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Q:\Dotace 2024\ID - ZOK\ZOK 16.12.24\"/>
    </mc:Choice>
  </mc:AlternateContent>
  <xr:revisionPtr revIDLastSave="0" documentId="13_ncr:1_{E67B3C08-01A0-44EA-AE97-181ED3B8A8A2}" xr6:coauthVersionLast="47" xr6:coauthVersionMax="47" xr10:uidLastSave="{00000000-0000-0000-0000-000000000000}"/>
  <bookViews>
    <workbookView xWindow="-120" yWindow="-120" windowWidth="29040" windowHeight="15840" xr2:uid="{00000000-000D-0000-FFFF-FFFF00000000}"/>
  </bookViews>
  <sheets>
    <sheet name="k rozhodnutí" sheetId="4" r:id="rId1"/>
    <sheet name="k rozhodnutí detailní" sheetId="2" state="hidden" r:id="rId2"/>
    <sheet name="hodnocení" sheetId="3" state="hidden" r:id="rId3"/>
    <sheet name="Zdroj" sheetId="1" state="hidden" r:id="rId4"/>
  </sheets>
  <definedNames>
    <definedName name="_FilterDatabase" localSheetId="3" hidden="1">Zdroj!$A$15:$W$17</definedName>
    <definedName name="_xlnm._FilterDatabase" localSheetId="2" hidden="1">hodnocení!$A$1:$G$6784</definedName>
    <definedName name="_xlnm._FilterDatabase" localSheetId="0" hidden="1">'k rozhodnutí'!$B$3:$P$1200</definedName>
    <definedName name="_xlnm._FilterDatabase" localSheetId="1" hidden="1">'k rozhodnutí detailní'!$B$3:$O$3</definedName>
    <definedName name="_xlnm._FilterDatabase" localSheetId="3" hidden="1">Zdroj!$A$15:$CH$15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hodnocení!$A$1:$G$78</definedName>
    <definedName name="_xlnm.Print_Area" localSheetId="0">'k rozhodnutí'!$B$1:$K$12</definedName>
    <definedName name="_xlnm.Print_Area" localSheetId="1">'k rozhodnutí detailní'!$B$1:$U$25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2" l="1"/>
  <c r="N10" i="2" s="1"/>
  <c r="B11" i="2"/>
  <c r="B13" i="2"/>
  <c r="B14" i="2"/>
  <c r="B16" i="2"/>
  <c r="G18" i="2" s="1"/>
  <c r="B17" i="2"/>
  <c r="B19" i="2"/>
  <c r="N19" i="2" s="1"/>
  <c r="B20" i="2"/>
  <c r="B22" i="2"/>
  <c r="N22" i="2" s="1"/>
  <c r="B23" i="2"/>
  <c r="B25" i="2"/>
  <c r="N25" i="2" s="1"/>
  <c r="B26" i="2"/>
  <c r="B28" i="2"/>
  <c r="O28" i="2" s="1"/>
  <c r="B29" i="2"/>
  <c r="B31" i="2"/>
  <c r="N33" i="2" s="1"/>
  <c r="B32" i="2"/>
  <c r="B34" i="2"/>
  <c r="C34" i="2" s="1"/>
  <c r="B35" i="2"/>
  <c r="B37" i="2"/>
  <c r="B38" i="2"/>
  <c r="B40" i="2"/>
  <c r="C40" i="2" s="1"/>
  <c r="B41" i="2"/>
  <c r="B43" i="2"/>
  <c r="N45" i="2" s="1"/>
  <c r="B44" i="2"/>
  <c r="B46" i="2"/>
  <c r="J46" i="2" s="1"/>
  <c r="B47" i="2"/>
  <c r="B49" i="2"/>
  <c r="B50" i="2"/>
  <c r="B52" i="2"/>
  <c r="C52" i="2" s="1"/>
  <c r="B53" i="2"/>
  <c r="B55" i="2"/>
  <c r="N57" i="2" s="1"/>
  <c r="B56" i="2"/>
  <c r="B58" i="2"/>
  <c r="N58" i="2" s="1"/>
  <c r="B59" i="2"/>
  <c r="B61" i="2"/>
  <c r="N61" i="2" s="1"/>
  <c r="B62" i="2"/>
  <c r="B64" i="2"/>
  <c r="G66" i="2" s="1"/>
  <c r="B65" i="2"/>
  <c r="B67" i="2"/>
  <c r="C68" i="2" s="1"/>
  <c r="B68" i="2"/>
  <c r="B70" i="2"/>
  <c r="N72" i="2" s="1"/>
  <c r="B71" i="2"/>
  <c r="B73" i="2"/>
  <c r="N73" i="2" s="1"/>
  <c r="B74" i="2"/>
  <c r="B76" i="2"/>
  <c r="K76" i="2" s="1"/>
  <c r="B77" i="2"/>
  <c r="B79" i="2"/>
  <c r="N81" i="2" s="1"/>
  <c r="B80" i="2"/>
  <c r="B82" i="2"/>
  <c r="N84" i="2" s="1"/>
  <c r="B83" i="2"/>
  <c r="B85" i="2"/>
  <c r="N87" i="2" s="1"/>
  <c r="B86" i="2"/>
  <c r="B88" i="2"/>
  <c r="P88" i="2" s="1"/>
  <c r="B89" i="2"/>
  <c r="B91" i="2"/>
  <c r="N93" i="2" s="1"/>
  <c r="B92" i="2"/>
  <c r="B94" i="2"/>
  <c r="P94" i="2" s="1"/>
  <c r="B95" i="2"/>
  <c r="B97" i="2"/>
  <c r="N97" i="2" s="1"/>
  <c r="B98" i="2"/>
  <c r="B100" i="2"/>
  <c r="L100" i="2" s="1"/>
  <c r="B101" i="2"/>
  <c r="B103" i="2"/>
  <c r="N105" i="2" s="1"/>
  <c r="B104" i="2"/>
  <c r="B106" i="2"/>
  <c r="N108" i="2" s="1"/>
  <c r="B107" i="2"/>
  <c r="B109" i="2"/>
  <c r="B110" i="2"/>
  <c r="B112" i="2"/>
  <c r="N112" i="2" s="1"/>
  <c r="B113" i="2"/>
  <c r="B115" i="2"/>
  <c r="N117" i="2" s="1"/>
  <c r="B116" i="2"/>
  <c r="B118" i="2"/>
  <c r="N118" i="2" s="1"/>
  <c r="B119" i="2"/>
  <c r="B121" i="2"/>
  <c r="I121" i="2" s="1"/>
  <c r="B122" i="2"/>
  <c r="B124" i="2"/>
  <c r="B125" i="2"/>
  <c r="B127" i="2"/>
  <c r="N129" i="2" s="1"/>
  <c r="B128" i="2"/>
  <c r="B130" i="2"/>
  <c r="N130" i="2" s="1"/>
  <c r="B131" i="2"/>
  <c r="B133" i="2"/>
  <c r="B134" i="2"/>
  <c r="B136" i="2"/>
  <c r="N136" i="2" s="1"/>
  <c r="B137" i="2"/>
  <c r="B139" i="2"/>
  <c r="N141" i="2" s="1"/>
  <c r="B140" i="2"/>
  <c r="B142" i="2"/>
  <c r="B143" i="2"/>
  <c r="B145" i="2"/>
  <c r="C146" i="2" s="1"/>
  <c r="B146" i="2"/>
  <c r="B148" i="2"/>
  <c r="N148" i="2" s="1"/>
  <c r="B149" i="2"/>
  <c r="B151" i="2"/>
  <c r="N153" i="2" s="1"/>
  <c r="B152" i="2"/>
  <c r="B154" i="2"/>
  <c r="N156" i="2" s="1"/>
  <c r="B155" i="2"/>
  <c r="B157" i="2"/>
  <c r="B158" i="2"/>
  <c r="B160" i="2"/>
  <c r="N160" i="2" s="1"/>
  <c r="B161" i="2"/>
  <c r="B163" i="2"/>
  <c r="B164" i="2"/>
  <c r="B166" i="2"/>
  <c r="B167" i="2"/>
  <c r="B169" i="2"/>
  <c r="G169" i="2" s="1"/>
  <c r="B170" i="2"/>
  <c r="B172" i="2"/>
  <c r="N172" i="2" s="1"/>
  <c r="B173" i="2"/>
  <c r="B175" i="2"/>
  <c r="N177" i="2" s="1"/>
  <c r="B176" i="2"/>
  <c r="B178" i="2"/>
  <c r="N178" i="2" s="1"/>
  <c r="B179" i="2"/>
  <c r="B181" i="2"/>
  <c r="B182" i="2"/>
  <c r="B184" i="2"/>
  <c r="N186" i="2" s="1"/>
  <c r="B185" i="2"/>
  <c r="B187" i="2"/>
  <c r="N187" i="2" s="1"/>
  <c r="B188" i="2"/>
  <c r="B190" i="2"/>
  <c r="B191" i="2"/>
  <c r="B193" i="2"/>
  <c r="N195" i="2" s="1"/>
  <c r="B194" i="2"/>
  <c r="B196" i="2"/>
  <c r="B197" i="2"/>
  <c r="B199" i="2"/>
  <c r="N201" i="2" s="1"/>
  <c r="B200" i="2"/>
  <c r="B202" i="2"/>
  <c r="N202" i="2" s="1"/>
  <c r="B203" i="2"/>
  <c r="B205" i="2"/>
  <c r="B206" i="2"/>
  <c r="B208" i="2"/>
  <c r="N210" i="2" s="1"/>
  <c r="B209" i="2"/>
  <c r="B211" i="2"/>
  <c r="B212" i="2"/>
  <c r="B214" i="2"/>
  <c r="B215" i="2"/>
  <c r="B217" i="2"/>
  <c r="N219" i="2" s="1"/>
  <c r="B218" i="2"/>
  <c r="B220" i="2"/>
  <c r="B221" i="2"/>
  <c r="B223" i="2"/>
  <c r="N225" i="2" s="1"/>
  <c r="B224" i="2"/>
  <c r="B226" i="2"/>
  <c r="N228" i="2" s="1"/>
  <c r="B227" i="2"/>
  <c r="B229" i="2"/>
  <c r="B230" i="2"/>
  <c r="B232" i="2"/>
  <c r="N232" i="2" s="1"/>
  <c r="B233" i="2"/>
  <c r="B235" i="2"/>
  <c r="N237" i="2" s="1"/>
  <c r="B236" i="2"/>
  <c r="B238" i="2"/>
  <c r="B239" i="2"/>
  <c r="B241" i="2"/>
  <c r="O241" i="2" s="1"/>
  <c r="B242" i="2"/>
  <c r="B244" i="2"/>
  <c r="B245" i="2"/>
  <c r="B247" i="2"/>
  <c r="N249" i="2" s="1"/>
  <c r="B248" i="2"/>
  <c r="B250" i="2"/>
  <c r="N250" i="2" s="1"/>
  <c r="B251" i="2"/>
  <c r="B253" i="2"/>
  <c r="B254" i="2"/>
  <c r="B256" i="2"/>
  <c r="N258" i="2" s="1"/>
  <c r="B257" i="2"/>
  <c r="B259" i="2"/>
  <c r="C259" i="2" s="1"/>
  <c r="B260" i="2"/>
  <c r="B262" i="2"/>
  <c r="B263" i="2"/>
  <c r="B265" i="2"/>
  <c r="K265" i="2" s="1"/>
  <c r="B266" i="2"/>
  <c r="B268" i="2"/>
  <c r="B269" i="2"/>
  <c r="B271" i="2"/>
  <c r="N271" i="2" s="1"/>
  <c r="B272" i="2"/>
  <c r="B274" i="2"/>
  <c r="N274" i="2" s="1"/>
  <c r="B275" i="2"/>
  <c r="B277" i="2"/>
  <c r="N279" i="2" s="1"/>
  <c r="B278" i="2"/>
  <c r="B280" i="2"/>
  <c r="N280" i="2" s="1"/>
  <c r="B281" i="2"/>
  <c r="B283" i="2"/>
  <c r="N285" i="2" s="1"/>
  <c r="B284" i="2"/>
  <c r="B286" i="2"/>
  <c r="B287" i="2"/>
  <c r="B289" i="2"/>
  <c r="F291" i="2" s="1"/>
  <c r="B290" i="2"/>
  <c r="B292" i="2"/>
  <c r="B293" i="2"/>
  <c r="B295" i="2"/>
  <c r="J295" i="2" s="1"/>
  <c r="B296" i="2"/>
  <c r="B298" i="2"/>
  <c r="N300" i="2" s="1"/>
  <c r="B299" i="2"/>
  <c r="B301" i="2"/>
  <c r="J301" i="2" s="1"/>
  <c r="B302" i="2"/>
  <c r="B304" i="2"/>
  <c r="N304" i="2" s="1"/>
  <c r="B305" i="2"/>
  <c r="B307" i="2"/>
  <c r="D309" i="2" s="1"/>
  <c r="B308" i="2"/>
  <c r="B310" i="2"/>
  <c r="B311" i="2"/>
  <c r="B313" i="2"/>
  <c r="N315" i="2" s="1"/>
  <c r="B314" i="2"/>
  <c r="B316" i="2"/>
  <c r="B317" i="2"/>
  <c r="B319" i="2"/>
  <c r="F321" i="2" s="1"/>
  <c r="B320" i="2"/>
  <c r="B322" i="2"/>
  <c r="B323" i="2"/>
  <c r="B325" i="2"/>
  <c r="N327" i="2" s="1"/>
  <c r="B326" i="2"/>
  <c r="B328" i="2"/>
  <c r="N330" i="2" s="1"/>
  <c r="B329" i="2"/>
  <c r="B331" i="2"/>
  <c r="N333" i="2" s="1"/>
  <c r="B332" i="2"/>
  <c r="B334" i="2"/>
  <c r="B335" i="2"/>
  <c r="B337" i="2"/>
  <c r="N339" i="2" s="1"/>
  <c r="B338" i="2"/>
  <c r="B340" i="2"/>
  <c r="B341" i="2"/>
  <c r="B343" i="2"/>
  <c r="D343" i="2" s="1"/>
  <c r="B344" i="2"/>
  <c r="B346" i="2"/>
  <c r="B347" i="2"/>
  <c r="B349" i="2"/>
  <c r="J349" i="2" s="1"/>
  <c r="B350" i="2"/>
  <c r="B352" i="2"/>
  <c r="N354" i="2" s="1"/>
  <c r="B353" i="2"/>
  <c r="B355" i="2"/>
  <c r="C356" i="2" s="1"/>
  <c r="B356" i="2"/>
  <c r="B358" i="2"/>
  <c r="B359" i="2"/>
  <c r="B361" i="2"/>
  <c r="O361" i="2" s="1"/>
  <c r="B362" i="2"/>
  <c r="B364" i="2"/>
  <c r="B365" i="2"/>
  <c r="B367" i="2"/>
  <c r="D369" i="2" s="1"/>
  <c r="B368" i="2"/>
  <c r="B370" i="2"/>
  <c r="N370" i="2" s="1"/>
  <c r="B371" i="2"/>
  <c r="B373" i="2"/>
  <c r="G373" i="2" s="1"/>
  <c r="B374" i="2"/>
  <c r="B376" i="2"/>
  <c r="B377" i="2"/>
  <c r="B379" i="2"/>
  <c r="D381" i="2" s="1"/>
  <c r="B380" i="2"/>
  <c r="B382" i="2"/>
  <c r="B383" i="2"/>
  <c r="B385" i="2"/>
  <c r="M385" i="2" s="1"/>
  <c r="B386" i="2"/>
  <c r="B388" i="2"/>
  <c r="B389" i="2"/>
  <c r="B391" i="2"/>
  <c r="D392" i="2" s="1"/>
  <c r="B392" i="2"/>
  <c r="B394" i="2"/>
  <c r="N394" i="2" s="1"/>
  <c r="B395" i="2"/>
  <c r="B397" i="2"/>
  <c r="M397" i="2" s="1"/>
  <c r="B398" i="2"/>
  <c r="B400" i="2"/>
  <c r="N402" i="2" s="1"/>
  <c r="B401" i="2"/>
  <c r="B403" i="2"/>
  <c r="H403" i="2" s="1"/>
  <c r="B404" i="2"/>
  <c r="B406" i="2"/>
  <c r="B407" i="2"/>
  <c r="B409" i="2"/>
  <c r="N411" i="2" s="1"/>
  <c r="B410" i="2"/>
  <c r="B412" i="2"/>
  <c r="B413" i="2"/>
  <c r="B415" i="2"/>
  <c r="N415" i="2" s="1"/>
  <c r="B416" i="2"/>
  <c r="B418" i="2"/>
  <c r="B419" i="2"/>
  <c r="B421" i="2"/>
  <c r="N423" i="2" s="1"/>
  <c r="B422" i="2"/>
  <c r="B424" i="2"/>
  <c r="N424" i="2" s="1"/>
  <c r="B425" i="2"/>
  <c r="B427" i="2"/>
  <c r="G429" i="2" s="1"/>
  <c r="B428" i="2"/>
  <c r="B430" i="2"/>
  <c r="B431" i="2"/>
  <c r="B433" i="2"/>
  <c r="N435" i="2" s="1"/>
  <c r="B434" i="2"/>
  <c r="B436" i="2"/>
  <c r="B437" i="2"/>
  <c r="B439" i="2"/>
  <c r="D440" i="2" s="1"/>
  <c r="B440" i="2"/>
  <c r="B442" i="2"/>
  <c r="N442" i="2" s="1"/>
  <c r="B443" i="2"/>
  <c r="B445" i="2"/>
  <c r="N447" i="2" s="1"/>
  <c r="B446" i="2"/>
  <c r="B448" i="2"/>
  <c r="B449" i="2"/>
  <c r="B451" i="2"/>
  <c r="H451" i="2" s="1"/>
  <c r="B452" i="2"/>
  <c r="B454" i="2"/>
  <c r="B455" i="2"/>
  <c r="B457" i="2"/>
  <c r="M457" i="2" s="1"/>
  <c r="B458" i="2"/>
  <c r="B460" i="2"/>
  <c r="B461" i="2"/>
  <c r="B463" i="2"/>
  <c r="D463" i="2" s="1"/>
  <c r="B464" i="2"/>
  <c r="B466" i="2"/>
  <c r="N466" i="2" s="1"/>
  <c r="B467" i="2"/>
  <c r="B469" i="2"/>
  <c r="O469" i="2" s="1"/>
  <c r="B470" i="2"/>
  <c r="B472" i="2"/>
  <c r="B473" i="2"/>
  <c r="B475" i="2"/>
  <c r="D475" i="2" s="1"/>
  <c r="B476" i="2"/>
  <c r="B478" i="2"/>
  <c r="B479" i="2"/>
  <c r="B481" i="2"/>
  <c r="G481" i="2" s="1"/>
  <c r="B482" i="2"/>
  <c r="B484" i="2"/>
  <c r="B485" i="2"/>
  <c r="B487" i="2"/>
  <c r="M487" i="2" s="1"/>
  <c r="B488" i="2"/>
  <c r="B490" i="2"/>
  <c r="N490" i="2" s="1"/>
  <c r="B491" i="2"/>
  <c r="B493" i="2"/>
  <c r="N495" i="2" s="1"/>
  <c r="B494" i="2"/>
  <c r="B496" i="2"/>
  <c r="N496" i="2" s="1"/>
  <c r="B497" i="2"/>
  <c r="B499" i="2"/>
  <c r="C499" i="2" s="1"/>
  <c r="B500" i="2"/>
  <c r="B502" i="2"/>
  <c r="B503" i="2"/>
  <c r="B505" i="2"/>
  <c r="O505" i="2" s="1"/>
  <c r="B506" i="2"/>
  <c r="B508" i="2"/>
  <c r="B509" i="2"/>
  <c r="B511" i="2"/>
  <c r="N511" i="2" s="1"/>
  <c r="B512" i="2"/>
  <c r="B514" i="2"/>
  <c r="B515" i="2"/>
  <c r="B517" i="2"/>
  <c r="C518" i="2" s="1"/>
  <c r="B518" i="2"/>
  <c r="B520" i="2"/>
  <c r="N520" i="2" s="1"/>
  <c r="B521" i="2"/>
  <c r="B523" i="2"/>
  <c r="K523" i="2" s="1"/>
  <c r="B524" i="2"/>
  <c r="B526" i="2"/>
  <c r="B527" i="2"/>
  <c r="B529" i="2"/>
  <c r="J529" i="2" s="1"/>
  <c r="B530" i="2"/>
  <c r="B532" i="2"/>
  <c r="B533" i="2"/>
  <c r="B535" i="2"/>
  <c r="I535" i="2" s="1"/>
  <c r="B536" i="2"/>
  <c r="B538" i="2"/>
  <c r="N540" i="2" s="1"/>
  <c r="B539" i="2"/>
  <c r="B541" i="2"/>
  <c r="N543" i="2" s="1"/>
  <c r="B542" i="2"/>
  <c r="B544" i="2"/>
  <c r="B545" i="2"/>
  <c r="B547" i="2"/>
  <c r="N549" i="2" s="1"/>
  <c r="B548" i="2"/>
  <c r="B550" i="2"/>
  <c r="B551" i="2"/>
  <c r="B553" i="2"/>
  <c r="G553" i="2" s="1"/>
  <c r="B554" i="2"/>
  <c r="B556" i="2"/>
  <c r="B557" i="2"/>
  <c r="B559" i="2"/>
  <c r="N559" i="2" s="1"/>
  <c r="B560" i="2"/>
  <c r="B562" i="2"/>
  <c r="N562" i="2" s="1"/>
  <c r="B563" i="2"/>
  <c r="B565" i="2"/>
  <c r="B566" i="2"/>
  <c r="B568" i="2"/>
  <c r="N568" i="2" s="1"/>
  <c r="B569" i="2"/>
  <c r="B571" i="2"/>
  <c r="N571" i="2" s="1"/>
  <c r="B572" i="2"/>
  <c r="B574" i="2"/>
  <c r="B575" i="2"/>
  <c r="B577" i="2"/>
  <c r="J577" i="2" s="1"/>
  <c r="B578" i="2"/>
  <c r="B580" i="2"/>
  <c r="N582" i="2" s="1"/>
  <c r="B581" i="2"/>
  <c r="B583" i="2"/>
  <c r="N583" i="2" s="1"/>
  <c r="B584" i="2"/>
  <c r="B586" i="2"/>
  <c r="N588" i="2" s="1"/>
  <c r="B587" i="2"/>
  <c r="B589" i="2"/>
  <c r="B590" i="2"/>
  <c r="B592" i="2"/>
  <c r="N594" i="2" s="1"/>
  <c r="B593" i="2"/>
  <c r="B595" i="2"/>
  <c r="N597" i="2" s="1"/>
  <c r="B596" i="2"/>
  <c r="B598" i="2"/>
  <c r="N598" i="2" s="1"/>
  <c r="B599" i="2"/>
  <c r="B601" i="2"/>
  <c r="N603" i="2" s="1"/>
  <c r="B602" i="2"/>
  <c r="B604" i="2"/>
  <c r="N604" i="2" s="1"/>
  <c r="B605" i="2"/>
  <c r="B607" i="2"/>
  <c r="J607" i="2" s="1"/>
  <c r="B608" i="2"/>
  <c r="B610" i="2"/>
  <c r="N610" i="2" s="1"/>
  <c r="B611" i="2"/>
  <c r="B613" i="2"/>
  <c r="N615" i="2" s="1"/>
  <c r="B614" i="2"/>
  <c r="B616" i="2"/>
  <c r="N616" i="2" s="1"/>
  <c r="B617" i="2"/>
  <c r="B619" i="2"/>
  <c r="F619" i="2" s="1"/>
  <c r="B620" i="2"/>
  <c r="B622" i="2"/>
  <c r="B623" i="2"/>
  <c r="B625" i="2"/>
  <c r="G627" i="2" s="1"/>
  <c r="B626" i="2"/>
  <c r="B628" i="2"/>
  <c r="C628" i="2" s="1"/>
  <c r="B629" i="2"/>
  <c r="B631" i="2"/>
  <c r="N633" i="2" s="1"/>
  <c r="B632" i="2"/>
  <c r="B634" i="2"/>
  <c r="N634" i="2" s="1"/>
  <c r="B635" i="2"/>
  <c r="B637" i="2"/>
  <c r="N639" i="2" s="1"/>
  <c r="B638" i="2"/>
  <c r="B640" i="2"/>
  <c r="N642" i="2" s="1"/>
  <c r="B641" i="2"/>
  <c r="B643" i="2"/>
  <c r="F643" i="2" s="1"/>
  <c r="B644" i="2"/>
  <c r="B646" i="2"/>
  <c r="B647" i="2"/>
  <c r="B649" i="2"/>
  <c r="G649" i="2" s="1"/>
  <c r="B650" i="2"/>
  <c r="B652" i="2"/>
  <c r="B653" i="2"/>
  <c r="B655" i="2"/>
  <c r="N655" i="2" s="1"/>
  <c r="B656" i="2"/>
  <c r="B658" i="2"/>
  <c r="N658" i="2" s="1"/>
  <c r="B659" i="2"/>
  <c r="B661" i="2"/>
  <c r="K661" i="2" s="1"/>
  <c r="B662" i="2"/>
  <c r="B664" i="2"/>
  <c r="N664" i="2" s="1"/>
  <c r="B665" i="2"/>
  <c r="B667" i="2"/>
  <c r="E667" i="2" s="1"/>
  <c r="B668" i="2"/>
  <c r="B670" i="2"/>
  <c r="B671" i="2"/>
  <c r="B673" i="2"/>
  <c r="C673" i="2" s="1"/>
  <c r="B674" i="2"/>
  <c r="B676" i="2"/>
  <c r="B677" i="2"/>
  <c r="B679" i="2"/>
  <c r="O679" i="2" s="1"/>
  <c r="B680" i="2"/>
  <c r="B682" i="2"/>
  <c r="B683" i="2"/>
  <c r="B685" i="2"/>
  <c r="J685" i="2" s="1"/>
  <c r="B686" i="2"/>
  <c r="B688" i="2"/>
  <c r="B689" i="2"/>
  <c r="B691" i="2"/>
  <c r="L691" i="2" s="1"/>
  <c r="B692" i="2"/>
  <c r="B694" i="2"/>
  <c r="B695" i="2"/>
  <c r="B697" i="2"/>
  <c r="K697" i="2" s="1"/>
  <c r="B698" i="2"/>
  <c r="B700" i="2"/>
  <c r="N700" i="2" s="1"/>
  <c r="B701" i="2"/>
  <c r="B703" i="2"/>
  <c r="N705" i="2" s="1"/>
  <c r="B704" i="2"/>
  <c r="B706" i="2"/>
  <c r="N706" i="2" s="1"/>
  <c r="B707" i="2"/>
  <c r="B709" i="2"/>
  <c r="B710" i="2"/>
  <c r="B712" i="2"/>
  <c r="N714" i="2" s="1"/>
  <c r="B713" i="2"/>
  <c r="B715" i="2"/>
  <c r="B716" i="2"/>
  <c r="B718" i="2"/>
  <c r="N718" i="2" s="1"/>
  <c r="B719" i="2"/>
  <c r="B721" i="2"/>
  <c r="J721" i="2" s="1"/>
  <c r="B722" i="2"/>
  <c r="B724" i="2"/>
  <c r="N726" i="2" s="1"/>
  <c r="B725" i="2"/>
  <c r="B727" i="2"/>
  <c r="N727" i="2" s="1"/>
  <c r="B728" i="2"/>
  <c r="B730" i="2"/>
  <c r="N732" i="2" s="1"/>
  <c r="B731" i="2"/>
  <c r="B733" i="2"/>
  <c r="B734" i="2"/>
  <c r="B736" i="2"/>
  <c r="N736" i="2" s="1"/>
  <c r="B737" i="2"/>
  <c r="B739" i="2"/>
  <c r="N741" i="2" s="1"/>
  <c r="B740" i="2"/>
  <c r="B742" i="2"/>
  <c r="N742" i="2" s="1"/>
  <c r="B743" i="2"/>
  <c r="B745" i="2"/>
  <c r="J745" i="2" s="1"/>
  <c r="B746" i="2"/>
  <c r="B748" i="2"/>
  <c r="N750" i="2" s="1"/>
  <c r="B749" i="2"/>
  <c r="B751" i="2"/>
  <c r="M751" i="2" s="1"/>
  <c r="B752" i="2"/>
  <c r="B754" i="2"/>
  <c r="N756" i="2" s="1"/>
  <c r="B755" i="2"/>
  <c r="B757" i="2"/>
  <c r="B758" i="2"/>
  <c r="B760" i="2"/>
  <c r="N762" i="2" s="1"/>
  <c r="B761" i="2"/>
  <c r="B763" i="2"/>
  <c r="B764" i="2"/>
  <c r="B766" i="2"/>
  <c r="B767" i="2"/>
  <c r="B769" i="2"/>
  <c r="J769" i="2" s="1"/>
  <c r="B770" i="2"/>
  <c r="B772" i="2"/>
  <c r="B773" i="2"/>
  <c r="B775" i="2"/>
  <c r="F777" i="2" s="1"/>
  <c r="B776" i="2"/>
  <c r="B778" i="2"/>
  <c r="N780" i="2" s="1"/>
  <c r="B779" i="2"/>
  <c r="B781" i="2"/>
  <c r="G783" i="2" s="1"/>
  <c r="B782" i="2"/>
  <c r="B784" i="2"/>
  <c r="B785" i="2"/>
  <c r="B787" i="2"/>
  <c r="E787" i="2" s="1"/>
  <c r="B788" i="2"/>
  <c r="B790" i="2"/>
  <c r="B791" i="2"/>
  <c r="B793" i="2"/>
  <c r="N793" i="2" s="1"/>
  <c r="B794" i="2"/>
  <c r="B796" i="2"/>
  <c r="B797" i="2"/>
  <c r="B799" i="2"/>
  <c r="D801" i="2" s="1"/>
  <c r="B800" i="2"/>
  <c r="B802" i="2"/>
  <c r="B803" i="2"/>
  <c r="B805" i="2"/>
  <c r="N807" i="2" s="1"/>
  <c r="B806" i="2"/>
  <c r="B808" i="2"/>
  <c r="N810" i="2" s="1"/>
  <c r="B809" i="2"/>
  <c r="B811" i="2"/>
  <c r="N813" i="2" s="1"/>
  <c r="B812" i="2"/>
  <c r="B814" i="2"/>
  <c r="B815" i="2"/>
  <c r="B817" i="2"/>
  <c r="J817" i="2" s="1"/>
  <c r="B818" i="2"/>
  <c r="B820" i="2"/>
  <c r="B821" i="2"/>
  <c r="B823" i="2"/>
  <c r="F825" i="2" s="1"/>
  <c r="B824" i="2"/>
  <c r="B826" i="2"/>
  <c r="N826" i="2" s="1"/>
  <c r="B827" i="2"/>
  <c r="B829" i="2"/>
  <c r="N831" i="2" s="1"/>
  <c r="B830" i="2"/>
  <c r="B832" i="2"/>
  <c r="N832" i="2" s="1"/>
  <c r="B833" i="2"/>
  <c r="B835" i="2"/>
  <c r="M835" i="2" s="1"/>
  <c r="B836" i="2"/>
  <c r="B838" i="2"/>
  <c r="B839" i="2"/>
  <c r="B841" i="2"/>
  <c r="N841" i="2" s="1"/>
  <c r="B842" i="2"/>
  <c r="B844" i="2"/>
  <c r="B845" i="2"/>
  <c r="B847" i="2"/>
  <c r="J847" i="2" s="1"/>
  <c r="B848" i="2"/>
  <c r="B850" i="2"/>
  <c r="B851" i="2"/>
  <c r="B853" i="2"/>
  <c r="N855" i="2" s="1"/>
  <c r="B854" i="2"/>
  <c r="B856" i="2"/>
  <c r="N858" i="2" s="1"/>
  <c r="B857" i="2"/>
  <c r="B859" i="2"/>
  <c r="N861" i="2" s="1"/>
  <c r="B860" i="2"/>
  <c r="B862" i="2"/>
  <c r="B863" i="2"/>
  <c r="B865" i="2"/>
  <c r="C866" i="2" s="1"/>
  <c r="B866" i="2"/>
  <c r="B868" i="2"/>
  <c r="B869" i="2"/>
  <c r="B871" i="2"/>
  <c r="E871" i="2" s="1"/>
  <c r="B872" i="2"/>
  <c r="B874" i="2"/>
  <c r="N876" i="2" s="1"/>
  <c r="B875" i="2"/>
  <c r="B877" i="2"/>
  <c r="N879" i="2" s="1"/>
  <c r="B878" i="2"/>
  <c r="B880" i="2"/>
  <c r="N880" i="2" s="1"/>
  <c r="B881" i="2"/>
  <c r="B883" i="2"/>
  <c r="N885" i="2" s="1"/>
  <c r="B884" i="2"/>
  <c r="B886" i="2"/>
  <c r="B887" i="2"/>
  <c r="B889" i="2"/>
  <c r="E889" i="2" s="1"/>
  <c r="B890" i="2"/>
  <c r="B892" i="2"/>
  <c r="B893" i="2"/>
  <c r="B895" i="2"/>
  <c r="N895" i="2" s="1"/>
  <c r="B896" i="2"/>
  <c r="B898" i="2"/>
  <c r="B899" i="2"/>
  <c r="B901" i="2"/>
  <c r="N903" i="2" s="1"/>
  <c r="B902" i="2"/>
  <c r="B904" i="2"/>
  <c r="N904" i="2" s="1"/>
  <c r="B905" i="2"/>
  <c r="B907" i="2"/>
  <c r="N909" i="2" s="1"/>
  <c r="B908" i="2"/>
  <c r="B910" i="2"/>
  <c r="B911" i="2"/>
  <c r="B913" i="2"/>
  <c r="N913" i="2" s="1"/>
  <c r="B914" i="2"/>
  <c r="B916" i="2"/>
  <c r="B917" i="2"/>
  <c r="B919" i="2"/>
  <c r="N919" i="2" s="1"/>
  <c r="B920" i="2"/>
  <c r="B922" i="2"/>
  <c r="B923" i="2"/>
  <c r="B925" i="2"/>
  <c r="F925" i="2" s="1"/>
  <c r="B926" i="2"/>
  <c r="B928" i="2"/>
  <c r="B929" i="2"/>
  <c r="B931" i="2"/>
  <c r="N933" i="2" s="1"/>
  <c r="B932" i="2"/>
  <c r="B934" i="2"/>
  <c r="B935" i="2"/>
  <c r="B937" i="2"/>
  <c r="J937" i="2" s="1"/>
  <c r="B938" i="2"/>
  <c r="B940" i="2"/>
  <c r="B941" i="2"/>
  <c r="B943" i="2"/>
  <c r="N943" i="2" s="1"/>
  <c r="B944" i="2"/>
  <c r="B946" i="2"/>
  <c r="B947" i="2"/>
  <c r="B949" i="2"/>
  <c r="M949" i="2" s="1"/>
  <c r="B950" i="2"/>
  <c r="B952" i="2"/>
  <c r="N952" i="2" s="1"/>
  <c r="B953" i="2"/>
  <c r="B955" i="2"/>
  <c r="N957" i="2" s="1"/>
  <c r="B956" i="2"/>
  <c r="B958" i="2"/>
  <c r="B959" i="2"/>
  <c r="B961" i="2"/>
  <c r="N963" i="2" s="1"/>
  <c r="B962" i="2"/>
  <c r="B964" i="2"/>
  <c r="B965" i="2"/>
  <c r="B967" i="2"/>
  <c r="N967" i="2" s="1"/>
  <c r="B968" i="2"/>
  <c r="B970" i="2"/>
  <c r="N970" i="2" s="1"/>
  <c r="B971" i="2"/>
  <c r="B973" i="2"/>
  <c r="L973" i="2" s="1"/>
  <c r="B974" i="2"/>
  <c r="B976" i="2"/>
  <c r="N978" i="2" s="1"/>
  <c r="B977" i="2"/>
  <c r="B979" i="2"/>
  <c r="N981" i="2" s="1"/>
  <c r="B980" i="2"/>
  <c r="B982" i="2"/>
  <c r="B983" i="2"/>
  <c r="B985" i="2"/>
  <c r="N987" i="2" s="1"/>
  <c r="B986" i="2"/>
  <c r="B988" i="2"/>
  <c r="B989" i="2"/>
  <c r="B991" i="2"/>
  <c r="N991" i="2" s="1"/>
  <c r="B992" i="2"/>
  <c r="B994" i="2"/>
  <c r="B995" i="2"/>
  <c r="B997" i="2"/>
  <c r="B998" i="2"/>
  <c r="B1000" i="2"/>
  <c r="B1001" i="2"/>
  <c r="B1003" i="2"/>
  <c r="B1004" i="2"/>
  <c r="B1006" i="2"/>
  <c r="B1007" i="2"/>
  <c r="B1009" i="2"/>
  <c r="B1010" i="2"/>
  <c r="B1012" i="2"/>
  <c r="B1013" i="2"/>
  <c r="B1015" i="2"/>
  <c r="B1016" i="2"/>
  <c r="B1018" i="2"/>
  <c r="B1019" i="2"/>
  <c r="B1021" i="2"/>
  <c r="B1022" i="2"/>
  <c r="B1024" i="2"/>
  <c r="N1026" i="2" s="1"/>
  <c r="B1025" i="2"/>
  <c r="B1027" i="2"/>
  <c r="B1028" i="2"/>
  <c r="B1030" i="2"/>
  <c r="N1032" i="2" s="1"/>
  <c r="B1031" i="2"/>
  <c r="B1033" i="2"/>
  <c r="B1034" i="2"/>
  <c r="B1036" i="2"/>
  <c r="B1037" i="2"/>
  <c r="B1039" i="2"/>
  <c r="B1040" i="2"/>
  <c r="B1042" i="2"/>
  <c r="B1043" i="2"/>
  <c r="B1045" i="2"/>
  <c r="B1046" i="2"/>
  <c r="B1048" i="2"/>
  <c r="B1049" i="2"/>
  <c r="B1051" i="2"/>
  <c r="B1052" i="2"/>
  <c r="B1054" i="2"/>
  <c r="N1056" i="2" s="1"/>
  <c r="B1055" i="2"/>
  <c r="B1057" i="2"/>
  <c r="B1058" i="2"/>
  <c r="B1060" i="2"/>
  <c r="B1061" i="2"/>
  <c r="B1063" i="2"/>
  <c r="B1064" i="2"/>
  <c r="B1066" i="2"/>
  <c r="B1067" i="2"/>
  <c r="B1069" i="2"/>
  <c r="B1070" i="2"/>
  <c r="B1072" i="2"/>
  <c r="B1073" i="2"/>
  <c r="B1075" i="2"/>
  <c r="B1076" i="2"/>
  <c r="B1078" i="2"/>
  <c r="B1079" i="2"/>
  <c r="B1081" i="2"/>
  <c r="B1082" i="2"/>
  <c r="B1084" i="2"/>
  <c r="N1084" i="2" s="1"/>
  <c r="B1085" i="2"/>
  <c r="B1087" i="2"/>
  <c r="B1088" i="2"/>
  <c r="B1090" i="2"/>
  <c r="B1091" i="2"/>
  <c r="B1093" i="2"/>
  <c r="J1093" i="2" s="1"/>
  <c r="B1094" i="2"/>
  <c r="B1096" i="2"/>
  <c r="N1096" i="2" s="1"/>
  <c r="B1097" i="2"/>
  <c r="B1099" i="2"/>
  <c r="B1100" i="2"/>
  <c r="B1102" i="2"/>
  <c r="N1102" i="2" s="1"/>
  <c r="B1103" i="2"/>
  <c r="B1105" i="2"/>
  <c r="B1106" i="2"/>
  <c r="B1108" i="2"/>
  <c r="B1109" i="2"/>
  <c r="B1111" i="2"/>
  <c r="B1112" i="2"/>
  <c r="B1114" i="2"/>
  <c r="B1115" i="2"/>
  <c r="B1117" i="2"/>
  <c r="B1118" i="2"/>
  <c r="B1120" i="2"/>
  <c r="N1122" i="2" s="1"/>
  <c r="B1121" i="2"/>
  <c r="B1123" i="2"/>
  <c r="B1124" i="2"/>
  <c r="B1126" i="2"/>
  <c r="N1126" i="2" s="1"/>
  <c r="B1127" i="2"/>
  <c r="B1129" i="2"/>
  <c r="B1130" i="2"/>
  <c r="B1132" i="2"/>
  <c r="N1134" i="2" s="1"/>
  <c r="B1133" i="2"/>
  <c r="B1135" i="2"/>
  <c r="B1136" i="2"/>
  <c r="B1138" i="2"/>
  <c r="B1139" i="2"/>
  <c r="B1141" i="2"/>
  <c r="B1142" i="2"/>
  <c r="B1144" i="2"/>
  <c r="N1146" i="2" s="1"/>
  <c r="B1145" i="2"/>
  <c r="B1147" i="2"/>
  <c r="B1148" i="2"/>
  <c r="B1150" i="2"/>
  <c r="N1150" i="2" s="1"/>
  <c r="B1151" i="2"/>
  <c r="B1153" i="2"/>
  <c r="B1154" i="2"/>
  <c r="B1156" i="2"/>
  <c r="N1156" i="2" s="1"/>
  <c r="B1157" i="2"/>
  <c r="B1159" i="2"/>
  <c r="B1160" i="2"/>
  <c r="B1162" i="2"/>
  <c r="B1163" i="2"/>
  <c r="B1165" i="2"/>
  <c r="B1166" i="2"/>
  <c r="B1168" i="2"/>
  <c r="I1168" i="2" s="1"/>
  <c r="B1169" i="2"/>
  <c r="B1171" i="2"/>
  <c r="D1172" i="2" s="1"/>
  <c r="B1172" i="2"/>
  <c r="B1174" i="2"/>
  <c r="N1176" i="2" s="1"/>
  <c r="B1175" i="2"/>
  <c r="B1177" i="2"/>
  <c r="B1178" i="2"/>
  <c r="B1180" i="2"/>
  <c r="N1180" i="2" s="1"/>
  <c r="B1181" i="2"/>
  <c r="B1183" i="2"/>
  <c r="B1184" i="2"/>
  <c r="B1186" i="2"/>
  <c r="B1187" i="2"/>
  <c r="B1189" i="2"/>
  <c r="B1190" i="2"/>
  <c r="B1192" i="2"/>
  <c r="N1192" i="2" s="1"/>
  <c r="B1193" i="2"/>
  <c r="B1195" i="2"/>
  <c r="B1196" i="2"/>
  <c r="B1198" i="2"/>
  <c r="N1200" i="2" s="1"/>
  <c r="B1199" i="2"/>
  <c r="B1201" i="2"/>
  <c r="B1202" i="2"/>
  <c r="B1204" i="2"/>
  <c r="B1205" i="2"/>
  <c r="B1207" i="2"/>
  <c r="B1208" i="2"/>
  <c r="B1210" i="2"/>
  <c r="B1211" i="2"/>
  <c r="B1213" i="2"/>
  <c r="B1214" i="2"/>
  <c r="B1216" i="2"/>
  <c r="N1216" i="2" s="1"/>
  <c r="B1217" i="2"/>
  <c r="B1219" i="2"/>
  <c r="B1220" i="2"/>
  <c r="B1222" i="2"/>
  <c r="N1224" i="2" s="1"/>
  <c r="B1223" i="2"/>
  <c r="B1225" i="2"/>
  <c r="B1226" i="2"/>
  <c r="B1228" i="2"/>
  <c r="B1229" i="2"/>
  <c r="B1231" i="2"/>
  <c r="B1232" i="2"/>
  <c r="B1234" i="2"/>
  <c r="B1235" i="2"/>
  <c r="B1237" i="2"/>
  <c r="B1238" i="2"/>
  <c r="B1240" i="2"/>
  <c r="B1241" i="2"/>
  <c r="B1243" i="2"/>
  <c r="B1244" i="2"/>
  <c r="B1246" i="2"/>
  <c r="N1246" i="2" s="1"/>
  <c r="B1247" i="2"/>
  <c r="B1249" i="2"/>
  <c r="B1250" i="2"/>
  <c r="B1252" i="2"/>
  <c r="N1252" i="2" s="1"/>
  <c r="B1253" i="2"/>
  <c r="B1255" i="2"/>
  <c r="B1256" i="2"/>
  <c r="B1258" i="2"/>
  <c r="B1259" i="2"/>
  <c r="B1261" i="2"/>
  <c r="B1262" i="2"/>
  <c r="B1264" i="2"/>
  <c r="B1265" i="2"/>
  <c r="B1267" i="2"/>
  <c r="B1268" i="2"/>
  <c r="B1270" i="2"/>
  <c r="B1271" i="2"/>
  <c r="B1273" i="2"/>
  <c r="B1274" i="2"/>
  <c r="B1276" i="2"/>
  <c r="N1276" i="2" s="1"/>
  <c r="B1277" i="2"/>
  <c r="B1279" i="2"/>
  <c r="B1280" i="2"/>
  <c r="B1282" i="2"/>
  <c r="B1283" i="2"/>
  <c r="B1285" i="2"/>
  <c r="B1286" i="2"/>
  <c r="B1288" i="2"/>
  <c r="N1288" i="2" s="1"/>
  <c r="B1289" i="2"/>
  <c r="B1291" i="2"/>
  <c r="B1292" i="2"/>
  <c r="B1294" i="2"/>
  <c r="B1295" i="2"/>
  <c r="B1297" i="2"/>
  <c r="B1298" i="2"/>
  <c r="B1300" i="2"/>
  <c r="N1302" i="2" s="1"/>
  <c r="B1301" i="2"/>
  <c r="B1303" i="2"/>
  <c r="B1304" i="2"/>
  <c r="B1306" i="2"/>
  <c r="F1308" i="2" s="1"/>
  <c r="B1307" i="2"/>
  <c r="B1309" i="2"/>
  <c r="B1310" i="2"/>
  <c r="B1312" i="2"/>
  <c r="N1312" i="2" s="1"/>
  <c r="B1313" i="2"/>
  <c r="B1315" i="2"/>
  <c r="B1316" i="2"/>
  <c r="B1318" i="2"/>
  <c r="B1319" i="2"/>
  <c r="B1321" i="2"/>
  <c r="B1322" i="2"/>
  <c r="B1324" i="2"/>
  <c r="B1325" i="2"/>
  <c r="B1327" i="2"/>
  <c r="B1328" i="2"/>
  <c r="B1330" i="2"/>
  <c r="B1331" i="2"/>
  <c r="B1333" i="2"/>
  <c r="B1334" i="2"/>
  <c r="B1336" i="2"/>
  <c r="B1337" i="2"/>
  <c r="B1339" i="2"/>
  <c r="B1340" i="2"/>
  <c r="B1342" i="2"/>
  <c r="N1342" i="2" s="1"/>
  <c r="B1343" i="2"/>
  <c r="B1345" i="2"/>
  <c r="B1346" i="2"/>
  <c r="B1348" i="2"/>
  <c r="N1348" i="2" s="1"/>
  <c r="B1349" i="2"/>
  <c r="B1351" i="2"/>
  <c r="B1352" i="2"/>
  <c r="B1354" i="2"/>
  <c r="B1355" i="2"/>
  <c r="B1357" i="2"/>
  <c r="B1358" i="2"/>
  <c r="B1360" i="2"/>
  <c r="B1361" i="2"/>
  <c r="B1363" i="2"/>
  <c r="B1364" i="2"/>
  <c r="B1366" i="2"/>
  <c r="B1367" i="2"/>
  <c r="B1369" i="2"/>
  <c r="C1369" i="2" s="1"/>
  <c r="B1370" i="2"/>
  <c r="B1372" i="2"/>
  <c r="N1372" i="2" s="1"/>
  <c r="B1373" i="2"/>
  <c r="B1375" i="2"/>
  <c r="B1376" i="2"/>
  <c r="B1378" i="2"/>
  <c r="B1379" i="2"/>
  <c r="B1381" i="2"/>
  <c r="B1382" i="2"/>
  <c r="B1384" i="2"/>
  <c r="B1385" i="2"/>
  <c r="B1387" i="2"/>
  <c r="B1388" i="2"/>
  <c r="B1390" i="2"/>
  <c r="B1391" i="2"/>
  <c r="B1393" i="2"/>
  <c r="B1394" i="2"/>
  <c r="B1396" i="2"/>
  <c r="B1397" i="2"/>
  <c r="B1399" i="2"/>
  <c r="B1400" i="2"/>
  <c r="B1402" i="2"/>
  <c r="B1403" i="2"/>
  <c r="B1405" i="2"/>
  <c r="B1406" i="2"/>
  <c r="B1408" i="2"/>
  <c r="N1408" i="2" s="1"/>
  <c r="B1409" i="2"/>
  <c r="B1411" i="2"/>
  <c r="B1412" i="2"/>
  <c r="B1414" i="2"/>
  <c r="B1415" i="2"/>
  <c r="B1417" i="2"/>
  <c r="B1418" i="2"/>
  <c r="B1420" i="2"/>
  <c r="B1421" i="2"/>
  <c r="B1423" i="2"/>
  <c r="B1424" i="2"/>
  <c r="B1426" i="2"/>
  <c r="B1427" i="2"/>
  <c r="B1429" i="2"/>
  <c r="B1430" i="2"/>
  <c r="B1432" i="2"/>
  <c r="B1433" i="2"/>
  <c r="B1435" i="2"/>
  <c r="B1436" i="2"/>
  <c r="B1438" i="2"/>
  <c r="N1438" i="2" s="1"/>
  <c r="B1439" i="2"/>
  <c r="B1441" i="2"/>
  <c r="B1442" i="2"/>
  <c r="B1444" i="2"/>
  <c r="N1444" i="2" s="1"/>
  <c r="B1445" i="2"/>
  <c r="B1447" i="2"/>
  <c r="B1448" i="2"/>
  <c r="B1450" i="2"/>
  <c r="B1451" i="2"/>
  <c r="B1453" i="2"/>
  <c r="B1454" i="2"/>
  <c r="B1456" i="2"/>
  <c r="B1457" i="2"/>
  <c r="B1459" i="2"/>
  <c r="B1460" i="2"/>
  <c r="B1462" i="2"/>
  <c r="B1463" i="2"/>
  <c r="B1465" i="2"/>
  <c r="B1466" i="2"/>
  <c r="B1468" i="2"/>
  <c r="B1469" i="2"/>
  <c r="B1471" i="2"/>
  <c r="B1472" i="2"/>
  <c r="B1474" i="2"/>
  <c r="B1475" i="2"/>
  <c r="B1477" i="2"/>
  <c r="B1478" i="2"/>
  <c r="B1480" i="2"/>
  <c r="B1481" i="2"/>
  <c r="B1483" i="2"/>
  <c r="B1484" i="2"/>
  <c r="B1486" i="2"/>
  <c r="B1487" i="2"/>
  <c r="B1489" i="2"/>
  <c r="B1490" i="2"/>
  <c r="B1492" i="2"/>
  <c r="B1493" i="2"/>
  <c r="B1495" i="2"/>
  <c r="B1496" i="2"/>
  <c r="B1498" i="2"/>
  <c r="B1499" i="2"/>
  <c r="B1501" i="2"/>
  <c r="B1502" i="2"/>
  <c r="N18" i="2" l="1"/>
  <c r="N40" i="2"/>
  <c r="N307" i="2"/>
  <c r="N499" i="2"/>
  <c r="N355" i="2"/>
  <c r="N547" i="2"/>
  <c r="D871" i="2"/>
  <c r="N60" i="2"/>
  <c r="N403" i="2"/>
  <c r="N666" i="2"/>
  <c r="J697" i="2"/>
  <c r="N259" i="2"/>
  <c r="N451" i="2"/>
  <c r="N121" i="2"/>
  <c r="N169" i="2"/>
  <c r="N217" i="2"/>
  <c r="E1171" i="2"/>
  <c r="O256" i="2"/>
  <c r="N24" i="2"/>
  <c r="N46" i="2"/>
  <c r="N82" i="2"/>
  <c r="N123" i="2"/>
  <c r="N171" i="2"/>
  <c r="N265" i="2"/>
  <c r="N313" i="2"/>
  <c r="N361" i="2"/>
  <c r="N409" i="2"/>
  <c r="N457" i="2"/>
  <c r="N505" i="2"/>
  <c r="N553" i="2"/>
  <c r="N681" i="2"/>
  <c r="N828" i="2"/>
  <c r="G630" i="2"/>
  <c r="N28" i="2"/>
  <c r="N48" i="2"/>
  <c r="N100" i="2"/>
  <c r="N139" i="2"/>
  <c r="N235" i="2"/>
  <c r="N283" i="2"/>
  <c r="N331" i="2"/>
  <c r="N379" i="2"/>
  <c r="N427" i="2"/>
  <c r="N475" i="2"/>
  <c r="N523" i="2"/>
  <c r="N691" i="2"/>
  <c r="N954" i="2"/>
  <c r="N16" i="2"/>
  <c r="N36" i="2"/>
  <c r="N289" i="2"/>
  <c r="N337" i="2"/>
  <c r="N385" i="2"/>
  <c r="N433" i="2"/>
  <c r="N481" i="2"/>
  <c r="N529" i="2"/>
  <c r="N601" i="2"/>
  <c r="N745" i="2"/>
  <c r="N1024" i="2"/>
  <c r="N69" i="2"/>
  <c r="N570" i="2"/>
  <c r="N619" i="2"/>
  <c r="N643" i="2"/>
  <c r="N708" i="2"/>
  <c r="N738" i="2"/>
  <c r="N769" i="2"/>
  <c r="N787" i="2"/>
  <c r="N825" i="2"/>
  <c r="N843" i="2"/>
  <c r="N865" i="2"/>
  <c r="N889" i="2"/>
  <c r="N907" i="2"/>
  <c r="N931" i="2"/>
  <c r="N969" i="2"/>
  <c r="N993" i="2"/>
  <c r="N1120" i="2"/>
  <c r="N70" i="2"/>
  <c r="N21" i="2"/>
  <c r="N30" i="2"/>
  <c r="N42" i="2"/>
  <c r="N52" i="2"/>
  <c r="N64" i="2"/>
  <c r="N76" i="2"/>
  <c r="N132" i="2"/>
  <c r="N180" i="2"/>
  <c r="N204" i="2"/>
  <c r="N252" i="2"/>
  <c r="N267" i="2"/>
  <c r="N291" i="2"/>
  <c r="N363" i="2"/>
  <c r="N387" i="2"/>
  <c r="N459" i="2"/>
  <c r="N483" i="2"/>
  <c r="N507" i="2"/>
  <c r="N531" i="2"/>
  <c r="N555" i="2"/>
  <c r="N585" i="2"/>
  <c r="N627" i="2"/>
  <c r="N651" i="2"/>
  <c r="N673" i="2"/>
  <c r="N697" i="2"/>
  <c r="N729" i="2"/>
  <c r="N777" i="2"/>
  <c r="N795" i="2"/>
  <c r="N817" i="2"/>
  <c r="N835" i="2"/>
  <c r="N873" i="2"/>
  <c r="N897" i="2"/>
  <c r="N915" i="2"/>
  <c r="N939" i="2"/>
  <c r="N961" i="2"/>
  <c r="N985" i="2"/>
  <c r="N88" i="2"/>
  <c r="N625" i="2"/>
  <c r="N649" i="2"/>
  <c r="N667" i="2"/>
  <c r="N771" i="2"/>
  <c r="N811" i="2"/>
  <c r="N849" i="2"/>
  <c r="N867" i="2"/>
  <c r="N891" i="2"/>
  <c r="N937" i="2"/>
  <c r="N955" i="2"/>
  <c r="N979" i="2"/>
  <c r="C1157" i="2"/>
  <c r="J667" i="2"/>
  <c r="D67" i="2"/>
  <c r="N34" i="2"/>
  <c r="N54" i="2"/>
  <c r="N66" i="2"/>
  <c r="N94" i="2"/>
  <c r="N114" i="2"/>
  <c r="N138" i="2"/>
  <c r="N162" i="2"/>
  <c r="N234" i="2"/>
  <c r="N273" i="2"/>
  <c r="N297" i="2"/>
  <c r="N321" i="2"/>
  <c r="N345" i="2"/>
  <c r="N369" i="2"/>
  <c r="N393" i="2"/>
  <c r="N417" i="2"/>
  <c r="N441" i="2"/>
  <c r="N465" i="2"/>
  <c r="N489" i="2"/>
  <c r="N513" i="2"/>
  <c r="N537" i="2"/>
  <c r="N564" i="2"/>
  <c r="N618" i="2"/>
  <c r="N657" i="2"/>
  <c r="N675" i="2"/>
  <c r="N699" i="2"/>
  <c r="N801" i="2"/>
  <c r="N819" i="2"/>
  <c r="N859" i="2"/>
  <c r="N883" i="2"/>
  <c r="N906" i="2"/>
  <c r="N921" i="2"/>
  <c r="N945" i="2"/>
  <c r="N1222" i="2"/>
  <c r="G763" i="2"/>
  <c r="N765" i="2"/>
  <c r="G765" i="2"/>
  <c r="N759" i="2"/>
  <c r="N757" i="2"/>
  <c r="N694" i="2"/>
  <c r="N696" i="2"/>
  <c r="G690" i="2"/>
  <c r="N688" i="2"/>
  <c r="C683" i="2"/>
  <c r="N682" i="2"/>
  <c r="N676" i="2"/>
  <c r="N678" i="2"/>
  <c r="J670" i="2"/>
  <c r="N670" i="2"/>
  <c r="N672" i="2"/>
  <c r="N556" i="2"/>
  <c r="G556" i="2"/>
  <c r="N558" i="2"/>
  <c r="F546" i="2"/>
  <c r="N544" i="2"/>
  <c r="H532" i="2"/>
  <c r="N532" i="2"/>
  <c r="N534" i="2"/>
  <c r="N526" i="2"/>
  <c r="N528" i="2"/>
  <c r="E514" i="2"/>
  <c r="N514" i="2"/>
  <c r="N508" i="2"/>
  <c r="N510" i="2"/>
  <c r="L484" i="2"/>
  <c r="N484" i="2"/>
  <c r="N486" i="2"/>
  <c r="J478" i="2"/>
  <c r="N478" i="2"/>
  <c r="N480" i="2"/>
  <c r="C472" i="2"/>
  <c r="N472" i="2"/>
  <c r="N460" i="2"/>
  <c r="N462" i="2"/>
  <c r="N454" i="2"/>
  <c r="N456" i="2"/>
  <c r="F450" i="2"/>
  <c r="N448" i="2"/>
  <c r="H436" i="2"/>
  <c r="N436" i="2"/>
  <c r="N438" i="2"/>
  <c r="H418" i="2"/>
  <c r="N418" i="2"/>
  <c r="N406" i="2"/>
  <c r="N408" i="2"/>
  <c r="I382" i="2"/>
  <c r="N382" i="2"/>
  <c r="N384" i="2"/>
  <c r="P376" i="2"/>
  <c r="N376" i="2"/>
  <c r="F366" i="2"/>
  <c r="N364" i="2"/>
  <c r="N366" i="2"/>
  <c r="M358" i="2"/>
  <c r="N358" i="2"/>
  <c r="N360" i="2"/>
  <c r="J346" i="2"/>
  <c r="N346" i="2"/>
  <c r="N334" i="2"/>
  <c r="N336" i="2"/>
  <c r="C323" i="2"/>
  <c r="N322" i="2"/>
  <c r="O316" i="2"/>
  <c r="N316" i="2"/>
  <c r="N318" i="2"/>
  <c r="N292" i="2"/>
  <c r="N294" i="2"/>
  <c r="D288" i="2"/>
  <c r="N286" i="2"/>
  <c r="N288" i="2"/>
  <c r="M262" i="2"/>
  <c r="N262" i="2"/>
  <c r="N264" i="2"/>
  <c r="N282" i="2"/>
  <c r="N378" i="2"/>
  <c r="N426" i="2"/>
  <c r="N474" i="2"/>
  <c r="N522" i="2"/>
  <c r="E1090" i="2"/>
  <c r="N1092" i="2"/>
  <c r="N1090" i="2"/>
  <c r="L1078" i="2"/>
  <c r="N1080" i="2"/>
  <c r="N1078" i="2"/>
  <c r="N1068" i="2"/>
  <c r="N1066" i="2"/>
  <c r="C1061" i="2"/>
  <c r="N1062" i="2"/>
  <c r="I1048" i="2"/>
  <c r="N1050" i="2"/>
  <c r="N1048" i="2"/>
  <c r="N1044" i="2"/>
  <c r="N1042" i="2"/>
  <c r="I1036" i="2"/>
  <c r="N1038" i="2"/>
  <c r="N1036" i="2"/>
  <c r="P1012" i="2"/>
  <c r="N1014" i="2"/>
  <c r="N1012" i="2"/>
  <c r="C1001" i="2"/>
  <c r="N1002" i="2"/>
  <c r="N996" i="2"/>
  <c r="N994" i="2"/>
  <c r="N982" i="2"/>
  <c r="N984" i="2"/>
  <c r="I964" i="2"/>
  <c r="N964" i="2"/>
  <c r="N966" i="2"/>
  <c r="K958" i="2"/>
  <c r="N958" i="2"/>
  <c r="N960" i="2"/>
  <c r="G948" i="2"/>
  <c r="N946" i="2"/>
  <c r="N934" i="2"/>
  <c r="N936" i="2"/>
  <c r="M928" i="2"/>
  <c r="N928" i="2"/>
  <c r="H916" i="2"/>
  <c r="N916" i="2"/>
  <c r="N918" i="2"/>
  <c r="N892" i="2"/>
  <c r="N894" i="2"/>
  <c r="I751" i="2"/>
  <c r="N751" i="2"/>
  <c r="C716" i="2"/>
  <c r="N717" i="2"/>
  <c r="N711" i="2"/>
  <c r="N709" i="2"/>
  <c r="F654" i="2"/>
  <c r="N652" i="2"/>
  <c r="N654" i="2"/>
  <c r="D51" i="2"/>
  <c r="N49" i="2"/>
  <c r="M37" i="2"/>
  <c r="N37" i="2"/>
  <c r="C14" i="2"/>
  <c r="N13" i="2"/>
  <c r="N39" i="2"/>
  <c r="N63" i="2"/>
  <c r="N396" i="2"/>
  <c r="N492" i="2"/>
  <c r="N636" i="2"/>
  <c r="N684" i="2"/>
  <c r="N715" i="2"/>
  <c r="N747" i="2"/>
  <c r="N763" i="2"/>
  <c r="N1030" i="2"/>
  <c r="J1303" i="2"/>
  <c r="N1305" i="2"/>
  <c r="N1303" i="2"/>
  <c r="E1297" i="2"/>
  <c r="N1299" i="2"/>
  <c r="N1297" i="2"/>
  <c r="E1291" i="2"/>
  <c r="N1293" i="2"/>
  <c r="N1291" i="2"/>
  <c r="D1285" i="2"/>
  <c r="N1287" i="2"/>
  <c r="N1285" i="2"/>
  <c r="N1281" i="2"/>
  <c r="N1279" i="2"/>
  <c r="E1273" i="2"/>
  <c r="N1275" i="2"/>
  <c r="N1273" i="2"/>
  <c r="E1267" i="2"/>
  <c r="N1269" i="2"/>
  <c r="N1267" i="2"/>
  <c r="G1261" i="2"/>
  <c r="N1263" i="2"/>
  <c r="N1261" i="2"/>
  <c r="J1255" i="2"/>
  <c r="N1257" i="2"/>
  <c r="N1255" i="2"/>
  <c r="E1249" i="2"/>
  <c r="N1251" i="2"/>
  <c r="N1249" i="2"/>
  <c r="L1243" i="2"/>
  <c r="N1245" i="2"/>
  <c r="N1243" i="2"/>
  <c r="G1237" i="2"/>
  <c r="N1239" i="2"/>
  <c r="N1237" i="2"/>
  <c r="J1231" i="2"/>
  <c r="N1233" i="2"/>
  <c r="N1231" i="2"/>
  <c r="F1225" i="2"/>
  <c r="N1227" i="2"/>
  <c r="N1225" i="2"/>
  <c r="D1219" i="2"/>
  <c r="N1221" i="2"/>
  <c r="N1219" i="2"/>
  <c r="D1214" i="2"/>
  <c r="N1215" i="2"/>
  <c r="N1213" i="2"/>
  <c r="E1207" i="2"/>
  <c r="N1209" i="2"/>
  <c r="N1207" i="2"/>
  <c r="E1201" i="2"/>
  <c r="N1203" i="2"/>
  <c r="N1201" i="2"/>
  <c r="I1195" i="2"/>
  <c r="N1197" i="2"/>
  <c r="N1195" i="2"/>
  <c r="F1189" i="2"/>
  <c r="N1191" i="2"/>
  <c r="N1189" i="2"/>
  <c r="E1183" i="2"/>
  <c r="N1185" i="2"/>
  <c r="N1183" i="2"/>
  <c r="N1179" i="2"/>
  <c r="N1177" i="2"/>
  <c r="D1153" i="2"/>
  <c r="N1155" i="2"/>
  <c r="N1153" i="2"/>
  <c r="I1147" i="2"/>
  <c r="N1149" i="2"/>
  <c r="N1147" i="2"/>
  <c r="F1141" i="2"/>
  <c r="N1143" i="2"/>
  <c r="N1141" i="2"/>
  <c r="I1135" i="2"/>
  <c r="N1137" i="2"/>
  <c r="N1135" i="2"/>
  <c r="C1129" i="2"/>
  <c r="N1131" i="2"/>
  <c r="N1129" i="2"/>
  <c r="G1125" i="2"/>
  <c r="N1125" i="2"/>
  <c r="N1123" i="2"/>
  <c r="N1119" i="2"/>
  <c r="N1117" i="2"/>
  <c r="C1112" i="2"/>
  <c r="N1113" i="2"/>
  <c r="N1111" i="2"/>
  <c r="F1105" i="2"/>
  <c r="N1107" i="2"/>
  <c r="N1105" i="2"/>
  <c r="C1107" i="2"/>
  <c r="N1101" i="2"/>
  <c r="N1099" i="2"/>
  <c r="N868" i="2"/>
  <c r="N870" i="2"/>
  <c r="N862" i="2"/>
  <c r="N864" i="2"/>
  <c r="H856" i="2"/>
  <c r="N856" i="2"/>
  <c r="C851" i="2"/>
  <c r="N850" i="2"/>
  <c r="N844" i="2"/>
  <c r="N846" i="2"/>
  <c r="N838" i="2"/>
  <c r="N840" i="2"/>
  <c r="D820" i="2"/>
  <c r="N820" i="2"/>
  <c r="N822" i="2"/>
  <c r="N814" i="2"/>
  <c r="N816" i="2"/>
  <c r="C809" i="2"/>
  <c r="N808" i="2"/>
  <c r="E802" i="2"/>
  <c r="N802" i="2"/>
  <c r="F798" i="2"/>
  <c r="N796" i="2"/>
  <c r="N798" i="2"/>
  <c r="N790" i="2"/>
  <c r="N792" i="2"/>
  <c r="G784" i="2"/>
  <c r="N784" i="2"/>
  <c r="M778" i="2"/>
  <c r="N778" i="2"/>
  <c r="C774" i="2"/>
  <c r="N772" i="2"/>
  <c r="N774" i="2"/>
  <c r="I766" i="2"/>
  <c r="N766" i="2"/>
  <c r="N768" i="2"/>
  <c r="F607" i="2"/>
  <c r="N607" i="2"/>
  <c r="C608" i="2"/>
  <c r="F591" i="2"/>
  <c r="N591" i="2"/>
  <c r="N589" i="2"/>
  <c r="M571" i="2"/>
  <c r="N573" i="2"/>
  <c r="N567" i="2"/>
  <c r="N565" i="2"/>
  <c r="N75" i="2"/>
  <c r="N99" i="2"/>
  <c r="N145" i="2"/>
  <c r="N193" i="2"/>
  <c r="N241" i="2"/>
  <c r="N306" i="2"/>
  <c r="N450" i="2"/>
  <c r="N498" i="2"/>
  <c r="N546" i="2"/>
  <c r="N561" i="2"/>
  <c r="N577" i="2"/>
  <c r="N609" i="2"/>
  <c r="N690" i="2"/>
  <c r="N721" i="2"/>
  <c r="N753" i="2"/>
  <c r="N786" i="2"/>
  <c r="N834" i="2"/>
  <c r="N882" i="2"/>
  <c r="N930" i="2"/>
  <c r="N1054" i="2"/>
  <c r="N550" i="2"/>
  <c r="N552" i="2"/>
  <c r="C539" i="2"/>
  <c r="N538" i="2"/>
  <c r="J502" i="2"/>
  <c r="N502" i="2"/>
  <c r="N504" i="2"/>
  <c r="N430" i="2"/>
  <c r="N432" i="2"/>
  <c r="D412" i="2"/>
  <c r="N412" i="2"/>
  <c r="N414" i="2"/>
  <c r="K400" i="2"/>
  <c r="N400" i="2"/>
  <c r="K388" i="2"/>
  <c r="N388" i="2"/>
  <c r="N390" i="2"/>
  <c r="H352" i="2"/>
  <c r="N352" i="2"/>
  <c r="N340" i="2"/>
  <c r="N342" i="2"/>
  <c r="P328" i="2"/>
  <c r="N328" i="2"/>
  <c r="N310" i="2"/>
  <c r="N312" i="2"/>
  <c r="J298" i="2"/>
  <c r="N298" i="2"/>
  <c r="F270" i="2"/>
  <c r="N268" i="2"/>
  <c r="N270" i="2"/>
  <c r="J1084" i="2"/>
  <c r="N1086" i="2"/>
  <c r="C1073" i="2"/>
  <c r="N1074" i="2"/>
  <c r="N1072" i="2"/>
  <c r="J1018" i="2"/>
  <c r="N1020" i="2"/>
  <c r="N1018" i="2"/>
  <c r="F1006" i="2"/>
  <c r="N1008" i="2"/>
  <c r="N1006" i="2"/>
  <c r="N988" i="2"/>
  <c r="N990" i="2"/>
  <c r="M976" i="2"/>
  <c r="N976" i="2"/>
  <c r="N940" i="2"/>
  <c r="N942" i="2"/>
  <c r="F924" i="2"/>
  <c r="N922" i="2"/>
  <c r="D910" i="2"/>
  <c r="N910" i="2"/>
  <c r="N912" i="2"/>
  <c r="K898" i="2"/>
  <c r="N898" i="2"/>
  <c r="N886" i="2"/>
  <c r="N888" i="2"/>
  <c r="C875" i="2"/>
  <c r="N874" i="2"/>
  <c r="K733" i="2"/>
  <c r="N735" i="2"/>
  <c r="N733" i="2"/>
  <c r="G703" i="2"/>
  <c r="N703" i="2"/>
  <c r="N646" i="2"/>
  <c r="N648" i="2"/>
  <c r="E640" i="2"/>
  <c r="N640" i="2"/>
  <c r="G67" i="2"/>
  <c r="N67" i="2"/>
  <c r="J67" i="2"/>
  <c r="G69" i="2"/>
  <c r="O67" i="2"/>
  <c r="K55" i="2"/>
  <c r="N55" i="2"/>
  <c r="E43" i="2"/>
  <c r="N43" i="2"/>
  <c r="F31" i="2"/>
  <c r="N31" i="2"/>
  <c r="N15" i="2"/>
  <c r="N348" i="2"/>
  <c r="N444" i="2"/>
  <c r="N924" i="2"/>
  <c r="N972" i="2"/>
  <c r="F1498" i="2"/>
  <c r="N1500" i="2"/>
  <c r="N1498" i="2"/>
  <c r="C1493" i="2"/>
  <c r="N1494" i="2"/>
  <c r="N1492" i="2"/>
  <c r="J1486" i="2"/>
  <c r="N1488" i="2"/>
  <c r="N1486" i="2"/>
  <c r="E1480" i="2"/>
  <c r="N1482" i="2"/>
  <c r="N1480" i="2"/>
  <c r="E1474" i="2"/>
  <c r="N1476" i="2"/>
  <c r="N1474" i="2"/>
  <c r="E1468" i="2"/>
  <c r="N1470" i="2"/>
  <c r="E1462" i="2"/>
  <c r="N1464" i="2"/>
  <c r="N1462" i="2"/>
  <c r="E1456" i="2"/>
  <c r="N1458" i="2"/>
  <c r="N1456" i="2"/>
  <c r="F1450" i="2"/>
  <c r="N1452" i="2"/>
  <c r="N1450" i="2"/>
  <c r="F1444" i="2"/>
  <c r="N1446" i="2"/>
  <c r="F1438" i="2"/>
  <c r="N1440" i="2"/>
  <c r="E1432" i="2"/>
  <c r="N1434" i="2"/>
  <c r="N1432" i="2"/>
  <c r="F1426" i="2"/>
  <c r="N1428" i="2"/>
  <c r="N1426" i="2"/>
  <c r="M1420" i="2"/>
  <c r="N1422" i="2"/>
  <c r="N1420" i="2"/>
  <c r="F1414" i="2"/>
  <c r="N1416" i="2"/>
  <c r="N1414" i="2"/>
  <c r="F1408" i="2"/>
  <c r="N1410" i="2"/>
  <c r="N1404" i="2"/>
  <c r="N1402" i="2"/>
  <c r="M1396" i="2"/>
  <c r="N1398" i="2"/>
  <c r="N1396" i="2"/>
  <c r="J1390" i="2"/>
  <c r="N1392" i="2"/>
  <c r="N1390" i="2"/>
  <c r="G1386" i="2"/>
  <c r="N1386" i="2"/>
  <c r="I1378" i="2"/>
  <c r="N1380" i="2"/>
  <c r="N1378" i="2"/>
  <c r="I1372" i="2"/>
  <c r="N1374" i="2"/>
  <c r="E1366" i="2"/>
  <c r="N1368" i="2"/>
  <c r="N1366" i="2"/>
  <c r="I1360" i="2"/>
  <c r="N1362" i="2"/>
  <c r="N1360" i="2"/>
  <c r="E1354" i="2"/>
  <c r="N1356" i="2"/>
  <c r="N1354" i="2"/>
  <c r="F1348" i="2"/>
  <c r="N1350" i="2"/>
  <c r="E1342" i="2"/>
  <c r="N1344" i="2"/>
  <c r="F1336" i="2"/>
  <c r="N1338" i="2"/>
  <c r="N1336" i="2"/>
  <c r="E1330" i="2"/>
  <c r="N1332" i="2"/>
  <c r="N1330" i="2"/>
  <c r="G1326" i="2"/>
  <c r="N1326" i="2"/>
  <c r="N1324" i="2"/>
  <c r="M1318" i="2"/>
  <c r="N1320" i="2"/>
  <c r="F1312" i="2"/>
  <c r="N1314" i="2"/>
  <c r="N1170" i="2"/>
  <c r="N1168" i="2"/>
  <c r="N1164" i="2"/>
  <c r="N1162" i="2"/>
  <c r="D631" i="2"/>
  <c r="N631" i="2"/>
  <c r="C633" i="2"/>
  <c r="L628" i="2"/>
  <c r="N628" i="2"/>
  <c r="N630" i="2"/>
  <c r="F630" i="2"/>
  <c r="J622" i="2"/>
  <c r="N622" i="2"/>
  <c r="N624" i="2"/>
  <c r="J253" i="2"/>
  <c r="N255" i="2"/>
  <c r="N253" i="2"/>
  <c r="J247" i="2"/>
  <c r="N247" i="2"/>
  <c r="J229" i="2"/>
  <c r="N231" i="2"/>
  <c r="N229" i="2"/>
  <c r="H223" i="2"/>
  <c r="N223" i="2"/>
  <c r="F213" i="2"/>
  <c r="N213" i="2"/>
  <c r="J205" i="2"/>
  <c r="N207" i="2"/>
  <c r="N205" i="2"/>
  <c r="E199" i="2"/>
  <c r="N199" i="2"/>
  <c r="K187" i="2"/>
  <c r="N189" i="2"/>
  <c r="N183" i="2"/>
  <c r="N181" i="2"/>
  <c r="P175" i="2"/>
  <c r="N175" i="2"/>
  <c r="M163" i="2"/>
  <c r="N165" i="2"/>
  <c r="I157" i="2"/>
  <c r="N159" i="2"/>
  <c r="N157" i="2"/>
  <c r="D151" i="2"/>
  <c r="N151" i="2"/>
  <c r="N135" i="2"/>
  <c r="N133" i="2"/>
  <c r="C127" i="2"/>
  <c r="N127" i="2"/>
  <c r="N111" i="2"/>
  <c r="N109" i="2"/>
  <c r="D103" i="2"/>
  <c r="N103" i="2"/>
  <c r="E91" i="2"/>
  <c r="N91" i="2"/>
  <c r="G87" i="2"/>
  <c r="N85" i="2"/>
  <c r="J79" i="2"/>
  <c r="N79" i="2"/>
  <c r="C10" i="2"/>
  <c r="F12" i="2"/>
  <c r="N27" i="2"/>
  <c r="N51" i="2"/>
  <c r="N115" i="2"/>
  <c r="N147" i="2"/>
  <c r="N163" i="2"/>
  <c r="N211" i="2"/>
  <c r="N243" i="2"/>
  <c r="N276" i="2"/>
  <c r="N324" i="2"/>
  <c r="N372" i="2"/>
  <c r="N420" i="2"/>
  <c r="N468" i="2"/>
  <c r="N516" i="2"/>
  <c r="N579" i="2"/>
  <c r="N595" i="2"/>
  <c r="N612" i="2"/>
  <c r="N660" i="2"/>
  <c r="N723" i="2"/>
  <c r="N739" i="2"/>
  <c r="N804" i="2"/>
  <c r="N852" i="2"/>
  <c r="N900" i="2"/>
  <c r="N948" i="2"/>
  <c r="N1000" i="2"/>
  <c r="N1060" i="2"/>
  <c r="N1318" i="2"/>
  <c r="N1384" i="2"/>
  <c r="N1468" i="2"/>
  <c r="F1501" i="2"/>
  <c r="N1503" i="2"/>
  <c r="N1501" i="2"/>
  <c r="E1495" i="2"/>
  <c r="N1497" i="2"/>
  <c r="N1495" i="2"/>
  <c r="E1489" i="2"/>
  <c r="N1491" i="2"/>
  <c r="N1489" i="2"/>
  <c r="E1483" i="2"/>
  <c r="N1485" i="2"/>
  <c r="N1483" i="2"/>
  <c r="E1477" i="2"/>
  <c r="N1479" i="2"/>
  <c r="N1477" i="2"/>
  <c r="E1471" i="2"/>
  <c r="N1473" i="2"/>
  <c r="N1471" i="2"/>
  <c r="E1465" i="2"/>
  <c r="N1467" i="2"/>
  <c r="N1465" i="2"/>
  <c r="E1459" i="2"/>
  <c r="N1461" i="2"/>
  <c r="N1459" i="2"/>
  <c r="E1453" i="2"/>
  <c r="N1455" i="2"/>
  <c r="N1453" i="2"/>
  <c r="E1447" i="2"/>
  <c r="N1449" i="2"/>
  <c r="N1447" i="2"/>
  <c r="E1441" i="2"/>
  <c r="N1443" i="2"/>
  <c r="N1441" i="2"/>
  <c r="E1435" i="2"/>
  <c r="N1437" i="2"/>
  <c r="N1435" i="2"/>
  <c r="H1429" i="2"/>
  <c r="N1431" i="2"/>
  <c r="N1429" i="2"/>
  <c r="E1423" i="2"/>
  <c r="N1425" i="2"/>
  <c r="N1423" i="2"/>
  <c r="E1417" i="2"/>
  <c r="N1419" i="2"/>
  <c r="N1417" i="2"/>
  <c r="E1411" i="2"/>
  <c r="N1413" i="2"/>
  <c r="N1411" i="2"/>
  <c r="E1405" i="2"/>
  <c r="N1407" i="2"/>
  <c r="N1405" i="2"/>
  <c r="D1399" i="2"/>
  <c r="N1401" i="2"/>
  <c r="N1399" i="2"/>
  <c r="E1393" i="2"/>
  <c r="N1395" i="2"/>
  <c r="N1393" i="2"/>
  <c r="E1387" i="2"/>
  <c r="N1389" i="2"/>
  <c r="N1387" i="2"/>
  <c r="N1383" i="2"/>
  <c r="N1381" i="2"/>
  <c r="E1375" i="2"/>
  <c r="N1377" i="2"/>
  <c r="N1375" i="2"/>
  <c r="E1306" i="2"/>
  <c r="N1308" i="2"/>
  <c r="N1306" i="2"/>
  <c r="D1295" i="2"/>
  <c r="N1296" i="2"/>
  <c r="E1288" i="2"/>
  <c r="N1290" i="2"/>
  <c r="E1282" i="2"/>
  <c r="N1284" i="2"/>
  <c r="N1282" i="2"/>
  <c r="G1278" i="2"/>
  <c r="N1278" i="2"/>
  <c r="M1270" i="2"/>
  <c r="N1272" i="2"/>
  <c r="F1264" i="2"/>
  <c r="N1266" i="2"/>
  <c r="E1258" i="2"/>
  <c r="N1260" i="2"/>
  <c r="N1258" i="2"/>
  <c r="F1252" i="2"/>
  <c r="N1254" i="2"/>
  <c r="D1247" i="2"/>
  <c r="N1248" i="2"/>
  <c r="F1240" i="2"/>
  <c r="N1242" i="2"/>
  <c r="I1234" i="2"/>
  <c r="N1236" i="2"/>
  <c r="N1234" i="2"/>
  <c r="G1228" i="2"/>
  <c r="N1230" i="2"/>
  <c r="K1216" i="2"/>
  <c r="N1218" i="2"/>
  <c r="F1212" i="2"/>
  <c r="N1212" i="2"/>
  <c r="N1210" i="2"/>
  <c r="G1204" i="2"/>
  <c r="N1206" i="2"/>
  <c r="D1192" i="2"/>
  <c r="N1194" i="2"/>
  <c r="L1186" i="2"/>
  <c r="N1188" i="2"/>
  <c r="N1186" i="2"/>
  <c r="H1180" i="2"/>
  <c r="N1182" i="2"/>
  <c r="G1171" i="2"/>
  <c r="N1173" i="2"/>
  <c r="N1171" i="2"/>
  <c r="L1156" i="2"/>
  <c r="N1158" i="2"/>
  <c r="C1150" i="2"/>
  <c r="N1152" i="2"/>
  <c r="C1138" i="2"/>
  <c r="N1140" i="2"/>
  <c r="N1138" i="2"/>
  <c r="G1126" i="2"/>
  <c r="N1128" i="2"/>
  <c r="N1116" i="2"/>
  <c r="N1114" i="2"/>
  <c r="I1108" i="2"/>
  <c r="N1110" i="2"/>
  <c r="H1093" i="2"/>
  <c r="N1095" i="2"/>
  <c r="N1093" i="2"/>
  <c r="C1088" i="2"/>
  <c r="N1089" i="2"/>
  <c r="N1087" i="2"/>
  <c r="C1082" i="2"/>
  <c r="N1083" i="2"/>
  <c r="N1081" i="2"/>
  <c r="F1075" i="2"/>
  <c r="N1077" i="2"/>
  <c r="N1075" i="2"/>
  <c r="E1069" i="2"/>
  <c r="N1071" i="2"/>
  <c r="N1069" i="2"/>
  <c r="N1065" i="2"/>
  <c r="N1063" i="2"/>
  <c r="J1057" i="2"/>
  <c r="N1059" i="2"/>
  <c r="N1057" i="2"/>
  <c r="N1053" i="2"/>
  <c r="N1051" i="2"/>
  <c r="N1047" i="2"/>
  <c r="N1045" i="2"/>
  <c r="C1040" i="2"/>
  <c r="N1041" i="2"/>
  <c r="N1039" i="2"/>
  <c r="G1033" i="2"/>
  <c r="N1035" i="2"/>
  <c r="N1033" i="2"/>
  <c r="N1029" i="2"/>
  <c r="N1027" i="2"/>
  <c r="H1021" i="2"/>
  <c r="N1023" i="2"/>
  <c r="N1021" i="2"/>
  <c r="N1017" i="2"/>
  <c r="N1015" i="2"/>
  <c r="N1011" i="2"/>
  <c r="N1009" i="2"/>
  <c r="N1005" i="2"/>
  <c r="N1003" i="2"/>
  <c r="C998" i="2"/>
  <c r="N999" i="2"/>
  <c r="N997" i="2"/>
  <c r="L760" i="2"/>
  <c r="N760" i="2"/>
  <c r="C755" i="2"/>
  <c r="N754" i="2"/>
  <c r="E256" i="2"/>
  <c r="N256" i="2"/>
  <c r="C246" i="2"/>
  <c r="N244" i="2"/>
  <c r="M238" i="2"/>
  <c r="N238" i="2"/>
  <c r="F226" i="2"/>
  <c r="N226" i="2"/>
  <c r="G220" i="2"/>
  <c r="N220" i="2"/>
  <c r="J214" i="2"/>
  <c r="N214" i="2"/>
  <c r="C208" i="2"/>
  <c r="N208" i="2"/>
  <c r="H196" i="2"/>
  <c r="N196" i="2"/>
  <c r="P190" i="2"/>
  <c r="N190" i="2"/>
  <c r="C186" i="2"/>
  <c r="N184" i="2"/>
  <c r="M166" i="2"/>
  <c r="N166" i="2"/>
  <c r="E154" i="2"/>
  <c r="N154" i="2"/>
  <c r="I142" i="2"/>
  <c r="N142" i="2"/>
  <c r="P124" i="2"/>
  <c r="N124" i="2"/>
  <c r="I106" i="2"/>
  <c r="N106" i="2"/>
  <c r="N78" i="2"/>
  <c r="N90" i="2"/>
  <c r="N96" i="2"/>
  <c r="N102" i="2"/>
  <c r="N126" i="2"/>
  <c r="N150" i="2"/>
  <c r="N174" i="2"/>
  <c r="N198" i="2"/>
  <c r="N222" i="2"/>
  <c r="N246" i="2"/>
  <c r="N261" i="2"/>
  <c r="N277" i="2"/>
  <c r="N301" i="2"/>
  <c r="N309" i="2"/>
  <c r="N325" i="2"/>
  <c r="N349" i="2"/>
  <c r="N357" i="2"/>
  <c r="N373" i="2"/>
  <c r="N381" i="2"/>
  <c r="N397" i="2"/>
  <c r="N405" i="2"/>
  <c r="N421" i="2"/>
  <c r="N429" i="2"/>
  <c r="N445" i="2"/>
  <c r="N453" i="2"/>
  <c r="N469" i="2"/>
  <c r="N477" i="2"/>
  <c r="N493" i="2"/>
  <c r="N501" i="2"/>
  <c r="N517" i="2"/>
  <c r="N525" i="2"/>
  <c r="N541" i="2"/>
  <c r="N606" i="2"/>
  <c r="N613" i="2"/>
  <c r="N621" i="2"/>
  <c r="N637" i="2"/>
  <c r="N645" i="2"/>
  <c r="N661" i="2"/>
  <c r="N669" i="2"/>
  <c r="N685" i="2"/>
  <c r="N693" i="2"/>
  <c r="N702" i="2"/>
  <c r="N781" i="2"/>
  <c r="N789" i="2"/>
  <c r="N805" i="2"/>
  <c r="N829" i="2"/>
  <c r="N837" i="2"/>
  <c r="N853" i="2"/>
  <c r="N877" i="2"/>
  <c r="N901" i="2"/>
  <c r="N925" i="2"/>
  <c r="N949" i="2"/>
  <c r="N973" i="2"/>
  <c r="N1132" i="2"/>
  <c r="N1198" i="2"/>
  <c r="N1228" i="2"/>
  <c r="N1264" i="2"/>
  <c r="N1294" i="2"/>
  <c r="E1369" i="2"/>
  <c r="N1371" i="2"/>
  <c r="N1369" i="2"/>
  <c r="E1363" i="2"/>
  <c r="N1365" i="2"/>
  <c r="N1363" i="2"/>
  <c r="D1357" i="2"/>
  <c r="N1359" i="2"/>
  <c r="N1357" i="2"/>
  <c r="L1351" i="2"/>
  <c r="N1353" i="2"/>
  <c r="N1351" i="2"/>
  <c r="E1345" i="2"/>
  <c r="N1347" i="2"/>
  <c r="N1345" i="2"/>
  <c r="E1339" i="2"/>
  <c r="N1341" i="2"/>
  <c r="N1339" i="2"/>
  <c r="J1333" i="2"/>
  <c r="N1335" i="2"/>
  <c r="N1333" i="2"/>
  <c r="D1327" i="2"/>
  <c r="N1329" i="2"/>
  <c r="N1327" i="2"/>
  <c r="E1321" i="2"/>
  <c r="N1323" i="2"/>
  <c r="N1321" i="2"/>
  <c r="E1315" i="2"/>
  <c r="N1317" i="2"/>
  <c r="N1315" i="2"/>
  <c r="D1309" i="2"/>
  <c r="N1311" i="2"/>
  <c r="N1309" i="2"/>
  <c r="H1165" i="2"/>
  <c r="N1167" i="2"/>
  <c r="N1165" i="2"/>
  <c r="M1159" i="2"/>
  <c r="N1161" i="2"/>
  <c r="N1159" i="2"/>
  <c r="H1102" i="2"/>
  <c r="N1104" i="2"/>
  <c r="J1096" i="2"/>
  <c r="N1098" i="2"/>
  <c r="P748" i="2"/>
  <c r="N748" i="2"/>
  <c r="E730" i="2"/>
  <c r="N730" i="2"/>
  <c r="K724" i="2"/>
  <c r="N724" i="2"/>
  <c r="F712" i="2"/>
  <c r="N712" i="2"/>
  <c r="F594" i="2"/>
  <c r="N592" i="2"/>
  <c r="C587" i="2"/>
  <c r="N586" i="2"/>
  <c r="E580" i="2"/>
  <c r="N580" i="2"/>
  <c r="J574" i="2"/>
  <c r="N574" i="2"/>
  <c r="F258" i="2"/>
  <c r="N120" i="2"/>
  <c r="N144" i="2"/>
  <c r="N168" i="2"/>
  <c r="N192" i="2"/>
  <c r="N216" i="2"/>
  <c r="N240" i="2"/>
  <c r="N295" i="2"/>
  <c r="N303" i="2"/>
  <c r="N319" i="2"/>
  <c r="N343" i="2"/>
  <c r="N351" i="2"/>
  <c r="N367" i="2"/>
  <c r="N375" i="2"/>
  <c r="N391" i="2"/>
  <c r="N399" i="2"/>
  <c r="N439" i="2"/>
  <c r="N463" i="2"/>
  <c r="N471" i="2"/>
  <c r="N487" i="2"/>
  <c r="N519" i="2"/>
  <c r="N535" i="2"/>
  <c r="N576" i="2"/>
  <c r="N600" i="2"/>
  <c r="N663" i="2"/>
  <c r="N679" i="2"/>
  <c r="N687" i="2"/>
  <c r="N720" i="2"/>
  <c r="N744" i="2"/>
  <c r="N775" i="2"/>
  <c r="N783" i="2"/>
  <c r="N799" i="2"/>
  <c r="N823" i="2"/>
  <c r="N847" i="2"/>
  <c r="N871" i="2"/>
  <c r="N927" i="2"/>
  <c r="N951" i="2"/>
  <c r="N975" i="2"/>
  <c r="N1108" i="2"/>
  <c r="N1144" i="2"/>
  <c r="N1174" i="2"/>
  <c r="N1204" i="2"/>
  <c r="N1240" i="2"/>
  <c r="N1270" i="2"/>
  <c r="N1300" i="2"/>
  <c r="O889" i="2"/>
  <c r="L889" i="2"/>
  <c r="D753" i="2"/>
  <c r="K673" i="2"/>
  <c r="D573" i="2"/>
  <c r="F486" i="2"/>
  <c r="I103" i="2"/>
  <c r="F33" i="2"/>
  <c r="C104" i="2"/>
  <c r="G1467" i="2"/>
  <c r="C1106" i="2"/>
  <c r="F1071" i="2"/>
  <c r="C452" i="2"/>
  <c r="D1287" i="2"/>
  <c r="J1105" i="2"/>
  <c r="G1069" i="2"/>
  <c r="C938" i="2"/>
  <c r="C929" i="2"/>
  <c r="F891" i="2"/>
  <c r="G889" i="2"/>
  <c r="I451" i="2"/>
  <c r="C374" i="2"/>
  <c r="F354" i="2"/>
  <c r="C209" i="2"/>
  <c r="K199" i="2"/>
  <c r="F105" i="2"/>
  <c r="E103" i="2"/>
  <c r="C41" i="2"/>
  <c r="P1189" i="2"/>
  <c r="G93" i="2"/>
  <c r="L91" i="2"/>
  <c r="D1467" i="2"/>
  <c r="G1410" i="2"/>
  <c r="O1363" i="2"/>
  <c r="O1231" i="2"/>
  <c r="M1189" i="2"/>
  <c r="C1097" i="2"/>
  <c r="C1095" i="2"/>
  <c r="D889" i="2"/>
  <c r="L871" i="2"/>
  <c r="D758" i="2"/>
  <c r="J751" i="2"/>
  <c r="D698" i="2"/>
  <c r="F609" i="2"/>
  <c r="P451" i="2"/>
  <c r="L256" i="2"/>
  <c r="C93" i="2"/>
  <c r="G91" i="2"/>
  <c r="O1369" i="2"/>
  <c r="D1305" i="2"/>
  <c r="D1191" i="2"/>
  <c r="E1189" i="2"/>
  <c r="J1090" i="2"/>
  <c r="L1069" i="2"/>
  <c r="C873" i="2"/>
  <c r="F871" i="2"/>
  <c r="O667" i="2"/>
  <c r="D609" i="2"/>
  <c r="M607" i="2"/>
  <c r="D453" i="2"/>
  <c r="M451" i="2"/>
  <c r="P142" i="2"/>
  <c r="F91" i="2"/>
  <c r="D41" i="2"/>
  <c r="K40" i="2"/>
  <c r="D1059" i="2"/>
  <c r="D170" i="2"/>
  <c r="C44" i="2"/>
  <c r="H1423" i="2"/>
  <c r="K1369" i="2"/>
  <c r="D1364" i="2"/>
  <c r="J1363" i="2"/>
  <c r="G1233" i="2"/>
  <c r="C1190" i="2"/>
  <c r="J1189" i="2"/>
  <c r="I1096" i="2"/>
  <c r="G1092" i="2"/>
  <c r="D959" i="2"/>
  <c r="C788" i="2"/>
  <c r="M763" i="2"/>
  <c r="C752" i="2"/>
  <c r="E751" i="2"/>
  <c r="F705" i="2"/>
  <c r="D668" i="2"/>
  <c r="D667" i="2"/>
  <c r="O640" i="2"/>
  <c r="F534" i="2"/>
  <c r="G501" i="2"/>
  <c r="O463" i="2"/>
  <c r="E451" i="2"/>
  <c r="D261" i="2"/>
  <c r="C170" i="2"/>
  <c r="F36" i="2"/>
  <c r="D1409" i="2"/>
  <c r="D1365" i="2"/>
  <c r="L1363" i="2"/>
  <c r="F726" i="2"/>
  <c r="J1408" i="2"/>
  <c r="C1371" i="2"/>
  <c r="H1369" i="2"/>
  <c r="D1363" i="2"/>
  <c r="H1189" i="2"/>
  <c r="M1171" i="2"/>
  <c r="F1104" i="2"/>
  <c r="P1093" i="2"/>
  <c r="G1057" i="2"/>
  <c r="I928" i="2"/>
  <c r="D890" i="2"/>
  <c r="J889" i="2"/>
  <c r="C872" i="2"/>
  <c r="J871" i="2"/>
  <c r="K763" i="2"/>
  <c r="J733" i="2"/>
  <c r="P724" i="2"/>
  <c r="D640" i="2"/>
  <c r="K631" i="2"/>
  <c r="C554" i="2"/>
  <c r="H472" i="2"/>
  <c r="M463" i="2"/>
  <c r="M418" i="2"/>
  <c r="P352" i="2"/>
  <c r="J343" i="2"/>
  <c r="D216" i="2"/>
  <c r="D200" i="2"/>
  <c r="L43" i="2"/>
  <c r="K820" i="2"/>
  <c r="M787" i="2"/>
  <c r="H724" i="2"/>
  <c r="L703" i="2"/>
  <c r="K685" i="2"/>
  <c r="P532" i="2"/>
  <c r="G457" i="2"/>
  <c r="I427" i="2"/>
  <c r="M169" i="2"/>
  <c r="P154" i="2"/>
  <c r="P127" i="2"/>
  <c r="G105" i="2"/>
  <c r="O103" i="2"/>
  <c r="C92" i="2"/>
  <c r="K91" i="2"/>
  <c r="F69" i="2"/>
  <c r="L67" i="2"/>
  <c r="C47" i="2"/>
  <c r="F45" i="2"/>
  <c r="K43" i="2"/>
  <c r="P34" i="2"/>
  <c r="F1362" i="2"/>
  <c r="J1360" i="2"/>
  <c r="L1291" i="2"/>
  <c r="G1290" i="2"/>
  <c r="L1273" i="2"/>
  <c r="G1260" i="2"/>
  <c r="E1231" i="2"/>
  <c r="C1172" i="2"/>
  <c r="I1171" i="2"/>
  <c r="C1167" i="2"/>
  <c r="I1156" i="2"/>
  <c r="D1105" i="2"/>
  <c r="D1091" i="2"/>
  <c r="G1090" i="2"/>
  <c r="F1080" i="2"/>
  <c r="O1069" i="2"/>
  <c r="D1069" i="2"/>
  <c r="D1022" i="2"/>
  <c r="D1007" i="2"/>
  <c r="K937" i="2"/>
  <c r="P925" i="2"/>
  <c r="D911" i="2"/>
  <c r="L784" i="2"/>
  <c r="F765" i="2"/>
  <c r="F763" i="2"/>
  <c r="C757" i="2"/>
  <c r="G753" i="2"/>
  <c r="O751" i="2"/>
  <c r="C751" i="2"/>
  <c r="C734" i="2"/>
  <c r="F693" i="2"/>
  <c r="G691" i="2"/>
  <c r="F642" i="2"/>
  <c r="L640" i="2"/>
  <c r="G633" i="2"/>
  <c r="P631" i="2"/>
  <c r="G631" i="2"/>
  <c r="E607" i="2"/>
  <c r="O553" i="2"/>
  <c r="C532" i="2"/>
  <c r="D473" i="2"/>
  <c r="D465" i="2"/>
  <c r="E463" i="2"/>
  <c r="C458" i="2"/>
  <c r="M373" i="2"/>
  <c r="H259" i="2"/>
  <c r="C257" i="2"/>
  <c r="H256" i="2"/>
  <c r="J199" i="2"/>
  <c r="C158" i="2"/>
  <c r="D156" i="2"/>
  <c r="J154" i="2"/>
  <c r="D45" i="2"/>
  <c r="P43" i="2"/>
  <c r="H43" i="2"/>
  <c r="G42" i="2"/>
  <c r="J40" i="2"/>
  <c r="J34" i="2"/>
  <c r="G1369" i="2"/>
  <c r="G1363" i="2"/>
  <c r="C1361" i="2"/>
  <c r="F1360" i="2"/>
  <c r="G1339" i="2"/>
  <c r="J1330" i="2"/>
  <c r="O1321" i="2"/>
  <c r="O1303" i="2"/>
  <c r="K1291" i="2"/>
  <c r="K1273" i="2"/>
  <c r="D1237" i="2"/>
  <c r="H1201" i="2"/>
  <c r="F1192" i="2"/>
  <c r="C1102" i="2"/>
  <c r="C937" i="2"/>
  <c r="F927" i="2"/>
  <c r="O925" i="2"/>
  <c r="F873" i="2"/>
  <c r="P871" i="2"/>
  <c r="H871" i="2"/>
  <c r="F858" i="2"/>
  <c r="F786" i="2"/>
  <c r="F784" i="2"/>
  <c r="J778" i="2"/>
  <c r="C698" i="2"/>
  <c r="C691" i="2"/>
  <c r="G687" i="2"/>
  <c r="F669" i="2"/>
  <c r="L667" i="2"/>
  <c r="F649" i="2"/>
  <c r="C641" i="2"/>
  <c r="H640" i="2"/>
  <c r="F633" i="2"/>
  <c r="C631" i="2"/>
  <c r="P580" i="2"/>
  <c r="G555" i="2"/>
  <c r="J553" i="2"/>
  <c r="H544" i="2"/>
  <c r="F499" i="2"/>
  <c r="D442" i="2"/>
  <c r="J439" i="2"/>
  <c r="C420" i="2"/>
  <c r="C344" i="2"/>
  <c r="J316" i="2"/>
  <c r="P295" i="2"/>
  <c r="D256" i="2"/>
  <c r="L208" i="2"/>
  <c r="F201" i="2"/>
  <c r="P199" i="2"/>
  <c r="G199" i="2"/>
  <c r="C155" i="2"/>
  <c r="I154" i="2"/>
  <c r="C105" i="2"/>
  <c r="M103" i="2"/>
  <c r="F93" i="2"/>
  <c r="P91" i="2"/>
  <c r="H91" i="2"/>
  <c r="M49" i="2"/>
  <c r="C45" i="2"/>
  <c r="G43" i="2"/>
  <c r="F42" i="2"/>
  <c r="O40" i="2"/>
  <c r="F40" i="2"/>
  <c r="J10" i="2"/>
  <c r="G1458" i="2"/>
  <c r="G1293" i="2"/>
  <c r="F1291" i="2"/>
  <c r="I1288" i="2"/>
  <c r="C1275" i="2"/>
  <c r="C1273" i="2"/>
  <c r="J1258" i="2"/>
  <c r="F1165" i="2"/>
  <c r="D1148" i="2"/>
  <c r="L1105" i="2"/>
  <c r="O1090" i="2"/>
  <c r="H1078" i="2"/>
  <c r="D1070" i="2"/>
  <c r="J1069" i="2"/>
  <c r="M1057" i="2"/>
  <c r="G1021" i="2"/>
  <c r="C927" i="2"/>
  <c r="D925" i="2"/>
  <c r="F910" i="2"/>
  <c r="H208" i="2"/>
  <c r="C201" i="2"/>
  <c r="O199" i="2"/>
  <c r="D199" i="2"/>
  <c r="H154" i="2"/>
  <c r="P100" i="2"/>
  <c r="J64" i="2"/>
  <c r="F43" i="2"/>
  <c r="O1411" i="2"/>
  <c r="G1341" i="2"/>
  <c r="G1332" i="2"/>
  <c r="D1323" i="2"/>
  <c r="C1194" i="2"/>
  <c r="K1126" i="2"/>
  <c r="P784" i="2"/>
  <c r="D780" i="2"/>
  <c r="G693" i="2"/>
  <c r="D650" i="2"/>
  <c r="H631" i="2"/>
  <c r="C582" i="2"/>
  <c r="F501" i="2"/>
  <c r="C444" i="2"/>
  <c r="F441" i="2"/>
  <c r="D317" i="2"/>
  <c r="F297" i="2"/>
  <c r="K970" i="2"/>
  <c r="F972" i="2"/>
  <c r="G970" i="2"/>
  <c r="C181" i="2"/>
  <c r="M181" i="2"/>
  <c r="C1473" i="2"/>
  <c r="G1435" i="2"/>
  <c r="C1411" i="2"/>
  <c r="C1365" i="2"/>
  <c r="H1363" i="2"/>
  <c r="C1363" i="2"/>
  <c r="D1361" i="2"/>
  <c r="M1360" i="2"/>
  <c r="E1360" i="2"/>
  <c r="G1351" i="2"/>
  <c r="G1303" i="2"/>
  <c r="J1285" i="2"/>
  <c r="J1213" i="2"/>
  <c r="C1209" i="2"/>
  <c r="I1165" i="2"/>
  <c r="G1147" i="2"/>
  <c r="D1143" i="2"/>
  <c r="L1141" i="2"/>
  <c r="J1102" i="2"/>
  <c r="F1093" i="2"/>
  <c r="G1071" i="2"/>
  <c r="C1070" i="2"/>
  <c r="H1069" i="2"/>
  <c r="C1069" i="2"/>
  <c r="G1059" i="2"/>
  <c r="O1057" i="2"/>
  <c r="E1057" i="2"/>
  <c r="P1021" i="2"/>
  <c r="G1008" i="2"/>
  <c r="C928" i="2"/>
  <c r="L928" i="2"/>
  <c r="C930" i="2"/>
  <c r="D928" i="2"/>
  <c r="P856" i="2"/>
  <c r="M853" i="2"/>
  <c r="G853" i="2"/>
  <c r="G855" i="2"/>
  <c r="O829" i="2"/>
  <c r="D831" i="2"/>
  <c r="E562" i="2"/>
  <c r="F562" i="2"/>
  <c r="C563" i="2"/>
  <c r="E544" i="2"/>
  <c r="C544" i="2"/>
  <c r="K544" i="2"/>
  <c r="G546" i="2"/>
  <c r="F544" i="2"/>
  <c r="L544" i="2"/>
  <c r="C545" i="2"/>
  <c r="G544" i="2"/>
  <c r="C546" i="2"/>
  <c r="G520" i="2"/>
  <c r="D520" i="2"/>
  <c r="O520" i="2"/>
  <c r="E235" i="2"/>
  <c r="F235" i="2"/>
  <c r="P235" i="2"/>
  <c r="H235" i="2"/>
  <c r="J235" i="2"/>
  <c r="C237" i="2"/>
  <c r="E190" i="2"/>
  <c r="H190" i="2"/>
  <c r="I190" i="2"/>
  <c r="C192" i="2"/>
  <c r="J190" i="2"/>
  <c r="F192" i="2"/>
  <c r="C140" i="2"/>
  <c r="K139" i="2"/>
  <c r="D118" i="2"/>
  <c r="H118" i="2"/>
  <c r="C120" i="2"/>
  <c r="D120" i="2"/>
  <c r="P118" i="2"/>
  <c r="J70" i="2"/>
  <c r="D72" i="2"/>
  <c r="H1000" i="2"/>
  <c r="I1000" i="2"/>
  <c r="K1249" i="2"/>
  <c r="C1143" i="2"/>
  <c r="J1141" i="2"/>
  <c r="D1006" i="2"/>
  <c r="C1006" i="2"/>
  <c r="K1006" i="2"/>
  <c r="P595" i="2"/>
  <c r="H595" i="2"/>
  <c r="E352" i="2"/>
  <c r="C352" i="2"/>
  <c r="K352" i="2"/>
  <c r="G354" i="2"/>
  <c r="F352" i="2"/>
  <c r="L352" i="2"/>
  <c r="C353" i="2"/>
  <c r="G352" i="2"/>
  <c r="C354" i="2"/>
  <c r="F237" i="2"/>
  <c r="E55" i="2"/>
  <c r="D55" i="2"/>
  <c r="L55" i="2"/>
  <c r="F57" i="2"/>
  <c r="F55" i="2"/>
  <c r="P55" i="2"/>
  <c r="J55" i="2"/>
  <c r="L448" i="2"/>
  <c r="D448" i="2"/>
  <c r="O448" i="2"/>
  <c r="I391" i="2"/>
  <c r="G391" i="2"/>
  <c r="M391" i="2"/>
  <c r="L1471" i="2"/>
  <c r="D1437" i="2"/>
  <c r="H1417" i="2"/>
  <c r="G1387" i="2"/>
  <c r="G1365" i="2"/>
  <c r="K1363" i="2"/>
  <c r="F1363" i="2"/>
  <c r="G1362" i="2"/>
  <c r="D1353" i="2"/>
  <c r="D1292" i="2"/>
  <c r="G1291" i="2"/>
  <c r="D1286" i="2"/>
  <c r="D1274" i="2"/>
  <c r="H1273" i="2"/>
  <c r="C1249" i="2"/>
  <c r="M1231" i="2"/>
  <c r="J1207" i="2"/>
  <c r="E1141" i="2"/>
  <c r="J1108" i="2"/>
  <c r="F1095" i="2"/>
  <c r="C1071" i="2"/>
  <c r="P1069" i="2"/>
  <c r="K1069" i="2"/>
  <c r="F1069" i="2"/>
  <c r="C1058" i="2"/>
  <c r="L1033" i="2"/>
  <c r="K922" i="2"/>
  <c r="J922" i="2"/>
  <c r="C923" i="2"/>
  <c r="D856" i="2"/>
  <c r="C856" i="2"/>
  <c r="K856" i="2"/>
  <c r="G858" i="2"/>
  <c r="F856" i="2"/>
  <c r="L856" i="2"/>
  <c r="C857" i="2"/>
  <c r="G856" i="2"/>
  <c r="C858" i="2"/>
  <c r="I799" i="2"/>
  <c r="D799" i="2"/>
  <c r="P799" i="2"/>
  <c r="O613" i="2"/>
  <c r="C613" i="2"/>
  <c r="F615" i="2"/>
  <c r="D571" i="2"/>
  <c r="E571" i="2"/>
  <c r="O571" i="2"/>
  <c r="G573" i="2"/>
  <c r="G571" i="2"/>
  <c r="J571" i="2"/>
  <c r="C572" i="2"/>
  <c r="P544" i="2"/>
  <c r="C521" i="2"/>
  <c r="D56" i="2"/>
  <c r="D926" i="2"/>
  <c r="K925" i="2"/>
  <c r="G873" i="2"/>
  <c r="D872" i="2"/>
  <c r="O871" i="2"/>
  <c r="K871" i="2"/>
  <c r="G871" i="2"/>
  <c r="C871" i="2"/>
  <c r="P847" i="2"/>
  <c r="F820" i="2"/>
  <c r="C786" i="2"/>
  <c r="K784" i="2"/>
  <c r="C724" i="2"/>
  <c r="F687" i="2"/>
  <c r="C685" i="2"/>
  <c r="F682" i="2"/>
  <c r="F580" i="2"/>
  <c r="C553" i="2"/>
  <c r="C505" i="2"/>
  <c r="H484" i="2"/>
  <c r="K481" i="2"/>
  <c r="O472" i="2"/>
  <c r="C464" i="2"/>
  <c r="I463" i="2"/>
  <c r="H295" i="2"/>
  <c r="M259" i="2"/>
  <c r="G258" i="2"/>
  <c r="J256" i="2"/>
  <c r="C256" i="2"/>
  <c r="M247" i="2"/>
  <c r="J238" i="2"/>
  <c r="L199" i="2"/>
  <c r="F199" i="2"/>
  <c r="O196" i="2"/>
  <c r="D166" i="2"/>
  <c r="P151" i="2"/>
  <c r="L46" i="2"/>
  <c r="G45" i="2"/>
  <c r="D44" i="2"/>
  <c r="O43" i="2"/>
  <c r="J43" i="2"/>
  <c r="C43" i="2"/>
  <c r="C36" i="2"/>
  <c r="I34" i="2"/>
  <c r="D11" i="2"/>
  <c r="H10" i="2"/>
  <c r="F127" i="2"/>
  <c r="D92" i="2"/>
  <c r="O91" i="2"/>
  <c r="J91" i="2"/>
  <c r="C91" i="2"/>
  <c r="F48" i="2"/>
  <c r="H34" i="2"/>
  <c r="E10" i="2"/>
  <c r="D873" i="2"/>
  <c r="M871" i="2"/>
  <c r="I871" i="2"/>
  <c r="P820" i="2"/>
  <c r="G726" i="2"/>
  <c r="O685" i="2"/>
  <c r="F684" i="2"/>
  <c r="G667" i="2"/>
  <c r="C632" i="2"/>
  <c r="L631" i="2"/>
  <c r="F631" i="2"/>
  <c r="F555" i="2"/>
  <c r="K553" i="2"/>
  <c r="C515" i="2"/>
  <c r="G507" i="2"/>
  <c r="C485" i="2"/>
  <c r="G483" i="2"/>
  <c r="C405" i="2"/>
  <c r="D257" i="2"/>
  <c r="G256" i="2"/>
  <c r="C248" i="2"/>
  <c r="G171" i="2"/>
  <c r="F168" i="2"/>
  <c r="D158" i="2"/>
  <c r="C1045" i="2"/>
  <c r="G1047" i="2"/>
  <c r="I1045" i="2"/>
  <c r="C1046" i="2"/>
  <c r="L1030" i="2"/>
  <c r="F1032" i="2"/>
  <c r="G1030" i="2"/>
  <c r="I859" i="2"/>
  <c r="M859" i="2"/>
  <c r="H664" i="2"/>
  <c r="G666" i="2"/>
  <c r="J664" i="2"/>
  <c r="F1483" i="2"/>
  <c r="O1465" i="2"/>
  <c r="F1458" i="2"/>
  <c r="J1456" i="2"/>
  <c r="C1425" i="2"/>
  <c r="G1423" i="2"/>
  <c r="M1408" i="2"/>
  <c r="G1407" i="2"/>
  <c r="K1405" i="2"/>
  <c r="C1391" i="2"/>
  <c r="D1351" i="2"/>
  <c r="H1339" i="2"/>
  <c r="G1308" i="2"/>
  <c r="J1306" i="2"/>
  <c r="D1303" i="2"/>
  <c r="L1285" i="2"/>
  <c r="F1273" i="2"/>
  <c r="F1260" i="2"/>
  <c r="F1258" i="2"/>
  <c r="G1251" i="2"/>
  <c r="G1249" i="2"/>
  <c r="J1246" i="2"/>
  <c r="C1233" i="2"/>
  <c r="G1231" i="2"/>
  <c r="C1208" i="2"/>
  <c r="G1207" i="2"/>
  <c r="G1183" i="2"/>
  <c r="D1173" i="2"/>
  <c r="O1171" i="2"/>
  <c r="D1156" i="2"/>
  <c r="C1154" i="2"/>
  <c r="J1153" i="2"/>
  <c r="F1152" i="2"/>
  <c r="D1149" i="2"/>
  <c r="O1147" i="2"/>
  <c r="E1147" i="2"/>
  <c r="F1143" i="2"/>
  <c r="P1141" i="2"/>
  <c r="I1141" i="2"/>
  <c r="O1135" i="2"/>
  <c r="F1111" i="2"/>
  <c r="D1103" i="2"/>
  <c r="F1092" i="2"/>
  <c r="C1090" i="2"/>
  <c r="F1086" i="2"/>
  <c r="C1079" i="2"/>
  <c r="G1078" i="2"/>
  <c r="D1057" i="2"/>
  <c r="C1057" i="2"/>
  <c r="I1057" i="2"/>
  <c r="D1058" i="2"/>
  <c r="F1057" i="2"/>
  <c r="K1057" i="2"/>
  <c r="F1059" i="2"/>
  <c r="M940" i="2"/>
  <c r="H940" i="2"/>
  <c r="C796" i="2"/>
  <c r="G796" i="2"/>
  <c r="L796" i="2"/>
  <c r="D739" i="2"/>
  <c r="L739" i="2"/>
  <c r="D740" i="2"/>
  <c r="C604" i="2"/>
  <c r="F606" i="2"/>
  <c r="G606" i="2"/>
  <c r="O604" i="2"/>
  <c r="L1405" i="2"/>
  <c r="D1155" i="2"/>
  <c r="M1153" i="2"/>
  <c r="D1046" i="2"/>
  <c r="C1031" i="2"/>
  <c r="C976" i="2"/>
  <c r="H976" i="2"/>
  <c r="F978" i="2"/>
  <c r="D976" i="2"/>
  <c r="L976" i="2"/>
  <c r="C977" i="2"/>
  <c r="E616" i="2"/>
  <c r="F616" i="2"/>
  <c r="G616" i="2"/>
  <c r="F618" i="2"/>
  <c r="L616" i="2"/>
  <c r="J1480" i="2"/>
  <c r="C1457" i="2"/>
  <c r="I1456" i="2"/>
  <c r="G1434" i="2"/>
  <c r="I1432" i="2"/>
  <c r="C1407" i="2"/>
  <c r="D1405" i="2"/>
  <c r="H1399" i="2"/>
  <c r="M1372" i="2"/>
  <c r="D1367" i="2"/>
  <c r="H1153" i="2"/>
  <c r="M1045" i="2"/>
  <c r="G1020" i="2"/>
  <c r="I976" i="2"/>
  <c r="M877" i="2"/>
  <c r="G877" i="2"/>
  <c r="G879" i="2"/>
  <c r="C860" i="2"/>
  <c r="E703" i="2"/>
  <c r="C703" i="2"/>
  <c r="H703" i="2"/>
  <c r="C704" i="2"/>
  <c r="G705" i="2"/>
  <c r="D703" i="2"/>
  <c r="J703" i="2"/>
  <c r="O703" i="2"/>
  <c r="D704" i="2"/>
  <c r="F703" i="2"/>
  <c r="K703" i="2"/>
  <c r="P703" i="2"/>
  <c r="C705" i="2"/>
  <c r="F666" i="2"/>
  <c r="D559" i="2"/>
  <c r="F561" i="2"/>
  <c r="L559" i="2"/>
  <c r="O559" i="2"/>
  <c r="G337" i="2"/>
  <c r="F339" i="2"/>
  <c r="J337" i="2"/>
  <c r="G339" i="2"/>
  <c r="O337" i="2"/>
  <c r="F331" i="2"/>
  <c r="E331" i="2"/>
  <c r="C332" i="2"/>
  <c r="I331" i="2"/>
  <c r="M331" i="2"/>
  <c r="D130" i="2"/>
  <c r="E130" i="2"/>
  <c r="C131" i="2"/>
  <c r="I130" i="2"/>
  <c r="C1481" i="2"/>
  <c r="D1401" i="2"/>
  <c r="D1373" i="2"/>
  <c r="E814" i="2"/>
  <c r="F814" i="2"/>
  <c r="C815" i="2"/>
  <c r="I814" i="2"/>
  <c r="C625" i="2"/>
  <c r="K625" i="2"/>
  <c r="C626" i="2"/>
  <c r="F625" i="2"/>
  <c r="D626" i="2"/>
  <c r="G625" i="2"/>
  <c r="O625" i="2"/>
  <c r="F627" i="2"/>
  <c r="F292" i="2"/>
  <c r="C294" i="2"/>
  <c r="G292" i="2"/>
  <c r="P292" i="2"/>
  <c r="F294" i="2"/>
  <c r="H292" i="2"/>
  <c r="L292" i="2"/>
  <c r="C293" i="2"/>
  <c r="G1482" i="2"/>
  <c r="I1480" i="2"/>
  <c r="F1456" i="2"/>
  <c r="D1433" i="2"/>
  <c r="F1432" i="2"/>
  <c r="O1423" i="2"/>
  <c r="C1405" i="2"/>
  <c r="E1372" i="2"/>
  <c r="G1309" i="2"/>
  <c r="L1303" i="2"/>
  <c r="J1225" i="2"/>
  <c r="M1207" i="2"/>
  <c r="F1158" i="2"/>
  <c r="P1153" i="2"/>
  <c r="E1153" i="2"/>
  <c r="C1148" i="2"/>
  <c r="M1147" i="2"/>
  <c r="D1137" i="2"/>
  <c r="G1135" i="2"/>
  <c r="H1090" i="2"/>
  <c r="G1045" i="2"/>
  <c r="C1036" i="2"/>
  <c r="M1036" i="2"/>
  <c r="E1036" i="2"/>
  <c r="C1037" i="2"/>
  <c r="G1032" i="2"/>
  <c r="H1030" i="2"/>
  <c r="C978" i="2"/>
  <c r="F976" i="2"/>
  <c r="D970" i="2"/>
  <c r="J970" i="2"/>
  <c r="C971" i="2"/>
  <c r="C970" i="2"/>
  <c r="O970" i="2"/>
  <c r="G972" i="2"/>
  <c r="F742" i="2"/>
  <c r="F744" i="2"/>
  <c r="C736" i="2"/>
  <c r="L736" i="2"/>
  <c r="C737" i="2"/>
  <c r="C688" i="2"/>
  <c r="L688" i="2"/>
  <c r="F657" i="2"/>
  <c r="C655" i="2"/>
  <c r="J625" i="2"/>
  <c r="P616" i="2"/>
  <c r="G283" i="2"/>
  <c r="G285" i="2"/>
  <c r="J283" i="2"/>
  <c r="F285" i="2"/>
  <c r="G1068" i="2"/>
  <c r="F928" i="2"/>
  <c r="C910" i="2"/>
  <c r="G891" i="2"/>
  <c r="C890" i="2"/>
  <c r="H889" i="2"/>
  <c r="C889" i="2"/>
  <c r="D857" i="2"/>
  <c r="O856" i="2"/>
  <c r="J856" i="2"/>
  <c r="C837" i="2"/>
  <c r="G829" i="2"/>
  <c r="D821" i="2"/>
  <c r="J820" i="2"/>
  <c r="C789" i="2"/>
  <c r="C779" i="2"/>
  <c r="E778" i="2"/>
  <c r="G775" i="2"/>
  <c r="C764" i="2"/>
  <c r="D734" i="2"/>
  <c r="F733" i="2"/>
  <c r="G669" i="2"/>
  <c r="C668" i="2"/>
  <c r="H667" i="2"/>
  <c r="C667" i="2"/>
  <c r="C649" i="2"/>
  <c r="G642" i="2"/>
  <c r="J640" i="2"/>
  <c r="C640" i="2"/>
  <c r="F597" i="2"/>
  <c r="C595" i="2"/>
  <c r="D572" i="2"/>
  <c r="I571" i="2"/>
  <c r="C571" i="2"/>
  <c r="L568" i="2"/>
  <c r="F490" i="2"/>
  <c r="C491" i="2"/>
  <c r="G313" i="2"/>
  <c r="J313" i="2"/>
  <c r="G271" i="2"/>
  <c r="F273" i="2"/>
  <c r="J115" i="2"/>
  <c r="F117" i="2"/>
  <c r="L115" i="2"/>
  <c r="J82" i="2"/>
  <c r="F82" i="2"/>
  <c r="F84" i="2"/>
  <c r="J58" i="2"/>
  <c r="M58" i="2"/>
  <c r="J367" i="2"/>
  <c r="F367" i="2"/>
  <c r="M367" i="2"/>
  <c r="L244" i="2"/>
  <c r="O244" i="2"/>
  <c r="F175" i="2"/>
  <c r="G175" i="2"/>
  <c r="D177" i="2"/>
  <c r="M175" i="2"/>
  <c r="G939" i="2"/>
  <c r="G925" i="2"/>
  <c r="G912" i="2"/>
  <c r="K910" i="2"/>
  <c r="C891" i="2"/>
  <c r="P889" i="2"/>
  <c r="K889" i="2"/>
  <c r="F889" i="2"/>
  <c r="F714" i="2"/>
  <c r="C686" i="2"/>
  <c r="C669" i="2"/>
  <c r="P667" i="2"/>
  <c r="K667" i="2"/>
  <c r="F667" i="2"/>
  <c r="G651" i="2"/>
  <c r="K649" i="2"/>
  <c r="D641" i="2"/>
  <c r="G640" i="2"/>
  <c r="D632" i="2"/>
  <c r="O631" i="2"/>
  <c r="J631" i="2"/>
  <c r="K580" i="2"/>
  <c r="F573" i="2"/>
  <c r="K571" i="2"/>
  <c r="F571" i="2"/>
  <c r="D545" i="2"/>
  <c r="O544" i="2"/>
  <c r="J544" i="2"/>
  <c r="D544" i="2"/>
  <c r="D537" i="2"/>
  <c r="O493" i="2"/>
  <c r="G493" i="2"/>
  <c r="C460" i="2"/>
  <c r="D462" i="2"/>
  <c r="H460" i="2"/>
  <c r="P460" i="2"/>
  <c r="E427" i="2"/>
  <c r="C427" i="2"/>
  <c r="K427" i="2"/>
  <c r="C428" i="2"/>
  <c r="F427" i="2"/>
  <c r="M427" i="2"/>
  <c r="D428" i="2"/>
  <c r="G427" i="2"/>
  <c r="F429" i="2"/>
  <c r="G328" i="2"/>
  <c r="J328" i="2"/>
  <c r="C330" i="2"/>
  <c r="O328" i="2"/>
  <c r="F330" i="2"/>
  <c r="C305" i="2"/>
  <c r="H304" i="2"/>
  <c r="E274" i="2"/>
  <c r="F274" i="2"/>
  <c r="I274" i="2"/>
  <c r="C275" i="2"/>
  <c r="J274" i="2"/>
  <c r="F276" i="2"/>
  <c r="C116" i="2"/>
  <c r="G85" i="2"/>
  <c r="D60" i="2"/>
  <c r="C19" i="2"/>
  <c r="F19" i="2"/>
  <c r="C20" i="2"/>
  <c r="J19" i="2"/>
  <c r="F21" i="2"/>
  <c r="H520" i="2"/>
  <c r="F514" i="2"/>
  <c r="K499" i="2"/>
  <c r="G465" i="2"/>
  <c r="J463" i="2"/>
  <c r="C463" i="2"/>
  <c r="G459" i="2"/>
  <c r="F457" i="2"/>
  <c r="J451" i="2"/>
  <c r="D451" i="2"/>
  <c r="D418" i="2"/>
  <c r="G393" i="2"/>
  <c r="C391" i="2"/>
  <c r="M382" i="2"/>
  <c r="J379" i="2"/>
  <c r="P259" i="2"/>
  <c r="E259" i="2"/>
  <c r="E247" i="2"/>
  <c r="C236" i="2"/>
  <c r="L235" i="2"/>
  <c r="D235" i="2"/>
  <c r="F210" i="2"/>
  <c r="P208" i="2"/>
  <c r="G208" i="2"/>
  <c r="G201" i="2"/>
  <c r="C200" i="2"/>
  <c r="H199" i="2"/>
  <c r="C199" i="2"/>
  <c r="D192" i="2"/>
  <c r="D190" i="2"/>
  <c r="I169" i="2"/>
  <c r="J103" i="2"/>
  <c r="C103" i="2"/>
  <c r="C67" i="2"/>
  <c r="J52" i="2"/>
  <c r="F13" i="2"/>
  <c r="D12" i="2"/>
  <c r="I10" i="2"/>
  <c r="D10" i="2"/>
  <c r="C210" i="2"/>
  <c r="F208" i="2"/>
  <c r="C169" i="2"/>
  <c r="C156" i="2"/>
  <c r="D154" i="2"/>
  <c r="D129" i="2"/>
  <c r="L127" i="2"/>
  <c r="J118" i="2"/>
  <c r="D464" i="2"/>
  <c r="G463" i="2"/>
  <c r="C453" i="2"/>
  <c r="M442" i="2"/>
  <c r="C392" i="2"/>
  <c r="C384" i="2"/>
  <c r="D353" i="2"/>
  <c r="O352" i="2"/>
  <c r="J352" i="2"/>
  <c r="D352" i="2"/>
  <c r="F300" i="2"/>
  <c r="C260" i="2"/>
  <c r="J259" i="2"/>
  <c r="D128" i="2"/>
  <c r="J127" i="2"/>
  <c r="I118" i="2"/>
  <c r="D104" i="2"/>
  <c r="G103" i="2"/>
  <c r="D91" i="2"/>
  <c r="H67" i="2"/>
  <c r="M43" i="2"/>
  <c r="I43" i="2"/>
  <c r="D43" i="2"/>
  <c r="G40" i="2"/>
  <c r="C11" i="2"/>
  <c r="L10" i="2"/>
  <c r="F10" i="2"/>
  <c r="C1503" i="2"/>
  <c r="F1476" i="2"/>
  <c r="C1463" i="2"/>
  <c r="O1453" i="2"/>
  <c r="O1393" i="2"/>
  <c r="H1321" i="2"/>
  <c r="D1220" i="2"/>
  <c r="C1196" i="2"/>
  <c r="F1188" i="2"/>
  <c r="F1134" i="2"/>
  <c r="E1117" i="2"/>
  <c r="C1117" i="2"/>
  <c r="K1117" i="2"/>
  <c r="G1119" i="2"/>
  <c r="E1081" i="2"/>
  <c r="G1081" i="2"/>
  <c r="C1083" i="2"/>
  <c r="F1009" i="2"/>
  <c r="C1009" i="2"/>
  <c r="O1009" i="2"/>
  <c r="F1011" i="2"/>
  <c r="G1009" i="2"/>
  <c r="G1011" i="2"/>
  <c r="C961" i="2"/>
  <c r="J961" i="2"/>
  <c r="D951" i="2"/>
  <c r="J913" i="2"/>
  <c r="F913" i="2"/>
  <c r="D914" i="2"/>
  <c r="K913" i="2"/>
  <c r="G915" i="2"/>
  <c r="E718" i="2"/>
  <c r="F718" i="2"/>
  <c r="I718" i="2"/>
  <c r="C541" i="2"/>
  <c r="K541" i="2"/>
  <c r="F543" i="2"/>
  <c r="L511" i="2"/>
  <c r="F513" i="2"/>
  <c r="L1483" i="2"/>
  <c r="D1430" i="2"/>
  <c r="F1332" i="2"/>
  <c r="C1323" i="2"/>
  <c r="G1266" i="2"/>
  <c r="M1180" i="2"/>
  <c r="H1138" i="2"/>
  <c r="L1138" i="2"/>
  <c r="G1131" i="2"/>
  <c r="C1128" i="2"/>
  <c r="H1081" i="2"/>
  <c r="H1054" i="2"/>
  <c r="O1054" i="2"/>
  <c r="H1042" i="2"/>
  <c r="F1044" i="2"/>
  <c r="H1024" i="2"/>
  <c r="C1025" i="2"/>
  <c r="C964" i="2"/>
  <c r="D964" i="2"/>
  <c r="D966" i="2"/>
  <c r="H964" i="2"/>
  <c r="P964" i="2"/>
  <c r="D937" i="2"/>
  <c r="H937" i="2"/>
  <c r="L937" i="2"/>
  <c r="P937" i="2"/>
  <c r="C939" i="2"/>
  <c r="E937" i="2"/>
  <c r="I937" i="2"/>
  <c r="M937" i="2"/>
  <c r="D939" i="2"/>
  <c r="D916" i="2"/>
  <c r="J916" i="2"/>
  <c r="P916" i="2"/>
  <c r="O847" i="2"/>
  <c r="F832" i="2"/>
  <c r="P832" i="2"/>
  <c r="E658" i="2"/>
  <c r="F658" i="2"/>
  <c r="F660" i="2"/>
  <c r="J658" i="2"/>
  <c r="C643" i="2"/>
  <c r="E643" i="2"/>
  <c r="M643" i="2"/>
  <c r="D645" i="2"/>
  <c r="I643" i="2"/>
  <c r="C644" i="2"/>
  <c r="J643" i="2"/>
  <c r="F645" i="2"/>
  <c r="E475" i="2"/>
  <c r="F475" i="2"/>
  <c r="C477" i="2"/>
  <c r="H475" i="2"/>
  <c r="P475" i="2"/>
  <c r="F477" i="2"/>
  <c r="J475" i="2"/>
  <c r="L475" i="2"/>
  <c r="H1501" i="2"/>
  <c r="G1485" i="2"/>
  <c r="K1483" i="2"/>
  <c r="J1462" i="2"/>
  <c r="D1455" i="2"/>
  <c r="G1453" i="2"/>
  <c r="O1435" i="2"/>
  <c r="G1429" i="2"/>
  <c r="G1416" i="2"/>
  <c r="I1414" i="2"/>
  <c r="C1413" i="2"/>
  <c r="H1411" i="2"/>
  <c r="C1395" i="2"/>
  <c r="H1393" i="2"/>
  <c r="O1387" i="2"/>
  <c r="G1356" i="2"/>
  <c r="I1354" i="2"/>
  <c r="L1327" i="2"/>
  <c r="D1322" i="2"/>
  <c r="L1321" i="2"/>
  <c r="D1321" i="2"/>
  <c r="G1314" i="2"/>
  <c r="I1312" i="2"/>
  <c r="D1268" i="2"/>
  <c r="L1267" i="2"/>
  <c r="D1267" i="2"/>
  <c r="F1266" i="2"/>
  <c r="J1264" i="2"/>
  <c r="D1241" i="2"/>
  <c r="J1240" i="2"/>
  <c r="D1239" i="2"/>
  <c r="L1237" i="2"/>
  <c r="C1235" i="2"/>
  <c r="J1219" i="2"/>
  <c r="D1202" i="2"/>
  <c r="I1180" i="2"/>
  <c r="F1119" i="2"/>
  <c r="P1117" i="2"/>
  <c r="G1117" i="2"/>
  <c r="C1109" i="2"/>
  <c r="G1083" i="2"/>
  <c r="P1081" i="2"/>
  <c r="F1081" i="2"/>
  <c r="E1021" i="2"/>
  <c r="C1021" i="2"/>
  <c r="K1021" i="2"/>
  <c r="F1023" i="2"/>
  <c r="F1021" i="2"/>
  <c r="L1021" i="2"/>
  <c r="C1022" i="2"/>
  <c r="G1023" i="2"/>
  <c r="I1012" i="2"/>
  <c r="D1014" i="2"/>
  <c r="K1009" i="2"/>
  <c r="M988" i="2"/>
  <c r="G963" i="2"/>
  <c r="F939" i="2"/>
  <c r="O937" i="2"/>
  <c r="G937" i="2"/>
  <c r="C918" i="2"/>
  <c r="M880" i="2"/>
  <c r="D859" i="2"/>
  <c r="E859" i="2"/>
  <c r="C861" i="2"/>
  <c r="H859" i="2"/>
  <c r="P859" i="2"/>
  <c r="D861" i="2"/>
  <c r="C849" i="2"/>
  <c r="E799" i="2"/>
  <c r="M799" i="2"/>
  <c r="C800" i="2"/>
  <c r="H799" i="2"/>
  <c r="C801" i="2"/>
  <c r="D787" i="2"/>
  <c r="H787" i="2"/>
  <c r="P787" i="2"/>
  <c r="D789" i="2"/>
  <c r="I787" i="2"/>
  <c r="C719" i="2"/>
  <c r="G697" i="2"/>
  <c r="C697" i="2"/>
  <c r="G699" i="2"/>
  <c r="F697" i="2"/>
  <c r="E691" i="2"/>
  <c r="D691" i="2"/>
  <c r="J691" i="2"/>
  <c r="O691" i="2"/>
  <c r="D692" i="2"/>
  <c r="F691" i="2"/>
  <c r="K691" i="2"/>
  <c r="P691" i="2"/>
  <c r="C693" i="2"/>
  <c r="E628" i="2"/>
  <c r="H628" i="2"/>
  <c r="D628" i="2"/>
  <c r="J628" i="2"/>
  <c r="C629" i="2"/>
  <c r="F589" i="2"/>
  <c r="K589" i="2"/>
  <c r="G589" i="2"/>
  <c r="E568" i="2"/>
  <c r="D568" i="2"/>
  <c r="H568" i="2"/>
  <c r="C569" i="2"/>
  <c r="O568" i="2"/>
  <c r="C547" i="2"/>
  <c r="F547" i="2"/>
  <c r="C548" i="2"/>
  <c r="J547" i="2"/>
  <c r="F549" i="2"/>
  <c r="G543" i="2"/>
  <c r="C476" i="2"/>
  <c r="D415" i="2"/>
  <c r="H415" i="2"/>
  <c r="M415" i="2"/>
  <c r="C416" i="2"/>
  <c r="F412" i="2"/>
  <c r="J412" i="2"/>
  <c r="D413" i="2"/>
  <c r="K412" i="2"/>
  <c r="F414" i="2"/>
  <c r="L412" i="2"/>
  <c r="C379" i="2"/>
  <c r="E379" i="2"/>
  <c r="P379" i="2"/>
  <c r="H379" i="2"/>
  <c r="M379" i="2"/>
  <c r="C355" i="2"/>
  <c r="E355" i="2"/>
  <c r="P355" i="2"/>
  <c r="H355" i="2"/>
  <c r="J355" i="2"/>
  <c r="D357" i="2"/>
  <c r="M355" i="2"/>
  <c r="M286" i="2"/>
  <c r="C287" i="2"/>
  <c r="E286" i="2"/>
  <c r="F217" i="2"/>
  <c r="G217" i="2"/>
  <c r="D218" i="2"/>
  <c r="J217" i="2"/>
  <c r="F219" i="2"/>
  <c r="C187" i="2"/>
  <c r="F187" i="2"/>
  <c r="L187" i="2"/>
  <c r="D188" i="2"/>
  <c r="G187" i="2"/>
  <c r="O187" i="2"/>
  <c r="C189" i="2"/>
  <c r="D187" i="2"/>
  <c r="J187" i="2"/>
  <c r="F189" i="2"/>
  <c r="P187" i="2"/>
  <c r="E76" i="2"/>
  <c r="F76" i="2"/>
  <c r="M76" i="2"/>
  <c r="D77" i="2"/>
  <c r="G76" i="2"/>
  <c r="F78" i="2"/>
  <c r="C76" i="2"/>
  <c r="C77" i="2"/>
  <c r="I76" i="2"/>
  <c r="G78" i="2"/>
  <c r="C28" i="2"/>
  <c r="K28" i="2"/>
  <c r="C29" i="2"/>
  <c r="F28" i="2"/>
  <c r="D29" i="2"/>
  <c r="G28" i="2"/>
  <c r="F30" i="2"/>
  <c r="J28" i="2"/>
  <c r="G30" i="2"/>
  <c r="C1431" i="2"/>
  <c r="L1429" i="2"/>
  <c r="D1328" i="2"/>
  <c r="D1269" i="2"/>
  <c r="O1267" i="2"/>
  <c r="H1267" i="2"/>
  <c r="J1132" i="2"/>
  <c r="M1132" i="2"/>
  <c r="C1118" i="2"/>
  <c r="L1117" i="2"/>
  <c r="K1081" i="2"/>
  <c r="C1010" i="2"/>
  <c r="E997" i="2"/>
  <c r="J997" i="2"/>
  <c r="F999" i="2"/>
  <c r="E973" i="2"/>
  <c r="G973" i="2"/>
  <c r="J973" i="2"/>
  <c r="D974" i="2"/>
  <c r="F949" i="2"/>
  <c r="E949" i="2"/>
  <c r="I949" i="2"/>
  <c r="C950" i="2"/>
  <c r="C847" i="2"/>
  <c r="D847" i="2"/>
  <c r="K847" i="2"/>
  <c r="F847" i="2"/>
  <c r="L847" i="2"/>
  <c r="D848" i="2"/>
  <c r="D523" i="2"/>
  <c r="E523" i="2"/>
  <c r="I523" i="2"/>
  <c r="M523" i="2"/>
  <c r="D525" i="2"/>
  <c r="F523" i="2"/>
  <c r="J523" i="2"/>
  <c r="C524" i="2"/>
  <c r="F525" i="2"/>
  <c r="C523" i="2"/>
  <c r="L523" i="2"/>
  <c r="D524" i="2"/>
  <c r="G523" i="2"/>
  <c r="O523" i="2"/>
  <c r="C525" i="2"/>
  <c r="C508" i="2"/>
  <c r="L508" i="2"/>
  <c r="F510" i="2"/>
  <c r="F508" i="2"/>
  <c r="P508" i="2"/>
  <c r="G510" i="2"/>
  <c r="K508" i="2"/>
  <c r="J424" i="2"/>
  <c r="K424" i="2"/>
  <c r="C425" i="2"/>
  <c r="M409" i="2"/>
  <c r="G411" i="2"/>
  <c r="F409" i="2"/>
  <c r="E25" i="2"/>
  <c r="C26" i="2"/>
  <c r="J25" i="2"/>
  <c r="D27" i="2"/>
  <c r="G1455" i="2"/>
  <c r="L1453" i="2"/>
  <c r="K1429" i="2"/>
  <c r="M1414" i="2"/>
  <c r="K1411" i="2"/>
  <c r="D1395" i="2"/>
  <c r="G1321" i="2"/>
  <c r="M1312" i="2"/>
  <c r="D1311" i="2"/>
  <c r="C1289" i="2"/>
  <c r="C1269" i="2"/>
  <c r="G1267" i="2"/>
  <c r="D1263" i="2"/>
  <c r="G1242" i="2"/>
  <c r="M1240" i="2"/>
  <c r="O1237" i="2"/>
  <c r="G1227" i="2"/>
  <c r="C1184" i="2"/>
  <c r="G1140" i="2"/>
  <c r="H1117" i="2"/>
  <c r="C1084" i="2"/>
  <c r="F1084" i="2"/>
  <c r="C1085" i="2"/>
  <c r="O973" i="2"/>
  <c r="C966" i="2"/>
  <c r="F849" i="2"/>
  <c r="M826" i="2"/>
  <c r="E826" i="2"/>
  <c r="D828" i="2"/>
  <c r="J826" i="2"/>
  <c r="L655" i="2"/>
  <c r="G657" i="2"/>
  <c r="C601" i="2"/>
  <c r="F603" i="2"/>
  <c r="G601" i="2"/>
  <c r="P523" i="2"/>
  <c r="C509" i="2"/>
  <c r="F439" i="2"/>
  <c r="D439" i="2"/>
  <c r="O439" i="2"/>
  <c r="G439" i="2"/>
  <c r="L439" i="2"/>
  <c r="E178" i="2"/>
  <c r="I178" i="2"/>
  <c r="P178" i="2"/>
  <c r="C179" i="2"/>
  <c r="C1501" i="2"/>
  <c r="G1497" i="2"/>
  <c r="D1484" i="2"/>
  <c r="G1483" i="2"/>
  <c r="G1476" i="2"/>
  <c r="J1474" i="2"/>
  <c r="G1464" i="2"/>
  <c r="I1462" i="2"/>
  <c r="D1453" i="2"/>
  <c r="G1437" i="2"/>
  <c r="H1435" i="2"/>
  <c r="F1434" i="2"/>
  <c r="M1432" i="2"/>
  <c r="G1431" i="2"/>
  <c r="D1429" i="2"/>
  <c r="D1425" i="2"/>
  <c r="D1421" i="2"/>
  <c r="C1415" i="2"/>
  <c r="E1414" i="2"/>
  <c r="G1411" i="2"/>
  <c r="D1406" i="2"/>
  <c r="H1405" i="2"/>
  <c r="G1393" i="2"/>
  <c r="H1387" i="2"/>
  <c r="C1355" i="2"/>
  <c r="F1354" i="2"/>
  <c r="O1351" i="2"/>
  <c r="D1329" i="2"/>
  <c r="J1327" i="2"/>
  <c r="J1321" i="2"/>
  <c r="C1321" i="2"/>
  <c r="C1313" i="2"/>
  <c r="E1312" i="2"/>
  <c r="L1309" i="2"/>
  <c r="J1288" i="2"/>
  <c r="G1269" i="2"/>
  <c r="J1267" i="2"/>
  <c r="C1267" i="2"/>
  <c r="C1265" i="2"/>
  <c r="L1261" i="2"/>
  <c r="D1250" i="2"/>
  <c r="H1249" i="2"/>
  <c r="C1241" i="2"/>
  <c r="E1240" i="2"/>
  <c r="D1238" i="2"/>
  <c r="J1237" i="2"/>
  <c r="C1232" i="2"/>
  <c r="H1219" i="2"/>
  <c r="M1192" i="2"/>
  <c r="G1186" i="2"/>
  <c r="O1183" i="2"/>
  <c r="C1182" i="2"/>
  <c r="F1180" i="2"/>
  <c r="M1165" i="2"/>
  <c r="F1156" i="2"/>
  <c r="H1156" i="2"/>
  <c r="E1132" i="2"/>
  <c r="J1129" i="2"/>
  <c r="P1126" i="2"/>
  <c r="C1119" i="2"/>
  <c r="F1117" i="2"/>
  <c r="E1105" i="2"/>
  <c r="H1105" i="2"/>
  <c r="P1105" i="2"/>
  <c r="F1107" i="2"/>
  <c r="E1102" i="2"/>
  <c r="G1102" i="2"/>
  <c r="O1102" i="2"/>
  <c r="G1104" i="2"/>
  <c r="E1093" i="2"/>
  <c r="D1093" i="2"/>
  <c r="L1093" i="2"/>
  <c r="C1094" i="2"/>
  <c r="F1083" i="2"/>
  <c r="L1081" i="2"/>
  <c r="C1081" i="2"/>
  <c r="C1078" i="2"/>
  <c r="G1080" i="2"/>
  <c r="F1056" i="2"/>
  <c r="D1045" i="2"/>
  <c r="E1045" i="2"/>
  <c r="J1045" i="2"/>
  <c r="O1045" i="2"/>
  <c r="D1047" i="2"/>
  <c r="F1045" i="2"/>
  <c r="K1045" i="2"/>
  <c r="F1047" i="2"/>
  <c r="C1023" i="2"/>
  <c r="D1010" i="2"/>
  <c r="J1009" i="2"/>
  <c r="F997" i="2"/>
  <c r="F975" i="2"/>
  <c r="D973" i="2"/>
  <c r="J964" i="2"/>
  <c r="M952" i="2"/>
  <c r="C954" i="2"/>
  <c r="J949" i="2"/>
  <c r="C946" i="2"/>
  <c r="J946" i="2"/>
  <c r="D938" i="2"/>
  <c r="F937" i="2"/>
  <c r="C922" i="2"/>
  <c r="O922" i="2"/>
  <c r="G924" i="2"/>
  <c r="G922" i="2"/>
  <c r="G847" i="2"/>
  <c r="M838" i="2"/>
  <c r="C840" i="2"/>
  <c r="D833" i="2"/>
  <c r="C827" i="2"/>
  <c r="J799" i="2"/>
  <c r="E784" i="2"/>
  <c r="C784" i="2"/>
  <c r="H784" i="2"/>
  <c r="C785" i="2"/>
  <c r="G786" i="2"/>
  <c r="D784" i="2"/>
  <c r="J784" i="2"/>
  <c r="O784" i="2"/>
  <c r="D785" i="2"/>
  <c r="G781" i="2"/>
  <c r="D782" i="2"/>
  <c r="J781" i="2"/>
  <c r="F783" i="2"/>
  <c r="C763" i="2"/>
  <c r="I763" i="2"/>
  <c r="D764" i="2"/>
  <c r="E763" i="2"/>
  <c r="J763" i="2"/>
  <c r="O763" i="2"/>
  <c r="D765" i="2"/>
  <c r="C760" i="2"/>
  <c r="H760" i="2"/>
  <c r="C761" i="2"/>
  <c r="J760" i="2"/>
  <c r="F762" i="2"/>
  <c r="F724" i="2"/>
  <c r="L724" i="2"/>
  <c r="C725" i="2"/>
  <c r="G724" i="2"/>
  <c r="C726" i="2"/>
  <c r="J715" i="2"/>
  <c r="K715" i="2"/>
  <c r="C692" i="2"/>
  <c r="H691" i="2"/>
  <c r="C659" i="2"/>
  <c r="O628" i="2"/>
  <c r="E604" i="2"/>
  <c r="D604" i="2"/>
  <c r="L604" i="2"/>
  <c r="C605" i="2"/>
  <c r="G604" i="2"/>
  <c r="H604" i="2"/>
  <c r="J604" i="2"/>
  <c r="D605" i="2"/>
  <c r="F570" i="2"/>
  <c r="G529" i="2"/>
  <c r="G531" i="2"/>
  <c r="G525" i="2"/>
  <c r="H523" i="2"/>
  <c r="H508" i="2"/>
  <c r="E484" i="2"/>
  <c r="D484" i="2"/>
  <c r="J484" i="2"/>
  <c r="O484" i="2"/>
  <c r="D485" i="2"/>
  <c r="F484" i="2"/>
  <c r="K484" i="2"/>
  <c r="P484" i="2"/>
  <c r="C486" i="2"/>
  <c r="C484" i="2"/>
  <c r="G486" i="2"/>
  <c r="G484" i="2"/>
  <c r="J466" i="2"/>
  <c r="F468" i="2"/>
  <c r="F424" i="2"/>
  <c r="I394" i="2"/>
  <c r="C396" i="2"/>
  <c r="C380" i="2"/>
  <c r="E319" i="2"/>
  <c r="F319" i="2"/>
  <c r="I319" i="2"/>
  <c r="C320" i="2"/>
  <c r="J319" i="2"/>
  <c r="C289" i="2"/>
  <c r="F289" i="2"/>
  <c r="D290" i="2"/>
  <c r="G289" i="2"/>
  <c r="J289" i="2"/>
  <c r="C290" i="2"/>
  <c r="K289" i="2"/>
  <c r="G291" i="2"/>
  <c r="O289" i="2"/>
  <c r="C664" i="2"/>
  <c r="O664" i="2"/>
  <c r="J661" i="2"/>
  <c r="F663" i="2"/>
  <c r="E595" i="2"/>
  <c r="F595" i="2"/>
  <c r="L595" i="2"/>
  <c r="C596" i="2"/>
  <c r="G595" i="2"/>
  <c r="C597" i="2"/>
  <c r="L556" i="2"/>
  <c r="F558" i="2"/>
  <c r="E532" i="2"/>
  <c r="F532" i="2"/>
  <c r="L532" i="2"/>
  <c r="C533" i="2"/>
  <c r="G532" i="2"/>
  <c r="C534" i="2"/>
  <c r="G505" i="2"/>
  <c r="J505" i="2"/>
  <c r="C506" i="2"/>
  <c r="K505" i="2"/>
  <c r="F507" i="2"/>
  <c r="D460" i="2"/>
  <c r="F460" i="2"/>
  <c r="L460" i="2"/>
  <c r="C461" i="2"/>
  <c r="G460" i="2"/>
  <c r="C462" i="2"/>
  <c r="E343" i="2"/>
  <c r="F343" i="2"/>
  <c r="C345" i="2"/>
  <c r="H343" i="2"/>
  <c r="P343" i="2"/>
  <c r="F345" i="2"/>
  <c r="G307" i="2"/>
  <c r="L307" i="2"/>
  <c r="O232" i="2"/>
  <c r="F234" i="2"/>
  <c r="D220" i="2"/>
  <c r="L220" i="2"/>
  <c r="F222" i="2"/>
  <c r="D1038" i="2"/>
  <c r="J1036" i="2"/>
  <c r="F1035" i="2"/>
  <c r="C1007" i="2"/>
  <c r="J1006" i="2"/>
  <c r="F930" i="2"/>
  <c r="H928" i="2"/>
  <c r="J925" i="2"/>
  <c r="C911" i="2"/>
  <c r="J910" i="2"/>
  <c r="D891" i="2"/>
  <c r="M889" i="2"/>
  <c r="I889" i="2"/>
  <c r="C878" i="2"/>
  <c r="F816" i="2"/>
  <c r="J814" i="2"/>
  <c r="F685" i="2"/>
  <c r="G685" i="2"/>
  <c r="C662" i="2"/>
  <c r="E631" i="2"/>
  <c r="I631" i="2"/>
  <c r="M631" i="2"/>
  <c r="D633" i="2"/>
  <c r="F613" i="2"/>
  <c r="G613" i="2"/>
  <c r="C607" i="2"/>
  <c r="I607" i="2"/>
  <c r="G597" i="2"/>
  <c r="K595" i="2"/>
  <c r="E559" i="2"/>
  <c r="G559" i="2"/>
  <c r="J559" i="2"/>
  <c r="D560" i="2"/>
  <c r="G534" i="2"/>
  <c r="K532" i="2"/>
  <c r="F462" i="2"/>
  <c r="K460" i="2"/>
  <c r="F448" i="2"/>
  <c r="G448" i="2"/>
  <c r="J448" i="2"/>
  <c r="D449" i="2"/>
  <c r="D391" i="2"/>
  <c r="E391" i="2"/>
  <c r="J391" i="2"/>
  <c r="O391" i="2"/>
  <c r="D393" i="2"/>
  <c r="F391" i="2"/>
  <c r="K391" i="2"/>
  <c r="F393" i="2"/>
  <c r="L343" i="2"/>
  <c r="C337" i="2"/>
  <c r="K337" i="2"/>
  <c r="C338" i="2"/>
  <c r="F337" i="2"/>
  <c r="D338" i="2"/>
  <c r="E328" i="2"/>
  <c r="D328" i="2"/>
  <c r="K328" i="2"/>
  <c r="F328" i="2"/>
  <c r="L328" i="2"/>
  <c r="D329" i="2"/>
  <c r="F306" i="2"/>
  <c r="E295" i="2"/>
  <c r="D295" i="2"/>
  <c r="L295" i="2"/>
  <c r="C296" i="2"/>
  <c r="F295" i="2"/>
  <c r="C297" i="2"/>
  <c r="E223" i="2"/>
  <c r="D223" i="2"/>
  <c r="J223" i="2"/>
  <c r="P223" i="2"/>
  <c r="D225" i="2"/>
  <c r="F223" i="2"/>
  <c r="L223" i="2"/>
  <c r="F225" i="2"/>
  <c r="I223" i="2"/>
  <c r="C224" i="2"/>
  <c r="M223" i="2"/>
  <c r="C225" i="2"/>
  <c r="C151" i="2"/>
  <c r="F151" i="2"/>
  <c r="L151" i="2"/>
  <c r="D152" i="2"/>
  <c r="G151" i="2"/>
  <c r="O151" i="2"/>
  <c r="C153" i="2"/>
  <c r="J151" i="2"/>
  <c r="F153" i="2"/>
  <c r="K151" i="2"/>
  <c r="L268" i="2"/>
  <c r="F268" i="2"/>
  <c r="P268" i="2"/>
  <c r="G211" i="2"/>
  <c r="L211" i="2"/>
  <c r="D175" i="2"/>
  <c r="C175" i="2"/>
  <c r="I175" i="2"/>
  <c r="C176" i="2"/>
  <c r="F177" i="2"/>
  <c r="E175" i="2"/>
  <c r="J175" i="2"/>
  <c r="O175" i="2"/>
  <c r="D176" i="2"/>
  <c r="G177" i="2"/>
  <c r="C163" i="2"/>
  <c r="F163" i="2"/>
  <c r="D165" i="2"/>
  <c r="J163" i="2"/>
  <c r="G165" i="2"/>
  <c r="G124" i="2"/>
  <c r="F124" i="2"/>
  <c r="L124" i="2"/>
  <c r="M121" i="2"/>
  <c r="C122" i="2"/>
  <c r="H73" i="2"/>
  <c r="C46" i="2"/>
  <c r="E46" i="2"/>
  <c r="P46" i="2"/>
  <c r="H46" i="2"/>
  <c r="F582" i="2"/>
  <c r="L580" i="2"/>
  <c r="F522" i="2"/>
  <c r="L520" i="2"/>
  <c r="M499" i="2"/>
  <c r="F483" i="2"/>
  <c r="F465" i="2"/>
  <c r="K463" i="2"/>
  <c r="F463" i="2"/>
  <c r="C383" i="2"/>
  <c r="D333" i="2"/>
  <c r="J331" i="2"/>
  <c r="G315" i="2"/>
  <c r="E292" i="2"/>
  <c r="C292" i="2"/>
  <c r="K292" i="2"/>
  <c r="G294" i="2"/>
  <c r="D244" i="2"/>
  <c r="F244" i="2"/>
  <c r="J244" i="2"/>
  <c r="D245" i="2"/>
  <c r="C177" i="2"/>
  <c r="K175" i="2"/>
  <c r="E166" i="2"/>
  <c r="I166" i="2"/>
  <c r="C167" i="2"/>
  <c r="J166" i="2"/>
  <c r="D168" i="2"/>
  <c r="D122" i="2"/>
  <c r="E115" i="2"/>
  <c r="D115" i="2"/>
  <c r="C117" i="2"/>
  <c r="H115" i="2"/>
  <c r="P115" i="2"/>
  <c r="D117" i="2"/>
  <c r="C110" i="2"/>
  <c r="D110" i="2"/>
  <c r="I85" i="2"/>
  <c r="C86" i="2"/>
  <c r="M85" i="2"/>
  <c r="D86" i="2"/>
  <c r="C58" i="2"/>
  <c r="E58" i="2"/>
  <c r="I58" i="2"/>
  <c r="C59" i="2"/>
  <c r="E13" i="2"/>
  <c r="M13" i="2"/>
  <c r="D36" i="2"/>
  <c r="D34" i="2"/>
  <c r="C12" i="2"/>
  <c r="O10" i="2"/>
  <c r="K10" i="2"/>
  <c r="G10" i="2"/>
  <c r="N12" i="2" s="1"/>
  <c r="C258" i="2"/>
  <c r="P256" i="2"/>
  <c r="K256" i="2"/>
  <c r="F256" i="2"/>
  <c r="D240" i="2"/>
  <c r="D201" i="2"/>
  <c r="M199" i="2"/>
  <c r="I199" i="2"/>
  <c r="C197" i="2"/>
  <c r="D144" i="2"/>
  <c r="C132" i="2"/>
  <c r="M130" i="2"/>
  <c r="D105" i="2"/>
  <c r="K103" i="2"/>
  <c r="F103" i="2"/>
  <c r="F102" i="2"/>
  <c r="D93" i="2"/>
  <c r="M91" i="2"/>
  <c r="I91" i="2"/>
  <c r="C83" i="2"/>
  <c r="D68" i="2"/>
  <c r="C57" i="2"/>
  <c r="O55" i="2"/>
  <c r="G55" i="2"/>
  <c r="G54" i="2"/>
  <c r="O1495" i="2"/>
  <c r="H1375" i="2"/>
  <c r="G1338" i="2"/>
  <c r="M1336" i="2"/>
  <c r="H1297" i="2"/>
  <c r="C1213" i="2"/>
  <c r="G1213" i="2"/>
  <c r="K1213" i="2"/>
  <c r="O1213" i="2"/>
  <c r="C1215" i="2"/>
  <c r="E1213" i="2"/>
  <c r="I1213" i="2"/>
  <c r="M1213" i="2"/>
  <c r="C1214" i="2"/>
  <c r="F1215" i="2"/>
  <c r="C1198" i="2"/>
  <c r="G1198" i="2"/>
  <c r="H1177" i="2"/>
  <c r="M1177" i="2"/>
  <c r="D1497" i="2"/>
  <c r="G1491" i="2"/>
  <c r="G1489" i="2"/>
  <c r="D1485" i="2"/>
  <c r="O1483" i="2"/>
  <c r="J1483" i="2"/>
  <c r="D1483" i="2"/>
  <c r="F1482" i="2"/>
  <c r="F1480" i="2"/>
  <c r="G1479" i="2"/>
  <c r="O1477" i="2"/>
  <c r="G1477" i="2"/>
  <c r="D1472" i="2"/>
  <c r="H1471" i="2"/>
  <c r="C1467" i="2"/>
  <c r="H1465" i="2"/>
  <c r="F1464" i="2"/>
  <c r="F1462" i="2"/>
  <c r="G1443" i="2"/>
  <c r="H1441" i="2"/>
  <c r="C1439" i="2"/>
  <c r="D1424" i="2"/>
  <c r="L1423" i="2"/>
  <c r="D1423" i="2"/>
  <c r="G1419" i="2"/>
  <c r="G1417" i="2"/>
  <c r="C1409" i="2"/>
  <c r="I1408" i="2"/>
  <c r="D1394" i="2"/>
  <c r="L1393" i="2"/>
  <c r="D1393" i="2"/>
  <c r="D1389" i="2"/>
  <c r="L1387" i="2"/>
  <c r="D1387" i="2"/>
  <c r="O1375" i="2"/>
  <c r="G1375" i="2"/>
  <c r="G1347" i="2"/>
  <c r="K1345" i="2"/>
  <c r="F1345" i="2"/>
  <c r="C1341" i="2"/>
  <c r="L1339" i="2"/>
  <c r="F1339" i="2"/>
  <c r="D1337" i="2"/>
  <c r="J1336" i="2"/>
  <c r="C1331" i="2"/>
  <c r="I1330" i="2"/>
  <c r="G1317" i="2"/>
  <c r="G1315" i="2"/>
  <c r="C1307" i="2"/>
  <c r="I1306" i="2"/>
  <c r="G1299" i="2"/>
  <c r="G1297" i="2"/>
  <c r="D1293" i="2"/>
  <c r="O1291" i="2"/>
  <c r="J1291" i="2"/>
  <c r="D1291" i="2"/>
  <c r="F1290" i="2"/>
  <c r="F1288" i="2"/>
  <c r="I1264" i="2"/>
  <c r="E1264" i="2"/>
  <c r="M1264" i="2"/>
  <c r="D1265" i="2"/>
  <c r="D1255" i="2"/>
  <c r="L1255" i="2"/>
  <c r="G1255" i="2"/>
  <c r="D1256" i="2"/>
  <c r="D1231" i="2"/>
  <c r="C1231" i="2"/>
  <c r="I1231" i="2"/>
  <c r="D1232" i="2"/>
  <c r="F1231" i="2"/>
  <c r="K1231" i="2"/>
  <c r="F1233" i="2"/>
  <c r="D1226" i="2"/>
  <c r="G1221" i="2"/>
  <c r="F1219" i="2"/>
  <c r="H1213" i="2"/>
  <c r="G1209" i="2"/>
  <c r="O1207" i="2"/>
  <c r="F1200" i="2"/>
  <c r="M1195" i="2"/>
  <c r="D1196" i="2"/>
  <c r="E1195" i="2"/>
  <c r="D1144" i="2"/>
  <c r="F1144" i="2"/>
  <c r="C1146" i="2"/>
  <c r="I1144" i="2"/>
  <c r="M1144" i="2"/>
  <c r="E1054" i="2"/>
  <c r="C1054" i="2"/>
  <c r="J1054" i="2"/>
  <c r="G1056" i="2"/>
  <c r="D1054" i="2"/>
  <c r="L1054" i="2"/>
  <c r="C1055" i="2"/>
  <c r="G1054" i="2"/>
  <c r="D1055" i="2"/>
  <c r="O1042" i="2"/>
  <c r="M1024" i="2"/>
  <c r="D850" i="2"/>
  <c r="H850" i="2"/>
  <c r="I850" i="2"/>
  <c r="C852" i="2"/>
  <c r="M850" i="2"/>
  <c r="F772" i="2"/>
  <c r="L772" i="2"/>
  <c r="C773" i="2"/>
  <c r="C772" i="2"/>
  <c r="F774" i="2"/>
  <c r="G772" i="2"/>
  <c r="P772" i="2"/>
  <c r="G774" i="2"/>
  <c r="H772" i="2"/>
  <c r="K772" i="2"/>
  <c r="H1489" i="2"/>
  <c r="J1477" i="2"/>
  <c r="D1442" i="2"/>
  <c r="K1441" i="2"/>
  <c r="C1427" i="2"/>
  <c r="D1379" i="2"/>
  <c r="D1358" i="2"/>
  <c r="D1346" i="2"/>
  <c r="L1345" i="2"/>
  <c r="G1345" i="2"/>
  <c r="H1315" i="2"/>
  <c r="E1243" i="2"/>
  <c r="G1243" i="2"/>
  <c r="G1245" i="2"/>
  <c r="C1243" i="2"/>
  <c r="K1243" i="2"/>
  <c r="D1244" i="2"/>
  <c r="M1222" i="2"/>
  <c r="G1224" i="2"/>
  <c r="F1222" i="2"/>
  <c r="F1210" i="2"/>
  <c r="G1210" i="2"/>
  <c r="C1211" i="2"/>
  <c r="M1210" i="2"/>
  <c r="G1212" i="2"/>
  <c r="C1114" i="2"/>
  <c r="G1114" i="2"/>
  <c r="L1114" i="2"/>
  <c r="C1072" i="2"/>
  <c r="E1072" i="2"/>
  <c r="M1072" i="2"/>
  <c r="D1074" i="2"/>
  <c r="F1072" i="2"/>
  <c r="F1074" i="2"/>
  <c r="I1072" i="2"/>
  <c r="C994" i="2"/>
  <c r="C995" i="2"/>
  <c r="J994" i="2"/>
  <c r="G996" i="2"/>
  <c r="K994" i="2"/>
  <c r="C985" i="2"/>
  <c r="G985" i="2"/>
  <c r="K985" i="2"/>
  <c r="O985" i="2"/>
  <c r="D986" i="2"/>
  <c r="G987" i="2"/>
  <c r="D985" i="2"/>
  <c r="H985" i="2"/>
  <c r="L985" i="2"/>
  <c r="P985" i="2"/>
  <c r="C987" i="2"/>
  <c r="E985" i="2"/>
  <c r="I985" i="2"/>
  <c r="M985" i="2"/>
  <c r="D987" i="2"/>
  <c r="J868" i="2"/>
  <c r="K868" i="2"/>
  <c r="P868" i="2"/>
  <c r="D868" i="2"/>
  <c r="F870" i="2"/>
  <c r="C806" i="2"/>
  <c r="J805" i="2"/>
  <c r="D806" i="2"/>
  <c r="D430" i="2"/>
  <c r="H430" i="2"/>
  <c r="M430" i="2"/>
  <c r="C432" i="2"/>
  <c r="C1497" i="2"/>
  <c r="H1495" i="2"/>
  <c r="C1491" i="2"/>
  <c r="L1489" i="2"/>
  <c r="F1489" i="2"/>
  <c r="C1485" i="2"/>
  <c r="H1483" i="2"/>
  <c r="C1483" i="2"/>
  <c r="D1481" i="2"/>
  <c r="M1480" i="2"/>
  <c r="D1479" i="2"/>
  <c r="L1477" i="2"/>
  <c r="F1477" i="2"/>
  <c r="G1471" i="2"/>
  <c r="G1465" i="2"/>
  <c r="D1463" i="2"/>
  <c r="M1462" i="2"/>
  <c r="D1454" i="2"/>
  <c r="J1453" i="2"/>
  <c r="D1443" i="2"/>
  <c r="G1441" i="2"/>
  <c r="C1433" i="2"/>
  <c r="J1432" i="2"/>
  <c r="G1428" i="2"/>
  <c r="G1425" i="2"/>
  <c r="K1423" i="2"/>
  <c r="C1423" i="2"/>
  <c r="C1419" i="2"/>
  <c r="L1417" i="2"/>
  <c r="F1417" i="2"/>
  <c r="D1415" i="2"/>
  <c r="J1414" i="2"/>
  <c r="E1408" i="2"/>
  <c r="D1407" i="2"/>
  <c r="O1405" i="2"/>
  <c r="G1405" i="2"/>
  <c r="G1395" i="2"/>
  <c r="K1393" i="2"/>
  <c r="C1393" i="2"/>
  <c r="C1389" i="2"/>
  <c r="K1387" i="2"/>
  <c r="C1387" i="2"/>
  <c r="M1378" i="2"/>
  <c r="D1377" i="2"/>
  <c r="L1375" i="2"/>
  <c r="D1375" i="2"/>
  <c r="L1357" i="2"/>
  <c r="F1356" i="2"/>
  <c r="J1354" i="2"/>
  <c r="D1347" i="2"/>
  <c r="O1345" i="2"/>
  <c r="J1345" i="2"/>
  <c r="D1345" i="2"/>
  <c r="D1340" i="2"/>
  <c r="K1339" i="2"/>
  <c r="C1339" i="2"/>
  <c r="C1337" i="2"/>
  <c r="I1336" i="2"/>
  <c r="F1330" i="2"/>
  <c r="G1323" i="2"/>
  <c r="K1321" i="2"/>
  <c r="F1321" i="2"/>
  <c r="C1317" i="2"/>
  <c r="L1315" i="2"/>
  <c r="F1315" i="2"/>
  <c r="D1313" i="2"/>
  <c r="J1312" i="2"/>
  <c r="F1306" i="2"/>
  <c r="D1304" i="2"/>
  <c r="C1299" i="2"/>
  <c r="L1297" i="2"/>
  <c r="F1297" i="2"/>
  <c r="C1293" i="2"/>
  <c r="H1291" i="2"/>
  <c r="C1291" i="2"/>
  <c r="D1289" i="2"/>
  <c r="M1288" i="2"/>
  <c r="G1284" i="2"/>
  <c r="J1282" i="2"/>
  <c r="G1275" i="2"/>
  <c r="G1273" i="2"/>
  <c r="D1271" i="2"/>
  <c r="K1267" i="2"/>
  <c r="F1267" i="2"/>
  <c r="D1261" i="2"/>
  <c r="O1261" i="2"/>
  <c r="J1261" i="2"/>
  <c r="D1262" i="2"/>
  <c r="D1257" i="2"/>
  <c r="H1243" i="2"/>
  <c r="G1236" i="2"/>
  <c r="H1225" i="2"/>
  <c r="D1225" i="2"/>
  <c r="L1225" i="2"/>
  <c r="D1227" i="2"/>
  <c r="D1221" i="2"/>
  <c r="L1219" i="2"/>
  <c r="G1215" i="2"/>
  <c r="F1213" i="2"/>
  <c r="F1207" i="2"/>
  <c r="K1207" i="2"/>
  <c r="F1209" i="2"/>
  <c r="C1207" i="2"/>
  <c r="I1207" i="2"/>
  <c r="D1208" i="2"/>
  <c r="C1178" i="2"/>
  <c r="C1162" i="2"/>
  <c r="G1164" i="2"/>
  <c r="L1162" i="2"/>
  <c r="F1116" i="2"/>
  <c r="E1033" i="2"/>
  <c r="C1033" i="2"/>
  <c r="H1033" i="2"/>
  <c r="C1034" i="2"/>
  <c r="G1035" i="2"/>
  <c r="D1033" i="2"/>
  <c r="J1033" i="2"/>
  <c r="O1033" i="2"/>
  <c r="D1034" i="2"/>
  <c r="F1033" i="2"/>
  <c r="K1033" i="2"/>
  <c r="P1033" i="2"/>
  <c r="C1035" i="2"/>
  <c r="C1012" i="2"/>
  <c r="D1012" i="2"/>
  <c r="J1012" i="2"/>
  <c r="E1012" i="2"/>
  <c r="M1012" i="2"/>
  <c r="C1013" i="2"/>
  <c r="H1012" i="2"/>
  <c r="C1014" i="2"/>
  <c r="F987" i="2"/>
  <c r="J985" i="2"/>
  <c r="G982" i="2"/>
  <c r="J982" i="2"/>
  <c r="G984" i="2"/>
  <c r="D958" i="2"/>
  <c r="C958" i="2"/>
  <c r="G960" i="2"/>
  <c r="F958" i="2"/>
  <c r="J958" i="2"/>
  <c r="C959" i="2"/>
  <c r="G934" i="2"/>
  <c r="O934" i="2"/>
  <c r="D904" i="2"/>
  <c r="C906" i="2"/>
  <c r="M904" i="2"/>
  <c r="F892" i="2"/>
  <c r="H892" i="2"/>
  <c r="M892" i="2"/>
  <c r="C893" i="2"/>
  <c r="C808" i="2"/>
  <c r="L808" i="2"/>
  <c r="F810" i="2"/>
  <c r="F808" i="2"/>
  <c r="P808" i="2"/>
  <c r="G810" i="2"/>
  <c r="H808" i="2"/>
  <c r="K808" i="2"/>
  <c r="G1495" i="2"/>
  <c r="D1490" i="2"/>
  <c r="K1489" i="2"/>
  <c r="C1489" i="2"/>
  <c r="D1478" i="2"/>
  <c r="K1477" i="2"/>
  <c r="D1477" i="2"/>
  <c r="C1443" i="2"/>
  <c r="L1441" i="2"/>
  <c r="D1441" i="2"/>
  <c r="F1428" i="2"/>
  <c r="J1426" i="2"/>
  <c r="D1418" i="2"/>
  <c r="K1417" i="2"/>
  <c r="C1417" i="2"/>
  <c r="E1378" i="2"/>
  <c r="C1377" i="2"/>
  <c r="K1375" i="2"/>
  <c r="C1375" i="2"/>
  <c r="D1359" i="2"/>
  <c r="G1357" i="2"/>
  <c r="C1347" i="2"/>
  <c r="H1345" i="2"/>
  <c r="C1345" i="2"/>
  <c r="E1336" i="2"/>
  <c r="D1316" i="2"/>
  <c r="K1315" i="2"/>
  <c r="C1315" i="2"/>
  <c r="D1298" i="2"/>
  <c r="K1297" i="2"/>
  <c r="C1297" i="2"/>
  <c r="F1284" i="2"/>
  <c r="F1282" i="2"/>
  <c r="C1245" i="2"/>
  <c r="F1243" i="2"/>
  <c r="E1234" i="2"/>
  <c r="J1234" i="2"/>
  <c r="F1236" i="2"/>
  <c r="F1234" i="2"/>
  <c r="C1219" i="2"/>
  <c r="G1219" i="2"/>
  <c r="K1219" i="2"/>
  <c r="O1219" i="2"/>
  <c r="C1221" i="2"/>
  <c r="E1219" i="2"/>
  <c r="I1219" i="2"/>
  <c r="M1219" i="2"/>
  <c r="C1220" i="2"/>
  <c r="F1221" i="2"/>
  <c r="D1215" i="2"/>
  <c r="L1213" i="2"/>
  <c r="D1213" i="2"/>
  <c r="K1210" i="2"/>
  <c r="J1072" i="2"/>
  <c r="C1066" i="2"/>
  <c r="H1066" i="2"/>
  <c r="C1067" i="2"/>
  <c r="L1066" i="2"/>
  <c r="F1068" i="2"/>
  <c r="E1042" i="2"/>
  <c r="C1042" i="2"/>
  <c r="J1042" i="2"/>
  <c r="G1044" i="2"/>
  <c r="D1042" i="2"/>
  <c r="L1042" i="2"/>
  <c r="C1043" i="2"/>
  <c r="G1042" i="2"/>
  <c r="D1043" i="2"/>
  <c r="C1024" i="2"/>
  <c r="D1024" i="2"/>
  <c r="I1024" i="2"/>
  <c r="C1026" i="2"/>
  <c r="E1024" i="2"/>
  <c r="J1024" i="2"/>
  <c r="P1024" i="2"/>
  <c r="D1026" i="2"/>
  <c r="F1024" i="2"/>
  <c r="L1024" i="2"/>
  <c r="F1026" i="2"/>
  <c r="D1018" i="2"/>
  <c r="C1018" i="2"/>
  <c r="K1018" i="2"/>
  <c r="C1019" i="2"/>
  <c r="F1018" i="2"/>
  <c r="D1019" i="2"/>
  <c r="G1018" i="2"/>
  <c r="O1018" i="2"/>
  <c r="F1020" i="2"/>
  <c r="C986" i="2"/>
  <c r="F985" i="2"/>
  <c r="I1240" i="2"/>
  <c r="C1229" i="2"/>
  <c r="C1191" i="2"/>
  <c r="I1189" i="2"/>
  <c r="D1189" i="2"/>
  <c r="C1186" i="2"/>
  <c r="C1181" i="2"/>
  <c r="L1180" i="2"/>
  <c r="D1180" i="2"/>
  <c r="C1166" i="2"/>
  <c r="L1165" i="2"/>
  <c r="D1165" i="2"/>
  <c r="C1158" i="2"/>
  <c r="M1156" i="2"/>
  <c r="G1150" i="2"/>
  <c r="C1142" i="2"/>
  <c r="M1141" i="2"/>
  <c r="F1140" i="2"/>
  <c r="G1138" i="2"/>
  <c r="D1136" i="2"/>
  <c r="D1134" i="2"/>
  <c r="F1132" i="2"/>
  <c r="D1130" i="2"/>
  <c r="F1129" i="2"/>
  <c r="F1126" i="2"/>
  <c r="J1123" i="2"/>
  <c r="D1118" i="2"/>
  <c r="O1117" i="2"/>
  <c r="J1117" i="2"/>
  <c r="D1117" i="2"/>
  <c r="G1107" i="2"/>
  <c r="D1106" i="2"/>
  <c r="O1105" i="2"/>
  <c r="K1105" i="2"/>
  <c r="G1105" i="2"/>
  <c r="C1105" i="2"/>
  <c r="G1095" i="2"/>
  <c r="D1094" i="2"/>
  <c r="O1093" i="2"/>
  <c r="K1093" i="2"/>
  <c r="G1093" i="2"/>
  <c r="C1093" i="2"/>
  <c r="D1086" i="2"/>
  <c r="M1084" i="2"/>
  <c r="E1084" i="2"/>
  <c r="I1060" i="2"/>
  <c r="J1048" i="2"/>
  <c r="O1021" i="2"/>
  <c r="J1021" i="2"/>
  <c r="D1021" i="2"/>
  <c r="D1000" i="2"/>
  <c r="D978" i="2"/>
  <c r="P976" i="2"/>
  <c r="J976" i="2"/>
  <c r="E976" i="2"/>
  <c r="G975" i="2"/>
  <c r="C974" i="2"/>
  <c r="H973" i="2"/>
  <c r="C973" i="2"/>
  <c r="D971" i="2"/>
  <c r="F970" i="2"/>
  <c r="C965" i="2"/>
  <c r="M964" i="2"/>
  <c r="E964" i="2"/>
  <c r="D962" i="2"/>
  <c r="F961" i="2"/>
  <c r="C941" i="2"/>
  <c r="F940" i="2"/>
  <c r="D930" i="2"/>
  <c r="P928" i="2"/>
  <c r="J928" i="2"/>
  <c r="E928" i="2"/>
  <c r="G927" i="2"/>
  <c r="C926" i="2"/>
  <c r="L925" i="2"/>
  <c r="D922" i="2"/>
  <c r="F922" i="2"/>
  <c r="D923" i="2"/>
  <c r="D918" i="2"/>
  <c r="C914" i="2"/>
  <c r="C844" i="2"/>
  <c r="H844" i="2"/>
  <c r="P844" i="2"/>
  <c r="G832" i="2"/>
  <c r="L832" i="2"/>
  <c r="C833" i="2"/>
  <c r="C829" i="2"/>
  <c r="K829" i="2"/>
  <c r="F831" i="2"/>
  <c r="F829" i="2"/>
  <c r="M829" i="2"/>
  <c r="C830" i="2"/>
  <c r="G831" i="2"/>
  <c r="G798" i="2"/>
  <c r="G757" i="2"/>
  <c r="O757" i="2"/>
  <c r="F759" i="2"/>
  <c r="F757" i="2"/>
  <c r="J757" i="2"/>
  <c r="C758" i="2"/>
  <c r="D748" i="2"/>
  <c r="O748" i="2"/>
  <c r="F750" i="2"/>
  <c r="G748" i="2"/>
  <c r="C750" i="2"/>
  <c r="J748" i="2"/>
  <c r="C740" i="2"/>
  <c r="C709" i="2"/>
  <c r="C710" i="2"/>
  <c r="K709" i="2"/>
  <c r="D710" i="2"/>
  <c r="G700" i="2"/>
  <c r="H700" i="2"/>
  <c r="C701" i="2"/>
  <c r="C700" i="2"/>
  <c r="F702" i="2"/>
  <c r="L700" i="2"/>
  <c r="G702" i="2"/>
  <c r="F694" i="2"/>
  <c r="J694" i="2"/>
  <c r="F696" i="2"/>
  <c r="C916" i="2"/>
  <c r="E916" i="2"/>
  <c r="M916" i="2"/>
  <c r="C917" i="2"/>
  <c r="J898" i="2"/>
  <c r="C898" i="2"/>
  <c r="G900" i="2"/>
  <c r="F823" i="2"/>
  <c r="G825" i="2"/>
  <c r="M823" i="2"/>
  <c r="E796" i="2"/>
  <c r="D796" i="2"/>
  <c r="J796" i="2"/>
  <c r="O796" i="2"/>
  <c r="D797" i="2"/>
  <c r="F796" i="2"/>
  <c r="K796" i="2"/>
  <c r="P796" i="2"/>
  <c r="C798" i="2"/>
  <c r="C739" i="2"/>
  <c r="J739" i="2"/>
  <c r="G741" i="2"/>
  <c r="G739" i="2"/>
  <c r="O739" i="2"/>
  <c r="F741" i="2"/>
  <c r="H739" i="2"/>
  <c r="J727" i="2"/>
  <c r="C728" i="2"/>
  <c r="D496" i="2"/>
  <c r="L496" i="2"/>
  <c r="F498" i="2"/>
  <c r="F496" i="2"/>
  <c r="P496" i="2"/>
  <c r="J496" i="2"/>
  <c r="K496" i="2"/>
  <c r="D497" i="2"/>
  <c r="C1251" i="2"/>
  <c r="L1249" i="2"/>
  <c r="F1249" i="2"/>
  <c r="M1201" i="2"/>
  <c r="I1192" i="2"/>
  <c r="F1191" i="2"/>
  <c r="L1189" i="2"/>
  <c r="G1188" i="2"/>
  <c r="D1185" i="2"/>
  <c r="M1183" i="2"/>
  <c r="F1182" i="2"/>
  <c r="F1167" i="2"/>
  <c r="F1128" i="2"/>
  <c r="L1126" i="2"/>
  <c r="D1107" i="2"/>
  <c r="M1105" i="2"/>
  <c r="I1105" i="2"/>
  <c r="C1103" i="2"/>
  <c r="L1102" i="2"/>
  <c r="D1102" i="2"/>
  <c r="D1095" i="2"/>
  <c r="M1093" i="2"/>
  <c r="I1093" i="2"/>
  <c r="C1091" i="2"/>
  <c r="L1090" i="2"/>
  <c r="D1090" i="2"/>
  <c r="I1084" i="2"/>
  <c r="D1082" i="2"/>
  <c r="O1081" i="2"/>
  <c r="J1081" i="2"/>
  <c r="D1081" i="2"/>
  <c r="C1059" i="2"/>
  <c r="P1057" i="2"/>
  <c r="L1057" i="2"/>
  <c r="H1057" i="2"/>
  <c r="C1049" i="2"/>
  <c r="C1047" i="2"/>
  <c r="P1045" i="2"/>
  <c r="L1045" i="2"/>
  <c r="H1045" i="2"/>
  <c r="F1038" i="2"/>
  <c r="F1036" i="2"/>
  <c r="C1002" i="2"/>
  <c r="M1000" i="2"/>
  <c r="C975" i="2"/>
  <c r="P973" i="2"/>
  <c r="K973" i="2"/>
  <c r="F973" i="2"/>
  <c r="E925" i="2"/>
  <c r="C925" i="2"/>
  <c r="H925" i="2"/>
  <c r="I916" i="2"/>
  <c r="C913" i="2"/>
  <c r="G913" i="2"/>
  <c r="O913" i="2"/>
  <c r="F915" i="2"/>
  <c r="C899" i="2"/>
  <c r="F846" i="2"/>
  <c r="C834" i="2"/>
  <c r="O832" i="2"/>
  <c r="D830" i="2"/>
  <c r="J829" i="2"/>
  <c r="L811" i="2"/>
  <c r="F813" i="2"/>
  <c r="C797" i="2"/>
  <c r="H796" i="2"/>
  <c r="G759" i="2"/>
  <c r="K757" i="2"/>
  <c r="E742" i="2"/>
  <c r="I742" i="2"/>
  <c r="C743" i="2"/>
  <c r="J742" i="2"/>
  <c r="G712" i="2"/>
  <c r="K712" i="2"/>
  <c r="C714" i="2"/>
  <c r="L712" i="2"/>
  <c r="P712" i="2"/>
  <c r="C679" i="2"/>
  <c r="G679" i="2"/>
  <c r="F681" i="2"/>
  <c r="J679" i="2"/>
  <c r="G681" i="2"/>
  <c r="E655" i="2"/>
  <c r="D655" i="2"/>
  <c r="J655" i="2"/>
  <c r="O655" i="2"/>
  <c r="D656" i="2"/>
  <c r="F655" i="2"/>
  <c r="K655" i="2"/>
  <c r="P655" i="2"/>
  <c r="C657" i="2"/>
  <c r="G655" i="2"/>
  <c r="H655" i="2"/>
  <c r="C656" i="2"/>
  <c r="K637" i="2"/>
  <c r="F639" i="2"/>
  <c r="J598" i="2"/>
  <c r="C599" i="2"/>
  <c r="F565" i="2"/>
  <c r="J565" i="2"/>
  <c r="F567" i="2"/>
  <c r="K565" i="2"/>
  <c r="P535" i="2"/>
  <c r="E421" i="2"/>
  <c r="C422" i="2"/>
  <c r="J421" i="2"/>
  <c r="D423" i="2"/>
  <c r="M421" i="2"/>
  <c r="C340" i="2"/>
  <c r="L340" i="2"/>
  <c r="C341" i="2"/>
  <c r="G340" i="2"/>
  <c r="D341" i="2"/>
  <c r="H340" i="2"/>
  <c r="O340" i="2"/>
  <c r="F342" i="2"/>
  <c r="J340" i="2"/>
  <c r="G342" i="2"/>
  <c r="J859" i="2"/>
  <c r="G849" i="2"/>
  <c r="C848" i="2"/>
  <c r="H847" i="2"/>
  <c r="F822" i="2"/>
  <c r="L820" i="2"/>
  <c r="J787" i="2"/>
  <c r="F781" i="2"/>
  <c r="O781" i="2"/>
  <c r="D763" i="2"/>
  <c r="H763" i="2"/>
  <c r="L763" i="2"/>
  <c r="P763" i="2"/>
  <c r="C765" i="2"/>
  <c r="G751" i="2"/>
  <c r="D752" i="2"/>
  <c r="F738" i="2"/>
  <c r="H736" i="2"/>
  <c r="G733" i="2"/>
  <c r="C733" i="2"/>
  <c r="G735" i="2"/>
  <c r="E724" i="2"/>
  <c r="D724" i="2"/>
  <c r="J724" i="2"/>
  <c r="O724" i="2"/>
  <c r="D725" i="2"/>
  <c r="D716" i="2"/>
  <c r="F706" i="2"/>
  <c r="F690" i="2"/>
  <c r="J682" i="2"/>
  <c r="J619" i="2"/>
  <c r="F621" i="2"/>
  <c r="G592" i="2"/>
  <c r="L592" i="2"/>
  <c r="E586" i="2"/>
  <c r="F586" i="2"/>
  <c r="F588" i="2"/>
  <c r="J586" i="2"/>
  <c r="G517" i="2"/>
  <c r="F519" i="2"/>
  <c r="J517" i="2"/>
  <c r="D760" i="2"/>
  <c r="O760" i="2"/>
  <c r="G762" i="2"/>
  <c r="C715" i="2"/>
  <c r="G717" i="2"/>
  <c r="F715" i="2"/>
  <c r="G688" i="2"/>
  <c r="H688" i="2"/>
  <c r="C689" i="2"/>
  <c r="E664" i="2"/>
  <c r="D664" i="2"/>
  <c r="L664" i="2"/>
  <c r="C665" i="2"/>
  <c r="G664" i="2"/>
  <c r="D665" i="2"/>
  <c r="E634" i="2"/>
  <c r="C620" i="2"/>
  <c r="C566" i="2"/>
  <c r="D535" i="2"/>
  <c r="J535" i="2"/>
  <c r="E535" i="2"/>
  <c r="M535" i="2"/>
  <c r="C536" i="2"/>
  <c r="H535" i="2"/>
  <c r="C537" i="2"/>
  <c r="C511" i="2"/>
  <c r="F511" i="2"/>
  <c r="P511" i="2"/>
  <c r="G511" i="2"/>
  <c r="K511" i="2"/>
  <c r="C513" i="2"/>
  <c r="D487" i="2"/>
  <c r="F487" i="2"/>
  <c r="H487" i="2"/>
  <c r="C488" i="2"/>
  <c r="L487" i="2"/>
  <c r="F489" i="2"/>
  <c r="C364" i="2"/>
  <c r="D364" i="2"/>
  <c r="K364" i="2"/>
  <c r="F364" i="2"/>
  <c r="L364" i="2"/>
  <c r="D365" i="2"/>
  <c r="G364" i="2"/>
  <c r="O364" i="2"/>
  <c r="C366" i="2"/>
  <c r="J364" i="2"/>
  <c r="P364" i="2"/>
  <c r="D596" i="2"/>
  <c r="O595" i="2"/>
  <c r="J595" i="2"/>
  <c r="D595" i="2"/>
  <c r="G591" i="2"/>
  <c r="O589" i="2"/>
  <c r="C589" i="2"/>
  <c r="G580" i="2"/>
  <c r="C573" i="2"/>
  <c r="P571" i="2"/>
  <c r="L571" i="2"/>
  <c r="H571" i="2"/>
  <c r="G570" i="2"/>
  <c r="J568" i="2"/>
  <c r="C568" i="2"/>
  <c r="F564" i="2"/>
  <c r="J562" i="2"/>
  <c r="G561" i="2"/>
  <c r="C560" i="2"/>
  <c r="H559" i="2"/>
  <c r="C559" i="2"/>
  <c r="D549" i="2"/>
  <c r="M547" i="2"/>
  <c r="E547" i="2"/>
  <c r="O541" i="2"/>
  <c r="D533" i="2"/>
  <c r="O532" i="2"/>
  <c r="J532" i="2"/>
  <c r="D532" i="2"/>
  <c r="C530" i="2"/>
  <c r="C529" i="2"/>
  <c r="G522" i="2"/>
  <c r="J520" i="2"/>
  <c r="C520" i="2"/>
  <c r="F516" i="2"/>
  <c r="J514" i="2"/>
  <c r="F495" i="2"/>
  <c r="C493" i="2"/>
  <c r="G477" i="2"/>
  <c r="D476" i="2"/>
  <c r="O475" i="2"/>
  <c r="K475" i="2"/>
  <c r="G475" i="2"/>
  <c r="C475" i="2"/>
  <c r="G472" i="2"/>
  <c r="G450" i="2"/>
  <c r="C449" i="2"/>
  <c r="H448" i="2"/>
  <c r="C448" i="2"/>
  <c r="G441" i="2"/>
  <c r="C440" i="2"/>
  <c r="H439" i="2"/>
  <c r="C439" i="2"/>
  <c r="F415" i="2"/>
  <c r="D403" i="2"/>
  <c r="D405" i="2"/>
  <c r="I403" i="2"/>
  <c r="C404" i="2"/>
  <c r="H394" i="2"/>
  <c r="C395" i="2"/>
  <c r="M394" i="2"/>
  <c r="E310" i="2"/>
  <c r="C311" i="2"/>
  <c r="J310" i="2"/>
  <c r="D312" i="2"/>
  <c r="M310" i="2"/>
  <c r="O601" i="2"/>
  <c r="G388" i="2"/>
  <c r="O388" i="2"/>
  <c r="J388" i="2"/>
  <c r="C390" i="2"/>
  <c r="G385" i="2"/>
  <c r="G387" i="2"/>
  <c r="D370" i="2"/>
  <c r="C372" i="2"/>
  <c r="M370" i="2"/>
  <c r="E307" i="2"/>
  <c r="C307" i="2"/>
  <c r="H307" i="2"/>
  <c r="C308" i="2"/>
  <c r="F309" i="2"/>
  <c r="D307" i="2"/>
  <c r="J307" i="2"/>
  <c r="O307" i="2"/>
  <c r="D308" i="2"/>
  <c r="G309" i="2"/>
  <c r="F307" i="2"/>
  <c r="K307" i="2"/>
  <c r="P307" i="2"/>
  <c r="C309" i="2"/>
  <c r="F250" i="2"/>
  <c r="F112" i="2"/>
  <c r="G112" i="2"/>
  <c r="F114" i="2"/>
  <c r="L112" i="2"/>
  <c r="P112" i="2"/>
  <c r="D669" i="2"/>
  <c r="M667" i="2"/>
  <c r="I667" i="2"/>
  <c r="C650" i="2"/>
  <c r="J649" i="2"/>
  <c r="C642" i="2"/>
  <c r="P640" i="2"/>
  <c r="K640" i="2"/>
  <c r="F640" i="2"/>
  <c r="D629" i="2"/>
  <c r="G628" i="2"/>
  <c r="C618" i="2"/>
  <c r="K616" i="2"/>
  <c r="G615" i="2"/>
  <c r="K613" i="2"/>
  <c r="C606" i="2"/>
  <c r="P604" i="2"/>
  <c r="K604" i="2"/>
  <c r="F604" i="2"/>
  <c r="G603" i="2"/>
  <c r="J601" i="2"/>
  <c r="C590" i="2"/>
  <c r="J589" i="2"/>
  <c r="D569" i="2"/>
  <c r="G568" i="2"/>
  <c r="C561" i="2"/>
  <c r="P559" i="2"/>
  <c r="K559" i="2"/>
  <c r="F559" i="2"/>
  <c r="I547" i="2"/>
  <c r="O529" i="2"/>
  <c r="D521" i="2"/>
  <c r="C500" i="2"/>
  <c r="G499" i="2"/>
  <c r="O481" i="2"/>
  <c r="D477" i="2"/>
  <c r="M475" i="2"/>
  <c r="I475" i="2"/>
  <c r="F474" i="2"/>
  <c r="C465" i="2"/>
  <c r="P463" i="2"/>
  <c r="L463" i="2"/>
  <c r="H463" i="2"/>
  <c r="G462" i="2"/>
  <c r="D461" i="2"/>
  <c r="O460" i="2"/>
  <c r="J460" i="2"/>
  <c r="C450" i="2"/>
  <c r="P448" i="2"/>
  <c r="K448" i="2"/>
  <c r="C441" i="2"/>
  <c r="P439" i="2"/>
  <c r="K439" i="2"/>
  <c r="F438" i="2"/>
  <c r="D429" i="2"/>
  <c r="O427" i="2"/>
  <c r="J427" i="2"/>
  <c r="D425" i="2"/>
  <c r="C419" i="2"/>
  <c r="I418" i="2"/>
  <c r="F417" i="2"/>
  <c r="L415" i="2"/>
  <c r="P412" i="2"/>
  <c r="M403" i="2"/>
  <c r="F390" i="2"/>
  <c r="C386" i="2"/>
  <c r="E334" i="2"/>
  <c r="C335" i="2"/>
  <c r="J325" i="2"/>
  <c r="G327" i="2"/>
  <c r="E316" i="2"/>
  <c r="D316" i="2"/>
  <c r="K316" i="2"/>
  <c r="P316" i="2"/>
  <c r="C318" i="2"/>
  <c r="F316" i="2"/>
  <c r="L316" i="2"/>
  <c r="F318" i="2"/>
  <c r="G316" i="2"/>
  <c r="C317" i="2"/>
  <c r="G318" i="2"/>
  <c r="D401" i="2"/>
  <c r="C393" i="2"/>
  <c r="P391" i="2"/>
  <c r="L391" i="2"/>
  <c r="H391" i="2"/>
  <c r="C381" i="2"/>
  <c r="I379" i="2"/>
  <c r="D379" i="2"/>
  <c r="F369" i="2"/>
  <c r="E367" i="2"/>
  <c r="C357" i="2"/>
  <c r="I355" i="2"/>
  <c r="D355" i="2"/>
  <c r="G345" i="2"/>
  <c r="D344" i="2"/>
  <c r="O343" i="2"/>
  <c r="K343" i="2"/>
  <c r="G343" i="2"/>
  <c r="C343" i="2"/>
  <c r="F333" i="2"/>
  <c r="G297" i="2"/>
  <c r="D296" i="2"/>
  <c r="O295" i="2"/>
  <c r="K295" i="2"/>
  <c r="G295" i="2"/>
  <c r="C295" i="2"/>
  <c r="J286" i="2"/>
  <c r="C261" i="2"/>
  <c r="I259" i="2"/>
  <c r="D259" i="2"/>
  <c r="D249" i="2"/>
  <c r="F246" i="2"/>
  <c r="P244" i="2"/>
  <c r="G244" i="2"/>
  <c r="G237" i="2"/>
  <c r="D236" i="2"/>
  <c r="O235" i="2"/>
  <c r="K235" i="2"/>
  <c r="G235" i="2"/>
  <c r="C235" i="2"/>
  <c r="O220" i="2"/>
  <c r="M214" i="2"/>
  <c r="E214" i="2"/>
  <c r="C215" i="2"/>
  <c r="L136" i="2"/>
  <c r="P136" i="2"/>
  <c r="H94" i="2"/>
  <c r="E94" i="2"/>
  <c r="I94" i="2"/>
  <c r="C95" i="2"/>
  <c r="M94" i="2"/>
  <c r="D96" i="2"/>
  <c r="P70" i="2"/>
  <c r="E220" i="2"/>
  <c r="C220" i="2"/>
  <c r="H220" i="2"/>
  <c r="C221" i="2"/>
  <c r="G222" i="2"/>
  <c r="F220" i="2"/>
  <c r="K220" i="2"/>
  <c r="P220" i="2"/>
  <c r="C222" i="2"/>
  <c r="C211" i="2"/>
  <c r="G213" i="2"/>
  <c r="H211" i="2"/>
  <c r="C212" i="2"/>
  <c r="C196" i="2"/>
  <c r="D196" i="2"/>
  <c r="J196" i="2"/>
  <c r="G198" i="2"/>
  <c r="C64" i="2"/>
  <c r="E64" i="2"/>
  <c r="K64" i="2"/>
  <c r="C65" i="2"/>
  <c r="F64" i="2"/>
  <c r="M64" i="2"/>
  <c r="D66" i="2"/>
  <c r="G64" i="2"/>
  <c r="O64" i="2"/>
  <c r="F66" i="2"/>
  <c r="E49" i="2"/>
  <c r="F51" i="2"/>
  <c r="F49" i="2"/>
  <c r="J49" i="2"/>
  <c r="C50" i="2"/>
  <c r="F381" i="2"/>
  <c r="L379" i="2"/>
  <c r="F379" i="2"/>
  <c r="C368" i="2"/>
  <c r="F357" i="2"/>
  <c r="L355" i="2"/>
  <c r="F355" i="2"/>
  <c r="D345" i="2"/>
  <c r="M343" i="2"/>
  <c r="I343" i="2"/>
  <c r="O313" i="2"/>
  <c r="D297" i="2"/>
  <c r="M295" i="2"/>
  <c r="I295" i="2"/>
  <c r="D293" i="2"/>
  <c r="O292" i="2"/>
  <c r="J292" i="2"/>
  <c r="D292" i="2"/>
  <c r="F261" i="2"/>
  <c r="L259" i="2"/>
  <c r="F259" i="2"/>
  <c r="D237" i="2"/>
  <c r="M235" i="2"/>
  <c r="I235" i="2"/>
  <c r="D221" i="2"/>
  <c r="J220" i="2"/>
  <c r="D142" i="2"/>
  <c r="J142" i="2"/>
  <c r="E142" i="2"/>
  <c r="M142" i="2"/>
  <c r="C143" i="2"/>
  <c r="H142" i="2"/>
  <c r="C144" i="2"/>
  <c r="C139" i="2"/>
  <c r="F139" i="2"/>
  <c r="D140" i="2"/>
  <c r="G139" i="2"/>
  <c r="O139" i="2"/>
  <c r="F141" i="2"/>
  <c r="J139" i="2"/>
  <c r="G141" i="2"/>
  <c r="C134" i="2"/>
  <c r="I133" i="2"/>
  <c r="D134" i="2"/>
  <c r="E70" i="2"/>
  <c r="D70" i="2"/>
  <c r="L70" i="2"/>
  <c r="F72" i="2"/>
  <c r="F70" i="2"/>
  <c r="M70" i="2"/>
  <c r="C71" i="2"/>
  <c r="H70" i="2"/>
  <c r="C72" i="2"/>
  <c r="H178" i="2"/>
  <c r="C164" i="2"/>
  <c r="K163" i="2"/>
  <c r="E163" i="2"/>
  <c r="M154" i="2"/>
  <c r="D132" i="2"/>
  <c r="P130" i="2"/>
  <c r="H130" i="2"/>
  <c r="G129" i="2"/>
  <c r="K127" i="2"/>
  <c r="D127" i="2"/>
  <c r="G100" i="2"/>
  <c r="F54" i="2"/>
  <c r="G52" i="2"/>
  <c r="J31" i="2"/>
  <c r="D21" i="2"/>
  <c r="M19" i="2"/>
  <c r="E19" i="2"/>
  <c r="J16" i="2"/>
  <c r="C191" i="2"/>
  <c r="M190" i="2"/>
  <c r="D180" i="2"/>
  <c r="M178" i="2"/>
  <c r="L175" i="2"/>
  <c r="H175" i="2"/>
  <c r="P166" i="2"/>
  <c r="F165" i="2"/>
  <c r="O163" i="2"/>
  <c r="G163" i="2"/>
  <c r="C129" i="2"/>
  <c r="O127" i="2"/>
  <c r="G127" i="2"/>
  <c r="F115" i="2"/>
  <c r="P103" i="2"/>
  <c r="L103" i="2"/>
  <c r="H103" i="2"/>
  <c r="D78" i="2"/>
  <c r="O76" i="2"/>
  <c r="J76" i="2"/>
  <c r="F75" i="2"/>
  <c r="F60" i="2"/>
  <c r="F58" i="2"/>
  <c r="O52" i="2"/>
  <c r="D48" i="2"/>
  <c r="M46" i="2"/>
  <c r="F46" i="2"/>
  <c r="C35" i="2"/>
  <c r="M34" i="2"/>
  <c r="E34" i="2"/>
  <c r="M25" i="2"/>
  <c r="I19" i="2"/>
  <c r="D15" i="2"/>
  <c r="J13" i="2"/>
  <c r="L1459" i="2"/>
  <c r="G1459" i="2"/>
  <c r="H1447" i="2"/>
  <c r="E1381" i="2"/>
  <c r="F1381" i="2"/>
  <c r="K1381" i="2"/>
  <c r="G1383" i="2"/>
  <c r="C1381" i="2"/>
  <c r="H1381" i="2"/>
  <c r="C1383" i="2"/>
  <c r="D1335" i="2"/>
  <c r="L1333" i="2"/>
  <c r="E1279" i="2"/>
  <c r="C1279" i="2"/>
  <c r="H1279" i="2"/>
  <c r="C1281" i="2"/>
  <c r="F1279" i="2"/>
  <c r="K1279" i="2"/>
  <c r="G1281" i="2"/>
  <c r="H1174" i="2"/>
  <c r="C1175" i="2"/>
  <c r="C1174" i="2"/>
  <c r="G1174" i="2"/>
  <c r="F1176" i="2"/>
  <c r="L1174" i="2"/>
  <c r="G1176" i="2"/>
  <c r="C901" i="2"/>
  <c r="G901" i="2"/>
  <c r="K901" i="2"/>
  <c r="O901" i="2"/>
  <c r="D902" i="2"/>
  <c r="G903" i="2"/>
  <c r="D901" i="2"/>
  <c r="H901" i="2"/>
  <c r="L901" i="2"/>
  <c r="P901" i="2"/>
  <c r="C903" i="2"/>
  <c r="E901" i="2"/>
  <c r="M901" i="2"/>
  <c r="D903" i="2"/>
  <c r="F901" i="2"/>
  <c r="F903" i="2"/>
  <c r="I901" i="2"/>
  <c r="E676" i="2"/>
  <c r="C676" i="2"/>
  <c r="H676" i="2"/>
  <c r="C677" i="2"/>
  <c r="G678" i="2"/>
  <c r="D676" i="2"/>
  <c r="J676" i="2"/>
  <c r="O676" i="2"/>
  <c r="D677" i="2"/>
  <c r="F676" i="2"/>
  <c r="P676" i="2"/>
  <c r="G676" i="2"/>
  <c r="K676" i="2"/>
  <c r="C678" i="2"/>
  <c r="L676" i="2"/>
  <c r="F678" i="2"/>
  <c r="C583" i="2"/>
  <c r="G583" i="2"/>
  <c r="K583" i="2"/>
  <c r="O583" i="2"/>
  <c r="D584" i="2"/>
  <c r="G585" i="2"/>
  <c r="D583" i="2"/>
  <c r="H583" i="2"/>
  <c r="L583" i="2"/>
  <c r="P583" i="2"/>
  <c r="C585" i="2"/>
  <c r="E583" i="2"/>
  <c r="I583" i="2"/>
  <c r="M583" i="2"/>
  <c r="D585" i="2"/>
  <c r="F583" i="2"/>
  <c r="C584" i="2"/>
  <c r="J583" i="2"/>
  <c r="F585" i="2"/>
  <c r="E280" i="2"/>
  <c r="C280" i="2"/>
  <c r="H280" i="2"/>
  <c r="C281" i="2"/>
  <c r="G282" i="2"/>
  <c r="D280" i="2"/>
  <c r="J280" i="2"/>
  <c r="O280" i="2"/>
  <c r="D281" i="2"/>
  <c r="G280" i="2"/>
  <c r="K280" i="2"/>
  <c r="C282" i="2"/>
  <c r="F280" i="2"/>
  <c r="F282" i="2"/>
  <c r="L280" i="2"/>
  <c r="P280" i="2"/>
  <c r="C22" i="2"/>
  <c r="D22" i="2"/>
  <c r="I22" i="2"/>
  <c r="C24" i="2"/>
  <c r="E22" i="2"/>
  <c r="J22" i="2"/>
  <c r="P22" i="2"/>
  <c r="D24" i="2"/>
  <c r="F22" i="2"/>
  <c r="L22" i="2"/>
  <c r="F24" i="2"/>
  <c r="H22" i="2"/>
  <c r="M22" i="2"/>
  <c r="C23" i="2"/>
  <c r="D1496" i="2"/>
  <c r="L1495" i="2"/>
  <c r="D1495" i="2"/>
  <c r="D1491" i="2"/>
  <c r="O1489" i="2"/>
  <c r="J1489" i="2"/>
  <c r="D1489" i="2"/>
  <c r="C1479" i="2"/>
  <c r="H1477" i="2"/>
  <c r="C1477" i="2"/>
  <c r="C1475" i="2"/>
  <c r="I1474" i="2"/>
  <c r="G1473" i="2"/>
  <c r="K1471" i="2"/>
  <c r="D1471" i="2"/>
  <c r="F1470" i="2"/>
  <c r="J1468" i="2"/>
  <c r="D1466" i="2"/>
  <c r="L1465" i="2"/>
  <c r="D1465" i="2"/>
  <c r="G1461" i="2"/>
  <c r="K1459" i="2"/>
  <c r="F1459" i="2"/>
  <c r="C1455" i="2"/>
  <c r="H1453" i="2"/>
  <c r="C1453" i="2"/>
  <c r="O1447" i="2"/>
  <c r="G1447" i="2"/>
  <c r="O1441" i="2"/>
  <c r="J1441" i="2"/>
  <c r="C1441" i="2"/>
  <c r="C1437" i="2"/>
  <c r="L1435" i="2"/>
  <c r="D1435" i="2"/>
  <c r="I1426" i="2"/>
  <c r="E1399" i="2"/>
  <c r="G1399" i="2"/>
  <c r="O1399" i="2"/>
  <c r="G1401" i="2"/>
  <c r="C1399" i="2"/>
  <c r="K1399" i="2"/>
  <c r="C1401" i="2"/>
  <c r="E1396" i="2"/>
  <c r="D1397" i="2"/>
  <c r="D1382" i="2"/>
  <c r="J1381" i="2"/>
  <c r="O1357" i="2"/>
  <c r="E1351" i="2"/>
  <c r="F1351" i="2"/>
  <c r="K1351" i="2"/>
  <c r="G1353" i="2"/>
  <c r="C1351" i="2"/>
  <c r="H1351" i="2"/>
  <c r="C1353" i="2"/>
  <c r="D1343" i="2"/>
  <c r="D1334" i="2"/>
  <c r="G1327" i="2"/>
  <c r="O1309" i="2"/>
  <c r="E1303" i="2"/>
  <c r="F1303" i="2"/>
  <c r="K1303" i="2"/>
  <c r="G1305" i="2"/>
  <c r="C1303" i="2"/>
  <c r="H1303" i="2"/>
  <c r="C1305" i="2"/>
  <c r="G1285" i="2"/>
  <c r="D1280" i="2"/>
  <c r="J1279" i="2"/>
  <c r="M1228" i="2"/>
  <c r="C1177" i="2"/>
  <c r="G1177" i="2"/>
  <c r="K1177" i="2"/>
  <c r="O1177" i="2"/>
  <c r="D1178" i="2"/>
  <c r="G1179" i="2"/>
  <c r="D1177" i="2"/>
  <c r="I1177" i="2"/>
  <c r="C1179" i="2"/>
  <c r="E1177" i="2"/>
  <c r="J1177" i="2"/>
  <c r="P1177" i="2"/>
  <c r="D1179" i="2"/>
  <c r="F1177" i="2"/>
  <c r="L1177" i="2"/>
  <c r="F1179" i="2"/>
  <c r="C902" i="2"/>
  <c r="H862" i="2"/>
  <c r="I862" i="2"/>
  <c r="C863" i="2"/>
  <c r="D862" i="2"/>
  <c r="C864" i="2"/>
  <c r="M862" i="2"/>
  <c r="D1383" i="2"/>
  <c r="L1381" i="2"/>
  <c r="E1333" i="2"/>
  <c r="C1333" i="2"/>
  <c r="H1333" i="2"/>
  <c r="C1335" i="2"/>
  <c r="F1333" i="2"/>
  <c r="K1333" i="2"/>
  <c r="G1335" i="2"/>
  <c r="J1294" i="2"/>
  <c r="E1294" i="2"/>
  <c r="D1281" i="2"/>
  <c r="G148" i="2"/>
  <c r="F150" i="2"/>
  <c r="F148" i="2"/>
  <c r="L148" i="2"/>
  <c r="P148" i="2"/>
  <c r="D1500" i="2"/>
  <c r="I1498" i="2"/>
  <c r="K1495" i="2"/>
  <c r="C1495" i="2"/>
  <c r="M1486" i="2"/>
  <c r="F1474" i="2"/>
  <c r="D1473" i="2"/>
  <c r="O1471" i="2"/>
  <c r="J1471" i="2"/>
  <c r="C1471" i="2"/>
  <c r="C1469" i="2"/>
  <c r="I1468" i="2"/>
  <c r="K1465" i="2"/>
  <c r="C1465" i="2"/>
  <c r="D1461" i="2"/>
  <c r="O1459" i="2"/>
  <c r="J1459" i="2"/>
  <c r="D1459" i="2"/>
  <c r="D1449" i="2"/>
  <c r="L1447" i="2"/>
  <c r="D1447" i="2"/>
  <c r="D1436" i="2"/>
  <c r="K1435" i="2"/>
  <c r="C1435" i="2"/>
  <c r="E1429" i="2"/>
  <c r="C1429" i="2"/>
  <c r="J1429" i="2"/>
  <c r="O1429" i="2"/>
  <c r="D1431" i="2"/>
  <c r="I1420" i="2"/>
  <c r="E1420" i="2"/>
  <c r="L1399" i="2"/>
  <c r="C1397" i="2"/>
  <c r="G1381" i="2"/>
  <c r="M1366" i="2"/>
  <c r="E1357" i="2"/>
  <c r="C1357" i="2"/>
  <c r="H1357" i="2"/>
  <c r="C1359" i="2"/>
  <c r="F1357" i="2"/>
  <c r="K1357" i="2"/>
  <c r="G1359" i="2"/>
  <c r="D1352" i="2"/>
  <c r="J1351" i="2"/>
  <c r="G1333" i="2"/>
  <c r="O1327" i="2"/>
  <c r="I1318" i="2"/>
  <c r="E1318" i="2"/>
  <c r="E1309" i="2"/>
  <c r="C1309" i="2"/>
  <c r="H1309" i="2"/>
  <c r="C1311" i="2"/>
  <c r="F1309" i="2"/>
  <c r="K1309" i="2"/>
  <c r="G1311" i="2"/>
  <c r="O1285" i="2"/>
  <c r="G1279" i="2"/>
  <c r="E1261" i="2"/>
  <c r="F1261" i="2"/>
  <c r="K1261" i="2"/>
  <c r="G1263" i="2"/>
  <c r="C1261" i="2"/>
  <c r="H1261" i="2"/>
  <c r="C1263" i="2"/>
  <c r="O1255" i="2"/>
  <c r="M1246" i="2"/>
  <c r="E1246" i="2"/>
  <c r="C1247" i="2"/>
  <c r="E1237" i="2"/>
  <c r="C1237" i="2"/>
  <c r="H1237" i="2"/>
  <c r="C1239" i="2"/>
  <c r="F1237" i="2"/>
  <c r="K1237" i="2"/>
  <c r="G1239" i="2"/>
  <c r="G1230" i="2"/>
  <c r="E1225" i="2"/>
  <c r="I1225" i="2"/>
  <c r="M1225" i="2"/>
  <c r="C1226" i="2"/>
  <c r="F1227" i="2"/>
  <c r="C1225" i="2"/>
  <c r="G1225" i="2"/>
  <c r="K1225" i="2"/>
  <c r="O1225" i="2"/>
  <c r="C1227" i="2"/>
  <c r="K1204" i="2"/>
  <c r="F1206" i="2"/>
  <c r="M1204" i="2"/>
  <c r="F1204" i="2"/>
  <c r="C1205" i="2"/>
  <c r="C1201" i="2"/>
  <c r="G1201" i="2"/>
  <c r="K1201" i="2"/>
  <c r="O1201" i="2"/>
  <c r="C1203" i="2"/>
  <c r="F1201" i="2"/>
  <c r="L1201" i="2"/>
  <c r="C1202" i="2"/>
  <c r="G1203" i="2"/>
  <c r="D1201" i="2"/>
  <c r="I1201" i="2"/>
  <c r="D1203" i="2"/>
  <c r="C1159" i="2"/>
  <c r="J1159" i="2"/>
  <c r="G1161" i="2"/>
  <c r="E1159" i="2"/>
  <c r="D1160" i="2"/>
  <c r="G1159" i="2"/>
  <c r="O1159" i="2"/>
  <c r="D1161" i="2"/>
  <c r="I1159" i="2"/>
  <c r="C1064" i="2"/>
  <c r="F1063" i="2"/>
  <c r="C988" i="2"/>
  <c r="D988" i="2"/>
  <c r="I988" i="2"/>
  <c r="C990" i="2"/>
  <c r="E988" i="2"/>
  <c r="J988" i="2"/>
  <c r="P988" i="2"/>
  <c r="D990" i="2"/>
  <c r="F988" i="2"/>
  <c r="H988" i="2"/>
  <c r="C989" i="2"/>
  <c r="L988" i="2"/>
  <c r="F990" i="2"/>
  <c r="C880" i="2"/>
  <c r="D880" i="2"/>
  <c r="I880" i="2"/>
  <c r="C882" i="2"/>
  <c r="E880" i="2"/>
  <c r="J880" i="2"/>
  <c r="P880" i="2"/>
  <c r="D882" i="2"/>
  <c r="F880" i="2"/>
  <c r="H880" i="2"/>
  <c r="C881" i="2"/>
  <c r="L880" i="2"/>
  <c r="F882" i="2"/>
  <c r="D1487" i="2"/>
  <c r="G1470" i="2"/>
  <c r="D1460" i="2"/>
  <c r="L1279" i="2"/>
  <c r="D1499" i="2"/>
  <c r="D1498" i="2"/>
  <c r="E1486" i="2"/>
  <c r="F1468" i="2"/>
  <c r="C1461" i="2"/>
  <c r="H1459" i="2"/>
  <c r="C1459" i="2"/>
  <c r="K1453" i="2"/>
  <c r="F1453" i="2"/>
  <c r="C1449" i="2"/>
  <c r="K1447" i="2"/>
  <c r="C1447" i="2"/>
  <c r="E1426" i="2"/>
  <c r="M1426" i="2"/>
  <c r="D1427" i="2"/>
  <c r="O1381" i="2"/>
  <c r="D1381" i="2"/>
  <c r="J1357" i="2"/>
  <c r="M1342" i="2"/>
  <c r="O1333" i="2"/>
  <c r="D1333" i="2"/>
  <c r="E1327" i="2"/>
  <c r="F1327" i="2"/>
  <c r="K1327" i="2"/>
  <c r="G1329" i="2"/>
  <c r="C1327" i="2"/>
  <c r="H1327" i="2"/>
  <c r="C1329" i="2"/>
  <c r="D1319" i="2"/>
  <c r="D1310" i="2"/>
  <c r="J1309" i="2"/>
  <c r="C1301" i="2"/>
  <c r="J1300" i="2"/>
  <c r="M1294" i="2"/>
  <c r="E1285" i="2"/>
  <c r="F1285" i="2"/>
  <c r="K1285" i="2"/>
  <c r="G1287" i="2"/>
  <c r="C1285" i="2"/>
  <c r="H1285" i="2"/>
  <c r="C1287" i="2"/>
  <c r="O1279" i="2"/>
  <c r="D1279" i="2"/>
  <c r="I1270" i="2"/>
  <c r="E1270" i="2"/>
  <c r="E1255" i="2"/>
  <c r="C1255" i="2"/>
  <c r="H1255" i="2"/>
  <c r="C1257" i="2"/>
  <c r="F1255" i="2"/>
  <c r="K1255" i="2"/>
  <c r="G1257" i="2"/>
  <c r="F1228" i="2"/>
  <c r="K1228" i="2"/>
  <c r="F1230" i="2"/>
  <c r="G1206" i="2"/>
  <c r="F1203" i="2"/>
  <c r="J1201" i="2"/>
  <c r="E1168" i="2"/>
  <c r="J1168" i="2"/>
  <c r="P1168" i="2"/>
  <c r="D1170" i="2"/>
  <c r="D1168" i="2"/>
  <c r="L1168" i="2"/>
  <c r="C1169" i="2"/>
  <c r="F1168" i="2"/>
  <c r="M1168" i="2"/>
  <c r="C1170" i="2"/>
  <c r="H1168" i="2"/>
  <c r="F1170" i="2"/>
  <c r="C1160" i="2"/>
  <c r="C952" i="2"/>
  <c r="E952" i="2"/>
  <c r="J952" i="2"/>
  <c r="P952" i="2"/>
  <c r="D954" i="2"/>
  <c r="F952" i="2"/>
  <c r="L952" i="2"/>
  <c r="F954" i="2"/>
  <c r="D952" i="2"/>
  <c r="H952" i="2"/>
  <c r="I952" i="2"/>
  <c r="C953" i="2"/>
  <c r="J901" i="2"/>
  <c r="D886" i="2"/>
  <c r="C886" i="2"/>
  <c r="K886" i="2"/>
  <c r="C887" i="2"/>
  <c r="F886" i="2"/>
  <c r="D887" i="2"/>
  <c r="G886" i="2"/>
  <c r="F888" i="2"/>
  <c r="J886" i="2"/>
  <c r="G888" i="2"/>
  <c r="O886" i="2"/>
  <c r="D874" i="2"/>
  <c r="H874" i="2"/>
  <c r="I874" i="2"/>
  <c r="C876" i="2"/>
  <c r="M874" i="2"/>
  <c r="C835" i="2"/>
  <c r="G835" i="2"/>
  <c r="K835" i="2"/>
  <c r="O835" i="2"/>
  <c r="D836" i="2"/>
  <c r="G837" i="2"/>
  <c r="E835" i="2"/>
  <c r="J835" i="2"/>
  <c r="P835" i="2"/>
  <c r="D837" i="2"/>
  <c r="F835" i="2"/>
  <c r="L835" i="2"/>
  <c r="F837" i="2"/>
  <c r="D835" i="2"/>
  <c r="H835" i="2"/>
  <c r="I835" i="2"/>
  <c r="C836" i="2"/>
  <c r="E811" i="2"/>
  <c r="I811" i="2"/>
  <c r="M811" i="2"/>
  <c r="D813" i="2"/>
  <c r="C811" i="2"/>
  <c r="H811" i="2"/>
  <c r="C812" i="2"/>
  <c r="G813" i="2"/>
  <c r="D811" i="2"/>
  <c r="J811" i="2"/>
  <c r="O811" i="2"/>
  <c r="D812" i="2"/>
  <c r="F811" i="2"/>
  <c r="P811" i="2"/>
  <c r="G811" i="2"/>
  <c r="K811" i="2"/>
  <c r="C813" i="2"/>
  <c r="D1341" i="2"/>
  <c r="O1339" i="2"/>
  <c r="J1339" i="2"/>
  <c r="D1339" i="2"/>
  <c r="F1338" i="2"/>
  <c r="D1317" i="2"/>
  <c r="O1315" i="2"/>
  <c r="J1315" i="2"/>
  <c r="D1315" i="2"/>
  <c r="F1314" i="2"/>
  <c r="D1299" i="2"/>
  <c r="O1297" i="2"/>
  <c r="J1297" i="2"/>
  <c r="D1297" i="2"/>
  <c r="C1283" i="2"/>
  <c r="I1282" i="2"/>
  <c r="D1275" i="2"/>
  <c r="O1273" i="2"/>
  <c r="J1273" i="2"/>
  <c r="D1273" i="2"/>
  <c r="C1259" i="2"/>
  <c r="I1258" i="2"/>
  <c r="D1251" i="2"/>
  <c r="O1249" i="2"/>
  <c r="J1249" i="2"/>
  <c r="D1249" i="2"/>
  <c r="D1245" i="2"/>
  <c r="O1243" i="2"/>
  <c r="J1243" i="2"/>
  <c r="D1243" i="2"/>
  <c r="F1242" i="2"/>
  <c r="D1233" i="2"/>
  <c r="L1231" i="2"/>
  <c r="H1231" i="2"/>
  <c r="C1195" i="2"/>
  <c r="J1195" i="2"/>
  <c r="G1197" i="2"/>
  <c r="C1193" i="2"/>
  <c r="L1192" i="2"/>
  <c r="D1184" i="2"/>
  <c r="C1165" i="2"/>
  <c r="G1165" i="2"/>
  <c r="K1165" i="2"/>
  <c r="O1165" i="2"/>
  <c r="D1166" i="2"/>
  <c r="G1167" i="2"/>
  <c r="H1162" i="2"/>
  <c r="C1163" i="2"/>
  <c r="E1156" i="2"/>
  <c r="J1156" i="2"/>
  <c r="P1156" i="2"/>
  <c r="D1158" i="2"/>
  <c r="C1155" i="2"/>
  <c r="I1153" i="2"/>
  <c r="C1147" i="2"/>
  <c r="J1147" i="2"/>
  <c r="G1149" i="2"/>
  <c r="C1145" i="2"/>
  <c r="L1144" i="2"/>
  <c r="C1141" i="2"/>
  <c r="G1141" i="2"/>
  <c r="K1141" i="2"/>
  <c r="O1141" i="2"/>
  <c r="D1142" i="2"/>
  <c r="G1143" i="2"/>
  <c r="D1141" i="2"/>
  <c r="H1141" i="2"/>
  <c r="C1135" i="2"/>
  <c r="J1135" i="2"/>
  <c r="G1137" i="2"/>
  <c r="E1135" i="2"/>
  <c r="M1135" i="2"/>
  <c r="C1136" i="2"/>
  <c r="C1130" i="2"/>
  <c r="K1129" i="2"/>
  <c r="G1116" i="2"/>
  <c r="E1066" i="2"/>
  <c r="D1066" i="2"/>
  <c r="J1066" i="2"/>
  <c r="O1066" i="2"/>
  <c r="D1067" i="2"/>
  <c r="F1066" i="2"/>
  <c r="K1066" i="2"/>
  <c r="P1066" i="2"/>
  <c r="C1068" i="2"/>
  <c r="C1060" i="2"/>
  <c r="E1060" i="2"/>
  <c r="M1060" i="2"/>
  <c r="D1062" i="2"/>
  <c r="F1060" i="2"/>
  <c r="F1062" i="2"/>
  <c r="F1051" i="2"/>
  <c r="C1052" i="2"/>
  <c r="D1030" i="2"/>
  <c r="C1030" i="2"/>
  <c r="J1030" i="2"/>
  <c r="O1030" i="2"/>
  <c r="D1031" i="2"/>
  <c r="F1030" i="2"/>
  <c r="K1030" i="2"/>
  <c r="P1030" i="2"/>
  <c r="C1032" i="2"/>
  <c r="D1009" i="2"/>
  <c r="H1009" i="2"/>
  <c r="L1009" i="2"/>
  <c r="P1009" i="2"/>
  <c r="C1011" i="2"/>
  <c r="E1009" i="2"/>
  <c r="I1009" i="2"/>
  <c r="M1009" i="2"/>
  <c r="D1011" i="2"/>
  <c r="D999" i="2"/>
  <c r="M997" i="2"/>
  <c r="D994" i="2"/>
  <c r="F994" i="2"/>
  <c r="D995" i="2"/>
  <c r="G994" i="2"/>
  <c r="O994" i="2"/>
  <c r="F996" i="2"/>
  <c r="F984" i="2"/>
  <c r="C962" i="2"/>
  <c r="K961" i="2"/>
  <c r="F951" i="2"/>
  <c r="C947" i="2"/>
  <c r="C940" i="2"/>
  <c r="D940" i="2"/>
  <c r="I940" i="2"/>
  <c r="C942" i="2"/>
  <c r="E940" i="2"/>
  <c r="J940" i="2"/>
  <c r="P940" i="2"/>
  <c r="D942" i="2"/>
  <c r="G936" i="2"/>
  <c r="J934" i="2"/>
  <c r="C904" i="2"/>
  <c r="E904" i="2"/>
  <c r="J904" i="2"/>
  <c r="P904" i="2"/>
  <c r="D906" i="2"/>
  <c r="F904" i="2"/>
  <c r="L904" i="2"/>
  <c r="F906" i="2"/>
  <c r="D823" i="2"/>
  <c r="H823" i="2"/>
  <c r="L823" i="2"/>
  <c r="P823" i="2"/>
  <c r="C825" i="2"/>
  <c r="C823" i="2"/>
  <c r="I823" i="2"/>
  <c r="D824" i="2"/>
  <c r="E823" i="2"/>
  <c r="J823" i="2"/>
  <c r="O823" i="2"/>
  <c r="D825" i="2"/>
  <c r="G805" i="2"/>
  <c r="O805" i="2"/>
  <c r="F807" i="2"/>
  <c r="C805" i="2"/>
  <c r="G807" i="2"/>
  <c r="F805" i="2"/>
  <c r="J802" i="2"/>
  <c r="D804" i="2"/>
  <c r="M802" i="2"/>
  <c r="E775" i="2"/>
  <c r="I775" i="2"/>
  <c r="M775" i="2"/>
  <c r="D777" i="2"/>
  <c r="C775" i="2"/>
  <c r="H775" i="2"/>
  <c r="C776" i="2"/>
  <c r="G777" i="2"/>
  <c r="D775" i="2"/>
  <c r="J775" i="2"/>
  <c r="O775" i="2"/>
  <c r="D776" i="2"/>
  <c r="F775" i="2"/>
  <c r="K775" i="2"/>
  <c r="P775" i="2"/>
  <c r="C777" i="2"/>
  <c r="H1198" i="2"/>
  <c r="C1199" i="2"/>
  <c r="E1192" i="2"/>
  <c r="J1192" i="2"/>
  <c r="P1192" i="2"/>
  <c r="D1194" i="2"/>
  <c r="C1183" i="2"/>
  <c r="J1183" i="2"/>
  <c r="G1185" i="2"/>
  <c r="C1153" i="2"/>
  <c r="G1153" i="2"/>
  <c r="K1153" i="2"/>
  <c r="O1153" i="2"/>
  <c r="D1154" i="2"/>
  <c r="G1155" i="2"/>
  <c r="H1150" i="2"/>
  <c r="C1151" i="2"/>
  <c r="E1144" i="2"/>
  <c r="J1144" i="2"/>
  <c r="P1144" i="2"/>
  <c r="D1146" i="2"/>
  <c r="D1129" i="2"/>
  <c r="H1129" i="2"/>
  <c r="L1129" i="2"/>
  <c r="P1129" i="2"/>
  <c r="C1131" i="2"/>
  <c r="E1129" i="2"/>
  <c r="I1129" i="2"/>
  <c r="M1129" i="2"/>
  <c r="D1131" i="2"/>
  <c r="E1114" i="2"/>
  <c r="D1114" i="2"/>
  <c r="J1114" i="2"/>
  <c r="O1114" i="2"/>
  <c r="D1115" i="2"/>
  <c r="F1114" i="2"/>
  <c r="K1114" i="2"/>
  <c r="P1114" i="2"/>
  <c r="C1116" i="2"/>
  <c r="C1108" i="2"/>
  <c r="E1108" i="2"/>
  <c r="M1108" i="2"/>
  <c r="D1110" i="2"/>
  <c r="F1108" i="2"/>
  <c r="F1110" i="2"/>
  <c r="F1099" i="2"/>
  <c r="C1100" i="2"/>
  <c r="C1048" i="2"/>
  <c r="E1048" i="2"/>
  <c r="M1048" i="2"/>
  <c r="D1050" i="2"/>
  <c r="F1048" i="2"/>
  <c r="F1050" i="2"/>
  <c r="C997" i="2"/>
  <c r="G997" i="2"/>
  <c r="K997" i="2"/>
  <c r="O997" i="2"/>
  <c r="D998" i="2"/>
  <c r="G999" i="2"/>
  <c r="D997" i="2"/>
  <c r="H997" i="2"/>
  <c r="L997" i="2"/>
  <c r="P997" i="2"/>
  <c r="C999" i="2"/>
  <c r="D982" i="2"/>
  <c r="C982" i="2"/>
  <c r="K982" i="2"/>
  <c r="C983" i="2"/>
  <c r="F982" i="2"/>
  <c r="D983" i="2"/>
  <c r="D961" i="2"/>
  <c r="H961" i="2"/>
  <c r="L961" i="2"/>
  <c r="P961" i="2"/>
  <c r="C963" i="2"/>
  <c r="E961" i="2"/>
  <c r="I961" i="2"/>
  <c r="M961" i="2"/>
  <c r="D963" i="2"/>
  <c r="D946" i="2"/>
  <c r="F946" i="2"/>
  <c r="D947" i="2"/>
  <c r="G946" i="2"/>
  <c r="O946" i="2"/>
  <c r="F948" i="2"/>
  <c r="F942" i="2"/>
  <c r="L940" i="2"/>
  <c r="F936" i="2"/>
  <c r="C905" i="2"/>
  <c r="I904" i="2"/>
  <c r="C892" i="2"/>
  <c r="D892" i="2"/>
  <c r="I892" i="2"/>
  <c r="C894" i="2"/>
  <c r="E892" i="2"/>
  <c r="J892" i="2"/>
  <c r="P892" i="2"/>
  <c r="D894" i="2"/>
  <c r="D844" i="2"/>
  <c r="J844" i="2"/>
  <c r="O844" i="2"/>
  <c r="D845" i="2"/>
  <c r="F844" i="2"/>
  <c r="L844" i="2"/>
  <c r="C845" i="2"/>
  <c r="G844" i="2"/>
  <c r="C846" i="2"/>
  <c r="H838" i="2"/>
  <c r="D838" i="2"/>
  <c r="I838" i="2"/>
  <c r="C839" i="2"/>
  <c r="K823" i="2"/>
  <c r="C803" i="2"/>
  <c r="E790" i="2"/>
  <c r="I790" i="2"/>
  <c r="C791" i="2"/>
  <c r="F790" i="2"/>
  <c r="F792" i="2"/>
  <c r="J790" i="2"/>
  <c r="C727" i="2"/>
  <c r="G727" i="2"/>
  <c r="K727" i="2"/>
  <c r="O727" i="2"/>
  <c r="D728" i="2"/>
  <c r="G729" i="2"/>
  <c r="D727" i="2"/>
  <c r="H727" i="2"/>
  <c r="L727" i="2"/>
  <c r="P727" i="2"/>
  <c r="C729" i="2"/>
  <c r="E727" i="2"/>
  <c r="M727" i="2"/>
  <c r="D729" i="2"/>
  <c r="F727" i="2"/>
  <c r="F729" i="2"/>
  <c r="I727" i="2"/>
  <c r="E652" i="2"/>
  <c r="C652" i="2"/>
  <c r="H652" i="2"/>
  <c r="C653" i="2"/>
  <c r="G654" i="2"/>
  <c r="D652" i="2"/>
  <c r="J652" i="2"/>
  <c r="O652" i="2"/>
  <c r="D653" i="2"/>
  <c r="F652" i="2"/>
  <c r="K652" i="2"/>
  <c r="P652" i="2"/>
  <c r="C654" i="2"/>
  <c r="G652" i="2"/>
  <c r="L652" i="2"/>
  <c r="J646" i="2"/>
  <c r="C647" i="2"/>
  <c r="F445" i="2"/>
  <c r="G445" i="2"/>
  <c r="C446" i="2"/>
  <c r="K445" i="2"/>
  <c r="F447" i="2"/>
  <c r="M445" i="2"/>
  <c r="G447" i="2"/>
  <c r="H406" i="2"/>
  <c r="D406" i="2"/>
  <c r="I406" i="2"/>
  <c r="C407" i="2"/>
  <c r="M406" i="2"/>
  <c r="C408" i="2"/>
  <c r="D1419" i="2"/>
  <c r="O1417" i="2"/>
  <c r="J1417" i="2"/>
  <c r="D1417" i="2"/>
  <c r="F1416" i="2"/>
  <c r="D1413" i="2"/>
  <c r="L1411" i="2"/>
  <c r="D1411" i="2"/>
  <c r="F1410" i="2"/>
  <c r="J1372" i="2"/>
  <c r="D1371" i="2"/>
  <c r="L1369" i="2"/>
  <c r="D1369" i="2"/>
  <c r="D1207" i="2"/>
  <c r="H1207" i="2"/>
  <c r="L1207" i="2"/>
  <c r="D1209" i="2"/>
  <c r="G1200" i="2"/>
  <c r="L1198" i="2"/>
  <c r="D1197" i="2"/>
  <c r="O1195" i="2"/>
  <c r="G1195" i="2"/>
  <c r="F1194" i="2"/>
  <c r="H1192" i="2"/>
  <c r="C1189" i="2"/>
  <c r="G1189" i="2"/>
  <c r="K1189" i="2"/>
  <c r="O1189" i="2"/>
  <c r="D1190" i="2"/>
  <c r="G1191" i="2"/>
  <c r="H1186" i="2"/>
  <c r="C1187" i="2"/>
  <c r="I1183" i="2"/>
  <c r="E1180" i="2"/>
  <c r="J1180" i="2"/>
  <c r="P1180" i="2"/>
  <c r="D1182" i="2"/>
  <c r="C1171" i="2"/>
  <c r="J1171" i="2"/>
  <c r="G1173" i="2"/>
  <c r="D1167" i="2"/>
  <c r="P1165" i="2"/>
  <c r="J1165" i="2"/>
  <c r="E1165" i="2"/>
  <c r="F1164" i="2"/>
  <c r="G1162" i="2"/>
  <c r="F1155" i="2"/>
  <c r="L1153" i="2"/>
  <c r="F1153" i="2"/>
  <c r="G1152" i="2"/>
  <c r="L1150" i="2"/>
  <c r="F1146" i="2"/>
  <c r="H1144" i="2"/>
  <c r="F1131" i="2"/>
  <c r="O1129" i="2"/>
  <c r="G1129" i="2"/>
  <c r="E1126" i="2"/>
  <c r="C1126" i="2"/>
  <c r="H1126" i="2"/>
  <c r="C1127" i="2"/>
  <c r="G1128" i="2"/>
  <c r="D1126" i="2"/>
  <c r="J1126" i="2"/>
  <c r="O1126" i="2"/>
  <c r="D1127" i="2"/>
  <c r="C1123" i="2"/>
  <c r="K1123" i="2"/>
  <c r="C1115" i="2"/>
  <c r="H1114" i="2"/>
  <c r="C1096" i="2"/>
  <c r="E1096" i="2"/>
  <c r="M1096" i="2"/>
  <c r="D1098" i="2"/>
  <c r="F1096" i="2"/>
  <c r="F1098" i="2"/>
  <c r="E1078" i="2"/>
  <c r="D1078" i="2"/>
  <c r="J1078" i="2"/>
  <c r="O1078" i="2"/>
  <c r="D1079" i="2"/>
  <c r="F1078" i="2"/>
  <c r="K1078" i="2"/>
  <c r="P1078" i="2"/>
  <c r="C1080" i="2"/>
  <c r="G1066" i="2"/>
  <c r="J1060" i="2"/>
  <c r="C1000" i="2"/>
  <c r="E1000" i="2"/>
  <c r="J1000" i="2"/>
  <c r="P1000" i="2"/>
  <c r="D1002" i="2"/>
  <c r="F1000" i="2"/>
  <c r="L1000" i="2"/>
  <c r="F1002" i="2"/>
  <c r="I997" i="2"/>
  <c r="O982" i="2"/>
  <c r="F963" i="2"/>
  <c r="O961" i="2"/>
  <c r="G961" i="2"/>
  <c r="C949" i="2"/>
  <c r="G949" i="2"/>
  <c r="K949" i="2"/>
  <c r="O949" i="2"/>
  <c r="D950" i="2"/>
  <c r="G951" i="2"/>
  <c r="D949" i="2"/>
  <c r="H949" i="2"/>
  <c r="L949" i="2"/>
  <c r="P949" i="2"/>
  <c r="C951" i="2"/>
  <c r="K946" i="2"/>
  <c r="D934" i="2"/>
  <c r="C934" i="2"/>
  <c r="K934" i="2"/>
  <c r="C935" i="2"/>
  <c r="F934" i="2"/>
  <c r="D935" i="2"/>
  <c r="D913" i="2"/>
  <c r="H913" i="2"/>
  <c r="L913" i="2"/>
  <c r="P913" i="2"/>
  <c r="C915" i="2"/>
  <c r="E913" i="2"/>
  <c r="I913" i="2"/>
  <c r="M913" i="2"/>
  <c r="D915" i="2"/>
  <c r="H904" i="2"/>
  <c r="D898" i="2"/>
  <c r="F898" i="2"/>
  <c r="D899" i="2"/>
  <c r="G898" i="2"/>
  <c r="O898" i="2"/>
  <c r="F900" i="2"/>
  <c r="F894" i="2"/>
  <c r="L892" i="2"/>
  <c r="C868" i="2"/>
  <c r="F868" i="2"/>
  <c r="L868" i="2"/>
  <c r="D869" i="2"/>
  <c r="G868" i="2"/>
  <c r="O868" i="2"/>
  <c r="C870" i="2"/>
  <c r="G846" i="2"/>
  <c r="K844" i="2"/>
  <c r="C824" i="2"/>
  <c r="G823" i="2"/>
  <c r="K805" i="2"/>
  <c r="L775" i="2"/>
  <c r="M754" i="2"/>
  <c r="E754" i="2"/>
  <c r="D756" i="2"/>
  <c r="J754" i="2"/>
  <c r="C859" i="2"/>
  <c r="G859" i="2"/>
  <c r="K859" i="2"/>
  <c r="O859" i="2"/>
  <c r="D860" i="2"/>
  <c r="G861" i="2"/>
  <c r="C832" i="2"/>
  <c r="D832" i="2"/>
  <c r="K832" i="2"/>
  <c r="F834" i="2"/>
  <c r="E820" i="2"/>
  <c r="C820" i="2"/>
  <c r="H820" i="2"/>
  <c r="C821" i="2"/>
  <c r="G822" i="2"/>
  <c r="E808" i="2"/>
  <c r="D808" i="2"/>
  <c r="J808" i="2"/>
  <c r="O808" i="2"/>
  <c r="D809" i="2"/>
  <c r="C799" i="2"/>
  <c r="G799" i="2"/>
  <c r="K799" i="2"/>
  <c r="O799" i="2"/>
  <c r="D800" i="2"/>
  <c r="G801" i="2"/>
  <c r="C787" i="2"/>
  <c r="G787" i="2"/>
  <c r="K787" i="2"/>
  <c r="O787" i="2"/>
  <c r="D788" i="2"/>
  <c r="G789" i="2"/>
  <c r="F768" i="2"/>
  <c r="J766" i="2"/>
  <c r="E760" i="2"/>
  <c r="F760" i="2"/>
  <c r="K760" i="2"/>
  <c r="P760" i="2"/>
  <c r="C762" i="2"/>
  <c r="D751" i="2"/>
  <c r="H751" i="2"/>
  <c r="L751" i="2"/>
  <c r="P751" i="2"/>
  <c r="C753" i="2"/>
  <c r="D749" i="2"/>
  <c r="L748" i="2"/>
  <c r="F748" i="2"/>
  <c r="E739" i="2"/>
  <c r="I739" i="2"/>
  <c r="M739" i="2"/>
  <c r="D741" i="2"/>
  <c r="G736" i="2"/>
  <c r="J730" i="2"/>
  <c r="D732" i="2"/>
  <c r="M730" i="2"/>
  <c r="D715" i="2"/>
  <c r="H715" i="2"/>
  <c r="L715" i="2"/>
  <c r="P715" i="2"/>
  <c r="C717" i="2"/>
  <c r="E715" i="2"/>
  <c r="I715" i="2"/>
  <c r="M715" i="2"/>
  <c r="D717" i="2"/>
  <c r="D680" i="2"/>
  <c r="F679" i="2"/>
  <c r="G675" i="2"/>
  <c r="J673" i="2"/>
  <c r="F661" i="2"/>
  <c r="C661" i="2"/>
  <c r="O661" i="2"/>
  <c r="G663" i="2"/>
  <c r="G661" i="2"/>
  <c r="E610" i="2"/>
  <c r="F610" i="2"/>
  <c r="C611" i="2"/>
  <c r="J610" i="2"/>
  <c r="F612" i="2"/>
  <c r="E592" i="2"/>
  <c r="C592" i="2"/>
  <c r="H592" i="2"/>
  <c r="C593" i="2"/>
  <c r="G594" i="2"/>
  <c r="D592" i="2"/>
  <c r="J592" i="2"/>
  <c r="O592" i="2"/>
  <c r="D593" i="2"/>
  <c r="F592" i="2"/>
  <c r="K592" i="2"/>
  <c r="P592" i="2"/>
  <c r="C594" i="2"/>
  <c r="C577" i="2"/>
  <c r="K577" i="2"/>
  <c r="C578" i="2"/>
  <c r="F577" i="2"/>
  <c r="D578" i="2"/>
  <c r="G577" i="2"/>
  <c r="O577" i="2"/>
  <c r="F579" i="2"/>
  <c r="E538" i="2"/>
  <c r="J538" i="2"/>
  <c r="F540" i="2"/>
  <c r="F538" i="2"/>
  <c r="F469" i="2"/>
  <c r="G469" i="2"/>
  <c r="G471" i="2"/>
  <c r="C469" i="2"/>
  <c r="J469" i="2"/>
  <c r="C470" i="2"/>
  <c r="K469" i="2"/>
  <c r="D470" i="2"/>
  <c r="M454" i="2"/>
  <c r="C456" i="2"/>
  <c r="P436" i="2"/>
  <c r="M433" i="2"/>
  <c r="G435" i="2"/>
  <c r="C376" i="2"/>
  <c r="F376" i="2"/>
  <c r="L376" i="2"/>
  <c r="D377" i="2"/>
  <c r="G376" i="2"/>
  <c r="O376" i="2"/>
  <c r="C378" i="2"/>
  <c r="D376" i="2"/>
  <c r="J376" i="2"/>
  <c r="F378" i="2"/>
  <c r="K376" i="2"/>
  <c r="C1139" i="2"/>
  <c r="C1133" i="2"/>
  <c r="D1119" i="2"/>
  <c r="M1117" i="2"/>
  <c r="I1117" i="2"/>
  <c r="C1104" i="2"/>
  <c r="P1102" i="2"/>
  <c r="K1102" i="2"/>
  <c r="F1102" i="2"/>
  <c r="C1092" i="2"/>
  <c r="P1090" i="2"/>
  <c r="K1090" i="2"/>
  <c r="F1090" i="2"/>
  <c r="D1083" i="2"/>
  <c r="M1081" i="2"/>
  <c r="I1081" i="2"/>
  <c r="D1071" i="2"/>
  <c r="M1069" i="2"/>
  <c r="I1069" i="2"/>
  <c r="C1056" i="2"/>
  <c r="P1054" i="2"/>
  <c r="K1054" i="2"/>
  <c r="F1054" i="2"/>
  <c r="C1044" i="2"/>
  <c r="P1042" i="2"/>
  <c r="K1042" i="2"/>
  <c r="F1042" i="2"/>
  <c r="D1035" i="2"/>
  <c r="M1033" i="2"/>
  <c r="I1033" i="2"/>
  <c r="D1023" i="2"/>
  <c r="M1021" i="2"/>
  <c r="I1021" i="2"/>
  <c r="F1014" i="2"/>
  <c r="L1012" i="2"/>
  <c r="F1012" i="2"/>
  <c r="F1008" i="2"/>
  <c r="O1006" i="2"/>
  <c r="G1006" i="2"/>
  <c r="D975" i="2"/>
  <c r="M973" i="2"/>
  <c r="I973" i="2"/>
  <c r="F966" i="2"/>
  <c r="L964" i="2"/>
  <c r="F964" i="2"/>
  <c r="F960" i="2"/>
  <c r="O958" i="2"/>
  <c r="G958" i="2"/>
  <c r="D927" i="2"/>
  <c r="M925" i="2"/>
  <c r="I925" i="2"/>
  <c r="F918" i="2"/>
  <c r="L916" i="2"/>
  <c r="F916" i="2"/>
  <c r="F912" i="2"/>
  <c r="O910" i="2"/>
  <c r="G910" i="2"/>
  <c r="F861" i="2"/>
  <c r="L859" i="2"/>
  <c r="F859" i="2"/>
  <c r="C854" i="2"/>
  <c r="E847" i="2"/>
  <c r="I847" i="2"/>
  <c r="M847" i="2"/>
  <c r="D849" i="2"/>
  <c r="G834" i="2"/>
  <c r="J832" i="2"/>
  <c r="C822" i="2"/>
  <c r="O820" i="2"/>
  <c r="G820" i="2"/>
  <c r="C810" i="2"/>
  <c r="G808" i="2"/>
  <c r="F801" i="2"/>
  <c r="L799" i="2"/>
  <c r="F799" i="2"/>
  <c r="F789" i="2"/>
  <c r="L787" i="2"/>
  <c r="F787" i="2"/>
  <c r="C781" i="2"/>
  <c r="K781" i="2"/>
  <c r="C782" i="2"/>
  <c r="E772" i="2"/>
  <c r="D772" i="2"/>
  <c r="J772" i="2"/>
  <c r="O772" i="2"/>
  <c r="D773" i="2"/>
  <c r="C767" i="2"/>
  <c r="D761" i="2"/>
  <c r="G760" i="2"/>
  <c r="F753" i="2"/>
  <c r="K751" i="2"/>
  <c r="F751" i="2"/>
  <c r="K748" i="2"/>
  <c r="C741" i="2"/>
  <c r="P739" i="2"/>
  <c r="K739" i="2"/>
  <c r="F739" i="2"/>
  <c r="G738" i="2"/>
  <c r="C731" i="2"/>
  <c r="F717" i="2"/>
  <c r="O715" i="2"/>
  <c r="G715" i="2"/>
  <c r="E712" i="2"/>
  <c r="C712" i="2"/>
  <c r="H712" i="2"/>
  <c r="C713" i="2"/>
  <c r="G714" i="2"/>
  <c r="D712" i="2"/>
  <c r="J712" i="2"/>
  <c r="O712" i="2"/>
  <c r="D713" i="2"/>
  <c r="E700" i="2"/>
  <c r="D700" i="2"/>
  <c r="J700" i="2"/>
  <c r="O700" i="2"/>
  <c r="D701" i="2"/>
  <c r="F700" i="2"/>
  <c r="K700" i="2"/>
  <c r="P700" i="2"/>
  <c r="C702" i="2"/>
  <c r="E688" i="2"/>
  <c r="D688" i="2"/>
  <c r="J688" i="2"/>
  <c r="O688" i="2"/>
  <c r="D689" i="2"/>
  <c r="F688" i="2"/>
  <c r="K688" i="2"/>
  <c r="P688" i="2"/>
  <c r="C690" i="2"/>
  <c r="C680" i="2"/>
  <c r="K679" i="2"/>
  <c r="C674" i="2"/>
  <c r="F637" i="2"/>
  <c r="C637" i="2"/>
  <c r="O637" i="2"/>
  <c r="G639" i="2"/>
  <c r="G637" i="2"/>
  <c r="J637" i="2"/>
  <c r="C638" i="2"/>
  <c r="C619" i="2"/>
  <c r="G619" i="2"/>
  <c r="K619" i="2"/>
  <c r="O619" i="2"/>
  <c r="D620" i="2"/>
  <c r="G621" i="2"/>
  <c r="D619" i="2"/>
  <c r="H619" i="2"/>
  <c r="L619" i="2"/>
  <c r="P619" i="2"/>
  <c r="C621" i="2"/>
  <c r="E619" i="2"/>
  <c r="I619" i="2"/>
  <c r="M619" i="2"/>
  <c r="D621" i="2"/>
  <c r="G579" i="2"/>
  <c r="E556" i="2"/>
  <c r="C556" i="2"/>
  <c r="H556" i="2"/>
  <c r="C557" i="2"/>
  <c r="G558" i="2"/>
  <c r="D556" i="2"/>
  <c r="J556" i="2"/>
  <c r="O556" i="2"/>
  <c r="D557" i="2"/>
  <c r="F556" i="2"/>
  <c r="K556" i="2"/>
  <c r="P556" i="2"/>
  <c r="C558" i="2"/>
  <c r="F471" i="2"/>
  <c r="E766" i="2"/>
  <c r="F766" i="2"/>
  <c r="E748" i="2"/>
  <c r="C748" i="2"/>
  <c r="H748" i="2"/>
  <c r="C749" i="2"/>
  <c r="G750" i="2"/>
  <c r="E736" i="2"/>
  <c r="D736" i="2"/>
  <c r="J736" i="2"/>
  <c r="O736" i="2"/>
  <c r="D737" i="2"/>
  <c r="F736" i="2"/>
  <c r="K736" i="2"/>
  <c r="P736" i="2"/>
  <c r="C738" i="2"/>
  <c r="D679" i="2"/>
  <c r="H679" i="2"/>
  <c r="L679" i="2"/>
  <c r="P679" i="2"/>
  <c r="C681" i="2"/>
  <c r="E679" i="2"/>
  <c r="I679" i="2"/>
  <c r="M679" i="2"/>
  <c r="D681" i="2"/>
  <c r="F673" i="2"/>
  <c r="D674" i="2"/>
  <c r="G673" i="2"/>
  <c r="O673" i="2"/>
  <c r="F675" i="2"/>
  <c r="J526" i="2"/>
  <c r="C527" i="2"/>
  <c r="D436" i="2"/>
  <c r="J436" i="2"/>
  <c r="O436" i="2"/>
  <c r="D437" i="2"/>
  <c r="C436" i="2"/>
  <c r="K436" i="2"/>
  <c r="G438" i="2"/>
  <c r="F436" i="2"/>
  <c r="L436" i="2"/>
  <c r="C437" i="2"/>
  <c r="G436" i="2"/>
  <c r="C438" i="2"/>
  <c r="C400" i="2"/>
  <c r="G400" i="2"/>
  <c r="O400" i="2"/>
  <c r="C402" i="2"/>
  <c r="D400" i="2"/>
  <c r="L400" i="2"/>
  <c r="F402" i="2"/>
  <c r="F400" i="2"/>
  <c r="P400" i="2"/>
  <c r="J400" i="2"/>
  <c r="F361" i="2"/>
  <c r="M361" i="2"/>
  <c r="C362" i="2"/>
  <c r="G363" i="2"/>
  <c r="G361" i="2"/>
  <c r="D362" i="2"/>
  <c r="C361" i="2"/>
  <c r="J361" i="2"/>
  <c r="D363" i="2"/>
  <c r="K361" i="2"/>
  <c r="F363" i="2"/>
  <c r="C645" i="2"/>
  <c r="P643" i="2"/>
  <c r="L643" i="2"/>
  <c r="H643" i="2"/>
  <c r="D643" i="2"/>
  <c r="F636" i="2"/>
  <c r="J634" i="2"/>
  <c r="D617" i="2"/>
  <c r="O616" i="2"/>
  <c r="J616" i="2"/>
  <c r="D616" i="2"/>
  <c r="C609" i="2"/>
  <c r="P607" i="2"/>
  <c r="L607" i="2"/>
  <c r="H607" i="2"/>
  <c r="D607" i="2"/>
  <c r="D602" i="2"/>
  <c r="F601" i="2"/>
  <c r="D581" i="2"/>
  <c r="O580" i="2"/>
  <c r="J580" i="2"/>
  <c r="D580" i="2"/>
  <c r="G565" i="2"/>
  <c r="C549" i="2"/>
  <c r="P547" i="2"/>
  <c r="L547" i="2"/>
  <c r="H547" i="2"/>
  <c r="D547" i="2"/>
  <c r="C542" i="2"/>
  <c r="G541" i="2"/>
  <c r="C535" i="2"/>
  <c r="G535" i="2"/>
  <c r="K535" i="2"/>
  <c r="O535" i="2"/>
  <c r="D536" i="2"/>
  <c r="G537" i="2"/>
  <c r="F517" i="2"/>
  <c r="C517" i="2"/>
  <c r="O517" i="2"/>
  <c r="G519" i="2"/>
  <c r="D512" i="2"/>
  <c r="O511" i="2"/>
  <c r="J511" i="2"/>
  <c r="D511" i="2"/>
  <c r="E508" i="2"/>
  <c r="D508" i="2"/>
  <c r="J508" i="2"/>
  <c r="O508" i="2"/>
  <c r="D509" i="2"/>
  <c r="D501" i="2"/>
  <c r="O499" i="2"/>
  <c r="J499" i="2"/>
  <c r="E499" i="2"/>
  <c r="E496" i="2"/>
  <c r="C496" i="2"/>
  <c r="H496" i="2"/>
  <c r="C497" i="2"/>
  <c r="G498" i="2"/>
  <c r="F493" i="2"/>
  <c r="J493" i="2"/>
  <c r="C494" i="2"/>
  <c r="D489" i="2"/>
  <c r="P487" i="2"/>
  <c r="J487" i="2"/>
  <c r="E487" i="2"/>
  <c r="C482" i="2"/>
  <c r="J481" i="2"/>
  <c r="C473" i="2"/>
  <c r="L472" i="2"/>
  <c r="D472" i="2"/>
  <c r="E466" i="2"/>
  <c r="F466" i="2"/>
  <c r="C467" i="2"/>
  <c r="C451" i="2"/>
  <c r="G451" i="2"/>
  <c r="K451" i="2"/>
  <c r="O451" i="2"/>
  <c r="D452" i="2"/>
  <c r="G453" i="2"/>
  <c r="D417" i="2"/>
  <c r="P415" i="2"/>
  <c r="J415" i="2"/>
  <c r="E415" i="2"/>
  <c r="C403" i="2"/>
  <c r="G403" i="2"/>
  <c r="K403" i="2"/>
  <c r="O403" i="2"/>
  <c r="D404" i="2"/>
  <c r="G405" i="2"/>
  <c r="E346" i="2"/>
  <c r="I346" i="2"/>
  <c r="C347" i="2"/>
  <c r="E304" i="2"/>
  <c r="D304" i="2"/>
  <c r="J304" i="2"/>
  <c r="O304" i="2"/>
  <c r="D305" i="2"/>
  <c r="F304" i="2"/>
  <c r="K304" i="2"/>
  <c r="P304" i="2"/>
  <c r="C306" i="2"/>
  <c r="C304" i="2"/>
  <c r="G306" i="2"/>
  <c r="G304" i="2"/>
  <c r="D271" i="2"/>
  <c r="H271" i="2"/>
  <c r="L271" i="2"/>
  <c r="P271" i="2"/>
  <c r="C273" i="2"/>
  <c r="E271" i="2"/>
  <c r="I271" i="2"/>
  <c r="M271" i="2"/>
  <c r="D273" i="2"/>
  <c r="C271" i="2"/>
  <c r="K271" i="2"/>
  <c r="C272" i="2"/>
  <c r="F271" i="2"/>
  <c r="D272" i="2"/>
  <c r="F160" i="2"/>
  <c r="L160" i="2"/>
  <c r="P160" i="2"/>
  <c r="G160" i="2"/>
  <c r="I97" i="2"/>
  <c r="D98" i="2"/>
  <c r="M97" i="2"/>
  <c r="C98" i="2"/>
  <c r="F735" i="2"/>
  <c r="O733" i="2"/>
  <c r="F720" i="2"/>
  <c r="J718" i="2"/>
  <c r="D705" i="2"/>
  <c r="M703" i="2"/>
  <c r="I703" i="2"/>
  <c r="F699" i="2"/>
  <c r="O697" i="2"/>
  <c r="D693" i="2"/>
  <c r="M691" i="2"/>
  <c r="I691" i="2"/>
  <c r="C666" i="2"/>
  <c r="P664" i="2"/>
  <c r="K664" i="2"/>
  <c r="F664" i="2"/>
  <c r="D657" i="2"/>
  <c r="M655" i="2"/>
  <c r="I655" i="2"/>
  <c r="F651" i="2"/>
  <c r="O649" i="2"/>
  <c r="G645" i="2"/>
  <c r="D644" i="2"/>
  <c r="O643" i="2"/>
  <c r="K643" i="2"/>
  <c r="G643" i="2"/>
  <c r="C635" i="2"/>
  <c r="F634" i="2"/>
  <c r="C630" i="2"/>
  <c r="P628" i="2"/>
  <c r="K628" i="2"/>
  <c r="F628" i="2"/>
  <c r="G618" i="2"/>
  <c r="C617" i="2"/>
  <c r="H616" i="2"/>
  <c r="C616" i="2"/>
  <c r="C614" i="2"/>
  <c r="J613" i="2"/>
  <c r="G609" i="2"/>
  <c r="D608" i="2"/>
  <c r="O607" i="2"/>
  <c r="K607" i="2"/>
  <c r="G607" i="2"/>
  <c r="C602" i="2"/>
  <c r="K601" i="2"/>
  <c r="D597" i="2"/>
  <c r="M595" i="2"/>
  <c r="I595" i="2"/>
  <c r="G582" i="2"/>
  <c r="C581" i="2"/>
  <c r="H580" i="2"/>
  <c r="C580" i="2"/>
  <c r="C570" i="2"/>
  <c r="P568" i="2"/>
  <c r="K568" i="2"/>
  <c r="F568" i="2"/>
  <c r="G567" i="2"/>
  <c r="O565" i="2"/>
  <c r="C565" i="2"/>
  <c r="D561" i="2"/>
  <c r="M559" i="2"/>
  <c r="I559" i="2"/>
  <c r="G549" i="2"/>
  <c r="D548" i="2"/>
  <c r="O547" i="2"/>
  <c r="K547" i="2"/>
  <c r="G547" i="2"/>
  <c r="F537" i="2"/>
  <c r="L535" i="2"/>
  <c r="F535" i="2"/>
  <c r="F531" i="2"/>
  <c r="K529" i="2"/>
  <c r="E520" i="2"/>
  <c r="F520" i="2"/>
  <c r="K520" i="2"/>
  <c r="P520" i="2"/>
  <c r="C522" i="2"/>
  <c r="K517" i="2"/>
  <c r="G513" i="2"/>
  <c r="C512" i="2"/>
  <c r="H511" i="2"/>
  <c r="C510" i="2"/>
  <c r="G508" i="2"/>
  <c r="D500" i="2"/>
  <c r="I499" i="2"/>
  <c r="C498" i="2"/>
  <c r="O496" i="2"/>
  <c r="G496" i="2"/>
  <c r="G495" i="2"/>
  <c r="K493" i="2"/>
  <c r="E490" i="2"/>
  <c r="J490" i="2"/>
  <c r="F492" i="2"/>
  <c r="C489" i="2"/>
  <c r="I487" i="2"/>
  <c r="C481" i="2"/>
  <c r="G474" i="2"/>
  <c r="J472" i="2"/>
  <c r="F453" i="2"/>
  <c r="L451" i="2"/>
  <c r="F451" i="2"/>
  <c r="E439" i="2"/>
  <c r="I439" i="2"/>
  <c r="M439" i="2"/>
  <c r="D441" i="2"/>
  <c r="D427" i="2"/>
  <c r="H427" i="2"/>
  <c r="L427" i="2"/>
  <c r="P427" i="2"/>
  <c r="C429" i="2"/>
  <c r="C424" i="2"/>
  <c r="G426" i="2"/>
  <c r="C417" i="2"/>
  <c r="I415" i="2"/>
  <c r="C412" i="2"/>
  <c r="G412" i="2"/>
  <c r="O412" i="2"/>
  <c r="C414" i="2"/>
  <c r="F405" i="2"/>
  <c r="L403" i="2"/>
  <c r="F403" i="2"/>
  <c r="D394" i="2"/>
  <c r="P388" i="2"/>
  <c r="C367" i="2"/>
  <c r="G367" i="2"/>
  <c r="K367" i="2"/>
  <c r="O367" i="2"/>
  <c r="D368" i="2"/>
  <c r="G369" i="2"/>
  <c r="D367" i="2"/>
  <c r="H367" i="2"/>
  <c r="L367" i="2"/>
  <c r="P367" i="2"/>
  <c r="C369" i="2"/>
  <c r="E322" i="2"/>
  <c r="J322" i="2"/>
  <c r="I322" i="2"/>
  <c r="D283" i="2"/>
  <c r="H283" i="2"/>
  <c r="L283" i="2"/>
  <c r="P283" i="2"/>
  <c r="C285" i="2"/>
  <c r="E283" i="2"/>
  <c r="I283" i="2"/>
  <c r="M283" i="2"/>
  <c r="D285" i="2"/>
  <c r="C283" i="2"/>
  <c r="K283" i="2"/>
  <c r="C284" i="2"/>
  <c r="F283" i="2"/>
  <c r="D284" i="2"/>
  <c r="O271" i="2"/>
  <c r="F265" i="2"/>
  <c r="D266" i="2"/>
  <c r="G265" i="2"/>
  <c r="O265" i="2"/>
  <c r="F267" i="2"/>
  <c r="C265" i="2"/>
  <c r="C266" i="2"/>
  <c r="J265" i="2"/>
  <c r="G267" i="2"/>
  <c r="F241" i="2"/>
  <c r="D242" i="2"/>
  <c r="G241" i="2"/>
  <c r="J241" i="2"/>
  <c r="C242" i="2"/>
  <c r="C241" i="2"/>
  <c r="F243" i="2"/>
  <c r="K241" i="2"/>
  <c r="G243" i="2"/>
  <c r="F541" i="2"/>
  <c r="J541" i="2"/>
  <c r="E511" i="2"/>
  <c r="I511" i="2"/>
  <c r="M511" i="2"/>
  <c r="D513" i="2"/>
  <c r="D499" i="2"/>
  <c r="H499" i="2"/>
  <c r="L499" i="2"/>
  <c r="P499" i="2"/>
  <c r="C501" i="2"/>
  <c r="C487" i="2"/>
  <c r="G487" i="2"/>
  <c r="K487" i="2"/>
  <c r="O487" i="2"/>
  <c r="D488" i="2"/>
  <c r="G489" i="2"/>
  <c r="E472" i="2"/>
  <c r="F472" i="2"/>
  <c r="K472" i="2"/>
  <c r="P472" i="2"/>
  <c r="C474" i="2"/>
  <c r="C415" i="2"/>
  <c r="G415" i="2"/>
  <c r="K415" i="2"/>
  <c r="O415" i="2"/>
  <c r="D416" i="2"/>
  <c r="G417" i="2"/>
  <c r="P403" i="2"/>
  <c r="J403" i="2"/>
  <c r="E403" i="2"/>
  <c r="F397" i="2"/>
  <c r="G399" i="2"/>
  <c r="C388" i="2"/>
  <c r="D388" i="2"/>
  <c r="F388" i="2"/>
  <c r="L388" i="2"/>
  <c r="D389" i="2"/>
  <c r="D382" i="2"/>
  <c r="H382" i="2"/>
  <c r="H370" i="2"/>
  <c r="I370" i="2"/>
  <c r="C371" i="2"/>
  <c r="I367" i="2"/>
  <c r="E358" i="2"/>
  <c r="C359" i="2"/>
  <c r="J358" i="2"/>
  <c r="D360" i="2"/>
  <c r="F324" i="2"/>
  <c r="L304" i="2"/>
  <c r="O283" i="2"/>
  <c r="G273" i="2"/>
  <c r="J271" i="2"/>
  <c r="E268" i="2"/>
  <c r="C268" i="2"/>
  <c r="H268" i="2"/>
  <c r="C269" i="2"/>
  <c r="G270" i="2"/>
  <c r="D268" i="2"/>
  <c r="J268" i="2"/>
  <c r="O268" i="2"/>
  <c r="D269" i="2"/>
  <c r="G268" i="2"/>
  <c r="K268" i="2"/>
  <c r="C270" i="2"/>
  <c r="C247" i="2"/>
  <c r="G247" i="2"/>
  <c r="K247" i="2"/>
  <c r="O247" i="2"/>
  <c r="D248" i="2"/>
  <c r="G249" i="2"/>
  <c r="D247" i="2"/>
  <c r="H247" i="2"/>
  <c r="L247" i="2"/>
  <c r="P247" i="2"/>
  <c r="C249" i="2"/>
  <c r="F247" i="2"/>
  <c r="F249" i="2"/>
  <c r="I247" i="2"/>
  <c r="E232" i="2"/>
  <c r="F232" i="2"/>
  <c r="K232" i="2"/>
  <c r="P232" i="2"/>
  <c r="C234" i="2"/>
  <c r="C232" i="2"/>
  <c r="J232" i="2"/>
  <c r="G234" i="2"/>
  <c r="D232" i="2"/>
  <c r="L232" i="2"/>
  <c r="C233" i="2"/>
  <c r="G232" i="2"/>
  <c r="H232" i="2"/>
  <c r="D233" i="2"/>
  <c r="F162" i="2"/>
  <c r="G381" i="2"/>
  <c r="D380" i="2"/>
  <c r="O379" i="2"/>
  <c r="K379" i="2"/>
  <c r="G379" i="2"/>
  <c r="G375" i="2"/>
  <c r="G357" i="2"/>
  <c r="D356" i="2"/>
  <c r="O355" i="2"/>
  <c r="K355" i="2"/>
  <c r="G355" i="2"/>
  <c r="E340" i="2"/>
  <c r="D340" i="2"/>
  <c r="F340" i="2"/>
  <c r="K340" i="2"/>
  <c r="P340" i="2"/>
  <c r="C342" i="2"/>
  <c r="C331" i="2"/>
  <c r="G331" i="2"/>
  <c r="K331" i="2"/>
  <c r="O331" i="2"/>
  <c r="D332" i="2"/>
  <c r="G333" i="2"/>
  <c r="D331" i="2"/>
  <c r="H331" i="2"/>
  <c r="L331" i="2"/>
  <c r="P331" i="2"/>
  <c r="C333" i="2"/>
  <c r="D321" i="2"/>
  <c r="M319" i="2"/>
  <c r="F315" i="2"/>
  <c r="E250" i="2"/>
  <c r="I250" i="2"/>
  <c r="C251" i="2"/>
  <c r="J250" i="2"/>
  <c r="F252" i="2"/>
  <c r="E226" i="2"/>
  <c r="I226" i="2"/>
  <c r="C227" i="2"/>
  <c r="J226" i="2"/>
  <c r="E211" i="2"/>
  <c r="I211" i="2"/>
  <c r="M211" i="2"/>
  <c r="D213" i="2"/>
  <c r="D211" i="2"/>
  <c r="J211" i="2"/>
  <c r="O211" i="2"/>
  <c r="D212" i="2"/>
  <c r="F211" i="2"/>
  <c r="K211" i="2"/>
  <c r="P211" i="2"/>
  <c r="C213" i="2"/>
  <c r="E202" i="2"/>
  <c r="F202" i="2"/>
  <c r="I202" i="2"/>
  <c r="C203" i="2"/>
  <c r="J202" i="2"/>
  <c r="F204" i="2"/>
  <c r="J334" i="2"/>
  <c r="D336" i="2"/>
  <c r="M334" i="2"/>
  <c r="C319" i="2"/>
  <c r="G319" i="2"/>
  <c r="K319" i="2"/>
  <c r="O319" i="2"/>
  <c r="D320" i="2"/>
  <c r="G321" i="2"/>
  <c r="D319" i="2"/>
  <c r="H319" i="2"/>
  <c r="L319" i="2"/>
  <c r="P319" i="2"/>
  <c r="C321" i="2"/>
  <c r="C313" i="2"/>
  <c r="K313" i="2"/>
  <c r="C314" i="2"/>
  <c r="F313" i="2"/>
  <c r="D314" i="2"/>
  <c r="E298" i="2"/>
  <c r="F298" i="2"/>
  <c r="I298" i="2"/>
  <c r="C299" i="2"/>
  <c r="E262" i="2"/>
  <c r="C263" i="2"/>
  <c r="J262" i="2"/>
  <c r="D264" i="2"/>
  <c r="F228" i="2"/>
  <c r="I145" i="2"/>
  <c r="M145" i="2"/>
  <c r="G330" i="2"/>
  <c r="C329" i="2"/>
  <c r="H328" i="2"/>
  <c r="C328" i="2"/>
  <c r="H316" i="2"/>
  <c r="C316" i="2"/>
  <c r="G261" i="2"/>
  <c r="D260" i="2"/>
  <c r="O259" i="2"/>
  <c r="K259" i="2"/>
  <c r="G259" i="2"/>
  <c r="G246" i="2"/>
  <c r="K244" i="2"/>
  <c r="E238" i="2"/>
  <c r="C239" i="2"/>
  <c r="C223" i="2"/>
  <c r="G223" i="2"/>
  <c r="K223" i="2"/>
  <c r="O223" i="2"/>
  <c r="D224" i="2"/>
  <c r="G225" i="2"/>
  <c r="G219" i="2"/>
  <c r="O217" i="2"/>
  <c r="G210" i="2"/>
  <c r="K208" i="2"/>
  <c r="F198" i="2"/>
  <c r="L196" i="2"/>
  <c r="G189" i="2"/>
  <c r="C188" i="2"/>
  <c r="H187" i="2"/>
  <c r="G183" i="2"/>
  <c r="C180" i="2"/>
  <c r="H166" i="2"/>
  <c r="C168" i="2"/>
  <c r="D164" i="2"/>
  <c r="I163" i="2"/>
  <c r="G153" i="2"/>
  <c r="C152" i="2"/>
  <c r="H151" i="2"/>
  <c r="D106" i="2"/>
  <c r="J106" i="2"/>
  <c r="E106" i="2"/>
  <c r="M106" i="2"/>
  <c r="C107" i="2"/>
  <c r="H106" i="2"/>
  <c r="C108" i="2"/>
  <c r="P106" i="2"/>
  <c r="E37" i="2"/>
  <c r="F39" i="2"/>
  <c r="F37" i="2"/>
  <c r="J37" i="2"/>
  <c r="C38" i="2"/>
  <c r="D39" i="2"/>
  <c r="M307" i="2"/>
  <c r="I307" i="2"/>
  <c r="E244" i="2"/>
  <c r="C244" i="2"/>
  <c r="H244" i="2"/>
  <c r="C245" i="2"/>
  <c r="C217" i="2"/>
  <c r="K217" i="2"/>
  <c r="C218" i="2"/>
  <c r="E208" i="2"/>
  <c r="D208" i="2"/>
  <c r="J208" i="2"/>
  <c r="O208" i="2"/>
  <c r="D209" i="2"/>
  <c r="G196" i="2"/>
  <c r="D197" i="2"/>
  <c r="E187" i="2"/>
  <c r="I187" i="2"/>
  <c r="M187" i="2"/>
  <c r="D189" i="2"/>
  <c r="G181" i="2"/>
  <c r="D182" i="2"/>
  <c r="D178" i="2"/>
  <c r="J178" i="2"/>
  <c r="F180" i="2"/>
  <c r="D163" i="2"/>
  <c r="H163" i="2"/>
  <c r="L163" i="2"/>
  <c r="P163" i="2"/>
  <c r="C165" i="2"/>
  <c r="E151" i="2"/>
  <c r="I151" i="2"/>
  <c r="M151" i="2"/>
  <c r="D153" i="2"/>
  <c r="D139" i="2"/>
  <c r="H139" i="2"/>
  <c r="L139" i="2"/>
  <c r="P139" i="2"/>
  <c r="C141" i="2"/>
  <c r="E139" i="2"/>
  <c r="I139" i="2"/>
  <c r="M139" i="2"/>
  <c r="D141" i="2"/>
  <c r="F136" i="2"/>
  <c r="G136" i="2"/>
  <c r="F138" i="2"/>
  <c r="D108" i="2"/>
  <c r="J130" i="2"/>
  <c r="F129" i="2"/>
  <c r="C128" i="2"/>
  <c r="H127" i="2"/>
  <c r="F88" i="2"/>
  <c r="G88" i="2"/>
  <c r="F90" i="2"/>
  <c r="L88" i="2"/>
  <c r="C82" i="2"/>
  <c r="G82" i="2"/>
  <c r="K82" i="2"/>
  <c r="O82" i="2"/>
  <c r="D83" i="2"/>
  <c r="G84" i="2"/>
  <c r="D82" i="2"/>
  <c r="H82" i="2"/>
  <c r="L82" i="2"/>
  <c r="P82" i="2"/>
  <c r="C84" i="2"/>
  <c r="E82" i="2"/>
  <c r="I82" i="2"/>
  <c r="M82" i="2"/>
  <c r="D84" i="2"/>
  <c r="C79" i="2"/>
  <c r="L79" i="2"/>
  <c r="F81" i="2"/>
  <c r="D79" i="2"/>
  <c r="O79" i="2"/>
  <c r="G81" i="2"/>
  <c r="H79" i="2"/>
  <c r="C32" i="2"/>
  <c r="E127" i="2"/>
  <c r="I127" i="2"/>
  <c r="M127" i="2"/>
  <c r="C80" i="2"/>
  <c r="C31" i="2"/>
  <c r="G31" i="2"/>
  <c r="K31" i="2"/>
  <c r="O31" i="2"/>
  <c r="D32" i="2"/>
  <c r="G33" i="2"/>
  <c r="D31" i="2"/>
  <c r="H31" i="2"/>
  <c r="L31" i="2"/>
  <c r="P31" i="2"/>
  <c r="C33" i="2"/>
  <c r="E31" i="2"/>
  <c r="I31" i="2"/>
  <c r="M31" i="2"/>
  <c r="D33" i="2"/>
  <c r="C16" i="2"/>
  <c r="K16" i="2"/>
  <c r="C17" i="2"/>
  <c r="F16" i="2"/>
  <c r="D17" i="2"/>
  <c r="G16" i="2"/>
  <c r="O16" i="2"/>
  <c r="F18" i="2"/>
  <c r="F126" i="2"/>
  <c r="C119" i="2"/>
  <c r="M118" i="2"/>
  <c r="E118" i="2"/>
  <c r="G117" i="2"/>
  <c r="D116" i="2"/>
  <c r="O115" i="2"/>
  <c r="K115" i="2"/>
  <c r="G115" i="2"/>
  <c r="C115" i="2"/>
  <c r="I109" i="2"/>
  <c r="F100" i="2"/>
  <c r="J94" i="2"/>
  <c r="D94" i="2"/>
  <c r="J73" i="2"/>
  <c r="G72" i="2"/>
  <c r="D71" i="2"/>
  <c r="O70" i="2"/>
  <c r="K70" i="2"/>
  <c r="G70" i="2"/>
  <c r="C70" i="2"/>
  <c r="D65" i="2"/>
  <c r="I64" i="2"/>
  <c r="C60" i="2"/>
  <c r="P58" i="2"/>
  <c r="L58" i="2"/>
  <c r="H58" i="2"/>
  <c r="D58" i="2"/>
  <c r="G57" i="2"/>
  <c r="C56" i="2"/>
  <c r="H55" i="2"/>
  <c r="C55" i="2"/>
  <c r="D53" i="2"/>
  <c r="F52" i="2"/>
  <c r="C48" i="2"/>
  <c r="I46" i="2"/>
  <c r="D46" i="2"/>
  <c r="F25" i="2"/>
  <c r="C21" i="2"/>
  <c r="P19" i="2"/>
  <c r="L19" i="2"/>
  <c r="H19" i="2"/>
  <c r="D19" i="2"/>
  <c r="F15" i="2"/>
  <c r="P10" i="2"/>
  <c r="G60" i="2"/>
  <c r="D59" i="2"/>
  <c r="O58" i="2"/>
  <c r="K58" i="2"/>
  <c r="G58" i="2"/>
  <c r="C53" i="2"/>
  <c r="K52" i="2"/>
  <c r="L34" i="2"/>
  <c r="F34" i="2"/>
  <c r="F27" i="2"/>
  <c r="G21" i="2"/>
  <c r="D20" i="2"/>
  <c r="O19" i="2"/>
  <c r="K19" i="2"/>
  <c r="G19" i="2"/>
  <c r="M115" i="2"/>
  <c r="I115" i="2"/>
  <c r="C96" i="2"/>
  <c r="I70" i="2"/>
  <c r="C1402" i="2"/>
  <c r="G1402" i="2"/>
  <c r="K1402" i="2"/>
  <c r="O1402" i="2"/>
  <c r="C1404" i="2"/>
  <c r="D1404" i="2"/>
  <c r="D1402" i="2"/>
  <c r="H1402" i="2"/>
  <c r="L1402" i="2"/>
  <c r="C1390" i="2"/>
  <c r="G1390" i="2"/>
  <c r="K1390" i="2"/>
  <c r="O1390" i="2"/>
  <c r="C1392" i="2"/>
  <c r="D1390" i="2"/>
  <c r="H1390" i="2"/>
  <c r="L1390" i="2"/>
  <c r="D1392" i="2"/>
  <c r="J1384" i="2"/>
  <c r="C1349" i="2"/>
  <c r="J1348" i="2"/>
  <c r="C1325" i="2"/>
  <c r="C1300" i="2"/>
  <c r="G1300" i="2"/>
  <c r="K1300" i="2"/>
  <c r="O1300" i="2"/>
  <c r="C1302" i="2"/>
  <c r="D1300" i="2"/>
  <c r="H1300" i="2"/>
  <c r="L1300" i="2"/>
  <c r="D1302" i="2"/>
  <c r="C1277" i="2"/>
  <c r="J1252" i="2"/>
  <c r="C1120" i="2"/>
  <c r="G1120" i="2"/>
  <c r="K1120" i="2"/>
  <c r="O1120" i="2"/>
  <c r="D1121" i="2"/>
  <c r="G1122" i="2"/>
  <c r="D1120" i="2"/>
  <c r="H1120" i="2"/>
  <c r="L1120" i="2"/>
  <c r="P1120" i="2"/>
  <c r="C1122" i="2"/>
  <c r="E1120" i="2"/>
  <c r="M1120" i="2"/>
  <c r="D1122" i="2"/>
  <c r="F1120" i="2"/>
  <c r="F1122" i="2"/>
  <c r="C550" i="2"/>
  <c r="G550" i="2"/>
  <c r="K550" i="2"/>
  <c r="O550" i="2"/>
  <c r="D551" i="2"/>
  <c r="G552" i="2"/>
  <c r="D550" i="2"/>
  <c r="H550" i="2"/>
  <c r="L550" i="2"/>
  <c r="P550" i="2"/>
  <c r="C552" i="2"/>
  <c r="E550" i="2"/>
  <c r="M550" i="2"/>
  <c r="D552" i="2"/>
  <c r="F550" i="2"/>
  <c r="F552" i="2"/>
  <c r="I550" i="2"/>
  <c r="J550" i="2"/>
  <c r="C551" i="2"/>
  <c r="L1501" i="2"/>
  <c r="G1501" i="2"/>
  <c r="M1498" i="2"/>
  <c r="C1487" i="2"/>
  <c r="I1450" i="2"/>
  <c r="G1446" i="2"/>
  <c r="I1444" i="2"/>
  <c r="G1440" i="2"/>
  <c r="C1421" i="2"/>
  <c r="J1420" i="2"/>
  <c r="G1404" i="2"/>
  <c r="I1402" i="2"/>
  <c r="C1396" i="2"/>
  <c r="G1396" i="2"/>
  <c r="K1396" i="2"/>
  <c r="O1396" i="2"/>
  <c r="C1398" i="2"/>
  <c r="D1396" i="2"/>
  <c r="H1396" i="2"/>
  <c r="L1396" i="2"/>
  <c r="D1398" i="2"/>
  <c r="G1392" i="2"/>
  <c r="C1379" i="2"/>
  <c r="C1373" i="2"/>
  <c r="C1366" i="2"/>
  <c r="G1366" i="2"/>
  <c r="K1366" i="2"/>
  <c r="O1366" i="2"/>
  <c r="C1368" i="2"/>
  <c r="L1366" i="2"/>
  <c r="D1368" i="2"/>
  <c r="D1366" i="2"/>
  <c r="H1366" i="2"/>
  <c r="C1342" i="2"/>
  <c r="G1342" i="2"/>
  <c r="K1342" i="2"/>
  <c r="O1342" i="2"/>
  <c r="C1344" i="2"/>
  <c r="D1342" i="2"/>
  <c r="H1342" i="2"/>
  <c r="L1342" i="2"/>
  <c r="D1344" i="2"/>
  <c r="C1319" i="2"/>
  <c r="J1318" i="2"/>
  <c r="J1270" i="2"/>
  <c r="I1252" i="2"/>
  <c r="C1246" i="2"/>
  <c r="G1246" i="2"/>
  <c r="K1246" i="2"/>
  <c r="O1246" i="2"/>
  <c r="C1248" i="2"/>
  <c r="D1246" i="2"/>
  <c r="H1246" i="2"/>
  <c r="L1246" i="2"/>
  <c r="D1248" i="2"/>
  <c r="D1222" i="2"/>
  <c r="H1222" i="2"/>
  <c r="L1222" i="2"/>
  <c r="D1224" i="2"/>
  <c r="C1222" i="2"/>
  <c r="I1222" i="2"/>
  <c r="D1223" i="2"/>
  <c r="E1222" i="2"/>
  <c r="J1222" i="2"/>
  <c r="O1222" i="2"/>
  <c r="C1224" i="2"/>
  <c r="F1218" i="2"/>
  <c r="C1075" i="2"/>
  <c r="G1075" i="2"/>
  <c r="K1075" i="2"/>
  <c r="O1075" i="2"/>
  <c r="D1076" i="2"/>
  <c r="G1077" i="2"/>
  <c r="D1075" i="2"/>
  <c r="H1075" i="2"/>
  <c r="L1075" i="2"/>
  <c r="P1075" i="2"/>
  <c r="C1077" i="2"/>
  <c r="E1075" i="2"/>
  <c r="I1075" i="2"/>
  <c r="M1075" i="2"/>
  <c r="D1077" i="2"/>
  <c r="J1075" i="2"/>
  <c r="F1077" i="2"/>
  <c r="D841" i="2"/>
  <c r="H841" i="2"/>
  <c r="L841" i="2"/>
  <c r="P841" i="2"/>
  <c r="C843" i="2"/>
  <c r="C841" i="2"/>
  <c r="I841" i="2"/>
  <c r="D842" i="2"/>
  <c r="E841" i="2"/>
  <c r="J841" i="2"/>
  <c r="O841" i="2"/>
  <c r="D843" i="2"/>
  <c r="F841" i="2"/>
  <c r="K841" i="2"/>
  <c r="F843" i="2"/>
  <c r="G841" i="2"/>
  <c r="G843" i="2"/>
  <c r="M841" i="2"/>
  <c r="D817" i="2"/>
  <c r="H817" i="2"/>
  <c r="L817" i="2"/>
  <c r="P817" i="2"/>
  <c r="C819" i="2"/>
  <c r="E817" i="2"/>
  <c r="I817" i="2"/>
  <c r="M817" i="2"/>
  <c r="D819" i="2"/>
  <c r="C817" i="2"/>
  <c r="K817" i="2"/>
  <c r="C818" i="2"/>
  <c r="F817" i="2"/>
  <c r="D818" i="2"/>
  <c r="G817" i="2"/>
  <c r="O817" i="2"/>
  <c r="F819" i="2"/>
  <c r="G819" i="2"/>
  <c r="D721" i="2"/>
  <c r="H721" i="2"/>
  <c r="L721" i="2"/>
  <c r="P721" i="2"/>
  <c r="C723" i="2"/>
  <c r="E721" i="2"/>
  <c r="I721" i="2"/>
  <c r="M721" i="2"/>
  <c r="D723" i="2"/>
  <c r="C721" i="2"/>
  <c r="K721" i="2"/>
  <c r="C722" i="2"/>
  <c r="F721" i="2"/>
  <c r="D722" i="2"/>
  <c r="G721" i="2"/>
  <c r="O721" i="2"/>
  <c r="F723" i="2"/>
  <c r="G723" i="2"/>
  <c r="C1492" i="2"/>
  <c r="G1492" i="2"/>
  <c r="K1492" i="2"/>
  <c r="O1492" i="2"/>
  <c r="C1494" i="2"/>
  <c r="H1492" i="2"/>
  <c r="D1492" i="2"/>
  <c r="L1492" i="2"/>
  <c r="D1494" i="2"/>
  <c r="C1451" i="2"/>
  <c r="J1450" i="2"/>
  <c r="C1445" i="2"/>
  <c r="J1444" i="2"/>
  <c r="J1438" i="2"/>
  <c r="C1384" i="2"/>
  <c r="G1384" i="2"/>
  <c r="K1384" i="2"/>
  <c r="O1384" i="2"/>
  <c r="C1386" i="2"/>
  <c r="D1384" i="2"/>
  <c r="H1384" i="2"/>
  <c r="L1384" i="2"/>
  <c r="D1386" i="2"/>
  <c r="C1324" i="2"/>
  <c r="G1324" i="2"/>
  <c r="K1324" i="2"/>
  <c r="O1324" i="2"/>
  <c r="C1326" i="2"/>
  <c r="D1324" i="2"/>
  <c r="H1324" i="2"/>
  <c r="L1324" i="2"/>
  <c r="D1326" i="2"/>
  <c r="C1276" i="2"/>
  <c r="G1276" i="2"/>
  <c r="K1276" i="2"/>
  <c r="O1276" i="2"/>
  <c r="C1278" i="2"/>
  <c r="D1276" i="2"/>
  <c r="H1276" i="2"/>
  <c r="L1276" i="2"/>
  <c r="D1278" i="2"/>
  <c r="C1253" i="2"/>
  <c r="D1216" i="2"/>
  <c r="H1216" i="2"/>
  <c r="L1216" i="2"/>
  <c r="D1218" i="2"/>
  <c r="C1216" i="2"/>
  <c r="I1216" i="2"/>
  <c r="D1217" i="2"/>
  <c r="E1216" i="2"/>
  <c r="J1216" i="2"/>
  <c r="O1216" i="2"/>
  <c r="C1218" i="2"/>
  <c r="C1087" i="2"/>
  <c r="G1087" i="2"/>
  <c r="K1087" i="2"/>
  <c r="O1087" i="2"/>
  <c r="D1088" i="2"/>
  <c r="G1089" i="2"/>
  <c r="D1087" i="2"/>
  <c r="H1087" i="2"/>
  <c r="L1087" i="2"/>
  <c r="P1087" i="2"/>
  <c r="C1089" i="2"/>
  <c r="E1087" i="2"/>
  <c r="I1087" i="2"/>
  <c r="M1087" i="2"/>
  <c r="D1089" i="2"/>
  <c r="J1087" i="2"/>
  <c r="F1089" i="2"/>
  <c r="C1039" i="2"/>
  <c r="G1039" i="2"/>
  <c r="K1039" i="2"/>
  <c r="O1039" i="2"/>
  <c r="D1040" i="2"/>
  <c r="G1041" i="2"/>
  <c r="D1039" i="2"/>
  <c r="H1039" i="2"/>
  <c r="L1039" i="2"/>
  <c r="P1039" i="2"/>
  <c r="C1041" i="2"/>
  <c r="E1039" i="2"/>
  <c r="I1039" i="2"/>
  <c r="M1039" i="2"/>
  <c r="D1041" i="2"/>
  <c r="J1039" i="2"/>
  <c r="F1041" i="2"/>
  <c r="D277" i="2"/>
  <c r="H277" i="2"/>
  <c r="L277" i="2"/>
  <c r="P277" i="2"/>
  <c r="C279" i="2"/>
  <c r="E277" i="2"/>
  <c r="I277" i="2"/>
  <c r="M277" i="2"/>
  <c r="D279" i="2"/>
  <c r="C277" i="2"/>
  <c r="K277" i="2"/>
  <c r="C278" i="2"/>
  <c r="F277" i="2"/>
  <c r="D278" i="2"/>
  <c r="G277" i="2"/>
  <c r="O277" i="2"/>
  <c r="F279" i="2"/>
  <c r="G279" i="2"/>
  <c r="J277" i="2"/>
  <c r="C61" i="2"/>
  <c r="G61" i="2"/>
  <c r="K61" i="2"/>
  <c r="O61" i="2"/>
  <c r="D62" i="2"/>
  <c r="G63" i="2"/>
  <c r="D61" i="2"/>
  <c r="I61" i="2"/>
  <c r="C63" i="2"/>
  <c r="E61" i="2"/>
  <c r="L61" i="2"/>
  <c r="C62" i="2"/>
  <c r="F61" i="2"/>
  <c r="M61" i="2"/>
  <c r="D63" i="2"/>
  <c r="H61" i="2"/>
  <c r="F63" i="2"/>
  <c r="J61" i="2"/>
  <c r="P61" i="2"/>
  <c r="D1502" i="2"/>
  <c r="H1498" i="2"/>
  <c r="C1486" i="2"/>
  <c r="G1486" i="2"/>
  <c r="K1486" i="2"/>
  <c r="O1486" i="2"/>
  <c r="C1488" i="2"/>
  <c r="D1486" i="2"/>
  <c r="L1486" i="2"/>
  <c r="D1488" i="2"/>
  <c r="H1486" i="2"/>
  <c r="J1378" i="2"/>
  <c r="I1348" i="2"/>
  <c r="J1342" i="2"/>
  <c r="I1324" i="2"/>
  <c r="I1300" i="2"/>
  <c r="C1294" i="2"/>
  <c r="G1294" i="2"/>
  <c r="K1294" i="2"/>
  <c r="O1294" i="2"/>
  <c r="C1296" i="2"/>
  <c r="D1294" i="2"/>
  <c r="H1294" i="2"/>
  <c r="L1294" i="2"/>
  <c r="D1296" i="2"/>
  <c r="I1276" i="2"/>
  <c r="C1271" i="2"/>
  <c r="G1254" i="2"/>
  <c r="G1503" i="2"/>
  <c r="K1501" i="2"/>
  <c r="G1500" i="2"/>
  <c r="C1499" i="2"/>
  <c r="L1498" i="2"/>
  <c r="F1494" i="2"/>
  <c r="F1492" i="2"/>
  <c r="G1488" i="2"/>
  <c r="I1486" i="2"/>
  <c r="C1480" i="2"/>
  <c r="G1480" i="2"/>
  <c r="K1480" i="2"/>
  <c r="O1480" i="2"/>
  <c r="C1482" i="2"/>
  <c r="D1480" i="2"/>
  <c r="L1480" i="2"/>
  <c r="H1480" i="2"/>
  <c r="D1482" i="2"/>
  <c r="D1475" i="2"/>
  <c r="M1474" i="2"/>
  <c r="D1469" i="2"/>
  <c r="M1468" i="2"/>
  <c r="C1462" i="2"/>
  <c r="G1462" i="2"/>
  <c r="K1462" i="2"/>
  <c r="O1462" i="2"/>
  <c r="C1464" i="2"/>
  <c r="D1462" i="2"/>
  <c r="H1462" i="2"/>
  <c r="L1462" i="2"/>
  <c r="D1464" i="2"/>
  <c r="D1457" i="2"/>
  <c r="M1456" i="2"/>
  <c r="F1452" i="2"/>
  <c r="F1446" i="2"/>
  <c r="F1440" i="2"/>
  <c r="C1432" i="2"/>
  <c r="G1432" i="2"/>
  <c r="K1432" i="2"/>
  <c r="O1432" i="2"/>
  <c r="C1434" i="2"/>
  <c r="L1432" i="2"/>
  <c r="D1434" i="2"/>
  <c r="D1432" i="2"/>
  <c r="H1432" i="2"/>
  <c r="C1426" i="2"/>
  <c r="G1426" i="2"/>
  <c r="K1426" i="2"/>
  <c r="O1426" i="2"/>
  <c r="C1428" i="2"/>
  <c r="D1426" i="2"/>
  <c r="L1426" i="2"/>
  <c r="D1428" i="2"/>
  <c r="H1426" i="2"/>
  <c r="G1422" i="2"/>
  <c r="C1414" i="2"/>
  <c r="G1414" i="2"/>
  <c r="K1414" i="2"/>
  <c r="O1414" i="2"/>
  <c r="C1416" i="2"/>
  <c r="H1414" i="2"/>
  <c r="D1414" i="2"/>
  <c r="L1414" i="2"/>
  <c r="D1416" i="2"/>
  <c r="C1408" i="2"/>
  <c r="G1408" i="2"/>
  <c r="K1408" i="2"/>
  <c r="O1408" i="2"/>
  <c r="C1410" i="2"/>
  <c r="L1408" i="2"/>
  <c r="D1410" i="2"/>
  <c r="D1408" i="2"/>
  <c r="H1408" i="2"/>
  <c r="F1404" i="2"/>
  <c r="F1402" i="2"/>
  <c r="G1398" i="2"/>
  <c r="I1396" i="2"/>
  <c r="F1392" i="2"/>
  <c r="F1390" i="2"/>
  <c r="F1386" i="2"/>
  <c r="F1384" i="2"/>
  <c r="G1380" i="2"/>
  <c r="G1374" i="2"/>
  <c r="G1368" i="2"/>
  <c r="I1366" i="2"/>
  <c r="C1360" i="2"/>
  <c r="G1360" i="2"/>
  <c r="K1360" i="2"/>
  <c r="O1360" i="2"/>
  <c r="C1362" i="2"/>
  <c r="D1360" i="2"/>
  <c r="H1360" i="2"/>
  <c r="L1360" i="2"/>
  <c r="D1362" i="2"/>
  <c r="D1355" i="2"/>
  <c r="M1354" i="2"/>
  <c r="F1350" i="2"/>
  <c r="G1344" i="2"/>
  <c r="I1342" i="2"/>
  <c r="C1336" i="2"/>
  <c r="G1336" i="2"/>
  <c r="K1336" i="2"/>
  <c r="O1336" i="2"/>
  <c r="C1338" i="2"/>
  <c r="D1336" i="2"/>
  <c r="H1336" i="2"/>
  <c r="L1336" i="2"/>
  <c r="D1338" i="2"/>
  <c r="D1331" i="2"/>
  <c r="M1330" i="2"/>
  <c r="F1326" i="2"/>
  <c r="F1324" i="2"/>
  <c r="G1320" i="2"/>
  <c r="C1312" i="2"/>
  <c r="G1312" i="2"/>
  <c r="K1312" i="2"/>
  <c r="O1312" i="2"/>
  <c r="C1314" i="2"/>
  <c r="D1312" i="2"/>
  <c r="H1312" i="2"/>
  <c r="L1312" i="2"/>
  <c r="D1314" i="2"/>
  <c r="D1307" i="2"/>
  <c r="M1306" i="2"/>
  <c r="F1302" i="2"/>
  <c r="F1300" i="2"/>
  <c r="G1296" i="2"/>
  <c r="I1294" i="2"/>
  <c r="C1288" i="2"/>
  <c r="G1288" i="2"/>
  <c r="K1288" i="2"/>
  <c r="O1288" i="2"/>
  <c r="C1290" i="2"/>
  <c r="D1288" i="2"/>
  <c r="H1288" i="2"/>
  <c r="L1288" i="2"/>
  <c r="D1290" i="2"/>
  <c r="D1283" i="2"/>
  <c r="M1282" i="2"/>
  <c r="F1278" i="2"/>
  <c r="F1276" i="2"/>
  <c r="G1272" i="2"/>
  <c r="C1264" i="2"/>
  <c r="G1264" i="2"/>
  <c r="K1264" i="2"/>
  <c r="O1264" i="2"/>
  <c r="C1266" i="2"/>
  <c r="D1264" i="2"/>
  <c r="H1264" i="2"/>
  <c r="L1264" i="2"/>
  <c r="D1266" i="2"/>
  <c r="D1259" i="2"/>
  <c r="M1258" i="2"/>
  <c r="F1254" i="2"/>
  <c r="G1248" i="2"/>
  <c r="I1246" i="2"/>
  <c r="C1240" i="2"/>
  <c r="G1240" i="2"/>
  <c r="K1240" i="2"/>
  <c r="O1240" i="2"/>
  <c r="C1242" i="2"/>
  <c r="D1240" i="2"/>
  <c r="H1240" i="2"/>
  <c r="L1240" i="2"/>
  <c r="D1242" i="2"/>
  <c r="D1235" i="2"/>
  <c r="M1234" i="2"/>
  <c r="D1228" i="2"/>
  <c r="H1228" i="2"/>
  <c r="L1228" i="2"/>
  <c r="D1230" i="2"/>
  <c r="C1228" i="2"/>
  <c r="I1228" i="2"/>
  <c r="D1229" i="2"/>
  <c r="E1228" i="2"/>
  <c r="J1228" i="2"/>
  <c r="O1228" i="2"/>
  <c r="C1230" i="2"/>
  <c r="F1224" i="2"/>
  <c r="K1222" i="2"/>
  <c r="C1217" i="2"/>
  <c r="G1216" i="2"/>
  <c r="D1204" i="2"/>
  <c r="H1204" i="2"/>
  <c r="L1204" i="2"/>
  <c r="D1206" i="2"/>
  <c r="C1204" i="2"/>
  <c r="I1204" i="2"/>
  <c r="D1205" i="2"/>
  <c r="E1204" i="2"/>
  <c r="J1204" i="2"/>
  <c r="O1204" i="2"/>
  <c r="C1206" i="2"/>
  <c r="E1198" i="2"/>
  <c r="I1198" i="2"/>
  <c r="M1198" i="2"/>
  <c r="D1200" i="2"/>
  <c r="D1198" i="2"/>
  <c r="J1198" i="2"/>
  <c r="O1198" i="2"/>
  <c r="D1199" i="2"/>
  <c r="F1198" i="2"/>
  <c r="K1198" i="2"/>
  <c r="P1198" i="2"/>
  <c r="C1200" i="2"/>
  <c r="E1186" i="2"/>
  <c r="I1186" i="2"/>
  <c r="M1186" i="2"/>
  <c r="D1188" i="2"/>
  <c r="D1186" i="2"/>
  <c r="J1186" i="2"/>
  <c r="O1186" i="2"/>
  <c r="D1187" i="2"/>
  <c r="F1186" i="2"/>
  <c r="K1186" i="2"/>
  <c r="P1186" i="2"/>
  <c r="C1188" i="2"/>
  <c r="E1174" i="2"/>
  <c r="I1174" i="2"/>
  <c r="M1174" i="2"/>
  <c r="D1176" i="2"/>
  <c r="D1174" i="2"/>
  <c r="J1174" i="2"/>
  <c r="O1174" i="2"/>
  <c r="D1175" i="2"/>
  <c r="F1174" i="2"/>
  <c r="K1174" i="2"/>
  <c r="P1174" i="2"/>
  <c r="C1176" i="2"/>
  <c r="E1162" i="2"/>
  <c r="I1162" i="2"/>
  <c r="M1162" i="2"/>
  <c r="D1164" i="2"/>
  <c r="D1162" i="2"/>
  <c r="J1162" i="2"/>
  <c r="O1162" i="2"/>
  <c r="D1163" i="2"/>
  <c r="F1162" i="2"/>
  <c r="K1162" i="2"/>
  <c r="P1162" i="2"/>
  <c r="C1164" i="2"/>
  <c r="E1150" i="2"/>
  <c r="I1150" i="2"/>
  <c r="M1150" i="2"/>
  <c r="D1152" i="2"/>
  <c r="D1150" i="2"/>
  <c r="J1150" i="2"/>
  <c r="O1150" i="2"/>
  <c r="D1151" i="2"/>
  <c r="F1150" i="2"/>
  <c r="K1150" i="2"/>
  <c r="P1150" i="2"/>
  <c r="C1152" i="2"/>
  <c r="E1138" i="2"/>
  <c r="I1138" i="2"/>
  <c r="M1138" i="2"/>
  <c r="D1140" i="2"/>
  <c r="D1138" i="2"/>
  <c r="J1138" i="2"/>
  <c r="O1138" i="2"/>
  <c r="D1139" i="2"/>
  <c r="F1138" i="2"/>
  <c r="K1138" i="2"/>
  <c r="P1138" i="2"/>
  <c r="C1140" i="2"/>
  <c r="C1124" i="2"/>
  <c r="J1120" i="2"/>
  <c r="C1111" i="2"/>
  <c r="G1111" i="2"/>
  <c r="K1111" i="2"/>
  <c r="O1111" i="2"/>
  <c r="D1112" i="2"/>
  <c r="G1113" i="2"/>
  <c r="D1111" i="2"/>
  <c r="H1111" i="2"/>
  <c r="L1111" i="2"/>
  <c r="P1111" i="2"/>
  <c r="C1113" i="2"/>
  <c r="E1111" i="2"/>
  <c r="I1111" i="2"/>
  <c r="M1111" i="2"/>
  <c r="D1113" i="2"/>
  <c r="J1111" i="2"/>
  <c r="F1113" i="2"/>
  <c r="C1076" i="2"/>
  <c r="C1063" i="2"/>
  <c r="G1063" i="2"/>
  <c r="K1063" i="2"/>
  <c r="O1063" i="2"/>
  <c r="D1064" i="2"/>
  <c r="G1065" i="2"/>
  <c r="D1063" i="2"/>
  <c r="H1063" i="2"/>
  <c r="L1063" i="2"/>
  <c r="P1063" i="2"/>
  <c r="C1065" i="2"/>
  <c r="E1063" i="2"/>
  <c r="I1063" i="2"/>
  <c r="M1063" i="2"/>
  <c r="D1065" i="2"/>
  <c r="J1063" i="2"/>
  <c r="F1065" i="2"/>
  <c r="D745" i="2"/>
  <c r="H745" i="2"/>
  <c r="L745" i="2"/>
  <c r="P745" i="2"/>
  <c r="C747" i="2"/>
  <c r="E745" i="2"/>
  <c r="I745" i="2"/>
  <c r="M745" i="2"/>
  <c r="D747" i="2"/>
  <c r="C745" i="2"/>
  <c r="K745" i="2"/>
  <c r="C746" i="2"/>
  <c r="F745" i="2"/>
  <c r="D746" i="2"/>
  <c r="G745" i="2"/>
  <c r="O745" i="2"/>
  <c r="F747" i="2"/>
  <c r="G747" i="2"/>
  <c r="J1492" i="2"/>
  <c r="C1450" i="2"/>
  <c r="G1450" i="2"/>
  <c r="K1450" i="2"/>
  <c r="O1450" i="2"/>
  <c r="C1452" i="2"/>
  <c r="D1450" i="2"/>
  <c r="H1450" i="2"/>
  <c r="L1450" i="2"/>
  <c r="D1452" i="2"/>
  <c r="C1444" i="2"/>
  <c r="G1444" i="2"/>
  <c r="K1444" i="2"/>
  <c r="O1444" i="2"/>
  <c r="C1446" i="2"/>
  <c r="L1444" i="2"/>
  <c r="D1446" i="2"/>
  <c r="D1444" i="2"/>
  <c r="H1444" i="2"/>
  <c r="C1438" i="2"/>
  <c r="G1438" i="2"/>
  <c r="K1438" i="2"/>
  <c r="O1438" i="2"/>
  <c r="C1440" i="2"/>
  <c r="L1438" i="2"/>
  <c r="D1440" i="2"/>
  <c r="D1438" i="2"/>
  <c r="H1438" i="2"/>
  <c r="C1403" i="2"/>
  <c r="J1402" i="2"/>
  <c r="C1385" i="2"/>
  <c r="C1348" i="2"/>
  <c r="G1348" i="2"/>
  <c r="K1348" i="2"/>
  <c r="O1348" i="2"/>
  <c r="C1350" i="2"/>
  <c r="D1348" i="2"/>
  <c r="H1348" i="2"/>
  <c r="L1348" i="2"/>
  <c r="D1350" i="2"/>
  <c r="J1324" i="2"/>
  <c r="J1276" i="2"/>
  <c r="C1252" i="2"/>
  <c r="G1252" i="2"/>
  <c r="K1252" i="2"/>
  <c r="O1252" i="2"/>
  <c r="C1254" i="2"/>
  <c r="D1252" i="2"/>
  <c r="H1252" i="2"/>
  <c r="L1252" i="2"/>
  <c r="D1254" i="2"/>
  <c r="G1218" i="2"/>
  <c r="M1216" i="2"/>
  <c r="C1121" i="2"/>
  <c r="D865" i="2"/>
  <c r="H865" i="2"/>
  <c r="L865" i="2"/>
  <c r="P865" i="2"/>
  <c r="C867" i="2"/>
  <c r="C865" i="2"/>
  <c r="I865" i="2"/>
  <c r="D866" i="2"/>
  <c r="E865" i="2"/>
  <c r="J865" i="2"/>
  <c r="O865" i="2"/>
  <c r="D867" i="2"/>
  <c r="F865" i="2"/>
  <c r="K865" i="2"/>
  <c r="F867" i="2"/>
  <c r="G865" i="2"/>
  <c r="G867" i="2"/>
  <c r="M865" i="2"/>
  <c r="D793" i="2"/>
  <c r="H793" i="2"/>
  <c r="L793" i="2"/>
  <c r="P793" i="2"/>
  <c r="C795" i="2"/>
  <c r="E793" i="2"/>
  <c r="I793" i="2"/>
  <c r="M793" i="2"/>
  <c r="D795" i="2"/>
  <c r="C793" i="2"/>
  <c r="K793" i="2"/>
  <c r="C794" i="2"/>
  <c r="F793" i="2"/>
  <c r="D794" i="2"/>
  <c r="G793" i="2"/>
  <c r="O793" i="2"/>
  <c r="F795" i="2"/>
  <c r="G795" i="2"/>
  <c r="E1501" i="2"/>
  <c r="I1501" i="2"/>
  <c r="M1501" i="2"/>
  <c r="C1502" i="2"/>
  <c r="F1503" i="2"/>
  <c r="C1498" i="2"/>
  <c r="G1498" i="2"/>
  <c r="K1498" i="2"/>
  <c r="O1498" i="2"/>
  <c r="C1500" i="2"/>
  <c r="G1494" i="2"/>
  <c r="I1492" i="2"/>
  <c r="G1452" i="2"/>
  <c r="I1438" i="2"/>
  <c r="C1420" i="2"/>
  <c r="G1420" i="2"/>
  <c r="K1420" i="2"/>
  <c r="O1420" i="2"/>
  <c r="C1422" i="2"/>
  <c r="D1420" i="2"/>
  <c r="L1420" i="2"/>
  <c r="D1422" i="2"/>
  <c r="H1420" i="2"/>
  <c r="J1396" i="2"/>
  <c r="I1390" i="2"/>
  <c r="I1384" i="2"/>
  <c r="C1378" i="2"/>
  <c r="G1378" i="2"/>
  <c r="K1378" i="2"/>
  <c r="O1378" i="2"/>
  <c r="C1380" i="2"/>
  <c r="H1378" i="2"/>
  <c r="D1380" i="2"/>
  <c r="D1378" i="2"/>
  <c r="L1378" i="2"/>
  <c r="C1372" i="2"/>
  <c r="G1372" i="2"/>
  <c r="K1372" i="2"/>
  <c r="O1372" i="2"/>
  <c r="C1374" i="2"/>
  <c r="D1374" i="2"/>
  <c r="D1372" i="2"/>
  <c r="H1372" i="2"/>
  <c r="L1372" i="2"/>
  <c r="C1367" i="2"/>
  <c r="J1366" i="2"/>
  <c r="G1350" i="2"/>
  <c r="C1343" i="2"/>
  <c r="C1318" i="2"/>
  <c r="G1318" i="2"/>
  <c r="K1318" i="2"/>
  <c r="O1318" i="2"/>
  <c r="C1320" i="2"/>
  <c r="D1318" i="2"/>
  <c r="H1318" i="2"/>
  <c r="L1318" i="2"/>
  <c r="D1320" i="2"/>
  <c r="G1302" i="2"/>
  <c r="C1295" i="2"/>
  <c r="C1270" i="2"/>
  <c r="G1270" i="2"/>
  <c r="K1270" i="2"/>
  <c r="O1270" i="2"/>
  <c r="C1272" i="2"/>
  <c r="D1270" i="2"/>
  <c r="H1270" i="2"/>
  <c r="L1270" i="2"/>
  <c r="D1272" i="2"/>
  <c r="D1503" i="2"/>
  <c r="O1501" i="2"/>
  <c r="J1501" i="2"/>
  <c r="D1501" i="2"/>
  <c r="F1500" i="2"/>
  <c r="J1498" i="2"/>
  <c r="E1498" i="2"/>
  <c r="D1493" i="2"/>
  <c r="M1492" i="2"/>
  <c r="E1492" i="2"/>
  <c r="F1488" i="2"/>
  <c r="F1486" i="2"/>
  <c r="C1474" i="2"/>
  <c r="G1474" i="2"/>
  <c r="K1474" i="2"/>
  <c r="O1474" i="2"/>
  <c r="C1476" i="2"/>
  <c r="H1474" i="2"/>
  <c r="D1474" i="2"/>
  <c r="L1474" i="2"/>
  <c r="D1476" i="2"/>
  <c r="C1468" i="2"/>
  <c r="G1468" i="2"/>
  <c r="K1468" i="2"/>
  <c r="O1468" i="2"/>
  <c r="C1470" i="2"/>
  <c r="D1468" i="2"/>
  <c r="L1468" i="2"/>
  <c r="D1470" i="2"/>
  <c r="H1468" i="2"/>
  <c r="C1456" i="2"/>
  <c r="G1456" i="2"/>
  <c r="K1456" i="2"/>
  <c r="O1456" i="2"/>
  <c r="C1458" i="2"/>
  <c r="D1456" i="2"/>
  <c r="L1456" i="2"/>
  <c r="D1458" i="2"/>
  <c r="H1456" i="2"/>
  <c r="D1451" i="2"/>
  <c r="M1450" i="2"/>
  <c r="E1450" i="2"/>
  <c r="D1445" i="2"/>
  <c r="M1444" i="2"/>
  <c r="E1444" i="2"/>
  <c r="D1439" i="2"/>
  <c r="M1438" i="2"/>
  <c r="E1438" i="2"/>
  <c r="F1422" i="2"/>
  <c r="F1420" i="2"/>
  <c r="D1403" i="2"/>
  <c r="M1402" i="2"/>
  <c r="E1402" i="2"/>
  <c r="F1398" i="2"/>
  <c r="F1396" i="2"/>
  <c r="D1391" i="2"/>
  <c r="M1390" i="2"/>
  <c r="E1390" i="2"/>
  <c r="D1385" i="2"/>
  <c r="M1384" i="2"/>
  <c r="E1384" i="2"/>
  <c r="F1380" i="2"/>
  <c r="F1378" i="2"/>
  <c r="F1374" i="2"/>
  <c r="F1372" i="2"/>
  <c r="F1368" i="2"/>
  <c r="F1366" i="2"/>
  <c r="C1354" i="2"/>
  <c r="G1354" i="2"/>
  <c r="K1354" i="2"/>
  <c r="O1354" i="2"/>
  <c r="C1356" i="2"/>
  <c r="D1354" i="2"/>
  <c r="H1354" i="2"/>
  <c r="L1354" i="2"/>
  <c r="D1356" i="2"/>
  <c r="D1349" i="2"/>
  <c r="M1348" i="2"/>
  <c r="E1348" i="2"/>
  <c r="F1344" i="2"/>
  <c r="F1342" i="2"/>
  <c r="C1330" i="2"/>
  <c r="G1330" i="2"/>
  <c r="K1330" i="2"/>
  <c r="O1330" i="2"/>
  <c r="C1332" i="2"/>
  <c r="D1330" i="2"/>
  <c r="H1330" i="2"/>
  <c r="L1330" i="2"/>
  <c r="D1332" i="2"/>
  <c r="D1325" i="2"/>
  <c r="M1324" i="2"/>
  <c r="E1324" i="2"/>
  <c r="F1320" i="2"/>
  <c r="F1318" i="2"/>
  <c r="C1306" i="2"/>
  <c r="G1306" i="2"/>
  <c r="K1306" i="2"/>
  <c r="O1306" i="2"/>
  <c r="C1308" i="2"/>
  <c r="D1306" i="2"/>
  <c r="H1306" i="2"/>
  <c r="L1306" i="2"/>
  <c r="D1308" i="2"/>
  <c r="D1301" i="2"/>
  <c r="M1300" i="2"/>
  <c r="E1300" i="2"/>
  <c r="F1296" i="2"/>
  <c r="F1294" i="2"/>
  <c r="C1282" i="2"/>
  <c r="G1282" i="2"/>
  <c r="K1282" i="2"/>
  <c r="O1282" i="2"/>
  <c r="C1284" i="2"/>
  <c r="D1282" i="2"/>
  <c r="H1282" i="2"/>
  <c r="L1282" i="2"/>
  <c r="D1284" i="2"/>
  <c r="D1277" i="2"/>
  <c r="M1276" i="2"/>
  <c r="E1276" i="2"/>
  <c r="F1272" i="2"/>
  <c r="F1270" i="2"/>
  <c r="C1258" i="2"/>
  <c r="G1258" i="2"/>
  <c r="K1258" i="2"/>
  <c r="O1258" i="2"/>
  <c r="C1260" i="2"/>
  <c r="D1258" i="2"/>
  <c r="H1258" i="2"/>
  <c r="L1258" i="2"/>
  <c r="D1260" i="2"/>
  <c r="D1253" i="2"/>
  <c r="M1252" i="2"/>
  <c r="E1252" i="2"/>
  <c r="F1248" i="2"/>
  <c r="F1246" i="2"/>
  <c r="C1234" i="2"/>
  <c r="G1234" i="2"/>
  <c r="K1234" i="2"/>
  <c r="O1234" i="2"/>
  <c r="C1236" i="2"/>
  <c r="D1234" i="2"/>
  <c r="H1234" i="2"/>
  <c r="L1234" i="2"/>
  <c r="D1236" i="2"/>
  <c r="C1223" i="2"/>
  <c r="G1222" i="2"/>
  <c r="F1216" i="2"/>
  <c r="D1210" i="2"/>
  <c r="H1210" i="2"/>
  <c r="L1210" i="2"/>
  <c r="D1212" i="2"/>
  <c r="C1210" i="2"/>
  <c r="I1210" i="2"/>
  <c r="D1211" i="2"/>
  <c r="E1210" i="2"/>
  <c r="J1210" i="2"/>
  <c r="O1210" i="2"/>
  <c r="C1212" i="2"/>
  <c r="D1123" i="2"/>
  <c r="H1123" i="2"/>
  <c r="L1123" i="2"/>
  <c r="P1123" i="2"/>
  <c r="C1125" i="2"/>
  <c r="E1123" i="2"/>
  <c r="I1123" i="2"/>
  <c r="M1123" i="2"/>
  <c r="D1125" i="2"/>
  <c r="F1123" i="2"/>
  <c r="D1124" i="2"/>
  <c r="G1123" i="2"/>
  <c r="O1123" i="2"/>
  <c r="F1125" i="2"/>
  <c r="I1120" i="2"/>
  <c r="C1099" i="2"/>
  <c r="G1099" i="2"/>
  <c r="K1099" i="2"/>
  <c r="O1099" i="2"/>
  <c r="D1100" i="2"/>
  <c r="G1101" i="2"/>
  <c r="D1099" i="2"/>
  <c r="H1099" i="2"/>
  <c r="L1099" i="2"/>
  <c r="P1099" i="2"/>
  <c r="C1101" i="2"/>
  <c r="E1099" i="2"/>
  <c r="I1099" i="2"/>
  <c r="M1099" i="2"/>
  <c r="D1101" i="2"/>
  <c r="J1099" i="2"/>
  <c r="F1101" i="2"/>
  <c r="F1087" i="2"/>
  <c r="C1051" i="2"/>
  <c r="G1051" i="2"/>
  <c r="K1051" i="2"/>
  <c r="O1051" i="2"/>
  <c r="D1052" i="2"/>
  <c r="G1053" i="2"/>
  <c r="D1051" i="2"/>
  <c r="H1051" i="2"/>
  <c r="L1051" i="2"/>
  <c r="P1051" i="2"/>
  <c r="C1053" i="2"/>
  <c r="E1051" i="2"/>
  <c r="I1051" i="2"/>
  <c r="M1051" i="2"/>
  <c r="D1053" i="2"/>
  <c r="J1051" i="2"/>
  <c r="F1053" i="2"/>
  <c r="F1039" i="2"/>
  <c r="C1027" i="2"/>
  <c r="G1027" i="2"/>
  <c r="K1027" i="2"/>
  <c r="O1027" i="2"/>
  <c r="D1028" i="2"/>
  <c r="G1029" i="2"/>
  <c r="D1027" i="2"/>
  <c r="H1027" i="2"/>
  <c r="L1027" i="2"/>
  <c r="P1027" i="2"/>
  <c r="C1029" i="2"/>
  <c r="E1027" i="2"/>
  <c r="I1027" i="2"/>
  <c r="M1027" i="2"/>
  <c r="D1029" i="2"/>
  <c r="F1027" i="2"/>
  <c r="C1028" i="2"/>
  <c r="J1027" i="2"/>
  <c r="F1029" i="2"/>
  <c r="C1015" i="2"/>
  <c r="G1015" i="2"/>
  <c r="K1015" i="2"/>
  <c r="O1015" i="2"/>
  <c r="D1016" i="2"/>
  <c r="G1017" i="2"/>
  <c r="D1015" i="2"/>
  <c r="H1015" i="2"/>
  <c r="L1015" i="2"/>
  <c r="P1015" i="2"/>
  <c r="C1017" i="2"/>
  <c r="E1015" i="2"/>
  <c r="I1015" i="2"/>
  <c r="M1015" i="2"/>
  <c r="D1017" i="2"/>
  <c r="F1015" i="2"/>
  <c r="C1016" i="2"/>
  <c r="J1015" i="2"/>
  <c r="F1017" i="2"/>
  <c r="C1003" i="2"/>
  <c r="G1003" i="2"/>
  <c r="K1003" i="2"/>
  <c r="O1003" i="2"/>
  <c r="D1004" i="2"/>
  <c r="G1005" i="2"/>
  <c r="D1003" i="2"/>
  <c r="H1003" i="2"/>
  <c r="L1003" i="2"/>
  <c r="P1003" i="2"/>
  <c r="C1005" i="2"/>
  <c r="E1003" i="2"/>
  <c r="I1003" i="2"/>
  <c r="M1003" i="2"/>
  <c r="D1005" i="2"/>
  <c r="F1003" i="2"/>
  <c r="C1004" i="2"/>
  <c r="J1003" i="2"/>
  <c r="F1005" i="2"/>
  <c r="C991" i="2"/>
  <c r="G991" i="2"/>
  <c r="K991" i="2"/>
  <c r="O991" i="2"/>
  <c r="D992" i="2"/>
  <c r="G993" i="2"/>
  <c r="D991" i="2"/>
  <c r="H991" i="2"/>
  <c r="L991" i="2"/>
  <c r="P991" i="2"/>
  <c r="C993" i="2"/>
  <c r="E991" i="2"/>
  <c r="I991" i="2"/>
  <c r="M991" i="2"/>
  <c r="D993" i="2"/>
  <c r="F991" i="2"/>
  <c r="C992" i="2"/>
  <c r="J991" i="2"/>
  <c r="F993" i="2"/>
  <c r="C979" i="2"/>
  <c r="G979" i="2"/>
  <c r="K979" i="2"/>
  <c r="O979" i="2"/>
  <c r="D980" i="2"/>
  <c r="G981" i="2"/>
  <c r="D979" i="2"/>
  <c r="H979" i="2"/>
  <c r="L979" i="2"/>
  <c r="P979" i="2"/>
  <c r="C981" i="2"/>
  <c r="E979" i="2"/>
  <c r="I979" i="2"/>
  <c r="M979" i="2"/>
  <c r="D981" i="2"/>
  <c r="F979" i="2"/>
  <c r="C980" i="2"/>
  <c r="J979" i="2"/>
  <c r="F981" i="2"/>
  <c r="C967" i="2"/>
  <c r="G967" i="2"/>
  <c r="K967" i="2"/>
  <c r="O967" i="2"/>
  <c r="D968" i="2"/>
  <c r="G969" i="2"/>
  <c r="D967" i="2"/>
  <c r="H967" i="2"/>
  <c r="L967" i="2"/>
  <c r="P967" i="2"/>
  <c r="C969" i="2"/>
  <c r="E967" i="2"/>
  <c r="I967" i="2"/>
  <c r="M967" i="2"/>
  <c r="D969" i="2"/>
  <c r="F967" i="2"/>
  <c r="C968" i="2"/>
  <c r="J967" i="2"/>
  <c r="F969" i="2"/>
  <c r="C955" i="2"/>
  <c r="G955" i="2"/>
  <c r="K955" i="2"/>
  <c r="O955" i="2"/>
  <c r="D956" i="2"/>
  <c r="G957" i="2"/>
  <c r="D955" i="2"/>
  <c r="H955" i="2"/>
  <c r="L955" i="2"/>
  <c r="P955" i="2"/>
  <c r="C957" i="2"/>
  <c r="E955" i="2"/>
  <c r="I955" i="2"/>
  <c r="M955" i="2"/>
  <c r="D957" i="2"/>
  <c r="F955" i="2"/>
  <c r="C956" i="2"/>
  <c r="J955" i="2"/>
  <c r="F957" i="2"/>
  <c r="C943" i="2"/>
  <c r="G943" i="2"/>
  <c r="K943" i="2"/>
  <c r="O943" i="2"/>
  <c r="D944" i="2"/>
  <c r="G945" i="2"/>
  <c r="D943" i="2"/>
  <c r="H943" i="2"/>
  <c r="L943" i="2"/>
  <c r="P943" i="2"/>
  <c r="C945" i="2"/>
  <c r="E943" i="2"/>
  <c r="I943" i="2"/>
  <c r="M943" i="2"/>
  <c r="D945" i="2"/>
  <c r="F943" i="2"/>
  <c r="C944" i="2"/>
  <c r="J943" i="2"/>
  <c r="F945" i="2"/>
  <c r="C931" i="2"/>
  <c r="G931" i="2"/>
  <c r="K931" i="2"/>
  <c r="O931" i="2"/>
  <c r="D932" i="2"/>
  <c r="G933" i="2"/>
  <c r="D931" i="2"/>
  <c r="H931" i="2"/>
  <c r="L931" i="2"/>
  <c r="P931" i="2"/>
  <c r="C933" i="2"/>
  <c r="E931" i="2"/>
  <c r="I931" i="2"/>
  <c r="M931" i="2"/>
  <c r="D933" i="2"/>
  <c r="F931" i="2"/>
  <c r="C932" i="2"/>
  <c r="J931" i="2"/>
  <c r="F933" i="2"/>
  <c r="C919" i="2"/>
  <c r="G919" i="2"/>
  <c r="K919" i="2"/>
  <c r="O919" i="2"/>
  <c r="D920" i="2"/>
  <c r="G921" i="2"/>
  <c r="D919" i="2"/>
  <c r="H919" i="2"/>
  <c r="L919" i="2"/>
  <c r="P919" i="2"/>
  <c r="C921" i="2"/>
  <c r="E919" i="2"/>
  <c r="I919" i="2"/>
  <c r="M919" i="2"/>
  <c r="D921" i="2"/>
  <c r="F919" i="2"/>
  <c r="C920" i="2"/>
  <c r="J919" i="2"/>
  <c r="F921" i="2"/>
  <c r="C907" i="2"/>
  <c r="G907" i="2"/>
  <c r="K907" i="2"/>
  <c r="O907" i="2"/>
  <c r="D908" i="2"/>
  <c r="G909" i="2"/>
  <c r="D907" i="2"/>
  <c r="H907" i="2"/>
  <c r="L907" i="2"/>
  <c r="P907" i="2"/>
  <c r="C909" i="2"/>
  <c r="E907" i="2"/>
  <c r="I907" i="2"/>
  <c r="M907" i="2"/>
  <c r="D909" i="2"/>
  <c r="F907" i="2"/>
  <c r="C908" i="2"/>
  <c r="J907" i="2"/>
  <c r="F909" i="2"/>
  <c r="C895" i="2"/>
  <c r="G895" i="2"/>
  <c r="K895" i="2"/>
  <c r="O895" i="2"/>
  <c r="D896" i="2"/>
  <c r="G897" i="2"/>
  <c r="D895" i="2"/>
  <c r="H895" i="2"/>
  <c r="L895" i="2"/>
  <c r="P895" i="2"/>
  <c r="C897" i="2"/>
  <c r="E895" i="2"/>
  <c r="I895" i="2"/>
  <c r="M895" i="2"/>
  <c r="D897" i="2"/>
  <c r="F895" i="2"/>
  <c r="C896" i="2"/>
  <c r="J895" i="2"/>
  <c r="F897" i="2"/>
  <c r="C883" i="2"/>
  <c r="G883" i="2"/>
  <c r="K883" i="2"/>
  <c r="O883" i="2"/>
  <c r="D884" i="2"/>
  <c r="G885" i="2"/>
  <c r="D883" i="2"/>
  <c r="H883" i="2"/>
  <c r="L883" i="2"/>
  <c r="P883" i="2"/>
  <c r="C885" i="2"/>
  <c r="E883" i="2"/>
  <c r="I883" i="2"/>
  <c r="M883" i="2"/>
  <c r="D885" i="2"/>
  <c r="F883" i="2"/>
  <c r="C884" i="2"/>
  <c r="J883" i="2"/>
  <c r="F885" i="2"/>
  <c r="C842" i="2"/>
  <c r="J793" i="2"/>
  <c r="D769" i="2"/>
  <c r="H769" i="2"/>
  <c r="L769" i="2"/>
  <c r="P769" i="2"/>
  <c r="C771" i="2"/>
  <c r="E769" i="2"/>
  <c r="I769" i="2"/>
  <c r="M769" i="2"/>
  <c r="D771" i="2"/>
  <c r="C769" i="2"/>
  <c r="K769" i="2"/>
  <c r="C770" i="2"/>
  <c r="F769" i="2"/>
  <c r="D770" i="2"/>
  <c r="G769" i="2"/>
  <c r="O769" i="2"/>
  <c r="F771" i="2"/>
  <c r="G771" i="2"/>
  <c r="F1471" i="2"/>
  <c r="G1449" i="2"/>
  <c r="D1448" i="2"/>
  <c r="J1447" i="2"/>
  <c r="F1447" i="2"/>
  <c r="F1441" i="2"/>
  <c r="J1435" i="2"/>
  <c r="F1435" i="2"/>
  <c r="F1429" i="2"/>
  <c r="J1423" i="2"/>
  <c r="F1423" i="2"/>
  <c r="G1413" i="2"/>
  <c r="D1412" i="2"/>
  <c r="J1411" i="2"/>
  <c r="F1411" i="2"/>
  <c r="D1400" i="2"/>
  <c r="J1399" i="2"/>
  <c r="F1399" i="2"/>
  <c r="J1393" i="2"/>
  <c r="F1393" i="2"/>
  <c r="G1377" i="2"/>
  <c r="D1376" i="2"/>
  <c r="J1375" i="2"/>
  <c r="F1375" i="2"/>
  <c r="G1371" i="2"/>
  <c r="D1370" i="2"/>
  <c r="J1369" i="2"/>
  <c r="F1369" i="2"/>
  <c r="D1195" i="2"/>
  <c r="H1195" i="2"/>
  <c r="L1195" i="2"/>
  <c r="P1195" i="2"/>
  <c r="C1197" i="2"/>
  <c r="D1183" i="2"/>
  <c r="H1183" i="2"/>
  <c r="L1183" i="2"/>
  <c r="P1183" i="2"/>
  <c r="C1185" i="2"/>
  <c r="D1171" i="2"/>
  <c r="H1171" i="2"/>
  <c r="L1171" i="2"/>
  <c r="P1171" i="2"/>
  <c r="C1173" i="2"/>
  <c r="D1159" i="2"/>
  <c r="H1159" i="2"/>
  <c r="L1159" i="2"/>
  <c r="P1159" i="2"/>
  <c r="C1161" i="2"/>
  <c r="D1147" i="2"/>
  <c r="H1147" i="2"/>
  <c r="L1147" i="2"/>
  <c r="P1147" i="2"/>
  <c r="C1149" i="2"/>
  <c r="D1135" i="2"/>
  <c r="H1135" i="2"/>
  <c r="L1135" i="2"/>
  <c r="P1135" i="2"/>
  <c r="C1137" i="2"/>
  <c r="C1132" i="2"/>
  <c r="G1132" i="2"/>
  <c r="K1132" i="2"/>
  <c r="O1132" i="2"/>
  <c r="D1133" i="2"/>
  <c r="G1134" i="2"/>
  <c r="D1132" i="2"/>
  <c r="H1132" i="2"/>
  <c r="L1132" i="2"/>
  <c r="P1132" i="2"/>
  <c r="C1134" i="2"/>
  <c r="D853" i="2"/>
  <c r="H853" i="2"/>
  <c r="L853" i="2"/>
  <c r="P853" i="2"/>
  <c r="C855" i="2"/>
  <c r="C853" i="2"/>
  <c r="I853" i="2"/>
  <c r="D854" i="2"/>
  <c r="E853" i="2"/>
  <c r="J853" i="2"/>
  <c r="O853" i="2"/>
  <c r="D855" i="2"/>
  <c r="F853" i="2"/>
  <c r="K853" i="2"/>
  <c r="F855" i="2"/>
  <c r="J1495" i="2"/>
  <c r="F1495" i="2"/>
  <c r="J1465" i="2"/>
  <c r="F1465" i="2"/>
  <c r="J1405" i="2"/>
  <c r="F1405" i="2"/>
  <c r="G1389" i="2"/>
  <c r="D1388" i="2"/>
  <c r="J1387" i="2"/>
  <c r="F1387" i="2"/>
  <c r="F1497" i="2"/>
  <c r="C1496" i="2"/>
  <c r="M1495" i="2"/>
  <c r="I1495" i="2"/>
  <c r="F1491" i="2"/>
  <c r="C1490" i="2"/>
  <c r="M1489" i="2"/>
  <c r="I1489" i="2"/>
  <c r="F1485" i="2"/>
  <c r="C1484" i="2"/>
  <c r="M1483" i="2"/>
  <c r="I1483" i="2"/>
  <c r="F1479" i="2"/>
  <c r="C1478" i="2"/>
  <c r="M1477" i="2"/>
  <c r="I1477" i="2"/>
  <c r="F1473" i="2"/>
  <c r="C1472" i="2"/>
  <c r="M1471" i="2"/>
  <c r="I1471" i="2"/>
  <c r="F1467" i="2"/>
  <c r="C1466" i="2"/>
  <c r="M1465" i="2"/>
  <c r="I1465" i="2"/>
  <c r="F1461" i="2"/>
  <c r="C1460" i="2"/>
  <c r="M1459" i="2"/>
  <c r="I1459" i="2"/>
  <c r="F1455" i="2"/>
  <c r="C1454" i="2"/>
  <c r="M1453" i="2"/>
  <c r="I1453" i="2"/>
  <c r="F1449" i="2"/>
  <c r="C1448" i="2"/>
  <c r="M1447" i="2"/>
  <c r="I1447" i="2"/>
  <c r="F1443" i="2"/>
  <c r="C1442" i="2"/>
  <c r="M1441" i="2"/>
  <c r="I1441" i="2"/>
  <c r="F1437" i="2"/>
  <c r="C1436" i="2"/>
  <c r="M1435" i="2"/>
  <c r="I1435" i="2"/>
  <c r="F1431" i="2"/>
  <c r="C1430" i="2"/>
  <c r="M1429" i="2"/>
  <c r="I1429" i="2"/>
  <c r="F1425" i="2"/>
  <c r="C1424" i="2"/>
  <c r="M1423" i="2"/>
  <c r="I1423" i="2"/>
  <c r="F1419" i="2"/>
  <c r="C1418" i="2"/>
  <c r="M1417" i="2"/>
  <c r="I1417" i="2"/>
  <c r="F1413" i="2"/>
  <c r="C1412" i="2"/>
  <c r="M1411" i="2"/>
  <c r="I1411" i="2"/>
  <c r="F1407" i="2"/>
  <c r="C1406" i="2"/>
  <c r="M1405" i="2"/>
  <c r="I1405" i="2"/>
  <c r="F1401" i="2"/>
  <c r="C1400" i="2"/>
  <c r="M1399" i="2"/>
  <c r="I1399" i="2"/>
  <c r="F1395" i="2"/>
  <c r="C1394" i="2"/>
  <c r="M1393" i="2"/>
  <c r="I1393" i="2"/>
  <c r="F1389" i="2"/>
  <c r="C1388" i="2"/>
  <c r="M1387" i="2"/>
  <c r="I1387" i="2"/>
  <c r="F1383" i="2"/>
  <c r="C1382" i="2"/>
  <c r="M1381" i="2"/>
  <c r="I1381" i="2"/>
  <c r="F1377" i="2"/>
  <c r="C1376" i="2"/>
  <c r="M1375" i="2"/>
  <c r="I1375" i="2"/>
  <c r="F1371" i="2"/>
  <c r="C1370" i="2"/>
  <c r="M1369" i="2"/>
  <c r="I1369" i="2"/>
  <c r="F1365" i="2"/>
  <c r="C1364" i="2"/>
  <c r="M1363" i="2"/>
  <c r="I1363" i="2"/>
  <c r="F1359" i="2"/>
  <c r="C1358" i="2"/>
  <c r="M1357" i="2"/>
  <c r="I1357" i="2"/>
  <c r="F1353" i="2"/>
  <c r="C1352" i="2"/>
  <c r="M1351" i="2"/>
  <c r="I1351" i="2"/>
  <c r="F1347" i="2"/>
  <c r="C1346" i="2"/>
  <c r="M1345" i="2"/>
  <c r="I1345" i="2"/>
  <c r="F1341" i="2"/>
  <c r="C1340" i="2"/>
  <c r="M1339" i="2"/>
  <c r="I1339" i="2"/>
  <c r="F1335" i="2"/>
  <c r="C1334" i="2"/>
  <c r="M1333" i="2"/>
  <c r="I1333" i="2"/>
  <c r="F1329" i="2"/>
  <c r="C1328" i="2"/>
  <c r="M1327" i="2"/>
  <c r="I1327" i="2"/>
  <c r="F1323" i="2"/>
  <c r="C1322" i="2"/>
  <c r="M1321" i="2"/>
  <c r="I1321" i="2"/>
  <c r="F1317" i="2"/>
  <c r="C1316" i="2"/>
  <c r="M1315" i="2"/>
  <c r="I1315" i="2"/>
  <c r="F1311" i="2"/>
  <c r="C1310" i="2"/>
  <c r="M1309" i="2"/>
  <c r="I1309" i="2"/>
  <c r="F1305" i="2"/>
  <c r="C1304" i="2"/>
  <c r="M1303" i="2"/>
  <c r="I1303" i="2"/>
  <c r="F1299" i="2"/>
  <c r="C1298" i="2"/>
  <c r="M1297" i="2"/>
  <c r="I1297" i="2"/>
  <c r="F1293" i="2"/>
  <c r="C1292" i="2"/>
  <c r="M1291" i="2"/>
  <c r="I1291" i="2"/>
  <c r="F1287" i="2"/>
  <c r="C1286" i="2"/>
  <c r="M1285" i="2"/>
  <c r="I1285" i="2"/>
  <c r="F1281" i="2"/>
  <c r="C1280" i="2"/>
  <c r="M1279" i="2"/>
  <c r="I1279" i="2"/>
  <c r="F1275" i="2"/>
  <c r="C1274" i="2"/>
  <c r="M1273" i="2"/>
  <c r="I1273" i="2"/>
  <c r="F1269" i="2"/>
  <c r="C1268" i="2"/>
  <c r="M1267" i="2"/>
  <c r="I1267" i="2"/>
  <c r="F1263" i="2"/>
  <c r="C1262" i="2"/>
  <c r="M1261" i="2"/>
  <c r="I1261" i="2"/>
  <c r="F1257" i="2"/>
  <c r="C1256" i="2"/>
  <c r="M1255" i="2"/>
  <c r="I1255" i="2"/>
  <c r="F1251" i="2"/>
  <c r="C1250" i="2"/>
  <c r="M1249" i="2"/>
  <c r="I1249" i="2"/>
  <c r="F1245" i="2"/>
  <c r="C1244" i="2"/>
  <c r="M1243" i="2"/>
  <c r="I1243" i="2"/>
  <c r="F1239" i="2"/>
  <c r="C1238" i="2"/>
  <c r="M1237" i="2"/>
  <c r="I1237" i="2"/>
  <c r="F1197" i="2"/>
  <c r="K1195" i="2"/>
  <c r="F1195" i="2"/>
  <c r="C1192" i="2"/>
  <c r="G1192" i="2"/>
  <c r="K1192" i="2"/>
  <c r="O1192" i="2"/>
  <c r="D1193" i="2"/>
  <c r="G1194" i="2"/>
  <c r="F1185" i="2"/>
  <c r="K1183" i="2"/>
  <c r="F1183" i="2"/>
  <c r="C1180" i="2"/>
  <c r="G1180" i="2"/>
  <c r="K1180" i="2"/>
  <c r="O1180" i="2"/>
  <c r="D1181" i="2"/>
  <c r="G1182" i="2"/>
  <c r="F1173" i="2"/>
  <c r="K1171" i="2"/>
  <c r="F1171" i="2"/>
  <c r="C1168" i="2"/>
  <c r="G1168" i="2"/>
  <c r="K1168" i="2"/>
  <c r="O1168" i="2"/>
  <c r="D1169" i="2"/>
  <c r="G1170" i="2"/>
  <c r="F1161" i="2"/>
  <c r="K1159" i="2"/>
  <c r="F1159" i="2"/>
  <c r="C1156" i="2"/>
  <c r="G1156" i="2"/>
  <c r="K1156" i="2"/>
  <c r="O1156" i="2"/>
  <c r="D1157" i="2"/>
  <c r="G1158" i="2"/>
  <c r="F1149" i="2"/>
  <c r="K1147" i="2"/>
  <c r="F1147" i="2"/>
  <c r="C1144" i="2"/>
  <c r="G1144" i="2"/>
  <c r="K1144" i="2"/>
  <c r="O1144" i="2"/>
  <c r="D1145" i="2"/>
  <c r="G1146" i="2"/>
  <c r="F1137" i="2"/>
  <c r="K1135" i="2"/>
  <c r="F1135" i="2"/>
  <c r="I1132" i="2"/>
  <c r="D877" i="2"/>
  <c r="H877" i="2"/>
  <c r="L877" i="2"/>
  <c r="P877" i="2"/>
  <c r="C879" i="2"/>
  <c r="C877" i="2"/>
  <c r="I877" i="2"/>
  <c r="D878" i="2"/>
  <c r="E877" i="2"/>
  <c r="J877" i="2"/>
  <c r="O877" i="2"/>
  <c r="D879" i="2"/>
  <c r="F877" i="2"/>
  <c r="K877" i="2"/>
  <c r="F879" i="2"/>
  <c r="C1110" i="2"/>
  <c r="P1108" i="2"/>
  <c r="L1108" i="2"/>
  <c r="H1108" i="2"/>
  <c r="D1108" i="2"/>
  <c r="C1098" i="2"/>
  <c r="P1096" i="2"/>
  <c r="L1096" i="2"/>
  <c r="H1096" i="2"/>
  <c r="D1096" i="2"/>
  <c r="C1086" i="2"/>
  <c r="P1084" i="2"/>
  <c r="L1084" i="2"/>
  <c r="H1084" i="2"/>
  <c r="D1084" i="2"/>
  <c r="C1074" i="2"/>
  <c r="P1072" i="2"/>
  <c r="L1072" i="2"/>
  <c r="H1072" i="2"/>
  <c r="D1072" i="2"/>
  <c r="C1062" i="2"/>
  <c r="P1060" i="2"/>
  <c r="L1060" i="2"/>
  <c r="H1060" i="2"/>
  <c r="D1060" i="2"/>
  <c r="C1050" i="2"/>
  <c r="P1048" i="2"/>
  <c r="L1048" i="2"/>
  <c r="H1048" i="2"/>
  <c r="D1048" i="2"/>
  <c r="C1038" i="2"/>
  <c r="P1036" i="2"/>
  <c r="L1036" i="2"/>
  <c r="H1036" i="2"/>
  <c r="D1036" i="2"/>
  <c r="C874" i="2"/>
  <c r="G874" i="2"/>
  <c r="K874" i="2"/>
  <c r="O874" i="2"/>
  <c r="D875" i="2"/>
  <c r="G876" i="2"/>
  <c r="C862" i="2"/>
  <c r="G862" i="2"/>
  <c r="K862" i="2"/>
  <c r="O862" i="2"/>
  <c r="D863" i="2"/>
  <c r="G864" i="2"/>
  <c r="C850" i="2"/>
  <c r="G850" i="2"/>
  <c r="K850" i="2"/>
  <c r="O850" i="2"/>
  <c r="D851" i="2"/>
  <c r="G852" i="2"/>
  <c r="C838" i="2"/>
  <c r="G838" i="2"/>
  <c r="K838" i="2"/>
  <c r="O838" i="2"/>
  <c r="D839" i="2"/>
  <c r="G840" i="2"/>
  <c r="C826" i="2"/>
  <c r="G826" i="2"/>
  <c r="K826" i="2"/>
  <c r="O826" i="2"/>
  <c r="D827" i="2"/>
  <c r="G828" i="2"/>
  <c r="D826" i="2"/>
  <c r="H826" i="2"/>
  <c r="L826" i="2"/>
  <c r="P826" i="2"/>
  <c r="C828" i="2"/>
  <c r="C802" i="2"/>
  <c r="G802" i="2"/>
  <c r="K802" i="2"/>
  <c r="O802" i="2"/>
  <c r="D803" i="2"/>
  <c r="G804" i="2"/>
  <c r="D802" i="2"/>
  <c r="H802" i="2"/>
  <c r="L802" i="2"/>
  <c r="P802" i="2"/>
  <c r="C804" i="2"/>
  <c r="C778" i="2"/>
  <c r="G778" i="2"/>
  <c r="K778" i="2"/>
  <c r="O778" i="2"/>
  <c r="D779" i="2"/>
  <c r="G780" i="2"/>
  <c r="D778" i="2"/>
  <c r="H778" i="2"/>
  <c r="L778" i="2"/>
  <c r="P778" i="2"/>
  <c r="C780" i="2"/>
  <c r="C754" i="2"/>
  <c r="G754" i="2"/>
  <c r="K754" i="2"/>
  <c r="O754" i="2"/>
  <c r="D755" i="2"/>
  <c r="G756" i="2"/>
  <c r="D754" i="2"/>
  <c r="H754" i="2"/>
  <c r="L754" i="2"/>
  <c r="P754" i="2"/>
  <c r="C756" i="2"/>
  <c r="C730" i="2"/>
  <c r="G730" i="2"/>
  <c r="K730" i="2"/>
  <c r="O730" i="2"/>
  <c r="D731" i="2"/>
  <c r="G732" i="2"/>
  <c r="D730" i="2"/>
  <c r="H730" i="2"/>
  <c r="L730" i="2"/>
  <c r="P730" i="2"/>
  <c r="C732" i="2"/>
  <c r="D709" i="2"/>
  <c r="H709" i="2"/>
  <c r="L709" i="2"/>
  <c r="P709" i="2"/>
  <c r="C711" i="2"/>
  <c r="E709" i="2"/>
  <c r="I709" i="2"/>
  <c r="M709" i="2"/>
  <c r="D711" i="2"/>
  <c r="F709" i="2"/>
  <c r="C706" i="2"/>
  <c r="G706" i="2"/>
  <c r="K706" i="2"/>
  <c r="O706" i="2"/>
  <c r="D707" i="2"/>
  <c r="G708" i="2"/>
  <c r="D706" i="2"/>
  <c r="H706" i="2"/>
  <c r="L706" i="2"/>
  <c r="P706" i="2"/>
  <c r="C708" i="2"/>
  <c r="E706" i="2"/>
  <c r="M706" i="2"/>
  <c r="D708" i="2"/>
  <c r="C670" i="2"/>
  <c r="G670" i="2"/>
  <c r="K670" i="2"/>
  <c r="O670" i="2"/>
  <c r="D671" i="2"/>
  <c r="G672" i="2"/>
  <c r="D670" i="2"/>
  <c r="H670" i="2"/>
  <c r="L670" i="2"/>
  <c r="P670" i="2"/>
  <c r="C672" i="2"/>
  <c r="E670" i="2"/>
  <c r="M670" i="2"/>
  <c r="D672" i="2"/>
  <c r="F670" i="2"/>
  <c r="F672" i="2"/>
  <c r="I670" i="2"/>
  <c r="C622" i="2"/>
  <c r="G622" i="2"/>
  <c r="K622" i="2"/>
  <c r="O622" i="2"/>
  <c r="D623" i="2"/>
  <c r="G624" i="2"/>
  <c r="D622" i="2"/>
  <c r="H622" i="2"/>
  <c r="L622" i="2"/>
  <c r="P622" i="2"/>
  <c r="C624" i="2"/>
  <c r="E622" i="2"/>
  <c r="M622" i="2"/>
  <c r="D624" i="2"/>
  <c r="F622" i="2"/>
  <c r="F624" i="2"/>
  <c r="I622" i="2"/>
  <c r="C574" i="2"/>
  <c r="G574" i="2"/>
  <c r="K574" i="2"/>
  <c r="O574" i="2"/>
  <c r="D575" i="2"/>
  <c r="G576" i="2"/>
  <c r="D574" i="2"/>
  <c r="H574" i="2"/>
  <c r="L574" i="2"/>
  <c r="P574" i="2"/>
  <c r="C576" i="2"/>
  <c r="E574" i="2"/>
  <c r="M574" i="2"/>
  <c r="D576" i="2"/>
  <c r="F574" i="2"/>
  <c r="F576" i="2"/>
  <c r="I574" i="2"/>
  <c r="C478" i="2"/>
  <c r="G478" i="2"/>
  <c r="K478" i="2"/>
  <c r="O478" i="2"/>
  <c r="D479" i="2"/>
  <c r="G480" i="2"/>
  <c r="D478" i="2"/>
  <c r="H478" i="2"/>
  <c r="L478" i="2"/>
  <c r="P478" i="2"/>
  <c r="C480" i="2"/>
  <c r="E478" i="2"/>
  <c r="M478" i="2"/>
  <c r="D480" i="2"/>
  <c r="F478" i="2"/>
  <c r="F480" i="2"/>
  <c r="I478" i="2"/>
  <c r="D1128" i="2"/>
  <c r="M1126" i="2"/>
  <c r="I1126" i="2"/>
  <c r="D1116" i="2"/>
  <c r="M1114" i="2"/>
  <c r="I1114" i="2"/>
  <c r="G1110" i="2"/>
  <c r="D1109" i="2"/>
  <c r="O1108" i="2"/>
  <c r="K1108" i="2"/>
  <c r="G1108" i="2"/>
  <c r="D1104" i="2"/>
  <c r="M1102" i="2"/>
  <c r="I1102" i="2"/>
  <c r="G1098" i="2"/>
  <c r="D1097" i="2"/>
  <c r="O1096" i="2"/>
  <c r="K1096" i="2"/>
  <c r="G1096" i="2"/>
  <c r="D1092" i="2"/>
  <c r="M1090" i="2"/>
  <c r="I1090" i="2"/>
  <c r="G1086" i="2"/>
  <c r="D1085" i="2"/>
  <c r="O1084" i="2"/>
  <c r="K1084" i="2"/>
  <c r="G1084" i="2"/>
  <c r="D1080" i="2"/>
  <c r="M1078" i="2"/>
  <c r="I1078" i="2"/>
  <c r="G1074" i="2"/>
  <c r="D1073" i="2"/>
  <c r="O1072" i="2"/>
  <c r="K1072" i="2"/>
  <c r="G1072" i="2"/>
  <c r="D1068" i="2"/>
  <c r="M1066" i="2"/>
  <c r="I1066" i="2"/>
  <c r="G1062" i="2"/>
  <c r="D1061" i="2"/>
  <c r="O1060" i="2"/>
  <c r="K1060" i="2"/>
  <c r="G1060" i="2"/>
  <c r="D1056" i="2"/>
  <c r="M1054" i="2"/>
  <c r="I1054" i="2"/>
  <c r="G1050" i="2"/>
  <c r="D1049" i="2"/>
  <c r="O1048" i="2"/>
  <c r="K1048" i="2"/>
  <c r="G1048" i="2"/>
  <c r="D1044" i="2"/>
  <c r="M1042" i="2"/>
  <c r="I1042" i="2"/>
  <c r="G1038" i="2"/>
  <c r="D1037" i="2"/>
  <c r="O1036" i="2"/>
  <c r="K1036" i="2"/>
  <c r="G1036" i="2"/>
  <c r="D1032" i="2"/>
  <c r="M1030" i="2"/>
  <c r="I1030" i="2"/>
  <c r="E1030" i="2"/>
  <c r="G1026" i="2"/>
  <c r="D1025" i="2"/>
  <c r="O1024" i="2"/>
  <c r="K1024" i="2"/>
  <c r="G1024" i="2"/>
  <c r="D1020" i="2"/>
  <c r="M1018" i="2"/>
  <c r="I1018" i="2"/>
  <c r="E1018" i="2"/>
  <c r="G1014" i="2"/>
  <c r="D1013" i="2"/>
  <c r="O1012" i="2"/>
  <c r="K1012" i="2"/>
  <c r="G1012" i="2"/>
  <c r="D1008" i="2"/>
  <c r="M1006" i="2"/>
  <c r="I1006" i="2"/>
  <c r="E1006" i="2"/>
  <c r="G1002" i="2"/>
  <c r="D1001" i="2"/>
  <c r="O1000" i="2"/>
  <c r="K1000" i="2"/>
  <c r="G1000" i="2"/>
  <c r="D996" i="2"/>
  <c r="M994" i="2"/>
  <c r="I994" i="2"/>
  <c r="E994" i="2"/>
  <c r="G990" i="2"/>
  <c r="D989" i="2"/>
  <c r="O988" i="2"/>
  <c r="K988" i="2"/>
  <c r="G988" i="2"/>
  <c r="D984" i="2"/>
  <c r="M982" i="2"/>
  <c r="I982" i="2"/>
  <c r="E982" i="2"/>
  <c r="G978" i="2"/>
  <c r="D977" i="2"/>
  <c r="O976" i="2"/>
  <c r="K976" i="2"/>
  <c r="G976" i="2"/>
  <c r="D972" i="2"/>
  <c r="M970" i="2"/>
  <c r="I970" i="2"/>
  <c r="E970" i="2"/>
  <c r="G966" i="2"/>
  <c r="D965" i="2"/>
  <c r="O964" i="2"/>
  <c r="K964" i="2"/>
  <c r="G964" i="2"/>
  <c r="D960" i="2"/>
  <c r="M958" i="2"/>
  <c r="I958" i="2"/>
  <c r="E958" i="2"/>
  <c r="G954" i="2"/>
  <c r="D953" i="2"/>
  <c r="O952" i="2"/>
  <c r="K952" i="2"/>
  <c r="G952" i="2"/>
  <c r="D948" i="2"/>
  <c r="M946" i="2"/>
  <c r="I946" i="2"/>
  <c r="E946" i="2"/>
  <c r="G942" i="2"/>
  <c r="D941" i="2"/>
  <c r="O940" i="2"/>
  <c r="K940" i="2"/>
  <c r="G940" i="2"/>
  <c r="D936" i="2"/>
  <c r="M934" i="2"/>
  <c r="I934" i="2"/>
  <c r="E934" i="2"/>
  <c r="G930" i="2"/>
  <c r="D929" i="2"/>
  <c r="O928" i="2"/>
  <c r="K928" i="2"/>
  <c r="G928" i="2"/>
  <c r="D924" i="2"/>
  <c r="M922" i="2"/>
  <c r="I922" i="2"/>
  <c r="E922" i="2"/>
  <c r="G918" i="2"/>
  <c r="D917" i="2"/>
  <c r="O916" i="2"/>
  <c r="K916" i="2"/>
  <c r="G916" i="2"/>
  <c r="D912" i="2"/>
  <c r="M910" i="2"/>
  <c r="I910" i="2"/>
  <c r="E910" i="2"/>
  <c r="G906" i="2"/>
  <c r="D905" i="2"/>
  <c r="O904" i="2"/>
  <c r="K904" i="2"/>
  <c r="G904" i="2"/>
  <c r="D900" i="2"/>
  <c r="M898" i="2"/>
  <c r="I898" i="2"/>
  <c r="E898" i="2"/>
  <c r="G894" i="2"/>
  <c r="D893" i="2"/>
  <c r="O892" i="2"/>
  <c r="K892" i="2"/>
  <c r="G892" i="2"/>
  <c r="D888" i="2"/>
  <c r="M886" i="2"/>
  <c r="I886" i="2"/>
  <c r="E886" i="2"/>
  <c r="G882" i="2"/>
  <c r="D881" i="2"/>
  <c r="O880" i="2"/>
  <c r="K880" i="2"/>
  <c r="G880" i="2"/>
  <c r="F876" i="2"/>
  <c r="L874" i="2"/>
  <c r="F874" i="2"/>
  <c r="G870" i="2"/>
  <c r="C869" i="2"/>
  <c r="H868" i="2"/>
  <c r="F864" i="2"/>
  <c r="L862" i="2"/>
  <c r="F862" i="2"/>
  <c r="F852" i="2"/>
  <c r="L850" i="2"/>
  <c r="F850" i="2"/>
  <c r="F840" i="2"/>
  <c r="L838" i="2"/>
  <c r="F838" i="2"/>
  <c r="H832" i="2"/>
  <c r="D829" i="2"/>
  <c r="H829" i="2"/>
  <c r="L829" i="2"/>
  <c r="P829" i="2"/>
  <c r="C831" i="2"/>
  <c r="E829" i="2"/>
  <c r="I829" i="2"/>
  <c r="I826" i="2"/>
  <c r="D816" i="2"/>
  <c r="M814" i="2"/>
  <c r="D805" i="2"/>
  <c r="H805" i="2"/>
  <c r="L805" i="2"/>
  <c r="P805" i="2"/>
  <c r="C807" i="2"/>
  <c r="E805" i="2"/>
  <c r="I805" i="2"/>
  <c r="M805" i="2"/>
  <c r="D807" i="2"/>
  <c r="I802" i="2"/>
  <c r="D792" i="2"/>
  <c r="M790" i="2"/>
  <c r="D781" i="2"/>
  <c r="H781" i="2"/>
  <c r="L781" i="2"/>
  <c r="P781" i="2"/>
  <c r="C783" i="2"/>
  <c r="E781" i="2"/>
  <c r="I781" i="2"/>
  <c r="M781" i="2"/>
  <c r="D783" i="2"/>
  <c r="I778" i="2"/>
  <c r="D768" i="2"/>
  <c r="M766" i="2"/>
  <c r="D757" i="2"/>
  <c r="H757" i="2"/>
  <c r="L757" i="2"/>
  <c r="P757" i="2"/>
  <c r="C759" i="2"/>
  <c r="E757" i="2"/>
  <c r="I757" i="2"/>
  <c r="M757" i="2"/>
  <c r="D759" i="2"/>
  <c r="I754" i="2"/>
  <c r="D744" i="2"/>
  <c r="M742" i="2"/>
  <c r="D733" i="2"/>
  <c r="H733" i="2"/>
  <c r="L733" i="2"/>
  <c r="P733" i="2"/>
  <c r="C735" i="2"/>
  <c r="E733" i="2"/>
  <c r="I733" i="2"/>
  <c r="M733" i="2"/>
  <c r="D735" i="2"/>
  <c r="I730" i="2"/>
  <c r="D720" i="2"/>
  <c r="M718" i="2"/>
  <c r="G711" i="2"/>
  <c r="J709" i="2"/>
  <c r="F708" i="2"/>
  <c r="J706" i="2"/>
  <c r="C695" i="2"/>
  <c r="C682" i="2"/>
  <c r="G682" i="2"/>
  <c r="K682" i="2"/>
  <c r="O682" i="2"/>
  <c r="D683" i="2"/>
  <c r="G684" i="2"/>
  <c r="D682" i="2"/>
  <c r="H682" i="2"/>
  <c r="L682" i="2"/>
  <c r="P682" i="2"/>
  <c r="C684" i="2"/>
  <c r="I682" i="2"/>
  <c r="E682" i="2"/>
  <c r="M682" i="2"/>
  <c r="D684" i="2"/>
  <c r="C671" i="2"/>
  <c r="C623" i="2"/>
  <c r="C575" i="2"/>
  <c r="C502" i="2"/>
  <c r="G502" i="2"/>
  <c r="K502" i="2"/>
  <c r="O502" i="2"/>
  <c r="D503" i="2"/>
  <c r="G504" i="2"/>
  <c r="D502" i="2"/>
  <c r="H502" i="2"/>
  <c r="L502" i="2"/>
  <c r="P502" i="2"/>
  <c r="C504" i="2"/>
  <c r="E502" i="2"/>
  <c r="M502" i="2"/>
  <c r="D504" i="2"/>
  <c r="F502" i="2"/>
  <c r="F504" i="2"/>
  <c r="I502" i="2"/>
  <c r="C479" i="2"/>
  <c r="C1020" i="2"/>
  <c r="P1018" i="2"/>
  <c r="L1018" i="2"/>
  <c r="H1018" i="2"/>
  <c r="C1008" i="2"/>
  <c r="P1006" i="2"/>
  <c r="L1006" i="2"/>
  <c r="H1006" i="2"/>
  <c r="C996" i="2"/>
  <c r="P994" i="2"/>
  <c r="L994" i="2"/>
  <c r="H994" i="2"/>
  <c r="C984" i="2"/>
  <c r="P982" i="2"/>
  <c r="L982" i="2"/>
  <c r="H982" i="2"/>
  <c r="C972" i="2"/>
  <c r="P970" i="2"/>
  <c r="L970" i="2"/>
  <c r="H970" i="2"/>
  <c r="C960" i="2"/>
  <c r="P958" i="2"/>
  <c r="L958" i="2"/>
  <c r="H958" i="2"/>
  <c r="C948" i="2"/>
  <c r="P946" i="2"/>
  <c r="L946" i="2"/>
  <c r="H946" i="2"/>
  <c r="C936" i="2"/>
  <c r="P934" i="2"/>
  <c r="L934" i="2"/>
  <c r="H934" i="2"/>
  <c r="C924" i="2"/>
  <c r="P922" i="2"/>
  <c r="L922" i="2"/>
  <c r="H922" i="2"/>
  <c r="C912" i="2"/>
  <c r="P910" i="2"/>
  <c r="L910" i="2"/>
  <c r="H910" i="2"/>
  <c r="C900" i="2"/>
  <c r="P898" i="2"/>
  <c r="L898" i="2"/>
  <c r="H898" i="2"/>
  <c r="C888" i="2"/>
  <c r="P886" i="2"/>
  <c r="L886" i="2"/>
  <c r="H886" i="2"/>
  <c r="D876" i="2"/>
  <c r="P874" i="2"/>
  <c r="J874" i="2"/>
  <c r="E874" i="2"/>
  <c r="E868" i="2"/>
  <c r="I868" i="2"/>
  <c r="M868" i="2"/>
  <c r="D870" i="2"/>
  <c r="D864" i="2"/>
  <c r="P862" i="2"/>
  <c r="J862" i="2"/>
  <c r="E862" i="2"/>
  <c r="E856" i="2"/>
  <c r="I856" i="2"/>
  <c r="M856" i="2"/>
  <c r="D858" i="2"/>
  <c r="D852" i="2"/>
  <c r="P850" i="2"/>
  <c r="J850" i="2"/>
  <c r="E850" i="2"/>
  <c r="E844" i="2"/>
  <c r="I844" i="2"/>
  <c r="M844" i="2"/>
  <c r="D846" i="2"/>
  <c r="D840" i="2"/>
  <c r="P838" i="2"/>
  <c r="J838" i="2"/>
  <c r="E838" i="2"/>
  <c r="E832" i="2"/>
  <c r="I832" i="2"/>
  <c r="M832" i="2"/>
  <c r="D834" i="2"/>
  <c r="F828" i="2"/>
  <c r="F826" i="2"/>
  <c r="C814" i="2"/>
  <c r="G814" i="2"/>
  <c r="K814" i="2"/>
  <c r="O814" i="2"/>
  <c r="D815" i="2"/>
  <c r="G816" i="2"/>
  <c r="D814" i="2"/>
  <c r="H814" i="2"/>
  <c r="L814" i="2"/>
  <c r="P814" i="2"/>
  <c r="C816" i="2"/>
  <c r="F804" i="2"/>
  <c r="F802" i="2"/>
  <c r="C790" i="2"/>
  <c r="G790" i="2"/>
  <c r="K790" i="2"/>
  <c r="O790" i="2"/>
  <c r="D791" i="2"/>
  <c r="G792" i="2"/>
  <c r="D790" i="2"/>
  <c r="H790" i="2"/>
  <c r="L790" i="2"/>
  <c r="P790" i="2"/>
  <c r="C792" i="2"/>
  <c r="F780" i="2"/>
  <c r="F778" i="2"/>
  <c r="C766" i="2"/>
  <c r="G766" i="2"/>
  <c r="K766" i="2"/>
  <c r="O766" i="2"/>
  <c r="D767" i="2"/>
  <c r="G768" i="2"/>
  <c r="D766" i="2"/>
  <c r="H766" i="2"/>
  <c r="L766" i="2"/>
  <c r="P766" i="2"/>
  <c r="C768" i="2"/>
  <c r="F756" i="2"/>
  <c r="F754" i="2"/>
  <c r="C742" i="2"/>
  <c r="G742" i="2"/>
  <c r="K742" i="2"/>
  <c r="O742" i="2"/>
  <c r="D743" i="2"/>
  <c r="G744" i="2"/>
  <c r="D742" i="2"/>
  <c r="H742" i="2"/>
  <c r="L742" i="2"/>
  <c r="P742" i="2"/>
  <c r="C744" i="2"/>
  <c r="F732" i="2"/>
  <c r="F730" i="2"/>
  <c r="C718" i="2"/>
  <c r="G718" i="2"/>
  <c r="K718" i="2"/>
  <c r="O718" i="2"/>
  <c r="D719" i="2"/>
  <c r="G720" i="2"/>
  <c r="D718" i="2"/>
  <c r="H718" i="2"/>
  <c r="L718" i="2"/>
  <c r="P718" i="2"/>
  <c r="C720" i="2"/>
  <c r="F711" i="2"/>
  <c r="O709" i="2"/>
  <c r="G709" i="2"/>
  <c r="C707" i="2"/>
  <c r="I706" i="2"/>
  <c r="C694" i="2"/>
  <c r="G694" i="2"/>
  <c r="K694" i="2"/>
  <c r="O694" i="2"/>
  <c r="D695" i="2"/>
  <c r="G696" i="2"/>
  <c r="D694" i="2"/>
  <c r="H694" i="2"/>
  <c r="L694" i="2"/>
  <c r="P694" i="2"/>
  <c r="C696" i="2"/>
  <c r="E694" i="2"/>
  <c r="M694" i="2"/>
  <c r="D696" i="2"/>
  <c r="I694" i="2"/>
  <c r="C646" i="2"/>
  <c r="G646" i="2"/>
  <c r="K646" i="2"/>
  <c r="O646" i="2"/>
  <c r="D647" i="2"/>
  <c r="G648" i="2"/>
  <c r="D646" i="2"/>
  <c r="H646" i="2"/>
  <c r="L646" i="2"/>
  <c r="P646" i="2"/>
  <c r="C648" i="2"/>
  <c r="E646" i="2"/>
  <c r="M646" i="2"/>
  <c r="D648" i="2"/>
  <c r="F646" i="2"/>
  <c r="F648" i="2"/>
  <c r="I646" i="2"/>
  <c r="C598" i="2"/>
  <c r="G598" i="2"/>
  <c r="K598" i="2"/>
  <c r="O598" i="2"/>
  <c r="D599" i="2"/>
  <c r="G600" i="2"/>
  <c r="D598" i="2"/>
  <c r="H598" i="2"/>
  <c r="L598" i="2"/>
  <c r="P598" i="2"/>
  <c r="C600" i="2"/>
  <c r="E598" i="2"/>
  <c r="M598" i="2"/>
  <c r="D600" i="2"/>
  <c r="F598" i="2"/>
  <c r="F600" i="2"/>
  <c r="I598" i="2"/>
  <c r="C526" i="2"/>
  <c r="G526" i="2"/>
  <c r="K526" i="2"/>
  <c r="O526" i="2"/>
  <c r="D527" i="2"/>
  <c r="G528" i="2"/>
  <c r="D526" i="2"/>
  <c r="H526" i="2"/>
  <c r="L526" i="2"/>
  <c r="P526" i="2"/>
  <c r="C528" i="2"/>
  <c r="E526" i="2"/>
  <c r="M526" i="2"/>
  <c r="D528" i="2"/>
  <c r="F526" i="2"/>
  <c r="F528" i="2"/>
  <c r="I526" i="2"/>
  <c r="C503" i="2"/>
  <c r="C454" i="2"/>
  <c r="G454" i="2"/>
  <c r="K454" i="2"/>
  <c r="O454" i="2"/>
  <c r="D455" i="2"/>
  <c r="G456" i="2"/>
  <c r="E454" i="2"/>
  <c r="J454" i="2"/>
  <c r="P454" i="2"/>
  <c r="D456" i="2"/>
  <c r="F454" i="2"/>
  <c r="L454" i="2"/>
  <c r="F456" i="2"/>
  <c r="D454" i="2"/>
  <c r="H454" i="2"/>
  <c r="I454" i="2"/>
  <c r="C455" i="2"/>
  <c r="D433" i="2"/>
  <c r="H433" i="2"/>
  <c r="L433" i="2"/>
  <c r="P433" i="2"/>
  <c r="C435" i="2"/>
  <c r="C433" i="2"/>
  <c r="I433" i="2"/>
  <c r="D434" i="2"/>
  <c r="E433" i="2"/>
  <c r="J433" i="2"/>
  <c r="O433" i="2"/>
  <c r="D435" i="2"/>
  <c r="F433" i="2"/>
  <c r="G433" i="2"/>
  <c r="C434" i="2"/>
  <c r="K433" i="2"/>
  <c r="F435" i="2"/>
  <c r="D697" i="2"/>
  <c r="H697" i="2"/>
  <c r="L697" i="2"/>
  <c r="P697" i="2"/>
  <c r="C699" i="2"/>
  <c r="E697" i="2"/>
  <c r="I697" i="2"/>
  <c r="M697" i="2"/>
  <c r="D699" i="2"/>
  <c r="D686" i="2"/>
  <c r="D673" i="2"/>
  <c r="H673" i="2"/>
  <c r="L673" i="2"/>
  <c r="P673" i="2"/>
  <c r="C675" i="2"/>
  <c r="E673" i="2"/>
  <c r="I673" i="2"/>
  <c r="M673" i="2"/>
  <c r="D675" i="2"/>
  <c r="D662" i="2"/>
  <c r="D660" i="2"/>
  <c r="M658" i="2"/>
  <c r="D649" i="2"/>
  <c r="H649" i="2"/>
  <c r="L649" i="2"/>
  <c r="P649" i="2"/>
  <c r="C651" i="2"/>
  <c r="E649" i="2"/>
  <c r="I649" i="2"/>
  <c r="M649" i="2"/>
  <c r="D651" i="2"/>
  <c r="D638" i="2"/>
  <c r="D636" i="2"/>
  <c r="M634" i="2"/>
  <c r="D625" i="2"/>
  <c r="H625" i="2"/>
  <c r="L625" i="2"/>
  <c r="P625" i="2"/>
  <c r="C627" i="2"/>
  <c r="E625" i="2"/>
  <c r="I625" i="2"/>
  <c r="M625" i="2"/>
  <c r="D627" i="2"/>
  <c r="D614" i="2"/>
  <c r="D612" i="2"/>
  <c r="M610" i="2"/>
  <c r="D601" i="2"/>
  <c r="H601" i="2"/>
  <c r="L601" i="2"/>
  <c r="P601" i="2"/>
  <c r="C603" i="2"/>
  <c r="E601" i="2"/>
  <c r="I601" i="2"/>
  <c r="M601" i="2"/>
  <c r="D603" i="2"/>
  <c r="D590" i="2"/>
  <c r="D588" i="2"/>
  <c r="M586" i="2"/>
  <c r="D577" i="2"/>
  <c r="H577" i="2"/>
  <c r="L577" i="2"/>
  <c r="P577" i="2"/>
  <c r="C579" i="2"/>
  <c r="E577" i="2"/>
  <c r="I577" i="2"/>
  <c r="M577" i="2"/>
  <c r="D579" i="2"/>
  <c r="D566" i="2"/>
  <c r="D564" i="2"/>
  <c r="M562" i="2"/>
  <c r="D553" i="2"/>
  <c r="H553" i="2"/>
  <c r="L553" i="2"/>
  <c r="P553" i="2"/>
  <c r="C555" i="2"/>
  <c r="E553" i="2"/>
  <c r="I553" i="2"/>
  <c r="M553" i="2"/>
  <c r="D555" i="2"/>
  <c r="D542" i="2"/>
  <c r="D540" i="2"/>
  <c r="M538" i="2"/>
  <c r="D529" i="2"/>
  <c r="H529" i="2"/>
  <c r="L529" i="2"/>
  <c r="P529" i="2"/>
  <c r="C531" i="2"/>
  <c r="E529" i="2"/>
  <c r="I529" i="2"/>
  <c r="M529" i="2"/>
  <c r="D531" i="2"/>
  <c r="D518" i="2"/>
  <c r="D516" i="2"/>
  <c r="M514" i="2"/>
  <c r="D505" i="2"/>
  <c r="H505" i="2"/>
  <c r="L505" i="2"/>
  <c r="P505" i="2"/>
  <c r="C507" i="2"/>
  <c r="E505" i="2"/>
  <c r="I505" i="2"/>
  <c r="M505" i="2"/>
  <c r="D507" i="2"/>
  <c r="D494" i="2"/>
  <c r="D492" i="2"/>
  <c r="M490" i="2"/>
  <c r="D481" i="2"/>
  <c r="H481" i="2"/>
  <c r="L481" i="2"/>
  <c r="P481" i="2"/>
  <c r="C483" i="2"/>
  <c r="E481" i="2"/>
  <c r="I481" i="2"/>
  <c r="M481" i="2"/>
  <c r="D483" i="2"/>
  <c r="D468" i="2"/>
  <c r="M466" i="2"/>
  <c r="C442" i="2"/>
  <c r="G442" i="2"/>
  <c r="K442" i="2"/>
  <c r="O442" i="2"/>
  <c r="D443" i="2"/>
  <c r="G444" i="2"/>
  <c r="E442" i="2"/>
  <c r="J442" i="2"/>
  <c r="P442" i="2"/>
  <c r="D444" i="2"/>
  <c r="F442" i="2"/>
  <c r="L442" i="2"/>
  <c r="F444" i="2"/>
  <c r="D301" i="2"/>
  <c r="H301" i="2"/>
  <c r="L301" i="2"/>
  <c r="P301" i="2"/>
  <c r="C303" i="2"/>
  <c r="E301" i="2"/>
  <c r="I301" i="2"/>
  <c r="M301" i="2"/>
  <c r="D303" i="2"/>
  <c r="C301" i="2"/>
  <c r="K301" i="2"/>
  <c r="C302" i="2"/>
  <c r="F301" i="2"/>
  <c r="D302" i="2"/>
  <c r="G301" i="2"/>
  <c r="O301" i="2"/>
  <c r="F303" i="2"/>
  <c r="G303" i="2"/>
  <c r="D205" i="2"/>
  <c r="H205" i="2"/>
  <c r="L205" i="2"/>
  <c r="P205" i="2"/>
  <c r="C207" i="2"/>
  <c r="E205" i="2"/>
  <c r="I205" i="2"/>
  <c r="M205" i="2"/>
  <c r="D207" i="2"/>
  <c r="C205" i="2"/>
  <c r="K205" i="2"/>
  <c r="C206" i="2"/>
  <c r="F205" i="2"/>
  <c r="D206" i="2"/>
  <c r="G205" i="2"/>
  <c r="O205" i="2"/>
  <c r="F207" i="2"/>
  <c r="G207" i="2"/>
  <c r="D193" i="2"/>
  <c r="H193" i="2"/>
  <c r="L193" i="2"/>
  <c r="P193" i="2"/>
  <c r="E193" i="2"/>
  <c r="J193" i="2"/>
  <c r="O193" i="2"/>
  <c r="C195" i="2"/>
  <c r="F193" i="2"/>
  <c r="K193" i="2"/>
  <c r="D195" i="2"/>
  <c r="G193" i="2"/>
  <c r="G195" i="2"/>
  <c r="I193" i="2"/>
  <c r="C194" i="2"/>
  <c r="C193" i="2"/>
  <c r="D194" i="2"/>
  <c r="M193" i="2"/>
  <c r="F195" i="2"/>
  <c r="C658" i="2"/>
  <c r="G658" i="2"/>
  <c r="K658" i="2"/>
  <c r="O658" i="2"/>
  <c r="D659" i="2"/>
  <c r="G660" i="2"/>
  <c r="D658" i="2"/>
  <c r="H658" i="2"/>
  <c r="L658" i="2"/>
  <c r="P658" i="2"/>
  <c r="C660" i="2"/>
  <c r="C634" i="2"/>
  <c r="G634" i="2"/>
  <c r="K634" i="2"/>
  <c r="O634" i="2"/>
  <c r="D635" i="2"/>
  <c r="G636" i="2"/>
  <c r="D634" i="2"/>
  <c r="H634" i="2"/>
  <c r="L634" i="2"/>
  <c r="P634" i="2"/>
  <c r="C636" i="2"/>
  <c r="C610" i="2"/>
  <c r="G610" i="2"/>
  <c r="K610" i="2"/>
  <c r="O610" i="2"/>
  <c r="D611" i="2"/>
  <c r="G612" i="2"/>
  <c r="D610" i="2"/>
  <c r="H610" i="2"/>
  <c r="L610" i="2"/>
  <c r="P610" i="2"/>
  <c r="C612" i="2"/>
  <c r="C586" i="2"/>
  <c r="G586" i="2"/>
  <c r="K586" i="2"/>
  <c r="O586" i="2"/>
  <c r="D587" i="2"/>
  <c r="G588" i="2"/>
  <c r="D586" i="2"/>
  <c r="H586" i="2"/>
  <c r="L586" i="2"/>
  <c r="P586" i="2"/>
  <c r="C588" i="2"/>
  <c r="C562" i="2"/>
  <c r="G562" i="2"/>
  <c r="K562" i="2"/>
  <c r="O562" i="2"/>
  <c r="D563" i="2"/>
  <c r="G564" i="2"/>
  <c r="D562" i="2"/>
  <c r="H562" i="2"/>
  <c r="L562" i="2"/>
  <c r="P562" i="2"/>
  <c r="C564" i="2"/>
  <c r="C538" i="2"/>
  <c r="G538" i="2"/>
  <c r="K538" i="2"/>
  <c r="O538" i="2"/>
  <c r="D539" i="2"/>
  <c r="G540" i="2"/>
  <c r="D538" i="2"/>
  <c r="H538" i="2"/>
  <c r="L538" i="2"/>
  <c r="P538" i="2"/>
  <c r="C540" i="2"/>
  <c r="C514" i="2"/>
  <c r="G514" i="2"/>
  <c r="K514" i="2"/>
  <c r="O514" i="2"/>
  <c r="D515" i="2"/>
  <c r="G516" i="2"/>
  <c r="D514" i="2"/>
  <c r="H514" i="2"/>
  <c r="L514" i="2"/>
  <c r="P514" i="2"/>
  <c r="C516" i="2"/>
  <c r="C490" i="2"/>
  <c r="G490" i="2"/>
  <c r="K490" i="2"/>
  <c r="O490" i="2"/>
  <c r="D491" i="2"/>
  <c r="G492" i="2"/>
  <c r="D490" i="2"/>
  <c r="H490" i="2"/>
  <c r="L490" i="2"/>
  <c r="P490" i="2"/>
  <c r="C492" i="2"/>
  <c r="C466" i="2"/>
  <c r="G466" i="2"/>
  <c r="K466" i="2"/>
  <c r="O466" i="2"/>
  <c r="D467" i="2"/>
  <c r="G468" i="2"/>
  <c r="D466" i="2"/>
  <c r="H466" i="2"/>
  <c r="L466" i="2"/>
  <c r="P466" i="2"/>
  <c r="C468" i="2"/>
  <c r="D457" i="2"/>
  <c r="H457" i="2"/>
  <c r="L457" i="2"/>
  <c r="P457" i="2"/>
  <c r="C459" i="2"/>
  <c r="C457" i="2"/>
  <c r="I457" i="2"/>
  <c r="D458" i="2"/>
  <c r="E457" i="2"/>
  <c r="J457" i="2"/>
  <c r="O457" i="2"/>
  <c r="D459" i="2"/>
  <c r="C443" i="2"/>
  <c r="I442" i="2"/>
  <c r="C430" i="2"/>
  <c r="G430" i="2"/>
  <c r="K430" i="2"/>
  <c r="O430" i="2"/>
  <c r="D431" i="2"/>
  <c r="G432" i="2"/>
  <c r="E430" i="2"/>
  <c r="J430" i="2"/>
  <c r="P430" i="2"/>
  <c r="D432" i="2"/>
  <c r="F430" i="2"/>
  <c r="L430" i="2"/>
  <c r="F432" i="2"/>
  <c r="D229" i="2"/>
  <c r="H229" i="2"/>
  <c r="L229" i="2"/>
  <c r="P229" i="2"/>
  <c r="C231" i="2"/>
  <c r="E229" i="2"/>
  <c r="I229" i="2"/>
  <c r="M229" i="2"/>
  <c r="D231" i="2"/>
  <c r="C229" i="2"/>
  <c r="K229" i="2"/>
  <c r="C230" i="2"/>
  <c r="F229" i="2"/>
  <c r="D230" i="2"/>
  <c r="G229" i="2"/>
  <c r="O229" i="2"/>
  <c r="F231" i="2"/>
  <c r="G231" i="2"/>
  <c r="D685" i="2"/>
  <c r="H685" i="2"/>
  <c r="L685" i="2"/>
  <c r="P685" i="2"/>
  <c r="C687" i="2"/>
  <c r="E685" i="2"/>
  <c r="I685" i="2"/>
  <c r="M685" i="2"/>
  <c r="D687" i="2"/>
  <c r="D661" i="2"/>
  <c r="H661" i="2"/>
  <c r="L661" i="2"/>
  <c r="P661" i="2"/>
  <c r="C663" i="2"/>
  <c r="E661" i="2"/>
  <c r="I661" i="2"/>
  <c r="M661" i="2"/>
  <c r="D663" i="2"/>
  <c r="I658" i="2"/>
  <c r="D637" i="2"/>
  <c r="H637" i="2"/>
  <c r="L637" i="2"/>
  <c r="P637" i="2"/>
  <c r="C639" i="2"/>
  <c r="E637" i="2"/>
  <c r="I637" i="2"/>
  <c r="M637" i="2"/>
  <c r="D639" i="2"/>
  <c r="I634" i="2"/>
  <c r="D613" i="2"/>
  <c r="H613" i="2"/>
  <c r="L613" i="2"/>
  <c r="P613" i="2"/>
  <c r="C615" i="2"/>
  <c r="E613" i="2"/>
  <c r="I613" i="2"/>
  <c r="M613" i="2"/>
  <c r="D615" i="2"/>
  <c r="I610" i="2"/>
  <c r="D589" i="2"/>
  <c r="H589" i="2"/>
  <c r="L589" i="2"/>
  <c r="P589" i="2"/>
  <c r="C591" i="2"/>
  <c r="E589" i="2"/>
  <c r="I589" i="2"/>
  <c r="M589" i="2"/>
  <c r="D591" i="2"/>
  <c r="I586" i="2"/>
  <c r="D565" i="2"/>
  <c r="H565" i="2"/>
  <c r="L565" i="2"/>
  <c r="P565" i="2"/>
  <c r="C567" i="2"/>
  <c r="E565" i="2"/>
  <c r="I565" i="2"/>
  <c r="M565" i="2"/>
  <c r="D567" i="2"/>
  <c r="I562" i="2"/>
  <c r="D554" i="2"/>
  <c r="F553" i="2"/>
  <c r="D541" i="2"/>
  <c r="H541" i="2"/>
  <c r="L541" i="2"/>
  <c r="P541" i="2"/>
  <c r="C543" i="2"/>
  <c r="E541" i="2"/>
  <c r="I541" i="2"/>
  <c r="M541" i="2"/>
  <c r="D543" i="2"/>
  <c r="I538" i="2"/>
  <c r="D530" i="2"/>
  <c r="F529" i="2"/>
  <c r="D517" i="2"/>
  <c r="H517" i="2"/>
  <c r="L517" i="2"/>
  <c r="P517" i="2"/>
  <c r="C519" i="2"/>
  <c r="E517" i="2"/>
  <c r="I517" i="2"/>
  <c r="M517" i="2"/>
  <c r="D519" i="2"/>
  <c r="I514" i="2"/>
  <c r="D506" i="2"/>
  <c r="F505" i="2"/>
  <c r="D493" i="2"/>
  <c r="H493" i="2"/>
  <c r="L493" i="2"/>
  <c r="P493" i="2"/>
  <c r="C495" i="2"/>
  <c r="E493" i="2"/>
  <c r="I493" i="2"/>
  <c r="M493" i="2"/>
  <c r="D495" i="2"/>
  <c r="I490" i="2"/>
  <c r="D482" i="2"/>
  <c r="F481" i="2"/>
  <c r="D469" i="2"/>
  <c r="H469" i="2"/>
  <c r="L469" i="2"/>
  <c r="P469" i="2"/>
  <c r="C471" i="2"/>
  <c r="E469" i="2"/>
  <c r="I469" i="2"/>
  <c r="M469" i="2"/>
  <c r="D471" i="2"/>
  <c r="I466" i="2"/>
  <c r="F459" i="2"/>
  <c r="K457" i="2"/>
  <c r="D445" i="2"/>
  <c r="H445" i="2"/>
  <c r="L445" i="2"/>
  <c r="P445" i="2"/>
  <c r="C447" i="2"/>
  <c r="C445" i="2"/>
  <c r="I445" i="2"/>
  <c r="D446" i="2"/>
  <c r="E445" i="2"/>
  <c r="J445" i="2"/>
  <c r="O445" i="2"/>
  <c r="D447" i="2"/>
  <c r="H442" i="2"/>
  <c r="C431" i="2"/>
  <c r="I430" i="2"/>
  <c r="C421" i="2"/>
  <c r="G421" i="2"/>
  <c r="K421" i="2"/>
  <c r="O421" i="2"/>
  <c r="D422" i="2"/>
  <c r="G423" i="2"/>
  <c r="D421" i="2"/>
  <c r="H421" i="2"/>
  <c r="L421" i="2"/>
  <c r="P421" i="2"/>
  <c r="C423" i="2"/>
  <c r="F421" i="2"/>
  <c r="F423" i="2"/>
  <c r="I421" i="2"/>
  <c r="D409" i="2"/>
  <c r="H409" i="2"/>
  <c r="L409" i="2"/>
  <c r="P409" i="2"/>
  <c r="C411" i="2"/>
  <c r="C409" i="2"/>
  <c r="I409" i="2"/>
  <c r="D410" i="2"/>
  <c r="E409" i="2"/>
  <c r="J409" i="2"/>
  <c r="O409" i="2"/>
  <c r="D411" i="2"/>
  <c r="G409" i="2"/>
  <c r="C410" i="2"/>
  <c r="K409" i="2"/>
  <c r="F411" i="2"/>
  <c r="D397" i="2"/>
  <c r="H397" i="2"/>
  <c r="L397" i="2"/>
  <c r="P397" i="2"/>
  <c r="C399" i="2"/>
  <c r="C397" i="2"/>
  <c r="I397" i="2"/>
  <c r="D398" i="2"/>
  <c r="E397" i="2"/>
  <c r="J397" i="2"/>
  <c r="O397" i="2"/>
  <c r="D399" i="2"/>
  <c r="G397" i="2"/>
  <c r="C398" i="2"/>
  <c r="K397" i="2"/>
  <c r="F399" i="2"/>
  <c r="D253" i="2"/>
  <c r="H253" i="2"/>
  <c r="L253" i="2"/>
  <c r="P253" i="2"/>
  <c r="C255" i="2"/>
  <c r="E253" i="2"/>
  <c r="I253" i="2"/>
  <c r="M253" i="2"/>
  <c r="D255" i="2"/>
  <c r="C253" i="2"/>
  <c r="K253" i="2"/>
  <c r="C254" i="2"/>
  <c r="F253" i="2"/>
  <c r="D254" i="2"/>
  <c r="G253" i="2"/>
  <c r="O253" i="2"/>
  <c r="F255" i="2"/>
  <c r="G255" i="2"/>
  <c r="D424" i="2"/>
  <c r="H424" i="2"/>
  <c r="L424" i="2"/>
  <c r="P424" i="2"/>
  <c r="C426" i="2"/>
  <c r="E424" i="2"/>
  <c r="I424" i="2"/>
  <c r="M424" i="2"/>
  <c r="D426" i="2"/>
  <c r="D385" i="2"/>
  <c r="H385" i="2"/>
  <c r="L385" i="2"/>
  <c r="P385" i="2"/>
  <c r="C387" i="2"/>
  <c r="C385" i="2"/>
  <c r="I385" i="2"/>
  <c r="D386" i="2"/>
  <c r="E385" i="2"/>
  <c r="J385" i="2"/>
  <c r="O385" i="2"/>
  <c r="D387" i="2"/>
  <c r="F385" i="2"/>
  <c r="K385" i="2"/>
  <c r="F387" i="2"/>
  <c r="D349" i="2"/>
  <c r="H349" i="2"/>
  <c r="L349" i="2"/>
  <c r="P349" i="2"/>
  <c r="C351" i="2"/>
  <c r="E349" i="2"/>
  <c r="I349" i="2"/>
  <c r="M349" i="2"/>
  <c r="D351" i="2"/>
  <c r="C349" i="2"/>
  <c r="K349" i="2"/>
  <c r="C350" i="2"/>
  <c r="F349" i="2"/>
  <c r="D350" i="2"/>
  <c r="G349" i="2"/>
  <c r="O349" i="2"/>
  <c r="F351" i="2"/>
  <c r="E184" i="2"/>
  <c r="I184" i="2"/>
  <c r="M184" i="2"/>
  <c r="D186" i="2"/>
  <c r="C184" i="2"/>
  <c r="H184" i="2"/>
  <c r="C185" i="2"/>
  <c r="G186" i="2"/>
  <c r="D184" i="2"/>
  <c r="J184" i="2"/>
  <c r="O184" i="2"/>
  <c r="D185" i="2"/>
  <c r="F184" i="2"/>
  <c r="P184" i="2"/>
  <c r="G184" i="2"/>
  <c r="K184" i="2"/>
  <c r="F186" i="2"/>
  <c r="L184" i="2"/>
  <c r="E172" i="2"/>
  <c r="I172" i="2"/>
  <c r="M172" i="2"/>
  <c r="D174" i="2"/>
  <c r="C172" i="2"/>
  <c r="H172" i="2"/>
  <c r="C173" i="2"/>
  <c r="G174" i="2"/>
  <c r="D172" i="2"/>
  <c r="J172" i="2"/>
  <c r="O172" i="2"/>
  <c r="D173" i="2"/>
  <c r="G172" i="2"/>
  <c r="K172" i="2"/>
  <c r="C174" i="2"/>
  <c r="F172" i="2"/>
  <c r="F174" i="2"/>
  <c r="L172" i="2"/>
  <c r="P172" i="2"/>
  <c r="D822" i="2"/>
  <c r="M820" i="2"/>
  <c r="I820" i="2"/>
  <c r="D810" i="2"/>
  <c r="M808" i="2"/>
  <c r="I808" i="2"/>
  <c r="D798" i="2"/>
  <c r="M796" i="2"/>
  <c r="I796" i="2"/>
  <c r="D786" i="2"/>
  <c r="M784" i="2"/>
  <c r="I784" i="2"/>
  <c r="D774" i="2"/>
  <c r="M772" i="2"/>
  <c r="I772" i="2"/>
  <c r="D762" i="2"/>
  <c r="M760" i="2"/>
  <c r="I760" i="2"/>
  <c r="D750" i="2"/>
  <c r="M748" i="2"/>
  <c r="I748" i="2"/>
  <c r="D738" i="2"/>
  <c r="M736" i="2"/>
  <c r="I736" i="2"/>
  <c r="D726" i="2"/>
  <c r="M724" i="2"/>
  <c r="I724" i="2"/>
  <c r="D714" i="2"/>
  <c r="M712" i="2"/>
  <c r="I712" i="2"/>
  <c r="D702" i="2"/>
  <c r="M700" i="2"/>
  <c r="I700" i="2"/>
  <c r="D690" i="2"/>
  <c r="M688" i="2"/>
  <c r="I688" i="2"/>
  <c r="D678" i="2"/>
  <c r="M676" i="2"/>
  <c r="I676" i="2"/>
  <c r="D666" i="2"/>
  <c r="M664" i="2"/>
  <c r="I664" i="2"/>
  <c r="D654" i="2"/>
  <c r="M652" i="2"/>
  <c r="I652" i="2"/>
  <c r="D642" i="2"/>
  <c r="M640" i="2"/>
  <c r="I640" i="2"/>
  <c r="D630" i="2"/>
  <c r="M628" i="2"/>
  <c r="I628" i="2"/>
  <c r="D618" i="2"/>
  <c r="M616" i="2"/>
  <c r="I616" i="2"/>
  <c r="D606" i="2"/>
  <c r="M604" i="2"/>
  <c r="I604" i="2"/>
  <c r="D594" i="2"/>
  <c r="M592" i="2"/>
  <c r="I592" i="2"/>
  <c r="D582" i="2"/>
  <c r="M580" i="2"/>
  <c r="I580" i="2"/>
  <c r="D570" i="2"/>
  <c r="M568" i="2"/>
  <c r="I568" i="2"/>
  <c r="D558" i="2"/>
  <c r="M556" i="2"/>
  <c r="I556" i="2"/>
  <c r="D546" i="2"/>
  <c r="M544" i="2"/>
  <c r="I544" i="2"/>
  <c r="D534" i="2"/>
  <c r="M532" i="2"/>
  <c r="I532" i="2"/>
  <c r="D522" i="2"/>
  <c r="M520" i="2"/>
  <c r="I520" i="2"/>
  <c r="D510" i="2"/>
  <c r="M508" i="2"/>
  <c r="I508" i="2"/>
  <c r="D498" i="2"/>
  <c r="M496" i="2"/>
  <c r="I496" i="2"/>
  <c r="D486" i="2"/>
  <c r="M484" i="2"/>
  <c r="I484" i="2"/>
  <c r="D474" i="2"/>
  <c r="M472" i="2"/>
  <c r="I472" i="2"/>
  <c r="E460" i="2"/>
  <c r="I460" i="2"/>
  <c r="M460" i="2"/>
  <c r="E448" i="2"/>
  <c r="I448" i="2"/>
  <c r="M448" i="2"/>
  <c r="D450" i="2"/>
  <c r="E436" i="2"/>
  <c r="I436" i="2"/>
  <c r="M436" i="2"/>
  <c r="D438" i="2"/>
  <c r="F426" i="2"/>
  <c r="O424" i="2"/>
  <c r="G424" i="2"/>
  <c r="C418" i="2"/>
  <c r="G418" i="2"/>
  <c r="K418" i="2"/>
  <c r="O418" i="2"/>
  <c r="D419" i="2"/>
  <c r="G420" i="2"/>
  <c r="E418" i="2"/>
  <c r="J418" i="2"/>
  <c r="P418" i="2"/>
  <c r="D420" i="2"/>
  <c r="F418" i="2"/>
  <c r="L418" i="2"/>
  <c r="F420" i="2"/>
  <c r="C406" i="2"/>
  <c r="G406" i="2"/>
  <c r="K406" i="2"/>
  <c r="O406" i="2"/>
  <c r="D407" i="2"/>
  <c r="G408" i="2"/>
  <c r="E406" i="2"/>
  <c r="J406" i="2"/>
  <c r="P406" i="2"/>
  <c r="D408" i="2"/>
  <c r="F406" i="2"/>
  <c r="L406" i="2"/>
  <c r="F408" i="2"/>
  <c r="D373" i="2"/>
  <c r="H373" i="2"/>
  <c r="L373" i="2"/>
  <c r="P373" i="2"/>
  <c r="C375" i="2"/>
  <c r="C373" i="2"/>
  <c r="I373" i="2"/>
  <c r="D374" i="2"/>
  <c r="E373" i="2"/>
  <c r="J373" i="2"/>
  <c r="O373" i="2"/>
  <c r="D375" i="2"/>
  <c r="F373" i="2"/>
  <c r="K373" i="2"/>
  <c r="F375" i="2"/>
  <c r="G351" i="2"/>
  <c r="D325" i="2"/>
  <c r="H325" i="2"/>
  <c r="L325" i="2"/>
  <c r="P325" i="2"/>
  <c r="C327" i="2"/>
  <c r="E325" i="2"/>
  <c r="I325" i="2"/>
  <c r="M325" i="2"/>
  <c r="D327" i="2"/>
  <c r="C325" i="2"/>
  <c r="K325" i="2"/>
  <c r="C326" i="2"/>
  <c r="F325" i="2"/>
  <c r="D326" i="2"/>
  <c r="G325" i="2"/>
  <c r="O325" i="2"/>
  <c r="F327" i="2"/>
  <c r="C394" i="2"/>
  <c r="G394" i="2"/>
  <c r="K394" i="2"/>
  <c r="O394" i="2"/>
  <c r="D395" i="2"/>
  <c r="G396" i="2"/>
  <c r="C382" i="2"/>
  <c r="G382" i="2"/>
  <c r="K382" i="2"/>
  <c r="O382" i="2"/>
  <c r="D383" i="2"/>
  <c r="G384" i="2"/>
  <c r="C370" i="2"/>
  <c r="G370" i="2"/>
  <c r="K370" i="2"/>
  <c r="O370" i="2"/>
  <c r="D371" i="2"/>
  <c r="G372" i="2"/>
  <c r="C358" i="2"/>
  <c r="G358" i="2"/>
  <c r="K358" i="2"/>
  <c r="O358" i="2"/>
  <c r="D359" i="2"/>
  <c r="G360" i="2"/>
  <c r="D358" i="2"/>
  <c r="H358" i="2"/>
  <c r="L358" i="2"/>
  <c r="P358" i="2"/>
  <c r="C360" i="2"/>
  <c r="F348" i="2"/>
  <c r="F346" i="2"/>
  <c r="C334" i="2"/>
  <c r="G334" i="2"/>
  <c r="K334" i="2"/>
  <c r="O334" i="2"/>
  <c r="D335" i="2"/>
  <c r="G336" i="2"/>
  <c r="D334" i="2"/>
  <c r="H334" i="2"/>
  <c r="L334" i="2"/>
  <c r="P334" i="2"/>
  <c r="C336" i="2"/>
  <c r="F322" i="2"/>
  <c r="C310" i="2"/>
  <c r="G310" i="2"/>
  <c r="K310" i="2"/>
  <c r="O310" i="2"/>
  <c r="D311" i="2"/>
  <c r="G312" i="2"/>
  <c r="D310" i="2"/>
  <c r="H310" i="2"/>
  <c r="L310" i="2"/>
  <c r="P310" i="2"/>
  <c r="C312" i="2"/>
  <c r="C286" i="2"/>
  <c r="G286" i="2"/>
  <c r="K286" i="2"/>
  <c r="O286" i="2"/>
  <c r="D287" i="2"/>
  <c r="G288" i="2"/>
  <c r="D286" i="2"/>
  <c r="H286" i="2"/>
  <c r="L286" i="2"/>
  <c r="P286" i="2"/>
  <c r="C288" i="2"/>
  <c r="C262" i="2"/>
  <c r="G262" i="2"/>
  <c r="K262" i="2"/>
  <c r="O262" i="2"/>
  <c r="D263" i="2"/>
  <c r="G264" i="2"/>
  <c r="D262" i="2"/>
  <c r="H262" i="2"/>
  <c r="L262" i="2"/>
  <c r="P262" i="2"/>
  <c r="C264" i="2"/>
  <c r="C238" i="2"/>
  <c r="G238" i="2"/>
  <c r="K238" i="2"/>
  <c r="O238" i="2"/>
  <c r="D239" i="2"/>
  <c r="G240" i="2"/>
  <c r="D238" i="2"/>
  <c r="H238" i="2"/>
  <c r="L238" i="2"/>
  <c r="P238" i="2"/>
  <c r="C240" i="2"/>
  <c r="C214" i="2"/>
  <c r="G214" i="2"/>
  <c r="K214" i="2"/>
  <c r="O214" i="2"/>
  <c r="D215" i="2"/>
  <c r="G216" i="2"/>
  <c r="D214" i="2"/>
  <c r="H214" i="2"/>
  <c r="L214" i="2"/>
  <c r="P214" i="2"/>
  <c r="C216" i="2"/>
  <c r="D157" i="2"/>
  <c r="H157" i="2"/>
  <c r="L157" i="2"/>
  <c r="P157" i="2"/>
  <c r="C159" i="2"/>
  <c r="E157" i="2"/>
  <c r="J157" i="2"/>
  <c r="O157" i="2"/>
  <c r="D159" i="2"/>
  <c r="F157" i="2"/>
  <c r="K157" i="2"/>
  <c r="F159" i="2"/>
  <c r="C157" i="2"/>
  <c r="G159" i="2"/>
  <c r="G157" i="2"/>
  <c r="D133" i="2"/>
  <c r="H133" i="2"/>
  <c r="L133" i="2"/>
  <c r="P133" i="2"/>
  <c r="C135" i="2"/>
  <c r="E133" i="2"/>
  <c r="J133" i="2"/>
  <c r="O133" i="2"/>
  <c r="D135" i="2"/>
  <c r="F133" i="2"/>
  <c r="K133" i="2"/>
  <c r="F135" i="2"/>
  <c r="C133" i="2"/>
  <c r="G135" i="2"/>
  <c r="G133" i="2"/>
  <c r="D109" i="2"/>
  <c r="H109" i="2"/>
  <c r="L109" i="2"/>
  <c r="P109" i="2"/>
  <c r="C111" i="2"/>
  <c r="E109" i="2"/>
  <c r="J109" i="2"/>
  <c r="O109" i="2"/>
  <c r="D111" i="2"/>
  <c r="F109" i="2"/>
  <c r="K109" i="2"/>
  <c r="F111" i="2"/>
  <c r="C109" i="2"/>
  <c r="G111" i="2"/>
  <c r="G109" i="2"/>
  <c r="G414" i="2"/>
  <c r="C413" i="2"/>
  <c r="H412" i="2"/>
  <c r="G402" i="2"/>
  <c r="C401" i="2"/>
  <c r="H400" i="2"/>
  <c r="F396" i="2"/>
  <c r="L394" i="2"/>
  <c r="F394" i="2"/>
  <c r="G390" i="2"/>
  <c r="C389" i="2"/>
  <c r="H388" i="2"/>
  <c r="F384" i="2"/>
  <c r="L382" i="2"/>
  <c r="F382" i="2"/>
  <c r="G378" i="2"/>
  <c r="C377" i="2"/>
  <c r="H376" i="2"/>
  <c r="F372" i="2"/>
  <c r="L370" i="2"/>
  <c r="F370" i="2"/>
  <c r="G366" i="2"/>
  <c r="C365" i="2"/>
  <c r="H364" i="2"/>
  <c r="D361" i="2"/>
  <c r="H361" i="2"/>
  <c r="L361" i="2"/>
  <c r="P361" i="2"/>
  <c r="C363" i="2"/>
  <c r="E361" i="2"/>
  <c r="I361" i="2"/>
  <c r="I358" i="2"/>
  <c r="D348" i="2"/>
  <c r="M346" i="2"/>
  <c r="D337" i="2"/>
  <c r="H337" i="2"/>
  <c r="L337" i="2"/>
  <c r="P337" i="2"/>
  <c r="C339" i="2"/>
  <c r="E337" i="2"/>
  <c r="I337" i="2"/>
  <c r="M337" i="2"/>
  <c r="D339" i="2"/>
  <c r="I334" i="2"/>
  <c r="D324" i="2"/>
  <c r="M322" i="2"/>
  <c r="D313" i="2"/>
  <c r="H313" i="2"/>
  <c r="L313" i="2"/>
  <c r="P313" i="2"/>
  <c r="C315" i="2"/>
  <c r="E313" i="2"/>
  <c r="I313" i="2"/>
  <c r="M313" i="2"/>
  <c r="D315" i="2"/>
  <c r="I310" i="2"/>
  <c r="D300" i="2"/>
  <c r="M298" i="2"/>
  <c r="D289" i="2"/>
  <c r="H289" i="2"/>
  <c r="L289" i="2"/>
  <c r="P289" i="2"/>
  <c r="C291" i="2"/>
  <c r="E289" i="2"/>
  <c r="I289" i="2"/>
  <c r="M289" i="2"/>
  <c r="D291" i="2"/>
  <c r="I286" i="2"/>
  <c r="D276" i="2"/>
  <c r="M274" i="2"/>
  <c r="D265" i="2"/>
  <c r="H265" i="2"/>
  <c r="L265" i="2"/>
  <c r="P265" i="2"/>
  <c r="C267" i="2"/>
  <c r="E265" i="2"/>
  <c r="I265" i="2"/>
  <c r="M265" i="2"/>
  <c r="D267" i="2"/>
  <c r="I262" i="2"/>
  <c r="D252" i="2"/>
  <c r="M250" i="2"/>
  <c r="D241" i="2"/>
  <c r="H241" i="2"/>
  <c r="L241" i="2"/>
  <c r="P241" i="2"/>
  <c r="C243" i="2"/>
  <c r="E241" i="2"/>
  <c r="I241" i="2"/>
  <c r="M241" i="2"/>
  <c r="D243" i="2"/>
  <c r="I238" i="2"/>
  <c r="D228" i="2"/>
  <c r="M226" i="2"/>
  <c r="D217" i="2"/>
  <c r="H217" i="2"/>
  <c r="L217" i="2"/>
  <c r="P217" i="2"/>
  <c r="C219" i="2"/>
  <c r="E217" i="2"/>
  <c r="I217" i="2"/>
  <c r="M217" i="2"/>
  <c r="D219" i="2"/>
  <c r="I214" i="2"/>
  <c r="D204" i="2"/>
  <c r="M202" i="2"/>
  <c r="D146" i="2"/>
  <c r="E412" i="2"/>
  <c r="I412" i="2"/>
  <c r="M412" i="2"/>
  <c r="D414" i="2"/>
  <c r="E400" i="2"/>
  <c r="I400" i="2"/>
  <c r="M400" i="2"/>
  <c r="D402" i="2"/>
  <c r="D396" i="2"/>
  <c r="P394" i="2"/>
  <c r="J394" i="2"/>
  <c r="E394" i="2"/>
  <c r="E388" i="2"/>
  <c r="I388" i="2"/>
  <c r="M388" i="2"/>
  <c r="D390" i="2"/>
  <c r="D384" i="2"/>
  <c r="P382" i="2"/>
  <c r="J382" i="2"/>
  <c r="E382" i="2"/>
  <c r="E376" i="2"/>
  <c r="I376" i="2"/>
  <c r="M376" i="2"/>
  <c r="D378" i="2"/>
  <c r="D372" i="2"/>
  <c r="P370" i="2"/>
  <c r="J370" i="2"/>
  <c r="E370" i="2"/>
  <c r="E364" i="2"/>
  <c r="I364" i="2"/>
  <c r="M364" i="2"/>
  <c r="D366" i="2"/>
  <c r="F360" i="2"/>
  <c r="F358" i="2"/>
  <c r="C346" i="2"/>
  <c r="G346" i="2"/>
  <c r="K346" i="2"/>
  <c r="O346" i="2"/>
  <c r="D347" i="2"/>
  <c r="G348" i="2"/>
  <c r="D346" i="2"/>
  <c r="H346" i="2"/>
  <c r="L346" i="2"/>
  <c r="P346" i="2"/>
  <c r="C348" i="2"/>
  <c r="F336" i="2"/>
  <c r="F334" i="2"/>
  <c r="C322" i="2"/>
  <c r="G322" i="2"/>
  <c r="K322" i="2"/>
  <c r="O322" i="2"/>
  <c r="D323" i="2"/>
  <c r="G324" i="2"/>
  <c r="D322" i="2"/>
  <c r="H322" i="2"/>
  <c r="L322" i="2"/>
  <c r="P322" i="2"/>
  <c r="C324" i="2"/>
  <c r="F312" i="2"/>
  <c r="F310" i="2"/>
  <c r="C298" i="2"/>
  <c r="G298" i="2"/>
  <c r="K298" i="2"/>
  <c r="O298" i="2"/>
  <c r="D299" i="2"/>
  <c r="G300" i="2"/>
  <c r="D298" i="2"/>
  <c r="H298" i="2"/>
  <c r="L298" i="2"/>
  <c r="P298" i="2"/>
  <c r="C300" i="2"/>
  <c r="F288" i="2"/>
  <c r="F286" i="2"/>
  <c r="C274" i="2"/>
  <c r="G274" i="2"/>
  <c r="K274" i="2"/>
  <c r="O274" i="2"/>
  <c r="D275" i="2"/>
  <c r="G276" i="2"/>
  <c r="D274" i="2"/>
  <c r="H274" i="2"/>
  <c r="L274" i="2"/>
  <c r="P274" i="2"/>
  <c r="C276" i="2"/>
  <c r="F264" i="2"/>
  <c r="F262" i="2"/>
  <c r="C250" i="2"/>
  <c r="G250" i="2"/>
  <c r="K250" i="2"/>
  <c r="O250" i="2"/>
  <c r="D251" i="2"/>
  <c r="G252" i="2"/>
  <c r="D250" i="2"/>
  <c r="H250" i="2"/>
  <c r="L250" i="2"/>
  <c r="P250" i="2"/>
  <c r="C252" i="2"/>
  <c r="F240" i="2"/>
  <c r="F238" i="2"/>
  <c r="C226" i="2"/>
  <c r="G226" i="2"/>
  <c r="K226" i="2"/>
  <c r="O226" i="2"/>
  <c r="D227" i="2"/>
  <c r="G228" i="2"/>
  <c r="D226" i="2"/>
  <c r="H226" i="2"/>
  <c r="L226" i="2"/>
  <c r="P226" i="2"/>
  <c r="C228" i="2"/>
  <c r="F216" i="2"/>
  <c r="F214" i="2"/>
  <c r="C202" i="2"/>
  <c r="G202" i="2"/>
  <c r="K202" i="2"/>
  <c r="O202" i="2"/>
  <c r="D203" i="2"/>
  <c r="G204" i="2"/>
  <c r="D202" i="2"/>
  <c r="H202" i="2"/>
  <c r="L202" i="2"/>
  <c r="P202" i="2"/>
  <c r="C204" i="2"/>
  <c r="M157" i="2"/>
  <c r="D145" i="2"/>
  <c r="H145" i="2"/>
  <c r="L145" i="2"/>
  <c r="P145" i="2"/>
  <c r="C147" i="2"/>
  <c r="E145" i="2"/>
  <c r="J145" i="2"/>
  <c r="O145" i="2"/>
  <c r="D147" i="2"/>
  <c r="F145" i="2"/>
  <c r="K145" i="2"/>
  <c r="F147" i="2"/>
  <c r="C145" i="2"/>
  <c r="G147" i="2"/>
  <c r="G145" i="2"/>
  <c r="M133" i="2"/>
  <c r="D121" i="2"/>
  <c r="H121" i="2"/>
  <c r="L121" i="2"/>
  <c r="P121" i="2"/>
  <c r="C123" i="2"/>
  <c r="E121" i="2"/>
  <c r="J121" i="2"/>
  <c r="O121" i="2"/>
  <c r="D123" i="2"/>
  <c r="F121" i="2"/>
  <c r="K121" i="2"/>
  <c r="F123" i="2"/>
  <c r="C121" i="2"/>
  <c r="G123" i="2"/>
  <c r="G121" i="2"/>
  <c r="M109" i="2"/>
  <c r="D97" i="2"/>
  <c r="H97" i="2"/>
  <c r="L97" i="2"/>
  <c r="P97" i="2"/>
  <c r="C99" i="2"/>
  <c r="E97" i="2"/>
  <c r="J97" i="2"/>
  <c r="O97" i="2"/>
  <c r="D99" i="2"/>
  <c r="F97" i="2"/>
  <c r="K97" i="2"/>
  <c r="F99" i="2"/>
  <c r="C97" i="2"/>
  <c r="G99" i="2"/>
  <c r="G97" i="2"/>
  <c r="E196" i="2"/>
  <c r="I196" i="2"/>
  <c r="M196" i="2"/>
  <c r="D198" i="2"/>
  <c r="D181" i="2"/>
  <c r="H181" i="2"/>
  <c r="L181" i="2"/>
  <c r="P181" i="2"/>
  <c r="C183" i="2"/>
  <c r="E181" i="2"/>
  <c r="J181" i="2"/>
  <c r="O181" i="2"/>
  <c r="D183" i="2"/>
  <c r="F181" i="2"/>
  <c r="K181" i="2"/>
  <c r="F183" i="2"/>
  <c r="E160" i="2"/>
  <c r="I160" i="2"/>
  <c r="M160" i="2"/>
  <c r="D162" i="2"/>
  <c r="C160" i="2"/>
  <c r="H160" i="2"/>
  <c r="C161" i="2"/>
  <c r="G162" i="2"/>
  <c r="D160" i="2"/>
  <c r="J160" i="2"/>
  <c r="O160" i="2"/>
  <c r="D161" i="2"/>
  <c r="E148" i="2"/>
  <c r="I148" i="2"/>
  <c r="M148" i="2"/>
  <c r="D150" i="2"/>
  <c r="C148" i="2"/>
  <c r="H148" i="2"/>
  <c r="C149" i="2"/>
  <c r="G150" i="2"/>
  <c r="D148" i="2"/>
  <c r="J148" i="2"/>
  <c r="O148" i="2"/>
  <c r="D149" i="2"/>
  <c r="E136" i="2"/>
  <c r="I136" i="2"/>
  <c r="M136" i="2"/>
  <c r="D138" i="2"/>
  <c r="C136" i="2"/>
  <c r="H136" i="2"/>
  <c r="C137" i="2"/>
  <c r="G138" i="2"/>
  <c r="D136" i="2"/>
  <c r="J136" i="2"/>
  <c r="O136" i="2"/>
  <c r="D137" i="2"/>
  <c r="E124" i="2"/>
  <c r="I124" i="2"/>
  <c r="M124" i="2"/>
  <c r="D126" i="2"/>
  <c r="C124" i="2"/>
  <c r="H124" i="2"/>
  <c r="C125" i="2"/>
  <c r="G126" i="2"/>
  <c r="D124" i="2"/>
  <c r="J124" i="2"/>
  <c r="O124" i="2"/>
  <c r="D125" i="2"/>
  <c r="E112" i="2"/>
  <c r="I112" i="2"/>
  <c r="M112" i="2"/>
  <c r="D114" i="2"/>
  <c r="C112" i="2"/>
  <c r="H112" i="2"/>
  <c r="C113" i="2"/>
  <c r="G114" i="2"/>
  <c r="D112" i="2"/>
  <c r="J112" i="2"/>
  <c r="O112" i="2"/>
  <c r="D113" i="2"/>
  <c r="E100" i="2"/>
  <c r="I100" i="2"/>
  <c r="M100" i="2"/>
  <c r="D102" i="2"/>
  <c r="C100" i="2"/>
  <c r="H100" i="2"/>
  <c r="C101" i="2"/>
  <c r="G102" i="2"/>
  <c r="D100" i="2"/>
  <c r="J100" i="2"/>
  <c r="O100" i="2"/>
  <c r="D101" i="2"/>
  <c r="E88" i="2"/>
  <c r="I88" i="2"/>
  <c r="M88" i="2"/>
  <c r="D90" i="2"/>
  <c r="C88" i="2"/>
  <c r="H88" i="2"/>
  <c r="C89" i="2"/>
  <c r="G90" i="2"/>
  <c r="D88" i="2"/>
  <c r="J88" i="2"/>
  <c r="O88" i="2"/>
  <c r="D89" i="2"/>
  <c r="C73" i="2"/>
  <c r="G73" i="2"/>
  <c r="K73" i="2"/>
  <c r="O73" i="2"/>
  <c r="D74" i="2"/>
  <c r="G75" i="2"/>
  <c r="D73" i="2"/>
  <c r="I73" i="2"/>
  <c r="C75" i="2"/>
  <c r="E73" i="2"/>
  <c r="L73" i="2"/>
  <c r="C74" i="2"/>
  <c r="F73" i="2"/>
  <c r="M73" i="2"/>
  <c r="D75" i="2"/>
  <c r="D354" i="2"/>
  <c r="M352" i="2"/>
  <c r="I352" i="2"/>
  <c r="D342" i="2"/>
  <c r="M340" i="2"/>
  <c r="I340" i="2"/>
  <c r="D330" i="2"/>
  <c r="M328" i="2"/>
  <c r="I328" i="2"/>
  <c r="D318" i="2"/>
  <c r="M316" i="2"/>
  <c r="I316" i="2"/>
  <c r="D306" i="2"/>
  <c r="M304" i="2"/>
  <c r="I304" i="2"/>
  <c r="D294" i="2"/>
  <c r="M292" i="2"/>
  <c r="I292" i="2"/>
  <c r="D282" i="2"/>
  <c r="M280" i="2"/>
  <c r="I280" i="2"/>
  <c r="D270" i="2"/>
  <c r="M268" i="2"/>
  <c r="I268" i="2"/>
  <c r="D258" i="2"/>
  <c r="M256" i="2"/>
  <c r="I256" i="2"/>
  <c r="D246" i="2"/>
  <c r="M244" i="2"/>
  <c r="I244" i="2"/>
  <c r="D234" i="2"/>
  <c r="M232" i="2"/>
  <c r="I232" i="2"/>
  <c r="D222" i="2"/>
  <c r="M220" i="2"/>
  <c r="I220" i="2"/>
  <c r="D210" i="2"/>
  <c r="M208" i="2"/>
  <c r="I208" i="2"/>
  <c r="C198" i="2"/>
  <c r="P196" i="2"/>
  <c r="K196" i="2"/>
  <c r="F196" i="2"/>
  <c r="C182" i="2"/>
  <c r="I181" i="2"/>
  <c r="D169" i="2"/>
  <c r="H169" i="2"/>
  <c r="L169" i="2"/>
  <c r="P169" i="2"/>
  <c r="C171" i="2"/>
  <c r="E169" i="2"/>
  <c r="J169" i="2"/>
  <c r="O169" i="2"/>
  <c r="D171" i="2"/>
  <c r="F169" i="2"/>
  <c r="K169" i="2"/>
  <c r="F171" i="2"/>
  <c r="C162" i="2"/>
  <c r="K160" i="2"/>
  <c r="C150" i="2"/>
  <c r="K148" i="2"/>
  <c r="C138" i="2"/>
  <c r="K136" i="2"/>
  <c r="C126" i="2"/>
  <c r="K124" i="2"/>
  <c r="C114" i="2"/>
  <c r="K112" i="2"/>
  <c r="C102" i="2"/>
  <c r="K100" i="2"/>
  <c r="C90" i="2"/>
  <c r="K88" i="2"/>
  <c r="C85" i="2"/>
  <c r="D85" i="2"/>
  <c r="H85" i="2"/>
  <c r="L85" i="2"/>
  <c r="P85" i="2"/>
  <c r="C87" i="2"/>
  <c r="E85" i="2"/>
  <c r="J85" i="2"/>
  <c r="O85" i="2"/>
  <c r="D87" i="2"/>
  <c r="F85" i="2"/>
  <c r="K85" i="2"/>
  <c r="F87" i="2"/>
  <c r="P73" i="2"/>
  <c r="C190" i="2"/>
  <c r="G190" i="2"/>
  <c r="K190" i="2"/>
  <c r="O190" i="2"/>
  <c r="D191" i="2"/>
  <c r="G192" i="2"/>
  <c r="C178" i="2"/>
  <c r="G178" i="2"/>
  <c r="K178" i="2"/>
  <c r="O178" i="2"/>
  <c r="D179" i="2"/>
  <c r="G180" i="2"/>
  <c r="C166" i="2"/>
  <c r="G166" i="2"/>
  <c r="K166" i="2"/>
  <c r="O166" i="2"/>
  <c r="D167" i="2"/>
  <c r="G168" i="2"/>
  <c r="C154" i="2"/>
  <c r="G154" i="2"/>
  <c r="K154" i="2"/>
  <c r="O154" i="2"/>
  <c r="D155" i="2"/>
  <c r="G156" i="2"/>
  <c r="C142" i="2"/>
  <c r="G142" i="2"/>
  <c r="K142" i="2"/>
  <c r="O142" i="2"/>
  <c r="D143" i="2"/>
  <c r="G144" i="2"/>
  <c r="C130" i="2"/>
  <c r="G130" i="2"/>
  <c r="K130" i="2"/>
  <c r="O130" i="2"/>
  <c r="D131" i="2"/>
  <c r="G132" i="2"/>
  <c r="C118" i="2"/>
  <c r="G118" i="2"/>
  <c r="K118" i="2"/>
  <c r="O118" i="2"/>
  <c r="D119" i="2"/>
  <c r="G120" i="2"/>
  <c r="C106" i="2"/>
  <c r="G106" i="2"/>
  <c r="K106" i="2"/>
  <c r="O106" i="2"/>
  <c r="D107" i="2"/>
  <c r="G108" i="2"/>
  <c r="C94" i="2"/>
  <c r="G94" i="2"/>
  <c r="K94" i="2"/>
  <c r="O94" i="2"/>
  <c r="D95" i="2"/>
  <c r="G96" i="2"/>
  <c r="E79" i="2"/>
  <c r="I79" i="2"/>
  <c r="M79" i="2"/>
  <c r="D81" i="2"/>
  <c r="F79" i="2"/>
  <c r="K79" i="2"/>
  <c r="P79" i="2"/>
  <c r="C81" i="2"/>
  <c r="E67" i="2"/>
  <c r="I67" i="2"/>
  <c r="M67" i="2"/>
  <c r="D69" i="2"/>
  <c r="F67" i="2"/>
  <c r="K67" i="2"/>
  <c r="P67" i="2"/>
  <c r="C69" i="2"/>
  <c r="L190" i="2"/>
  <c r="F190" i="2"/>
  <c r="L178" i="2"/>
  <c r="F178" i="2"/>
  <c r="L166" i="2"/>
  <c r="F166" i="2"/>
  <c r="F156" i="2"/>
  <c r="L154" i="2"/>
  <c r="F154" i="2"/>
  <c r="F144" i="2"/>
  <c r="L142" i="2"/>
  <c r="F142" i="2"/>
  <c r="F132" i="2"/>
  <c r="L130" i="2"/>
  <c r="F130" i="2"/>
  <c r="F120" i="2"/>
  <c r="L118" i="2"/>
  <c r="F118" i="2"/>
  <c r="F108" i="2"/>
  <c r="L106" i="2"/>
  <c r="F106" i="2"/>
  <c r="F96" i="2"/>
  <c r="L94" i="2"/>
  <c r="F94" i="2"/>
  <c r="D80" i="2"/>
  <c r="G79" i="2"/>
  <c r="C49" i="2"/>
  <c r="G49" i="2"/>
  <c r="K49" i="2"/>
  <c r="O49" i="2"/>
  <c r="D50" i="2"/>
  <c r="G51" i="2"/>
  <c r="D49" i="2"/>
  <c r="H49" i="2"/>
  <c r="L49" i="2"/>
  <c r="P49" i="2"/>
  <c r="C51" i="2"/>
  <c r="C37" i="2"/>
  <c r="G37" i="2"/>
  <c r="K37" i="2"/>
  <c r="O37" i="2"/>
  <c r="D38" i="2"/>
  <c r="G39" i="2"/>
  <c r="D37" i="2"/>
  <c r="H37" i="2"/>
  <c r="L37" i="2"/>
  <c r="P37" i="2"/>
  <c r="C39" i="2"/>
  <c r="C25" i="2"/>
  <c r="G25" i="2"/>
  <c r="K25" i="2"/>
  <c r="O25" i="2"/>
  <c r="D26" i="2"/>
  <c r="G27" i="2"/>
  <c r="D25" i="2"/>
  <c r="H25" i="2"/>
  <c r="L25" i="2"/>
  <c r="P25" i="2"/>
  <c r="C27" i="2"/>
  <c r="C13" i="2"/>
  <c r="G13" i="2"/>
  <c r="K13" i="2"/>
  <c r="O13" i="2"/>
  <c r="D14" i="2"/>
  <c r="G15" i="2"/>
  <c r="D13" i="2"/>
  <c r="H13" i="2"/>
  <c r="L13" i="2"/>
  <c r="P13" i="2"/>
  <c r="C15" i="2"/>
  <c r="D76" i="2"/>
  <c r="H76" i="2"/>
  <c r="L76" i="2"/>
  <c r="P76" i="2"/>
  <c r="C78" i="2"/>
  <c r="D64" i="2"/>
  <c r="H64" i="2"/>
  <c r="L64" i="2"/>
  <c r="P64" i="2"/>
  <c r="C66" i="2"/>
  <c r="D52" i="2"/>
  <c r="H52" i="2"/>
  <c r="L52" i="2"/>
  <c r="P52" i="2"/>
  <c r="C54" i="2"/>
  <c r="E52" i="2"/>
  <c r="I52" i="2"/>
  <c r="M52" i="2"/>
  <c r="D54" i="2"/>
  <c r="I49" i="2"/>
  <c r="D40" i="2"/>
  <c r="H40" i="2"/>
  <c r="L40" i="2"/>
  <c r="P40" i="2"/>
  <c r="C42" i="2"/>
  <c r="E40" i="2"/>
  <c r="I40" i="2"/>
  <c r="M40" i="2"/>
  <c r="D42" i="2"/>
  <c r="I37" i="2"/>
  <c r="D28" i="2"/>
  <c r="H28" i="2"/>
  <c r="L28" i="2"/>
  <c r="P28" i="2"/>
  <c r="C30" i="2"/>
  <c r="E28" i="2"/>
  <c r="I28" i="2"/>
  <c r="M28" i="2"/>
  <c r="D30" i="2"/>
  <c r="I25" i="2"/>
  <c r="D16" i="2"/>
  <c r="H16" i="2"/>
  <c r="L16" i="2"/>
  <c r="P16" i="2"/>
  <c r="C18" i="2"/>
  <c r="E16" i="2"/>
  <c r="I16" i="2"/>
  <c r="M16" i="2"/>
  <c r="D18" i="2"/>
  <c r="I13" i="2"/>
  <c r="G48" i="2"/>
  <c r="D47" i="2"/>
  <c r="O46" i="2"/>
  <c r="K46" i="2"/>
  <c r="G46" i="2"/>
  <c r="G36" i="2"/>
  <c r="D35" i="2"/>
  <c r="O34" i="2"/>
  <c r="K34" i="2"/>
  <c r="G34" i="2"/>
  <c r="G24" i="2"/>
  <c r="D23" i="2"/>
  <c r="O22" i="2"/>
  <c r="K22" i="2"/>
  <c r="G22" i="2"/>
  <c r="D57" i="2"/>
  <c r="M55" i="2"/>
  <c r="I55" i="2"/>
  <c r="M10" i="2" l="1"/>
  <c r="A1503" i="2"/>
  <c r="A1500" i="2"/>
  <c r="A1497" i="2"/>
  <c r="A1494" i="2"/>
  <c r="A1491" i="2"/>
  <c r="A1488" i="2"/>
  <c r="A1485" i="2"/>
  <c r="A1482" i="2"/>
  <c r="A1479" i="2"/>
  <c r="A1476" i="2"/>
  <c r="A1473" i="2"/>
  <c r="A1470" i="2"/>
  <c r="A1467" i="2"/>
  <c r="A1464" i="2"/>
  <c r="A1461" i="2"/>
  <c r="A1458" i="2"/>
  <c r="A1455" i="2"/>
  <c r="A1452" i="2"/>
  <c r="A1449" i="2"/>
  <c r="A1446" i="2"/>
  <c r="A1443" i="2"/>
  <c r="A1440" i="2"/>
  <c r="A1437" i="2"/>
  <c r="A1434" i="2"/>
  <c r="A1431" i="2"/>
  <c r="A1428" i="2"/>
  <c r="A1425" i="2"/>
  <c r="A1422" i="2"/>
  <c r="A1419" i="2"/>
  <c r="A1416" i="2"/>
  <c r="A1413" i="2"/>
  <c r="A1410" i="2"/>
  <c r="A1407" i="2"/>
  <c r="A1404" i="2"/>
  <c r="A1401" i="2"/>
  <c r="A1398" i="2"/>
  <c r="A1395" i="2"/>
  <c r="A1392" i="2"/>
  <c r="A1389" i="2"/>
  <c r="A1386" i="2"/>
  <c r="A1383" i="2"/>
  <c r="A1380" i="2"/>
  <c r="A1377" i="2"/>
  <c r="A1374" i="2"/>
  <c r="A1371" i="2"/>
  <c r="A1368" i="2"/>
  <c r="A1365" i="2"/>
  <c r="A1362" i="2"/>
  <c r="A1359" i="2"/>
  <c r="A1356" i="2"/>
  <c r="A1353" i="2"/>
  <c r="A1350" i="2"/>
  <c r="A1347" i="2"/>
  <c r="A1344" i="2"/>
  <c r="A1341" i="2"/>
  <c r="A1338" i="2"/>
  <c r="A1335" i="2"/>
  <c r="A1332" i="2"/>
  <c r="A1329" i="2"/>
  <c r="A1326" i="2"/>
  <c r="A1323" i="2"/>
  <c r="A1320" i="2"/>
  <c r="A1317" i="2"/>
  <c r="A1314" i="2"/>
  <c r="A1311" i="2"/>
  <c r="A1308" i="2"/>
  <c r="A1305" i="2"/>
  <c r="A1302" i="2"/>
  <c r="A1299" i="2"/>
  <c r="A1296" i="2"/>
  <c r="A1293" i="2"/>
  <c r="A1290" i="2"/>
  <c r="A1287" i="2"/>
  <c r="A1284" i="2"/>
  <c r="A1281" i="2"/>
  <c r="A1278" i="2"/>
  <c r="A1275" i="2"/>
  <c r="A1272" i="2"/>
  <c r="A1269" i="2"/>
  <c r="A1266" i="2"/>
  <c r="A1263" i="2"/>
  <c r="A1260" i="2"/>
  <c r="A1257" i="2"/>
  <c r="A1254" i="2"/>
  <c r="A1251" i="2"/>
  <c r="A1248" i="2"/>
  <c r="A1245" i="2"/>
  <c r="A1242" i="2"/>
  <c r="A1239" i="2"/>
  <c r="A1236" i="2"/>
  <c r="A1233" i="2"/>
  <c r="A1230" i="2"/>
  <c r="A1227" i="2"/>
  <c r="A1224" i="2"/>
  <c r="A1221" i="2"/>
  <c r="A1218" i="2"/>
  <c r="A1215" i="2"/>
  <c r="A1212" i="2"/>
  <c r="A1209" i="2"/>
  <c r="A1206" i="2"/>
  <c r="A1203" i="2"/>
  <c r="A1503" i="4"/>
  <c r="B1504" i="4" s="1"/>
  <c r="H1504" i="4" s="1"/>
  <c r="A1500" i="4"/>
  <c r="B1502" i="4" s="1"/>
  <c r="A1497" i="4"/>
  <c r="B1499" i="4" s="1"/>
  <c r="A1494" i="4"/>
  <c r="B1495" i="4" s="1"/>
  <c r="A1491" i="4"/>
  <c r="B1493" i="4" s="1"/>
  <c r="A1488" i="4"/>
  <c r="B1490" i="4" s="1"/>
  <c r="A1485" i="4"/>
  <c r="B1487" i="4" s="1"/>
  <c r="A1482" i="4"/>
  <c r="B1483" i="4" s="1"/>
  <c r="A1479" i="4"/>
  <c r="B1480" i="4" s="1"/>
  <c r="A1476" i="4"/>
  <c r="B1477" i="4" s="1"/>
  <c r="A1473" i="4"/>
  <c r="B1475" i="4" s="1"/>
  <c r="A1470" i="4"/>
  <c r="B1472" i="4" s="1"/>
  <c r="A1467" i="4"/>
  <c r="B1469" i="4" s="1"/>
  <c r="A1464" i="4"/>
  <c r="B1465" i="4" s="1"/>
  <c r="H1465" i="4" s="1"/>
  <c r="A1461" i="4"/>
  <c r="B1463" i="4" s="1"/>
  <c r="A1458" i="4"/>
  <c r="B1460" i="4" s="1"/>
  <c r="A1455" i="4"/>
  <c r="B1457" i="4" s="1"/>
  <c r="B1454" i="4"/>
  <c r="A1452" i="4"/>
  <c r="B1453" i="4" s="1"/>
  <c r="A1449" i="4"/>
  <c r="B1450" i="4" s="1"/>
  <c r="H1450" i="4" s="1"/>
  <c r="A1446" i="4"/>
  <c r="B1447" i="4" s="1"/>
  <c r="H1447" i="4" s="1"/>
  <c r="A1443" i="4"/>
  <c r="B1445" i="4" s="1"/>
  <c r="A1440" i="4"/>
  <c r="B1442" i="4" s="1"/>
  <c r="A1437" i="4"/>
  <c r="B1439" i="4" s="1"/>
  <c r="A1434" i="4"/>
  <c r="B1436" i="4" s="1"/>
  <c r="A1431" i="4"/>
  <c r="B1433" i="4" s="1"/>
  <c r="A1428" i="4"/>
  <c r="B1430" i="4" s="1"/>
  <c r="A1425" i="4"/>
  <c r="B1427" i="4" s="1"/>
  <c r="A1422" i="4"/>
  <c r="B1424" i="4" s="1"/>
  <c r="A1419" i="4"/>
  <c r="B1420" i="4" s="1"/>
  <c r="A1416" i="4"/>
  <c r="B1417" i="4" s="1"/>
  <c r="H1417" i="4" s="1"/>
  <c r="A1413" i="4"/>
  <c r="B1414" i="4" s="1"/>
  <c r="A1410" i="4"/>
  <c r="B1412" i="4" s="1"/>
  <c r="A1407" i="4"/>
  <c r="B1409" i="4" s="1"/>
  <c r="A1404" i="4"/>
  <c r="B1405" i="4" s="1"/>
  <c r="H1405" i="4" s="1"/>
  <c r="A1401" i="4"/>
  <c r="B1403" i="4" s="1"/>
  <c r="A1398" i="4"/>
  <c r="B1400" i="4" s="1"/>
  <c r="B1396" i="4"/>
  <c r="A1395" i="4"/>
  <c r="B1397" i="4" s="1"/>
  <c r="A1392" i="4"/>
  <c r="B1394" i="4" s="1"/>
  <c r="A1389" i="4"/>
  <c r="B1391" i="4" s="1"/>
  <c r="A1386" i="4"/>
  <c r="B1387" i="4" s="1"/>
  <c r="H1387" i="4" s="1"/>
  <c r="A1383" i="4"/>
  <c r="B1385" i="4" s="1"/>
  <c r="A1380" i="4"/>
  <c r="B1382" i="4" s="1"/>
  <c r="A1377" i="4"/>
  <c r="B1379" i="4" s="1"/>
  <c r="A1374" i="4"/>
  <c r="B1375" i="4" s="1"/>
  <c r="H1375" i="4" s="1"/>
  <c r="A1371" i="4"/>
  <c r="B1373" i="4" s="1"/>
  <c r="A1368" i="4"/>
  <c r="B1370" i="4" s="1"/>
  <c r="A1365" i="4"/>
  <c r="B1367" i="4" s="1"/>
  <c r="A1362" i="4"/>
  <c r="B1364" i="4" s="1"/>
  <c r="A1359" i="4"/>
  <c r="B1360" i="4" s="1"/>
  <c r="H1360" i="4" s="1"/>
  <c r="A1356" i="4"/>
  <c r="B1357" i="4" s="1"/>
  <c r="H1357" i="4" s="1"/>
  <c r="A1353" i="4"/>
  <c r="B1355" i="4" s="1"/>
  <c r="A1350" i="4"/>
  <c r="B1352" i="4" s="1"/>
  <c r="A1347" i="4"/>
  <c r="B1349" i="4" s="1"/>
  <c r="A1344" i="4"/>
  <c r="B1346" i="4" s="1"/>
  <c r="A1341" i="4"/>
  <c r="B1342" i="4" s="1"/>
  <c r="A1338" i="4"/>
  <c r="B1339" i="4" s="1"/>
  <c r="A1335" i="4"/>
  <c r="B1337" i="4" s="1"/>
  <c r="A1332" i="4"/>
  <c r="A1329" i="4"/>
  <c r="B1331" i="4" s="1"/>
  <c r="A1326" i="4"/>
  <c r="B1328" i="4" s="1"/>
  <c r="A1323" i="4"/>
  <c r="B1324" i="4" s="1"/>
  <c r="A1320" i="4"/>
  <c r="B1321" i="4" s="1"/>
  <c r="A1317" i="4"/>
  <c r="B1319" i="4" s="1"/>
  <c r="A1314" i="4"/>
  <c r="B1316" i="4" s="1"/>
  <c r="A1311" i="4"/>
  <c r="A1308" i="4"/>
  <c r="A1305" i="4"/>
  <c r="B1307" i="4" s="1"/>
  <c r="A1302" i="4"/>
  <c r="B1303" i="4" s="1"/>
  <c r="H1303" i="4" s="1"/>
  <c r="A1299" i="4"/>
  <c r="A1296" i="4"/>
  <c r="B1298" i="4" s="1"/>
  <c r="A1293" i="4"/>
  <c r="B1294" i="4" s="1"/>
  <c r="B1292" i="4"/>
  <c r="A1290" i="4"/>
  <c r="B1291" i="4" s="1"/>
  <c r="A1287" i="4"/>
  <c r="B1288" i="4" s="1"/>
  <c r="A1284" i="4"/>
  <c r="B1286" i="4" s="1"/>
  <c r="A1281" i="4"/>
  <c r="B1283" i="4" s="1"/>
  <c r="A1278" i="4"/>
  <c r="B1280" i="4" s="1"/>
  <c r="A1275" i="4"/>
  <c r="B1276" i="4" s="1"/>
  <c r="A1272" i="4"/>
  <c r="B1274" i="4" s="1"/>
  <c r="A1269" i="4"/>
  <c r="B1270" i="4" s="1"/>
  <c r="H1270" i="4" s="1"/>
  <c r="A1266" i="4"/>
  <c r="B1267" i="4" s="1"/>
  <c r="A1263" i="4"/>
  <c r="B1264" i="4" s="1"/>
  <c r="A1260" i="4"/>
  <c r="B1262" i="4" s="1"/>
  <c r="A1257" i="4"/>
  <c r="B1258" i="4" s="1"/>
  <c r="H1258" i="4" s="1"/>
  <c r="A1254" i="4"/>
  <c r="B1255" i="4" s="1"/>
  <c r="H1255" i="4" s="1"/>
  <c r="A1251" i="4"/>
  <c r="B1252" i="4" s="1"/>
  <c r="H1252" i="4" s="1"/>
  <c r="A1248" i="4"/>
  <c r="B1250" i="4" s="1"/>
  <c r="A1245" i="4"/>
  <c r="B1246" i="4" s="1"/>
  <c r="H1246" i="4" s="1"/>
  <c r="A1242" i="4"/>
  <c r="B1243" i="4" s="1"/>
  <c r="H1243" i="4" s="1"/>
  <c r="A1239" i="4"/>
  <c r="A1236" i="4"/>
  <c r="B1238" i="4" s="1"/>
  <c r="A1233" i="4"/>
  <c r="B1234" i="4" s="1"/>
  <c r="H1234" i="4" s="1"/>
  <c r="A1230" i="4"/>
  <c r="B1232" i="4" s="1"/>
  <c r="A1227" i="4"/>
  <c r="B1229" i="4" s="1"/>
  <c r="A1224" i="4"/>
  <c r="B1225" i="4" s="1"/>
  <c r="H1225" i="4" s="1"/>
  <c r="B1222" i="4"/>
  <c r="A1221" i="4"/>
  <c r="B1223" i="4" s="1"/>
  <c r="A1218" i="4"/>
  <c r="B1219" i="4" s="1"/>
  <c r="H1219" i="4" s="1"/>
  <c r="A1215" i="4"/>
  <c r="B1217" i="4" s="1"/>
  <c r="A1212" i="4"/>
  <c r="B1213" i="4" s="1"/>
  <c r="H1213" i="4" s="1"/>
  <c r="A1209" i="4"/>
  <c r="B1210" i="4" s="1"/>
  <c r="H1210" i="4" s="1"/>
  <c r="A1206" i="4"/>
  <c r="B1208" i="4" s="1"/>
  <c r="A1203" i="4"/>
  <c r="B1205" i="4" s="1"/>
  <c r="B1207" i="4" l="1"/>
  <c r="H1207" i="4" s="1"/>
  <c r="B1340" i="4"/>
  <c r="B1435" i="4"/>
  <c r="D1435" i="4" s="1"/>
  <c r="B1354" i="4"/>
  <c r="L1354" i="4" s="1"/>
  <c r="B1363" i="4"/>
  <c r="H1363" i="4" s="1"/>
  <c r="G1341" i="4"/>
  <c r="H1339" i="4"/>
  <c r="C1278" i="4"/>
  <c r="H1276" i="4"/>
  <c r="G1323" i="4"/>
  <c r="H1321" i="4"/>
  <c r="B1259" i="4"/>
  <c r="H1291" i="4"/>
  <c r="B1306" i="4"/>
  <c r="B1315" i="4"/>
  <c r="F1315" i="4" s="1"/>
  <c r="B1322" i="4"/>
  <c r="B1327" i="4"/>
  <c r="D1344" i="4"/>
  <c r="H1342" i="4"/>
  <c r="B1372" i="4"/>
  <c r="K1372" i="4" s="1"/>
  <c r="B1381" i="4"/>
  <c r="B1399" i="4"/>
  <c r="B1421" i="4"/>
  <c r="B1481" i="4"/>
  <c r="M1288" i="4"/>
  <c r="H1288" i="4"/>
  <c r="B1228" i="4"/>
  <c r="E1228" i="4" s="1"/>
  <c r="J1324" i="4"/>
  <c r="H1324" i="4"/>
  <c r="B1343" i="4"/>
  <c r="B1351" i="4"/>
  <c r="F1351" i="4" s="1"/>
  <c r="D1414" i="4"/>
  <c r="H1414" i="4"/>
  <c r="B1432" i="4"/>
  <c r="C1433" i="4" s="1"/>
  <c r="M1453" i="4"/>
  <c r="H1453" i="4"/>
  <c r="D1485" i="4"/>
  <c r="H1483" i="4"/>
  <c r="E1495" i="4"/>
  <c r="H1495" i="4"/>
  <c r="D1209" i="4"/>
  <c r="D1267" i="4"/>
  <c r="H1267" i="4"/>
  <c r="G1422" i="4"/>
  <c r="H1420" i="4"/>
  <c r="C1481" i="4"/>
  <c r="H1480" i="4"/>
  <c r="B1214" i="4"/>
  <c r="C1224" i="4"/>
  <c r="H1222" i="4"/>
  <c r="F1266" i="4"/>
  <c r="H1264" i="4"/>
  <c r="B1273" i="4"/>
  <c r="H1273" i="4" s="1"/>
  <c r="K1294" i="4"/>
  <c r="H1294" i="4"/>
  <c r="B1304" i="4"/>
  <c r="B1318" i="4"/>
  <c r="C1320" i="4" s="1"/>
  <c r="B1325" i="4"/>
  <c r="B1330" i="4"/>
  <c r="C1330" i="4" s="1"/>
  <c r="B1369" i="4"/>
  <c r="K1369" i="4" s="1"/>
  <c r="H1396" i="4"/>
  <c r="P1477" i="4"/>
  <c r="H1477" i="4"/>
  <c r="B1484" i="4"/>
  <c r="B1216" i="4"/>
  <c r="L1216" i="4" s="1"/>
  <c r="B1204" i="4"/>
  <c r="G1204" i="4" s="1"/>
  <c r="B1235" i="4"/>
  <c r="B1253" i="4"/>
  <c r="B1297" i="4"/>
  <c r="G1297" i="4" s="1"/>
  <c r="B1408" i="4"/>
  <c r="E1408" i="4" s="1"/>
  <c r="B1429" i="4"/>
  <c r="B1441" i="4"/>
  <c r="C1441" i="4" s="1"/>
  <c r="B1451" i="4"/>
  <c r="B1462" i="4"/>
  <c r="G1462" i="4" s="1"/>
  <c r="B1471" i="4"/>
  <c r="B1237" i="4"/>
  <c r="P1237" i="4" s="1"/>
  <c r="B1285" i="4"/>
  <c r="K1285" i="4" s="1"/>
  <c r="B1406" i="4"/>
  <c r="B1411" i="4"/>
  <c r="B1426" i="4"/>
  <c r="D1427" i="4" s="1"/>
  <c r="B1459" i="4"/>
  <c r="C1459" i="4" s="1"/>
  <c r="B1489" i="4"/>
  <c r="B1498" i="4"/>
  <c r="G1254" i="4"/>
  <c r="C1244" i="4"/>
  <c r="C1247" i="4"/>
  <c r="C1256" i="4"/>
  <c r="B1249" i="4"/>
  <c r="B1256" i="4"/>
  <c r="B1261" i="4"/>
  <c r="B1289" i="4"/>
  <c r="B1295" i="4"/>
  <c r="B1336" i="4"/>
  <c r="B1345" i="4"/>
  <c r="B1366" i="4"/>
  <c r="B1384" i="4"/>
  <c r="B1393" i="4"/>
  <c r="B1423" i="4"/>
  <c r="B1444" i="4"/>
  <c r="B1456" i="4"/>
  <c r="B1468" i="4"/>
  <c r="B1474" i="4"/>
  <c r="B1486" i="4"/>
  <c r="B1492" i="4"/>
  <c r="B1501" i="4"/>
  <c r="C1483" i="4"/>
  <c r="D1483" i="4"/>
  <c r="P1483" i="4"/>
  <c r="F1485" i="4"/>
  <c r="E1483" i="4"/>
  <c r="K1483" i="4"/>
  <c r="L1477" i="4"/>
  <c r="I1483" i="4"/>
  <c r="L1483" i="4"/>
  <c r="C1485" i="4"/>
  <c r="J1453" i="4"/>
  <c r="G1483" i="4"/>
  <c r="M1483" i="4"/>
  <c r="D1484" i="4"/>
  <c r="G1485" i="4"/>
  <c r="E1480" i="4"/>
  <c r="J1483" i="4"/>
  <c r="O1483" i="4"/>
  <c r="G1467" i="4"/>
  <c r="C1467" i="4"/>
  <c r="B1496" i="4"/>
  <c r="M1465" i="4"/>
  <c r="G1497" i="4"/>
  <c r="P1495" i="4"/>
  <c r="L1495" i="4"/>
  <c r="I1495" i="4"/>
  <c r="D1495" i="4"/>
  <c r="F1497" i="4"/>
  <c r="D1496" i="4"/>
  <c r="O1495" i="4"/>
  <c r="K1495" i="4"/>
  <c r="G1495" i="4"/>
  <c r="C1495" i="4"/>
  <c r="D1497" i="4"/>
  <c r="C1496" i="4"/>
  <c r="N1495" i="4"/>
  <c r="F1495" i="4"/>
  <c r="J1495" i="4"/>
  <c r="C1497" i="4"/>
  <c r="D1505" i="4"/>
  <c r="O1504" i="4"/>
  <c r="K1504" i="4"/>
  <c r="G1504" i="4"/>
  <c r="C1504" i="4"/>
  <c r="C1505" i="4"/>
  <c r="N1504" i="4"/>
  <c r="F1504" i="4"/>
  <c r="M1504" i="4"/>
  <c r="J1504" i="4"/>
  <c r="E1504" i="4"/>
  <c r="P1504" i="4"/>
  <c r="L1504" i="4"/>
  <c r="I1504" i="4"/>
  <c r="D1504" i="4"/>
  <c r="M1495" i="4"/>
  <c r="F1483" i="4"/>
  <c r="N1483" i="4"/>
  <c r="C1484" i="4"/>
  <c r="B1505" i="4"/>
  <c r="C1455" i="4"/>
  <c r="D1465" i="4"/>
  <c r="P1465" i="4"/>
  <c r="D1477" i="4"/>
  <c r="F1467" i="4"/>
  <c r="D1466" i="4"/>
  <c r="O1465" i="4"/>
  <c r="K1465" i="4"/>
  <c r="G1465" i="4"/>
  <c r="C1465" i="4"/>
  <c r="D1467" i="4"/>
  <c r="C1466" i="4"/>
  <c r="N1465" i="4"/>
  <c r="F1465" i="4"/>
  <c r="E1465" i="4"/>
  <c r="J1465" i="4"/>
  <c r="B1466" i="4"/>
  <c r="F1479" i="4"/>
  <c r="D1478" i="4"/>
  <c r="O1477" i="4"/>
  <c r="K1477" i="4"/>
  <c r="G1477" i="4"/>
  <c r="C1477" i="4"/>
  <c r="D1479" i="4"/>
  <c r="C1478" i="4"/>
  <c r="N1477" i="4"/>
  <c r="F1477" i="4"/>
  <c r="C1479" i="4"/>
  <c r="M1477" i="4"/>
  <c r="J1477" i="4"/>
  <c r="E1477" i="4"/>
  <c r="I1477" i="4"/>
  <c r="G1482" i="4"/>
  <c r="P1480" i="4"/>
  <c r="L1480" i="4"/>
  <c r="I1480" i="4"/>
  <c r="D1480" i="4"/>
  <c r="F1482" i="4"/>
  <c r="D1481" i="4"/>
  <c r="O1480" i="4"/>
  <c r="K1480" i="4"/>
  <c r="G1480" i="4"/>
  <c r="C1480" i="4"/>
  <c r="D1482" i="4"/>
  <c r="N1480" i="4"/>
  <c r="F1480" i="4"/>
  <c r="J1480" i="4"/>
  <c r="G1455" i="4"/>
  <c r="E1453" i="4"/>
  <c r="I1465" i="4"/>
  <c r="L1465" i="4"/>
  <c r="G1479" i="4"/>
  <c r="M1480" i="4"/>
  <c r="C1482" i="4"/>
  <c r="B1478" i="4"/>
  <c r="F1453" i="4"/>
  <c r="N1453" i="4"/>
  <c r="C1454" i="4"/>
  <c r="D1455" i="4"/>
  <c r="C1453" i="4"/>
  <c r="G1453" i="4"/>
  <c r="K1453" i="4"/>
  <c r="O1453" i="4"/>
  <c r="D1454" i="4"/>
  <c r="F1455" i="4"/>
  <c r="D1453" i="4"/>
  <c r="I1453" i="4"/>
  <c r="L1453" i="4"/>
  <c r="P1453" i="4"/>
  <c r="G1452" i="4"/>
  <c r="P1450" i="4"/>
  <c r="L1450" i="4"/>
  <c r="I1450" i="4"/>
  <c r="D1450" i="4"/>
  <c r="C1452" i="4"/>
  <c r="J1450" i="4"/>
  <c r="E1450" i="4"/>
  <c r="F1452" i="4"/>
  <c r="D1451" i="4"/>
  <c r="O1450" i="4"/>
  <c r="K1450" i="4"/>
  <c r="G1450" i="4"/>
  <c r="C1450" i="4"/>
  <c r="M1450" i="4"/>
  <c r="D1452" i="4"/>
  <c r="C1451" i="4"/>
  <c r="N1450" i="4"/>
  <c r="F1450" i="4"/>
  <c r="F1449" i="4"/>
  <c r="D1448" i="4"/>
  <c r="O1447" i="4"/>
  <c r="K1447" i="4"/>
  <c r="G1447" i="4"/>
  <c r="C1447" i="4"/>
  <c r="D1449" i="4"/>
  <c r="C1448" i="4"/>
  <c r="N1447" i="4"/>
  <c r="F1447" i="4"/>
  <c r="G1449" i="4"/>
  <c r="P1447" i="4"/>
  <c r="L1447" i="4"/>
  <c r="I1447" i="4"/>
  <c r="D1447" i="4"/>
  <c r="C1449" i="4"/>
  <c r="M1447" i="4"/>
  <c r="J1447" i="4"/>
  <c r="E1447" i="4"/>
  <c r="M1435" i="4"/>
  <c r="B1438" i="4"/>
  <c r="H1438" i="4" s="1"/>
  <c r="B1448" i="4"/>
  <c r="C1422" i="4"/>
  <c r="J1420" i="4"/>
  <c r="K1399" i="4"/>
  <c r="F1401" i="4"/>
  <c r="M1420" i="4"/>
  <c r="C1399" i="4"/>
  <c r="O1399" i="4"/>
  <c r="E1420" i="4"/>
  <c r="G1399" i="4"/>
  <c r="D1400" i="4"/>
  <c r="I1399" i="4"/>
  <c r="L1399" i="4"/>
  <c r="E1405" i="4"/>
  <c r="F1420" i="4"/>
  <c r="N1420" i="4"/>
  <c r="C1421" i="4"/>
  <c r="D1422" i="4"/>
  <c r="L1414" i="4"/>
  <c r="C1420" i="4"/>
  <c r="G1420" i="4"/>
  <c r="K1420" i="4"/>
  <c r="O1420" i="4"/>
  <c r="D1421" i="4"/>
  <c r="F1422" i="4"/>
  <c r="D1399" i="4"/>
  <c r="P1399" i="4"/>
  <c r="G1401" i="4"/>
  <c r="D1420" i="4"/>
  <c r="I1420" i="4"/>
  <c r="L1420" i="4"/>
  <c r="P1420" i="4"/>
  <c r="C1398" i="4"/>
  <c r="M1396" i="4"/>
  <c r="J1396" i="4"/>
  <c r="E1396" i="4"/>
  <c r="K1396" i="4"/>
  <c r="G1396" i="4"/>
  <c r="G1398" i="4"/>
  <c r="P1396" i="4"/>
  <c r="L1396" i="4"/>
  <c r="I1396" i="4"/>
  <c r="D1396" i="4"/>
  <c r="F1398" i="4"/>
  <c r="D1397" i="4"/>
  <c r="O1396" i="4"/>
  <c r="C1396" i="4"/>
  <c r="N1396" i="4"/>
  <c r="D1398" i="4"/>
  <c r="F1396" i="4"/>
  <c r="G1407" i="4"/>
  <c r="P1405" i="4"/>
  <c r="L1405" i="4"/>
  <c r="I1405" i="4"/>
  <c r="D1405" i="4"/>
  <c r="D1407" i="4"/>
  <c r="N1405" i="4"/>
  <c r="F1407" i="4"/>
  <c r="D1406" i="4"/>
  <c r="O1405" i="4"/>
  <c r="K1405" i="4"/>
  <c r="G1405" i="4"/>
  <c r="C1405" i="4"/>
  <c r="C1406" i="4"/>
  <c r="F1405" i="4"/>
  <c r="J1405" i="4"/>
  <c r="C1407" i="4"/>
  <c r="G1419" i="4"/>
  <c r="P1417" i="4"/>
  <c r="L1417" i="4"/>
  <c r="I1417" i="4"/>
  <c r="D1417" i="4"/>
  <c r="D1419" i="4"/>
  <c r="C1419" i="4"/>
  <c r="J1417" i="4"/>
  <c r="E1417" i="4"/>
  <c r="F1419" i="4"/>
  <c r="D1418" i="4"/>
  <c r="O1417" i="4"/>
  <c r="K1417" i="4"/>
  <c r="G1417" i="4"/>
  <c r="C1417" i="4"/>
  <c r="C1418" i="4"/>
  <c r="N1417" i="4"/>
  <c r="F1417" i="4"/>
  <c r="M1417" i="4"/>
  <c r="C1397" i="4"/>
  <c r="M1405" i="4"/>
  <c r="F1416" i="4"/>
  <c r="D1415" i="4"/>
  <c r="O1414" i="4"/>
  <c r="K1414" i="4"/>
  <c r="G1414" i="4"/>
  <c r="C1414" i="4"/>
  <c r="C1416" i="4"/>
  <c r="M1414" i="4"/>
  <c r="D1416" i="4"/>
  <c r="C1415" i="4"/>
  <c r="N1414" i="4"/>
  <c r="F1414" i="4"/>
  <c r="J1414" i="4"/>
  <c r="E1414" i="4"/>
  <c r="G1416" i="4"/>
  <c r="P1414" i="4"/>
  <c r="I1414" i="4"/>
  <c r="B1418" i="4"/>
  <c r="B1415" i="4"/>
  <c r="J1363" i="4"/>
  <c r="E1399" i="4"/>
  <c r="J1399" i="4"/>
  <c r="M1399" i="4"/>
  <c r="C1401" i="4"/>
  <c r="B1402" i="4"/>
  <c r="H1402" i="4" s="1"/>
  <c r="C1327" i="4"/>
  <c r="F1399" i="4"/>
  <c r="N1399" i="4"/>
  <c r="C1400" i="4"/>
  <c r="G1342" i="4"/>
  <c r="F1377" i="4"/>
  <c r="D1376" i="4"/>
  <c r="O1375" i="4"/>
  <c r="K1375" i="4"/>
  <c r="G1375" i="4"/>
  <c r="C1375" i="4"/>
  <c r="G1377" i="4"/>
  <c r="P1375" i="4"/>
  <c r="L1375" i="4"/>
  <c r="I1375" i="4"/>
  <c r="D1375" i="4"/>
  <c r="D1377" i="4"/>
  <c r="C1376" i="4"/>
  <c r="N1375" i="4"/>
  <c r="F1375" i="4"/>
  <c r="C1377" i="4"/>
  <c r="M1375" i="4"/>
  <c r="J1375" i="4"/>
  <c r="E1375" i="4"/>
  <c r="F1389" i="4"/>
  <c r="D1388" i="4"/>
  <c r="O1387" i="4"/>
  <c r="K1387" i="4"/>
  <c r="G1387" i="4"/>
  <c r="C1387" i="4"/>
  <c r="D1389" i="4"/>
  <c r="C1388" i="4"/>
  <c r="N1387" i="4"/>
  <c r="F1387" i="4"/>
  <c r="G1389" i="4"/>
  <c r="P1387" i="4"/>
  <c r="L1387" i="4"/>
  <c r="I1387" i="4"/>
  <c r="D1387" i="4"/>
  <c r="C1389" i="4"/>
  <c r="M1387" i="4"/>
  <c r="J1387" i="4"/>
  <c r="E1387" i="4"/>
  <c r="B1376" i="4"/>
  <c r="B1378" i="4"/>
  <c r="H1378" i="4" s="1"/>
  <c r="C1381" i="4"/>
  <c r="G1381" i="4"/>
  <c r="K1381" i="4"/>
  <c r="O1381" i="4"/>
  <c r="D1382" i="4"/>
  <c r="F1383" i="4"/>
  <c r="B1388" i="4"/>
  <c r="B1390" i="4"/>
  <c r="H1390" i="4" s="1"/>
  <c r="N1381" i="4"/>
  <c r="C1382" i="4"/>
  <c r="D1383" i="4"/>
  <c r="D1381" i="4"/>
  <c r="I1381" i="4"/>
  <c r="L1381" i="4"/>
  <c r="P1381" i="4"/>
  <c r="G1383" i="4"/>
  <c r="F1381" i="4"/>
  <c r="C1365" i="4"/>
  <c r="E1381" i="4"/>
  <c r="J1381" i="4"/>
  <c r="M1381" i="4"/>
  <c r="D1264" i="4"/>
  <c r="M1363" i="4"/>
  <c r="G1264" i="4"/>
  <c r="E1363" i="4"/>
  <c r="M1264" i="4"/>
  <c r="K1276" i="4"/>
  <c r="K1321" i="4"/>
  <c r="D1322" i="4"/>
  <c r="D1216" i="4"/>
  <c r="D1321" i="4"/>
  <c r="L1321" i="4"/>
  <c r="D1343" i="4"/>
  <c r="F1363" i="4"/>
  <c r="N1363" i="4"/>
  <c r="C1364" i="4"/>
  <c r="D1365" i="4"/>
  <c r="C1246" i="4"/>
  <c r="D1265" i="4"/>
  <c r="D1276" i="4"/>
  <c r="G1278" i="4"/>
  <c r="G1321" i="4"/>
  <c r="M1321" i="4"/>
  <c r="F1323" i="4"/>
  <c r="K1342" i="4"/>
  <c r="C1363" i="4"/>
  <c r="G1363" i="4"/>
  <c r="K1363" i="4"/>
  <c r="O1363" i="4"/>
  <c r="D1364" i="4"/>
  <c r="F1365" i="4"/>
  <c r="D1208" i="4"/>
  <c r="M1303" i="4"/>
  <c r="E1339" i="4"/>
  <c r="C1342" i="4"/>
  <c r="O1342" i="4"/>
  <c r="F1344" i="4"/>
  <c r="D1363" i="4"/>
  <c r="I1363" i="4"/>
  <c r="L1363" i="4"/>
  <c r="P1363" i="4"/>
  <c r="F1359" i="4"/>
  <c r="D1358" i="4"/>
  <c r="O1357" i="4"/>
  <c r="K1357" i="4"/>
  <c r="G1357" i="4"/>
  <c r="C1357" i="4"/>
  <c r="G1359" i="4"/>
  <c r="P1357" i="4"/>
  <c r="I1357" i="4"/>
  <c r="D1359" i="4"/>
  <c r="C1358" i="4"/>
  <c r="N1357" i="4"/>
  <c r="F1357" i="4"/>
  <c r="L1357" i="4"/>
  <c r="D1357" i="4"/>
  <c r="C1359" i="4"/>
  <c r="M1357" i="4"/>
  <c r="J1357" i="4"/>
  <c r="E1357" i="4"/>
  <c r="G1362" i="4"/>
  <c r="P1360" i="4"/>
  <c r="L1360" i="4"/>
  <c r="I1360" i="4"/>
  <c r="D1360" i="4"/>
  <c r="M1360" i="4"/>
  <c r="F1362" i="4"/>
  <c r="D1361" i="4"/>
  <c r="O1360" i="4"/>
  <c r="K1360" i="4"/>
  <c r="G1360" i="4"/>
  <c r="C1360" i="4"/>
  <c r="C1362" i="4"/>
  <c r="D1362" i="4"/>
  <c r="C1361" i="4"/>
  <c r="N1360" i="4"/>
  <c r="F1360" i="4"/>
  <c r="J1360" i="4"/>
  <c r="E1360" i="4"/>
  <c r="B1361" i="4"/>
  <c r="C1270" i="4"/>
  <c r="P1276" i="4"/>
  <c r="F1327" i="4"/>
  <c r="D1342" i="4"/>
  <c r="I1342" i="4"/>
  <c r="L1342" i="4"/>
  <c r="P1342" i="4"/>
  <c r="G1344" i="4"/>
  <c r="B1348" i="4"/>
  <c r="H1348" i="4" s="1"/>
  <c r="B1358" i="4"/>
  <c r="K1264" i="4"/>
  <c r="C1266" i="4"/>
  <c r="K1327" i="4"/>
  <c r="J1339" i="4"/>
  <c r="C1341" i="4"/>
  <c r="E1342" i="4"/>
  <c r="J1342" i="4"/>
  <c r="M1342" i="4"/>
  <c r="C1344" i="4"/>
  <c r="D1353" i="4"/>
  <c r="I1297" i="4"/>
  <c r="M1339" i="4"/>
  <c r="F1342" i="4"/>
  <c r="N1342" i="4"/>
  <c r="C1343" i="4"/>
  <c r="L1252" i="4"/>
  <c r="E1288" i="4"/>
  <c r="P1288" i="4"/>
  <c r="C1290" i="4"/>
  <c r="C1326" i="4"/>
  <c r="O1246" i="4"/>
  <c r="D1252" i="4"/>
  <c r="M1252" i="4"/>
  <c r="P1264" i="4"/>
  <c r="G1266" i="4"/>
  <c r="D1277" i="4"/>
  <c r="D1287" i="4"/>
  <c r="G1288" i="4"/>
  <c r="K1288" i="4"/>
  <c r="F1290" i="4"/>
  <c r="E1321" i="4"/>
  <c r="P1321" i="4"/>
  <c r="C1323" i="4"/>
  <c r="F1324" i="4"/>
  <c r="N1324" i="4"/>
  <c r="D1326" i="4"/>
  <c r="G1327" i="4"/>
  <c r="O1327" i="4"/>
  <c r="D1329" i="4"/>
  <c r="F1339" i="4"/>
  <c r="N1339" i="4"/>
  <c r="C1340" i="4"/>
  <c r="D1341" i="4"/>
  <c r="E1324" i="4"/>
  <c r="E1252" i="4"/>
  <c r="P1252" i="4"/>
  <c r="C1254" i="4"/>
  <c r="L1288" i="4"/>
  <c r="D1289" i="4"/>
  <c r="G1290" i="4"/>
  <c r="C1328" i="4"/>
  <c r="F1329" i="4"/>
  <c r="C1339" i="4"/>
  <c r="G1339" i="4"/>
  <c r="K1339" i="4"/>
  <c r="O1339" i="4"/>
  <c r="D1340" i="4"/>
  <c r="F1341" i="4"/>
  <c r="D1253" i="4"/>
  <c r="M1324" i="4"/>
  <c r="G1207" i="4"/>
  <c r="G1252" i="4"/>
  <c r="K1252" i="4"/>
  <c r="G1276" i="4"/>
  <c r="M1276" i="4"/>
  <c r="D1288" i="4"/>
  <c r="C1303" i="4"/>
  <c r="D1339" i="4"/>
  <c r="I1339" i="4"/>
  <c r="L1339" i="4"/>
  <c r="P1339" i="4"/>
  <c r="G1236" i="4"/>
  <c r="P1234" i="4"/>
  <c r="L1234" i="4"/>
  <c r="I1234" i="4"/>
  <c r="D1234" i="4"/>
  <c r="C1236" i="4"/>
  <c r="K1234" i="4"/>
  <c r="E1234" i="4"/>
  <c r="C1235" i="4"/>
  <c r="F1234" i="4"/>
  <c r="O1234" i="4"/>
  <c r="C1234" i="4"/>
  <c r="M1234" i="4"/>
  <c r="F1236" i="4"/>
  <c r="D1235" i="4"/>
  <c r="N1234" i="4"/>
  <c r="G1234" i="4"/>
  <c r="D1236" i="4"/>
  <c r="G1221" i="4"/>
  <c r="P1219" i="4"/>
  <c r="L1219" i="4"/>
  <c r="I1219" i="4"/>
  <c r="D1219" i="4"/>
  <c r="C1221" i="4"/>
  <c r="M1219" i="4"/>
  <c r="E1219" i="4"/>
  <c r="F1221" i="4"/>
  <c r="D1220" i="4"/>
  <c r="O1219" i="4"/>
  <c r="K1219" i="4"/>
  <c r="G1219" i="4"/>
  <c r="C1219" i="4"/>
  <c r="D1221" i="4"/>
  <c r="C1220" i="4"/>
  <c r="N1219" i="4"/>
  <c r="F1219" i="4"/>
  <c r="D1227" i="4"/>
  <c r="C1226" i="4"/>
  <c r="N1225" i="4"/>
  <c r="F1225" i="4"/>
  <c r="O1225" i="4"/>
  <c r="C1227" i="4"/>
  <c r="M1225" i="4"/>
  <c r="E1225" i="4"/>
  <c r="F1227" i="4"/>
  <c r="K1225" i="4"/>
  <c r="C1225" i="4"/>
  <c r="G1227" i="4"/>
  <c r="P1225" i="4"/>
  <c r="L1225" i="4"/>
  <c r="I1225" i="4"/>
  <c r="D1225" i="4"/>
  <c r="D1226" i="4"/>
  <c r="G1225" i="4"/>
  <c r="B1220" i="4"/>
  <c r="C1223" i="4"/>
  <c r="F1255" i="4"/>
  <c r="M1255" i="4"/>
  <c r="E1216" i="4"/>
  <c r="C1222" i="4"/>
  <c r="G1222" i="4"/>
  <c r="K1222" i="4"/>
  <c r="O1222" i="4"/>
  <c r="D1223" i="4"/>
  <c r="F1224" i="4"/>
  <c r="B1231" i="4"/>
  <c r="H1231" i="4" s="1"/>
  <c r="P1243" i="4"/>
  <c r="G1245" i="4"/>
  <c r="F1258" i="4"/>
  <c r="C1259" i="4"/>
  <c r="P1267" i="4"/>
  <c r="G1296" i="4"/>
  <c r="P1294" i="4"/>
  <c r="L1294" i="4"/>
  <c r="I1294" i="4"/>
  <c r="D1294" i="4"/>
  <c r="F1296" i="4"/>
  <c r="D1295" i="4"/>
  <c r="N1294" i="4"/>
  <c r="G1294" i="4"/>
  <c r="D1296" i="4"/>
  <c r="C1295" i="4"/>
  <c r="M1294" i="4"/>
  <c r="F1294" i="4"/>
  <c r="C1294" i="4"/>
  <c r="O1294" i="4"/>
  <c r="F1243" i="4"/>
  <c r="M1243" i="4"/>
  <c r="K1207" i="4"/>
  <c r="F1209" i="4"/>
  <c r="C1217" i="4"/>
  <c r="D1222" i="4"/>
  <c r="I1222" i="4"/>
  <c r="L1222" i="4"/>
  <c r="P1222" i="4"/>
  <c r="G1224" i="4"/>
  <c r="B1226" i="4"/>
  <c r="G1272" i="4"/>
  <c r="P1270" i="4"/>
  <c r="L1270" i="4"/>
  <c r="I1270" i="4"/>
  <c r="D1270" i="4"/>
  <c r="F1272" i="4"/>
  <c r="D1271" i="4"/>
  <c r="N1270" i="4"/>
  <c r="G1270" i="4"/>
  <c r="D1272" i="4"/>
  <c r="C1271" i="4"/>
  <c r="M1270" i="4"/>
  <c r="F1270" i="4"/>
  <c r="C1272" i="4"/>
  <c r="K1270" i="4"/>
  <c r="E1270" i="4"/>
  <c r="F1293" i="4"/>
  <c r="D1292" i="4"/>
  <c r="O1291" i="4"/>
  <c r="K1291" i="4"/>
  <c r="G1291" i="4"/>
  <c r="C1291" i="4"/>
  <c r="N1291" i="4"/>
  <c r="I1291" i="4"/>
  <c r="G1293" i="4"/>
  <c r="C1292" i="4"/>
  <c r="M1291" i="4"/>
  <c r="F1291" i="4"/>
  <c r="D1293" i="4"/>
  <c r="P1291" i="4"/>
  <c r="C1293" i="4"/>
  <c r="L1291" i="4"/>
  <c r="E1291" i="4"/>
  <c r="D1291" i="4"/>
  <c r="E1294" i="4"/>
  <c r="C1296" i="4"/>
  <c r="F1222" i="4"/>
  <c r="N1222" i="4"/>
  <c r="D1224" i="4"/>
  <c r="F1245" i="4"/>
  <c r="D1244" i="4"/>
  <c r="O1243" i="4"/>
  <c r="K1243" i="4"/>
  <c r="G1243" i="4"/>
  <c r="C1243" i="4"/>
  <c r="N1243" i="4"/>
  <c r="I1243" i="4"/>
  <c r="D1245" i="4"/>
  <c r="L1243" i="4"/>
  <c r="E1243" i="4"/>
  <c r="C1245" i="4"/>
  <c r="F1257" i="4"/>
  <c r="D1256" i="4"/>
  <c r="O1255" i="4"/>
  <c r="K1255" i="4"/>
  <c r="G1255" i="4"/>
  <c r="C1255" i="4"/>
  <c r="D1257" i="4"/>
  <c r="L1255" i="4"/>
  <c r="E1255" i="4"/>
  <c r="C1257" i="4"/>
  <c r="P1255" i="4"/>
  <c r="N1255" i="4"/>
  <c r="I1255" i="4"/>
  <c r="G1257" i="4"/>
  <c r="B1333" i="4"/>
  <c r="H1333" i="4" s="1"/>
  <c r="B1334" i="4"/>
  <c r="C1207" i="4"/>
  <c r="O1207" i="4"/>
  <c r="O1216" i="4"/>
  <c r="E1222" i="4"/>
  <c r="M1222" i="4"/>
  <c r="B1240" i="4"/>
  <c r="H1240" i="4" s="1"/>
  <c r="B1241" i="4"/>
  <c r="D1243" i="4"/>
  <c r="G1248" i="4"/>
  <c r="P1246" i="4"/>
  <c r="L1246" i="4"/>
  <c r="I1246" i="4"/>
  <c r="D1246" i="4"/>
  <c r="F1248" i="4"/>
  <c r="D1247" i="4"/>
  <c r="N1246" i="4"/>
  <c r="G1246" i="4"/>
  <c r="C1248" i="4"/>
  <c r="K1246" i="4"/>
  <c r="E1246" i="4"/>
  <c r="F1246" i="4"/>
  <c r="M1246" i="4"/>
  <c r="D1248" i="4"/>
  <c r="D1255" i="4"/>
  <c r="G1260" i="4"/>
  <c r="P1258" i="4"/>
  <c r="L1258" i="4"/>
  <c r="I1258" i="4"/>
  <c r="D1258" i="4"/>
  <c r="C1260" i="4"/>
  <c r="K1258" i="4"/>
  <c r="E1258" i="4"/>
  <c r="O1258" i="4"/>
  <c r="C1258" i="4"/>
  <c r="F1260" i="4"/>
  <c r="D1259" i="4"/>
  <c r="N1258" i="4"/>
  <c r="G1258" i="4"/>
  <c r="M1258" i="4"/>
  <c r="D1260" i="4"/>
  <c r="F1269" i="4"/>
  <c r="D1268" i="4"/>
  <c r="O1267" i="4"/>
  <c r="K1267" i="4"/>
  <c r="G1267" i="4"/>
  <c r="C1267" i="4"/>
  <c r="N1267" i="4"/>
  <c r="I1267" i="4"/>
  <c r="G1269" i="4"/>
  <c r="C1268" i="4"/>
  <c r="M1267" i="4"/>
  <c r="F1267" i="4"/>
  <c r="D1269" i="4"/>
  <c r="L1267" i="4"/>
  <c r="E1267" i="4"/>
  <c r="C1269" i="4"/>
  <c r="O1270" i="4"/>
  <c r="C1308" i="4"/>
  <c r="M1306" i="4"/>
  <c r="E1306" i="4"/>
  <c r="F1308" i="4"/>
  <c r="C1307" i="4"/>
  <c r="L1306" i="4"/>
  <c r="F1306" i="4"/>
  <c r="G1308" i="4"/>
  <c r="P1306" i="4"/>
  <c r="G1306" i="4"/>
  <c r="D1308" i="4"/>
  <c r="O1306" i="4"/>
  <c r="D1306" i="4"/>
  <c r="D1307" i="4"/>
  <c r="I1306" i="4"/>
  <c r="N1306" i="4"/>
  <c r="C1306" i="4"/>
  <c r="B1244" i="4"/>
  <c r="B1247" i="4"/>
  <c r="D1254" i="4"/>
  <c r="C1253" i="4"/>
  <c r="N1252" i="4"/>
  <c r="F1252" i="4"/>
  <c r="C1252" i="4"/>
  <c r="I1252" i="4"/>
  <c r="O1252" i="4"/>
  <c r="E1264" i="4"/>
  <c r="L1264" i="4"/>
  <c r="B1265" i="4"/>
  <c r="B1268" i="4"/>
  <c r="B1271" i="4"/>
  <c r="D1278" i="4"/>
  <c r="C1277" i="4"/>
  <c r="N1276" i="4"/>
  <c r="F1276" i="4"/>
  <c r="C1276" i="4"/>
  <c r="I1276" i="4"/>
  <c r="O1276" i="4"/>
  <c r="B1279" i="4"/>
  <c r="H1279" i="4" s="1"/>
  <c r="B1282" i="4"/>
  <c r="H1282" i="4" s="1"/>
  <c r="F1299" i="4"/>
  <c r="D1299" i="4"/>
  <c r="D1298" i="4"/>
  <c r="B1300" i="4"/>
  <c r="H1300" i="4" s="1"/>
  <c r="B1301" i="4"/>
  <c r="G1305" i="4"/>
  <c r="P1303" i="4"/>
  <c r="L1303" i="4"/>
  <c r="I1303" i="4"/>
  <c r="D1303" i="4"/>
  <c r="F1305" i="4"/>
  <c r="D1304" i="4"/>
  <c r="N1303" i="4"/>
  <c r="G1303" i="4"/>
  <c r="D1305" i="4"/>
  <c r="F1303" i="4"/>
  <c r="C1305" i="4"/>
  <c r="O1303" i="4"/>
  <c r="E1303" i="4"/>
  <c r="C1304" i="4"/>
  <c r="B1313" i="4"/>
  <c r="B1312" i="4"/>
  <c r="H1312" i="4" s="1"/>
  <c r="F1254" i="4"/>
  <c r="D1266" i="4"/>
  <c r="C1265" i="4"/>
  <c r="N1264" i="4"/>
  <c r="F1264" i="4"/>
  <c r="C1264" i="4"/>
  <c r="I1264" i="4"/>
  <c r="O1264" i="4"/>
  <c r="E1276" i="4"/>
  <c r="L1276" i="4"/>
  <c r="B1277" i="4"/>
  <c r="F1278" i="4"/>
  <c r="K1303" i="4"/>
  <c r="B1309" i="4"/>
  <c r="H1309" i="4" s="1"/>
  <c r="B1310" i="4"/>
  <c r="M1285" i="4"/>
  <c r="D1286" i="4"/>
  <c r="G1317" i="4"/>
  <c r="C1317" i="4"/>
  <c r="I1318" i="4"/>
  <c r="D1290" i="4"/>
  <c r="C1289" i="4"/>
  <c r="N1288" i="4"/>
  <c r="F1288" i="4"/>
  <c r="C1288" i="4"/>
  <c r="I1288" i="4"/>
  <c r="O1288" i="4"/>
  <c r="G1326" i="4"/>
  <c r="P1324" i="4"/>
  <c r="L1324" i="4"/>
  <c r="F1326" i="4"/>
  <c r="D1325" i="4"/>
  <c r="O1324" i="4"/>
  <c r="K1324" i="4"/>
  <c r="G1324" i="4"/>
  <c r="C1324" i="4"/>
  <c r="C1325" i="4"/>
  <c r="I1324" i="4"/>
  <c r="D1324" i="4"/>
  <c r="D1323" i="4"/>
  <c r="C1322" i="4"/>
  <c r="N1321" i="4"/>
  <c r="F1321" i="4"/>
  <c r="C1321" i="4"/>
  <c r="I1321" i="4"/>
  <c r="J1321" i="4"/>
  <c r="O1321" i="4"/>
  <c r="C1329" i="4"/>
  <c r="M1327" i="4"/>
  <c r="J1327" i="4"/>
  <c r="E1327" i="4"/>
  <c r="G1329" i="4"/>
  <c r="P1327" i="4"/>
  <c r="L1327" i="4"/>
  <c r="I1327" i="4"/>
  <c r="D1327" i="4"/>
  <c r="N1327" i="4"/>
  <c r="G1215" i="4"/>
  <c r="P1213" i="4"/>
  <c r="L1213" i="4"/>
  <c r="I1213" i="4"/>
  <c r="D1213" i="4"/>
  <c r="M1213" i="4"/>
  <c r="E1213" i="4"/>
  <c r="F1215" i="4"/>
  <c r="D1214" i="4"/>
  <c r="O1213" i="4"/>
  <c r="K1213" i="4"/>
  <c r="G1213" i="4"/>
  <c r="C1213" i="4"/>
  <c r="C1215" i="4"/>
  <c r="D1215" i="4"/>
  <c r="C1214" i="4"/>
  <c r="N1213" i="4"/>
  <c r="F1213" i="4"/>
  <c r="F1212" i="4"/>
  <c r="D1211" i="4"/>
  <c r="O1210" i="4"/>
  <c r="K1210" i="4"/>
  <c r="G1210" i="4"/>
  <c r="C1210" i="4"/>
  <c r="D1212" i="4"/>
  <c r="C1211" i="4"/>
  <c r="N1210" i="4"/>
  <c r="F1210" i="4"/>
  <c r="G1212" i="4"/>
  <c r="P1210" i="4"/>
  <c r="L1210" i="4"/>
  <c r="I1210" i="4"/>
  <c r="D1210" i="4"/>
  <c r="C1212" i="4"/>
  <c r="M1210" i="4"/>
  <c r="E1210" i="4"/>
  <c r="D1207" i="4"/>
  <c r="I1207" i="4"/>
  <c r="L1207" i="4"/>
  <c r="P1207" i="4"/>
  <c r="G1209" i="4"/>
  <c r="B1211" i="4"/>
  <c r="E1207" i="4"/>
  <c r="M1207" i="4"/>
  <c r="C1209" i="4"/>
  <c r="F1207" i="4"/>
  <c r="N1207" i="4"/>
  <c r="C1208" i="4"/>
  <c r="D1229" i="4" l="1"/>
  <c r="P1285" i="4"/>
  <c r="M1315" i="4"/>
  <c r="P1369" i="4"/>
  <c r="D1371" i="4"/>
  <c r="G1369" i="4"/>
  <c r="D1315" i="4"/>
  <c r="D1316" i="4"/>
  <c r="P1315" i="4"/>
  <c r="F1317" i="4"/>
  <c r="J1369" i="4"/>
  <c r="E1369" i="4"/>
  <c r="C1370" i="4"/>
  <c r="I1369" i="4"/>
  <c r="F1371" i="4"/>
  <c r="C1369" i="4"/>
  <c r="D1369" i="4"/>
  <c r="F1369" i="4"/>
  <c r="D1370" i="4"/>
  <c r="M1369" i="4"/>
  <c r="G1371" i="4"/>
  <c r="O1369" i="4"/>
  <c r="C1427" i="4"/>
  <c r="N1315" i="4"/>
  <c r="E1315" i="4"/>
  <c r="I1315" i="4"/>
  <c r="C1228" i="4"/>
  <c r="C1316" i="4"/>
  <c r="O1315" i="4"/>
  <c r="L1351" i="4"/>
  <c r="F1353" i="4"/>
  <c r="C1436" i="4"/>
  <c r="G1435" i="4"/>
  <c r="D1437" i="4"/>
  <c r="C1315" i="4"/>
  <c r="K1315" i="4"/>
  <c r="L1315" i="4"/>
  <c r="F1228" i="4"/>
  <c r="G1315" i="4"/>
  <c r="D1317" i="4"/>
  <c r="J1351" i="4"/>
  <c r="G1351" i="4"/>
  <c r="G1437" i="4"/>
  <c r="G1365" i="4"/>
  <c r="F1437" i="4"/>
  <c r="J1435" i="4"/>
  <c r="M1204" i="4"/>
  <c r="C1428" i="4"/>
  <c r="O1435" i="4"/>
  <c r="M1426" i="4"/>
  <c r="C1435" i="4"/>
  <c r="H1435" i="4"/>
  <c r="L1330" i="4"/>
  <c r="G1332" i="4"/>
  <c r="C1332" i="4"/>
  <c r="C1331" i="4"/>
  <c r="M1330" i="4"/>
  <c r="N1330" i="4"/>
  <c r="J1330" i="4"/>
  <c r="I1330" i="4"/>
  <c r="D1331" i="4"/>
  <c r="P1330" i="4"/>
  <c r="F1330" i="4"/>
  <c r="E1330" i="4"/>
  <c r="K1330" i="4"/>
  <c r="D1330" i="4"/>
  <c r="F1332" i="4"/>
  <c r="G1330" i="4"/>
  <c r="O1330" i="4"/>
  <c r="O1228" i="4"/>
  <c r="D1230" i="4"/>
  <c r="C1230" i="4"/>
  <c r="P1228" i="4"/>
  <c r="L1228" i="4"/>
  <c r="G1230" i="4"/>
  <c r="E1351" i="4"/>
  <c r="M1354" i="4"/>
  <c r="I1351" i="4"/>
  <c r="C1352" i="4"/>
  <c r="D1352" i="4"/>
  <c r="C1351" i="4"/>
  <c r="I1228" i="4"/>
  <c r="H1354" i="4"/>
  <c r="N1204" i="4"/>
  <c r="L1204" i="4"/>
  <c r="F1206" i="4"/>
  <c r="K1228" i="4"/>
  <c r="C1229" i="4"/>
  <c r="M1228" i="4"/>
  <c r="D1228" i="4"/>
  <c r="G1353" i="4"/>
  <c r="D1351" i="4"/>
  <c r="O1351" i="4"/>
  <c r="N1351" i="4"/>
  <c r="F1410" i="4"/>
  <c r="C1409" i="4"/>
  <c r="G1206" i="4"/>
  <c r="D1204" i="4"/>
  <c r="G1228" i="4"/>
  <c r="N1228" i="4"/>
  <c r="M1351" i="4"/>
  <c r="P1351" i="4"/>
  <c r="I1354" i="4"/>
  <c r="K1351" i="4"/>
  <c r="O1354" i="4"/>
  <c r="G1372" i="4"/>
  <c r="D1297" i="4"/>
  <c r="E1297" i="4"/>
  <c r="K1216" i="4"/>
  <c r="L1285" i="4"/>
  <c r="C1355" i="4"/>
  <c r="P1216" i="4"/>
  <c r="J1354" i="4"/>
  <c r="G1356" i="4"/>
  <c r="D1354" i="4"/>
  <c r="O1297" i="4"/>
  <c r="F1356" i="4"/>
  <c r="D1355" i="4"/>
  <c r="D1285" i="4"/>
  <c r="D1356" i="4"/>
  <c r="O1285" i="4"/>
  <c r="F1297" i="4"/>
  <c r="I1285" i="4"/>
  <c r="G1285" i="4"/>
  <c r="L1297" i="4"/>
  <c r="M1297" i="4"/>
  <c r="G1216" i="4"/>
  <c r="F1216" i="4"/>
  <c r="C1218" i="4"/>
  <c r="F1285" i="4"/>
  <c r="G1218" i="4"/>
  <c r="N1354" i="4"/>
  <c r="E1354" i="4"/>
  <c r="P1354" i="4"/>
  <c r="C1297" i="4"/>
  <c r="I1216" i="4"/>
  <c r="N1297" i="4"/>
  <c r="K1354" i="4"/>
  <c r="F1287" i="4"/>
  <c r="G1354" i="4"/>
  <c r="C1354" i="4"/>
  <c r="N1435" i="4"/>
  <c r="E1435" i="4"/>
  <c r="L1435" i="4"/>
  <c r="D1436" i="4"/>
  <c r="P1435" i="4"/>
  <c r="C1461" i="4"/>
  <c r="N1285" i="4"/>
  <c r="C1287" i="4"/>
  <c r="N1216" i="4"/>
  <c r="K1297" i="4"/>
  <c r="I1273" i="4"/>
  <c r="N1318" i="4"/>
  <c r="C1285" i="4"/>
  <c r="G1287" i="4"/>
  <c r="E1285" i="4"/>
  <c r="P1297" i="4"/>
  <c r="C1298" i="4"/>
  <c r="C1299" i="4"/>
  <c r="D1217" i="4"/>
  <c r="C1216" i="4"/>
  <c r="D1218" i="4"/>
  <c r="M1216" i="4"/>
  <c r="F1354" i="4"/>
  <c r="C1356" i="4"/>
  <c r="N1369" i="4"/>
  <c r="L1369" i="4"/>
  <c r="C1319" i="4"/>
  <c r="F1435" i="4"/>
  <c r="C1437" i="4"/>
  <c r="P1432" i="4"/>
  <c r="I1435" i="4"/>
  <c r="K1435" i="4"/>
  <c r="N1237" i="4"/>
  <c r="K1273" i="4"/>
  <c r="L1237" i="4"/>
  <c r="D1372" i="4"/>
  <c r="G1318" i="4"/>
  <c r="P1441" i="4"/>
  <c r="D1433" i="4"/>
  <c r="J1318" i="4"/>
  <c r="C1239" i="4"/>
  <c r="L1273" i="4"/>
  <c r="D1320" i="4"/>
  <c r="C1374" i="4"/>
  <c r="I1426" i="4"/>
  <c r="C1434" i="4"/>
  <c r="K1441" i="4"/>
  <c r="G1320" i="4"/>
  <c r="G1273" i="4"/>
  <c r="M1273" i="4"/>
  <c r="F1318" i="4"/>
  <c r="C1372" i="4"/>
  <c r="D1443" i="4"/>
  <c r="D1386" i="4"/>
  <c r="H1384" i="4"/>
  <c r="G1428" i="4"/>
  <c r="H1426" i="4"/>
  <c r="D1434" i="4"/>
  <c r="H1432" i="4"/>
  <c r="M1318" i="4"/>
  <c r="I1237" i="4"/>
  <c r="G1237" i="4"/>
  <c r="P1273" i="4"/>
  <c r="C1274" i="4"/>
  <c r="C1275" i="4"/>
  <c r="F1237" i="4"/>
  <c r="K1318" i="4"/>
  <c r="K1237" i="4"/>
  <c r="D1237" i="4"/>
  <c r="F1372" i="4"/>
  <c r="M1372" i="4"/>
  <c r="L1372" i="4"/>
  <c r="D1426" i="4"/>
  <c r="K1426" i="4"/>
  <c r="N1426" i="4"/>
  <c r="M1441" i="4"/>
  <c r="N1432" i="4"/>
  <c r="J1426" i="4"/>
  <c r="L1441" i="4"/>
  <c r="M1432" i="4"/>
  <c r="C1442" i="4"/>
  <c r="L1432" i="4"/>
  <c r="F1434" i="4"/>
  <c r="G1432" i="4"/>
  <c r="C1487" i="4"/>
  <c r="H1486" i="4"/>
  <c r="D1445" i="4"/>
  <c r="H1444" i="4"/>
  <c r="G1368" i="4"/>
  <c r="H1366" i="4"/>
  <c r="C1500" i="4"/>
  <c r="H1498" i="4"/>
  <c r="D1413" i="4"/>
  <c r="H1411" i="4"/>
  <c r="D1473" i="4"/>
  <c r="H1471" i="4"/>
  <c r="C1431" i="4"/>
  <c r="H1429" i="4"/>
  <c r="C1371" i="4"/>
  <c r="H1369" i="4"/>
  <c r="J1315" i="4"/>
  <c r="H1315" i="4"/>
  <c r="C1457" i="4"/>
  <c r="H1456" i="4"/>
  <c r="M1249" i="4"/>
  <c r="H1249" i="4"/>
  <c r="C1443" i="4"/>
  <c r="H1441" i="4"/>
  <c r="D1318" i="4"/>
  <c r="L1318" i="4"/>
  <c r="O1318" i="4"/>
  <c r="C1237" i="4"/>
  <c r="G1239" i="4"/>
  <c r="E1237" i="4"/>
  <c r="D1274" i="4"/>
  <c r="O1273" i="4"/>
  <c r="D1275" i="4"/>
  <c r="F1275" i="4"/>
  <c r="C1373" i="4"/>
  <c r="J1372" i="4"/>
  <c r="G1374" i="4"/>
  <c r="F1374" i="4"/>
  <c r="I1372" i="4"/>
  <c r="P1426" i="4"/>
  <c r="G1426" i="4"/>
  <c r="J1441" i="4"/>
  <c r="N1441" i="4"/>
  <c r="I1441" i="4"/>
  <c r="J1432" i="4"/>
  <c r="D1442" i="4"/>
  <c r="I1432" i="4"/>
  <c r="O1432" i="4"/>
  <c r="K1432" i="4"/>
  <c r="D1476" i="4"/>
  <c r="H1474" i="4"/>
  <c r="G1425" i="4"/>
  <c r="H1423" i="4"/>
  <c r="D1347" i="4"/>
  <c r="H1345" i="4"/>
  <c r="F1263" i="4"/>
  <c r="H1261" i="4"/>
  <c r="D1491" i="4"/>
  <c r="H1489" i="4"/>
  <c r="D1463" i="4"/>
  <c r="H1462" i="4"/>
  <c r="D1410" i="4"/>
  <c r="H1408" i="4"/>
  <c r="C1206" i="4"/>
  <c r="H1204" i="4"/>
  <c r="D1332" i="4"/>
  <c r="H1330" i="4"/>
  <c r="D1401" i="4"/>
  <c r="H1399" i="4"/>
  <c r="K1306" i="4"/>
  <c r="H1306" i="4"/>
  <c r="D1494" i="4"/>
  <c r="H1492" i="4"/>
  <c r="F1239" i="4"/>
  <c r="H1237" i="4"/>
  <c r="F1320" i="4"/>
  <c r="H1318" i="4"/>
  <c r="D1374" i="4"/>
  <c r="H1372" i="4"/>
  <c r="D1319" i="4"/>
  <c r="C1318" i="4"/>
  <c r="E1318" i="4"/>
  <c r="G1275" i="4"/>
  <c r="O1237" i="4"/>
  <c r="D1238" i="4"/>
  <c r="M1237" i="4"/>
  <c r="C1273" i="4"/>
  <c r="D1273" i="4"/>
  <c r="F1273" i="4"/>
  <c r="E1273" i="4"/>
  <c r="C1238" i="4"/>
  <c r="P1318" i="4"/>
  <c r="D1239" i="4"/>
  <c r="N1273" i="4"/>
  <c r="N1372" i="4"/>
  <c r="E1372" i="4"/>
  <c r="P1372" i="4"/>
  <c r="O1372" i="4"/>
  <c r="D1373" i="4"/>
  <c r="L1426" i="4"/>
  <c r="F1428" i="4"/>
  <c r="C1426" i="4"/>
  <c r="E1441" i="4"/>
  <c r="F1432" i="4"/>
  <c r="G1443" i="4"/>
  <c r="D1441" i="4"/>
  <c r="E1432" i="4"/>
  <c r="F1441" i="4"/>
  <c r="O1441" i="4"/>
  <c r="G1434" i="4"/>
  <c r="D1432" i="4"/>
  <c r="C1432" i="4"/>
  <c r="D1503" i="4"/>
  <c r="H1501" i="4"/>
  <c r="C1470" i="4"/>
  <c r="H1468" i="4"/>
  <c r="G1395" i="4"/>
  <c r="H1393" i="4"/>
  <c r="C1337" i="4"/>
  <c r="H1336" i="4"/>
  <c r="D1460" i="4"/>
  <c r="H1459" i="4"/>
  <c r="C1286" i="4"/>
  <c r="H1285" i="4"/>
  <c r="G1299" i="4"/>
  <c r="H1297" i="4"/>
  <c r="F1218" i="4"/>
  <c r="H1216" i="4"/>
  <c r="C1353" i="4"/>
  <c r="H1351" i="4"/>
  <c r="F1230" i="4"/>
  <c r="H1228" i="4"/>
  <c r="C1383" i="4"/>
  <c r="H1381" i="4"/>
  <c r="D1328" i="4"/>
  <c r="H1327" i="4"/>
  <c r="N1489" i="4"/>
  <c r="I1489" i="4"/>
  <c r="D1459" i="4"/>
  <c r="E1459" i="4"/>
  <c r="I1459" i="4"/>
  <c r="K1459" i="4"/>
  <c r="G1461" i="4"/>
  <c r="F1459" i="4"/>
  <c r="O1426" i="4"/>
  <c r="D1428" i="4"/>
  <c r="F1426" i="4"/>
  <c r="F1443" i="4"/>
  <c r="G1441" i="4"/>
  <c r="L1459" i="4"/>
  <c r="J1459" i="4"/>
  <c r="G1459" i="4"/>
  <c r="F1461" i="4"/>
  <c r="D1461" i="4"/>
  <c r="N1459" i="4"/>
  <c r="P1459" i="4"/>
  <c r="M1459" i="4"/>
  <c r="C1460" i="4"/>
  <c r="O1459" i="4"/>
  <c r="E1498" i="4"/>
  <c r="C1489" i="4"/>
  <c r="G1413" i="4"/>
  <c r="I1429" i="4"/>
  <c r="E1204" i="4"/>
  <c r="D1206" i="4"/>
  <c r="K1204" i="4"/>
  <c r="J1408" i="4"/>
  <c r="F1408" i="4"/>
  <c r="D1409" i="4"/>
  <c r="F1462" i="4"/>
  <c r="E1426" i="4"/>
  <c r="J1489" i="4"/>
  <c r="L1489" i="4"/>
  <c r="I1462" i="4"/>
  <c r="G1489" i="4"/>
  <c r="O1489" i="4"/>
  <c r="G1464" i="4"/>
  <c r="P1204" i="4"/>
  <c r="O1204" i="4"/>
  <c r="N1411" i="4"/>
  <c r="J1411" i="4"/>
  <c r="N1408" i="4"/>
  <c r="L1408" i="4"/>
  <c r="J1462" i="4"/>
  <c r="O1462" i="4"/>
  <c r="D1464" i="4"/>
  <c r="C1408" i="4"/>
  <c r="P1408" i="4"/>
  <c r="F1431" i="4"/>
  <c r="E1462" i="4"/>
  <c r="M1489" i="4"/>
  <c r="F1464" i="4"/>
  <c r="F1491" i="4"/>
  <c r="D1500" i="4"/>
  <c r="C1205" i="4"/>
  <c r="I1204" i="4"/>
  <c r="F1204" i="4"/>
  <c r="D1205" i="4"/>
  <c r="C1204" i="4"/>
  <c r="K1408" i="4"/>
  <c r="D1408" i="4"/>
  <c r="G1410" i="4"/>
  <c r="M1408" i="4"/>
  <c r="C1463" i="4"/>
  <c r="C1464" i="4"/>
  <c r="F1489" i="4"/>
  <c r="E1489" i="4"/>
  <c r="G1491" i="4"/>
  <c r="D1489" i="4"/>
  <c r="O1498" i="4"/>
  <c r="L1462" i="4"/>
  <c r="D1462" i="4"/>
  <c r="K1462" i="4"/>
  <c r="K1489" i="4"/>
  <c r="N1429" i="4"/>
  <c r="G1429" i="4"/>
  <c r="O1408" i="4"/>
  <c r="I1408" i="4"/>
  <c r="G1408" i="4"/>
  <c r="C1410" i="4"/>
  <c r="F1413" i="4"/>
  <c r="N1462" i="4"/>
  <c r="M1462" i="4"/>
  <c r="C1490" i="4"/>
  <c r="C1491" i="4"/>
  <c r="P1489" i="4"/>
  <c r="I1498" i="4"/>
  <c r="C1462" i="4"/>
  <c r="P1462" i="4"/>
  <c r="D1490" i="4"/>
  <c r="E1411" i="4"/>
  <c r="O1411" i="4"/>
  <c r="D1412" i="4"/>
  <c r="D1411" i="4"/>
  <c r="M1429" i="4"/>
  <c r="G1431" i="4"/>
  <c r="D1429" i="4"/>
  <c r="F1429" i="4"/>
  <c r="D1430" i="4"/>
  <c r="C1429" i="4"/>
  <c r="G1471" i="4"/>
  <c r="F1473" i="4"/>
  <c r="P1471" i="4"/>
  <c r="M1471" i="4"/>
  <c r="C1498" i="4"/>
  <c r="D1499" i="4"/>
  <c r="L1498" i="4"/>
  <c r="J1498" i="4"/>
  <c r="D1472" i="4"/>
  <c r="J1471" i="4"/>
  <c r="F1411" i="4"/>
  <c r="C1413" i="4"/>
  <c r="C1411" i="4"/>
  <c r="L1411" i="4"/>
  <c r="K1411" i="4"/>
  <c r="J1429" i="4"/>
  <c r="P1429" i="4"/>
  <c r="D1431" i="4"/>
  <c r="O1429" i="4"/>
  <c r="P1411" i="4"/>
  <c r="K1471" i="4"/>
  <c r="D1471" i="4"/>
  <c r="G1473" i="4"/>
  <c r="C1473" i="4"/>
  <c r="N1498" i="4"/>
  <c r="G1498" i="4"/>
  <c r="F1500" i="4"/>
  <c r="P1498" i="4"/>
  <c r="M1498" i="4"/>
  <c r="F1498" i="4"/>
  <c r="F1471" i="4"/>
  <c r="C1471" i="4"/>
  <c r="L1471" i="4"/>
  <c r="C1412" i="4"/>
  <c r="M1411" i="4"/>
  <c r="I1411" i="4"/>
  <c r="G1411" i="4"/>
  <c r="E1429" i="4"/>
  <c r="L1429" i="4"/>
  <c r="C1430" i="4"/>
  <c r="K1429" i="4"/>
  <c r="C1472" i="4"/>
  <c r="N1471" i="4"/>
  <c r="O1471" i="4"/>
  <c r="I1471" i="4"/>
  <c r="E1471" i="4"/>
  <c r="C1499" i="4"/>
  <c r="K1498" i="4"/>
  <c r="D1498" i="4"/>
  <c r="G1500" i="4"/>
  <c r="J1276" i="4"/>
  <c r="J1207" i="4"/>
  <c r="J1291" i="4"/>
  <c r="J1297" i="4"/>
  <c r="J1225" i="4"/>
  <c r="J1243" i="4"/>
  <c r="J1246" i="4"/>
  <c r="E1474" i="4"/>
  <c r="I1474" i="4"/>
  <c r="K1474" i="4"/>
  <c r="E1249" i="4"/>
  <c r="G1444" i="4"/>
  <c r="O1444" i="4"/>
  <c r="O1261" i="4"/>
  <c r="C1261" i="4"/>
  <c r="C1424" i="4"/>
  <c r="D1425" i="4"/>
  <c r="J1261" i="4"/>
  <c r="L1261" i="4"/>
  <c r="F1347" i="4"/>
  <c r="G1423" i="4"/>
  <c r="N1261" i="4"/>
  <c r="D1346" i="4"/>
  <c r="P1345" i="4"/>
  <c r="J1423" i="4"/>
  <c r="D1263" i="4"/>
  <c r="C1345" i="4"/>
  <c r="L1345" i="4"/>
  <c r="N1423" i="4"/>
  <c r="C1423" i="4"/>
  <c r="K1261" i="4"/>
  <c r="M1345" i="4"/>
  <c r="I1345" i="4"/>
  <c r="I1423" i="4"/>
  <c r="D1424" i="4"/>
  <c r="E1423" i="4"/>
  <c r="C1476" i="4"/>
  <c r="P1261" i="4"/>
  <c r="J1345" i="4"/>
  <c r="O1423" i="4"/>
  <c r="N1474" i="4"/>
  <c r="D1249" i="4"/>
  <c r="N1249" i="4"/>
  <c r="D1486" i="4"/>
  <c r="D1394" i="4"/>
  <c r="F1494" i="4"/>
  <c r="L1492" i="4"/>
  <c r="G1474" i="4"/>
  <c r="C1501" i="4"/>
  <c r="G1476" i="4"/>
  <c r="P1474" i="4"/>
  <c r="J1444" i="4"/>
  <c r="G1468" i="4"/>
  <c r="P1393" i="4"/>
  <c r="J1336" i="4"/>
  <c r="P1501" i="4"/>
  <c r="P1366" i="4"/>
  <c r="J1366" i="4"/>
  <c r="M1384" i="4"/>
  <c r="P1486" i="4"/>
  <c r="D1366" i="4"/>
  <c r="G1458" i="4"/>
  <c r="N1486" i="4"/>
  <c r="J1486" i="4"/>
  <c r="K1366" i="4"/>
  <c r="D1368" i="4"/>
  <c r="E1366" i="4"/>
  <c r="K1486" i="4"/>
  <c r="D1393" i="4"/>
  <c r="G1393" i="4"/>
  <c r="D1468" i="4"/>
  <c r="F1338" i="4"/>
  <c r="K1384" i="4"/>
  <c r="C1394" i="4"/>
  <c r="G1470" i="4"/>
  <c r="E1501" i="4"/>
  <c r="O1474" i="4"/>
  <c r="D1474" i="4"/>
  <c r="M1336" i="4"/>
  <c r="L1336" i="4"/>
  <c r="F1393" i="4"/>
  <c r="C1456" i="4"/>
  <c r="K1336" i="4"/>
  <c r="N1468" i="4"/>
  <c r="K1468" i="4"/>
  <c r="I1468" i="4"/>
  <c r="N1501" i="4"/>
  <c r="C1503" i="4"/>
  <c r="D1338" i="4"/>
  <c r="D1336" i="4"/>
  <c r="L1393" i="4"/>
  <c r="O1393" i="4"/>
  <c r="C1393" i="4"/>
  <c r="N1393" i="4"/>
  <c r="J1393" i="4"/>
  <c r="C1336" i="4"/>
  <c r="O1336" i="4"/>
  <c r="I1336" i="4"/>
  <c r="G1338" i="4"/>
  <c r="P1249" i="4"/>
  <c r="C1251" i="4"/>
  <c r="N1336" i="4"/>
  <c r="K1393" i="4"/>
  <c r="M1393" i="4"/>
  <c r="C1395" i="4"/>
  <c r="E1468" i="4"/>
  <c r="M1468" i="4"/>
  <c r="D1470" i="4"/>
  <c r="O1468" i="4"/>
  <c r="O1456" i="4"/>
  <c r="J1501" i="4"/>
  <c r="I1501" i="4"/>
  <c r="M1456" i="4"/>
  <c r="F1336" i="4"/>
  <c r="P1336" i="4"/>
  <c r="C1338" i="4"/>
  <c r="E1336" i="4"/>
  <c r="G1336" i="4"/>
  <c r="D1337" i="4"/>
  <c r="I1249" i="4"/>
  <c r="I1393" i="4"/>
  <c r="F1395" i="4"/>
  <c r="D1395" i="4"/>
  <c r="E1393" i="4"/>
  <c r="C1468" i="4"/>
  <c r="D1469" i="4"/>
  <c r="P1468" i="4"/>
  <c r="I1456" i="4"/>
  <c r="G1503" i="4"/>
  <c r="D1501" i="4"/>
  <c r="D1502" i="4"/>
  <c r="G1249" i="4"/>
  <c r="L1249" i="4"/>
  <c r="C1385" i="4"/>
  <c r="F1384" i="4"/>
  <c r="J1384" i="4"/>
  <c r="G1384" i="4"/>
  <c r="D1384" i="4"/>
  <c r="C1384" i="4"/>
  <c r="C1458" i="4"/>
  <c r="G1456" i="4"/>
  <c r="D1457" i="4"/>
  <c r="J1456" i="4"/>
  <c r="C1494" i="4"/>
  <c r="E1492" i="4"/>
  <c r="F1456" i="4"/>
  <c r="D1492" i="4"/>
  <c r="O1492" i="4"/>
  <c r="I1492" i="4"/>
  <c r="G1492" i="4"/>
  <c r="D1250" i="4"/>
  <c r="O1249" i="4"/>
  <c r="C1250" i="4"/>
  <c r="J1249" i="4"/>
  <c r="N1384" i="4"/>
  <c r="G1386" i="4"/>
  <c r="L1384" i="4"/>
  <c r="F1386" i="4"/>
  <c r="N1456" i="4"/>
  <c r="F1458" i="4"/>
  <c r="L1456" i="4"/>
  <c r="C1493" i="4"/>
  <c r="F1492" i="4"/>
  <c r="M1492" i="4"/>
  <c r="G1494" i="4"/>
  <c r="D1493" i="4"/>
  <c r="G1251" i="4"/>
  <c r="D1251" i="4"/>
  <c r="K1249" i="4"/>
  <c r="C1249" i="4"/>
  <c r="F1249" i="4"/>
  <c r="F1251" i="4"/>
  <c r="C1386" i="4"/>
  <c r="E1384" i="4"/>
  <c r="D1385" i="4"/>
  <c r="P1384" i="4"/>
  <c r="I1384" i="4"/>
  <c r="O1384" i="4"/>
  <c r="K1456" i="4"/>
  <c r="D1456" i="4"/>
  <c r="P1456" i="4"/>
  <c r="N1492" i="4"/>
  <c r="J1492" i="4"/>
  <c r="D1458" i="4"/>
  <c r="P1492" i="4"/>
  <c r="C1492" i="4"/>
  <c r="E1456" i="4"/>
  <c r="K1492" i="4"/>
  <c r="F1368" i="4"/>
  <c r="C1367" i="4"/>
  <c r="M1366" i="4"/>
  <c r="F1366" i="4"/>
  <c r="G1446" i="4"/>
  <c r="I1444" i="4"/>
  <c r="C1444" i="4"/>
  <c r="F1446" i="4"/>
  <c r="G1263" i="4"/>
  <c r="G1261" i="4"/>
  <c r="M1261" i="4"/>
  <c r="F1261" i="4"/>
  <c r="D1261" i="4"/>
  <c r="C1346" i="4"/>
  <c r="F1345" i="4"/>
  <c r="K1345" i="4"/>
  <c r="D1345" i="4"/>
  <c r="O1345" i="4"/>
  <c r="D1367" i="4"/>
  <c r="G1366" i="4"/>
  <c r="N1366" i="4"/>
  <c r="P1423" i="4"/>
  <c r="D1423" i="4"/>
  <c r="K1423" i="4"/>
  <c r="F1423" i="4"/>
  <c r="C1445" i="4"/>
  <c r="F1444" i="4"/>
  <c r="C1425" i="4"/>
  <c r="C1446" i="4"/>
  <c r="E1444" i="4"/>
  <c r="P1444" i="4"/>
  <c r="D1444" i="4"/>
  <c r="K1444" i="4"/>
  <c r="M1474" i="4"/>
  <c r="D1488" i="4"/>
  <c r="G1486" i="4"/>
  <c r="D1487" i="4"/>
  <c r="E1486" i="4"/>
  <c r="C1488" i="4"/>
  <c r="D1475" i="4"/>
  <c r="C1474" i="4"/>
  <c r="L1366" i="4"/>
  <c r="D1446" i="4"/>
  <c r="C1486" i="4"/>
  <c r="O1486" i="4"/>
  <c r="I1486" i="4"/>
  <c r="G1488" i="4"/>
  <c r="M1486" i="4"/>
  <c r="F1486" i="4"/>
  <c r="I1261" i="4"/>
  <c r="D1262" i="4"/>
  <c r="E1261" i="4"/>
  <c r="C1263" i="4"/>
  <c r="C1262" i="4"/>
  <c r="N1345" i="4"/>
  <c r="C1347" i="4"/>
  <c r="E1345" i="4"/>
  <c r="G1345" i="4"/>
  <c r="G1347" i="4"/>
  <c r="I1366" i="4"/>
  <c r="O1366" i="4"/>
  <c r="C1366" i="4"/>
  <c r="C1368" i="4"/>
  <c r="L1423" i="4"/>
  <c r="F1425" i="4"/>
  <c r="M1423" i="4"/>
  <c r="N1444" i="4"/>
  <c r="M1444" i="4"/>
  <c r="L1444" i="4"/>
  <c r="C1475" i="4"/>
  <c r="F1474" i="4"/>
  <c r="J1474" i="4"/>
  <c r="F1468" i="4"/>
  <c r="C1469" i="4"/>
  <c r="F1470" i="4"/>
  <c r="L1468" i="4"/>
  <c r="J1468" i="4"/>
  <c r="C1502" i="4"/>
  <c r="F1501" i="4"/>
  <c r="M1501" i="4"/>
  <c r="L1501" i="4"/>
  <c r="L1474" i="4"/>
  <c r="F1488" i="4"/>
  <c r="L1486" i="4"/>
  <c r="F1476" i="4"/>
  <c r="F1503" i="4"/>
  <c r="G1501" i="4"/>
  <c r="O1501" i="4"/>
  <c r="K1501" i="4"/>
  <c r="G1440" i="4"/>
  <c r="P1438" i="4"/>
  <c r="L1438" i="4"/>
  <c r="I1438" i="4"/>
  <c r="D1438" i="4"/>
  <c r="F1440" i="4"/>
  <c r="D1439" i="4"/>
  <c r="O1438" i="4"/>
  <c r="K1438" i="4"/>
  <c r="G1438" i="4"/>
  <c r="C1438" i="4"/>
  <c r="C1440" i="4"/>
  <c r="M1438" i="4"/>
  <c r="J1438" i="4"/>
  <c r="E1438" i="4"/>
  <c r="D1440" i="4"/>
  <c r="C1439" i="4"/>
  <c r="N1438" i="4"/>
  <c r="F1438" i="4"/>
  <c r="F1404" i="4"/>
  <c r="D1403" i="4"/>
  <c r="O1402" i="4"/>
  <c r="K1402" i="4"/>
  <c r="G1402" i="4"/>
  <c r="C1402" i="4"/>
  <c r="J1402" i="4"/>
  <c r="E1402" i="4"/>
  <c r="D1404" i="4"/>
  <c r="C1403" i="4"/>
  <c r="N1402" i="4"/>
  <c r="F1402" i="4"/>
  <c r="C1404" i="4"/>
  <c r="M1402" i="4"/>
  <c r="G1404" i="4"/>
  <c r="I1402" i="4"/>
  <c r="L1402" i="4"/>
  <c r="P1402" i="4"/>
  <c r="D1402" i="4"/>
  <c r="G1392" i="4"/>
  <c r="P1390" i="4"/>
  <c r="L1390" i="4"/>
  <c r="I1390" i="4"/>
  <c r="D1390" i="4"/>
  <c r="C1392" i="4"/>
  <c r="E1390" i="4"/>
  <c r="F1392" i="4"/>
  <c r="D1391" i="4"/>
  <c r="O1390" i="4"/>
  <c r="K1390" i="4"/>
  <c r="G1390" i="4"/>
  <c r="C1390" i="4"/>
  <c r="J1390" i="4"/>
  <c r="D1392" i="4"/>
  <c r="C1391" i="4"/>
  <c r="N1390" i="4"/>
  <c r="F1390" i="4"/>
  <c r="M1390" i="4"/>
  <c r="G1380" i="4"/>
  <c r="P1378" i="4"/>
  <c r="L1378" i="4"/>
  <c r="I1378" i="4"/>
  <c r="D1378" i="4"/>
  <c r="C1380" i="4"/>
  <c r="M1378" i="4"/>
  <c r="J1378" i="4"/>
  <c r="E1378" i="4"/>
  <c r="F1380" i="4"/>
  <c r="D1379" i="4"/>
  <c r="O1378" i="4"/>
  <c r="K1378" i="4"/>
  <c r="G1378" i="4"/>
  <c r="C1378" i="4"/>
  <c r="D1380" i="4"/>
  <c r="C1379" i="4"/>
  <c r="N1378" i="4"/>
  <c r="F1378" i="4"/>
  <c r="G1350" i="4"/>
  <c r="P1348" i="4"/>
  <c r="L1348" i="4"/>
  <c r="I1348" i="4"/>
  <c r="D1348" i="4"/>
  <c r="F1350" i="4"/>
  <c r="D1349" i="4"/>
  <c r="O1348" i="4"/>
  <c r="K1348" i="4"/>
  <c r="G1348" i="4"/>
  <c r="C1348" i="4"/>
  <c r="D1350" i="4"/>
  <c r="C1349" i="4"/>
  <c r="N1348" i="4"/>
  <c r="F1348" i="4"/>
  <c r="C1350" i="4"/>
  <c r="M1348" i="4"/>
  <c r="J1348" i="4"/>
  <c r="E1348" i="4"/>
  <c r="F1314" i="4"/>
  <c r="D1313" i="4"/>
  <c r="O1312" i="4"/>
  <c r="K1312" i="4"/>
  <c r="G1312" i="4"/>
  <c r="C1312" i="4"/>
  <c r="D1314" i="4"/>
  <c r="L1312" i="4"/>
  <c r="E1312" i="4"/>
  <c r="M1312" i="4"/>
  <c r="C1313" i="4"/>
  <c r="I1312" i="4"/>
  <c r="C1314" i="4"/>
  <c r="P1312" i="4"/>
  <c r="F1312" i="4"/>
  <c r="G1314" i="4"/>
  <c r="N1312" i="4"/>
  <c r="D1312" i="4"/>
  <c r="F1233" i="4"/>
  <c r="D1232" i="4"/>
  <c r="O1231" i="4"/>
  <c r="K1231" i="4"/>
  <c r="G1231" i="4"/>
  <c r="C1231" i="4"/>
  <c r="D1233" i="4"/>
  <c r="L1231" i="4"/>
  <c r="E1231" i="4"/>
  <c r="M1231" i="4"/>
  <c r="C1233" i="4"/>
  <c r="P1231" i="4"/>
  <c r="D1231" i="4"/>
  <c r="G1233" i="4"/>
  <c r="F1231" i="4"/>
  <c r="N1231" i="4"/>
  <c r="I1231" i="4"/>
  <c r="C1232" i="4"/>
  <c r="F1281" i="4"/>
  <c r="D1280" i="4"/>
  <c r="O1279" i="4"/>
  <c r="K1279" i="4"/>
  <c r="G1279" i="4"/>
  <c r="C1279" i="4"/>
  <c r="D1281" i="4"/>
  <c r="L1279" i="4"/>
  <c r="E1279" i="4"/>
  <c r="C1281" i="4"/>
  <c r="P1279" i="4"/>
  <c r="D1279" i="4"/>
  <c r="N1279" i="4"/>
  <c r="I1279" i="4"/>
  <c r="F1279" i="4"/>
  <c r="C1280" i="4"/>
  <c r="M1279" i="4"/>
  <c r="G1281" i="4"/>
  <c r="F1302" i="4"/>
  <c r="D1301" i="4"/>
  <c r="O1300" i="4"/>
  <c r="K1300" i="4"/>
  <c r="G1300" i="4"/>
  <c r="C1300" i="4"/>
  <c r="N1300" i="4"/>
  <c r="I1300" i="4"/>
  <c r="D1302" i="4"/>
  <c r="F1300" i="4"/>
  <c r="C1302" i="4"/>
  <c r="P1300" i="4"/>
  <c r="E1300" i="4"/>
  <c r="G1302" i="4"/>
  <c r="L1300" i="4"/>
  <c r="C1301" i="4"/>
  <c r="M1300" i="4"/>
  <c r="D1300" i="4"/>
  <c r="G1284" i="4"/>
  <c r="P1282" i="4"/>
  <c r="C1284" i="4"/>
  <c r="L1282" i="4"/>
  <c r="I1282" i="4"/>
  <c r="D1282" i="4"/>
  <c r="F1284" i="4"/>
  <c r="C1283" i="4"/>
  <c r="K1282" i="4"/>
  <c r="E1282" i="4"/>
  <c r="D1284" i="4"/>
  <c r="O1282" i="4"/>
  <c r="C1282" i="4"/>
  <c r="N1282" i="4"/>
  <c r="G1282" i="4"/>
  <c r="M1282" i="4"/>
  <c r="D1283" i="4"/>
  <c r="F1282" i="4"/>
  <c r="D1311" i="4"/>
  <c r="C1310" i="4"/>
  <c r="N1309" i="4"/>
  <c r="F1309" i="4"/>
  <c r="F1311" i="4"/>
  <c r="L1309" i="4"/>
  <c r="E1309" i="4"/>
  <c r="D1310" i="4"/>
  <c r="K1309" i="4"/>
  <c r="I1309" i="4"/>
  <c r="G1311" i="4"/>
  <c r="P1309" i="4"/>
  <c r="G1309" i="4"/>
  <c r="C1311" i="4"/>
  <c r="O1309" i="4"/>
  <c r="D1309" i="4"/>
  <c r="M1309" i="4"/>
  <c r="C1309" i="4"/>
  <c r="D1242" i="4"/>
  <c r="C1241" i="4"/>
  <c r="N1240" i="4"/>
  <c r="F1240" i="4"/>
  <c r="O1240" i="4"/>
  <c r="F1242" i="4"/>
  <c r="D1241" i="4"/>
  <c r="K1240" i="4"/>
  <c r="I1240" i="4"/>
  <c r="C1240" i="4"/>
  <c r="G1242" i="4"/>
  <c r="P1240" i="4"/>
  <c r="G1240" i="4"/>
  <c r="L1240" i="4"/>
  <c r="D1240" i="4"/>
  <c r="C1242" i="4"/>
  <c r="M1240" i="4"/>
  <c r="E1240" i="4"/>
  <c r="F1335" i="4"/>
  <c r="D1334" i="4"/>
  <c r="O1333" i="4"/>
  <c r="K1333" i="4"/>
  <c r="G1333" i="4"/>
  <c r="C1333" i="4"/>
  <c r="D1335" i="4"/>
  <c r="C1334" i="4"/>
  <c r="N1333" i="4"/>
  <c r="F1333" i="4"/>
  <c r="L1333" i="4"/>
  <c r="I1333" i="4"/>
  <c r="J1333" i="4"/>
  <c r="D1333" i="4"/>
  <c r="E1333" i="4"/>
  <c r="P1333" i="4"/>
  <c r="G1335" i="4"/>
  <c r="M1333" i="4"/>
  <c r="C1335" i="4"/>
  <c r="P1" i="2"/>
  <c r="J1273" i="4" l="1"/>
  <c r="J1300" i="4"/>
  <c r="J1312" i="4"/>
  <c r="J1303" i="4"/>
  <c r="J1306" i="4"/>
  <c r="J1228" i="4"/>
  <c r="J1288" i="4"/>
  <c r="J1255" i="4"/>
  <c r="J1237" i="4"/>
  <c r="J1213" i="4"/>
  <c r="J1204" i="4"/>
  <c r="J1222" i="4"/>
  <c r="J1285" i="4"/>
  <c r="J1252" i="4"/>
  <c r="J1210" i="4"/>
  <c r="J1270" i="4"/>
  <c r="J1258" i="4"/>
  <c r="J1234" i="4" l="1"/>
  <c r="J1264" i="4"/>
  <c r="J1216" i="4"/>
  <c r="J1279" i="4"/>
  <c r="J1240" i="4"/>
  <c r="J1267" i="4"/>
  <c r="J1309" i="4"/>
  <c r="J1231" i="4"/>
  <c r="J1219" i="4"/>
  <c r="J1294" i="4"/>
  <c r="J1282" i="4"/>
  <c r="C6784" i="3"/>
  <c r="E6784" i="3" s="1"/>
  <c r="C6783" i="3"/>
  <c r="E6783" i="3" s="1"/>
  <c r="C6782" i="3"/>
  <c r="C6781" i="3"/>
  <c r="D6781" i="3" s="1"/>
  <c r="C6780" i="3"/>
  <c r="C6779" i="3"/>
  <c r="E6779" i="3" s="1"/>
  <c r="C6778" i="3"/>
  <c r="D6778" i="3" s="1"/>
  <c r="C6777" i="3"/>
  <c r="E6777" i="3" s="1"/>
  <c r="C6776" i="3"/>
  <c r="C6775" i="3"/>
  <c r="E6775" i="3" s="1"/>
  <c r="C6774" i="3"/>
  <c r="E6774" i="3" s="1"/>
  <c r="C6773" i="3"/>
  <c r="D6773" i="3" s="1"/>
  <c r="C6772" i="3"/>
  <c r="E6772" i="3" s="1"/>
  <c r="C6771" i="3"/>
  <c r="C6770" i="3"/>
  <c r="E6770" i="3" s="1"/>
  <c r="C6769" i="3"/>
  <c r="C6768" i="3"/>
  <c r="E6768" i="3" s="1"/>
  <c r="B6768" i="3"/>
  <c r="C6767" i="3"/>
  <c r="E6767" i="3" s="1"/>
  <c r="C6766" i="3"/>
  <c r="E6766" i="3" s="1"/>
  <c r="C6765" i="3"/>
  <c r="D6765" i="3" s="1"/>
  <c r="C6764" i="3"/>
  <c r="D6764" i="3" s="1"/>
  <c r="C6763" i="3"/>
  <c r="C6762" i="3"/>
  <c r="E6762" i="3" s="1"/>
  <c r="C6761" i="3"/>
  <c r="D6761" i="3" s="1"/>
  <c r="C6760" i="3"/>
  <c r="E6760" i="3" s="1"/>
  <c r="C6759" i="3"/>
  <c r="C6758" i="3"/>
  <c r="E6758" i="3" s="1"/>
  <c r="C6757" i="3"/>
  <c r="E6757" i="3" s="1"/>
  <c r="C6756" i="3"/>
  <c r="D6756" i="3" s="1"/>
  <c r="C6755" i="3"/>
  <c r="E6755" i="3" s="1"/>
  <c r="C6754" i="3"/>
  <c r="C6753" i="3"/>
  <c r="E6753" i="3" s="1"/>
  <c r="C6752" i="3"/>
  <c r="C6751" i="3"/>
  <c r="E6751" i="3" s="1"/>
  <c r="B6751" i="3"/>
  <c r="C6750" i="3"/>
  <c r="E6750" i="3" s="1"/>
  <c r="C6749" i="3"/>
  <c r="E6749" i="3" s="1"/>
  <c r="C6748" i="3"/>
  <c r="D6748" i="3" s="1"/>
  <c r="C6747" i="3"/>
  <c r="C6746" i="3"/>
  <c r="C6745" i="3"/>
  <c r="E6745" i="3" s="1"/>
  <c r="C6744" i="3"/>
  <c r="C6743" i="3"/>
  <c r="E6743" i="3" s="1"/>
  <c r="C6742" i="3"/>
  <c r="C6741" i="3"/>
  <c r="E6741" i="3" s="1"/>
  <c r="C6740" i="3"/>
  <c r="E6740" i="3" s="1"/>
  <c r="C6739" i="3"/>
  <c r="D6739" i="3" s="1"/>
  <c r="C6738" i="3"/>
  <c r="C6737" i="3"/>
  <c r="C6736" i="3"/>
  <c r="C6735" i="3"/>
  <c r="C6734" i="3"/>
  <c r="B6734" i="3"/>
  <c r="C6733" i="3"/>
  <c r="E6733" i="3" s="1"/>
  <c r="C6732" i="3"/>
  <c r="E6732" i="3" s="1"/>
  <c r="C6731" i="3"/>
  <c r="D6731" i="3" s="1"/>
  <c r="C6730" i="3"/>
  <c r="E6730" i="3" s="1"/>
  <c r="C6729" i="3"/>
  <c r="C6728" i="3"/>
  <c r="E6728" i="3" s="1"/>
  <c r="C6727" i="3"/>
  <c r="D6727" i="3" s="1"/>
  <c r="C6726" i="3"/>
  <c r="C6725" i="3"/>
  <c r="C6724" i="3"/>
  <c r="E6724" i="3" s="1"/>
  <c r="C6723" i="3"/>
  <c r="E6723" i="3" s="1"/>
  <c r="C6722" i="3"/>
  <c r="D6722" i="3" s="1"/>
  <c r="C6721" i="3"/>
  <c r="D6721" i="3" s="1"/>
  <c r="C6720" i="3"/>
  <c r="C6719" i="3"/>
  <c r="C6718" i="3"/>
  <c r="C6717" i="3"/>
  <c r="B6717" i="3"/>
  <c r="C6716" i="3"/>
  <c r="E6716" i="3" s="1"/>
  <c r="C6715" i="3"/>
  <c r="E6715" i="3" s="1"/>
  <c r="C6714" i="3"/>
  <c r="D6714" i="3" s="1"/>
  <c r="C6713" i="3"/>
  <c r="E6713" i="3" s="1"/>
  <c r="C6712" i="3"/>
  <c r="E6712" i="3" s="1"/>
  <c r="C6711" i="3"/>
  <c r="C6710" i="3"/>
  <c r="D6710" i="3" s="1"/>
  <c r="C6709" i="3"/>
  <c r="E6709" i="3" s="1"/>
  <c r="C6708" i="3"/>
  <c r="E6708" i="3" s="1"/>
  <c r="C6707" i="3"/>
  <c r="C6706" i="3"/>
  <c r="C6705" i="3"/>
  <c r="D6705" i="3" s="1"/>
  <c r="C6704" i="3"/>
  <c r="E6704" i="3" s="1"/>
  <c r="C6703" i="3"/>
  <c r="C6702" i="3"/>
  <c r="C6701" i="3"/>
  <c r="C6700" i="3"/>
  <c r="B6700" i="3"/>
  <c r="C6699" i="3"/>
  <c r="C6698" i="3"/>
  <c r="C6697" i="3"/>
  <c r="D6697" i="3" s="1"/>
  <c r="C6696" i="3"/>
  <c r="E6696" i="3" s="1"/>
  <c r="C6695" i="3"/>
  <c r="E6695" i="3" s="1"/>
  <c r="C6694" i="3"/>
  <c r="C6693" i="3"/>
  <c r="C6692" i="3"/>
  <c r="E6692" i="3" s="1"/>
  <c r="C6691" i="3"/>
  <c r="E6691" i="3" s="1"/>
  <c r="C6690" i="3"/>
  <c r="C6689" i="3"/>
  <c r="C6688" i="3"/>
  <c r="D6688" i="3" s="1"/>
  <c r="C6687" i="3"/>
  <c r="C6686" i="3"/>
  <c r="C6685" i="3"/>
  <c r="C6684" i="3"/>
  <c r="C6683" i="3"/>
  <c r="B6683" i="3"/>
  <c r="C6682" i="3"/>
  <c r="C6681" i="3"/>
  <c r="E6681" i="3" s="1"/>
  <c r="C6680" i="3"/>
  <c r="D6680" i="3" s="1"/>
  <c r="C6679" i="3"/>
  <c r="E6679" i="3" s="1"/>
  <c r="C6678" i="3"/>
  <c r="E6678" i="3" s="1"/>
  <c r="C6677" i="3"/>
  <c r="E6677" i="3" s="1"/>
  <c r="C6676" i="3"/>
  <c r="D6676" i="3" s="1"/>
  <c r="C6675" i="3"/>
  <c r="D6675" i="3" s="1"/>
  <c r="C6674" i="3"/>
  <c r="C6673" i="3"/>
  <c r="C6672" i="3"/>
  <c r="E6672" i="3" s="1"/>
  <c r="C6671" i="3"/>
  <c r="C6670" i="3"/>
  <c r="C6669" i="3"/>
  <c r="C6668" i="3"/>
  <c r="C6667" i="3"/>
  <c r="C6666" i="3"/>
  <c r="B6666" i="3"/>
  <c r="C6665" i="3"/>
  <c r="E6665" i="3" s="1"/>
  <c r="C6664" i="3"/>
  <c r="C6663" i="3"/>
  <c r="D6663" i="3" s="1"/>
  <c r="C6662" i="3"/>
  <c r="E6662" i="3" s="1"/>
  <c r="C6661" i="3"/>
  <c r="C6660" i="3"/>
  <c r="E6660" i="3" s="1"/>
  <c r="C6659" i="3"/>
  <c r="C6658" i="3"/>
  <c r="D6658" i="3" s="1"/>
  <c r="C6657" i="3"/>
  <c r="D6657" i="3" s="1"/>
  <c r="C6656" i="3"/>
  <c r="C6655" i="3"/>
  <c r="E6655" i="3" s="1"/>
  <c r="C6654" i="3"/>
  <c r="C6653" i="3"/>
  <c r="C6652" i="3"/>
  <c r="E6652" i="3" s="1"/>
  <c r="C6651" i="3"/>
  <c r="C6650" i="3"/>
  <c r="C6649" i="3"/>
  <c r="B6649" i="3"/>
  <c r="C6648" i="3"/>
  <c r="C6647" i="3"/>
  <c r="D6647" i="3" s="1"/>
  <c r="C6646" i="3"/>
  <c r="C6645" i="3"/>
  <c r="C6644" i="3"/>
  <c r="E6644" i="3" s="1"/>
  <c r="C6643" i="3"/>
  <c r="D6643" i="3" s="1"/>
  <c r="C6642" i="3"/>
  <c r="E6642" i="3" s="1"/>
  <c r="C6641" i="3"/>
  <c r="C6640" i="3"/>
  <c r="E6640" i="3" s="1"/>
  <c r="C6639" i="3"/>
  <c r="D6639" i="3" s="1"/>
  <c r="C6638" i="3"/>
  <c r="D6638" i="3" s="1"/>
  <c r="C6637" i="3"/>
  <c r="E6637" i="3" s="1"/>
  <c r="C6636" i="3"/>
  <c r="C6635" i="3"/>
  <c r="E6635" i="3" s="1"/>
  <c r="C6634" i="3"/>
  <c r="C6633" i="3"/>
  <c r="C6632" i="3"/>
  <c r="B6632" i="3"/>
  <c r="C6631" i="3"/>
  <c r="D6631" i="3" s="1"/>
  <c r="C6630" i="3"/>
  <c r="D6630" i="3" s="1"/>
  <c r="C6629" i="3"/>
  <c r="D6629" i="3" s="1"/>
  <c r="C6628" i="3"/>
  <c r="C6627" i="3"/>
  <c r="C6626" i="3"/>
  <c r="D6626" i="3" s="1"/>
  <c r="C6625" i="3"/>
  <c r="C6624" i="3"/>
  <c r="C6623" i="3"/>
  <c r="E6623" i="3" s="1"/>
  <c r="C6622" i="3"/>
  <c r="D6622" i="3" s="1"/>
  <c r="C6621" i="3"/>
  <c r="D6621" i="3" s="1"/>
  <c r="C6620" i="3"/>
  <c r="E6620" i="3" s="1"/>
  <c r="C6619" i="3"/>
  <c r="C6618" i="3"/>
  <c r="C6617" i="3"/>
  <c r="C6616" i="3"/>
  <c r="C6615" i="3"/>
  <c r="B6615" i="3"/>
  <c r="C6614" i="3"/>
  <c r="D6614" i="3" s="1"/>
  <c r="C6613" i="3"/>
  <c r="C6612" i="3"/>
  <c r="D6612" i="3" s="1"/>
  <c r="C6611" i="3"/>
  <c r="C6610" i="3"/>
  <c r="E6610" i="3" s="1"/>
  <c r="C6609" i="3"/>
  <c r="D6609" i="3" s="1"/>
  <c r="C6608" i="3"/>
  <c r="D6608" i="3" s="1"/>
  <c r="C6607" i="3"/>
  <c r="C6606" i="3"/>
  <c r="C6605" i="3"/>
  <c r="D6605" i="3" s="1"/>
  <c r="C6604" i="3"/>
  <c r="C6603" i="3"/>
  <c r="E6603" i="3" s="1"/>
  <c r="C6602" i="3"/>
  <c r="C6601" i="3"/>
  <c r="C6600" i="3"/>
  <c r="C6599" i="3"/>
  <c r="C6598" i="3"/>
  <c r="B6598" i="3"/>
  <c r="C6597" i="3"/>
  <c r="C6596" i="3"/>
  <c r="D6596" i="3" s="1"/>
  <c r="C6595" i="3"/>
  <c r="C6594" i="3"/>
  <c r="C6593" i="3"/>
  <c r="E6593" i="3" s="1"/>
  <c r="C6592" i="3"/>
  <c r="C6591" i="3"/>
  <c r="D6591" i="3" s="1"/>
  <c r="C6590" i="3"/>
  <c r="C6589" i="3"/>
  <c r="E6589" i="3" s="1"/>
  <c r="C6588" i="3"/>
  <c r="D6588" i="3" s="1"/>
  <c r="C6587" i="3"/>
  <c r="D6587" i="3" s="1"/>
  <c r="C6586" i="3"/>
  <c r="E6586" i="3" s="1"/>
  <c r="C6585" i="3"/>
  <c r="C6584" i="3"/>
  <c r="E6584" i="3" s="1"/>
  <c r="C6583" i="3"/>
  <c r="C6582" i="3"/>
  <c r="C6581" i="3"/>
  <c r="B6581" i="3"/>
  <c r="C6580" i="3"/>
  <c r="C6579" i="3"/>
  <c r="D6579" i="3" s="1"/>
  <c r="C6578" i="3"/>
  <c r="C6577" i="3"/>
  <c r="C6576" i="3"/>
  <c r="E6576" i="3" s="1"/>
  <c r="C6575" i="3"/>
  <c r="D6575" i="3" s="1"/>
  <c r="C6574" i="3"/>
  <c r="D6574" i="3" s="1"/>
  <c r="C6573" i="3"/>
  <c r="C6572" i="3"/>
  <c r="E6572" i="3" s="1"/>
  <c r="C6571" i="3"/>
  <c r="C6570" i="3"/>
  <c r="D6570" i="3" s="1"/>
  <c r="C6569" i="3"/>
  <c r="E6569" i="3" s="1"/>
  <c r="C6568" i="3"/>
  <c r="C6567" i="3"/>
  <c r="C6566" i="3"/>
  <c r="C6565" i="3"/>
  <c r="C6564" i="3"/>
  <c r="B6564" i="3"/>
  <c r="C6563" i="3"/>
  <c r="D6563" i="3" s="1"/>
  <c r="C6562" i="3"/>
  <c r="D6562" i="3" s="1"/>
  <c r="C6561" i="3"/>
  <c r="E6561" i="3" s="1"/>
  <c r="C6560" i="3"/>
  <c r="D6560" i="3" s="1"/>
  <c r="C6559" i="3"/>
  <c r="E6559" i="3" s="1"/>
  <c r="C6558" i="3"/>
  <c r="D6558" i="3" s="1"/>
  <c r="C6557" i="3"/>
  <c r="C6556" i="3"/>
  <c r="D6556" i="3" s="1"/>
  <c r="C6555" i="3"/>
  <c r="E6555" i="3" s="1"/>
  <c r="C6554" i="3"/>
  <c r="D6554" i="3" s="1"/>
  <c r="C6553" i="3"/>
  <c r="D6553" i="3" s="1"/>
  <c r="C6552" i="3"/>
  <c r="D6552" i="3" s="1"/>
  <c r="C6551" i="3"/>
  <c r="D6551" i="3" s="1"/>
  <c r="C6550" i="3"/>
  <c r="E6550" i="3" s="1"/>
  <c r="C6549" i="3"/>
  <c r="C6548" i="3"/>
  <c r="C6547" i="3"/>
  <c r="B6547" i="3"/>
  <c r="C6546" i="3"/>
  <c r="D6546" i="3" s="1"/>
  <c r="C6545" i="3"/>
  <c r="D6545" i="3" s="1"/>
  <c r="C6544" i="3"/>
  <c r="E6544" i="3" s="1"/>
  <c r="C6543" i="3"/>
  <c r="C6542" i="3"/>
  <c r="E6542" i="3" s="1"/>
  <c r="C6541" i="3"/>
  <c r="C6540" i="3"/>
  <c r="E6540" i="3" s="1"/>
  <c r="C6539" i="3"/>
  <c r="D6539" i="3" s="1"/>
  <c r="C6538" i="3"/>
  <c r="C6537" i="3"/>
  <c r="D6537" i="3" s="1"/>
  <c r="C6536" i="3"/>
  <c r="C6535" i="3"/>
  <c r="E6535" i="3" s="1"/>
  <c r="C6534" i="3"/>
  <c r="D6534" i="3" s="1"/>
  <c r="C6533" i="3"/>
  <c r="E6533" i="3" s="1"/>
  <c r="C6532" i="3"/>
  <c r="C6531" i="3"/>
  <c r="C6530" i="3"/>
  <c r="B6530" i="3"/>
  <c r="C6529" i="3"/>
  <c r="D6529" i="3" s="1"/>
  <c r="C6528" i="3"/>
  <c r="D6528" i="3" s="1"/>
  <c r="C6527" i="3"/>
  <c r="E6527" i="3" s="1"/>
  <c r="C6526" i="3"/>
  <c r="C6525" i="3"/>
  <c r="E6525" i="3" s="1"/>
  <c r="C6524" i="3"/>
  <c r="C6523" i="3"/>
  <c r="D6523" i="3" s="1"/>
  <c r="C6522" i="3"/>
  <c r="D6522" i="3" s="1"/>
  <c r="C6521" i="3"/>
  <c r="E6521" i="3" s="1"/>
  <c r="C6520" i="3"/>
  <c r="D6520" i="3" s="1"/>
  <c r="C6519" i="3"/>
  <c r="D6519" i="3" s="1"/>
  <c r="C6518" i="3"/>
  <c r="E6518" i="3" s="1"/>
  <c r="C6517" i="3"/>
  <c r="D6517" i="3" s="1"/>
  <c r="C6516" i="3"/>
  <c r="C6515" i="3"/>
  <c r="C6514" i="3"/>
  <c r="C6513" i="3"/>
  <c r="B6513" i="3"/>
  <c r="C6512" i="3"/>
  <c r="D6512" i="3" s="1"/>
  <c r="C6511" i="3"/>
  <c r="C6510" i="3"/>
  <c r="E6510" i="3" s="1"/>
  <c r="C6509" i="3"/>
  <c r="D6509" i="3" s="1"/>
  <c r="C6508" i="3"/>
  <c r="E6508" i="3" s="1"/>
  <c r="C6507" i="3"/>
  <c r="D6507" i="3" s="1"/>
  <c r="C6506" i="3"/>
  <c r="E6506" i="3" s="1"/>
  <c r="C6505" i="3"/>
  <c r="D6505" i="3" s="1"/>
  <c r="C6504" i="3"/>
  <c r="E6504" i="3" s="1"/>
  <c r="C6503" i="3"/>
  <c r="D6503" i="3" s="1"/>
  <c r="C6502" i="3"/>
  <c r="C6501" i="3"/>
  <c r="E6501" i="3" s="1"/>
  <c r="C6500" i="3"/>
  <c r="D6500" i="3" s="1"/>
  <c r="C6499" i="3"/>
  <c r="C6498" i="3"/>
  <c r="C6497" i="3"/>
  <c r="C6496" i="3"/>
  <c r="B6496" i="3"/>
  <c r="C6495" i="3"/>
  <c r="D6495" i="3" s="1"/>
  <c r="C6494" i="3"/>
  <c r="D6494" i="3" s="1"/>
  <c r="C6493" i="3"/>
  <c r="C6492" i="3"/>
  <c r="D6492" i="3" s="1"/>
  <c r="C6491" i="3"/>
  <c r="E6491" i="3" s="1"/>
  <c r="C6490" i="3"/>
  <c r="D6490" i="3" s="1"/>
  <c r="C6489" i="3"/>
  <c r="E6489" i="3" s="1"/>
  <c r="C6488" i="3"/>
  <c r="D6488" i="3" s="1"/>
  <c r="C6487" i="3"/>
  <c r="C6486" i="3"/>
  <c r="D6486" i="3" s="1"/>
  <c r="C6485" i="3"/>
  <c r="D6485" i="3" s="1"/>
  <c r="C6484" i="3"/>
  <c r="E6484" i="3" s="1"/>
  <c r="C6483" i="3"/>
  <c r="D6483" i="3" s="1"/>
  <c r="C6482" i="3"/>
  <c r="E6482" i="3" s="1"/>
  <c r="C6481" i="3"/>
  <c r="C6480" i="3"/>
  <c r="C6479" i="3"/>
  <c r="B6479" i="3"/>
  <c r="C6478" i="3"/>
  <c r="D6478" i="3" s="1"/>
  <c r="C6477" i="3"/>
  <c r="D6477" i="3" s="1"/>
  <c r="C6476" i="3"/>
  <c r="E6476" i="3" s="1"/>
  <c r="C6475" i="3"/>
  <c r="C6474" i="3"/>
  <c r="E6474" i="3" s="1"/>
  <c r="C6473" i="3"/>
  <c r="C6472" i="3"/>
  <c r="E6472" i="3" s="1"/>
  <c r="C6471" i="3"/>
  <c r="C6470" i="3"/>
  <c r="C6469" i="3"/>
  <c r="D6469" i="3" s="1"/>
  <c r="C6468" i="3"/>
  <c r="D6468" i="3" s="1"/>
  <c r="C6467" i="3"/>
  <c r="D6467" i="3" s="1"/>
  <c r="C6466" i="3"/>
  <c r="C6465" i="3"/>
  <c r="C6464" i="3"/>
  <c r="C6463" i="3"/>
  <c r="C6462" i="3"/>
  <c r="B6462" i="3"/>
  <c r="C6461" i="3"/>
  <c r="C6460" i="3"/>
  <c r="C6459" i="3"/>
  <c r="E6459" i="3" s="1"/>
  <c r="C6458" i="3"/>
  <c r="D6458" i="3" s="1"/>
  <c r="C6457" i="3"/>
  <c r="C6456" i="3"/>
  <c r="C6455" i="3"/>
  <c r="E6455" i="3" s="1"/>
  <c r="C6454" i="3"/>
  <c r="C6453" i="3"/>
  <c r="C6452" i="3"/>
  <c r="C6451" i="3"/>
  <c r="D6451" i="3" s="1"/>
  <c r="C6450" i="3"/>
  <c r="E6450" i="3" s="1"/>
  <c r="C6449" i="3"/>
  <c r="E6449" i="3" s="1"/>
  <c r="C6448" i="3"/>
  <c r="E6448" i="3" s="1"/>
  <c r="C6447" i="3"/>
  <c r="C6446" i="3"/>
  <c r="C6445" i="3"/>
  <c r="B6445" i="3"/>
  <c r="C6444" i="3"/>
  <c r="C6443" i="3"/>
  <c r="C6442" i="3"/>
  <c r="C6441" i="3"/>
  <c r="C6440" i="3"/>
  <c r="E6440" i="3" s="1"/>
  <c r="C6439" i="3"/>
  <c r="C6438" i="3"/>
  <c r="C6437" i="3"/>
  <c r="D6437" i="3" s="1"/>
  <c r="C6436" i="3"/>
  <c r="D6436" i="3" s="1"/>
  <c r="C6435" i="3"/>
  <c r="C6434" i="3"/>
  <c r="E6434" i="3" s="1"/>
  <c r="C6433" i="3"/>
  <c r="C6432" i="3"/>
  <c r="C6431" i="3"/>
  <c r="E6431" i="3" s="1"/>
  <c r="C6430" i="3"/>
  <c r="C6429" i="3"/>
  <c r="C6428" i="3"/>
  <c r="B6428" i="3"/>
  <c r="C6427" i="3"/>
  <c r="E6427" i="3" s="1"/>
  <c r="C6426" i="3"/>
  <c r="E6426" i="3" s="1"/>
  <c r="C6425" i="3"/>
  <c r="C6424" i="3"/>
  <c r="D6424" i="3" s="1"/>
  <c r="C6423" i="3"/>
  <c r="E6423" i="3" s="1"/>
  <c r="C6422" i="3"/>
  <c r="E6422" i="3" s="1"/>
  <c r="C6421" i="3"/>
  <c r="C6420" i="3"/>
  <c r="C6419" i="3"/>
  <c r="E6419" i="3" s="1"/>
  <c r="C6418" i="3"/>
  <c r="E6418" i="3" s="1"/>
  <c r="C6417" i="3"/>
  <c r="E6417" i="3" s="1"/>
  <c r="C6416" i="3"/>
  <c r="C6415" i="3"/>
  <c r="D6415" i="3" s="1"/>
  <c r="C6414" i="3"/>
  <c r="C6413" i="3"/>
  <c r="C6412" i="3"/>
  <c r="C6411" i="3"/>
  <c r="B6411" i="3"/>
  <c r="C6410" i="3"/>
  <c r="C6409" i="3"/>
  <c r="C6408" i="3"/>
  <c r="C6407" i="3"/>
  <c r="C6406" i="3"/>
  <c r="D6406" i="3" s="1"/>
  <c r="C6405" i="3"/>
  <c r="E6405" i="3" s="1"/>
  <c r="C6404" i="3"/>
  <c r="C6403" i="3"/>
  <c r="E6403" i="3" s="1"/>
  <c r="C6402" i="3"/>
  <c r="C6401" i="3"/>
  <c r="C6400" i="3"/>
  <c r="E6400" i="3" s="1"/>
  <c r="C6399" i="3"/>
  <c r="C6398" i="3"/>
  <c r="D6398" i="3" s="1"/>
  <c r="C6397" i="3"/>
  <c r="E6397" i="3" s="1"/>
  <c r="C6396" i="3"/>
  <c r="C6395" i="3"/>
  <c r="C6394" i="3"/>
  <c r="B6394" i="3"/>
  <c r="C6393" i="3"/>
  <c r="C6392" i="3"/>
  <c r="E6392" i="3" s="1"/>
  <c r="C6391" i="3"/>
  <c r="D6391" i="3" s="1"/>
  <c r="C6390" i="3"/>
  <c r="E6390" i="3" s="1"/>
  <c r="C6389" i="3"/>
  <c r="E6389" i="3" s="1"/>
  <c r="C6388" i="3"/>
  <c r="E6388" i="3" s="1"/>
  <c r="C6387" i="3"/>
  <c r="D6387" i="3" s="1"/>
  <c r="C6386" i="3"/>
  <c r="D6386" i="3" s="1"/>
  <c r="C6385" i="3"/>
  <c r="E6385" i="3" s="1"/>
  <c r="C6384" i="3"/>
  <c r="E6384" i="3" s="1"/>
  <c r="C6383" i="3"/>
  <c r="E6383" i="3" s="1"/>
  <c r="C6382" i="3"/>
  <c r="C6381" i="3"/>
  <c r="E6381" i="3" s="1"/>
  <c r="C6380" i="3"/>
  <c r="C6379" i="3"/>
  <c r="C6378" i="3"/>
  <c r="C6377" i="3"/>
  <c r="B6377" i="3"/>
  <c r="C6376" i="3"/>
  <c r="E6376" i="3" s="1"/>
  <c r="C6375" i="3"/>
  <c r="C6374" i="3"/>
  <c r="C6373" i="3"/>
  <c r="D6373" i="3" s="1"/>
  <c r="C6372" i="3"/>
  <c r="C6371" i="3"/>
  <c r="E6371" i="3" s="1"/>
  <c r="C6370" i="3"/>
  <c r="C6369" i="3"/>
  <c r="C6368" i="3"/>
  <c r="E6368" i="3" s="1"/>
  <c r="C6367" i="3"/>
  <c r="C6366" i="3"/>
  <c r="C6365" i="3"/>
  <c r="D6365" i="3" s="1"/>
  <c r="C6364" i="3"/>
  <c r="D6364" i="3" s="1"/>
  <c r="C6363" i="3"/>
  <c r="C6362" i="3"/>
  <c r="C6361" i="3"/>
  <c r="C6360" i="3"/>
  <c r="B6360" i="3"/>
  <c r="C6359" i="3"/>
  <c r="E6359" i="3" s="1"/>
  <c r="C6358" i="3"/>
  <c r="E6358" i="3" s="1"/>
  <c r="C6357" i="3"/>
  <c r="D6357" i="3" s="1"/>
  <c r="C6356" i="3"/>
  <c r="E6356" i="3" s="1"/>
  <c r="C6355" i="3"/>
  <c r="C6354" i="3"/>
  <c r="E6354" i="3" s="1"/>
  <c r="C6353" i="3"/>
  <c r="C6352" i="3"/>
  <c r="C6351" i="3"/>
  <c r="C6350" i="3"/>
  <c r="C6349" i="3"/>
  <c r="C6348" i="3"/>
  <c r="C6347" i="3"/>
  <c r="D6347" i="3" s="1"/>
  <c r="C6346" i="3"/>
  <c r="C6345" i="3"/>
  <c r="C6344" i="3"/>
  <c r="C6343" i="3"/>
  <c r="B6343" i="3"/>
  <c r="C6342" i="3"/>
  <c r="C6341" i="3"/>
  <c r="C6340" i="3"/>
  <c r="C6339" i="3"/>
  <c r="E6339" i="3" s="1"/>
  <c r="C6338" i="3"/>
  <c r="C6337" i="3"/>
  <c r="C6336" i="3"/>
  <c r="C6335" i="3"/>
  <c r="E6335" i="3" s="1"/>
  <c r="C6334" i="3"/>
  <c r="C6333" i="3"/>
  <c r="C6332" i="3"/>
  <c r="C6331" i="3"/>
  <c r="C6330" i="3"/>
  <c r="E6330" i="3" s="1"/>
  <c r="C6329" i="3"/>
  <c r="C6328" i="3"/>
  <c r="C6327" i="3"/>
  <c r="C6326" i="3"/>
  <c r="B6326" i="3"/>
  <c r="C6325" i="3"/>
  <c r="C6324" i="3"/>
  <c r="C6323" i="3"/>
  <c r="C6322" i="3"/>
  <c r="C6321" i="3"/>
  <c r="C6320" i="3"/>
  <c r="C6319" i="3"/>
  <c r="E6319" i="3" s="1"/>
  <c r="C6318" i="3"/>
  <c r="C6317" i="3"/>
  <c r="C6316" i="3"/>
  <c r="C6315" i="3"/>
  <c r="C6314" i="3"/>
  <c r="C6313" i="3"/>
  <c r="E6313" i="3" s="1"/>
  <c r="C6312" i="3"/>
  <c r="C6311" i="3"/>
  <c r="C6310" i="3"/>
  <c r="C6309" i="3"/>
  <c r="B6309" i="3"/>
  <c r="C6308" i="3"/>
  <c r="C6307" i="3"/>
  <c r="C6306" i="3"/>
  <c r="D6306" i="3" s="1"/>
  <c r="C6305" i="3"/>
  <c r="E6305" i="3" s="1"/>
  <c r="C6304" i="3"/>
  <c r="E6304" i="3" s="1"/>
  <c r="C6303" i="3"/>
  <c r="C6302" i="3"/>
  <c r="D6302" i="3" s="1"/>
  <c r="C6301" i="3"/>
  <c r="E6301" i="3" s="1"/>
  <c r="C6300" i="3"/>
  <c r="E6300" i="3" s="1"/>
  <c r="C6299" i="3"/>
  <c r="C6298" i="3"/>
  <c r="C6297" i="3"/>
  <c r="C6296" i="3"/>
  <c r="E6296" i="3" s="1"/>
  <c r="C6295" i="3"/>
  <c r="C6294" i="3"/>
  <c r="C6293" i="3"/>
  <c r="C6292" i="3"/>
  <c r="B6292" i="3"/>
  <c r="C6291" i="3"/>
  <c r="C6290" i="3"/>
  <c r="C6289" i="3"/>
  <c r="E6289" i="3" s="1"/>
  <c r="C6288" i="3"/>
  <c r="C6287" i="3"/>
  <c r="C6286" i="3"/>
  <c r="C6285" i="3"/>
  <c r="C6284" i="3"/>
  <c r="E6284" i="3" s="1"/>
  <c r="C6283" i="3"/>
  <c r="E6283" i="3" s="1"/>
  <c r="C6282" i="3"/>
  <c r="C6281" i="3"/>
  <c r="C6280" i="3"/>
  <c r="C6279" i="3"/>
  <c r="C6278" i="3"/>
  <c r="E6278" i="3" s="1"/>
  <c r="C6277" i="3"/>
  <c r="C6276" i="3"/>
  <c r="C6275" i="3"/>
  <c r="B6275" i="3"/>
  <c r="C6274" i="3"/>
  <c r="C6273" i="3"/>
  <c r="C6272" i="3"/>
  <c r="E6272" i="3" s="1"/>
  <c r="C6271" i="3"/>
  <c r="C6270" i="3"/>
  <c r="C6269" i="3"/>
  <c r="C6268" i="3"/>
  <c r="C6267" i="3"/>
  <c r="C6266" i="3"/>
  <c r="E6266" i="3" s="1"/>
  <c r="C6265" i="3"/>
  <c r="C6264" i="3"/>
  <c r="C6263" i="3"/>
  <c r="E6263" i="3" s="1"/>
  <c r="C6262" i="3"/>
  <c r="D6262" i="3" s="1"/>
  <c r="C6261" i="3"/>
  <c r="C6260" i="3"/>
  <c r="C6259" i="3"/>
  <c r="C6258" i="3"/>
  <c r="B6258" i="3"/>
  <c r="C6257" i="3"/>
  <c r="C6256" i="3"/>
  <c r="C6255" i="3"/>
  <c r="C6254" i="3"/>
  <c r="C6253" i="3"/>
  <c r="C6252" i="3"/>
  <c r="C6251" i="3"/>
  <c r="D6251" i="3" s="1"/>
  <c r="C6250" i="3"/>
  <c r="C6249" i="3"/>
  <c r="C6248" i="3"/>
  <c r="C6247" i="3"/>
  <c r="C6246" i="3"/>
  <c r="C6245" i="3"/>
  <c r="E6245" i="3" s="1"/>
  <c r="C6244" i="3"/>
  <c r="C6243" i="3"/>
  <c r="C6242" i="3"/>
  <c r="C6241" i="3"/>
  <c r="B6241" i="3"/>
  <c r="C6240" i="3"/>
  <c r="C6239" i="3"/>
  <c r="C6238" i="3"/>
  <c r="C6237" i="3"/>
  <c r="D6237" i="3" s="1"/>
  <c r="C6236" i="3"/>
  <c r="E6236" i="3" s="1"/>
  <c r="C6235" i="3"/>
  <c r="C6234" i="3"/>
  <c r="C6233" i="3"/>
  <c r="D6233" i="3" s="1"/>
  <c r="C6232" i="3"/>
  <c r="C6231" i="3"/>
  <c r="C6230" i="3"/>
  <c r="C6229" i="3"/>
  <c r="C6228" i="3"/>
  <c r="C6227" i="3"/>
  <c r="E6227" i="3" s="1"/>
  <c r="C6226" i="3"/>
  <c r="C6225" i="3"/>
  <c r="C6224" i="3"/>
  <c r="B6224" i="3"/>
  <c r="C6223" i="3"/>
  <c r="C6222" i="3"/>
  <c r="C6221" i="3"/>
  <c r="C6220" i="3"/>
  <c r="C6219" i="3"/>
  <c r="E6219" i="3" s="1"/>
  <c r="C6218" i="3"/>
  <c r="C6217" i="3"/>
  <c r="D6217" i="3" s="1"/>
  <c r="C6216" i="3"/>
  <c r="E6216" i="3" s="1"/>
  <c r="C6215" i="3"/>
  <c r="C6214" i="3"/>
  <c r="C6213" i="3"/>
  <c r="C6212" i="3"/>
  <c r="E6212" i="3" s="1"/>
  <c r="C6211" i="3"/>
  <c r="C6210" i="3"/>
  <c r="C6209" i="3"/>
  <c r="C6208" i="3"/>
  <c r="C6207" i="3"/>
  <c r="B6207" i="3"/>
  <c r="C6206" i="3"/>
  <c r="C6205" i="3"/>
  <c r="C6204" i="3"/>
  <c r="E6204" i="3" s="1"/>
  <c r="C6203" i="3"/>
  <c r="D6203" i="3" s="1"/>
  <c r="C6202" i="3"/>
  <c r="C6201" i="3"/>
  <c r="C6200" i="3"/>
  <c r="D6200" i="3" s="1"/>
  <c r="C6199" i="3"/>
  <c r="C6198" i="3"/>
  <c r="C6197" i="3"/>
  <c r="C6196" i="3"/>
  <c r="C6195" i="3"/>
  <c r="E6195" i="3" s="1"/>
  <c r="C6194" i="3"/>
  <c r="C6193" i="3"/>
  <c r="C6192" i="3"/>
  <c r="C6191" i="3"/>
  <c r="C6190" i="3"/>
  <c r="B6190" i="3"/>
  <c r="C6189" i="3"/>
  <c r="C6188" i="3"/>
  <c r="C6187" i="3"/>
  <c r="C6186" i="3"/>
  <c r="D6186" i="3" s="1"/>
  <c r="C6185" i="3"/>
  <c r="C6184" i="3"/>
  <c r="C6183" i="3"/>
  <c r="E6183" i="3" s="1"/>
  <c r="C6182" i="3"/>
  <c r="C6181" i="3"/>
  <c r="C6180" i="3"/>
  <c r="C6179" i="3"/>
  <c r="C6178" i="3"/>
  <c r="D6178" i="3" s="1"/>
  <c r="C6177" i="3"/>
  <c r="E6177" i="3" s="1"/>
  <c r="C6176" i="3"/>
  <c r="E6176" i="3" s="1"/>
  <c r="C6175" i="3"/>
  <c r="C6174" i="3"/>
  <c r="C6173" i="3"/>
  <c r="B6173" i="3"/>
  <c r="C6172" i="3"/>
  <c r="C6171" i="3"/>
  <c r="C6170" i="3"/>
  <c r="D6170" i="3" s="1"/>
  <c r="C6169" i="3"/>
  <c r="E6169" i="3" s="1"/>
  <c r="C6168" i="3"/>
  <c r="C6167" i="3"/>
  <c r="C6166" i="3"/>
  <c r="D6166" i="3" s="1"/>
  <c r="C6165" i="3"/>
  <c r="E6165" i="3" s="1"/>
  <c r="C6164" i="3"/>
  <c r="E6164" i="3" s="1"/>
  <c r="C6163" i="3"/>
  <c r="C6162" i="3"/>
  <c r="C6161" i="3"/>
  <c r="C6160" i="3"/>
  <c r="E6160" i="3" s="1"/>
  <c r="C6159" i="3"/>
  <c r="C6158" i="3"/>
  <c r="C6157" i="3"/>
  <c r="C6156" i="3"/>
  <c r="B6156" i="3"/>
  <c r="C6155" i="3"/>
  <c r="C6154" i="3"/>
  <c r="C6153" i="3"/>
  <c r="C6152" i="3"/>
  <c r="D6152" i="3" s="1"/>
  <c r="C6151" i="3"/>
  <c r="C6150" i="3"/>
  <c r="C6149" i="3"/>
  <c r="C6148" i="3"/>
  <c r="C6147" i="3"/>
  <c r="C6146" i="3"/>
  <c r="C6145" i="3"/>
  <c r="C6144" i="3"/>
  <c r="C6143" i="3"/>
  <c r="C6142" i="3"/>
  <c r="C6141" i="3"/>
  <c r="C6140" i="3"/>
  <c r="C6139" i="3"/>
  <c r="B6139" i="3"/>
  <c r="C6138" i="3"/>
  <c r="C6137" i="3"/>
  <c r="C6136" i="3"/>
  <c r="E6136" i="3" s="1"/>
  <c r="C6135" i="3"/>
  <c r="C6134" i="3"/>
  <c r="C6133" i="3"/>
  <c r="C6132" i="3"/>
  <c r="C6131" i="3"/>
  <c r="C6130" i="3"/>
  <c r="E6130" i="3" s="1"/>
  <c r="C6129" i="3"/>
  <c r="C6128" i="3"/>
  <c r="C6127" i="3"/>
  <c r="C6126" i="3"/>
  <c r="D6126" i="3" s="1"/>
  <c r="C6125" i="3"/>
  <c r="C6124" i="3"/>
  <c r="C6123" i="3"/>
  <c r="C6122" i="3"/>
  <c r="B6122" i="3"/>
  <c r="C6121" i="3"/>
  <c r="C6120" i="3"/>
  <c r="C6119" i="3"/>
  <c r="C6118" i="3"/>
  <c r="D6118" i="3" s="1"/>
  <c r="C6117" i="3"/>
  <c r="C6116" i="3"/>
  <c r="D6116" i="3" s="1"/>
  <c r="C6115" i="3"/>
  <c r="E6115" i="3" s="1"/>
  <c r="C6114" i="3"/>
  <c r="C6113" i="3"/>
  <c r="E6113" i="3" s="1"/>
  <c r="C6112" i="3"/>
  <c r="C6111" i="3"/>
  <c r="D6111" i="3" s="1"/>
  <c r="C6110" i="3"/>
  <c r="E6110" i="3" s="1"/>
  <c r="C6109" i="3"/>
  <c r="D6109" i="3" s="1"/>
  <c r="C6108" i="3"/>
  <c r="C6107" i="3"/>
  <c r="C6106" i="3"/>
  <c r="C6105" i="3"/>
  <c r="B6105" i="3"/>
  <c r="C6104" i="3"/>
  <c r="C6103" i="3"/>
  <c r="D6103" i="3" s="1"/>
  <c r="C6102" i="3"/>
  <c r="C6101" i="3"/>
  <c r="D6101" i="3" s="1"/>
  <c r="C6100" i="3"/>
  <c r="C6099" i="3"/>
  <c r="D6099" i="3" s="1"/>
  <c r="C6098" i="3"/>
  <c r="C6097" i="3"/>
  <c r="D6097" i="3" s="1"/>
  <c r="C6096" i="3"/>
  <c r="D6096" i="3" s="1"/>
  <c r="C6095" i="3"/>
  <c r="C6094" i="3"/>
  <c r="D6094" i="3" s="1"/>
  <c r="C6093" i="3"/>
  <c r="C6092" i="3"/>
  <c r="D6092" i="3" s="1"/>
  <c r="C6091" i="3"/>
  <c r="E6091" i="3" s="1"/>
  <c r="C6090" i="3"/>
  <c r="C6089" i="3"/>
  <c r="C6088" i="3"/>
  <c r="B6088" i="3"/>
  <c r="C6087" i="3"/>
  <c r="D6087" i="3" s="1"/>
  <c r="C6086" i="3"/>
  <c r="C6085" i="3"/>
  <c r="E6085" i="3" s="1"/>
  <c r="C6084" i="3"/>
  <c r="C6083" i="3"/>
  <c r="D6083" i="3" s="1"/>
  <c r="C6082" i="3"/>
  <c r="D6082" i="3" s="1"/>
  <c r="C6081" i="3"/>
  <c r="C6080" i="3"/>
  <c r="D6080" i="3" s="1"/>
  <c r="C6079" i="3"/>
  <c r="C6078" i="3"/>
  <c r="D6078" i="3" s="1"/>
  <c r="C6077" i="3"/>
  <c r="C6076" i="3"/>
  <c r="E6076" i="3" s="1"/>
  <c r="C6075" i="3"/>
  <c r="C6074" i="3"/>
  <c r="C6073" i="3"/>
  <c r="C6072" i="3"/>
  <c r="C6071" i="3"/>
  <c r="B6071" i="3"/>
  <c r="C6070" i="3"/>
  <c r="D6070" i="3" s="1"/>
  <c r="C6069" i="3"/>
  <c r="C6068" i="3"/>
  <c r="C6067" i="3"/>
  <c r="C6066" i="3"/>
  <c r="E6066" i="3" s="1"/>
  <c r="C6065" i="3"/>
  <c r="C6064" i="3"/>
  <c r="C6063" i="3"/>
  <c r="C6062" i="3"/>
  <c r="E6062" i="3" s="1"/>
  <c r="C6061" i="3"/>
  <c r="C6060" i="3"/>
  <c r="D6060" i="3" s="1"/>
  <c r="C6059" i="3"/>
  <c r="E6059" i="3" s="1"/>
  <c r="C6058" i="3"/>
  <c r="D6058" i="3" s="1"/>
  <c r="C6057" i="3"/>
  <c r="C6056" i="3"/>
  <c r="C6055" i="3"/>
  <c r="C6054" i="3"/>
  <c r="B6054" i="3"/>
  <c r="C6053" i="3"/>
  <c r="D6053" i="3" s="1"/>
  <c r="C6052" i="3"/>
  <c r="C6051" i="3"/>
  <c r="C6050" i="3"/>
  <c r="C6049" i="3"/>
  <c r="C6048" i="3"/>
  <c r="C6047" i="3"/>
  <c r="E6047" i="3" s="1"/>
  <c r="C6046" i="3"/>
  <c r="C6045" i="3"/>
  <c r="C6044" i="3"/>
  <c r="C6043" i="3"/>
  <c r="D6043" i="3" s="1"/>
  <c r="C6042" i="3"/>
  <c r="C6041" i="3"/>
  <c r="D6041" i="3" s="1"/>
  <c r="C6040" i="3"/>
  <c r="E6040" i="3" s="1"/>
  <c r="C6039" i="3"/>
  <c r="C6038" i="3"/>
  <c r="C6037" i="3"/>
  <c r="B6037" i="3"/>
  <c r="C6036" i="3"/>
  <c r="D6036" i="3" s="1"/>
  <c r="C6035" i="3"/>
  <c r="C6034" i="3"/>
  <c r="E6034" i="3" s="1"/>
  <c r="C6033" i="3"/>
  <c r="D6033" i="3" s="1"/>
  <c r="C6032" i="3"/>
  <c r="E6032" i="3" s="1"/>
  <c r="C6031" i="3"/>
  <c r="D6031" i="3" s="1"/>
  <c r="C6030" i="3"/>
  <c r="D6030" i="3" s="1"/>
  <c r="C6029" i="3"/>
  <c r="D6029" i="3" s="1"/>
  <c r="C6028" i="3"/>
  <c r="E6028" i="3" s="1"/>
  <c r="C6027" i="3"/>
  <c r="D6027" i="3" s="1"/>
  <c r="C6026" i="3"/>
  <c r="C6025" i="3"/>
  <c r="D6025" i="3" s="1"/>
  <c r="C6024" i="3"/>
  <c r="C6023" i="3"/>
  <c r="C6022" i="3"/>
  <c r="C6021" i="3"/>
  <c r="C6020" i="3"/>
  <c r="B6020" i="3"/>
  <c r="C6019" i="3"/>
  <c r="D6019" i="3" s="1"/>
  <c r="C6018" i="3"/>
  <c r="C6017" i="3"/>
  <c r="C6016" i="3"/>
  <c r="C6015" i="3"/>
  <c r="C6014" i="3"/>
  <c r="C6013" i="3"/>
  <c r="C6012" i="3"/>
  <c r="D6012" i="3" s="1"/>
  <c r="C6011" i="3"/>
  <c r="C6010" i="3"/>
  <c r="D6010" i="3" s="1"/>
  <c r="C6009" i="3"/>
  <c r="C6008" i="3"/>
  <c r="E6008" i="3" s="1"/>
  <c r="C6007" i="3"/>
  <c r="C6006" i="3"/>
  <c r="C6005" i="3"/>
  <c r="C6004" i="3"/>
  <c r="C6003" i="3"/>
  <c r="B6003" i="3"/>
  <c r="C6002" i="3"/>
  <c r="D6002" i="3" s="1"/>
  <c r="C6001" i="3"/>
  <c r="C6000" i="3"/>
  <c r="C5999" i="3"/>
  <c r="D5999" i="3" s="1"/>
  <c r="C5998" i="3"/>
  <c r="C5997" i="3"/>
  <c r="D5997" i="3" s="1"/>
  <c r="C5996" i="3"/>
  <c r="C5995" i="3"/>
  <c r="D5995" i="3" s="1"/>
  <c r="C5994" i="3"/>
  <c r="E5994" i="3" s="1"/>
  <c r="C5993" i="3"/>
  <c r="D5993" i="3" s="1"/>
  <c r="C5992" i="3"/>
  <c r="C5991" i="3"/>
  <c r="C5990" i="3"/>
  <c r="C5989" i="3"/>
  <c r="C5988" i="3"/>
  <c r="C5987" i="3"/>
  <c r="C5986" i="3"/>
  <c r="B5986" i="3"/>
  <c r="C5985" i="3"/>
  <c r="D5985" i="3" s="1"/>
  <c r="C5984" i="3"/>
  <c r="D5984" i="3" s="1"/>
  <c r="C5983" i="3"/>
  <c r="C5982" i="3"/>
  <c r="C5981" i="3"/>
  <c r="C5980" i="3"/>
  <c r="C5979" i="3"/>
  <c r="D5979" i="3" s="1"/>
  <c r="C5978" i="3"/>
  <c r="D5978" i="3" s="1"/>
  <c r="C5977" i="3"/>
  <c r="C5976" i="3"/>
  <c r="D5976" i="3" s="1"/>
  <c r="C5975" i="3"/>
  <c r="C5974" i="3"/>
  <c r="E5974" i="3" s="1"/>
  <c r="C5973" i="3"/>
  <c r="D5973" i="3" s="1"/>
  <c r="C5972" i="3"/>
  <c r="E5972" i="3" s="1"/>
  <c r="C5971" i="3"/>
  <c r="C5970" i="3"/>
  <c r="C5969" i="3"/>
  <c r="B5969" i="3"/>
  <c r="C5968" i="3"/>
  <c r="D5968" i="3" s="1"/>
  <c r="C5967" i="3"/>
  <c r="D5967" i="3" s="1"/>
  <c r="C5966" i="3"/>
  <c r="D5966" i="3" s="1"/>
  <c r="C5965" i="3"/>
  <c r="C5964" i="3"/>
  <c r="C5963" i="3"/>
  <c r="C5962" i="3"/>
  <c r="C5961" i="3"/>
  <c r="D5961" i="3" s="1"/>
  <c r="C5960" i="3"/>
  <c r="C5959" i="3"/>
  <c r="D5959" i="3" s="1"/>
  <c r="C5958" i="3"/>
  <c r="D5958" i="3" s="1"/>
  <c r="C5957" i="3"/>
  <c r="C5956" i="3"/>
  <c r="C5955" i="3"/>
  <c r="C5954" i="3"/>
  <c r="C5953" i="3"/>
  <c r="C5952" i="3"/>
  <c r="B5952" i="3"/>
  <c r="C5951" i="3"/>
  <c r="D5951" i="3" s="1"/>
  <c r="C5950" i="3"/>
  <c r="C5949" i="3"/>
  <c r="D5949" i="3" s="1"/>
  <c r="C5948" i="3"/>
  <c r="C5947" i="3"/>
  <c r="C5946" i="3"/>
  <c r="C5945" i="3"/>
  <c r="C5944" i="3"/>
  <c r="D5944" i="3" s="1"/>
  <c r="C5943" i="3"/>
  <c r="C5942" i="3"/>
  <c r="D5942" i="3" s="1"/>
  <c r="C5941" i="3"/>
  <c r="D5941" i="3" s="1"/>
  <c r="C5940" i="3"/>
  <c r="E5940" i="3" s="1"/>
  <c r="C5939" i="3"/>
  <c r="C5938" i="3"/>
  <c r="E5938" i="3" s="1"/>
  <c r="C5937" i="3"/>
  <c r="C5936" i="3"/>
  <c r="D5936" i="3" s="1"/>
  <c r="C5935" i="3"/>
  <c r="B5935" i="3"/>
  <c r="C5934" i="3"/>
  <c r="D5934" i="3" s="1"/>
  <c r="C5933" i="3"/>
  <c r="D5933" i="3" s="1"/>
  <c r="C5932" i="3"/>
  <c r="C5931" i="3"/>
  <c r="C5930" i="3"/>
  <c r="E5930" i="3" s="1"/>
  <c r="C5929" i="3"/>
  <c r="C5928" i="3"/>
  <c r="E5928" i="3" s="1"/>
  <c r="C5927" i="3"/>
  <c r="D5927" i="3" s="1"/>
  <c r="C5926" i="3"/>
  <c r="E5926" i="3" s="1"/>
  <c r="C5925" i="3"/>
  <c r="D5925" i="3" s="1"/>
  <c r="C5924" i="3"/>
  <c r="D5924" i="3" s="1"/>
  <c r="C5923" i="3"/>
  <c r="C5922" i="3"/>
  <c r="D5922" i="3" s="1"/>
  <c r="C5921" i="3"/>
  <c r="C5920" i="3"/>
  <c r="C5919" i="3"/>
  <c r="C5918" i="3"/>
  <c r="B5918" i="3"/>
  <c r="C5917" i="3"/>
  <c r="D5917" i="3" s="1"/>
  <c r="C5916" i="3"/>
  <c r="D5916" i="3" s="1"/>
  <c r="C5915" i="3"/>
  <c r="C5914" i="3"/>
  <c r="D5914" i="3" s="1"/>
  <c r="C5913" i="3"/>
  <c r="C5912" i="3"/>
  <c r="D5912" i="3" s="1"/>
  <c r="C5911" i="3"/>
  <c r="E5911" i="3" s="1"/>
  <c r="C5910" i="3"/>
  <c r="D5910" i="3" s="1"/>
  <c r="C5909" i="3"/>
  <c r="C5908" i="3"/>
  <c r="D5908" i="3" s="1"/>
  <c r="C5907" i="3"/>
  <c r="C5906" i="3"/>
  <c r="E5906" i="3" s="1"/>
  <c r="C5905" i="3"/>
  <c r="D5905" i="3" s="1"/>
  <c r="C5904" i="3"/>
  <c r="E5904" i="3" s="1"/>
  <c r="C5903" i="3"/>
  <c r="C5902" i="3"/>
  <c r="C5901" i="3"/>
  <c r="B5901" i="3"/>
  <c r="C5900" i="3"/>
  <c r="C5899" i="3"/>
  <c r="D5899" i="3" s="1"/>
  <c r="C5898" i="3"/>
  <c r="E5898" i="3" s="1"/>
  <c r="C5897" i="3"/>
  <c r="E5897" i="3" s="1"/>
  <c r="C5896" i="3"/>
  <c r="E5896" i="3" s="1"/>
  <c r="C5895" i="3"/>
  <c r="D5895" i="3" s="1"/>
  <c r="C5894" i="3"/>
  <c r="C5893" i="3"/>
  <c r="D5893" i="3" s="1"/>
  <c r="C5892" i="3"/>
  <c r="C5891" i="3"/>
  <c r="D5891" i="3" s="1"/>
  <c r="C5890" i="3"/>
  <c r="D5890" i="3" s="1"/>
  <c r="C5889" i="3"/>
  <c r="D5889" i="3" s="1"/>
  <c r="C5888" i="3"/>
  <c r="C5887" i="3"/>
  <c r="C5886" i="3"/>
  <c r="C5885" i="3"/>
  <c r="C5884" i="3"/>
  <c r="B5884" i="3"/>
  <c r="C5883" i="3"/>
  <c r="D5883" i="3" s="1"/>
  <c r="C5882" i="3"/>
  <c r="D5882" i="3" s="1"/>
  <c r="C5881" i="3"/>
  <c r="D5881" i="3" s="1"/>
  <c r="C5880" i="3"/>
  <c r="C5879" i="3"/>
  <c r="E5879" i="3" s="1"/>
  <c r="C5878" i="3"/>
  <c r="C5877" i="3"/>
  <c r="C5876" i="3"/>
  <c r="C5875" i="3"/>
  <c r="E5875" i="3" s="1"/>
  <c r="C5874" i="3"/>
  <c r="C5873" i="3"/>
  <c r="C5872" i="3"/>
  <c r="C5871" i="3"/>
  <c r="D5871" i="3" s="1"/>
  <c r="C5870" i="3"/>
  <c r="C5869" i="3"/>
  <c r="C5868" i="3"/>
  <c r="C5867" i="3"/>
  <c r="B5867" i="3"/>
  <c r="C5866" i="3"/>
  <c r="C5865" i="3"/>
  <c r="C5864" i="3"/>
  <c r="D5864" i="3" s="1"/>
  <c r="C5863" i="3"/>
  <c r="C5862" i="3"/>
  <c r="E5862" i="3" s="1"/>
  <c r="C5861" i="3"/>
  <c r="C5860" i="3"/>
  <c r="C5859" i="3"/>
  <c r="C5858" i="3"/>
  <c r="E5858" i="3" s="1"/>
  <c r="C5857" i="3"/>
  <c r="C5856" i="3"/>
  <c r="C5855" i="3"/>
  <c r="D5855" i="3" s="1"/>
  <c r="C5854" i="3"/>
  <c r="E5854" i="3" s="1"/>
  <c r="C5853" i="3"/>
  <c r="E5853" i="3" s="1"/>
  <c r="C5852" i="3"/>
  <c r="C5851" i="3"/>
  <c r="C5850" i="3"/>
  <c r="B5850" i="3"/>
  <c r="C5849" i="3"/>
  <c r="C5848" i="3"/>
  <c r="C5847" i="3"/>
  <c r="C5846" i="3"/>
  <c r="C5845" i="3"/>
  <c r="C5844" i="3"/>
  <c r="C5843" i="3"/>
  <c r="C5842" i="3"/>
  <c r="D5842" i="3" s="1"/>
  <c r="C5841" i="3"/>
  <c r="C5840" i="3"/>
  <c r="C5839" i="3"/>
  <c r="C5838" i="3"/>
  <c r="C5837" i="3"/>
  <c r="C5836" i="3"/>
  <c r="E5836" i="3" s="1"/>
  <c r="C5835" i="3"/>
  <c r="C5834" i="3"/>
  <c r="C5833" i="3"/>
  <c r="B5833" i="3"/>
  <c r="C5832" i="3"/>
  <c r="C5831" i="3"/>
  <c r="C5830" i="3"/>
  <c r="C5829" i="3"/>
  <c r="E5829" i="3" s="1"/>
  <c r="C5828" i="3"/>
  <c r="C5827" i="3"/>
  <c r="C5826" i="3"/>
  <c r="C5825" i="3"/>
  <c r="C5824" i="3"/>
  <c r="E5824" i="3" s="1"/>
  <c r="C5823" i="3"/>
  <c r="C5822" i="3"/>
  <c r="C5821" i="3"/>
  <c r="D5821" i="3" s="1"/>
  <c r="C5820" i="3"/>
  <c r="C5819" i="3"/>
  <c r="C5818" i="3"/>
  <c r="C5817" i="3"/>
  <c r="C5816" i="3"/>
  <c r="B5816" i="3"/>
  <c r="C5815" i="3"/>
  <c r="C5814" i="3"/>
  <c r="C5813" i="3"/>
  <c r="D5813" i="3" s="1"/>
  <c r="C5812" i="3"/>
  <c r="D5812" i="3" s="1"/>
  <c r="C5811" i="3"/>
  <c r="E5811" i="3" s="1"/>
  <c r="C5810" i="3"/>
  <c r="C5809" i="3"/>
  <c r="D5809" i="3" s="1"/>
  <c r="C5808" i="3"/>
  <c r="C5807" i="3"/>
  <c r="E5807" i="3" s="1"/>
  <c r="C5806" i="3"/>
  <c r="C5805" i="3"/>
  <c r="C5804" i="3"/>
  <c r="D5804" i="3" s="1"/>
  <c r="C5803" i="3"/>
  <c r="E5803" i="3" s="1"/>
  <c r="C5802" i="3"/>
  <c r="C5801" i="3"/>
  <c r="C5800" i="3"/>
  <c r="C5799" i="3"/>
  <c r="B5799" i="3"/>
  <c r="C5798" i="3"/>
  <c r="C5797" i="3"/>
  <c r="C5796" i="3"/>
  <c r="C5795" i="3"/>
  <c r="D5795" i="3" s="1"/>
  <c r="C5794" i="3"/>
  <c r="C5793" i="3"/>
  <c r="C5792" i="3"/>
  <c r="D5792" i="3" s="1"/>
  <c r="C5791" i="3"/>
  <c r="C5790" i="3"/>
  <c r="C5789" i="3"/>
  <c r="C5788" i="3"/>
  <c r="C5787" i="3"/>
  <c r="C5786" i="3"/>
  <c r="D5786" i="3" s="1"/>
  <c r="C5785" i="3"/>
  <c r="C5784" i="3"/>
  <c r="C5783" i="3"/>
  <c r="C5782" i="3"/>
  <c r="B5782" i="3"/>
  <c r="C5781" i="3"/>
  <c r="C5780" i="3"/>
  <c r="C5779" i="3"/>
  <c r="D5779" i="3" s="1"/>
  <c r="C5778" i="3"/>
  <c r="E5778" i="3" s="1"/>
  <c r="C5777" i="3"/>
  <c r="C5776" i="3"/>
  <c r="C5775" i="3"/>
  <c r="D5775" i="3" s="1"/>
  <c r="C5774" i="3"/>
  <c r="C5773" i="3"/>
  <c r="C5772" i="3"/>
  <c r="C5771" i="3"/>
  <c r="C5770" i="3"/>
  <c r="C5769" i="3"/>
  <c r="C5768" i="3"/>
  <c r="C5767" i="3"/>
  <c r="C5766" i="3"/>
  <c r="C5765" i="3"/>
  <c r="B5765" i="3"/>
  <c r="C5764" i="3"/>
  <c r="C5763" i="3"/>
  <c r="C5762" i="3"/>
  <c r="D5762" i="3" s="1"/>
  <c r="C5761" i="3"/>
  <c r="E5761" i="3" s="1"/>
  <c r="C5760" i="3"/>
  <c r="E5760" i="3" s="1"/>
  <c r="C5759" i="3"/>
  <c r="C5758" i="3"/>
  <c r="D5758" i="3" s="1"/>
  <c r="C5757" i="3"/>
  <c r="E5757" i="3" s="1"/>
  <c r="C5756" i="3"/>
  <c r="E5756" i="3" s="1"/>
  <c r="C5755" i="3"/>
  <c r="C5754" i="3"/>
  <c r="C5753" i="3"/>
  <c r="D5753" i="3" s="1"/>
  <c r="C5752" i="3"/>
  <c r="D5752" i="3" s="1"/>
  <c r="C5751" i="3"/>
  <c r="C5750" i="3"/>
  <c r="C5749" i="3"/>
  <c r="C5748" i="3"/>
  <c r="B5748" i="3"/>
  <c r="C5747" i="3"/>
  <c r="C5746" i="3"/>
  <c r="C5745" i="3"/>
  <c r="D5745" i="3" s="1"/>
  <c r="C5744" i="3"/>
  <c r="C5743" i="3"/>
  <c r="E5743" i="3" s="1"/>
  <c r="C5742" i="3"/>
  <c r="C5741" i="3"/>
  <c r="C5740" i="3"/>
  <c r="E5740" i="3" s="1"/>
  <c r="C5739" i="3"/>
  <c r="E5739" i="3" s="1"/>
  <c r="C5738" i="3"/>
  <c r="C5737" i="3"/>
  <c r="C5736" i="3"/>
  <c r="C5735" i="3"/>
  <c r="E5735" i="3" s="1"/>
  <c r="C5734" i="3"/>
  <c r="C5733" i="3"/>
  <c r="C5732" i="3"/>
  <c r="C5731" i="3"/>
  <c r="B5731" i="3"/>
  <c r="C5730" i="3"/>
  <c r="C5729" i="3"/>
  <c r="C5728" i="3"/>
  <c r="D5728" i="3" s="1"/>
  <c r="C5727" i="3"/>
  <c r="C5726" i="3"/>
  <c r="E5726" i="3" s="1"/>
  <c r="C5725" i="3"/>
  <c r="C5724" i="3"/>
  <c r="C5723" i="3"/>
  <c r="C5722" i="3"/>
  <c r="E5722" i="3" s="1"/>
  <c r="C5721" i="3"/>
  <c r="C5720" i="3"/>
  <c r="C5719" i="3"/>
  <c r="D5719" i="3" s="1"/>
  <c r="C5718" i="3"/>
  <c r="E5718" i="3" s="1"/>
  <c r="C5717" i="3"/>
  <c r="E5717" i="3" s="1"/>
  <c r="C5716" i="3"/>
  <c r="C5715" i="3"/>
  <c r="C5714" i="3"/>
  <c r="B5714" i="3"/>
  <c r="C5713" i="3"/>
  <c r="C5712" i="3"/>
  <c r="C5711" i="3"/>
  <c r="C5710" i="3"/>
  <c r="C5709" i="3"/>
  <c r="C5708" i="3"/>
  <c r="C5707" i="3"/>
  <c r="D5707" i="3" s="1"/>
  <c r="C5706" i="3"/>
  <c r="D5706" i="3" s="1"/>
  <c r="C5705" i="3"/>
  <c r="C5704" i="3"/>
  <c r="C5703" i="3"/>
  <c r="C5702" i="3"/>
  <c r="C5701" i="3"/>
  <c r="C5700" i="3"/>
  <c r="C5699" i="3"/>
  <c r="C5698" i="3"/>
  <c r="C5697" i="3"/>
  <c r="B5697" i="3"/>
  <c r="C5696" i="3"/>
  <c r="C5695" i="3"/>
  <c r="C5694" i="3"/>
  <c r="C5693" i="3"/>
  <c r="C5692" i="3"/>
  <c r="E5692" i="3" s="1"/>
  <c r="C5691" i="3"/>
  <c r="C5690" i="3"/>
  <c r="C5689" i="3"/>
  <c r="D5689" i="3" s="1"/>
  <c r="C5688" i="3"/>
  <c r="C5687" i="3"/>
  <c r="C5686" i="3"/>
  <c r="C5685" i="3"/>
  <c r="C5684" i="3"/>
  <c r="C5683" i="3"/>
  <c r="C5682" i="3"/>
  <c r="C5681" i="3"/>
  <c r="C5680" i="3"/>
  <c r="B5680" i="3"/>
  <c r="C5679" i="3"/>
  <c r="C5678" i="3"/>
  <c r="C5677" i="3"/>
  <c r="D5677" i="3" s="1"/>
  <c r="C5676" i="3"/>
  <c r="C5675" i="3"/>
  <c r="E5675" i="3" s="1"/>
  <c r="C5674" i="3"/>
  <c r="C5673" i="3"/>
  <c r="D5673" i="3" s="1"/>
  <c r="C5672" i="3"/>
  <c r="E5672" i="3" s="1"/>
  <c r="C5671" i="3"/>
  <c r="E5671" i="3" s="1"/>
  <c r="C5670" i="3"/>
  <c r="C5669" i="3"/>
  <c r="C5668" i="3"/>
  <c r="D5668" i="3" s="1"/>
  <c r="C5667" i="3"/>
  <c r="C5666" i="3"/>
  <c r="C5665" i="3"/>
  <c r="C5664" i="3"/>
  <c r="C5663" i="3"/>
  <c r="B5663" i="3"/>
  <c r="C5662" i="3"/>
  <c r="C5661" i="3"/>
  <c r="C5660" i="3"/>
  <c r="C5659" i="3"/>
  <c r="C5658" i="3"/>
  <c r="C5657" i="3"/>
  <c r="C5656" i="3"/>
  <c r="C5655" i="3"/>
  <c r="D5655" i="3" s="1"/>
  <c r="C5654" i="3"/>
  <c r="C5653" i="3"/>
  <c r="C5652" i="3"/>
  <c r="C5651" i="3"/>
  <c r="C5650" i="3"/>
  <c r="C5649" i="3"/>
  <c r="E5649" i="3" s="1"/>
  <c r="C5648" i="3"/>
  <c r="C5647" i="3"/>
  <c r="C5646" i="3"/>
  <c r="B5646" i="3"/>
  <c r="C5645" i="3"/>
  <c r="C5644" i="3"/>
  <c r="C5643" i="3"/>
  <c r="C5642" i="3"/>
  <c r="D5642" i="3" s="1"/>
  <c r="C5641" i="3"/>
  <c r="C5640" i="3"/>
  <c r="E5640" i="3" s="1"/>
  <c r="C5639" i="3"/>
  <c r="C5638" i="3"/>
  <c r="C5637" i="3"/>
  <c r="E5637" i="3" s="1"/>
  <c r="C5636" i="3"/>
  <c r="C5635" i="3"/>
  <c r="E5635" i="3" s="1"/>
  <c r="C5634" i="3"/>
  <c r="C5633" i="3"/>
  <c r="C5632" i="3"/>
  <c r="C5631" i="3"/>
  <c r="C5630" i="3"/>
  <c r="C5629" i="3"/>
  <c r="B5629" i="3"/>
  <c r="C5628" i="3"/>
  <c r="C5627" i="3"/>
  <c r="C5626" i="3"/>
  <c r="D5626" i="3" s="1"/>
  <c r="C5625" i="3"/>
  <c r="E5625" i="3" s="1"/>
  <c r="C5624" i="3"/>
  <c r="C5623" i="3"/>
  <c r="E5623" i="3" s="1"/>
  <c r="C5622" i="3"/>
  <c r="C5621" i="3"/>
  <c r="C5620" i="3"/>
  <c r="D5620" i="3" s="1"/>
  <c r="C5619" i="3"/>
  <c r="C5618" i="3"/>
  <c r="C5617" i="3"/>
  <c r="D5617" i="3" s="1"/>
  <c r="C5616" i="3"/>
  <c r="C5615" i="3"/>
  <c r="C5614" i="3"/>
  <c r="C5613" i="3"/>
  <c r="C5612" i="3"/>
  <c r="B5612" i="3"/>
  <c r="C5611" i="3"/>
  <c r="E5611" i="3" s="1"/>
  <c r="C5610" i="3"/>
  <c r="E5610" i="3" s="1"/>
  <c r="C5609" i="3"/>
  <c r="C5608" i="3"/>
  <c r="D5608" i="3" s="1"/>
  <c r="C5607" i="3"/>
  <c r="C5606" i="3"/>
  <c r="C5605" i="3"/>
  <c r="C5604" i="3"/>
  <c r="C5603" i="3"/>
  <c r="E5603" i="3" s="1"/>
  <c r="C5602" i="3"/>
  <c r="C5601" i="3"/>
  <c r="C5600" i="3"/>
  <c r="D5600" i="3" s="1"/>
  <c r="C5599" i="3"/>
  <c r="E5599" i="3" s="1"/>
  <c r="C5598" i="3"/>
  <c r="C5597" i="3"/>
  <c r="C5596" i="3"/>
  <c r="C5595" i="3"/>
  <c r="B5595" i="3"/>
  <c r="C5594" i="3"/>
  <c r="C5593" i="3"/>
  <c r="E5593" i="3" s="1"/>
  <c r="C5592" i="3"/>
  <c r="C5591" i="3"/>
  <c r="D5591" i="3" s="1"/>
  <c r="C5590" i="3"/>
  <c r="C5589" i="3"/>
  <c r="C5588" i="3"/>
  <c r="D5588" i="3" s="1"/>
  <c r="C5587" i="3"/>
  <c r="E5587" i="3" s="1"/>
  <c r="C5586" i="3"/>
  <c r="C5585" i="3"/>
  <c r="E5585" i="3" s="1"/>
  <c r="C5584" i="3"/>
  <c r="E5584" i="3" s="1"/>
  <c r="C5583" i="3"/>
  <c r="C5582" i="3"/>
  <c r="D5582" i="3" s="1"/>
  <c r="C5581" i="3"/>
  <c r="C5580" i="3"/>
  <c r="C5579" i="3"/>
  <c r="C5578" i="3"/>
  <c r="B5578" i="3"/>
  <c r="C5577" i="3"/>
  <c r="C5576" i="3"/>
  <c r="D5576" i="3" s="1"/>
  <c r="C5575" i="3"/>
  <c r="C5574" i="3"/>
  <c r="D5574" i="3" s="1"/>
  <c r="C5573" i="3"/>
  <c r="C5572" i="3"/>
  <c r="D5572" i="3" s="1"/>
  <c r="C5571" i="3"/>
  <c r="E5571" i="3" s="1"/>
  <c r="C5570" i="3"/>
  <c r="D5570" i="3" s="1"/>
  <c r="C5569" i="3"/>
  <c r="E5569" i="3" s="1"/>
  <c r="C5568" i="3"/>
  <c r="C5567" i="3"/>
  <c r="D5567" i="3" s="1"/>
  <c r="C5566" i="3"/>
  <c r="C5565" i="3"/>
  <c r="D5565" i="3" s="1"/>
  <c r="C5564" i="3"/>
  <c r="C5563" i="3"/>
  <c r="C5562" i="3"/>
  <c r="C5561" i="3"/>
  <c r="B5561" i="3"/>
  <c r="C5560" i="3"/>
  <c r="D5560" i="3" s="1"/>
  <c r="C5559" i="3"/>
  <c r="D5559" i="3" s="1"/>
  <c r="C5558" i="3"/>
  <c r="E5558" i="3" s="1"/>
  <c r="C5557" i="3"/>
  <c r="D5557" i="3" s="1"/>
  <c r="C5556" i="3"/>
  <c r="D5556" i="3" s="1"/>
  <c r="C5555" i="3"/>
  <c r="C5554" i="3"/>
  <c r="C5553" i="3"/>
  <c r="C5552" i="3"/>
  <c r="C5551" i="3"/>
  <c r="D5551" i="3" s="1"/>
  <c r="C5550" i="3"/>
  <c r="D5550" i="3" s="1"/>
  <c r="C5549" i="3"/>
  <c r="C5548" i="3"/>
  <c r="D5548" i="3" s="1"/>
  <c r="C5547" i="3"/>
  <c r="C5546" i="3"/>
  <c r="C5545" i="3"/>
  <c r="C5544" i="3"/>
  <c r="B5544" i="3"/>
  <c r="C5543" i="3"/>
  <c r="C5542" i="3"/>
  <c r="D5542" i="3" s="1"/>
  <c r="C5541" i="3"/>
  <c r="C5540" i="3"/>
  <c r="C5539" i="3"/>
  <c r="C5538" i="3"/>
  <c r="D5538" i="3" s="1"/>
  <c r="C5537" i="3"/>
  <c r="C5536" i="3"/>
  <c r="D5536" i="3" s="1"/>
  <c r="C5535" i="3"/>
  <c r="C5534" i="3"/>
  <c r="C5533" i="3"/>
  <c r="D5533" i="3" s="1"/>
  <c r="C5532" i="3"/>
  <c r="C5531" i="3"/>
  <c r="C5530" i="3"/>
  <c r="C5529" i="3"/>
  <c r="C5528" i="3"/>
  <c r="C5527" i="3"/>
  <c r="B5527" i="3"/>
  <c r="C5526" i="3"/>
  <c r="D5526" i="3" s="1"/>
  <c r="C5525" i="3"/>
  <c r="D5525" i="3" s="1"/>
  <c r="C5524" i="3"/>
  <c r="C5523" i="3"/>
  <c r="D5523" i="3" s="1"/>
  <c r="C5522" i="3"/>
  <c r="C5521" i="3"/>
  <c r="C5520" i="3"/>
  <c r="C5519" i="3"/>
  <c r="C5518" i="3"/>
  <c r="E5518" i="3" s="1"/>
  <c r="C5517" i="3"/>
  <c r="D5517" i="3" s="1"/>
  <c r="C5516" i="3"/>
  <c r="D5516" i="3" s="1"/>
  <c r="C5515" i="3"/>
  <c r="E5515" i="3" s="1"/>
  <c r="C5514" i="3"/>
  <c r="D5514" i="3" s="1"/>
  <c r="C5513" i="3"/>
  <c r="C5512" i="3"/>
  <c r="C5511" i="3"/>
  <c r="C5510" i="3"/>
  <c r="B5510" i="3"/>
  <c r="C5509" i="3"/>
  <c r="C5508" i="3"/>
  <c r="D5508" i="3" s="1"/>
  <c r="C5507" i="3"/>
  <c r="C5506" i="3"/>
  <c r="D5506" i="3" s="1"/>
  <c r="C5505" i="3"/>
  <c r="C5504" i="3"/>
  <c r="D5504" i="3" s="1"/>
  <c r="C5503" i="3"/>
  <c r="E5503" i="3" s="1"/>
  <c r="C5502" i="3"/>
  <c r="D5502" i="3" s="1"/>
  <c r="C5501" i="3"/>
  <c r="E5501" i="3" s="1"/>
  <c r="C5500" i="3"/>
  <c r="C5499" i="3"/>
  <c r="D5499" i="3" s="1"/>
  <c r="C5498" i="3"/>
  <c r="C5497" i="3"/>
  <c r="D5497" i="3" s="1"/>
  <c r="C5496" i="3"/>
  <c r="C5495" i="3"/>
  <c r="C5494" i="3"/>
  <c r="C5493" i="3"/>
  <c r="B5493" i="3"/>
  <c r="C5492" i="3"/>
  <c r="D5492" i="3" s="1"/>
  <c r="C5491" i="3"/>
  <c r="D5491" i="3" s="1"/>
  <c r="C5490" i="3"/>
  <c r="C5489" i="3"/>
  <c r="D5489" i="3" s="1"/>
  <c r="C5488" i="3"/>
  <c r="C5487" i="3"/>
  <c r="C5486" i="3"/>
  <c r="C5485" i="3"/>
  <c r="C5484" i="3"/>
  <c r="C5483" i="3"/>
  <c r="D5483" i="3" s="1"/>
  <c r="C5482" i="3"/>
  <c r="D5482" i="3" s="1"/>
  <c r="C5481" i="3"/>
  <c r="E5481" i="3" s="1"/>
  <c r="C5480" i="3"/>
  <c r="D5480" i="3" s="1"/>
  <c r="C5479" i="3"/>
  <c r="C5478" i="3"/>
  <c r="C5477" i="3"/>
  <c r="C5476" i="3"/>
  <c r="B5476" i="3"/>
  <c r="C5475" i="3"/>
  <c r="D5475" i="3" s="1"/>
  <c r="C5474" i="3"/>
  <c r="C5473" i="3"/>
  <c r="E5473" i="3" s="1"/>
  <c r="C5472" i="3"/>
  <c r="C5471" i="3"/>
  <c r="D5471" i="3" s="1"/>
  <c r="C5470" i="3"/>
  <c r="D5470" i="3" s="1"/>
  <c r="C5469" i="3"/>
  <c r="C5468" i="3"/>
  <c r="D5468" i="3" s="1"/>
  <c r="C5467" i="3"/>
  <c r="E5467" i="3" s="1"/>
  <c r="C5466" i="3"/>
  <c r="C5465" i="3"/>
  <c r="D5465" i="3" s="1"/>
  <c r="C5464" i="3"/>
  <c r="C5463" i="3"/>
  <c r="D5463" i="3" s="1"/>
  <c r="C5462" i="3"/>
  <c r="C5461" i="3"/>
  <c r="C5460" i="3"/>
  <c r="C5459" i="3"/>
  <c r="B5459" i="3"/>
  <c r="C5458" i="3"/>
  <c r="D5458" i="3" s="1"/>
  <c r="C5457" i="3"/>
  <c r="D5457" i="3" s="1"/>
  <c r="C5456" i="3"/>
  <c r="C5455" i="3"/>
  <c r="D5455" i="3" s="1"/>
  <c r="C5454" i="3"/>
  <c r="D5454" i="3" s="1"/>
  <c r="C5453" i="3"/>
  <c r="C5452" i="3"/>
  <c r="C5451" i="3"/>
  <c r="C5450" i="3"/>
  <c r="C5449" i="3"/>
  <c r="D5449" i="3" s="1"/>
  <c r="C5448" i="3"/>
  <c r="D5448" i="3" s="1"/>
  <c r="C5447" i="3"/>
  <c r="C5446" i="3"/>
  <c r="D5446" i="3" s="1"/>
  <c r="C5445" i="3"/>
  <c r="E5445" i="3" s="1"/>
  <c r="C5444" i="3"/>
  <c r="C5443" i="3"/>
  <c r="C5442" i="3"/>
  <c r="B5442" i="3"/>
  <c r="C5441" i="3"/>
  <c r="D5441" i="3" s="1"/>
  <c r="C5440" i="3"/>
  <c r="D5440" i="3" s="1"/>
  <c r="C5439" i="3"/>
  <c r="E5439" i="3" s="1"/>
  <c r="C5438" i="3"/>
  <c r="D5438" i="3" s="1"/>
  <c r="C5437" i="3"/>
  <c r="D5437" i="3" s="1"/>
  <c r="C5436" i="3"/>
  <c r="D5436" i="3" s="1"/>
  <c r="C5435" i="3"/>
  <c r="C5434" i="3"/>
  <c r="D5434" i="3" s="1"/>
  <c r="C5433" i="3"/>
  <c r="C5432" i="3"/>
  <c r="D5432" i="3" s="1"/>
  <c r="C5431" i="3"/>
  <c r="C5430" i="3"/>
  <c r="E5430" i="3" s="1"/>
  <c r="C5429" i="3"/>
  <c r="C5428" i="3"/>
  <c r="D5428" i="3" s="1"/>
  <c r="C5427" i="3"/>
  <c r="C5426" i="3"/>
  <c r="C5425" i="3"/>
  <c r="B5425" i="3"/>
  <c r="C5424" i="3"/>
  <c r="D5424" i="3" s="1"/>
  <c r="C5423" i="3"/>
  <c r="D5423" i="3" s="1"/>
  <c r="C5422" i="3"/>
  <c r="C5421" i="3"/>
  <c r="D5421" i="3" s="1"/>
  <c r="C5420" i="3"/>
  <c r="D5420" i="3" s="1"/>
  <c r="C5419" i="3"/>
  <c r="C5418" i="3"/>
  <c r="C5417" i="3"/>
  <c r="C5416" i="3"/>
  <c r="E5416" i="3" s="1"/>
  <c r="C5415" i="3"/>
  <c r="D5415" i="3" s="1"/>
  <c r="C5414" i="3"/>
  <c r="D5414" i="3" s="1"/>
  <c r="C5413" i="3"/>
  <c r="E5413" i="3" s="1"/>
  <c r="C5412" i="3"/>
  <c r="D5412" i="3" s="1"/>
  <c r="C5411" i="3"/>
  <c r="C5410" i="3"/>
  <c r="C5409" i="3"/>
  <c r="C5408" i="3"/>
  <c r="B5408" i="3"/>
  <c r="C5407" i="3"/>
  <c r="D5407" i="3" s="1"/>
  <c r="C5406" i="3"/>
  <c r="D5406" i="3" s="1"/>
  <c r="C5405" i="3"/>
  <c r="E5405" i="3" s="1"/>
  <c r="C5404" i="3"/>
  <c r="D5404" i="3" s="1"/>
  <c r="C5403" i="3"/>
  <c r="D5403" i="3" s="1"/>
  <c r="C5402" i="3"/>
  <c r="D5402" i="3" s="1"/>
  <c r="C5401" i="3"/>
  <c r="E5401" i="3" s="1"/>
  <c r="C5400" i="3"/>
  <c r="D5400" i="3" s="1"/>
  <c r="C5399" i="3"/>
  <c r="E5399" i="3" s="1"/>
  <c r="C5398" i="3"/>
  <c r="C5397" i="3"/>
  <c r="D5397" i="3" s="1"/>
  <c r="C5396" i="3"/>
  <c r="C5395" i="3"/>
  <c r="D5395" i="3" s="1"/>
  <c r="C5394" i="3"/>
  <c r="D5394" i="3" s="1"/>
  <c r="C5393" i="3"/>
  <c r="C5392" i="3"/>
  <c r="C5391" i="3"/>
  <c r="B5391" i="3"/>
  <c r="C5390" i="3"/>
  <c r="D5390" i="3" s="1"/>
  <c r="C5389" i="3"/>
  <c r="D5389" i="3" s="1"/>
  <c r="C5388" i="3"/>
  <c r="C5387" i="3"/>
  <c r="D5387" i="3" s="1"/>
  <c r="C5386" i="3"/>
  <c r="D5386" i="3" s="1"/>
  <c r="C5385" i="3"/>
  <c r="C5384" i="3"/>
  <c r="C5383" i="3"/>
  <c r="C5382" i="3"/>
  <c r="E5382" i="3" s="1"/>
  <c r="C5381" i="3"/>
  <c r="D5381" i="3" s="1"/>
  <c r="C5380" i="3"/>
  <c r="D5380" i="3" s="1"/>
  <c r="C5379" i="3"/>
  <c r="E5379" i="3" s="1"/>
  <c r="C5378" i="3"/>
  <c r="D5378" i="3" s="1"/>
  <c r="C5377" i="3"/>
  <c r="E5377" i="3" s="1"/>
  <c r="C5376" i="3"/>
  <c r="C5375" i="3"/>
  <c r="C5374" i="3"/>
  <c r="B5374" i="3"/>
  <c r="C5373" i="3"/>
  <c r="C5372" i="3"/>
  <c r="C5371" i="3"/>
  <c r="E5371" i="3" s="1"/>
  <c r="C5370" i="3"/>
  <c r="C5369" i="3"/>
  <c r="D5369" i="3" s="1"/>
  <c r="C5368" i="3"/>
  <c r="D5368" i="3" s="1"/>
  <c r="C5367" i="3"/>
  <c r="C5366" i="3"/>
  <c r="D5366" i="3" s="1"/>
  <c r="C5365" i="3"/>
  <c r="C5364" i="3"/>
  <c r="D5364" i="3" s="1"/>
  <c r="C5363" i="3"/>
  <c r="C5362" i="3"/>
  <c r="E5362" i="3" s="1"/>
  <c r="C5361" i="3"/>
  <c r="C5360" i="3"/>
  <c r="D5360" i="3" s="1"/>
  <c r="C5359" i="3"/>
  <c r="C5358" i="3"/>
  <c r="C5357" i="3"/>
  <c r="B5357" i="3"/>
  <c r="C5356" i="3"/>
  <c r="D5356" i="3" s="1"/>
  <c r="C5355" i="3"/>
  <c r="D5355" i="3" s="1"/>
  <c r="C5354" i="3"/>
  <c r="C5353" i="3"/>
  <c r="D5353" i="3" s="1"/>
  <c r="C5352" i="3"/>
  <c r="D5352" i="3" s="1"/>
  <c r="C5351" i="3"/>
  <c r="C5350" i="3"/>
  <c r="C5349" i="3"/>
  <c r="C5348" i="3"/>
  <c r="E5348" i="3" s="1"/>
  <c r="C5347" i="3"/>
  <c r="D5347" i="3" s="1"/>
  <c r="C5346" i="3"/>
  <c r="D5346" i="3" s="1"/>
  <c r="C5345" i="3"/>
  <c r="E5345" i="3" s="1"/>
  <c r="C5344" i="3"/>
  <c r="D5344" i="3" s="1"/>
  <c r="C5343" i="3"/>
  <c r="E5343" i="3" s="1"/>
  <c r="C5342" i="3"/>
  <c r="C5341" i="3"/>
  <c r="C5340" i="3"/>
  <c r="B5340" i="3"/>
  <c r="C5339" i="3"/>
  <c r="D5339" i="3" s="1"/>
  <c r="C5338" i="3"/>
  <c r="C5337" i="3"/>
  <c r="E5337" i="3" s="1"/>
  <c r="C5336" i="3"/>
  <c r="C5335" i="3"/>
  <c r="C5334" i="3"/>
  <c r="D5334" i="3" s="1"/>
  <c r="C5333" i="3"/>
  <c r="C5332" i="3"/>
  <c r="D5332" i="3" s="1"/>
  <c r="C5331" i="3"/>
  <c r="E5331" i="3" s="1"/>
  <c r="C5330" i="3"/>
  <c r="D5330" i="3" s="1"/>
  <c r="C5329" i="3"/>
  <c r="D5329" i="3" s="1"/>
  <c r="C5328" i="3"/>
  <c r="E5328" i="3" s="1"/>
  <c r="C5327" i="3"/>
  <c r="D5327" i="3" s="1"/>
  <c r="C5326" i="3"/>
  <c r="C5325" i="3"/>
  <c r="C5324" i="3"/>
  <c r="C5323" i="3"/>
  <c r="B5323" i="3"/>
  <c r="C5322" i="3"/>
  <c r="D5322" i="3" s="1"/>
  <c r="C5321" i="3"/>
  <c r="D5321" i="3" s="1"/>
  <c r="C5320" i="3"/>
  <c r="E5320" i="3" s="1"/>
  <c r="C5319" i="3"/>
  <c r="D5319" i="3" s="1"/>
  <c r="C5318" i="3"/>
  <c r="C5317" i="3"/>
  <c r="C5316" i="3"/>
  <c r="C5315" i="3"/>
  <c r="C5314" i="3"/>
  <c r="C5313" i="3"/>
  <c r="D5313" i="3" s="1"/>
  <c r="C5312" i="3"/>
  <c r="D5312" i="3" s="1"/>
  <c r="C5311" i="3"/>
  <c r="C5310" i="3"/>
  <c r="D5310" i="3" s="1"/>
  <c r="C5309" i="3"/>
  <c r="C5308" i="3"/>
  <c r="C5307" i="3"/>
  <c r="C5306" i="3"/>
  <c r="B5306" i="3"/>
  <c r="C5305" i="3"/>
  <c r="C5304" i="3"/>
  <c r="D5304" i="3" s="1"/>
  <c r="C5303" i="3"/>
  <c r="C5302" i="3"/>
  <c r="D5302" i="3" s="1"/>
  <c r="C5301" i="3"/>
  <c r="C5300" i="3"/>
  <c r="D5300" i="3" s="1"/>
  <c r="C5299" i="3"/>
  <c r="C5298" i="3"/>
  <c r="D5298" i="3" s="1"/>
  <c r="C5297" i="3"/>
  <c r="C5296" i="3"/>
  <c r="D5296" i="3" s="1"/>
  <c r="C5295" i="3"/>
  <c r="C5294" i="3"/>
  <c r="E5294" i="3" s="1"/>
  <c r="C5293" i="3"/>
  <c r="C5292" i="3"/>
  <c r="C5291" i="3"/>
  <c r="C5290" i="3"/>
  <c r="C5289" i="3"/>
  <c r="B5289" i="3"/>
  <c r="C5288" i="3"/>
  <c r="D5288" i="3" s="1"/>
  <c r="C5287" i="3"/>
  <c r="D5287" i="3" s="1"/>
  <c r="C5286" i="3"/>
  <c r="E5286" i="3" s="1"/>
  <c r="C5285" i="3"/>
  <c r="D5285" i="3" s="1"/>
  <c r="C5284" i="3"/>
  <c r="E5284" i="3" s="1"/>
  <c r="C5283" i="3"/>
  <c r="C5282" i="3"/>
  <c r="E5282" i="3" s="1"/>
  <c r="C5281" i="3"/>
  <c r="C5280" i="3"/>
  <c r="D5280" i="3" s="1"/>
  <c r="C5279" i="3"/>
  <c r="D5279" i="3" s="1"/>
  <c r="C5278" i="3"/>
  <c r="D5278" i="3" s="1"/>
  <c r="C5277" i="3"/>
  <c r="E5277" i="3" s="1"/>
  <c r="C5276" i="3"/>
  <c r="D5276" i="3" s="1"/>
  <c r="C5275" i="3"/>
  <c r="C5274" i="3"/>
  <c r="C5273" i="3"/>
  <c r="C5272" i="3"/>
  <c r="B5272" i="3"/>
  <c r="C5271" i="3"/>
  <c r="D5271" i="3" s="1"/>
  <c r="C5270" i="3"/>
  <c r="C5269" i="3"/>
  <c r="E5269" i="3" s="1"/>
  <c r="C5268" i="3"/>
  <c r="C5267" i="3"/>
  <c r="E5267" i="3" s="1"/>
  <c r="C5266" i="3"/>
  <c r="D5266" i="3" s="1"/>
  <c r="C5265" i="3"/>
  <c r="E5265" i="3" s="1"/>
  <c r="C5264" i="3"/>
  <c r="D5264" i="3" s="1"/>
  <c r="C5263" i="3"/>
  <c r="C5262" i="3"/>
  <c r="C5261" i="3"/>
  <c r="D5261" i="3" s="1"/>
  <c r="C5260" i="3"/>
  <c r="C5259" i="3"/>
  <c r="D5259" i="3" s="1"/>
  <c r="C5258" i="3"/>
  <c r="C5257" i="3"/>
  <c r="C5256" i="3"/>
  <c r="C5255" i="3"/>
  <c r="B5255" i="3"/>
  <c r="C5254" i="3"/>
  <c r="D5254" i="3" s="1"/>
  <c r="C5253" i="3"/>
  <c r="D5253" i="3" s="1"/>
  <c r="C5252" i="3"/>
  <c r="C5251" i="3"/>
  <c r="D5251" i="3" s="1"/>
  <c r="C5250" i="3"/>
  <c r="E5250" i="3" s="1"/>
  <c r="C5249" i="3"/>
  <c r="D5249" i="3" s="1"/>
  <c r="C5248" i="3"/>
  <c r="E5248" i="3" s="1"/>
  <c r="C5247" i="3"/>
  <c r="D5247" i="3" s="1"/>
  <c r="C5246" i="3"/>
  <c r="C5245" i="3"/>
  <c r="D5245" i="3" s="1"/>
  <c r="C5244" i="3"/>
  <c r="D5244" i="3" s="1"/>
  <c r="C5243" i="3"/>
  <c r="C5242" i="3"/>
  <c r="D5242" i="3" s="1"/>
  <c r="C5241" i="3"/>
  <c r="C5240" i="3"/>
  <c r="C5239" i="3"/>
  <c r="C5238" i="3"/>
  <c r="B5238" i="3"/>
  <c r="C5237" i="3"/>
  <c r="C5236" i="3"/>
  <c r="D5236" i="3" s="1"/>
  <c r="C5235" i="3"/>
  <c r="C5234" i="3"/>
  <c r="D5234" i="3" s="1"/>
  <c r="C5233" i="3"/>
  <c r="E5233" i="3" s="1"/>
  <c r="C5232" i="3"/>
  <c r="D5232" i="3" s="1"/>
  <c r="C5231" i="3"/>
  <c r="C5230" i="3"/>
  <c r="D5230" i="3" s="1"/>
  <c r="C5229" i="3"/>
  <c r="C5228" i="3"/>
  <c r="D5228" i="3" s="1"/>
  <c r="C5227" i="3"/>
  <c r="C5226" i="3"/>
  <c r="E5226" i="3" s="1"/>
  <c r="C5225" i="3"/>
  <c r="C5224" i="3"/>
  <c r="E5224" i="3" s="1"/>
  <c r="C5223" i="3"/>
  <c r="C5222" i="3"/>
  <c r="C5221" i="3"/>
  <c r="B5221" i="3"/>
  <c r="C5220" i="3"/>
  <c r="D5220" i="3" s="1"/>
  <c r="C5219" i="3"/>
  <c r="C5218" i="3"/>
  <c r="E5218" i="3" s="1"/>
  <c r="C5217" i="3"/>
  <c r="C5216" i="3"/>
  <c r="E5216" i="3" s="1"/>
  <c r="C5215" i="3"/>
  <c r="D5215" i="3" s="1"/>
  <c r="C5214" i="3"/>
  <c r="E5214" i="3" s="1"/>
  <c r="C5213" i="3"/>
  <c r="D5213" i="3" s="1"/>
  <c r="C5212" i="3"/>
  <c r="D5212" i="3" s="1"/>
  <c r="C5211" i="3"/>
  <c r="C5210" i="3"/>
  <c r="C5209" i="3"/>
  <c r="E5209" i="3" s="1"/>
  <c r="C5208" i="3"/>
  <c r="C5207" i="3"/>
  <c r="D5207" i="3" s="1"/>
  <c r="C5206" i="3"/>
  <c r="C5205" i="3"/>
  <c r="C5204" i="3"/>
  <c r="B5204" i="3"/>
  <c r="C5203" i="3"/>
  <c r="C5202" i="3"/>
  <c r="C5201" i="3"/>
  <c r="C5200" i="3"/>
  <c r="C5199" i="3"/>
  <c r="D5199" i="3" s="1"/>
  <c r="C5198" i="3"/>
  <c r="C5197" i="3"/>
  <c r="C5196" i="3"/>
  <c r="C5195" i="3"/>
  <c r="D5195" i="3" s="1"/>
  <c r="C5194" i="3"/>
  <c r="C5193" i="3"/>
  <c r="C5192" i="3"/>
  <c r="C5191" i="3"/>
  <c r="C5190" i="3"/>
  <c r="C5189" i="3"/>
  <c r="C5188" i="3"/>
  <c r="C5187" i="3"/>
  <c r="B5187" i="3"/>
  <c r="C5186" i="3"/>
  <c r="C5185" i="3"/>
  <c r="C5184" i="3"/>
  <c r="E5184" i="3" s="1"/>
  <c r="C5183" i="3"/>
  <c r="C5182" i="3"/>
  <c r="C5181" i="3"/>
  <c r="D5181" i="3" s="1"/>
  <c r="C5180" i="3"/>
  <c r="C5179" i="3"/>
  <c r="C5178" i="3"/>
  <c r="C5177" i="3"/>
  <c r="C5176" i="3"/>
  <c r="C5175" i="3"/>
  <c r="C5174" i="3"/>
  <c r="C5173" i="3"/>
  <c r="D5173" i="3" s="1"/>
  <c r="C5172" i="3"/>
  <c r="C5171" i="3"/>
  <c r="C5170" i="3"/>
  <c r="B5170" i="3"/>
  <c r="C5169" i="3"/>
  <c r="C5168" i="3"/>
  <c r="C5167" i="3"/>
  <c r="C5166" i="3"/>
  <c r="C5165" i="3"/>
  <c r="C5164" i="3"/>
  <c r="C5163" i="3"/>
  <c r="C5162" i="3"/>
  <c r="C5161" i="3"/>
  <c r="C5160" i="3"/>
  <c r="C5159" i="3"/>
  <c r="C5158" i="3"/>
  <c r="C5157" i="3"/>
  <c r="C5156" i="3"/>
  <c r="C5155" i="3"/>
  <c r="C5154" i="3"/>
  <c r="C5153" i="3"/>
  <c r="B5153" i="3"/>
  <c r="C5152" i="3"/>
  <c r="C5151" i="3"/>
  <c r="C5150" i="3"/>
  <c r="E5150" i="3" s="1"/>
  <c r="C5149" i="3"/>
  <c r="D5149" i="3" s="1"/>
  <c r="C5148" i="3"/>
  <c r="D5148" i="3" s="1"/>
  <c r="C5147" i="3"/>
  <c r="C5146" i="3"/>
  <c r="C5145" i="3"/>
  <c r="C5144" i="3"/>
  <c r="E5144" i="3" s="1"/>
  <c r="C5143" i="3"/>
  <c r="C5142" i="3"/>
  <c r="D5142" i="3" s="1"/>
  <c r="C5141" i="3"/>
  <c r="E5141" i="3" s="1"/>
  <c r="C5140" i="3"/>
  <c r="D5140" i="3" s="1"/>
  <c r="C5139" i="3"/>
  <c r="E5139" i="3" s="1"/>
  <c r="C5138" i="3"/>
  <c r="C5137" i="3"/>
  <c r="C5136" i="3"/>
  <c r="B5136" i="3"/>
  <c r="C5135" i="3"/>
  <c r="D5135" i="3" s="1"/>
  <c r="C5134" i="3"/>
  <c r="D5134" i="3" s="1"/>
  <c r="C5133" i="3"/>
  <c r="E5133" i="3" s="1"/>
  <c r="C5132" i="3"/>
  <c r="D5132" i="3" s="1"/>
  <c r="C5131" i="3"/>
  <c r="D5131" i="3" s="1"/>
  <c r="C5130" i="3"/>
  <c r="D5130" i="3" s="1"/>
  <c r="C5129" i="3"/>
  <c r="C5128" i="3"/>
  <c r="D5128" i="3" s="1"/>
  <c r="C5127" i="3"/>
  <c r="C5126" i="3"/>
  <c r="D5126" i="3" s="1"/>
  <c r="C5125" i="3"/>
  <c r="C5124" i="3"/>
  <c r="E5124" i="3" s="1"/>
  <c r="C5123" i="3"/>
  <c r="C5122" i="3"/>
  <c r="D5122" i="3" s="1"/>
  <c r="C5121" i="3"/>
  <c r="C5120" i="3"/>
  <c r="C5119" i="3"/>
  <c r="B5119" i="3"/>
  <c r="C5118" i="3"/>
  <c r="C5117" i="3"/>
  <c r="C5116" i="3"/>
  <c r="E5116" i="3" s="1"/>
  <c r="C5115" i="3"/>
  <c r="D5115" i="3" s="1"/>
  <c r="C5114" i="3"/>
  <c r="C5113" i="3"/>
  <c r="E5113" i="3" s="1"/>
  <c r="C5112" i="3"/>
  <c r="E5112" i="3" s="1"/>
  <c r="C5111" i="3"/>
  <c r="D5111" i="3" s="1"/>
  <c r="C5110" i="3"/>
  <c r="D5110" i="3" s="1"/>
  <c r="C5109" i="3"/>
  <c r="E5109" i="3" s="1"/>
  <c r="C5108" i="3"/>
  <c r="E5108" i="3" s="1"/>
  <c r="C5107" i="3"/>
  <c r="C5106" i="3"/>
  <c r="C5105" i="3"/>
  <c r="E5105" i="3" s="1"/>
  <c r="C5104" i="3"/>
  <c r="C5103" i="3"/>
  <c r="C5102" i="3"/>
  <c r="B5102" i="3"/>
  <c r="C5101" i="3"/>
  <c r="E5101" i="3" s="1"/>
  <c r="C5100" i="3"/>
  <c r="E5100" i="3" s="1"/>
  <c r="C5099" i="3"/>
  <c r="C5098" i="3"/>
  <c r="C5097" i="3"/>
  <c r="E5097" i="3" s="1"/>
  <c r="C5096" i="3"/>
  <c r="E5096" i="3" s="1"/>
  <c r="C5095" i="3"/>
  <c r="C5094" i="3"/>
  <c r="C5093" i="3"/>
  <c r="E5093" i="3" s="1"/>
  <c r="C5092" i="3"/>
  <c r="E5092" i="3" s="1"/>
  <c r="C5091" i="3"/>
  <c r="E5091" i="3" s="1"/>
  <c r="C5090" i="3"/>
  <c r="E5090" i="3" s="1"/>
  <c r="C5089" i="3"/>
  <c r="D5089" i="3" s="1"/>
  <c r="C5088" i="3"/>
  <c r="D5088" i="3" s="1"/>
  <c r="C5087" i="3"/>
  <c r="C5086" i="3"/>
  <c r="C5085" i="3"/>
  <c r="B5085" i="3"/>
  <c r="C5084" i="3"/>
  <c r="E5084" i="3" s="1"/>
  <c r="C5083" i="3"/>
  <c r="E5083" i="3" s="1"/>
  <c r="C5082" i="3"/>
  <c r="C5081" i="3"/>
  <c r="D5081" i="3" s="1"/>
  <c r="C5080" i="3"/>
  <c r="C5079" i="3"/>
  <c r="E5079" i="3" s="1"/>
  <c r="C5078" i="3"/>
  <c r="E5078" i="3" s="1"/>
  <c r="C5077" i="3"/>
  <c r="C5076" i="3"/>
  <c r="D5076" i="3" s="1"/>
  <c r="C5075" i="3"/>
  <c r="E5075" i="3" s="1"/>
  <c r="C5074" i="3"/>
  <c r="E5074" i="3" s="1"/>
  <c r="C5073" i="3"/>
  <c r="C5072" i="3"/>
  <c r="C5071" i="3"/>
  <c r="C5070" i="3"/>
  <c r="C5069" i="3"/>
  <c r="C5068" i="3"/>
  <c r="B5068" i="3"/>
  <c r="C5067" i="3"/>
  <c r="E5067" i="3" s="1"/>
  <c r="C5066" i="3"/>
  <c r="E5066" i="3" s="1"/>
  <c r="C5065" i="3"/>
  <c r="C5064" i="3"/>
  <c r="C5063" i="3"/>
  <c r="D5063" i="3" s="1"/>
  <c r="C5062" i="3"/>
  <c r="E5062" i="3" s="1"/>
  <c r="C5061" i="3"/>
  <c r="C5060" i="3"/>
  <c r="C5059" i="3"/>
  <c r="E5059" i="3" s="1"/>
  <c r="C5058" i="3"/>
  <c r="E5058" i="3" s="1"/>
  <c r="C5057" i="3"/>
  <c r="E5057" i="3" s="1"/>
  <c r="C5056" i="3"/>
  <c r="E5056" i="3" s="1"/>
  <c r="C5055" i="3"/>
  <c r="D5055" i="3" s="1"/>
  <c r="C5054" i="3"/>
  <c r="C5053" i="3"/>
  <c r="C5052" i="3"/>
  <c r="C5051" i="3"/>
  <c r="B5051" i="3"/>
  <c r="C5050" i="3"/>
  <c r="E5050" i="3" s="1"/>
  <c r="C5049" i="3"/>
  <c r="E5049" i="3" s="1"/>
  <c r="C5048" i="3"/>
  <c r="E5048" i="3" s="1"/>
  <c r="C5047" i="3"/>
  <c r="C5046" i="3"/>
  <c r="D5046" i="3" s="1"/>
  <c r="C5045" i="3"/>
  <c r="E5045" i="3" s="1"/>
  <c r="C5044" i="3"/>
  <c r="E5044" i="3" s="1"/>
  <c r="C5043" i="3"/>
  <c r="D5043" i="3" s="1"/>
  <c r="C5042" i="3"/>
  <c r="C5041" i="3"/>
  <c r="E5041" i="3" s="1"/>
  <c r="C5040" i="3"/>
  <c r="E5040" i="3" s="1"/>
  <c r="C5039" i="3"/>
  <c r="C5038" i="3"/>
  <c r="C5037" i="3"/>
  <c r="C5036" i="3"/>
  <c r="C5035" i="3"/>
  <c r="C5034" i="3"/>
  <c r="B5034" i="3"/>
  <c r="C5033" i="3"/>
  <c r="E5033" i="3" s="1"/>
  <c r="C5032" i="3"/>
  <c r="E5032" i="3" s="1"/>
  <c r="C5031" i="3"/>
  <c r="C5030" i="3"/>
  <c r="C5029" i="3"/>
  <c r="E5029" i="3" s="1"/>
  <c r="C5028" i="3"/>
  <c r="E5028" i="3" s="1"/>
  <c r="C5027" i="3"/>
  <c r="C5026" i="3"/>
  <c r="C5025" i="3"/>
  <c r="E5025" i="3" s="1"/>
  <c r="C5024" i="3"/>
  <c r="E5024" i="3" s="1"/>
  <c r="C5023" i="3"/>
  <c r="E5023" i="3" s="1"/>
  <c r="C5022" i="3"/>
  <c r="E5022" i="3" s="1"/>
  <c r="C5021" i="3"/>
  <c r="D5021" i="3" s="1"/>
  <c r="C5020" i="3"/>
  <c r="C5019" i="3"/>
  <c r="C5018" i="3"/>
  <c r="C5017" i="3"/>
  <c r="B5017" i="3"/>
  <c r="C5016" i="3"/>
  <c r="E5016" i="3" s="1"/>
  <c r="C5015" i="3"/>
  <c r="E5015" i="3" s="1"/>
  <c r="C5014" i="3"/>
  <c r="E5014" i="3" s="1"/>
  <c r="C5013" i="3"/>
  <c r="D5013" i="3" s="1"/>
  <c r="C5012" i="3"/>
  <c r="D5012" i="3" s="1"/>
  <c r="C5011" i="3"/>
  <c r="E5011" i="3" s="1"/>
  <c r="C5010" i="3"/>
  <c r="E5010" i="3" s="1"/>
  <c r="C5009" i="3"/>
  <c r="C5008" i="3"/>
  <c r="C5007" i="3"/>
  <c r="E5007" i="3" s="1"/>
  <c r="C5006" i="3"/>
  <c r="E5006" i="3" s="1"/>
  <c r="C5005" i="3"/>
  <c r="C5004" i="3"/>
  <c r="C5003" i="3"/>
  <c r="E5003" i="3" s="1"/>
  <c r="C5002" i="3"/>
  <c r="C5001" i="3"/>
  <c r="C5000" i="3"/>
  <c r="B5000" i="3"/>
  <c r="C4999" i="3"/>
  <c r="E4999" i="3" s="1"/>
  <c r="C4998" i="3"/>
  <c r="E4998" i="3" s="1"/>
  <c r="C4997" i="3"/>
  <c r="C4996" i="3"/>
  <c r="C4995" i="3"/>
  <c r="E4995" i="3" s="1"/>
  <c r="C4994" i="3"/>
  <c r="E4994" i="3" s="1"/>
  <c r="C4993" i="3"/>
  <c r="C4992" i="3"/>
  <c r="C4991" i="3"/>
  <c r="C4990" i="3"/>
  <c r="E4990" i="3" s="1"/>
  <c r="C4989" i="3"/>
  <c r="E4989" i="3" s="1"/>
  <c r="C4988" i="3"/>
  <c r="C4987" i="3"/>
  <c r="C4986" i="3"/>
  <c r="C4985" i="3"/>
  <c r="C4984" i="3"/>
  <c r="C4983" i="3"/>
  <c r="B4983" i="3"/>
  <c r="C4982" i="3"/>
  <c r="E4982" i="3" s="1"/>
  <c r="C4981" i="3"/>
  <c r="E4981" i="3" s="1"/>
  <c r="C4980" i="3"/>
  <c r="E4980" i="3" s="1"/>
  <c r="C4979" i="3"/>
  <c r="D4979" i="3" s="1"/>
  <c r="C4978" i="3"/>
  <c r="C4977" i="3"/>
  <c r="E4977" i="3" s="1"/>
  <c r="C4976" i="3"/>
  <c r="E4976" i="3" s="1"/>
  <c r="C4975" i="3"/>
  <c r="D4975" i="3" s="1"/>
  <c r="C4974" i="3"/>
  <c r="D4974" i="3" s="1"/>
  <c r="C4973" i="3"/>
  <c r="E4973" i="3" s="1"/>
  <c r="C4972" i="3"/>
  <c r="E4972" i="3" s="1"/>
  <c r="C4971" i="3"/>
  <c r="C4970" i="3"/>
  <c r="C4969" i="3"/>
  <c r="E4969" i="3" s="1"/>
  <c r="C4968" i="3"/>
  <c r="C4967" i="3"/>
  <c r="C4966" i="3"/>
  <c r="B4966" i="3"/>
  <c r="C4965" i="3"/>
  <c r="E4965" i="3" s="1"/>
  <c r="C4964" i="3"/>
  <c r="E4964" i="3" s="1"/>
  <c r="C4963" i="3"/>
  <c r="C4962" i="3"/>
  <c r="C4961" i="3"/>
  <c r="C4960" i="3"/>
  <c r="E4960" i="3" s="1"/>
  <c r="C4959" i="3"/>
  <c r="C4958" i="3"/>
  <c r="C4957" i="3"/>
  <c r="E4957" i="3" s="1"/>
  <c r="C4956" i="3"/>
  <c r="E4956" i="3" s="1"/>
  <c r="C4955" i="3"/>
  <c r="E4955" i="3" s="1"/>
  <c r="C4954" i="3"/>
  <c r="E4954" i="3" s="1"/>
  <c r="C4953" i="3"/>
  <c r="D4953" i="3" s="1"/>
  <c r="C4952" i="3"/>
  <c r="D4952" i="3" s="1"/>
  <c r="C4951" i="3"/>
  <c r="C4950" i="3"/>
  <c r="C4949" i="3"/>
  <c r="B4949" i="3"/>
  <c r="C4948" i="3"/>
  <c r="E4948" i="3" s="1"/>
  <c r="C4947" i="3"/>
  <c r="E4947" i="3" s="1"/>
  <c r="C4946" i="3"/>
  <c r="E4946" i="3" s="1"/>
  <c r="C4945" i="3"/>
  <c r="C4944" i="3"/>
  <c r="D4944" i="3" s="1"/>
  <c r="C4943" i="3"/>
  <c r="E4943" i="3" s="1"/>
  <c r="C4942" i="3"/>
  <c r="E4942" i="3" s="1"/>
  <c r="C4941" i="3"/>
  <c r="D4941" i="3" s="1"/>
  <c r="C4940" i="3"/>
  <c r="D4940" i="3" s="1"/>
  <c r="C4939" i="3"/>
  <c r="E4939" i="3" s="1"/>
  <c r="C4938" i="3"/>
  <c r="E4938" i="3" s="1"/>
  <c r="C4937" i="3"/>
  <c r="C4936" i="3"/>
  <c r="C4935" i="3"/>
  <c r="E4935" i="3" s="1"/>
  <c r="C4934" i="3"/>
  <c r="C4933" i="3"/>
  <c r="C4932" i="3"/>
  <c r="B4932" i="3"/>
  <c r="C4931" i="3"/>
  <c r="E4931" i="3" s="1"/>
  <c r="C4930" i="3"/>
  <c r="E4930" i="3" s="1"/>
  <c r="C4929" i="3"/>
  <c r="C4928" i="3"/>
  <c r="C4927" i="3"/>
  <c r="C4926" i="3"/>
  <c r="E4926" i="3" s="1"/>
  <c r="C4925" i="3"/>
  <c r="C4924" i="3"/>
  <c r="C4923" i="3"/>
  <c r="C4922" i="3"/>
  <c r="E4922" i="3" s="1"/>
  <c r="C4921" i="3"/>
  <c r="E4921" i="3" s="1"/>
  <c r="C4920" i="3"/>
  <c r="C4919" i="3"/>
  <c r="C4918" i="3"/>
  <c r="C4917" i="3"/>
  <c r="C4916" i="3"/>
  <c r="C4915" i="3"/>
  <c r="B4915" i="3"/>
  <c r="C4914" i="3"/>
  <c r="E4914" i="3" s="1"/>
  <c r="C4913" i="3"/>
  <c r="E4913" i="3" s="1"/>
  <c r="C4912" i="3"/>
  <c r="C4911" i="3"/>
  <c r="D4911" i="3" s="1"/>
  <c r="C4910" i="3"/>
  <c r="C4909" i="3"/>
  <c r="E4909" i="3" s="1"/>
  <c r="C4908" i="3"/>
  <c r="E4908" i="3" s="1"/>
  <c r="C4907" i="3"/>
  <c r="C4906" i="3"/>
  <c r="C4905" i="3"/>
  <c r="E4905" i="3" s="1"/>
  <c r="C4904" i="3"/>
  <c r="E4904" i="3" s="1"/>
  <c r="C4903" i="3"/>
  <c r="C4902" i="3"/>
  <c r="C4901" i="3"/>
  <c r="E4901" i="3" s="1"/>
  <c r="C4900" i="3"/>
  <c r="C4899" i="3"/>
  <c r="C4898" i="3"/>
  <c r="B4898" i="3"/>
  <c r="C4897" i="3"/>
  <c r="E4897" i="3" s="1"/>
  <c r="C4896" i="3"/>
  <c r="E4896" i="3" s="1"/>
  <c r="C4895" i="3"/>
  <c r="C4894" i="3"/>
  <c r="C4893" i="3"/>
  <c r="E4893" i="3" s="1"/>
  <c r="C4892" i="3"/>
  <c r="C4891" i="3"/>
  <c r="C4890" i="3"/>
  <c r="C4889" i="3"/>
  <c r="C4888" i="3"/>
  <c r="C4887" i="3"/>
  <c r="C4886" i="3"/>
  <c r="C4885" i="3"/>
  <c r="D4885" i="3" s="1"/>
  <c r="C4884" i="3"/>
  <c r="C4883" i="3"/>
  <c r="C4882" i="3"/>
  <c r="C4881" i="3"/>
  <c r="B4881" i="3"/>
  <c r="C4880" i="3"/>
  <c r="C4879" i="3"/>
  <c r="C4878" i="3"/>
  <c r="C4877" i="3"/>
  <c r="D4877" i="3" s="1"/>
  <c r="C4876" i="3"/>
  <c r="D4876" i="3" s="1"/>
  <c r="C4875" i="3"/>
  <c r="C4874" i="3"/>
  <c r="C4873" i="3"/>
  <c r="D4873" i="3" s="1"/>
  <c r="C4872" i="3"/>
  <c r="C4871" i="3"/>
  <c r="C4870" i="3"/>
  <c r="C4869" i="3"/>
  <c r="C4868" i="3"/>
  <c r="C4867" i="3"/>
  <c r="C4866" i="3"/>
  <c r="C4865" i="3"/>
  <c r="C4864" i="3"/>
  <c r="B4864" i="3"/>
  <c r="C4863" i="3"/>
  <c r="C4862" i="3"/>
  <c r="C4861" i="3"/>
  <c r="C4860" i="3"/>
  <c r="C4859" i="3"/>
  <c r="E4859" i="3" s="1"/>
  <c r="C4858" i="3"/>
  <c r="C4857" i="3"/>
  <c r="C4856" i="3"/>
  <c r="C4855" i="3"/>
  <c r="E4855" i="3" s="1"/>
  <c r="C4854" i="3"/>
  <c r="C4853" i="3"/>
  <c r="C4852" i="3"/>
  <c r="E4852" i="3" s="1"/>
  <c r="C4851" i="3"/>
  <c r="C4850" i="3"/>
  <c r="D4850" i="3" s="1"/>
  <c r="C4849" i="3"/>
  <c r="C4848" i="3"/>
  <c r="C4847" i="3"/>
  <c r="B4847" i="3"/>
  <c r="C4846" i="3"/>
  <c r="C4845" i="3"/>
  <c r="C4844" i="3"/>
  <c r="C4843" i="3"/>
  <c r="C4842" i="3"/>
  <c r="C4841" i="3"/>
  <c r="C4840" i="3"/>
  <c r="C4839" i="3"/>
  <c r="D4839" i="3" s="1"/>
  <c r="C4838" i="3"/>
  <c r="C4837" i="3"/>
  <c r="C4836" i="3"/>
  <c r="C4835" i="3"/>
  <c r="C4834" i="3"/>
  <c r="C4833" i="3"/>
  <c r="E4833" i="3" s="1"/>
  <c r="C4832" i="3"/>
  <c r="C4831" i="3"/>
  <c r="C4830" i="3"/>
  <c r="B4830" i="3"/>
  <c r="C4829" i="3"/>
  <c r="C4828" i="3"/>
  <c r="C4827" i="3"/>
  <c r="C4826" i="3"/>
  <c r="C4825" i="3"/>
  <c r="E4825" i="3" s="1"/>
  <c r="C4824" i="3"/>
  <c r="C4823" i="3"/>
  <c r="C4822" i="3"/>
  <c r="C4821" i="3"/>
  <c r="C4820" i="3"/>
  <c r="C4819" i="3"/>
  <c r="C4818" i="3"/>
  <c r="C4817" i="3"/>
  <c r="C4816" i="3"/>
  <c r="C4815" i="3"/>
  <c r="C4814" i="3"/>
  <c r="C4813" i="3"/>
  <c r="B4813" i="3"/>
  <c r="C4812" i="3"/>
  <c r="C4811" i="3"/>
  <c r="C4810" i="3"/>
  <c r="E4810" i="3" s="1"/>
  <c r="C4809" i="3"/>
  <c r="C4808" i="3"/>
  <c r="D4808" i="3" s="1"/>
  <c r="C4807" i="3"/>
  <c r="C4806" i="3"/>
  <c r="C4805" i="3"/>
  <c r="D4805" i="3" s="1"/>
  <c r="C4804" i="3"/>
  <c r="C4803" i="3"/>
  <c r="C4802" i="3"/>
  <c r="C4801" i="3"/>
  <c r="C4800" i="3"/>
  <c r="C4799" i="3"/>
  <c r="C4798" i="3"/>
  <c r="C4797" i="3"/>
  <c r="C4796" i="3"/>
  <c r="B4796" i="3"/>
  <c r="C4795" i="3"/>
  <c r="C4794" i="3"/>
  <c r="C4793" i="3"/>
  <c r="C4792" i="3"/>
  <c r="C4791" i="3"/>
  <c r="E4791" i="3" s="1"/>
  <c r="C4790" i="3"/>
  <c r="C4789" i="3"/>
  <c r="C4788" i="3"/>
  <c r="C4787" i="3"/>
  <c r="C4786" i="3"/>
  <c r="C4785" i="3"/>
  <c r="C4784" i="3"/>
  <c r="E4784" i="3" s="1"/>
  <c r="C4783" i="3"/>
  <c r="D4783" i="3" s="1"/>
  <c r="C4782" i="3"/>
  <c r="D4782" i="3" s="1"/>
  <c r="C4781" i="3"/>
  <c r="C4780" i="3"/>
  <c r="C4779" i="3"/>
  <c r="B4779" i="3"/>
  <c r="C4778" i="3"/>
  <c r="C4777" i="3"/>
  <c r="C4776" i="3"/>
  <c r="C4775" i="3"/>
  <c r="D4775" i="3" s="1"/>
  <c r="C4774" i="3"/>
  <c r="C4773" i="3"/>
  <c r="C4772" i="3"/>
  <c r="E4772" i="3" s="1"/>
  <c r="C4771" i="3"/>
  <c r="D4771" i="3" s="1"/>
  <c r="C4770" i="3"/>
  <c r="D4770" i="3" s="1"/>
  <c r="C4769" i="3"/>
  <c r="C4768" i="3"/>
  <c r="C4767" i="3"/>
  <c r="C4766" i="3"/>
  <c r="C4765" i="3"/>
  <c r="E4765" i="3" s="1"/>
  <c r="C4764" i="3"/>
  <c r="C4763" i="3"/>
  <c r="C4762" i="3"/>
  <c r="B4762" i="3"/>
  <c r="C4761" i="3"/>
  <c r="D4761" i="3" s="1"/>
  <c r="C4760" i="3"/>
  <c r="D4760" i="3" s="1"/>
  <c r="C4759" i="3"/>
  <c r="C4758" i="3"/>
  <c r="D4758" i="3" s="1"/>
  <c r="C4757" i="3"/>
  <c r="C4756" i="3"/>
  <c r="C4755" i="3"/>
  <c r="C4754" i="3"/>
  <c r="C4753" i="3"/>
  <c r="E4753" i="3" s="1"/>
  <c r="C4752" i="3"/>
  <c r="C4751" i="3"/>
  <c r="D4751" i="3" s="1"/>
  <c r="C4750" i="3"/>
  <c r="C4749" i="3"/>
  <c r="D4749" i="3" s="1"/>
  <c r="C4748" i="3"/>
  <c r="C4747" i="3"/>
  <c r="C4746" i="3"/>
  <c r="C4745" i="3"/>
  <c r="B4745" i="3"/>
  <c r="C4744" i="3"/>
  <c r="C4743" i="3"/>
  <c r="D4743" i="3" s="1"/>
  <c r="C4742" i="3"/>
  <c r="C4741" i="3"/>
  <c r="D4741" i="3" s="1"/>
  <c r="C4740" i="3"/>
  <c r="D4740" i="3" s="1"/>
  <c r="C4739" i="3"/>
  <c r="D4739" i="3" s="1"/>
  <c r="C4738" i="3"/>
  <c r="E4738" i="3" s="1"/>
  <c r="C4737" i="3"/>
  <c r="D4737" i="3" s="1"/>
  <c r="C4736" i="3"/>
  <c r="E4736" i="3" s="1"/>
  <c r="C4735" i="3"/>
  <c r="C4734" i="3"/>
  <c r="D4734" i="3" s="1"/>
  <c r="C4733" i="3"/>
  <c r="C4732" i="3"/>
  <c r="D4732" i="3" s="1"/>
  <c r="C4731" i="3"/>
  <c r="D4731" i="3" s="1"/>
  <c r="C4730" i="3"/>
  <c r="C4729" i="3"/>
  <c r="C4728" i="3"/>
  <c r="B4728" i="3"/>
  <c r="C4727" i="3"/>
  <c r="D4727" i="3" s="1"/>
  <c r="C4726" i="3"/>
  <c r="D4726" i="3" s="1"/>
  <c r="C4725" i="3"/>
  <c r="C4724" i="3"/>
  <c r="D4724" i="3" s="1"/>
  <c r="C4723" i="3"/>
  <c r="C4722" i="3"/>
  <c r="C4721" i="3"/>
  <c r="E4721" i="3" s="1"/>
  <c r="C4720" i="3"/>
  <c r="C4719" i="3"/>
  <c r="E4719" i="3" s="1"/>
  <c r="C4718" i="3"/>
  <c r="C4717" i="3"/>
  <c r="C4716" i="3"/>
  <c r="E4716" i="3" s="1"/>
  <c r="C4715" i="3"/>
  <c r="D4715" i="3" s="1"/>
  <c r="C4714" i="3"/>
  <c r="C4713" i="3"/>
  <c r="C4712" i="3"/>
  <c r="C4711" i="3"/>
  <c r="B4711" i="3"/>
  <c r="C4710" i="3"/>
  <c r="C4709" i="3"/>
  <c r="C4708" i="3"/>
  <c r="E4708" i="3" s="1"/>
  <c r="C4707" i="3"/>
  <c r="C4706" i="3"/>
  <c r="C4705" i="3"/>
  <c r="C4704" i="3"/>
  <c r="C4703" i="3"/>
  <c r="D4703" i="3" s="1"/>
  <c r="C4702" i="3"/>
  <c r="D4702" i="3" s="1"/>
  <c r="C4701" i="3"/>
  <c r="C4700" i="3"/>
  <c r="E4700" i="3" s="1"/>
  <c r="C4699" i="3"/>
  <c r="C4698" i="3"/>
  <c r="D4698" i="3" s="1"/>
  <c r="C4697" i="3"/>
  <c r="E4697" i="3" s="1"/>
  <c r="C4696" i="3"/>
  <c r="C4695" i="3"/>
  <c r="C4694" i="3"/>
  <c r="B4694" i="3"/>
  <c r="C4693" i="3"/>
  <c r="C4692" i="3"/>
  <c r="C4691" i="3"/>
  <c r="C4690" i="3"/>
  <c r="E4690" i="3" s="1"/>
  <c r="C4689" i="3"/>
  <c r="D4689" i="3" s="1"/>
  <c r="C4688" i="3"/>
  <c r="D4688" i="3" s="1"/>
  <c r="C4687" i="3"/>
  <c r="C4686" i="3"/>
  <c r="E4686" i="3" s="1"/>
  <c r="C4685" i="3"/>
  <c r="D4685" i="3" s="1"/>
  <c r="C4684" i="3"/>
  <c r="C4683" i="3"/>
  <c r="C4682" i="3"/>
  <c r="E4682" i="3" s="1"/>
  <c r="C4681" i="3"/>
  <c r="E4681" i="3" s="1"/>
  <c r="C4680" i="3"/>
  <c r="C4679" i="3"/>
  <c r="C4678" i="3"/>
  <c r="C4677" i="3"/>
  <c r="B4677" i="3"/>
  <c r="C4676" i="3"/>
  <c r="C4675" i="3"/>
  <c r="C4674" i="3"/>
  <c r="C4673" i="3"/>
  <c r="E4673" i="3" s="1"/>
  <c r="C4672" i="3"/>
  <c r="C4671" i="3"/>
  <c r="E4671" i="3" s="1"/>
  <c r="C4670" i="3"/>
  <c r="E4670" i="3" s="1"/>
  <c r="C4669" i="3"/>
  <c r="E4669" i="3" s="1"/>
  <c r="C4668" i="3"/>
  <c r="C4667" i="3"/>
  <c r="C4666" i="3"/>
  <c r="E4666" i="3" s="1"/>
  <c r="C4665" i="3"/>
  <c r="C4664" i="3"/>
  <c r="E4664" i="3" s="1"/>
  <c r="C4663" i="3"/>
  <c r="D4663" i="3" s="1"/>
  <c r="C4662" i="3"/>
  <c r="C4661" i="3"/>
  <c r="C4660" i="3"/>
  <c r="B4660" i="3"/>
  <c r="C4659" i="3"/>
  <c r="D4659" i="3" s="1"/>
  <c r="C4658" i="3"/>
  <c r="C4657" i="3"/>
  <c r="C4656" i="3"/>
  <c r="E4656" i="3" s="1"/>
  <c r="C4655" i="3"/>
  <c r="C4654" i="3"/>
  <c r="E4654" i="3" s="1"/>
  <c r="C4653" i="3"/>
  <c r="C4652" i="3"/>
  <c r="E4652" i="3" s="1"/>
  <c r="C4651" i="3"/>
  <c r="D4651" i="3" s="1"/>
  <c r="C4650" i="3"/>
  <c r="C4649" i="3"/>
  <c r="E4649" i="3" s="1"/>
  <c r="C4648" i="3"/>
  <c r="E4648" i="3" s="1"/>
  <c r="C4647" i="3"/>
  <c r="E4647" i="3" s="1"/>
  <c r="C4646" i="3"/>
  <c r="C4645" i="3"/>
  <c r="C4644" i="3"/>
  <c r="C4643" i="3"/>
  <c r="B4643" i="3"/>
  <c r="C4642" i="3"/>
  <c r="C4641" i="3"/>
  <c r="C4640" i="3"/>
  <c r="E4640" i="3" s="1"/>
  <c r="C4639" i="3"/>
  <c r="E4639" i="3" s="1"/>
  <c r="C4638" i="3"/>
  <c r="C4637" i="3"/>
  <c r="D4637" i="3" s="1"/>
  <c r="C4636" i="3"/>
  <c r="C4635" i="3"/>
  <c r="E4635" i="3" s="1"/>
  <c r="C4634" i="3"/>
  <c r="C4633" i="3"/>
  <c r="C4632" i="3"/>
  <c r="C4631" i="3"/>
  <c r="C4630" i="3"/>
  <c r="E4630" i="3" s="1"/>
  <c r="C4629" i="3"/>
  <c r="C4628" i="3"/>
  <c r="C4627" i="3"/>
  <c r="C4626" i="3"/>
  <c r="B4626" i="3"/>
  <c r="C4625" i="3"/>
  <c r="C4624" i="3"/>
  <c r="C4623" i="3"/>
  <c r="E4623" i="3" s="1"/>
  <c r="C4622" i="3"/>
  <c r="E4622" i="3" s="1"/>
  <c r="C4621" i="3"/>
  <c r="C4620" i="3"/>
  <c r="C4619" i="3"/>
  <c r="E4619" i="3" s="1"/>
  <c r="C4618" i="3"/>
  <c r="E4618" i="3" s="1"/>
  <c r="C4617" i="3"/>
  <c r="C4616" i="3"/>
  <c r="C4615" i="3"/>
  <c r="C4614" i="3"/>
  <c r="C4613" i="3"/>
  <c r="E4613" i="3" s="1"/>
  <c r="C4612" i="3"/>
  <c r="C4611" i="3"/>
  <c r="C4610" i="3"/>
  <c r="C4609" i="3"/>
  <c r="B4609" i="3"/>
  <c r="C4608" i="3"/>
  <c r="C4607" i="3"/>
  <c r="E4607" i="3" s="1"/>
  <c r="C4606" i="3"/>
  <c r="E4606" i="3" s="1"/>
  <c r="C4605" i="3"/>
  <c r="E4605" i="3" s="1"/>
  <c r="C4604" i="3"/>
  <c r="D4604" i="3" s="1"/>
  <c r="C4603" i="3"/>
  <c r="C4602" i="3"/>
  <c r="C4601" i="3"/>
  <c r="E4601" i="3" s="1"/>
  <c r="C4600" i="3"/>
  <c r="C4599" i="3"/>
  <c r="C4598" i="3"/>
  <c r="D4598" i="3" s="1"/>
  <c r="C4597" i="3"/>
  <c r="C4596" i="3"/>
  <c r="E4596" i="3" s="1"/>
  <c r="C4595" i="3"/>
  <c r="C4594" i="3"/>
  <c r="C4593" i="3"/>
  <c r="C4592" i="3"/>
  <c r="B4592" i="3"/>
  <c r="C4591" i="3"/>
  <c r="C4590" i="3"/>
  <c r="C4589" i="3"/>
  <c r="C4588" i="3"/>
  <c r="E4588" i="3" s="1"/>
  <c r="C4587" i="3"/>
  <c r="C4586" i="3"/>
  <c r="C4585" i="3"/>
  <c r="E4585" i="3" s="1"/>
  <c r="C4584" i="3"/>
  <c r="E4584" i="3" s="1"/>
  <c r="C4583" i="3"/>
  <c r="C4582" i="3"/>
  <c r="E4582" i="3" s="1"/>
  <c r="C4581" i="3"/>
  <c r="C4580" i="3"/>
  <c r="E4580" i="3" s="1"/>
  <c r="C4579" i="3"/>
  <c r="E4579" i="3" s="1"/>
  <c r="C4578" i="3"/>
  <c r="C4577" i="3"/>
  <c r="C4576" i="3"/>
  <c r="C4575" i="3"/>
  <c r="B4575" i="3"/>
  <c r="C4574" i="3"/>
  <c r="D4574" i="3" s="1"/>
  <c r="C4573" i="3"/>
  <c r="E4573" i="3" s="1"/>
  <c r="C4572" i="3"/>
  <c r="E4572" i="3" s="1"/>
  <c r="C4571" i="3"/>
  <c r="E4571" i="3" s="1"/>
  <c r="C4570" i="3"/>
  <c r="C4569" i="3"/>
  <c r="C4568" i="3"/>
  <c r="C4567" i="3"/>
  <c r="E4567" i="3" s="1"/>
  <c r="C4566" i="3"/>
  <c r="C4565" i="3"/>
  <c r="D4565" i="3" s="1"/>
  <c r="C4564" i="3"/>
  <c r="E4564" i="3" s="1"/>
  <c r="C4563" i="3"/>
  <c r="C4562" i="3"/>
  <c r="E4562" i="3" s="1"/>
  <c r="C4561" i="3"/>
  <c r="C4560" i="3"/>
  <c r="C4559" i="3"/>
  <c r="C4558" i="3"/>
  <c r="B4558" i="3"/>
  <c r="C4557" i="3"/>
  <c r="C4556" i="3"/>
  <c r="C4555" i="3"/>
  <c r="E4555" i="3" s="1"/>
  <c r="C4554" i="3"/>
  <c r="E4554" i="3" s="1"/>
  <c r="C4553" i="3"/>
  <c r="C4552" i="3"/>
  <c r="C4551" i="3"/>
  <c r="E4551" i="3" s="1"/>
  <c r="C4550" i="3"/>
  <c r="E4550" i="3" s="1"/>
  <c r="C4549" i="3"/>
  <c r="C4548" i="3"/>
  <c r="C4547" i="3"/>
  <c r="C4546" i="3"/>
  <c r="C4545" i="3"/>
  <c r="E4545" i="3" s="1"/>
  <c r="C4544" i="3"/>
  <c r="C4543" i="3"/>
  <c r="C4542" i="3"/>
  <c r="C4541" i="3"/>
  <c r="B4541" i="3"/>
  <c r="C4540" i="3"/>
  <c r="E4540" i="3" s="1"/>
  <c r="C4539" i="3"/>
  <c r="E4539" i="3" s="1"/>
  <c r="C4538" i="3"/>
  <c r="E4538" i="3" s="1"/>
  <c r="C4537" i="3"/>
  <c r="E4537" i="3" s="1"/>
  <c r="C4536" i="3"/>
  <c r="D4536" i="3" s="1"/>
  <c r="C4535" i="3"/>
  <c r="C4534" i="3"/>
  <c r="E4534" i="3" s="1"/>
  <c r="C4533" i="3"/>
  <c r="E4533" i="3" s="1"/>
  <c r="C4532" i="3"/>
  <c r="D4532" i="3" s="1"/>
  <c r="C4531" i="3"/>
  <c r="E4531" i="3" s="1"/>
  <c r="C4530" i="3"/>
  <c r="C4529" i="3"/>
  <c r="E4529" i="3" s="1"/>
  <c r="C4528" i="3"/>
  <c r="E4528" i="3" s="1"/>
  <c r="C4527" i="3"/>
  <c r="C4526" i="3"/>
  <c r="C4525" i="3"/>
  <c r="C4524" i="3"/>
  <c r="B4524" i="3"/>
  <c r="C4523" i="3"/>
  <c r="C4522" i="3"/>
  <c r="C4521" i="3"/>
  <c r="E4521" i="3" s="1"/>
  <c r="C4520" i="3"/>
  <c r="E4520" i="3" s="1"/>
  <c r="C4519" i="3"/>
  <c r="C4518" i="3"/>
  <c r="D4518" i="3" s="1"/>
  <c r="C4517" i="3"/>
  <c r="E4517" i="3" s="1"/>
  <c r="C4516" i="3"/>
  <c r="E4516" i="3" s="1"/>
  <c r="C4515" i="3"/>
  <c r="C4514" i="3"/>
  <c r="C4513" i="3"/>
  <c r="E4513" i="3" s="1"/>
  <c r="C4512" i="3"/>
  <c r="E4512" i="3" s="1"/>
  <c r="C4511" i="3"/>
  <c r="E4511" i="3" s="1"/>
  <c r="C4510" i="3"/>
  <c r="C4509" i="3"/>
  <c r="C4508" i="3"/>
  <c r="C4507" i="3"/>
  <c r="B4507" i="3"/>
  <c r="C4506" i="3"/>
  <c r="E4506" i="3" s="1"/>
  <c r="C4505" i="3"/>
  <c r="E4505" i="3" s="1"/>
  <c r="C4504" i="3"/>
  <c r="E4504" i="3" s="1"/>
  <c r="C4503" i="3"/>
  <c r="E4503" i="3" s="1"/>
  <c r="C4502" i="3"/>
  <c r="D4502" i="3" s="1"/>
  <c r="C4501" i="3"/>
  <c r="C4500" i="3"/>
  <c r="E4500" i="3" s="1"/>
  <c r="C4499" i="3"/>
  <c r="E4499" i="3" s="1"/>
  <c r="C4498" i="3"/>
  <c r="E4498" i="3" s="1"/>
  <c r="C4497" i="3"/>
  <c r="E4497" i="3" s="1"/>
  <c r="C4496" i="3"/>
  <c r="C4495" i="3"/>
  <c r="E4495" i="3" s="1"/>
  <c r="C4494" i="3"/>
  <c r="E4494" i="3" s="1"/>
  <c r="C4493" i="3"/>
  <c r="C4492" i="3"/>
  <c r="C4491" i="3"/>
  <c r="C4490" i="3"/>
  <c r="B4490" i="3"/>
  <c r="C4489" i="3"/>
  <c r="C4488" i="3"/>
  <c r="C4487" i="3"/>
  <c r="E4487" i="3" s="1"/>
  <c r="C4486" i="3"/>
  <c r="E4486" i="3" s="1"/>
  <c r="C4485" i="3"/>
  <c r="C4484" i="3"/>
  <c r="C4483" i="3"/>
  <c r="E4483" i="3" s="1"/>
  <c r="C4482" i="3"/>
  <c r="E4482" i="3" s="1"/>
  <c r="C4481" i="3"/>
  <c r="C4480" i="3"/>
  <c r="C4479" i="3"/>
  <c r="C4478" i="3"/>
  <c r="E4478" i="3" s="1"/>
  <c r="C4477" i="3"/>
  <c r="E4477" i="3" s="1"/>
  <c r="C4476" i="3"/>
  <c r="C4475" i="3"/>
  <c r="C4474" i="3"/>
  <c r="C4473" i="3"/>
  <c r="B4473" i="3"/>
  <c r="C4472" i="3"/>
  <c r="C4471" i="3"/>
  <c r="C4470" i="3"/>
  <c r="E4470" i="3" s="1"/>
  <c r="C4469" i="3"/>
  <c r="E4469" i="3" s="1"/>
  <c r="C4468" i="3"/>
  <c r="C4467" i="3"/>
  <c r="C4466" i="3"/>
  <c r="E4466" i="3" s="1"/>
  <c r="C4465" i="3"/>
  <c r="E4465" i="3" s="1"/>
  <c r="C4464" i="3"/>
  <c r="D4464" i="3" s="1"/>
  <c r="C4463" i="3"/>
  <c r="C4462" i="3"/>
  <c r="C4461" i="3"/>
  <c r="E4461" i="3" s="1"/>
  <c r="C4460" i="3"/>
  <c r="E4460" i="3" s="1"/>
  <c r="C4459" i="3"/>
  <c r="C4458" i="3"/>
  <c r="C4457" i="3"/>
  <c r="C4456" i="3"/>
  <c r="B4456" i="3"/>
  <c r="C4455" i="3"/>
  <c r="C4454" i="3"/>
  <c r="C4453" i="3"/>
  <c r="E4453" i="3" s="1"/>
  <c r="C4452" i="3"/>
  <c r="E4452" i="3" s="1"/>
  <c r="C4451" i="3"/>
  <c r="C4450" i="3"/>
  <c r="D4450" i="3" s="1"/>
  <c r="C4449" i="3"/>
  <c r="E4449" i="3" s="1"/>
  <c r="C4448" i="3"/>
  <c r="E4448" i="3" s="1"/>
  <c r="C4447" i="3"/>
  <c r="C4446" i="3"/>
  <c r="C4445" i="3"/>
  <c r="E4445" i="3" s="1"/>
  <c r="C4444" i="3"/>
  <c r="E4444" i="3" s="1"/>
  <c r="C4443" i="3"/>
  <c r="E4443" i="3" s="1"/>
  <c r="C4442" i="3"/>
  <c r="C4441" i="3"/>
  <c r="C4440" i="3"/>
  <c r="C4439" i="3"/>
  <c r="B4439" i="3"/>
  <c r="C4438" i="3"/>
  <c r="E4438" i="3" s="1"/>
  <c r="C4437" i="3"/>
  <c r="C4436" i="3"/>
  <c r="E4436" i="3" s="1"/>
  <c r="C4435" i="3"/>
  <c r="D4435" i="3" s="1"/>
  <c r="C4434" i="3"/>
  <c r="C4433" i="3"/>
  <c r="C4432" i="3"/>
  <c r="E4432" i="3" s="1"/>
  <c r="C4431" i="3"/>
  <c r="C4430" i="3"/>
  <c r="C4429" i="3"/>
  <c r="C4428" i="3"/>
  <c r="C4427" i="3"/>
  <c r="E4427" i="3" s="1"/>
  <c r="C4426" i="3"/>
  <c r="D4426" i="3" s="1"/>
  <c r="C4425" i="3"/>
  <c r="C4424" i="3"/>
  <c r="C4423" i="3"/>
  <c r="C4422" i="3"/>
  <c r="B4422" i="3"/>
  <c r="C4421" i="3"/>
  <c r="C4420" i="3"/>
  <c r="C4419" i="3"/>
  <c r="E4419" i="3" s="1"/>
  <c r="C4418" i="3"/>
  <c r="C4417" i="3"/>
  <c r="C4416" i="3"/>
  <c r="E4416" i="3" s="1"/>
  <c r="C4415" i="3"/>
  <c r="E4415" i="3" s="1"/>
  <c r="C4414" i="3"/>
  <c r="C4413" i="3"/>
  <c r="C4412" i="3"/>
  <c r="C4411" i="3"/>
  <c r="C4410" i="3"/>
  <c r="E4410" i="3" s="1"/>
  <c r="C4409" i="3"/>
  <c r="C4408" i="3"/>
  <c r="C4407" i="3"/>
  <c r="C4406" i="3"/>
  <c r="C4405" i="3"/>
  <c r="B4405" i="3"/>
  <c r="C4404" i="3"/>
  <c r="E4404" i="3" s="1"/>
  <c r="C4403" i="3"/>
  <c r="C4402" i="3"/>
  <c r="E4402" i="3" s="1"/>
  <c r="C4401" i="3"/>
  <c r="D4401" i="3" s="1"/>
  <c r="C4400" i="3"/>
  <c r="C4399" i="3"/>
  <c r="C4398" i="3"/>
  <c r="E4398" i="3" s="1"/>
  <c r="C4397" i="3"/>
  <c r="C4396" i="3"/>
  <c r="C4395" i="3"/>
  <c r="C4394" i="3"/>
  <c r="C4393" i="3"/>
  <c r="E4393" i="3" s="1"/>
  <c r="C4392" i="3"/>
  <c r="D4392" i="3" s="1"/>
  <c r="C4391" i="3"/>
  <c r="C4390" i="3"/>
  <c r="C4389" i="3"/>
  <c r="C4388" i="3"/>
  <c r="B4388" i="3"/>
  <c r="C4387" i="3"/>
  <c r="C4386" i="3"/>
  <c r="C4385" i="3"/>
  <c r="E4385" i="3" s="1"/>
  <c r="C4384" i="3"/>
  <c r="D4384" i="3" s="1"/>
  <c r="C4383" i="3"/>
  <c r="C4382" i="3"/>
  <c r="E4382" i="3" s="1"/>
  <c r="C4381" i="3"/>
  <c r="E4381" i="3" s="1"/>
  <c r="C4380" i="3"/>
  <c r="C4379" i="3"/>
  <c r="C4378" i="3"/>
  <c r="C4377" i="3"/>
  <c r="C4376" i="3"/>
  <c r="E4376" i="3" s="1"/>
  <c r="C4375" i="3"/>
  <c r="C4374" i="3"/>
  <c r="E4374" i="3" s="1"/>
  <c r="C4373" i="3"/>
  <c r="C4372" i="3"/>
  <c r="C4371" i="3"/>
  <c r="B4371" i="3"/>
  <c r="C4370" i="3"/>
  <c r="E4370" i="3" s="1"/>
  <c r="C4369" i="3"/>
  <c r="C4368" i="3"/>
  <c r="E4368" i="3" s="1"/>
  <c r="C4367" i="3"/>
  <c r="D4367" i="3" s="1"/>
  <c r="C4366" i="3"/>
  <c r="C4365" i="3"/>
  <c r="C4364" i="3"/>
  <c r="E4364" i="3" s="1"/>
  <c r="C4363" i="3"/>
  <c r="D4363" i="3" s="1"/>
  <c r="C4362" i="3"/>
  <c r="C4361" i="3"/>
  <c r="C4360" i="3"/>
  <c r="E4360" i="3" s="1"/>
  <c r="C4359" i="3"/>
  <c r="E4359" i="3" s="1"/>
  <c r="C4358" i="3"/>
  <c r="D4358" i="3" s="1"/>
  <c r="C4357" i="3"/>
  <c r="C4356" i="3"/>
  <c r="C4355" i="3"/>
  <c r="C4354" i="3"/>
  <c r="B4354" i="3"/>
  <c r="C4353" i="3"/>
  <c r="C4352" i="3"/>
  <c r="C4351" i="3"/>
  <c r="E4351" i="3" s="1"/>
  <c r="C4350" i="3"/>
  <c r="D4350" i="3" s="1"/>
  <c r="C4349" i="3"/>
  <c r="C4348" i="3"/>
  <c r="E4348" i="3" s="1"/>
  <c r="C4347" i="3"/>
  <c r="E4347" i="3" s="1"/>
  <c r="C4346" i="3"/>
  <c r="C4345" i="3"/>
  <c r="C4344" i="3"/>
  <c r="E4344" i="3" s="1"/>
  <c r="C4343" i="3"/>
  <c r="C4342" i="3"/>
  <c r="E4342" i="3" s="1"/>
  <c r="C4341" i="3"/>
  <c r="D4341" i="3" s="1"/>
  <c r="C4340" i="3"/>
  <c r="E4340" i="3" s="1"/>
  <c r="C4339" i="3"/>
  <c r="C4338" i="3"/>
  <c r="C4337" i="3"/>
  <c r="B4337" i="3"/>
  <c r="C4336" i="3"/>
  <c r="C4335" i="3"/>
  <c r="C4334" i="3"/>
  <c r="E4334" i="3" s="1"/>
  <c r="C4333" i="3"/>
  <c r="C4332" i="3"/>
  <c r="E4332" i="3" s="1"/>
  <c r="C4331" i="3"/>
  <c r="C4330" i="3"/>
  <c r="C4329" i="3"/>
  <c r="D4329" i="3" s="1"/>
  <c r="C4328" i="3"/>
  <c r="C4327" i="3"/>
  <c r="C4326" i="3"/>
  <c r="E4326" i="3" s="1"/>
  <c r="C4325" i="3"/>
  <c r="C4324" i="3"/>
  <c r="C4323" i="3"/>
  <c r="C4322" i="3"/>
  <c r="C4321" i="3"/>
  <c r="C4320" i="3"/>
  <c r="B4320" i="3"/>
  <c r="C4319" i="3"/>
  <c r="E4319" i="3" s="1"/>
  <c r="C4318" i="3"/>
  <c r="E4318" i="3" s="1"/>
  <c r="C4317" i="3"/>
  <c r="C4316" i="3"/>
  <c r="D4316" i="3" s="1"/>
  <c r="C4315" i="3"/>
  <c r="D4315" i="3" s="1"/>
  <c r="C4314" i="3"/>
  <c r="E4314" i="3" s="1"/>
  <c r="C4313" i="3"/>
  <c r="C4312" i="3"/>
  <c r="D4312" i="3" s="1"/>
  <c r="C4311" i="3"/>
  <c r="C4310" i="3"/>
  <c r="E4310" i="3" s="1"/>
  <c r="C4309" i="3"/>
  <c r="E4309" i="3" s="1"/>
  <c r="C4308" i="3"/>
  <c r="C4307" i="3"/>
  <c r="D4307" i="3" s="1"/>
  <c r="C4306" i="3"/>
  <c r="C4305" i="3"/>
  <c r="C4304" i="3"/>
  <c r="C4303" i="3"/>
  <c r="B4303" i="3"/>
  <c r="C4302" i="3"/>
  <c r="E4302" i="3" s="1"/>
  <c r="C4301" i="3"/>
  <c r="E4301" i="3" s="1"/>
  <c r="C4300" i="3"/>
  <c r="C4299" i="3"/>
  <c r="C4298" i="3"/>
  <c r="C4297" i="3"/>
  <c r="C4296" i="3"/>
  <c r="C4295" i="3"/>
  <c r="C4294" i="3"/>
  <c r="D4294" i="3" s="1"/>
  <c r="C4293" i="3"/>
  <c r="E4293" i="3" s="1"/>
  <c r="C4292" i="3"/>
  <c r="E4292" i="3" s="1"/>
  <c r="C4291" i="3"/>
  <c r="C4290" i="3"/>
  <c r="C4289" i="3"/>
  <c r="C4288" i="3"/>
  <c r="C4287" i="3"/>
  <c r="C4286" i="3"/>
  <c r="B4286" i="3"/>
  <c r="C4285" i="3"/>
  <c r="E4285" i="3" s="1"/>
  <c r="C4284" i="3"/>
  <c r="E4284" i="3" s="1"/>
  <c r="C4283" i="3"/>
  <c r="C4282" i="3"/>
  <c r="C4281" i="3"/>
  <c r="E4281" i="3" s="1"/>
  <c r="C4280" i="3"/>
  <c r="E4280" i="3" s="1"/>
  <c r="C4279" i="3"/>
  <c r="C4278" i="3"/>
  <c r="D4278" i="3" s="1"/>
  <c r="C4277" i="3"/>
  <c r="C4276" i="3"/>
  <c r="E4276" i="3" s="1"/>
  <c r="C4275" i="3"/>
  <c r="E4275" i="3" s="1"/>
  <c r="C4274" i="3"/>
  <c r="C4273" i="3"/>
  <c r="D4273" i="3" s="1"/>
  <c r="C4272" i="3"/>
  <c r="D4272" i="3" s="1"/>
  <c r="C4271" i="3"/>
  <c r="C4270" i="3"/>
  <c r="C4269" i="3"/>
  <c r="B4269" i="3"/>
  <c r="C4268" i="3"/>
  <c r="C4267" i="3"/>
  <c r="C4266" i="3"/>
  <c r="C4265" i="3"/>
  <c r="C4264" i="3"/>
  <c r="C4263" i="3"/>
  <c r="E4263" i="3" s="1"/>
  <c r="C4262" i="3"/>
  <c r="C4261" i="3"/>
  <c r="D4261" i="3" s="1"/>
  <c r="C4260" i="3"/>
  <c r="C4259" i="3"/>
  <c r="C4258" i="3"/>
  <c r="C4257" i="3"/>
  <c r="C4256" i="3"/>
  <c r="C4255" i="3"/>
  <c r="E4255" i="3" s="1"/>
  <c r="C4254" i="3"/>
  <c r="C4253" i="3"/>
  <c r="C4252" i="3"/>
  <c r="B4252" i="3"/>
  <c r="C4251" i="3"/>
  <c r="E4251" i="3" s="1"/>
  <c r="C4250" i="3"/>
  <c r="E4250" i="3" s="1"/>
  <c r="C4249" i="3"/>
  <c r="C4248" i="3"/>
  <c r="C4247" i="3"/>
  <c r="C4246" i="3"/>
  <c r="E4246" i="3" s="1"/>
  <c r="C4245" i="3"/>
  <c r="C4244" i="3"/>
  <c r="C4243" i="3"/>
  <c r="C4242" i="3"/>
  <c r="E4242" i="3" s="1"/>
  <c r="C4241" i="3"/>
  <c r="E4241" i="3" s="1"/>
  <c r="C4240" i="3"/>
  <c r="C4239" i="3"/>
  <c r="C4238" i="3"/>
  <c r="C4237" i="3"/>
  <c r="C4236" i="3"/>
  <c r="C4235" i="3"/>
  <c r="B4235" i="3"/>
  <c r="C4234" i="3"/>
  <c r="E4234" i="3" s="1"/>
  <c r="C4233" i="3"/>
  <c r="E4233" i="3" s="1"/>
  <c r="C4232" i="3"/>
  <c r="C4231" i="3"/>
  <c r="D4231" i="3" s="1"/>
  <c r="C4230" i="3"/>
  <c r="C4229" i="3"/>
  <c r="E4229" i="3" s="1"/>
  <c r="C4228" i="3"/>
  <c r="C4227" i="3"/>
  <c r="D4227" i="3" s="1"/>
  <c r="C4226" i="3"/>
  <c r="C4225" i="3"/>
  <c r="C4224" i="3"/>
  <c r="C4223" i="3"/>
  <c r="C4222" i="3"/>
  <c r="C4221" i="3"/>
  <c r="D4221" i="3" s="1"/>
  <c r="C4220" i="3"/>
  <c r="C4219" i="3"/>
  <c r="C4218" i="3"/>
  <c r="B4218" i="3"/>
  <c r="C4217" i="3"/>
  <c r="E4217" i="3" s="1"/>
  <c r="C4216" i="3"/>
  <c r="E4216" i="3" s="1"/>
  <c r="C4215" i="3"/>
  <c r="C4214" i="3"/>
  <c r="D4214" i="3" s="1"/>
  <c r="C4213" i="3"/>
  <c r="C4212" i="3"/>
  <c r="E4212" i="3" s="1"/>
  <c r="C4211" i="3"/>
  <c r="E4211" i="3" s="1"/>
  <c r="C4210" i="3"/>
  <c r="D4210" i="3" s="1"/>
  <c r="C4209" i="3"/>
  <c r="E4209" i="3" s="1"/>
  <c r="C4208" i="3"/>
  <c r="D4208" i="3" s="1"/>
  <c r="C4207" i="3"/>
  <c r="E4207" i="3" s="1"/>
  <c r="C4206" i="3"/>
  <c r="E4206" i="3" s="1"/>
  <c r="C4205" i="3"/>
  <c r="D4205" i="3" s="1"/>
  <c r="C4204" i="3"/>
  <c r="D4204" i="3" s="1"/>
  <c r="C4203" i="3"/>
  <c r="C4202" i="3"/>
  <c r="C4201" i="3"/>
  <c r="B4201" i="3"/>
  <c r="C4200" i="3"/>
  <c r="C4199" i="3"/>
  <c r="E4199" i="3" s="1"/>
  <c r="C4198" i="3"/>
  <c r="E4198" i="3" s="1"/>
  <c r="C4197" i="3"/>
  <c r="D4197" i="3" s="1"/>
  <c r="C4196" i="3"/>
  <c r="C4195" i="3"/>
  <c r="C4194" i="3"/>
  <c r="E4194" i="3" s="1"/>
  <c r="C4193" i="3"/>
  <c r="D4193" i="3" s="1"/>
  <c r="C4192" i="3"/>
  <c r="C4191" i="3"/>
  <c r="E4191" i="3" s="1"/>
  <c r="C4190" i="3"/>
  <c r="C4189" i="3"/>
  <c r="C4188" i="3"/>
  <c r="C4187" i="3"/>
  <c r="C4186" i="3"/>
  <c r="C4185" i="3"/>
  <c r="C4184" i="3"/>
  <c r="B4184" i="3"/>
  <c r="C4183" i="3"/>
  <c r="D4183" i="3" s="1"/>
  <c r="C4182" i="3"/>
  <c r="C4181" i="3"/>
  <c r="E4181" i="3" s="1"/>
  <c r="C4180" i="3"/>
  <c r="D4180" i="3" s="1"/>
  <c r="C4179" i="3"/>
  <c r="E4179" i="3" s="1"/>
  <c r="C4178" i="3"/>
  <c r="E4178" i="3" s="1"/>
  <c r="C4177" i="3"/>
  <c r="E4177" i="3" s="1"/>
  <c r="C4176" i="3"/>
  <c r="D4176" i="3" s="1"/>
  <c r="C4175" i="3"/>
  <c r="C4174" i="3"/>
  <c r="D4174" i="3" s="1"/>
  <c r="C4173" i="3"/>
  <c r="E4173" i="3" s="1"/>
  <c r="C4172" i="3"/>
  <c r="E4172" i="3" s="1"/>
  <c r="C4171" i="3"/>
  <c r="C4170" i="3"/>
  <c r="C4169" i="3"/>
  <c r="C4168" i="3"/>
  <c r="C4167" i="3"/>
  <c r="B4167" i="3"/>
  <c r="C4166" i="3"/>
  <c r="C4165" i="3"/>
  <c r="E4165" i="3" s="1"/>
  <c r="C4164" i="3"/>
  <c r="E4164" i="3" s="1"/>
  <c r="C4163" i="3"/>
  <c r="D4163" i="3" s="1"/>
  <c r="C4162" i="3"/>
  <c r="C4161" i="3"/>
  <c r="C4160" i="3"/>
  <c r="C4159" i="3"/>
  <c r="E4159" i="3" s="1"/>
  <c r="C4158" i="3"/>
  <c r="E4158" i="3" s="1"/>
  <c r="C4157" i="3"/>
  <c r="D4157" i="3" s="1"/>
  <c r="C4156" i="3"/>
  <c r="D4156" i="3" s="1"/>
  <c r="C4155" i="3"/>
  <c r="C4154" i="3"/>
  <c r="E4154" i="3" s="1"/>
  <c r="C4153" i="3"/>
  <c r="C4152" i="3"/>
  <c r="C4151" i="3"/>
  <c r="C4150" i="3"/>
  <c r="B4150" i="3"/>
  <c r="C4149" i="3"/>
  <c r="C4148" i="3"/>
  <c r="C4147" i="3"/>
  <c r="C4146" i="3"/>
  <c r="E4146" i="3" s="1"/>
  <c r="C4145" i="3"/>
  <c r="C4144" i="3"/>
  <c r="D4144" i="3" s="1"/>
  <c r="C4143" i="3"/>
  <c r="C4142" i="3"/>
  <c r="E4142" i="3" s="1"/>
  <c r="C4141" i="3"/>
  <c r="C4140" i="3"/>
  <c r="D4140" i="3" s="1"/>
  <c r="C4139" i="3"/>
  <c r="C4138" i="3"/>
  <c r="E4138" i="3" s="1"/>
  <c r="C4137" i="3"/>
  <c r="E4137" i="3" s="1"/>
  <c r="C4136" i="3"/>
  <c r="E4136" i="3" s="1"/>
  <c r="C4135" i="3"/>
  <c r="C4134" i="3"/>
  <c r="C4133" i="3"/>
  <c r="B4133" i="3"/>
  <c r="C4132" i="3"/>
  <c r="C4131" i="3"/>
  <c r="C4130" i="3"/>
  <c r="E4130" i="3" s="1"/>
  <c r="C4129" i="3"/>
  <c r="E4129" i="3" s="1"/>
  <c r="C4128" i="3"/>
  <c r="E4128" i="3" s="1"/>
  <c r="C4127" i="3"/>
  <c r="C4126" i="3"/>
  <c r="E4126" i="3" s="1"/>
  <c r="C4125" i="3"/>
  <c r="E4125" i="3" s="1"/>
  <c r="C4124" i="3"/>
  <c r="E4124" i="3" s="1"/>
  <c r="C4123" i="3"/>
  <c r="C4122" i="3"/>
  <c r="D4122" i="3" s="1"/>
  <c r="C4121" i="3"/>
  <c r="C4120" i="3"/>
  <c r="E4120" i="3" s="1"/>
  <c r="C4119" i="3"/>
  <c r="C4118" i="3"/>
  <c r="C4117" i="3"/>
  <c r="C4116" i="3"/>
  <c r="B4116" i="3"/>
  <c r="C4115" i="3"/>
  <c r="D4115" i="3" s="1"/>
  <c r="C4114" i="3"/>
  <c r="C4113" i="3"/>
  <c r="E4113" i="3" s="1"/>
  <c r="C4112" i="3"/>
  <c r="E4112" i="3" s="1"/>
  <c r="C4111" i="3"/>
  <c r="C4110" i="3"/>
  <c r="C4109" i="3"/>
  <c r="E4109" i="3" s="1"/>
  <c r="C4108" i="3"/>
  <c r="E4108" i="3" s="1"/>
  <c r="C4107" i="3"/>
  <c r="E4107" i="3" s="1"/>
  <c r="C4106" i="3"/>
  <c r="C4105" i="3"/>
  <c r="C4104" i="3"/>
  <c r="C4103" i="3"/>
  <c r="E4103" i="3" s="1"/>
  <c r="C4102" i="3"/>
  <c r="C4101" i="3"/>
  <c r="C4100" i="3"/>
  <c r="C4099" i="3"/>
  <c r="B4099" i="3"/>
  <c r="C4098" i="3"/>
  <c r="D4098" i="3" s="1"/>
  <c r="C4097" i="3"/>
  <c r="D4097" i="3" s="1"/>
  <c r="C4096" i="3"/>
  <c r="C4095" i="3"/>
  <c r="E4095" i="3" s="1"/>
  <c r="C4094" i="3"/>
  <c r="C4093" i="3"/>
  <c r="D4093" i="3" s="1"/>
  <c r="C4092" i="3"/>
  <c r="E4092" i="3" s="1"/>
  <c r="C4091" i="3"/>
  <c r="E4091" i="3" s="1"/>
  <c r="C4090" i="3"/>
  <c r="E4090" i="3" s="1"/>
  <c r="C4089" i="3"/>
  <c r="D4089" i="3" s="1"/>
  <c r="C4088" i="3"/>
  <c r="D4088" i="3" s="1"/>
  <c r="C4087" i="3"/>
  <c r="E4087" i="3" s="1"/>
  <c r="C4086" i="3"/>
  <c r="E4086" i="3" s="1"/>
  <c r="C4085" i="3"/>
  <c r="E4085" i="3" s="1"/>
  <c r="C4084" i="3"/>
  <c r="C4083" i="3"/>
  <c r="C4082" i="3"/>
  <c r="B4082" i="3"/>
  <c r="C4081" i="3"/>
  <c r="D4081" i="3" s="1"/>
  <c r="C4080" i="3"/>
  <c r="D4080" i="3" s="1"/>
  <c r="C4079" i="3"/>
  <c r="C4078" i="3"/>
  <c r="D4078" i="3" s="1"/>
  <c r="C4077" i="3"/>
  <c r="E4077" i="3" s="1"/>
  <c r="C4076" i="3"/>
  <c r="D4076" i="3" s="1"/>
  <c r="C4075" i="3"/>
  <c r="C4074" i="3"/>
  <c r="D4074" i="3" s="1"/>
  <c r="C4073" i="3"/>
  <c r="C4072" i="3"/>
  <c r="D4072" i="3" s="1"/>
  <c r="C4071" i="3"/>
  <c r="D4071" i="3" s="1"/>
  <c r="C4070" i="3"/>
  <c r="C4069" i="3"/>
  <c r="D4069" i="3" s="1"/>
  <c r="C4068" i="3"/>
  <c r="D4068" i="3" s="1"/>
  <c r="C4067" i="3"/>
  <c r="C4066" i="3"/>
  <c r="C4065" i="3"/>
  <c r="B4065" i="3"/>
  <c r="C4064" i="3"/>
  <c r="D4064" i="3" s="1"/>
  <c r="C4063" i="3"/>
  <c r="D4063" i="3" s="1"/>
  <c r="C4062" i="3"/>
  <c r="E4062" i="3" s="1"/>
  <c r="C4061" i="3"/>
  <c r="C4060" i="3"/>
  <c r="C4059" i="3"/>
  <c r="D4059" i="3" s="1"/>
  <c r="C4058" i="3"/>
  <c r="E4058" i="3" s="1"/>
  <c r="C4057" i="3"/>
  <c r="D4057" i="3" s="1"/>
  <c r="C4056" i="3"/>
  <c r="C4055" i="3"/>
  <c r="D4055" i="3" s="1"/>
  <c r="C4054" i="3"/>
  <c r="D4054" i="3" s="1"/>
  <c r="C4053" i="3"/>
  <c r="C4052" i="3"/>
  <c r="D4052" i="3" s="1"/>
  <c r="C4051" i="3"/>
  <c r="C4050" i="3"/>
  <c r="C4049" i="3"/>
  <c r="C4048" i="3"/>
  <c r="B4048" i="3"/>
  <c r="C4047" i="3"/>
  <c r="D4047" i="3" s="1"/>
  <c r="C4046" i="3"/>
  <c r="D4046" i="3" s="1"/>
  <c r="C4045" i="3"/>
  <c r="E4045" i="3" s="1"/>
  <c r="C4044" i="3"/>
  <c r="C4043" i="3"/>
  <c r="E4043" i="3" s="1"/>
  <c r="C4042" i="3"/>
  <c r="D4042" i="3" s="1"/>
  <c r="C4041" i="3"/>
  <c r="C4040" i="3"/>
  <c r="C4039" i="3"/>
  <c r="C4038" i="3"/>
  <c r="D4038" i="3" s="1"/>
  <c r="C4037" i="3"/>
  <c r="D4037" i="3" s="1"/>
  <c r="C4036" i="3"/>
  <c r="C4035" i="3"/>
  <c r="D4035" i="3" s="1"/>
  <c r="C4034" i="3"/>
  <c r="C4033" i="3"/>
  <c r="C4032" i="3"/>
  <c r="C4031" i="3"/>
  <c r="B4031" i="3"/>
  <c r="C4030" i="3"/>
  <c r="D4030" i="3" s="1"/>
  <c r="C4029" i="3"/>
  <c r="D4029" i="3" s="1"/>
  <c r="C4028" i="3"/>
  <c r="E4028" i="3" s="1"/>
  <c r="C4027" i="3"/>
  <c r="D4027" i="3" s="1"/>
  <c r="C4026" i="3"/>
  <c r="C4025" i="3"/>
  <c r="D4025" i="3" s="1"/>
  <c r="C4024" i="3"/>
  <c r="E4024" i="3" s="1"/>
  <c r="C4023" i="3"/>
  <c r="D4023" i="3" s="1"/>
  <c r="C4022" i="3"/>
  <c r="C4021" i="3"/>
  <c r="D4021" i="3" s="1"/>
  <c r="C4020" i="3"/>
  <c r="D4020" i="3" s="1"/>
  <c r="C4019" i="3"/>
  <c r="C4018" i="3"/>
  <c r="C4017" i="3"/>
  <c r="C4016" i="3"/>
  <c r="C4015" i="3"/>
  <c r="C4014" i="3"/>
  <c r="B4014" i="3"/>
  <c r="C4013" i="3"/>
  <c r="D4013" i="3" s="1"/>
  <c r="C4012" i="3"/>
  <c r="D4012" i="3" s="1"/>
  <c r="C4011" i="3"/>
  <c r="C4010" i="3"/>
  <c r="C4009" i="3"/>
  <c r="C4008" i="3"/>
  <c r="D4008" i="3" s="1"/>
  <c r="C4007" i="3"/>
  <c r="C4006" i="3"/>
  <c r="C4005" i="3"/>
  <c r="C4004" i="3"/>
  <c r="D4004" i="3" s="1"/>
  <c r="C4003" i="3"/>
  <c r="D4003" i="3" s="1"/>
  <c r="C4002" i="3"/>
  <c r="C4001" i="3"/>
  <c r="D4001" i="3" s="1"/>
  <c r="C4000" i="3"/>
  <c r="C3999" i="3"/>
  <c r="C3998" i="3"/>
  <c r="C3997" i="3"/>
  <c r="B3997" i="3"/>
  <c r="C3996" i="3"/>
  <c r="D3996" i="3" s="1"/>
  <c r="C3995" i="3"/>
  <c r="D3995" i="3" s="1"/>
  <c r="C3994" i="3"/>
  <c r="C3993" i="3"/>
  <c r="C3992" i="3"/>
  <c r="C3991" i="3"/>
  <c r="D3991" i="3" s="1"/>
  <c r="C3990" i="3"/>
  <c r="E3990" i="3" s="1"/>
  <c r="C3989" i="3"/>
  <c r="C3988" i="3"/>
  <c r="C3987" i="3"/>
  <c r="D3987" i="3" s="1"/>
  <c r="C3986" i="3"/>
  <c r="D3986" i="3" s="1"/>
  <c r="C3985" i="3"/>
  <c r="C3984" i="3"/>
  <c r="C3983" i="3"/>
  <c r="C3982" i="3"/>
  <c r="C3981" i="3"/>
  <c r="C3980" i="3"/>
  <c r="B3980" i="3"/>
  <c r="C3979" i="3"/>
  <c r="D3979" i="3" s="1"/>
  <c r="C3978" i="3"/>
  <c r="D3978" i="3" s="1"/>
  <c r="C3977" i="3"/>
  <c r="E3977" i="3" s="1"/>
  <c r="C3976" i="3"/>
  <c r="C3975" i="3"/>
  <c r="E3975" i="3" s="1"/>
  <c r="C3974" i="3"/>
  <c r="D3974" i="3" s="1"/>
  <c r="C3973" i="3"/>
  <c r="E3973" i="3" s="1"/>
  <c r="C3972" i="3"/>
  <c r="C3971" i="3"/>
  <c r="E3971" i="3" s="1"/>
  <c r="C3970" i="3"/>
  <c r="D3970" i="3" s="1"/>
  <c r="C3969" i="3"/>
  <c r="D3969" i="3" s="1"/>
  <c r="C3968" i="3"/>
  <c r="E3968" i="3" s="1"/>
  <c r="C3967" i="3"/>
  <c r="D3967" i="3" s="1"/>
  <c r="C3966" i="3"/>
  <c r="D3966" i="3" s="1"/>
  <c r="C3965" i="3"/>
  <c r="C3964" i="3"/>
  <c r="C3963" i="3"/>
  <c r="B3963" i="3"/>
  <c r="C3962" i="3"/>
  <c r="D3962" i="3" s="1"/>
  <c r="C3961" i="3"/>
  <c r="D3961" i="3" s="1"/>
  <c r="C3960" i="3"/>
  <c r="E3960" i="3" s="1"/>
  <c r="C3959" i="3"/>
  <c r="C3958" i="3"/>
  <c r="E3958" i="3" s="1"/>
  <c r="C3957" i="3"/>
  <c r="D3957" i="3" s="1"/>
  <c r="C3956" i="3"/>
  <c r="E3956" i="3" s="1"/>
  <c r="C3955" i="3"/>
  <c r="C3954" i="3"/>
  <c r="E3954" i="3" s="1"/>
  <c r="C3953" i="3"/>
  <c r="D3953" i="3" s="1"/>
  <c r="C3952" i="3"/>
  <c r="D3952" i="3" s="1"/>
  <c r="C3951" i="3"/>
  <c r="E3951" i="3" s="1"/>
  <c r="C3950" i="3"/>
  <c r="D3950" i="3" s="1"/>
  <c r="C3949" i="3"/>
  <c r="C3948" i="3"/>
  <c r="C3947" i="3"/>
  <c r="C3946" i="3"/>
  <c r="B3946" i="3"/>
  <c r="C3945" i="3"/>
  <c r="D3945" i="3" s="1"/>
  <c r="C3944" i="3"/>
  <c r="D3944" i="3" s="1"/>
  <c r="C3943" i="3"/>
  <c r="C3942" i="3"/>
  <c r="D3942" i="3" s="1"/>
  <c r="C3941" i="3"/>
  <c r="C3940" i="3"/>
  <c r="D3940" i="3" s="1"/>
  <c r="C3939" i="3"/>
  <c r="E3939" i="3" s="1"/>
  <c r="C3938" i="3"/>
  <c r="D3938" i="3" s="1"/>
  <c r="C3937" i="3"/>
  <c r="D3937" i="3" s="1"/>
  <c r="C3936" i="3"/>
  <c r="D3936" i="3" s="1"/>
  <c r="C3935" i="3"/>
  <c r="D3935" i="3" s="1"/>
  <c r="C3934" i="3"/>
  <c r="E3934" i="3" s="1"/>
  <c r="C3933" i="3"/>
  <c r="C3932" i="3"/>
  <c r="E3932" i="3" s="1"/>
  <c r="C3931" i="3"/>
  <c r="C3930" i="3"/>
  <c r="C3929" i="3"/>
  <c r="B3929" i="3"/>
  <c r="C3928" i="3"/>
  <c r="D3928" i="3" s="1"/>
  <c r="C3927" i="3"/>
  <c r="D3927" i="3" s="1"/>
  <c r="C3926" i="3"/>
  <c r="C3925" i="3"/>
  <c r="D3925" i="3" s="1"/>
  <c r="C3924" i="3"/>
  <c r="E3924" i="3" s="1"/>
  <c r="C3923" i="3"/>
  <c r="D3923" i="3" s="1"/>
  <c r="C3922" i="3"/>
  <c r="C3921" i="3"/>
  <c r="D3921" i="3" s="1"/>
  <c r="C3920" i="3"/>
  <c r="C3919" i="3"/>
  <c r="D3919" i="3" s="1"/>
  <c r="C3918" i="3"/>
  <c r="D3918" i="3" s="1"/>
  <c r="C3917" i="3"/>
  <c r="C3916" i="3"/>
  <c r="D3916" i="3" s="1"/>
  <c r="C3915" i="3"/>
  <c r="C3914" i="3"/>
  <c r="C3913" i="3"/>
  <c r="C3912" i="3"/>
  <c r="B3912" i="3"/>
  <c r="C3911" i="3"/>
  <c r="D3911" i="3" s="1"/>
  <c r="C3910" i="3"/>
  <c r="D3910" i="3" s="1"/>
  <c r="C3909" i="3"/>
  <c r="E3909" i="3" s="1"/>
  <c r="C3908" i="3"/>
  <c r="D3908" i="3" s="1"/>
  <c r="C3907" i="3"/>
  <c r="C3906" i="3"/>
  <c r="D3906" i="3" s="1"/>
  <c r="C3905" i="3"/>
  <c r="E3905" i="3" s="1"/>
  <c r="C3904" i="3"/>
  <c r="D3904" i="3" s="1"/>
  <c r="C3903" i="3"/>
  <c r="C3902" i="3"/>
  <c r="D3902" i="3" s="1"/>
  <c r="C3901" i="3"/>
  <c r="D3901" i="3" s="1"/>
  <c r="C3900" i="3"/>
  <c r="C3899" i="3"/>
  <c r="D3899" i="3" s="1"/>
  <c r="C3898" i="3"/>
  <c r="C3897" i="3"/>
  <c r="C3896" i="3"/>
  <c r="C3895" i="3"/>
  <c r="B3895" i="3"/>
  <c r="C3894" i="3"/>
  <c r="D3894" i="3" s="1"/>
  <c r="C3893" i="3"/>
  <c r="D3893" i="3" s="1"/>
  <c r="C3892" i="3"/>
  <c r="C3891" i="3"/>
  <c r="C3890" i="3"/>
  <c r="E3890" i="3" s="1"/>
  <c r="C3889" i="3"/>
  <c r="D3889" i="3" s="1"/>
  <c r="C3888" i="3"/>
  <c r="E3888" i="3" s="1"/>
  <c r="C3887" i="3"/>
  <c r="C3886" i="3"/>
  <c r="E3886" i="3" s="1"/>
  <c r="C3885" i="3"/>
  <c r="D3885" i="3" s="1"/>
  <c r="C3884" i="3"/>
  <c r="D3884" i="3" s="1"/>
  <c r="C3883" i="3"/>
  <c r="E3883" i="3" s="1"/>
  <c r="C3882" i="3"/>
  <c r="C3881" i="3"/>
  <c r="C3880" i="3"/>
  <c r="C3879" i="3"/>
  <c r="C3878" i="3"/>
  <c r="B3878" i="3"/>
  <c r="C3877" i="3"/>
  <c r="D3877" i="3" s="1"/>
  <c r="C3876" i="3"/>
  <c r="D3876" i="3" s="1"/>
  <c r="C3875" i="3"/>
  <c r="C3874" i="3"/>
  <c r="D3874" i="3" s="1"/>
  <c r="C3873" i="3"/>
  <c r="E3873" i="3" s="1"/>
  <c r="C3872" i="3"/>
  <c r="D3872" i="3" s="1"/>
  <c r="C3871" i="3"/>
  <c r="C3870" i="3"/>
  <c r="D3870" i="3" s="1"/>
  <c r="C3869" i="3"/>
  <c r="C3868" i="3"/>
  <c r="D3868" i="3" s="1"/>
  <c r="C3867" i="3"/>
  <c r="D3867" i="3" s="1"/>
  <c r="C3866" i="3"/>
  <c r="C3865" i="3"/>
  <c r="C3864" i="3"/>
  <c r="C3863" i="3"/>
  <c r="C3862" i="3"/>
  <c r="C3861" i="3"/>
  <c r="B3861" i="3"/>
  <c r="C3860" i="3"/>
  <c r="D3860" i="3" s="1"/>
  <c r="C3859" i="3"/>
  <c r="D3859" i="3" s="1"/>
  <c r="C3858" i="3"/>
  <c r="C3857" i="3"/>
  <c r="C3856" i="3"/>
  <c r="C3855" i="3"/>
  <c r="C3854" i="3"/>
  <c r="C3853" i="3"/>
  <c r="C3852" i="3"/>
  <c r="D3852" i="3" s="1"/>
  <c r="C3851" i="3"/>
  <c r="C3850" i="3"/>
  <c r="C3849" i="3"/>
  <c r="E3849" i="3" s="1"/>
  <c r="C3848" i="3"/>
  <c r="D3848" i="3" s="1"/>
  <c r="C3847" i="3"/>
  <c r="C3846" i="3"/>
  <c r="C3845" i="3"/>
  <c r="C3844" i="3"/>
  <c r="B3844" i="3"/>
  <c r="C3843" i="3"/>
  <c r="C3842" i="3"/>
  <c r="C3841" i="3"/>
  <c r="E3841" i="3" s="1"/>
  <c r="C3840" i="3"/>
  <c r="C3839" i="3"/>
  <c r="C3838" i="3"/>
  <c r="C3837" i="3"/>
  <c r="E3837" i="3" s="1"/>
  <c r="C3836" i="3"/>
  <c r="D3836" i="3" s="1"/>
  <c r="C3835" i="3"/>
  <c r="C3834" i="3"/>
  <c r="C3833" i="3"/>
  <c r="C3832" i="3"/>
  <c r="C3831" i="3"/>
  <c r="D3831" i="3" s="1"/>
  <c r="C3830" i="3"/>
  <c r="C3829" i="3"/>
  <c r="C3828" i="3"/>
  <c r="C3827" i="3"/>
  <c r="B3827" i="3"/>
  <c r="C3826" i="3"/>
  <c r="C3825" i="3"/>
  <c r="C3824" i="3"/>
  <c r="E3824" i="3" s="1"/>
  <c r="C3823" i="3"/>
  <c r="C3822" i="3"/>
  <c r="E3822" i="3" s="1"/>
  <c r="C3821" i="3"/>
  <c r="C3820" i="3"/>
  <c r="E3820" i="3" s="1"/>
  <c r="C3819" i="3"/>
  <c r="C3818" i="3"/>
  <c r="E3818" i="3" s="1"/>
  <c r="C3817" i="3"/>
  <c r="C3816" i="3"/>
  <c r="C3815" i="3"/>
  <c r="E3815" i="3" s="1"/>
  <c r="C3814" i="3"/>
  <c r="D3814" i="3" s="1"/>
  <c r="C3813" i="3"/>
  <c r="C3812" i="3"/>
  <c r="C3811" i="3"/>
  <c r="C3810" i="3"/>
  <c r="B3810" i="3"/>
  <c r="C3809" i="3"/>
  <c r="C3808" i="3"/>
  <c r="C3807" i="3"/>
  <c r="E3807" i="3" s="1"/>
  <c r="C3806" i="3"/>
  <c r="D3806" i="3" s="1"/>
  <c r="C3805" i="3"/>
  <c r="C3804" i="3"/>
  <c r="C3803" i="3"/>
  <c r="E3803" i="3" s="1"/>
  <c r="C3802" i="3"/>
  <c r="D3802" i="3" s="1"/>
  <c r="C3801" i="3"/>
  <c r="D3801" i="3" s="1"/>
  <c r="C3800" i="3"/>
  <c r="C3799" i="3"/>
  <c r="C3798" i="3"/>
  <c r="E3798" i="3" s="1"/>
  <c r="C3797" i="3"/>
  <c r="C3796" i="3"/>
  <c r="C3795" i="3"/>
  <c r="C3794" i="3"/>
  <c r="C3793" i="3"/>
  <c r="B3793" i="3"/>
  <c r="C3792" i="3"/>
  <c r="C3791" i="3"/>
  <c r="C3790" i="3"/>
  <c r="C3789" i="3"/>
  <c r="D3789" i="3" s="1"/>
  <c r="C3788" i="3"/>
  <c r="C3787" i="3"/>
  <c r="C3786" i="3"/>
  <c r="C3785" i="3"/>
  <c r="C3784" i="3"/>
  <c r="C3783" i="3"/>
  <c r="C3782" i="3"/>
  <c r="C3781" i="3"/>
  <c r="C3780" i="3"/>
  <c r="D3780" i="3" s="1"/>
  <c r="C3779" i="3"/>
  <c r="C3778" i="3"/>
  <c r="C3777" i="3"/>
  <c r="C3776" i="3"/>
  <c r="B3776" i="3"/>
  <c r="C3775" i="3"/>
  <c r="C3774" i="3"/>
  <c r="C3773" i="3"/>
  <c r="E3773" i="3" s="1"/>
  <c r="C3772" i="3"/>
  <c r="D3772" i="3" s="1"/>
  <c r="C3771" i="3"/>
  <c r="C3770" i="3"/>
  <c r="C3769" i="3"/>
  <c r="E3769" i="3" s="1"/>
  <c r="C3768" i="3"/>
  <c r="D3768" i="3" s="1"/>
  <c r="C3767" i="3"/>
  <c r="C3766" i="3"/>
  <c r="C3765" i="3"/>
  <c r="C3764" i="3"/>
  <c r="C3763" i="3"/>
  <c r="D3763" i="3" s="1"/>
  <c r="C3762" i="3"/>
  <c r="C3761" i="3"/>
  <c r="C3760" i="3"/>
  <c r="C3759" i="3"/>
  <c r="B3759" i="3"/>
  <c r="C3758" i="3"/>
  <c r="C3757" i="3"/>
  <c r="C3756" i="3"/>
  <c r="C3755" i="3"/>
  <c r="C3754" i="3"/>
  <c r="E3754" i="3" s="1"/>
  <c r="C3753" i="3"/>
  <c r="C3752" i="3"/>
  <c r="E3752" i="3" s="1"/>
  <c r="C3751" i="3"/>
  <c r="C3750" i="3"/>
  <c r="E3750" i="3" s="1"/>
  <c r="C3749" i="3"/>
  <c r="C3748" i="3"/>
  <c r="C3747" i="3"/>
  <c r="E3747" i="3" s="1"/>
  <c r="C3746" i="3"/>
  <c r="C3745" i="3"/>
  <c r="C3744" i="3"/>
  <c r="C3743" i="3"/>
  <c r="C3742" i="3"/>
  <c r="B3742" i="3"/>
  <c r="C3741" i="3"/>
  <c r="C3740" i="3"/>
  <c r="C3739" i="3"/>
  <c r="E3739" i="3" s="1"/>
  <c r="C3738" i="3"/>
  <c r="D3738" i="3" s="1"/>
  <c r="C3737" i="3"/>
  <c r="E3737" i="3" s="1"/>
  <c r="C3736" i="3"/>
  <c r="C3735" i="3"/>
  <c r="C3734" i="3"/>
  <c r="D3734" i="3" s="1"/>
  <c r="C3733" i="3"/>
  <c r="C3732" i="3"/>
  <c r="C3731" i="3"/>
  <c r="C3730" i="3"/>
  <c r="C3729" i="3"/>
  <c r="C3728" i="3"/>
  <c r="C3727" i="3"/>
  <c r="C3726" i="3"/>
  <c r="C3725" i="3"/>
  <c r="B3725" i="3"/>
  <c r="C3724" i="3"/>
  <c r="D3724" i="3" s="1"/>
  <c r="C3723" i="3"/>
  <c r="D3723" i="3" s="1"/>
  <c r="C3722" i="3"/>
  <c r="E3722" i="3" s="1"/>
  <c r="C3721" i="3"/>
  <c r="D3721" i="3" s="1"/>
  <c r="C3720" i="3"/>
  <c r="C3719" i="3"/>
  <c r="C3718" i="3"/>
  <c r="C3717" i="3"/>
  <c r="C3716" i="3"/>
  <c r="E3716" i="3" s="1"/>
  <c r="C3715" i="3"/>
  <c r="C3714" i="3"/>
  <c r="D3714" i="3" s="1"/>
  <c r="C3713" i="3"/>
  <c r="C3712" i="3"/>
  <c r="D3712" i="3" s="1"/>
  <c r="C3711" i="3"/>
  <c r="C3710" i="3"/>
  <c r="C3709" i="3"/>
  <c r="C3708" i="3"/>
  <c r="B3708" i="3"/>
  <c r="C3707" i="3"/>
  <c r="D3707" i="3" s="1"/>
  <c r="C3706" i="3"/>
  <c r="D3706" i="3" s="1"/>
  <c r="C3705" i="3"/>
  <c r="C3704" i="3"/>
  <c r="D3704" i="3" s="1"/>
  <c r="C3703" i="3"/>
  <c r="C3702" i="3"/>
  <c r="E3702" i="3" s="1"/>
  <c r="C3701" i="3"/>
  <c r="E3701" i="3" s="1"/>
  <c r="C3700" i="3"/>
  <c r="D3700" i="3" s="1"/>
  <c r="C3699" i="3"/>
  <c r="E3699" i="3" s="1"/>
  <c r="C3698" i="3"/>
  <c r="E3698" i="3" s="1"/>
  <c r="C3697" i="3"/>
  <c r="E3697" i="3" s="1"/>
  <c r="C3696" i="3"/>
  <c r="E3696" i="3" s="1"/>
  <c r="C3695" i="3"/>
  <c r="C3694" i="3"/>
  <c r="C3693" i="3"/>
  <c r="C3692" i="3"/>
  <c r="C3691" i="3"/>
  <c r="B3691" i="3"/>
  <c r="C3690" i="3"/>
  <c r="C3689" i="3"/>
  <c r="E3689" i="3" s="1"/>
  <c r="C3688" i="3"/>
  <c r="E3688" i="3" s="1"/>
  <c r="C3687" i="3"/>
  <c r="D3687" i="3" s="1"/>
  <c r="C3686" i="3"/>
  <c r="E3686" i="3" s="1"/>
  <c r="C3685" i="3"/>
  <c r="E3685" i="3" s="1"/>
  <c r="C3684" i="3"/>
  <c r="C3683" i="3"/>
  <c r="D3683" i="3" s="1"/>
  <c r="C3682" i="3"/>
  <c r="C3681" i="3"/>
  <c r="E3681" i="3" s="1"/>
  <c r="C3680" i="3"/>
  <c r="E3680" i="3" s="1"/>
  <c r="C3679" i="3"/>
  <c r="C3678" i="3"/>
  <c r="D3678" i="3" s="1"/>
  <c r="C3677" i="3"/>
  <c r="C3676" i="3"/>
  <c r="C3675" i="3"/>
  <c r="C3674" i="3"/>
  <c r="B3674" i="3"/>
  <c r="C3673" i="3"/>
  <c r="E3673" i="3" s="1"/>
  <c r="C3672" i="3"/>
  <c r="C3671" i="3"/>
  <c r="C3670" i="3"/>
  <c r="E3670" i="3" s="1"/>
  <c r="C3669" i="3"/>
  <c r="D3669" i="3" s="1"/>
  <c r="C3668" i="3"/>
  <c r="C3667" i="3"/>
  <c r="C3666" i="3"/>
  <c r="E3666" i="3" s="1"/>
  <c r="C3665" i="3"/>
  <c r="D3665" i="3" s="1"/>
  <c r="C3664" i="3"/>
  <c r="E3664" i="3" s="1"/>
  <c r="C3663" i="3"/>
  <c r="E3663" i="3" s="1"/>
  <c r="C3662" i="3"/>
  <c r="E3662" i="3" s="1"/>
  <c r="C3661" i="3"/>
  <c r="E3661" i="3" s="1"/>
  <c r="C3660" i="3"/>
  <c r="C3659" i="3"/>
  <c r="C3658" i="3"/>
  <c r="C3657" i="3"/>
  <c r="B3657" i="3"/>
  <c r="C3656" i="3"/>
  <c r="C3655" i="3"/>
  <c r="E3655" i="3" s="1"/>
  <c r="C3654" i="3"/>
  <c r="C3653" i="3"/>
  <c r="E3653" i="3" s="1"/>
  <c r="C3652" i="3"/>
  <c r="D3652" i="3" s="1"/>
  <c r="C3651" i="3"/>
  <c r="C3650" i="3"/>
  <c r="C3649" i="3"/>
  <c r="E3649" i="3" s="1"/>
  <c r="C3648" i="3"/>
  <c r="D3648" i="3" s="1"/>
  <c r="C3647" i="3"/>
  <c r="E3647" i="3" s="1"/>
  <c r="C3646" i="3"/>
  <c r="C3645" i="3"/>
  <c r="C3644" i="3"/>
  <c r="E3644" i="3" s="1"/>
  <c r="C3643" i="3"/>
  <c r="C3642" i="3"/>
  <c r="C3641" i="3"/>
  <c r="C3640" i="3"/>
  <c r="B3640" i="3"/>
  <c r="C3639" i="3"/>
  <c r="E3639" i="3" s="1"/>
  <c r="C3638" i="3"/>
  <c r="E3638" i="3" s="1"/>
  <c r="C3637" i="3"/>
  <c r="C3636" i="3"/>
  <c r="E3636" i="3" s="1"/>
  <c r="C3635" i="3"/>
  <c r="D3635" i="3" s="1"/>
  <c r="C3634" i="3"/>
  <c r="E3634" i="3" s="1"/>
  <c r="C3633" i="3"/>
  <c r="E3633" i="3" s="1"/>
  <c r="C3632" i="3"/>
  <c r="E3632" i="3" s="1"/>
  <c r="C3631" i="3"/>
  <c r="D3631" i="3" s="1"/>
  <c r="C3630" i="3"/>
  <c r="C3629" i="3"/>
  <c r="C3628" i="3"/>
  <c r="E3628" i="3" s="1"/>
  <c r="C3627" i="3"/>
  <c r="E3627" i="3" s="1"/>
  <c r="C3626" i="3"/>
  <c r="C3625" i="3"/>
  <c r="C3624" i="3"/>
  <c r="C3623" i="3"/>
  <c r="B3623" i="3"/>
  <c r="C3622" i="3"/>
  <c r="E3622" i="3" s="1"/>
  <c r="C3621" i="3"/>
  <c r="C3620" i="3"/>
  <c r="E3620" i="3" s="1"/>
  <c r="C3619" i="3"/>
  <c r="E3619" i="3" s="1"/>
  <c r="C3618" i="3"/>
  <c r="C3617" i="3"/>
  <c r="C3616" i="3"/>
  <c r="E3616" i="3" s="1"/>
  <c r="C3615" i="3"/>
  <c r="E3615" i="3" s="1"/>
  <c r="C3614" i="3"/>
  <c r="D3614" i="3" s="1"/>
  <c r="C3613" i="3"/>
  <c r="C3612" i="3"/>
  <c r="C3611" i="3"/>
  <c r="C3610" i="3"/>
  <c r="E3610" i="3" s="1"/>
  <c r="C3609" i="3"/>
  <c r="C3608" i="3"/>
  <c r="C3607" i="3"/>
  <c r="C3606" i="3"/>
  <c r="B3606" i="3"/>
  <c r="C3605" i="3"/>
  <c r="C3604" i="3"/>
  <c r="C3603" i="3"/>
  <c r="E3603" i="3" s="1"/>
  <c r="C3602" i="3"/>
  <c r="E3602" i="3" s="1"/>
  <c r="C3601" i="3"/>
  <c r="E3601" i="3" s="1"/>
  <c r="C3600" i="3"/>
  <c r="C3599" i="3"/>
  <c r="E3599" i="3" s="1"/>
  <c r="C3598" i="3"/>
  <c r="E3598" i="3" s="1"/>
  <c r="C3597" i="3"/>
  <c r="C3596" i="3"/>
  <c r="E3596" i="3" s="1"/>
  <c r="C3595" i="3"/>
  <c r="C3594" i="3"/>
  <c r="C3593" i="3"/>
  <c r="E3593" i="3" s="1"/>
  <c r="C3592" i="3"/>
  <c r="C3591" i="3"/>
  <c r="C3590" i="3"/>
  <c r="C3589" i="3"/>
  <c r="B3589" i="3"/>
  <c r="C3588" i="3"/>
  <c r="C3587" i="3"/>
  <c r="E3587" i="3" s="1"/>
  <c r="C3586" i="3"/>
  <c r="C3585" i="3"/>
  <c r="E3585" i="3" s="1"/>
  <c r="C3584" i="3"/>
  <c r="C3583" i="3"/>
  <c r="C3582" i="3"/>
  <c r="C3581" i="3"/>
  <c r="E3581" i="3" s="1"/>
  <c r="C3580" i="3"/>
  <c r="C3579" i="3"/>
  <c r="E3579" i="3" s="1"/>
  <c r="C3578" i="3"/>
  <c r="C3577" i="3"/>
  <c r="C3576" i="3"/>
  <c r="E3576" i="3" s="1"/>
  <c r="C3575" i="3"/>
  <c r="C3574" i="3"/>
  <c r="C3573" i="3"/>
  <c r="C3572" i="3"/>
  <c r="B3572" i="3"/>
  <c r="C3571" i="3"/>
  <c r="C3570" i="3"/>
  <c r="E3570" i="3" s="1"/>
  <c r="C3569" i="3"/>
  <c r="C3568" i="3"/>
  <c r="E3568" i="3" s="1"/>
  <c r="C3567" i="3"/>
  <c r="C3566" i="3"/>
  <c r="C3565" i="3"/>
  <c r="C3564" i="3"/>
  <c r="E3564" i="3" s="1"/>
  <c r="C3563" i="3"/>
  <c r="E3563" i="3" s="1"/>
  <c r="C3562" i="3"/>
  <c r="E3562" i="3" s="1"/>
  <c r="C3561" i="3"/>
  <c r="C3560" i="3"/>
  <c r="E3560" i="3" s="1"/>
  <c r="C3559" i="3"/>
  <c r="E3559" i="3" s="1"/>
  <c r="C3558" i="3"/>
  <c r="C3557" i="3"/>
  <c r="C3556" i="3"/>
  <c r="C3555" i="3"/>
  <c r="B3555" i="3"/>
  <c r="C3554" i="3"/>
  <c r="C3553" i="3"/>
  <c r="C3552" i="3"/>
  <c r="C3551" i="3"/>
  <c r="E3551" i="3" s="1"/>
  <c r="C3550" i="3"/>
  <c r="C3549" i="3"/>
  <c r="E3549" i="3" s="1"/>
  <c r="C3548" i="3"/>
  <c r="C3547" i="3"/>
  <c r="E3547" i="3" s="1"/>
  <c r="C3546" i="3"/>
  <c r="C3545" i="3"/>
  <c r="E3545" i="3" s="1"/>
  <c r="C3544" i="3"/>
  <c r="C3543" i="3"/>
  <c r="C3542" i="3"/>
  <c r="E3542" i="3" s="1"/>
  <c r="C3541" i="3"/>
  <c r="C3540" i="3"/>
  <c r="C3539" i="3"/>
  <c r="C3538" i="3"/>
  <c r="B3538" i="3"/>
  <c r="C3537" i="3"/>
  <c r="C3536" i="3"/>
  <c r="E3536" i="3" s="1"/>
  <c r="C3535" i="3"/>
  <c r="E3535" i="3" s="1"/>
  <c r="C3534" i="3"/>
  <c r="E3534" i="3" s="1"/>
  <c r="C3533" i="3"/>
  <c r="E3533" i="3" s="1"/>
  <c r="C3532" i="3"/>
  <c r="C3531" i="3"/>
  <c r="E3531" i="3" s="1"/>
  <c r="C3530" i="3"/>
  <c r="E3530" i="3" s="1"/>
  <c r="C3529" i="3"/>
  <c r="E3529" i="3" s="1"/>
  <c r="C3528" i="3"/>
  <c r="E3528" i="3" s="1"/>
  <c r="C3527" i="3"/>
  <c r="C3526" i="3"/>
  <c r="E3526" i="3" s="1"/>
  <c r="C3525" i="3"/>
  <c r="E3525" i="3" s="1"/>
  <c r="C3524" i="3"/>
  <c r="C3523" i="3"/>
  <c r="C3522" i="3"/>
  <c r="C3521" i="3"/>
  <c r="B3521" i="3"/>
  <c r="C3520" i="3"/>
  <c r="E3520" i="3" s="1"/>
  <c r="C3519" i="3"/>
  <c r="E3519" i="3" s="1"/>
  <c r="C3518" i="3"/>
  <c r="C3517" i="3"/>
  <c r="E3517" i="3" s="1"/>
  <c r="C3516" i="3"/>
  <c r="C3515" i="3"/>
  <c r="E3515" i="3" s="1"/>
  <c r="C3514" i="3"/>
  <c r="C3513" i="3"/>
  <c r="E3513" i="3" s="1"/>
  <c r="C3512" i="3"/>
  <c r="C3511" i="3"/>
  <c r="E3511" i="3" s="1"/>
  <c r="C3510" i="3"/>
  <c r="C3509" i="3"/>
  <c r="C3508" i="3"/>
  <c r="E3508" i="3" s="1"/>
  <c r="C3507" i="3"/>
  <c r="C3506" i="3"/>
  <c r="C3505" i="3"/>
  <c r="C3504" i="3"/>
  <c r="B3504" i="3"/>
  <c r="C3503" i="3"/>
  <c r="C3502" i="3"/>
  <c r="C3501" i="3"/>
  <c r="C3500" i="3"/>
  <c r="E3500" i="3" s="1"/>
  <c r="C3499" i="3"/>
  <c r="C3498" i="3"/>
  <c r="C3497" i="3"/>
  <c r="E3497" i="3" s="1"/>
  <c r="C3496" i="3"/>
  <c r="E3496" i="3" s="1"/>
  <c r="C3495" i="3"/>
  <c r="E3495" i="3" s="1"/>
  <c r="C3494" i="3"/>
  <c r="E3494" i="3" s="1"/>
  <c r="C3493" i="3"/>
  <c r="C3492" i="3"/>
  <c r="C3491" i="3"/>
  <c r="E3491" i="3" s="1"/>
  <c r="C3490" i="3"/>
  <c r="C3489" i="3"/>
  <c r="C3488" i="3"/>
  <c r="C3487" i="3"/>
  <c r="B3487" i="3"/>
  <c r="C3486" i="3"/>
  <c r="E3486" i="3" s="1"/>
  <c r="C3485" i="3"/>
  <c r="C3484" i="3"/>
  <c r="C3483" i="3"/>
  <c r="E3483" i="3" s="1"/>
  <c r="C3482" i="3"/>
  <c r="C3481" i="3"/>
  <c r="E3481" i="3" s="1"/>
  <c r="C3480" i="3"/>
  <c r="C3479" i="3"/>
  <c r="E3479" i="3" s="1"/>
  <c r="C3478" i="3"/>
  <c r="D3478" i="3" s="1"/>
  <c r="C3477" i="3"/>
  <c r="E3477" i="3" s="1"/>
  <c r="C3476" i="3"/>
  <c r="C3475" i="3"/>
  <c r="C3474" i="3"/>
  <c r="E3474" i="3" s="1"/>
  <c r="C3473" i="3"/>
  <c r="C3472" i="3"/>
  <c r="C3471" i="3"/>
  <c r="C3470" i="3"/>
  <c r="B3470" i="3"/>
  <c r="C3469" i="3"/>
  <c r="C3468" i="3"/>
  <c r="C3467" i="3"/>
  <c r="E3467" i="3" s="1"/>
  <c r="C3466" i="3"/>
  <c r="E3466" i="3" s="1"/>
  <c r="C3465" i="3"/>
  <c r="C3464" i="3"/>
  <c r="C3463" i="3"/>
  <c r="C3462" i="3"/>
  <c r="E3462" i="3" s="1"/>
  <c r="C3461" i="3"/>
  <c r="C3460" i="3"/>
  <c r="C3459" i="3"/>
  <c r="D3459" i="3" s="1"/>
  <c r="C3458" i="3"/>
  <c r="C3457" i="3"/>
  <c r="E3457" i="3" s="1"/>
  <c r="C3456" i="3"/>
  <c r="C3455" i="3"/>
  <c r="C3454" i="3"/>
  <c r="C3453" i="3"/>
  <c r="B3453" i="3"/>
  <c r="C3452" i="3"/>
  <c r="D3452" i="3" s="1"/>
  <c r="C3451" i="3"/>
  <c r="E3451" i="3" s="1"/>
  <c r="C3450" i="3"/>
  <c r="E3450" i="3" s="1"/>
  <c r="C3449" i="3"/>
  <c r="E3449" i="3" s="1"/>
  <c r="C3448" i="3"/>
  <c r="C3447" i="3"/>
  <c r="E3447" i="3" s="1"/>
  <c r="C3446" i="3"/>
  <c r="C3445" i="3"/>
  <c r="E3445" i="3" s="1"/>
  <c r="C3444" i="3"/>
  <c r="D3444" i="3" s="1"/>
  <c r="C3443" i="3"/>
  <c r="C3442" i="3"/>
  <c r="C3441" i="3"/>
  <c r="C3440" i="3"/>
  <c r="E3440" i="3" s="1"/>
  <c r="C3439" i="3"/>
  <c r="C3438" i="3"/>
  <c r="C3437" i="3"/>
  <c r="C3436" i="3"/>
  <c r="B3436" i="3"/>
  <c r="C3435" i="3"/>
  <c r="C3434" i="3"/>
  <c r="E3434" i="3" s="1"/>
  <c r="C3433" i="3"/>
  <c r="E3433" i="3" s="1"/>
  <c r="C3432" i="3"/>
  <c r="E3432" i="3" s="1"/>
  <c r="C3431" i="3"/>
  <c r="E3431" i="3" s="1"/>
  <c r="C3430" i="3"/>
  <c r="C3429" i="3"/>
  <c r="C3428" i="3"/>
  <c r="E3428" i="3" s="1"/>
  <c r="C3427" i="3"/>
  <c r="C3426" i="3"/>
  <c r="C3425" i="3"/>
  <c r="C3424" i="3"/>
  <c r="C3423" i="3"/>
  <c r="E3423" i="3" s="1"/>
  <c r="C3422" i="3"/>
  <c r="C3421" i="3"/>
  <c r="C3420" i="3"/>
  <c r="C3419" i="3"/>
  <c r="B3419" i="3"/>
  <c r="C3418" i="3"/>
  <c r="C3417" i="3"/>
  <c r="E3417" i="3" s="1"/>
  <c r="C3416" i="3"/>
  <c r="E3416" i="3" s="1"/>
  <c r="C3415" i="3"/>
  <c r="E3415" i="3" s="1"/>
  <c r="C3414" i="3"/>
  <c r="C3413" i="3"/>
  <c r="C3412" i="3"/>
  <c r="C3411" i="3"/>
  <c r="E3411" i="3" s="1"/>
  <c r="C3410" i="3"/>
  <c r="C3409" i="3"/>
  <c r="D3409" i="3" s="1"/>
  <c r="C3408" i="3"/>
  <c r="C3407" i="3"/>
  <c r="C3406" i="3"/>
  <c r="E3406" i="3" s="1"/>
  <c r="C3405" i="3"/>
  <c r="C3404" i="3"/>
  <c r="C3403" i="3"/>
  <c r="C3402" i="3"/>
  <c r="B3402" i="3"/>
  <c r="C3401" i="3"/>
  <c r="C3400" i="3"/>
  <c r="D3400" i="3" s="1"/>
  <c r="C3399" i="3"/>
  <c r="C3398" i="3"/>
  <c r="E3398" i="3" s="1"/>
  <c r="C3397" i="3"/>
  <c r="E3397" i="3" s="1"/>
  <c r="C3396" i="3"/>
  <c r="C3395" i="3"/>
  <c r="C3394" i="3"/>
  <c r="E3394" i="3" s="1"/>
  <c r="C3393" i="3"/>
  <c r="E3393" i="3" s="1"/>
  <c r="C3392" i="3"/>
  <c r="C3391" i="3"/>
  <c r="C3390" i="3"/>
  <c r="E3390" i="3" s="1"/>
  <c r="C3389" i="3"/>
  <c r="E3389" i="3" s="1"/>
  <c r="C3388" i="3"/>
  <c r="C3387" i="3"/>
  <c r="C3386" i="3"/>
  <c r="C3385" i="3"/>
  <c r="B3385" i="3"/>
  <c r="C3384" i="3"/>
  <c r="C3383" i="3"/>
  <c r="E3383" i="3" s="1"/>
  <c r="C3382" i="3"/>
  <c r="E3382" i="3" s="1"/>
  <c r="C3381" i="3"/>
  <c r="E3381" i="3" s="1"/>
  <c r="C3380" i="3"/>
  <c r="C3379" i="3"/>
  <c r="E3379" i="3" s="1"/>
  <c r="C3378" i="3"/>
  <c r="C3377" i="3"/>
  <c r="E3377" i="3" s="1"/>
  <c r="C3376" i="3"/>
  <c r="C3375" i="3"/>
  <c r="C3374" i="3"/>
  <c r="E3374" i="3" s="1"/>
  <c r="C3373" i="3"/>
  <c r="C3372" i="3"/>
  <c r="E3372" i="3" s="1"/>
  <c r="C3371" i="3"/>
  <c r="C3370" i="3"/>
  <c r="C3369" i="3"/>
  <c r="C3368" i="3"/>
  <c r="B3368" i="3"/>
  <c r="C3367" i="3"/>
  <c r="C3366" i="3"/>
  <c r="D3366" i="3" s="1"/>
  <c r="C3365" i="3"/>
  <c r="C3364" i="3"/>
  <c r="E3364" i="3" s="1"/>
  <c r="C3363" i="3"/>
  <c r="E3363" i="3" s="1"/>
  <c r="C3362" i="3"/>
  <c r="C3361" i="3"/>
  <c r="C3360" i="3"/>
  <c r="E3360" i="3" s="1"/>
  <c r="C3359" i="3"/>
  <c r="C3358" i="3"/>
  <c r="C3357" i="3"/>
  <c r="C3356" i="3"/>
  <c r="C3355" i="3"/>
  <c r="E3355" i="3" s="1"/>
  <c r="C3354" i="3"/>
  <c r="C3353" i="3"/>
  <c r="C3352" i="3"/>
  <c r="C3351" i="3"/>
  <c r="B3351" i="3"/>
  <c r="C3350" i="3"/>
  <c r="C3349" i="3"/>
  <c r="E3349" i="3" s="1"/>
  <c r="C3348" i="3"/>
  <c r="E3348" i="3" s="1"/>
  <c r="C3347" i="3"/>
  <c r="E3347" i="3" s="1"/>
  <c r="C3346" i="3"/>
  <c r="D3346" i="3" s="1"/>
  <c r="C3345" i="3"/>
  <c r="D3345" i="3" s="1"/>
  <c r="C3344" i="3"/>
  <c r="C3343" i="3"/>
  <c r="E3343" i="3" s="1"/>
  <c r="C3342" i="3"/>
  <c r="C3341" i="3"/>
  <c r="D3341" i="3" s="1"/>
  <c r="C3340" i="3"/>
  <c r="C3339" i="3"/>
  <c r="C3338" i="3"/>
  <c r="E3338" i="3" s="1"/>
  <c r="C3337" i="3"/>
  <c r="C3336" i="3"/>
  <c r="C3335" i="3"/>
  <c r="C3334" i="3"/>
  <c r="B3334" i="3"/>
  <c r="C3333" i="3"/>
  <c r="C3332" i="3"/>
  <c r="D3332" i="3" s="1"/>
  <c r="C3331" i="3"/>
  <c r="C3330" i="3"/>
  <c r="E3330" i="3" s="1"/>
  <c r="C3329" i="3"/>
  <c r="E3329" i="3" s="1"/>
  <c r="C3328" i="3"/>
  <c r="C3327" i="3"/>
  <c r="E3327" i="3" s="1"/>
  <c r="C3326" i="3"/>
  <c r="E3326" i="3" s="1"/>
  <c r="C3325" i="3"/>
  <c r="E3325" i="3" s="1"/>
  <c r="C3324" i="3"/>
  <c r="C3323" i="3"/>
  <c r="C3322" i="3"/>
  <c r="E3322" i="3" s="1"/>
  <c r="C3321" i="3"/>
  <c r="E3321" i="3" s="1"/>
  <c r="C3320" i="3"/>
  <c r="C3319" i="3"/>
  <c r="C3318" i="3"/>
  <c r="C3317" i="3"/>
  <c r="B3317" i="3"/>
  <c r="C3316" i="3"/>
  <c r="E3316" i="3" s="1"/>
  <c r="C3315" i="3"/>
  <c r="E3315" i="3" s="1"/>
  <c r="C3314" i="3"/>
  <c r="E3314" i="3" s="1"/>
  <c r="C3313" i="3"/>
  <c r="E3313" i="3" s="1"/>
  <c r="C3312" i="3"/>
  <c r="D3312" i="3" s="1"/>
  <c r="C3311" i="3"/>
  <c r="E3311" i="3" s="1"/>
  <c r="C3310" i="3"/>
  <c r="C3309" i="3"/>
  <c r="E3309" i="3" s="1"/>
  <c r="C3308" i="3"/>
  <c r="C3307" i="3"/>
  <c r="D3307" i="3" s="1"/>
  <c r="C3306" i="3"/>
  <c r="E3306" i="3" s="1"/>
  <c r="C3305" i="3"/>
  <c r="C3304" i="3"/>
  <c r="E3304" i="3" s="1"/>
  <c r="C3303" i="3"/>
  <c r="C3302" i="3"/>
  <c r="C3301" i="3"/>
  <c r="C3300" i="3"/>
  <c r="B3300" i="3"/>
  <c r="C3299" i="3"/>
  <c r="C3298" i="3"/>
  <c r="C3297" i="3"/>
  <c r="C3296" i="3"/>
  <c r="E3296" i="3" s="1"/>
  <c r="C3295" i="3"/>
  <c r="E3295" i="3" s="1"/>
  <c r="C3294" i="3"/>
  <c r="C3293" i="3"/>
  <c r="E3293" i="3" s="1"/>
  <c r="C3292" i="3"/>
  <c r="E3292" i="3" s="1"/>
  <c r="C3291" i="3"/>
  <c r="D3291" i="3" s="1"/>
  <c r="C3290" i="3"/>
  <c r="C3289" i="3"/>
  <c r="C3288" i="3"/>
  <c r="E3288" i="3" s="1"/>
  <c r="C3287" i="3"/>
  <c r="E3287" i="3" s="1"/>
  <c r="C3286" i="3"/>
  <c r="C3285" i="3"/>
  <c r="C3284" i="3"/>
  <c r="C3283" i="3"/>
  <c r="B3283" i="3"/>
  <c r="C3282" i="3"/>
  <c r="C3281" i="3"/>
  <c r="E3281" i="3" s="1"/>
  <c r="C3280" i="3"/>
  <c r="E3280" i="3" s="1"/>
  <c r="C3279" i="3"/>
  <c r="E3279" i="3" s="1"/>
  <c r="C3278" i="3"/>
  <c r="D3278" i="3" s="1"/>
  <c r="C3277" i="3"/>
  <c r="C3276" i="3"/>
  <c r="C3275" i="3"/>
  <c r="E3275" i="3" s="1"/>
  <c r="C3274" i="3"/>
  <c r="C3273" i="3"/>
  <c r="C3272" i="3"/>
  <c r="C3271" i="3"/>
  <c r="C3270" i="3"/>
  <c r="E3270" i="3" s="1"/>
  <c r="C3269" i="3"/>
  <c r="C3268" i="3"/>
  <c r="C3267" i="3"/>
  <c r="C3266" i="3"/>
  <c r="B3266" i="3"/>
  <c r="C3265" i="3"/>
  <c r="C3264" i="3"/>
  <c r="C3263" i="3"/>
  <c r="C3262" i="3"/>
  <c r="E3262" i="3" s="1"/>
  <c r="C3261" i="3"/>
  <c r="E3261" i="3" s="1"/>
  <c r="C3260" i="3"/>
  <c r="C3259" i="3"/>
  <c r="E3259" i="3" s="1"/>
  <c r="C3258" i="3"/>
  <c r="E3258" i="3" s="1"/>
  <c r="C3257" i="3"/>
  <c r="E3257" i="3" s="1"/>
  <c r="C3256" i="3"/>
  <c r="C3255" i="3"/>
  <c r="C3254" i="3"/>
  <c r="E3254" i="3" s="1"/>
  <c r="C3253" i="3"/>
  <c r="E3253" i="3" s="1"/>
  <c r="C3252" i="3"/>
  <c r="C3251" i="3"/>
  <c r="C3250" i="3"/>
  <c r="C3249" i="3"/>
  <c r="B3249" i="3"/>
  <c r="C3248" i="3"/>
  <c r="E3248" i="3" s="1"/>
  <c r="C3247" i="3"/>
  <c r="E3247" i="3" s="1"/>
  <c r="C3246" i="3"/>
  <c r="E3246" i="3" s="1"/>
  <c r="C3245" i="3"/>
  <c r="E3245" i="3" s="1"/>
  <c r="C3244" i="3"/>
  <c r="C3243" i="3"/>
  <c r="E3243" i="3" s="1"/>
  <c r="C3242" i="3"/>
  <c r="C3241" i="3"/>
  <c r="E3241" i="3" s="1"/>
  <c r="C3240" i="3"/>
  <c r="C3239" i="3"/>
  <c r="C3238" i="3"/>
  <c r="D3238" i="3" s="1"/>
  <c r="C3237" i="3"/>
  <c r="C3236" i="3"/>
  <c r="E3236" i="3" s="1"/>
  <c r="C3235" i="3"/>
  <c r="C3234" i="3"/>
  <c r="C3233" i="3"/>
  <c r="C3232" i="3"/>
  <c r="B3232" i="3"/>
  <c r="C3231" i="3"/>
  <c r="C3230" i="3"/>
  <c r="D3230" i="3" s="1"/>
  <c r="C3229" i="3"/>
  <c r="C3228" i="3"/>
  <c r="E3228" i="3" s="1"/>
  <c r="C3227" i="3"/>
  <c r="E3227" i="3" s="1"/>
  <c r="C3226" i="3"/>
  <c r="C3225" i="3"/>
  <c r="C3224" i="3"/>
  <c r="E3224" i="3" s="1"/>
  <c r="C3223" i="3"/>
  <c r="C3222" i="3"/>
  <c r="C3221" i="3"/>
  <c r="C3220" i="3"/>
  <c r="C3219" i="3"/>
  <c r="E3219" i="3" s="1"/>
  <c r="C3218" i="3"/>
  <c r="C3217" i="3"/>
  <c r="C3216" i="3"/>
  <c r="C3215" i="3"/>
  <c r="B3215" i="3"/>
  <c r="C3214" i="3"/>
  <c r="D3214" i="3" s="1"/>
  <c r="C3213" i="3"/>
  <c r="E3213" i="3" s="1"/>
  <c r="C3212" i="3"/>
  <c r="E3212" i="3" s="1"/>
  <c r="C3211" i="3"/>
  <c r="E3211" i="3" s="1"/>
  <c r="C3210" i="3"/>
  <c r="D3210" i="3" s="1"/>
  <c r="C3209" i="3"/>
  <c r="D3209" i="3" s="1"/>
  <c r="C3208" i="3"/>
  <c r="C3207" i="3"/>
  <c r="E3207" i="3" s="1"/>
  <c r="C3206" i="3"/>
  <c r="C3205" i="3"/>
  <c r="C3204" i="3"/>
  <c r="D3204" i="3" s="1"/>
  <c r="C3203" i="3"/>
  <c r="C3202" i="3"/>
  <c r="E3202" i="3" s="1"/>
  <c r="C3201" i="3"/>
  <c r="C3200" i="3"/>
  <c r="C3199" i="3"/>
  <c r="C3198" i="3"/>
  <c r="B3198" i="3"/>
  <c r="C3197" i="3"/>
  <c r="C3196" i="3"/>
  <c r="D3196" i="3" s="1"/>
  <c r="C3195" i="3"/>
  <c r="C3194" i="3"/>
  <c r="E3194" i="3" s="1"/>
  <c r="C3193" i="3"/>
  <c r="E3193" i="3" s="1"/>
  <c r="C3192" i="3"/>
  <c r="C3191" i="3"/>
  <c r="E3191" i="3" s="1"/>
  <c r="C3190" i="3"/>
  <c r="E3190" i="3" s="1"/>
  <c r="C3189" i="3"/>
  <c r="D3189" i="3" s="1"/>
  <c r="C3188" i="3"/>
  <c r="C3187" i="3"/>
  <c r="C3186" i="3"/>
  <c r="E3186" i="3" s="1"/>
  <c r="C3185" i="3"/>
  <c r="E3185" i="3" s="1"/>
  <c r="C3184" i="3"/>
  <c r="C3183" i="3"/>
  <c r="C3182" i="3"/>
  <c r="C3181" i="3"/>
  <c r="B3181" i="3"/>
  <c r="C3180" i="3"/>
  <c r="E3180" i="3" s="1"/>
  <c r="C3179" i="3"/>
  <c r="E3179" i="3" s="1"/>
  <c r="C3178" i="3"/>
  <c r="E3178" i="3" s="1"/>
  <c r="C3177" i="3"/>
  <c r="E3177" i="3" s="1"/>
  <c r="C3176" i="3"/>
  <c r="D3176" i="3" s="1"/>
  <c r="C3175" i="3"/>
  <c r="E3175" i="3" s="1"/>
  <c r="C3174" i="3"/>
  <c r="C3173" i="3"/>
  <c r="E3173" i="3" s="1"/>
  <c r="C3172" i="3"/>
  <c r="C3171" i="3"/>
  <c r="D3171" i="3" s="1"/>
  <c r="C3170" i="3"/>
  <c r="E3170" i="3" s="1"/>
  <c r="C3169" i="3"/>
  <c r="C3168" i="3"/>
  <c r="E3168" i="3" s="1"/>
  <c r="C3167" i="3"/>
  <c r="C3166" i="3"/>
  <c r="C3165" i="3"/>
  <c r="C3164" i="3"/>
  <c r="B3164" i="3"/>
  <c r="C3163" i="3"/>
  <c r="C3162" i="3"/>
  <c r="C3161" i="3"/>
  <c r="C3160" i="3"/>
  <c r="E3160" i="3" s="1"/>
  <c r="C3159" i="3"/>
  <c r="E3159" i="3" s="1"/>
  <c r="C3158" i="3"/>
  <c r="C3157" i="3"/>
  <c r="E3157" i="3" s="1"/>
  <c r="C3156" i="3"/>
  <c r="E3156" i="3" s="1"/>
  <c r="C3155" i="3"/>
  <c r="C3154" i="3"/>
  <c r="C3153" i="3"/>
  <c r="C3152" i="3"/>
  <c r="E3152" i="3" s="1"/>
  <c r="C3151" i="3"/>
  <c r="E3151" i="3" s="1"/>
  <c r="C3150" i="3"/>
  <c r="C3149" i="3"/>
  <c r="C3148" i="3"/>
  <c r="C3147" i="3"/>
  <c r="B3147" i="3"/>
  <c r="C3146" i="3"/>
  <c r="C3145" i="3"/>
  <c r="E3145" i="3" s="1"/>
  <c r="C3144" i="3"/>
  <c r="E3144" i="3" s="1"/>
  <c r="C3143" i="3"/>
  <c r="E3143" i="3" s="1"/>
  <c r="C3142" i="3"/>
  <c r="C3141" i="3"/>
  <c r="C3140" i="3"/>
  <c r="C3139" i="3"/>
  <c r="E3139" i="3" s="1"/>
  <c r="C3138" i="3"/>
  <c r="C3137" i="3"/>
  <c r="C3136" i="3"/>
  <c r="C3135" i="3"/>
  <c r="C3134" i="3"/>
  <c r="E3134" i="3" s="1"/>
  <c r="C3133" i="3"/>
  <c r="C3132" i="3"/>
  <c r="C3131" i="3"/>
  <c r="C3130" i="3"/>
  <c r="B3130" i="3"/>
  <c r="C3129" i="3"/>
  <c r="C3128" i="3"/>
  <c r="C3127" i="3"/>
  <c r="C3126" i="3"/>
  <c r="E3126" i="3" s="1"/>
  <c r="C3125" i="3"/>
  <c r="E3125" i="3" s="1"/>
  <c r="C3124" i="3"/>
  <c r="C3123" i="3"/>
  <c r="C3122" i="3"/>
  <c r="E3122" i="3" s="1"/>
  <c r="C3121" i="3"/>
  <c r="E3121" i="3" s="1"/>
  <c r="C3120" i="3"/>
  <c r="C3119" i="3"/>
  <c r="C3118" i="3"/>
  <c r="E3118" i="3" s="1"/>
  <c r="C3117" i="3"/>
  <c r="E3117" i="3" s="1"/>
  <c r="C3116" i="3"/>
  <c r="C3115" i="3"/>
  <c r="C3114" i="3"/>
  <c r="C3113" i="3"/>
  <c r="B3113" i="3"/>
  <c r="C3112" i="3"/>
  <c r="C3111" i="3"/>
  <c r="E3111" i="3" s="1"/>
  <c r="C3110" i="3"/>
  <c r="E3110" i="3" s="1"/>
  <c r="C3109" i="3"/>
  <c r="C3108" i="3"/>
  <c r="C3107" i="3"/>
  <c r="C3106" i="3"/>
  <c r="C3105" i="3"/>
  <c r="C3104" i="3"/>
  <c r="C3103" i="3"/>
  <c r="C3102" i="3"/>
  <c r="E3102" i="3" s="1"/>
  <c r="C3101" i="3"/>
  <c r="C3100" i="3"/>
  <c r="C3099" i="3"/>
  <c r="C3098" i="3"/>
  <c r="C3097" i="3"/>
  <c r="C3096" i="3"/>
  <c r="B3096" i="3"/>
  <c r="C3095" i="3"/>
  <c r="C3094" i="3"/>
  <c r="D3094" i="3" s="1"/>
  <c r="C3093" i="3"/>
  <c r="C3092" i="3"/>
  <c r="C3091" i="3"/>
  <c r="E3091" i="3" s="1"/>
  <c r="C3090" i="3"/>
  <c r="C3089" i="3"/>
  <c r="C3088" i="3"/>
  <c r="C3087" i="3"/>
  <c r="C3086" i="3"/>
  <c r="C3085" i="3"/>
  <c r="C3084" i="3"/>
  <c r="C3083" i="3"/>
  <c r="C3082" i="3"/>
  <c r="C3081" i="3"/>
  <c r="C3080" i="3"/>
  <c r="C3079" i="3"/>
  <c r="B3079" i="3"/>
  <c r="C3078" i="3"/>
  <c r="C3077" i="3"/>
  <c r="E3077" i="3" s="1"/>
  <c r="C3076" i="3"/>
  <c r="E3076" i="3" s="1"/>
  <c r="C3075" i="3"/>
  <c r="C3074" i="3"/>
  <c r="D3074" i="3" s="1"/>
  <c r="C3073" i="3"/>
  <c r="D3073" i="3" s="1"/>
  <c r="C3072" i="3"/>
  <c r="C3071" i="3"/>
  <c r="C3070" i="3"/>
  <c r="C3069" i="3"/>
  <c r="C3068" i="3"/>
  <c r="C3067" i="3"/>
  <c r="C3066" i="3"/>
  <c r="C3065" i="3"/>
  <c r="C3064" i="3"/>
  <c r="C3063" i="3"/>
  <c r="C3062" i="3"/>
  <c r="B3062" i="3"/>
  <c r="C3061" i="3"/>
  <c r="C3060" i="3"/>
  <c r="D3060" i="3" s="1"/>
  <c r="C3059" i="3"/>
  <c r="C3058" i="3"/>
  <c r="C3057" i="3"/>
  <c r="E3057" i="3" s="1"/>
  <c r="C3056" i="3"/>
  <c r="C3055" i="3"/>
  <c r="E3055" i="3" s="1"/>
  <c r="C3054" i="3"/>
  <c r="C3053" i="3"/>
  <c r="E3053" i="3" s="1"/>
  <c r="C3052" i="3"/>
  <c r="C3051" i="3"/>
  <c r="C3050" i="3"/>
  <c r="E3050" i="3" s="1"/>
  <c r="C3049" i="3"/>
  <c r="C3048" i="3"/>
  <c r="C3047" i="3"/>
  <c r="C3046" i="3"/>
  <c r="C3045" i="3"/>
  <c r="B3045" i="3"/>
  <c r="C3044" i="3"/>
  <c r="E3044" i="3" s="1"/>
  <c r="C3043" i="3"/>
  <c r="E3043" i="3" s="1"/>
  <c r="C3042" i="3"/>
  <c r="E3042" i="3" s="1"/>
  <c r="C3041" i="3"/>
  <c r="C3040" i="3"/>
  <c r="D3040" i="3" s="1"/>
  <c r="C3039" i="3"/>
  <c r="E3039" i="3" s="1"/>
  <c r="C3038" i="3"/>
  <c r="C3037" i="3"/>
  <c r="C3036" i="3"/>
  <c r="C3035" i="3"/>
  <c r="D3035" i="3" s="1"/>
  <c r="C3034" i="3"/>
  <c r="E3034" i="3" s="1"/>
  <c r="C3033" i="3"/>
  <c r="C3032" i="3"/>
  <c r="C3031" i="3"/>
  <c r="C3030" i="3"/>
  <c r="C3029" i="3"/>
  <c r="C3028" i="3"/>
  <c r="B3028" i="3"/>
  <c r="C3027" i="3"/>
  <c r="C3026" i="3"/>
  <c r="E3026" i="3" s="1"/>
  <c r="C3025" i="3"/>
  <c r="E3025" i="3" s="1"/>
  <c r="C3024" i="3"/>
  <c r="C3023" i="3"/>
  <c r="D3023" i="3" s="1"/>
  <c r="C3022" i="3"/>
  <c r="D3022" i="3" s="1"/>
  <c r="C3021" i="3"/>
  <c r="C3020" i="3"/>
  <c r="C3019" i="3"/>
  <c r="C3018" i="3"/>
  <c r="C3017" i="3"/>
  <c r="C3016" i="3"/>
  <c r="C3015" i="3"/>
  <c r="C3014" i="3"/>
  <c r="C3013" i="3"/>
  <c r="C3012" i="3"/>
  <c r="C3011" i="3"/>
  <c r="B3011" i="3"/>
  <c r="C3010" i="3"/>
  <c r="C3009" i="3"/>
  <c r="D3009" i="3" s="1"/>
  <c r="C3008" i="3"/>
  <c r="C3007" i="3"/>
  <c r="C3006" i="3"/>
  <c r="C3005" i="3"/>
  <c r="C3004" i="3"/>
  <c r="C3003" i="3"/>
  <c r="C3002" i="3"/>
  <c r="C3001" i="3"/>
  <c r="E3001" i="3" s="1"/>
  <c r="C3000" i="3"/>
  <c r="C2999" i="3"/>
  <c r="C2998" i="3"/>
  <c r="C2997" i="3"/>
  <c r="C2996" i="3"/>
  <c r="C2995" i="3"/>
  <c r="C2994" i="3"/>
  <c r="B2994" i="3"/>
  <c r="C2993" i="3"/>
  <c r="C2992" i="3"/>
  <c r="C2991" i="3"/>
  <c r="E2991" i="3" s="1"/>
  <c r="C2990" i="3"/>
  <c r="C2989" i="3"/>
  <c r="E2989" i="3" s="1"/>
  <c r="C2988" i="3"/>
  <c r="C2987" i="3"/>
  <c r="E2987" i="3" s="1"/>
  <c r="C2986" i="3"/>
  <c r="C2985" i="3"/>
  <c r="D2985" i="3" s="1"/>
  <c r="C2984" i="3"/>
  <c r="C2983" i="3"/>
  <c r="C2982" i="3"/>
  <c r="E2982" i="3" s="1"/>
  <c r="C2981" i="3"/>
  <c r="C2980" i="3"/>
  <c r="C2979" i="3"/>
  <c r="C2978" i="3"/>
  <c r="C2977" i="3"/>
  <c r="B2977" i="3"/>
  <c r="C2976" i="3"/>
  <c r="C2975" i="3"/>
  <c r="E2975" i="3" s="1"/>
  <c r="C2974" i="3"/>
  <c r="E2974" i="3" s="1"/>
  <c r="C2973" i="3"/>
  <c r="C2972" i="3"/>
  <c r="D2972" i="3" s="1"/>
  <c r="C2971" i="3"/>
  <c r="E2971" i="3" s="1"/>
  <c r="C2970" i="3"/>
  <c r="C2969" i="3"/>
  <c r="C2968" i="3"/>
  <c r="C2967" i="3"/>
  <c r="D2967" i="3" s="1"/>
  <c r="C2966" i="3"/>
  <c r="E2966" i="3" s="1"/>
  <c r="C2965" i="3"/>
  <c r="C2964" i="3"/>
  <c r="C2963" i="3"/>
  <c r="C2962" i="3"/>
  <c r="C2961" i="3"/>
  <c r="C2960" i="3"/>
  <c r="B2960" i="3"/>
  <c r="C2959" i="3"/>
  <c r="C2958" i="3"/>
  <c r="E2958" i="3" s="1"/>
  <c r="C2957" i="3"/>
  <c r="E2957" i="3" s="1"/>
  <c r="C2956" i="3"/>
  <c r="C2955" i="3"/>
  <c r="D2955" i="3" s="1"/>
  <c r="C2954" i="3"/>
  <c r="D2954" i="3" s="1"/>
  <c r="C2953" i="3"/>
  <c r="C2952" i="3"/>
  <c r="C2951" i="3"/>
  <c r="C2950" i="3"/>
  <c r="C2949" i="3"/>
  <c r="C2948" i="3"/>
  <c r="C2947" i="3"/>
  <c r="C2946" i="3"/>
  <c r="C2945" i="3"/>
  <c r="C2944" i="3"/>
  <c r="C2943" i="3"/>
  <c r="B2943" i="3"/>
  <c r="C2942" i="3"/>
  <c r="C2941" i="3"/>
  <c r="D2941" i="3" s="1"/>
  <c r="C2940" i="3"/>
  <c r="C2939" i="3"/>
  <c r="C2938" i="3"/>
  <c r="E2938" i="3" s="1"/>
  <c r="C2937" i="3"/>
  <c r="C2936" i="3"/>
  <c r="C2935" i="3"/>
  <c r="C2934" i="3"/>
  <c r="C2933" i="3"/>
  <c r="C2932" i="3"/>
  <c r="C2931" i="3"/>
  <c r="C2930" i="3"/>
  <c r="C2929" i="3"/>
  <c r="C2928" i="3"/>
  <c r="C2927" i="3"/>
  <c r="C2926" i="3"/>
  <c r="B2926" i="3"/>
  <c r="C2925" i="3"/>
  <c r="E2925" i="3" s="1"/>
  <c r="C2924" i="3"/>
  <c r="C2923" i="3"/>
  <c r="E2923" i="3" s="1"/>
  <c r="C2922" i="3"/>
  <c r="C2921" i="3"/>
  <c r="C2920" i="3"/>
  <c r="C2919" i="3"/>
  <c r="E2919" i="3" s="1"/>
  <c r="C2918" i="3"/>
  <c r="C2917" i="3"/>
  <c r="D2917" i="3" s="1"/>
  <c r="C2916" i="3"/>
  <c r="E2916" i="3" s="1"/>
  <c r="C2915" i="3"/>
  <c r="C2914" i="3"/>
  <c r="E2914" i="3" s="1"/>
  <c r="C2913" i="3"/>
  <c r="C2912" i="3"/>
  <c r="C2911" i="3"/>
  <c r="C2910" i="3"/>
  <c r="C2909" i="3"/>
  <c r="B2909" i="3"/>
  <c r="C2908" i="3"/>
  <c r="C2907" i="3"/>
  <c r="C2906" i="3"/>
  <c r="E2906" i="3" s="1"/>
  <c r="C2905" i="3"/>
  <c r="C2904" i="3"/>
  <c r="C2903" i="3"/>
  <c r="C2902" i="3"/>
  <c r="C2901" i="3"/>
  <c r="C2900" i="3"/>
  <c r="C2899" i="3"/>
  <c r="C2898" i="3"/>
  <c r="C2897" i="3"/>
  <c r="C2896" i="3"/>
  <c r="C2895" i="3"/>
  <c r="C2894" i="3"/>
  <c r="C2893" i="3"/>
  <c r="C2892" i="3"/>
  <c r="B2892" i="3"/>
  <c r="C2891" i="3"/>
  <c r="D2891" i="3" s="1"/>
  <c r="C2890" i="3"/>
  <c r="E2890" i="3" s="1"/>
  <c r="C2889" i="3"/>
  <c r="E2889" i="3" s="1"/>
  <c r="C2888" i="3"/>
  <c r="C2887" i="3"/>
  <c r="D2887" i="3" s="1"/>
  <c r="C2886" i="3"/>
  <c r="C2885" i="3"/>
  <c r="C2884" i="3"/>
  <c r="C2883" i="3"/>
  <c r="C2882" i="3"/>
  <c r="D2882" i="3" s="1"/>
  <c r="C2881" i="3"/>
  <c r="C2880" i="3"/>
  <c r="C2879" i="3"/>
  <c r="C2878" i="3"/>
  <c r="C2877" i="3"/>
  <c r="C2876" i="3"/>
  <c r="C2875" i="3"/>
  <c r="B2875" i="3"/>
  <c r="C2874" i="3"/>
  <c r="C2873" i="3"/>
  <c r="C2872" i="3"/>
  <c r="E2872" i="3" s="1"/>
  <c r="C2871" i="3"/>
  <c r="C2870" i="3"/>
  <c r="C2869" i="3"/>
  <c r="C2868" i="3"/>
  <c r="E2868" i="3" s="1"/>
  <c r="C2867" i="3"/>
  <c r="C2866" i="3"/>
  <c r="E2866" i="3" s="1"/>
  <c r="C2865" i="3"/>
  <c r="E2865" i="3" s="1"/>
  <c r="C2864" i="3"/>
  <c r="C2863" i="3"/>
  <c r="E2863" i="3" s="1"/>
  <c r="C2862" i="3"/>
  <c r="C2861" i="3"/>
  <c r="C2860" i="3"/>
  <c r="C2859" i="3"/>
  <c r="C2858" i="3"/>
  <c r="B2858" i="3"/>
  <c r="C2857" i="3"/>
  <c r="E2857" i="3" s="1"/>
  <c r="C2856" i="3"/>
  <c r="C2855" i="3"/>
  <c r="E2855" i="3" s="1"/>
  <c r="C2854" i="3"/>
  <c r="C2853" i="3"/>
  <c r="E2853" i="3" s="1"/>
  <c r="C2852" i="3"/>
  <c r="C2851" i="3"/>
  <c r="E2851" i="3" s="1"/>
  <c r="C2850" i="3"/>
  <c r="C2849" i="3"/>
  <c r="C2848" i="3"/>
  <c r="E2848" i="3" s="1"/>
  <c r="C2847" i="3"/>
  <c r="D2847" i="3" s="1"/>
  <c r="C2846" i="3"/>
  <c r="C2845" i="3"/>
  <c r="D2845" i="3" s="1"/>
  <c r="C2844" i="3"/>
  <c r="C2843" i="3"/>
  <c r="C2842" i="3"/>
  <c r="C2841" i="3"/>
  <c r="B2841" i="3"/>
  <c r="C2840" i="3"/>
  <c r="D2840" i="3" s="1"/>
  <c r="C2839" i="3"/>
  <c r="D2839" i="3" s="1"/>
  <c r="C2838" i="3"/>
  <c r="C2837" i="3"/>
  <c r="D2837" i="3" s="1"/>
  <c r="C2836" i="3"/>
  <c r="C2835" i="3"/>
  <c r="E2835" i="3" s="1"/>
  <c r="C2834" i="3"/>
  <c r="E2834" i="3" s="1"/>
  <c r="C2833" i="3"/>
  <c r="D2833" i="3" s="1"/>
  <c r="C2832" i="3"/>
  <c r="E2832" i="3" s="1"/>
  <c r="C2831" i="3"/>
  <c r="E2831" i="3" s="1"/>
  <c r="C2830" i="3"/>
  <c r="C2829" i="3"/>
  <c r="E2829" i="3" s="1"/>
  <c r="C2828" i="3"/>
  <c r="D2828" i="3" s="1"/>
  <c r="C2827" i="3"/>
  <c r="C2826" i="3"/>
  <c r="C2825" i="3"/>
  <c r="C2824" i="3"/>
  <c r="B2824" i="3"/>
  <c r="C2823" i="3"/>
  <c r="C2822" i="3"/>
  <c r="E2822" i="3" s="1"/>
  <c r="C2821" i="3"/>
  <c r="C2820" i="3"/>
  <c r="C2819" i="3"/>
  <c r="C2818" i="3"/>
  <c r="C2817" i="3"/>
  <c r="C2816" i="3"/>
  <c r="C2815" i="3"/>
  <c r="D2815" i="3" s="1"/>
  <c r="C2814" i="3"/>
  <c r="C2813" i="3"/>
  <c r="D2813" i="3" s="1"/>
  <c r="C2812" i="3"/>
  <c r="C2811" i="3"/>
  <c r="D2811" i="3" s="1"/>
  <c r="C2810" i="3"/>
  <c r="C2809" i="3"/>
  <c r="C2808" i="3"/>
  <c r="C2807" i="3"/>
  <c r="B2807" i="3"/>
  <c r="C2806" i="3"/>
  <c r="D2806" i="3" s="1"/>
  <c r="C2805" i="3"/>
  <c r="E2805" i="3" s="1"/>
  <c r="C2804" i="3"/>
  <c r="C2803" i="3"/>
  <c r="C2802" i="3"/>
  <c r="C2801" i="3"/>
  <c r="E2801" i="3" s="1"/>
  <c r="C2800" i="3"/>
  <c r="E2800" i="3" s="1"/>
  <c r="C2799" i="3"/>
  <c r="D2799" i="3" s="1"/>
  <c r="C2798" i="3"/>
  <c r="E2798" i="3" s="1"/>
  <c r="C2797" i="3"/>
  <c r="E2797" i="3" s="1"/>
  <c r="C2796" i="3"/>
  <c r="C2795" i="3"/>
  <c r="E2795" i="3" s="1"/>
  <c r="C2794" i="3"/>
  <c r="D2794" i="3" s="1"/>
  <c r="C2793" i="3"/>
  <c r="C2792" i="3"/>
  <c r="C2791" i="3"/>
  <c r="C2790" i="3"/>
  <c r="B2790" i="3"/>
  <c r="C2789" i="3"/>
  <c r="C2788" i="3"/>
  <c r="E2788" i="3" s="1"/>
  <c r="C2787" i="3"/>
  <c r="C2786" i="3"/>
  <c r="D2786" i="3" s="1"/>
  <c r="C2785" i="3"/>
  <c r="E2785" i="3" s="1"/>
  <c r="C2784" i="3"/>
  <c r="C2783" i="3"/>
  <c r="E2783" i="3" s="1"/>
  <c r="C2782" i="3"/>
  <c r="C2781" i="3"/>
  <c r="C2780" i="3"/>
  <c r="E2780" i="3" s="1"/>
  <c r="C2779" i="3"/>
  <c r="D2779" i="3" s="1"/>
  <c r="C2778" i="3"/>
  <c r="C2777" i="3"/>
  <c r="D2777" i="3" s="1"/>
  <c r="C2776" i="3"/>
  <c r="C2775" i="3"/>
  <c r="C2774" i="3"/>
  <c r="C2773" i="3"/>
  <c r="B2773" i="3"/>
  <c r="C2772" i="3"/>
  <c r="D2772" i="3" s="1"/>
  <c r="C2771" i="3"/>
  <c r="C2770" i="3"/>
  <c r="C2769" i="3"/>
  <c r="D2769" i="3" s="1"/>
  <c r="C2768" i="3"/>
  <c r="C2767" i="3"/>
  <c r="E2767" i="3" s="1"/>
  <c r="C2766" i="3"/>
  <c r="E2766" i="3" s="1"/>
  <c r="C2765" i="3"/>
  <c r="D2765" i="3" s="1"/>
  <c r="C2764" i="3"/>
  <c r="C2763" i="3"/>
  <c r="C2762" i="3"/>
  <c r="C2761" i="3"/>
  <c r="E2761" i="3" s="1"/>
  <c r="C2760" i="3"/>
  <c r="D2760" i="3" s="1"/>
  <c r="C2759" i="3"/>
  <c r="C2758" i="3"/>
  <c r="C2757" i="3"/>
  <c r="C2756" i="3"/>
  <c r="B2756" i="3"/>
  <c r="C2755" i="3"/>
  <c r="C2754" i="3"/>
  <c r="E2754" i="3" s="1"/>
  <c r="C2753" i="3"/>
  <c r="C2752" i="3"/>
  <c r="C2751" i="3"/>
  <c r="C2750" i="3"/>
  <c r="C2749" i="3"/>
  <c r="C2748" i="3"/>
  <c r="C2747" i="3"/>
  <c r="D2747" i="3" s="1"/>
  <c r="C2746" i="3"/>
  <c r="C2745" i="3"/>
  <c r="D2745" i="3" s="1"/>
  <c r="C2744" i="3"/>
  <c r="C2743" i="3"/>
  <c r="D2743" i="3" s="1"/>
  <c r="C2742" i="3"/>
  <c r="C2741" i="3"/>
  <c r="C2740" i="3"/>
  <c r="C2739" i="3"/>
  <c r="B2739" i="3"/>
  <c r="C2738" i="3"/>
  <c r="D2738" i="3" s="1"/>
  <c r="C2737" i="3"/>
  <c r="E2737" i="3" s="1"/>
  <c r="C2736" i="3"/>
  <c r="C2735" i="3"/>
  <c r="C2734" i="3"/>
  <c r="C2733" i="3"/>
  <c r="E2733" i="3" s="1"/>
  <c r="C2732" i="3"/>
  <c r="E2732" i="3" s="1"/>
  <c r="C2731" i="3"/>
  <c r="D2731" i="3" s="1"/>
  <c r="C2730" i="3"/>
  <c r="D2730" i="3" s="1"/>
  <c r="C2729" i="3"/>
  <c r="E2729" i="3" s="1"/>
  <c r="C2728" i="3"/>
  <c r="C2727" i="3"/>
  <c r="E2727" i="3" s="1"/>
  <c r="C2726" i="3"/>
  <c r="D2726" i="3" s="1"/>
  <c r="C2725" i="3"/>
  <c r="C2724" i="3"/>
  <c r="C2723" i="3"/>
  <c r="C2722" i="3"/>
  <c r="B2722" i="3"/>
  <c r="C2721" i="3"/>
  <c r="C2720" i="3"/>
  <c r="E2720" i="3" s="1"/>
  <c r="C2719" i="3"/>
  <c r="C2718" i="3"/>
  <c r="C2717" i="3"/>
  <c r="E2717" i="3" s="1"/>
  <c r="C2716" i="3"/>
  <c r="C2715" i="3"/>
  <c r="C2714" i="3"/>
  <c r="C2713" i="3"/>
  <c r="C2712" i="3"/>
  <c r="E2712" i="3" s="1"/>
  <c r="C2711" i="3"/>
  <c r="D2711" i="3" s="1"/>
  <c r="C2710" i="3"/>
  <c r="C2709" i="3"/>
  <c r="D2709" i="3" s="1"/>
  <c r="C2708" i="3"/>
  <c r="C2707" i="3"/>
  <c r="C2706" i="3"/>
  <c r="C2705" i="3"/>
  <c r="B2705" i="3"/>
  <c r="C2704" i="3"/>
  <c r="D2704" i="3" s="1"/>
  <c r="C2703" i="3"/>
  <c r="C2702" i="3"/>
  <c r="E2702" i="3" s="1"/>
  <c r="C2701" i="3"/>
  <c r="D2701" i="3" s="1"/>
  <c r="C2700" i="3"/>
  <c r="D2700" i="3" s="1"/>
  <c r="C2699" i="3"/>
  <c r="C2698" i="3"/>
  <c r="E2698" i="3" s="1"/>
  <c r="C2697" i="3"/>
  <c r="C2696" i="3"/>
  <c r="D2696" i="3" s="1"/>
  <c r="C2695" i="3"/>
  <c r="D2695" i="3" s="1"/>
  <c r="C2694" i="3"/>
  <c r="C2693" i="3"/>
  <c r="E2693" i="3" s="1"/>
  <c r="C2692" i="3"/>
  <c r="C2691" i="3"/>
  <c r="C2690" i="3"/>
  <c r="C2689" i="3"/>
  <c r="C2688" i="3"/>
  <c r="B2688" i="3"/>
  <c r="C2687" i="3"/>
  <c r="E2687" i="3" s="1"/>
  <c r="C2686" i="3"/>
  <c r="C2685" i="3"/>
  <c r="E2685" i="3" s="1"/>
  <c r="C2684" i="3"/>
  <c r="C2683" i="3"/>
  <c r="E2683" i="3" s="1"/>
  <c r="C2682" i="3"/>
  <c r="C2681" i="3"/>
  <c r="C2680" i="3"/>
  <c r="C2679" i="3"/>
  <c r="D2679" i="3" s="1"/>
  <c r="C2678" i="3"/>
  <c r="E2678" i="3" s="1"/>
  <c r="C2677" i="3"/>
  <c r="D2677" i="3" s="1"/>
  <c r="C2676" i="3"/>
  <c r="C2675" i="3"/>
  <c r="D2675" i="3" s="1"/>
  <c r="C2674" i="3"/>
  <c r="C2673" i="3"/>
  <c r="C2672" i="3"/>
  <c r="C2671" i="3"/>
  <c r="B2671" i="3"/>
  <c r="C2670" i="3"/>
  <c r="D2670" i="3" s="1"/>
  <c r="C2669" i="3"/>
  <c r="C2668" i="3"/>
  <c r="C2667" i="3"/>
  <c r="D2667" i="3" s="1"/>
  <c r="C2666" i="3"/>
  <c r="C2665" i="3"/>
  <c r="E2665" i="3" s="1"/>
  <c r="C2664" i="3"/>
  <c r="C2663" i="3"/>
  <c r="D2663" i="3" s="1"/>
  <c r="C2662" i="3"/>
  <c r="C2661" i="3"/>
  <c r="E2661" i="3" s="1"/>
  <c r="C2660" i="3"/>
  <c r="C2659" i="3"/>
  <c r="E2659" i="3" s="1"/>
  <c r="C2658" i="3"/>
  <c r="C2657" i="3"/>
  <c r="C2656" i="3"/>
  <c r="C2655" i="3"/>
  <c r="C2654" i="3"/>
  <c r="B2654" i="3"/>
  <c r="C2653" i="3"/>
  <c r="C2652" i="3"/>
  <c r="C2651" i="3"/>
  <c r="C2650" i="3"/>
  <c r="D2650" i="3" s="1"/>
  <c r="C2649" i="3"/>
  <c r="C2648" i="3"/>
  <c r="D2648" i="3" s="1"/>
  <c r="C2647" i="3"/>
  <c r="E2647" i="3" s="1"/>
  <c r="C2646" i="3"/>
  <c r="C2645" i="3"/>
  <c r="C2644" i="3"/>
  <c r="E2644" i="3" s="1"/>
  <c r="C2643" i="3"/>
  <c r="D2643" i="3" s="1"/>
  <c r="C2642" i="3"/>
  <c r="C2641" i="3"/>
  <c r="D2641" i="3" s="1"/>
  <c r="C2640" i="3"/>
  <c r="C2639" i="3"/>
  <c r="C2638" i="3"/>
  <c r="C2637" i="3"/>
  <c r="B2637" i="3"/>
  <c r="C2636" i="3"/>
  <c r="D2636" i="3" s="1"/>
  <c r="C2635" i="3"/>
  <c r="E2635" i="3" s="1"/>
  <c r="C2634" i="3"/>
  <c r="E2634" i="3" s="1"/>
  <c r="C2633" i="3"/>
  <c r="C2632" i="3"/>
  <c r="E2632" i="3" s="1"/>
  <c r="C2631" i="3"/>
  <c r="E2631" i="3" s="1"/>
  <c r="C2630" i="3"/>
  <c r="C2629" i="3"/>
  <c r="D2629" i="3" s="1"/>
  <c r="C2628" i="3"/>
  <c r="D2628" i="3" s="1"/>
  <c r="C2627" i="3"/>
  <c r="C2626" i="3"/>
  <c r="D2626" i="3" s="1"/>
  <c r="C2625" i="3"/>
  <c r="E2625" i="3" s="1"/>
  <c r="C2624" i="3"/>
  <c r="D2624" i="3" s="1"/>
  <c r="C2623" i="3"/>
  <c r="C2622" i="3"/>
  <c r="C2621" i="3"/>
  <c r="C2620" i="3"/>
  <c r="B2620" i="3"/>
  <c r="C2619" i="3"/>
  <c r="E2619" i="3" s="1"/>
  <c r="C2618" i="3"/>
  <c r="E2618" i="3" s="1"/>
  <c r="C2617" i="3"/>
  <c r="C2616" i="3"/>
  <c r="D2616" i="3" s="1"/>
  <c r="C2615" i="3"/>
  <c r="C2614" i="3"/>
  <c r="C2613" i="3"/>
  <c r="E2613" i="3" s="1"/>
  <c r="C2612" i="3"/>
  <c r="D2612" i="3" s="1"/>
  <c r="C2611" i="3"/>
  <c r="E2611" i="3" s="1"/>
  <c r="C2610" i="3"/>
  <c r="E2610" i="3" s="1"/>
  <c r="C2609" i="3"/>
  <c r="D2609" i="3" s="1"/>
  <c r="C2608" i="3"/>
  <c r="E2608" i="3" s="1"/>
  <c r="C2607" i="3"/>
  <c r="D2607" i="3" s="1"/>
  <c r="C2606" i="3"/>
  <c r="C2605" i="3"/>
  <c r="C2604" i="3"/>
  <c r="C2603" i="3"/>
  <c r="B2603" i="3"/>
  <c r="C2602" i="3"/>
  <c r="D2602" i="3" s="1"/>
  <c r="C2601" i="3"/>
  <c r="D2601" i="3" s="1"/>
  <c r="C2600" i="3"/>
  <c r="E2600" i="3" s="1"/>
  <c r="C2599" i="3"/>
  <c r="C2598" i="3"/>
  <c r="C2597" i="3"/>
  <c r="E2597" i="3" s="1"/>
  <c r="C2596" i="3"/>
  <c r="E2596" i="3" s="1"/>
  <c r="C2595" i="3"/>
  <c r="D2595" i="3" s="1"/>
  <c r="C2594" i="3"/>
  <c r="E2594" i="3" s="1"/>
  <c r="C2593" i="3"/>
  <c r="C2592" i="3"/>
  <c r="D2592" i="3" s="1"/>
  <c r="C2591" i="3"/>
  <c r="E2591" i="3" s="1"/>
  <c r="C2590" i="3"/>
  <c r="D2590" i="3" s="1"/>
  <c r="C2589" i="3"/>
  <c r="C2588" i="3"/>
  <c r="C2587" i="3"/>
  <c r="C2586" i="3"/>
  <c r="B2586" i="3"/>
  <c r="C2585" i="3"/>
  <c r="C2584" i="3"/>
  <c r="E2584" i="3" s="1"/>
  <c r="C2583" i="3"/>
  <c r="E2583" i="3" s="1"/>
  <c r="C2582" i="3"/>
  <c r="D2582" i="3" s="1"/>
  <c r="C2581" i="3"/>
  <c r="E2581" i="3" s="1"/>
  <c r="C2580" i="3"/>
  <c r="E2580" i="3" s="1"/>
  <c r="C2579" i="3"/>
  <c r="E2579" i="3" s="1"/>
  <c r="C2578" i="3"/>
  <c r="C2577" i="3"/>
  <c r="D2577" i="3" s="1"/>
  <c r="C2576" i="3"/>
  <c r="E2576" i="3" s="1"/>
  <c r="C2575" i="3"/>
  <c r="D2575" i="3" s="1"/>
  <c r="C2574" i="3"/>
  <c r="E2574" i="3" s="1"/>
  <c r="C2573" i="3"/>
  <c r="D2573" i="3" s="1"/>
  <c r="C2572" i="3"/>
  <c r="C2571" i="3"/>
  <c r="C2570" i="3"/>
  <c r="C2569" i="3"/>
  <c r="B2569" i="3"/>
  <c r="C2568" i="3"/>
  <c r="D2568" i="3" s="1"/>
  <c r="C2567" i="3"/>
  <c r="E2567" i="3" s="1"/>
  <c r="C2566" i="3"/>
  <c r="E2566" i="3" s="1"/>
  <c r="C2565" i="3"/>
  <c r="C2564" i="3"/>
  <c r="C2563" i="3"/>
  <c r="E2563" i="3" s="1"/>
  <c r="C2562" i="3"/>
  <c r="E2562" i="3" s="1"/>
  <c r="C2561" i="3"/>
  <c r="D2561" i="3" s="1"/>
  <c r="C2560" i="3"/>
  <c r="D2560" i="3" s="1"/>
  <c r="C2559" i="3"/>
  <c r="C2558" i="3"/>
  <c r="D2558" i="3" s="1"/>
  <c r="C2557" i="3"/>
  <c r="E2557" i="3" s="1"/>
  <c r="C2556" i="3"/>
  <c r="D2556" i="3" s="1"/>
  <c r="C2555" i="3"/>
  <c r="C2554" i="3"/>
  <c r="C2553" i="3"/>
  <c r="C2552" i="3"/>
  <c r="B2552" i="3"/>
  <c r="C2551" i="3"/>
  <c r="D2551" i="3" s="1"/>
  <c r="C2550" i="3"/>
  <c r="E2550" i="3" s="1"/>
  <c r="C2549" i="3"/>
  <c r="E2549" i="3" s="1"/>
  <c r="C2548" i="3"/>
  <c r="D2548" i="3" s="1"/>
  <c r="C2547" i="3"/>
  <c r="D2547" i="3" s="1"/>
  <c r="C2546" i="3"/>
  <c r="C2545" i="3"/>
  <c r="C2544" i="3"/>
  <c r="E2544" i="3" s="1"/>
  <c r="C2543" i="3"/>
  <c r="D2543" i="3" s="1"/>
  <c r="C2542" i="3"/>
  <c r="C2541" i="3"/>
  <c r="E2541" i="3" s="1"/>
  <c r="C2540" i="3"/>
  <c r="C2539" i="3"/>
  <c r="E2539" i="3" s="1"/>
  <c r="C2538" i="3"/>
  <c r="C2537" i="3"/>
  <c r="C2536" i="3"/>
  <c r="C2535" i="3"/>
  <c r="B2535" i="3"/>
  <c r="C2534" i="3"/>
  <c r="C2533" i="3"/>
  <c r="C2532" i="3"/>
  <c r="C2531" i="3"/>
  <c r="E2531" i="3" s="1"/>
  <c r="C2530" i="3"/>
  <c r="D2530" i="3" s="1"/>
  <c r="C2529" i="3"/>
  <c r="C2528" i="3"/>
  <c r="C2527" i="3"/>
  <c r="E2527" i="3" s="1"/>
  <c r="C2526" i="3"/>
  <c r="D2526" i="3" s="1"/>
  <c r="C2525" i="3"/>
  <c r="C2524" i="3"/>
  <c r="C2523" i="3"/>
  <c r="D2523" i="3" s="1"/>
  <c r="C2522" i="3"/>
  <c r="E2522" i="3" s="1"/>
  <c r="C2521" i="3"/>
  <c r="C2520" i="3"/>
  <c r="C2519" i="3"/>
  <c r="C2518" i="3"/>
  <c r="B2518" i="3"/>
  <c r="C2517" i="3"/>
  <c r="E2517" i="3" s="1"/>
  <c r="C2516" i="3"/>
  <c r="C2515" i="3"/>
  <c r="E2515" i="3" s="1"/>
  <c r="C2514" i="3"/>
  <c r="E2514" i="3" s="1"/>
  <c r="C2513" i="3"/>
  <c r="D2513" i="3" s="1"/>
  <c r="C2512" i="3"/>
  <c r="D2512" i="3" s="1"/>
  <c r="C2511" i="3"/>
  <c r="D2511" i="3" s="1"/>
  <c r="C2510" i="3"/>
  <c r="E2510" i="3" s="1"/>
  <c r="C2509" i="3"/>
  <c r="D2509" i="3" s="1"/>
  <c r="C2508" i="3"/>
  <c r="D2508" i="3" s="1"/>
  <c r="C2507" i="3"/>
  <c r="E2507" i="3" s="1"/>
  <c r="C2506" i="3"/>
  <c r="C2505" i="3"/>
  <c r="E2505" i="3" s="1"/>
  <c r="C2504" i="3"/>
  <c r="C2503" i="3"/>
  <c r="C2502" i="3"/>
  <c r="C2501" i="3"/>
  <c r="B2501" i="3"/>
  <c r="C2500" i="3"/>
  <c r="C2499" i="3"/>
  <c r="D2499" i="3" s="1"/>
  <c r="C2498" i="3"/>
  <c r="E2498" i="3" s="1"/>
  <c r="C2497" i="3"/>
  <c r="E2497" i="3" s="1"/>
  <c r="C2496" i="3"/>
  <c r="D2496" i="3" s="1"/>
  <c r="C2495" i="3"/>
  <c r="C2494" i="3"/>
  <c r="C2493" i="3"/>
  <c r="E2493" i="3" s="1"/>
  <c r="C2492" i="3"/>
  <c r="D2492" i="3" s="1"/>
  <c r="C2491" i="3"/>
  <c r="C2490" i="3"/>
  <c r="E2490" i="3" s="1"/>
  <c r="C2489" i="3"/>
  <c r="C2488" i="3"/>
  <c r="E2488" i="3" s="1"/>
  <c r="C2487" i="3"/>
  <c r="C2486" i="3"/>
  <c r="C2485" i="3"/>
  <c r="C2484" i="3"/>
  <c r="B2484" i="3"/>
  <c r="C2483" i="3"/>
  <c r="C2482" i="3"/>
  <c r="E2482" i="3" s="1"/>
  <c r="C2481" i="3"/>
  <c r="E2481" i="3" s="1"/>
  <c r="C2480" i="3"/>
  <c r="E2480" i="3" s="1"/>
  <c r="C2479" i="3"/>
  <c r="D2479" i="3" s="1"/>
  <c r="C2478" i="3"/>
  <c r="C2477" i="3"/>
  <c r="C2476" i="3"/>
  <c r="E2476" i="3" s="1"/>
  <c r="C2475" i="3"/>
  <c r="D2475" i="3" s="1"/>
  <c r="C2474" i="3"/>
  <c r="D2474" i="3" s="1"/>
  <c r="C2473" i="3"/>
  <c r="E2473" i="3" s="1"/>
  <c r="C2472" i="3"/>
  <c r="D2472" i="3" s="1"/>
  <c r="C2471" i="3"/>
  <c r="E2471" i="3" s="1"/>
  <c r="C2470" i="3"/>
  <c r="C2469" i="3"/>
  <c r="C2468" i="3"/>
  <c r="C2467" i="3"/>
  <c r="B2467" i="3"/>
  <c r="C2466" i="3"/>
  <c r="C2465" i="3"/>
  <c r="C2464" i="3"/>
  <c r="E2464" i="3" s="1"/>
  <c r="C2463" i="3"/>
  <c r="E2463" i="3" s="1"/>
  <c r="C2462" i="3"/>
  <c r="D2462" i="3" s="1"/>
  <c r="C2461" i="3"/>
  <c r="C2460" i="3"/>
  <c r="E2460" i="3" s="1"/>
  <c r="C2459" i="3"/>
  <c r="E2459" i="3" s="1"/>
  <c r="C2458" i="3"/>
  <c r="D2458" i="3" s="1"/>
  <c r="C2457" i="3"/>
  <c r="E2457" i="3" s="1"/>
  <c r="C2456" i="3"/>
  <c r="E2456" i="3" s="1"/>
  <c r="C2455" i="3"/>
  <c r="D2455" i="3" s="1"/>
  <c r="C2454" i="3"/>
  <c r="E2454" i="3" s="1"/>
  <c r="C2453" i="3"/>
  <c r="C2452" i="3"/>
  <c r="C2451" i="3"/>
  <c r="C2450" i="3"/>
  <c r="B2450" i="3"/>
  <c r="C2449" i="3"/>
  <c r="C2448" i="3"/>
  <c r="E2448" i="3" s="1"/>
  <c r="C2447" i="3"/>
  <c r="E2447" i="3" s="1"/>
  <c r="C2446" i="3"/>
  <c r="E2446" i="3" s="1"/>
  <c r="C2445" i="3"/>
  <c r="D2445" i="3" s="1"/>
  <c r="C2444" i="3"/>
  <c r="D2444" i="3" s="1"/>
  <c r="C2443" i="3"/>
  <c r="C2442" i="3"/>
  <c r="E2442" i="3" s="1"/>
  <c r="C2441" i="3"/>
  <c r="D2441" i="3" s="1"/>
  <c r="C2440" i="3"/>
  <c r="D2440" i="3" s="1"/>
  <c r="C2439" i="3"/>
  <c r="E2439" i="3" s="1"/>
  <c r="C2438" i="3"/>
  <c r="D2438" i="3" s="1"/>
  <c r="C2437" i="3"/>
  <c r="E2437" i="3" s="1"/>
  <c r="C2436" i="3"/>
  <c r="C2435" i="3"/>
  <c r="C2434" i="3"/>
  <c r="C2433" i="3"/>
  <c r="B2433" i="3"/>
  <c r="C2432" i="3"/>
  <c r="E2432" i="3" s="1"/>
  <c r="C2431" i="3"/>
  <c r="C2430" i="3"/>
  <c r="E2430" i="3" s="1"/>
  <c r="C2429" i="3"/>
  <c r="E2429" i="3" s="1"/>
  <c r="C2428" i="3"/>
  <c r="D2428" i="3" s="1"/>
  <c r="C2427" i="3"/>
  <c r="C2426" i="3"/>
  <c r="C2425" i="3"/>
  <c r="E2425" i="3" s="1"/>
  <c r="C2424" i="3"/>
  <c r="D2424" i="3" s="1"/>
  <c r="C2423" i="3"/>
  <c r="E2423" i="3" s="1"/>
  <c r="C2422" i="3"/>
  <c r="E2422" i="3" s="1"/>
  <c r="C2421" i="3"/>
  <c r="D2421" i="3" s="1"/>
  <c r="C2420" i="3"/>
  <c r="E2420" i="3" s="1"/>
  <c r="C2419" i="3"/>
  <c r="C2418" i="3"/>
  <c r="C2417" i="3"/>
  <c r="C2416" i="3"/>
  <c r="B2416" i="3"/>
  <c r="C2415" i="3"/>
  <c r="D2415" i="3" s="1"/>
  <c r="C2414" i="3"/>
  <c r="E2414" i="3" s="1"/>
  <c r="C2413" i="3"/>
  <c r="E2413" i="3" s="1"/>
  <c r="C2412" i="3"/>
  <c r="E2412" i="3" s="1"/>
  <c r="C2411" i="3"/>
  <c r="D2411" i="3" s="1"/>
  <c r="C2410" i="3"/>
  <c r="C2409" i="3"/>
  <c r="C2408" i="3"/>
  <c r="E2408" i="3" s="1"/>
  <c r="C2407" i="3"/>
  <c r="D2407" i="3" s="1"/>
  <c r="C2406" i="3"/>
  <c r="D2406" i="3" s="1"/>
  <c r="C2405" i="3"/>
  <c r="E2405" i="3" s="1"/>
  <c r="C2404" i="3"/>
  <c r="D2404" i="3" s="1"/>
  <c r="C2403" i="3"/>
  <c r="E2403" i="3" s="1"/>
  <c r="C2402" i="3"/>
  <c r="C2401" i="3"/>
  <c r="C2400" i="3"/>
  <c r="C2399" i="3"/>
  <c r="B2399" i="3"/>
  <c r="C2398" i="3"/>
  <c r="E2398" i="3" s="1"/>
  <c r="C2397" i="3"/>
  <c r="C2396" i="3"/>
  <c r="E2396" i="3" s="1"/>
  <c r="C2395" i="3"/>
  <c r="E2395" i="3" s="1"/>
  <c r="C2394" i="3"/>
  <c r="D2394" i="3" s="1"/>
  <c r="C2393" i="3"/>
  <c r="C2392" i="3"/>
  <c r="C2391" i="3"/>
  <c r="E2391" i="3" s="1"/>
  <c r="C2390" i="3"/>
  <c r="D2390" i="3" s="1"/>
  <c r="C2389" i="3"/>
  <c r="E2389" i="3" s="1"/>
  <c r="C2388" i="3"/>
  <c r="E2388" i="3" s="1"/>
  <c r="C2387" i="3"/>
  <c r="D2387" i="3" s="1"/>
  <c r="C2386" i="3"/>
  <c r="E2386" i="3" s="1"/>
  <c r="C2385" i="3"/>
  <c r="C2384" i="3"/>
  <c r="C2383" i="3"/>
  <c r="C2382" i="3"/>
  <c r="B2382" i="3"/>
  <c r="C2381" i="3"/>
  <c r="C2380" i="3"/>
  <c r="E2380" i="3" s="1"/>
  <c r="C2379" i="3"/>
  <c r="E2379" i="3" s="1"/>
  <c r="C2378" i="3"/>
  <c r="E2378" i="3" s="1"/>
  <c r="C2377" i="3"/>
  <c r="D2377" i="3" s="1"/>
  <c r="C2376" i="3"/>
  <c r="C2375" i="3"/>
  <c r="C2374" i="3"/>
  <c r="E2374" i="3" s="1"/>
  <c r="C2373" i="3"/>
  <c r="D2373" i="3" s="1"/>
  <c r="C2372" i="3"/>
  <c r="D2372" i="3" s="1"/>
  <c r="C2371" i="3"/>
  <c r="E2371" i="3" s="1"/>
  <c r="C2370" i="3"/>
  <c r="C2369" i="3"/>
  <c r="E2369" i="3" s="1"/>
  <c r="C2368" i="3"/>
  <c r="C2367" i="3"/>
  <c r="C2366" i="3"/>
  <c r="C2365" i="3"/>
  <c r="B2365" i="3"/>
  <c r="C2364" i="3"/>
  <c r="E2364" i="3" s="1"/>
  <c r="C2363" i="3"/>
  <c r="C2362" i="3"/>
  <c r="E2362" i="3" s="1"/>
  <c r="C2361" i="3"/>
  <c r="E2361" i="3" s="1"/>
  <c r="C2360" i="3"/>
  <c r="D2360" i="3" s="1"/>
  <c r="C2359" i="3"/>
  <c r="C2358" i="3"/>
  <c r="C2357" i="3"/>
  <c r="E2357" i="3" s="1"/>
  <c r="C2356" i="3"/>
  <c r="D2356" i="3" s="1"/>
  <c r="C2355" i="3"/>
  <c r="E2355" i="3" s="1"/>
  <c r="C2354" i="3"/>
  <c r="E2354" i="3" s="1"/>
  <c r="C2353" i="3"/>
  <c r="D2353" i="3" s="1"/>
  <c r="C2352" i="3"/>
  <c r="E2352" i="3" s="1"/>
  <c r="C2351" i="3"/>
  <c r="C2350" i="3"/>
  <c r="C2349" i="3"/>
  <c r="C2348" i="3"/>
  <c r="B2348" i="3"/>
  <c r="C2347" i="3"/>
  <c r="D2347" i="3" s="1"/>
  <c r="C2346" i="3"/>
  <c r="E2346" i="3" s="1"/>
  <c r="C2345" i="3"/>
  <c r="E2345" i="3" s="1"/>
  <c r="C2344" i="3"/>
  <c r="E2344" i="3" s="1"/>
  <c r="C2343" i="3"/>
  <c r="D2343" i="3" s="1"/>
  <c r="C2342" i="3"/>
  <c r="C2341" i="3"/>
  <c r="C2340" i="3"/>
  <c r="E2340" i="3" s="1"/>
  <c r="C2339" i="3"/>
  <c r="D2339" i="3" s="1"/>
  <c r="C2338" i="3"/>
  <c r="D2338" i="3" s="1"/>
  <c r="C2337" i="3"/>
  <c r="E2337" i="3" s="1"/>
  <c r="C2336" i="3"/>
  <c r="D2336" i="3" s="1"/>
  <c r="C2335" i="3"/>
  <c r="E2335" i="3" s="1"/>
  <c r="C2334" i="3"/>
  <c r="C2333" i="3"/>
  <c r="C2332" i="3"/>
  <c r="C2331" i="3"/>
  <c r="B2331" i="3"/>
  <c r="C2330" i="3"/>
  <c r="E2330" i="3" s="1"/>
  <c r="C2329" i="3"/>
  <c r="C2328" i="3"/>
  <c r="E2328" i="3" s="1"/>
  <c r="C2327" i="3"/>
  <c r="E2327" i="3" s="1"/>
  <c r="C2326" i="3"/>
  <c r="D2326" i="3" s="1"/>
  <c r="C2325" i="3"/>
  <c r="C2324" i="3"/>
  <c r="E2324" i="3" s="1"/>
  <c r="C2323" i="3"/>
  <c r="E2323" i="3" s="1"/>
  <c r="C2322" i="3"/>
  <c r="D2322" i="3" s="1"/>
  <c r="C2321" i="3"/>
  <c r="E2321" i="3" s="1"/>
  <c r="C2320" i="3"/>
  <c r="E2320" i="3" s="1"/>
  <c r="C2319" i="3"/>
  <c r="D2319" i="3" s="1"/>
  <c r="C2318" i="3"/>
  <c r="E2318" i="3" s="1"/>
  <c r="C2317" i="3"/>
  <c r="C2316" i="3"/>
  <c r="C2315" i="3"/>
  <c r="C2314" i="3"/>
  <c r="B2314" i="3"/>
  <c r="C2313" i="3"/>
  <c r="D2313" i="3" s="1"/>
  <c r="C2312" i="3"/>
  <c r="E2312" i="3" s="1"/>
  <c r="C2311" i="3"/>
  <c r="C2310" i="3"/>
  <c r="E2310" i="3" s="1"/>
  <c r="C2309" i="3"/>
  <c r="D2309" i="3" s="1"/>
  <c r="C2308" i="3"/>
  <c r="C2307" i="3"/>
  <c r="C2306" i="3"/>
  <c r="E2306" i="3" s="1"/>
  <c r="C2305" i="3"/>
  <c r="D2305" i="3" s="1"/>
  <c r="C2304" i="3"/>
  <c r="D2304" i="3" s="1"/>
  <c r="C2303" i="3"/>
  <c r="E2303" i="3" s="1"/>
  <c r="C2302" i="3"/>
  <c r="D2302" i="3" s="1"/>
  <c r="C2301" i="3"/>
  <c r="E2301" i="3" s="1"/>
  <c r="C2300" i="3"/>
  <c r="C2299" i="3"/>
  <c r="C2298" i="3"/>
  <c r="C2297" i="3"/>
  <c r="B2297" i="3"/>
  <c r="C2296" i="3"/>
  <c r="C2295" i="3"/>
  <c r="D2295" i="3" s="1"/>
  <c r="C2294" i="3"/>
  <c r="E2294" i="3" s="1"/>
  <c r="C2293" i="3"/>
  <c r="E2293" i="3" s="1"/>
  <c r="C2292" i="3"/>
  <c r="D2292" i="3" s="1"/>
  <c r="C2291" i="3"/>
  <c r="C2290" i="3"/>
  <c r="C2289" i="3"/>
  <c r="E2289" i="3" s="1"/>
  <c r="C2288" i="3"/>
  <c r="D2288" i="3" s="1"/>
  <c r="C2287" i="3"/>
  <c r="E2287" i="3" s="1"/>
  <c r="C2286" i="3"/>
  <c r="E2286" i="3" s="1"/>
  <c r="C2285" i="3"/>
  <c r="D2285" i="3" s="1"/>
  <c r="C2284" i="3"/>
  <c r="E2284" i="3" s="1"/>
  <c r="C2283" i="3"/>
  <c r="C2282" i="3"/>
  <c r="C2281" i="3"/>
  <c r="C2280" i="3"/>
  <c r="B2280" i="3"/>
  <c r="C2279" i="3"/>
  <c r="C2278" i="3"/>
  <c r="E2278" i="3" s="1"/>
  <c r="C2277" i="3"/>
  <c r="E2277" i="3" s="1"/>
  <c r="C2276" i="3"/>
  <c r="E2276" i="3" s="1"/>
  <c r="C2275" i="3"/>
  <c r="D2275" i="3" s="1"/>
  <c r="C2274" i="3"/>
  <c r="D2274" i="3" s="1"/>
  <c r="C2273" i="3"/>
  <c r="C2272" i="3"/>
  <c r="E2272" i="3" s="1"/>
  <c r="C2271" i="3"/>
  <c r="D2271" i="3" s="1"/>
  <c r="C2270" i="3"/>
  <c r="E2270" i="3" s="1"/>
  <c r="C2269" i="3"/>
  <c r="E2269" i="3" s="1"/>
  <c r="C2268" i="3"/>
  <c r="C2267" i="3"/>
  <c r="E2267" i="3" s="1"/>
  <c r="C2266" i="3"/>
  <c r="C2265" i="3"/>
  <c r="C2264" i="3"/>
  <c r="C2263" i="3"/>
  <c r="B2263" i="3"/>
  <c r="C2262" i="3"/>
  <c r="E2262" i="3" s="1"/>
  <c r="C2261" i="3"/>
  <c r="C2260" i="3"/>
  <c r="E2260" i="3" s="1"/>
  <c r="C2259" i="3"/>
  <c r="E2259" i="3" s="1"/>
  <c r="C2258" i="3"/>
  <c r="D2258" i="3" s="1"/>
  <c r="C2257" i="3"/>
  <c r="C2256" i="3"/>
  <c r="E2256" i="3" s="1"/>
  <c r="C2255" i="3"/>
  <c r="E2255" i="3" s="1"/>
  <c r="C2254" i="3"/>
  <c r="D2254" i="3" s="1"/>
  <c r="C2253" i="3"/>
  <c r="E2253" i="3" s="1"/>
  <c r="C2252" i="3"/>
  <c r="E2252" i="3" s="1"/>
  <c r="C2251" i="3"/>
  <c r="D2251" i="3" s="1"/>
  <c r="C2250" i="3"/>
  <c r="E2250" i="3" s="1"/>
  <c r="C2249" i="3"/>
  <c r="C2248" i="3"/>
  <c r="C2247" i="3"/>
  <c r="C2246" i="3"/>
  <c r="B2246" i="3"/>
  <c r="C2245" i="3"/>
  <c r="D2245" i="3" s="1"/>
  <c r="C2244" i="3"/>
  <c r="C2243" i="3"/>
  <c r="C2242" i="3"/>
  <c r="C2241" i="3"/>
  <c r="D2241" i="3" s="1"/>
  <c r="C2240" i="3"/>
  <c r="C2239" i="3"/>
  <c r="D2239" i="3" s="1"/>
  <c r="C2238" i="3"/>
  <c r="C2237" i="3"/>
  <c r="D2237" i="3" s="1"/>
  <c r="C2236" i="3"/>
  <c r="C2235" i="3"/>
  <c r="C2234" i="3"/>
  <c r="C2233" i="3"/>
  <c r="C2232" i="3"/>
  <c r="C2231" i="3"/>
  <c r="C2230" i="3"/>
  <c r="C2229" i="3"/>
  <c r="B2229" i="3"/>
  <c r="C2228" i="3"/>
  <c r="D2228" i="3" s="1"/>
  <c r="C2227" i="3"/>
  <c r="D2227" i="3" s="1"/>
  <c r="C2226" i="3"/>
  <c r="C2225" i="3"/>
  <c r="C2224" i="3"/>
  <c r="D2224" i="3" s="1"/>
  <c r="C2223" i="3"/>
  <c r="C2222" i="3"/>
  <c r="C2221" i="3"/>
  <c r="C2220" i="3"/>
  <c r="D2220" i="3" s="1"/>
  <c r="C2219" i="3"/>
  <c r="D2219" i="3" s="1"/>
  <c r="C2218" i="3"/>
  <c r="D2218" i="3" s="1"/>
  <c r="C2217" i="3"/>
  <c r="C2216" i="3"/>
  <c r="C2215" i="3"/>
  <c r="C2214" i="3"/>
  <c r="C2213" i="3"/>
  <c r="C2212" i="3"/>
  <c r="B2212" i="3"/>
  <c r="C2211" i="3"/>
  <c r="C2210" i="3"/>
  <c r="C2209" i="3"/>
  <c r="C2208" i="3"/>
  <c r="C2207" i="3"/>
  <c r="D2207" i="3" s="1"/>
  <c r="C2206" i="3"/>
  <c r="C2205" i="3"/>
  <c r="C2204" i="3"/>
  <c r="C2203" i="3"/>
  <c r="D2203" i="3" s="1"/>
  <c r="C2202" i="3"/>
  <c r="C2201" i="3"/>
  <c r="D2201" i="3" s="1"/>
  <c r="C2200" i="3"/>
  <c r="C2199" i="3"/>
  <c r="E2199" i="3" s="1"/>
  <c r="C2198" i="3"/>
  <c r="C2197" i="3"/>
  <c r="C2196" i="3"/>
  <c r="C2195" i="3"/>
  <c r="B2195" i="3"/>
  <c r="C2194" i="3"/>
  <c r="C2193" i="3"/>
  <c r="C2192" i="3"/>
  <c r="C2191" i="3"/>
  <c r="C2190" i="3"/>
  <c r="C2189" i="3"/>
  <c r="C2188" i="3"/>
  <c r="C2187" i="3"/>
  <c r="E2187" i="3" s="1"/>
  <c r="C2186" i="3"/>
  <c r="C2185" i="3"/>
  <c r="C2184" i="3"/>
  <c r="D2184" i="3" s="1"/>
  <c r="C2183" i="3"/>
  <c r="C2182" i="3"/>
  <c r="E2182" i="3" s="1"/>
  <c r="C2181" i="3"/>
  <c r="C2180" i="3"/>
  <c r="C2179" i="3"/>
  <c r="C2178" i="3"/>
  <c r="B2178" i="3"/>
  <c r="C2177" i="3"/>
  <c r="D2177" i="3" s="1"/>
  <c r="C2176" i="3"/>
  <c r="C2175" i="3"/>
  <c r="C2174" i="3"/>
  <c r="E2174" i="3" s="1"/>
  <c r="C2173" i="3"/>
  <c r="C2172" i="3"/>
  <c r="D2172" i="3" s="1"/>
  <c r="C2171" i="3"/>
  <c r="C2170" i="3"/>
  <c r="E2170" i="3" s="1"/>
  <c r="C2169" i="3"/>
  <c r="C2168" i="3"/>
  <c r="C2167" i="3"/>
  <c r="C2166" i="3"/>
  <c r="C2165" i="3"/>
  <c r="E2165" i="3" s="1"/>
  <c r="C2164" i="3"/>
  <c r="C2163" i="3"/>
  <c r="C2162" i="3"/>
  <c r="C2161" i="3"/>
  <c r="B2161" i="3"/>
  <c r="C2160" i="3"/>
  <c r="D2160" i="3" s="1"/>
  <c r="C2159" i="3"/>
  <c r="D2159" i="3" s="1"/>
  <c r="C2158" i="3"/>
  <c r="E2158" i="3" s="1"/>
  <c r="C2157" i="3"/>
  <c r="E2157" i="3" s="1"/>
  <c r="C2156" i="3"/>
  <c r="C2155" i="3"/>
  <c r="D2155" i="3" s="1"/>
  <c r="C2154" i="3"/>
  <c r="C2153" i="3"/>
  <c r="E2153" i="3" s="1"/>
  <c r="C2152" i="3"/>
  <c r="C2151" i="3"/>
  <c r="C2150" i="3"/>
  <c r="D2150" i="3" s="1"/>
  <c r="C2149" i="3"/>
  <c r="C2148" i="3"/>
  <c r="E2148" i="3" s="1"/>
  <c r="C2147" i="3"/>
  <c r="C2146" i="3"/>
  <c r="C2145" i="3"/>
  <c r="C2144" i="3"/>
  <c r="B2144" i="3"/>
  <c r="C2143" i="3"/>
  <c r="D2143" i="3" s="1"/>
  <c r="C2142" i="3"/>
  <c r="C2141" i="3"/>
  <c r="C2140" i="3"/>
  <c r="E2140" i="3" s="1"/>
  <c r="C2139" i="3"/>
  <c r="C2138" i="3"/>
  <c r="C2137" i="3"/>
  <c r="D2137" i="3" s="1"/>
  <c r="C2136" i="3"/>
  <c r="C2135" i="3"/>
  <c r="C2134" i="3"/>
  <c r="C2133" i="3"/>
  <c r="C2132" i="3"/>
  <c r="C2131" i="3"/>
  <c r="E2131" i="3" s="1"/>
  <c r="C2130" i="3"/>
  <c r="C2129" i="3"/>
  <c r="C2128" i="3"/>
  <c r="C2127" i="3"/>
  <c r="B2127" i="3"/>
  <c r="C2126" i="3"/>
  <c r="C2125" i="3"/>
  <c r="C2124" i="3"/>
  <c r="D2124" i="3" s="1"/>
  <c r="C2123" i="3"/>
  <c r="E2123" i="3" s="1"/>
  <c r="C2122" i="3"/>
  <c r="C2121" i="3"/>
  <c r="C2120" i="3"/>
  <c r="D2120" i="3" s="1"/>
  <c r="C2119" i="3"/>
  <c r="E2119" i="3" s="1"/>
  <c r="C2118" i="3"/>
  <c r="C2117" i="3"/>
  <c r="C2116" i="3"/>
  <c r="D2116" i="3" s="1"/>
  <c r="C2115" i="3"/>
  <c r="E2115" i="3" s="1"/>
  <c r="C2114" i="3"/>
  <c r="E2114" i="3" s="1"/>
  <c r="C2113" i="3"/>
  <c r="C2112" i="3"/>
  <c r="C2111" i="3"/>
  <c r="C2110" i="3"/>
  <c r="B2110" i="3"/>
  <c r="C2109" i="3"/>
  <c r="C2108" i="3"/>
  <c r="C2107" i="3"/>
  <c r="D2107" i="3" s="1"/>
  <c r="C2106" i="3"/>
  <c r="E2106" i="3" s="1"/>
  <c r="C2105" i="3"/>
  <c r="C2104" i="3"/>
  <c r="D2104" i="3" s="1"/>
  <c r="C2103" i="3"/>
  <c r="D2103" i="3" s="1"/>
  <c r="C2102" i="3"/>
  <c r="E2102" i="3" s="1"/>
  <c r="C2101" i="3"/>
  <c r="C2100" i="3"/>
  <c r="C2099" i="3"/>
  <c r="C2098" i="3"/>
  <c r="C2097" i="3"/>
  <c r="E2097" i="3" s="1"/>
  <c r="C2096" i="3"/>
  <c r="C2095" i="3"/>
  <c r="C2094" i="3"/>
  <c r="C2093" i="3"/>
  <c r="B2093" i="3"/>
  <c r="C2092" i="3"/>
  <c r="D2092" i="3" s="1"/>
  <c r="C2091" i="3"/>
  <c r="D2091" i="3" s="1"/>
  <c r="C2090" i="3"/>
  <c r="C2089" i="3"/>
  <c r="E2089" i="3" s="1"/>
  <c r="C2088" i="3"/>
  <c r="C2087" i="3"/>
  <c r="C2086" i="3"/>
  <c r="C2085" i="3"/>
  <c r="E2085" i="3" s="1"/>
  <c r="C2084" i="3"/>
  <c r="C2083" i="3"/>
  <c r="C2082" i="3"/>
  <c r="C2081" i="3"/>
  <c r="C2080" i="3"/>
  <c r="E2080" i="3" s="1"/>
  <c r="C2079" i="3"/>
  <c r="C2078" i="3"/>
  <c r="C2077" i="3"/>
  <c r="C2076" i="3"/>
  <c r="B2076" i="3"/>
  <c r="C2075" i="3"/>
  <c r="D2075" i="3" s="1"/>
  <c r="C2074" i="3"/>
  <c r="C2073" i="3"/>
  <c r="C2072" i="3"/>
  <c r="E2072" i="3" s="1"/>
  <c r="C2071" i="3"/>
  <c r="C2070" i="3"/>
  <c r="C2069" i="3"/>
  <c r="D2069" i="3" s="1"/>
  <c r="C2068" i="3"/>
  <c r="C2067" i="3"/>
  <c r="C2066" i="3"/>
  <c r="C2065" i="3"/>
  <c r="C2064" i="3"/>
  <c r="E2064" i="3" s="1"/>
  <c r="C2063" i="3"/>
  <c r="E2063" i="3" s="1"/>
  <c r="C2062" i="3"/>
  <c r="C2061" i="3"/>
  <c r="C2060" i="3"/>
  <c r="C2059" i="3"/>
  <c r="B2059" i="3"/>
  <c r="C2058" i="3"/>
  <c r="C2057" i="3"/>
  <c r="C2056" i="3"/>
  <c r="C2055" i="3"/>
  <c r="C2054" i="3"/>
  <c r="C2053" i="3"/>
  <c r="C2052" i="3"/>
  <c r="C2051" i="3"/>
  <c r="C2050" i="3"/>
  <c r="C2049" i="3"/>
  <c r="C2048" i="3"/>
  <c r="C2047" i="3"/>
  <c r="C2046" i="3"/>
  <c r="E2046" i="3" s="1"/>
  <c r="C2045" i="3"/>
  <c r="C2044" i="3"/>
  <c r="C2043" i="3"/>
  <c r="C2042" i="3"/>
  <c r="B2042" i="3"/>
  <c r="C2041" i="3"/>
  <c r="C2040" i="3"/>
  <c r="C2039" i="3"/>
  <c r="C2038" i="3"/>
  <c r="E2038" i="3" s="1"/>
  <c r="C2037" i="3"/>
  <c r="C2036" i="3"/>
  <c r="D2036" i="3" s="1"/>
  <c r="C2035" i="3"/>
  <c r="E2035" i="3" s="1"/>
  <c r="C2034" i="3"/>
  <c r="E2034" i="3" s="1"/>
  <c r="C2033" i="3"/>
  <c r="C2032" i="3"/>
  <c r="D2032" i="3" s="1"/>
  <c r="C2031" i="3"/>
  <c r="C2030" i="3"/>
  <c r="C2029" i="3"/>
  <c r="E2029" i="3" s="1"/>
  <c r="C2028" i="3"/>
  <c r="C2027" i="3"/>
  <c r="C2026" i="3"/>
  <c r="C2025" i="3"/>
  <c r="B2025" i="3"/>
  <c r="C2024" i="3"/>
  <c r="D2024" i="3" s="1"/>
  <c r="C2023" i="3"/>
  <c r="C2022" i="3"/>
  <c r="C2021" i="3"/>
  <c r="E2021" i="3" s="1"/>
  <c r="C2020" i="3"/>
  <c r="C2019" i="3"/>
  <c r="C2018" i="3"/>
  <c r="C2017" i="3"/>
  <c r="E2017" i="3" s="1"/>
  <c r="C2016" i="3"/>
  <c r="C2015" i="3"/>
  <c r="C2014" i="3"/>
  <c r="D2014" i="3" s="1"/>
  <c r="C2013" i="3"/>
  <c r="C2012" i="3"/>
  <c r="E2012" i="3" s="1"/>
  <c r="C2011" i="3"/>
  <c r="C2010" i="3"/>
  <c r="C2009" i="3"/>
  <c r="C2008" i="3"/>
  <c r="B2008" i="3"/>
  <c r="C2007" i="3"/>
  <c r="C2006" i="3"/>
  <c r="C2005" i="3"/>
  <c r="C2004" i="3"/>
  <c r="C2003" i="3"/>
  <c r="C2002" i="3"/>
  <c r="C2001" i="3"/>
  <c r="C2000" i="3"/>
  <c r="E2000" i="3" s="1"/>
  <c r="C1999" i="3"/>
  <c r="C1998" i="3"/>
  <c r="C1997" i="3"/>
  <c r="D1997" i="3" s="1"/>
  <c r="C1996" i="3"/>
  <c r="C1995" i="3"/>
  <c r="E1995" i="3" s="1"/>
  <c r="C1994" i="3"/>
  <c r="C1993" i="3"/>
  <c r="C1992" i="3"/>
  <c r="C1991" i="3"/>
  <c r="B1991" i="3"/>
  <c r="C1990" i="3"/>
  <c r="D1990" i="3" s="1"/>
  <c r="C1989" i="3"/>
  <c r="C1988" i="3"/>
  <c r="C1987" i="3"/>
  <c r="E1987" i="3" s="1"/>
  <c r="C1986" i="3"/>
  <c r="C1985" i="3"/>
  <c r="C1984" i="3"/>
  <c r="D1984" i="3" s="1"/>
  <c r="C1983" i="3"/>
  <c r="C1982" i="3"/>
  <c r="C1981" i="3"/>
  <c r="C1980" i="3"/>
  <c r="C1979" i="3"/>
  <c r="E1979" i="3" s="1"/>
  <c r="C1978" i="3"/>
  <c r="E1978" i="3" s="1"/>
  <c r="C1977" i="3"/>
  <c r="C1976" i="3"/>
  <c r="C1975" i="3"/>
  <c r="C1974" i="3"/>
  <c r="B1974" i="3"/>
  <c r="C1973" i="3"/>
  <c r="C1972" i="3"/>
  <c r="C1971" i="3"/>
  <c r="C1970" i="3"/>
  <c r="E1970" i="3" s="1"/>
  <c r="C1969" i="3"/>
  <c r="C1968" i="3"/>
  <c r="D1968" i="3" s="1"/>
  <c r="C1967" i="3"/>
  <c r="C1966" i="3"/>
  <c r="E1966" i="3" s="1"/>
  <c r="C1965" i="3"/>
  <c r="C1964" i="3"/>
  <c r="C1963" i="3"/>
  <c r="C1962" i="3"/>
  <c r="D1962" i="3" s="1"/>
  <c r="C1961" i="3"/>
  <c r="E1961" i="3" s="1"/>
  <c r="C1960" i="3"/>
  <c r="C1959" i="3"/>
  <c r="C1958" i="3"/>
  <c r="C1957" i="3"/>
  <c r="B1957" i="3"/>
  <c r="C1956" i="3"/>
  <c r="D1956" i="3" s="1"/>
  <c r="C1955" i="3"/>
  <c r="C1954" i="3"/>
  <c r="E1954" i="3" s="1"/>
  <c r="C1953" i="3"/>
  <c r="E1953" i="3" s="1"/>
  <c r="C1952" i="3"/>
  <c r="C1951" i="3"/>
  <c r="D1951" i="3" s="1"/>
  <c r="C1950" i="3"/>
  <c r="C1949" i="3"/>
  <c r="E1949" i="3" s="1"/>
  <c r="C1948" i="3"/>
  <c r="C1947" i="3"/>
  <c r="C1946" i="3"/>
  <c r="C1945" i="3"/>
  <c r="E1945" i="3" s="1"/>
  <c r="C1944" i="3"/>
  <c r="E1944" i="3" s="1"/>
  <c r="C1943" i="3"/>
  <c r="C1942" i="3"/>
  <c r="C1941" i="3"/>
  <c r="C1940" i="3"/>
  <c r="B1940" i="3"/>
  <c r="C1939" i="3"/>
  <c r="C1938" i="3"/>
  <c r="C1937" i="3"/>
  <c r="D1937" i="3" s="1"/>
  <c r="C1936" i="3"/>
  <c r="E1936" i="3" s="1"/>
  <c r="C1935" i="3"/>
  <c r="C1934" i="3"/>
  <c r="C1933" i="3"/>
  <c r="D1933" i="3" s="1"/>
  <c r="C1932" i="3"/>
  <c r="E1932" i="3" s="1"/>
  <c r="C1931" i="3"/>
  <c r="C1930" i="3"/>
  <c r="C1929" i="3"/>
  <c r="D1929" i="3" s="1"/>
  <c r="C1928" i="3"/>
  <c r="E1928" i="3" s="1"/>
  <c r="C1927" i="3"/>
  <c r="E1927" i="3" s="1"/>
  <c r="C1926" i="3"/>
  <c r="C1925" i="3"/>
  <c r="C1924" i="3"/>
  <c r="C1923" i="3"/>
  <c r="B1923" i="3"/>
  <c r="C1922" i="3"/>
  <c r="D1922" i="3" s="1"/>
  <c r="C1921" i="3"/>
  <c r="D1921" i="3" s="1"/>
  <c r="C1920" i="3"/>
  <c r="E1920" i="3" s="1"/>
  <c r="C1919" i="3"/>
  <c r="E1919" i="3" s="1"/>
  <c r="C1918" i="3"/>
  <c r="E1918" i="3" s="1"/>
  <c r="C1917" i="3"/>
  <c r="C1916" i="3"/>
  <c r="D1916" i="3" s="1"/>
  <c r="C1915" i="3"/>
  <c r="E1915" i="3" s="1"/>
  <c r="C1914" i="3"/>
  <c r="C1913" i="3"/>
  <c r="D1913" i="3" s="1"/>
  <c r="C1912" i="3"/>
  <c r="D1912" i="3" s="1"/>
  <c r="C1911" i="3"/>
  <c r="C1910" i="3"/>
  <c r="E1910" i="3" s="1"/>
  <c r="C1909" i="3"/>
  <c r="C1908" i="3"/>
  <c r="C1907" i="3"/>
  <c r="C1906" i="3"/>
  <c r="B1906" i="3"/>
  <c r="C1905" i="3"/>
  <c r="D1905" i="3" s="1"/>
  <c r="C1904" i="3"/>
  <c r="C1903" i="3"/>
  <c r="C1902" i="3"/>
  <c r="E1902" i="3" s="1"/>
  <c r="C1901" i="3"/>
  <c r="E1901" i="3" s="1"/>
  <c r="C1900" i="3"/>
  <c r="D1900" i="3" s="1"/>
  <c r="C1899" i="3"/>
  <c r="D1899" i="3" s="1"/>
  <c r="C1898" i="3"/>
  <c r="C1897" i="3"/>
  <c r="E1897" i="3" s="1"/>
  <c r="C1896" i="3"/>
  <c r="C1895" i="3"/>
  <c r="C1894" i="3"/>
  <c r="E1894" i="3" s="1"/>
  <c r="C1893" i="3"/>
  <c r="C1892" i="3"/>
  <c r="C1891" i="3"/>
  <c r="C1890" i="3"/>
  <c r="C1889" i="3"/>
  <c r="B1889" i="3"/>
  <c r="C1888" i="3"/>
  <c r="D1888" i="3" s="1"/>
  <c r="C1887" i="3"/>
  <c r="D1887" i="3" s="1"/>
  <c r="C1886" i="3"/>
  <c r="C1885" i="3"/>
  <c r="C1884" i="3"/>
  <c r="E1884" i="3" s="1"/>
  <c r="C1883" i="3"/>
  <c r="D1883" i="3" s="1"/>
  <c r="C1882" i="3"/>
  <c r="D1882" i="3" s="1"/>
  <c r="C1881" i="3"/>
  <c r="E1881" i="3" s="1"/>
  <c r="C1880" i="3"/>
  <c r="E1880" i="3" s="1"/>
  <c r="C1879" i="3"/>
  <c r="D1879" i="3" s="1"/>
  <c r="C1878" i="3"/>
  <c r="C1877" i="3"/>
  <c r="D1877" i="3" s="1"/>
  <c r="C1876" i="3"/>
  <c r="E1876" i="3" s="1"/>
  <c r="C1875" i="3"/>
  <c r="C1874" i="3"/>
  <c r="C1873" i="3"/>
  <c r="C1872" i="3"/>
  <c r="B1872" i="3"/>
  <c r="C1871" i="3"/>
  <c r="C1870" i="3"/>
  <c r="D1870" i="3" s="1"/>
  <c r="C1869" i="3"/>
  <c r="D1869" i="3" s="1"/>
  <c r="C1868" i="3"/>
  <c r="E1868" i="3" s="1"/>
  <c r="C1867" i="3"/>
  <c r="E1867" i="3" s="1"/>
  <c r="C1866" i="3"/>
  <c r="D1866" i="3" s="1"/>
  <c r="C1865" i="3"/>
  <c r="C1864" i="3"/>
  <c r="C1863" i="3"/>
  <c r="E1863" i="3" s="1"/>
  <c r="C1862" i="3"/>
  <c r="D1862" i="3" s="1"/>
  <c r="C1861" i="3"/>
  <c r="D1861" i="3" s="1"/>
  <c r="C1860" i="3"/>
  <c r="C1859" i="3"/>
  <c r="C1858" i="3"/>
  <c r="C1857" i="3"/>
  <c r="C1856" i="3"/>
  <c r="C1855" i="3"/>
  <c r="B1855" i="3"/>
  <c r="C1854" i="3"/>
  <c r="C1853" i="3"/>
  <c r="D1853" i="3" s="1"/>
  <c r="C1852" i="3"/>
  <c r="C1851" i="3"/>
  <c r="D1851" i="3" s="1"/>
  <c r="C1850" i="3"/>
  <c r="E1850" i="3" s="1"/>
  <c r="C1849" i="3"/>
  <c r="D1849" i="3" s="1"/>
  <c r="C1848" i="3"/>
  <c r="E1848" i="3" s="1"/>
  <c r="C1847" i="3"/>
  <c r="E1847" i="3" s="1"/>
  <c r="C1846" i="3"/>
  <c r="C1845" i="3"/>
  <c r="D1845" i="3" s="1"/>
  <c r="C1844" i="3"/>
  <c r="D1844" i="3" s="1"/>
  <c r="C1843" i="3"/>
  <c r="E1843" i="3" s="1"/>
  <c r="C1842" i="3"/>
  <c r="C1841" i="3"/>
  <c r="C1840" i="3"/>
  <c r="C1839" i="3"/>
  <c r="C1838" i="3"/>
  <c r="B1838" i="3"/>
  <c r="C1837" i="3"/>
  <c r="D1837" i="3" s="1"/>
  <c r="C1836" i="3"/>
  <c r="D1836" i="3" s="1"/>
  <c r="C1835" i="3"/>
  <c r="E1835" i="3" s="1"/>
  <c r="C1834" i="3"/>
  <c r="E1834" i="3" s="1"/>
  <c r="C1833" i="3"/>
  <c r="C1832" i="3"/>
  <c r="D1832" i="3" s="1"/>
  <c r="C1831" i="3"/>
  <c r="C1830" i="3"/>
  <c r="D1830" i="3" s="1"/>
  <c r="C1829" i="3"/>
  <c r="C1828" i="3"/>
  <c r="E1828" i="3" s="1"/>
  <c r="C1827" i="3"/>
  <c r="E1827" i="3" s="1"/>
  <c r="C1826" i="3"/>
  <c r="E1826" i="3" s="1"/>
  <c r="C1825" i="3"/>
  <c r="D1825" i="3" s="1"/>
  <c r="C1824" i="3"/>
  <c r="C1823" i="3"/>
  <c r="C1822" i="3"/>
  <c r="C1821" i="3"/>
  <c r="B1821" i="3"/>
  <c r="C1820" i="3"/>
  <c r="E1820" i="3" s="1"/>
  <c r="C1819" i="3"/>
  <c r="E1819" i="3" s="1"/>
  <c r="C1818" i="3"/>
  <c r="C1817" i="3"/>
  <c r="D1817" i="3" s="1"/>
  <c r="C1816" i="3"/>
  <c r="E1816" i="3" s="1"/>
  <c r="C1815" i="3"/>
  <c r="E1815" i="3" s="1"/>
  <c r="C1814" i="3"/>
  <c r="C1813" i="3"/>
  <c r="C1812" i="3"/>
  <c r="E1812" i="3" s="1"/>
  <c r="C1811" i="3"/>
  <c r="E1811" i="3" s="1"/>
  <c r="C1810" i="3"/>
  <c r="E1810" i="3" s="1"/>
  <c r="C1809" i="3"/>
  <c r="D1809" i="3" s="1"/>
  <c r="C1808" i="3"/>
  <c r="E1808" i="3" s="1"/>
  <c r="C1807" i="3"/>
  <c r="C1806" i="3"/>
  <c r="C1805" i="3"/>
  <c r="C1804" i="3"/>
  <c r="B1804" i="3"/>
  <c r="C1803" i="3"/>
  <c r="E1803" i="3" s="1"/>
  <c r="C1802" i="3"/>
  <c r="E1802" i="3" s="1"/>
  <c r="C1801" i="3"/>
  <c r="D1801" i="3" s="1"/>
  <c r="C1800" i="3"/>
  <c r="E1800" i="3" s="1"/>
  <c r="C1799" i="3"/>
  <c r="C1798" i="3"/>
  <c r="E1798" i="3" s="1"/>
  <c r="C1797" i="3"/>
  <c r="C1796" i="3"/>
  <c r="D1796" i="3" s="1"/>
  <c r="C1795" i="3"/>
  <c r="E1795" i="3" s="1"/>
  <c r="C1794" i="3"/>
  <c r="E1794" i="3" s="1"/>
  <c r="C1793" i="3"/>
  <c r="E1793" i="3" s="1"/>
  <c r="C1792" i="3"/>
  <c r="E1792" i="3" s="1"/>
  <c r="C1791" i="3"/>
  <c r="C1790" i="3"/>
  <c r="C1789" i="3"/>
  <c r="C1788" i="3"/>
  <c r="C1787" i="3"/>
  <c r="B1787" i="3"/>
  <c r="C1786" i="3"/>
  <c r="E1786" i="3" s="1"/>
  <c r="C1785" i="3"/>
  <c r="E1785" i="3" s="1"/>
  <c r="C1784" i="3"/>
  <c r="D1784" i="3" s="1"/>
  <c r="C1783" i="3"/>
  <c r="E1783" i="3" s="1"/>
  <c r="C1782" i="3"/>
  <c r="E1782" i="3" s="1"/>
  <c r="C1781" i="3"/>
  <c r="E1781" i="3" s="1"/>
  <c r="C1780" i="3"/>
  <c r="D1780" i="3" s="1"/>
  <c r="C1779" i="3"/>
  <c r="C1778" i="3"/>
  <c r="C1777" i="3"/>
  <c r="E1777" i="3" s="1"/>
  <c r="C1776" i="3"/>
  <c r="E1776" i="3" s="1"/>
  <c r="C1775" i="3"/>
  <c r="E1775" i="3" s="1"/>
  <c r="C1774" i="3"/>
  <c r="C1773" i="3"/>
  <c r="C1772" i="3"/>
  <c r="C1771" i="3"/>
  <c r="C1770" i="3"/>
  <c r="B1770" i="3"/>
  <c r="C1769" i="3"/>
  <c r="E1769" i="3" s="1"/>
  <c r="C1768" i="3"/>
  <c r="E1768" i="3" s="1"/>
  <c r="C1767" i="3"/>
  <c r="E1767" i="3" s="1"/>
  <c r="C1766" i="3"/>
  <c r="C1765" i="3"/>
  <c r="E1765" i="3" s="1"/>
  <c r="C1764" i="3"/>
  <c r="E1764" i="3" s="1"/>
  <c r="C1763" i="3"/>
  <c r="E1763" i="3" s="1"/>
  <c r="C1762" i="3"/>
  <c r="E1762" i="3" s="1"/>
  <c r="C1761" i="3"/>
  <c r="E1761" i="3" s="1"/>
  <c r="C1760" i="3"/>
  <c r="E1760" i="3" s="1"/>
  <c r="C1759" i="3"/>
  <c r="E1759" i="3" s="1"/>
  <c r="C1758" i="3"/>
  <c r="C1757" i="3"/>
  <c r="D1757" i="3" s="1"/>
  <c r="C1756" i="3"/>
  <c r="C1755" i="3"/>
  <c r="C1754" i="3"/>
  <c r="C1753" i="3"/>
  <c r="B1753" i="3"/>
  <c r="C1752" i="3"/>
  <c r="E1752" i="3" s="1"/>
  <c r="C1751" i="3"/>
  <c r="E1751" i="3" s="1"/>
  <c r="C1750" i="3"/>
  <c r="C1749" i="3"/>
  <c r="D1749" i="3" s="1"/>
  <c r="C1748" i="3"/>
  <c r="E1748" i="3" s="1"/>
  <c r="C1747" i="3"/>
  <c r="E1747" i="3" s="1"/>
  <c r="C1746" i="3"/>
  <c r="E1746" i="3" s="1"/>
  <c r="C1745" i="3"/>
  <c r="C1744" i="3"/>
  <c r="E1744" i="3" s="1"/>
  <c r="C1743" i="3"/>
  <c r="E1743" i="3" s="1"/>
  <c r="C1742" i="3"/>
  <c r="E1742" i="3" s="1"/>
  <c r="C1741" i="3"/>
  <c r="D1741" i="3" s="1"/>
  <c r="C1740" i="3"/>
  <c r="C1739" i="3"/>
  <c r="C1738" i="3"/>
  <c r="C1737" i="3"/>
  <c r="C1736" i="3"/>
  <c r="B1736" i="3"/>
  <c r="C1735" i="3"/>
  <c r="E1735" i="3" s="1"/>
  <c r="C1734" i="3"/>
  <c r="E1734" i="3" s="1"/>
  <c r="C1733" i="3"/>
  <c r="D1733" i="3" s="1"/>
  <c r="C1732" i="3"/>
  <c r="C1731" i="3"/>
  <c r="C1730" i="3"/>
  <c r="E1730" i="3" s="1"/>
  <c r="C1729" i="3"/>
  <c r="C1728" i="3"/>
  <c r="D1728" i="3" s="1"/>
  <c r="C1727" i="3"/>
  <c r="E1727" i="3" s="1"/>
  <c r="C1726" i="3"/>
  <c r="E1726" i="3" s="1"/>
  <c r="C1725" i="3"/>
  <c r="E1725" i="3" s="1"/>
  <c r="C1724" i="3"/>
  <c r="C1723" i="3"/>
  <c r="E1723" i="3" s="1"/>
  <c r="C1722" i="3"/>
  <c r="C1721" i="3"/>
  <c r="C1720" i="3"/>
  <c r="C1719" i="3"/>
  <c r="B1719" i="3"/>
  <c r="C1718" i="3"/>
  <c r="E1718" i="3" s="1"/>
  <c r="C1717" i="3"/>
  <c r="E1717" i="3" s="1"/>
  <c r="C1716" i="3"/>
  <c r="E1716" i="3" s="1"/>
  <c r="C1715" i="3"/>
  <c r="E1715" i="3" s="1"/>
  <c r="C1714" i="3"/>
  <c r="E1714" i="3" s="1"/>
  <c r="C1713" i="3"/>
  <c r="E1713" i="3" s="1"/>
  <c r="C1712" i="3"/>
  <c r="D1712" i="3" s="1"/>
  <c r="C1711" i="3"/>
  <c r="D1711" i="3" s="1"/>
  <c r="C1710" i="3"/>
  <c r="C1709" i="3"/>
  <c r="E1709" i="3" s="1"/>
  <c r="C1708" i="3"/>
  <c r="E1708" i="3" s="1"/>
  <c r="C1707" i="3"/>
  <c r="E1707" i="3" s="1"/>
  <c r="C1706" i="3"/>
  <c r="C1705" i="3"/>
  <c r="C1704" i="3"/>
  <c r="C1703" i="3"/>
  <c r="C1702" i="3"/>
  <c r="B1702" i="3"/>
  <c r="C1701" i="3"/>
  <c r="E1701" i="3" s="1"/>
  <c r="C1700" i="3"/>
  <c r="E1700" i="3" s="1"/>
  <c r="C1699" i="3"/>
  <c r="C1698" i="3"/>
  <c r="C1697" i="3"/>
  <c r="E1697" i="3" s="1"/>
  <c r="C1696" i="3"/>
  <c r="E1696" i="3" s="1"/>
  <c r="C1695" i="3"/>
  <c r="D1695" i="3" s="1"/>
  <c r="C1694" i="3"/>
  <c r="E1694" i="3" s="1"/>
  <c r="C1693" i="3"/>
  <c r="E1693" i="3" s="1"/>
  <c r="C1692" i="3"/>
  <c r="E1692" i="3" s="1"/>
  <c r="C1691" i="3"/>
  <c r="E1691" i="3" s="1"/>
  <c r="C1690" i="3"/>
  <c r="C1689" i="3"/>
  <c r="D1689" i="3" s="1"/>
  <c r="C1688" i="3"/>
  <c r="C1687" i="3"/>
  <c r="C1686" i="3"/>
  <c r="C1685" i="3"/>
  <c r="B1685" i="3"/>
  <c r="C1684" i="3"/>
  <c r="E1684" i="3" s="1"/>
  <c r="C1683" i="3"/>
  <c r="E1683" i="3" s="1"/>
  <c r="C1682" i="3"/>
  <c r="C1681" i="3"/>
  <c r="D1681" i="3" s="1"/>
  <c r="C1680" i="3"/>
  <c r="E1680" i="3" s="1"/>
  <c r="C1679" i="3"/>
  <c r="E1679" i="3" s="1"/>
  <c r="C1678" i="3"/>
  <c r="C1677" i="3"/>
  <c r="C1676" i="3"/>
  <c r="E1676" i="3" s="1"/>
  <c r="C1675" i="3"/>
  <c r="E1675" i="3" s="1"/>
  <c r="C1674" i="3"/>
  <c r="E1674" i="3" s="1"/>
  <c r="C1673" i="3"/>
  <c r="D1673" i="3" s="1"/>
  <c r="C1672" i="3"/>
  <c r="E1672" i="3" s="1"/>
  <c r="C1671" i="3"/>
  <c r="C1670" i="3"/>
  <c r="C1669" i="3"/>
  <c r="C1668" i="3"/>
  <c r="B1668" i="3"/>
  <c r="C1667" i="3"/>
  <c r="E1667" i="3" s="1"/>
  <c r="C1666" i="3"/>
  <c r="E1666" i="3" s="1"/>
  <c r="C1665" i="3"/>
  <c r="D1665" i="3" s="1"/>
  <c r="C1664" i="3"/>
  <c r="E1664" i="3" s="1"/>
  <c r="C1663" i="3"/>
  <c r="C1662" i="3"/>
  <c r="E1662" i="3" s="1"/>
  <c r="C1661" i="3"/>
  <c r="C1660" i="3"/>
  <c r="D1660" i="3" s="1"/>
  <c r="C1659" i="3"/>
  <c r="E1659" i="3" s="1"/>
  <c r="C1658" i="3"/>
  <c r="E1658" i="3" s="1"/>
  <c r="C1657" i="3"/>
  <c r="E1657" i="3" s="1"/>
  <c r="C1656" i="3"/>
  <c r="E1656" i="3" s="1"/>
  <c r="C1655" i="3"/>
  <c r="C1654" i="3"/>
  <c r="C1653" i="3"/>
  <c r="C1652" i="3"/>
  <c r="C1651" i="3"/>
  <c r="B1651" i="3"/>
  <c r="C1650" i="3"/>
  <c r="E1650" i="3" s="1"/>
  <c r="C1649" i="3"/>
  <c r="E1649" i="3" s="1"/>
  <c r="C1648" i="3"/>
  <c r="D1648" i="3" s="1"/>
  <c r="C1647" i="3"/>
  <c r="E1647" i="3" s="1"/>
  <c r="C1646" i="3"/>
  <c r="E1646" i="3" s="1"/>
  <c r="C1645" i="3"/>
  <c r="E1645" i="3" s="1"/>
  <c r="C1644" i="3"/>
  <c r="D1644" i="3" s="1"/>
  <c r="C1643" i="3"/>
  <c r="C1642" i="3"/>
  <c r="C1641" i="3"/>
  <c r="E1641" i="3" s="1"/>
  <c r="C1640" i="3"/>
  <c r="E1640" i="3" s="1"/>
  <c r="C1639" i="3"/>
  <c r="E1639" i="3" s="1"/>
  <c r="C1638" i="3"/>
  <c r="C1637" i="3"/>
  <c r="C1636" i="3"/>
  <c r="C1635" i="3"/>
  <c r="C1634" i="3"/>
  <c r="B1634" i="3"/>
  <c r="C1633" i="3"/>
  <c r="E1633" i="3" s="1"/>
  <c r="C1632" i="3"/>
  <c r="E1632" i="3" s="1"/>
  <c r="C1631" i="3"/>
  <c r="E1631" i="3" s="1"/>
  <c r="C1630" i="3"/>
  <c r="C1629" i="3"/>
  <c r="E1629" i="3" s="1"/>
  <c r="C1628" i="3"/>
  <c r="E1628" i="3" s="1"/>
  <c r="C1627" i="3"/>
  <c r="E1627" i="3" s="1"/>
  <c r="C1626" i="3"/>
  <c r="E1626" i="3" s="1"/>
  <c r="C1625" i="3"/>
  <c r="E1625" i="3" s="1"/>
  <c r="C1624" i="3"/>
  <c r="E1624" i="3" s="1"/>
  <c r="C1623" i="3"/>
  <c r="E1623" i="3" s="1"/>
  <c r="C1622" i="3"/>
  <c r="C1621" i="3"/>
  <c r="C1620" i="3"/>
  <c r="C1619" i="3"/>
  <c r="C1618" i="3"/>
  <c r="C1617" i="3"/>
  <c r="B1617" i="3"/>
  <c r="C1616" i="3"/>
  <c r="E1616" i="3" s="1"/>
  <c r="C1615" i="3"/>
  <c r="E1615" i="3" s="1"/>
  <c r="C1614" i="3"/>
  <c r="C1613" i="3"/>
  <c r="D1613" i="3" s="1"/>
  <c r="C1612" i="3"/>
  <c r="E1612" i="3" s="1"/>
  <c r="C1611" i="3"/>
  <c r="E1611" i="3" s="1"/>
  <c r="C1610" i="3"/>
  <c r="E1610" i="3" s="1"/>
  <c r="C1609" i="3"/>
  <c r="C1608" i="3"/>
  <c r="E1608" i="3" s="1"/>
  <c r="C1607" i="3"/>
  <c r="E1607" i="3" s="1"/>
  <c r="C1606" i="3"/>
  <c r="E1606" i="3" s="1"/>
  <c r="C1605" i="3"/>
  <c r="D1605" i="3" s="1"/>
  <c r="C1604" i="3"/>
  <c r="E1604" i="3" s="1"/>
  <c r="C1603" i="3"/>
  <c r="C1602" i="3"/>
  <c r="C1601" i="3"/>
  <c r="C1600" i="3"/>
  <c r="B1600" i="3"/>
  <c r="C1599" i="3"/>
  <c r="E1599" i="3" s="1"/>
  <c r="C1598" i="3"/>
  <c r="E1598" i="3" s="1"/>
  <c r="C1597" i="3"/>
  <c r="D1597" i="3" s="1"/>
  <c r="C1596" i="3"/>
  <c r="E1596" i="3" s="1"/>
  <c r="C1595" i="3"/>
  <c r="C1594" i="3"/>
  <c r="E1594" i="3" s="1"/>
  <c r="C1593" i="3"/>
  <c r="C1592" i="3"/>
  <c r="D1592" i="3" s="1"/>
  <c r="C1591" i="3"/>
  <c r="E1591" i="3" s="1"/>
  <c r="C1590" i="3"/>
  <c r="E1590" i="3" s="1"/>
  <c r="C1589" i="3"/>
  <c r="E1589" i="3" s="1"/>
  <c r="C1588" i="3"/>
  <c r="C1587" i="3"/>
  <c r="E1587" i="3" s="1"/>
  <c r="C1586" i="3"/>
  <c r="C1585" i="3"/>
  <c r="C1584" i="3"/>
  <c r="C1583" i="3"/>
  <c r="B1583" i="3"/>
  <c r="C1582" i="3"/>
  <c r="E1582" i="3" s="1"/>
  <c r="C1581" i="3"/>
  <c r="E1581" i="3" s="1"/>
  <c r="C1580" i="3"/>
  <c r="E1580" i="3" s="1"/>
  <c r="C1579" i="3"/>
  <c r="E1579" i="3" s="1"/>
  <c r="C1578" i="3"/>
  <c r="E1578" i="3" s="1"/>
  <c r="C1577" i="3"/>
  <c r="E1577" i="3" s="1"/>
  <c r="C1576" i="3"/>
  <c r="D1576" i="3" s="1"/>
  <c r="C1575" i="3"/>
  <c r="E1575" i="3" s="1"/>
  <c r="C1574" i="3"/>
  <c r="C1573" i="3"/>
  <c r="E1573" i="3" s="1"/>
  <c r="C1572" i="3"/>
  <c r="E1572" i="3" s="1"/>
  <c r="C1571" i="3"/>
  <c r="E1571" i="3" s="1"/>
  <c r="C1570" i="3"/>
  <c r="C1569" i="3"/>
  <c r="C1568" i="3"/>
  <c r="C1567" i="3"/>
  <c r="C1566" i="3"/>
  <c r="B1566" i="3"/>
  <c r="C1565" i="3"/>
  <c r="E1565" i="3" s="1"/>
  <c r="C1564" i="3"/>
  <c r="E1564" i="3" s="1"/>
  <c r="C1563" i="3"/>
  <c r="E1563" i="3" s="1"/>
  <c r="C1562" i="3"/>
  <c r="C1561" i="3"/>
  <c r="C1560" i="3"/>
  <c r="E1560" i="3" s="1"/>
  <c r="C1559" i="3"/>
  <c r="C1558" i="3"/>
  <c r="E1558" i="3" s="1"/>
  <c r="C1557" i="3"/>
  <c r="E1557" i="3" s="1"/>
  <c r="C1556" i="3"/>
  <c r="E1556" i="3" s="1"/>
  <c r="C1555" i="3"/>
  <c r="E1555" i="3" s="1"/>
  <c r="C1554" i="3"/>
  <c r="C1553" i="3"/>
  <c r="C1552" i="3"/>
  <c r="C1551" i="3"/>
  <c r="C1550" i="3"/>
  <c r="C1549" i="3"/>
  <c r="B1549" i="3"/>
  <c r="C1548" i="3"/>
  <c r="E1548" i="3" s="1"/>
  <c r="C1547" i="3"/>
  <c r="E1547" i="3" s="1"/>
  <c r="C1546" i="3"/>
  <c r="C1545" i="3"/>
  <c r="D1545" i="3" s="1"/>
  <c r="C1544" i="3"/>
  <c r="E1544" i="3" s="1"/>
  <c r="C1543" i="3"/>
  <c r="E1543" i="3" s="1"/>
  <c r="C1542" i="3"/>
  <c r="E1542" i="3" s="1"/>
  <c r="C1541" i="3"/>
  <c r="C1540" i="3"/>
  <c r="E1540" i="3" s="1"/>
  <c r="C1539" i="3"/>
  <c r="E1539" i="3" s="1"/>
  <c r="C1538" i="3"/>
  <c r="E1538" i="3" s="1"/>
  <c r="C1537" i="3"/>
  <c r="D1537" i="3" s="1"/>
  <c r="C1536" i="3"/>
  <c r="E1536" i="3" s="1"/>
  <c r="C1535" i="3"/>
  <c r="C1534" i="3"/>
  <c r="C1533" i="3"/>
  <c r="C1532" i="3"/>
  <c r="B1532" i="3"/>
  <c r="C1531" i="3"/>
  <c r="E1531" i="3" s="1"/>
  <c r="C1530" i="3"/>
  <c r="E1530" i="3" s="1"/>
  <c r="C1529" i="3"/>
  <c r="D1529" i="3" s="1"/>
  <c r="C1528" i="3"/>
  <c r="E1528" i="3" s="1"/>
  <c r="C1527" i="3"/>
  <c r="C1526" i="3"/>
  <c r="E1526" i="3" s="1"/>
  <c r="C1525" i="3"/>
  <c r="C1524" i="3"/>
  <c r="D1524" i="3" s="1"/>
  <c r="C1523" i="3"/>
  <c r="C1522" i="3"/>
  <c r="E1522" i="3" s="1"/>
  <c r="C1521" i="3"/>
  <c r="E1521" i="3" s="1"/>
  <c r="C1520" i="3"/>
  <c r="E1520" i="3" s="1"/>
  <c r="C1519" i="3"/>
  <c r="E1519" i="3" s="1"/>
  <c r="C1518" i="3"/>
  <c r="C1517" i="3"/>
  <c r="C1516" i="3"/>
  <c r="C1515" i="3"/>
  <c r="B1515" i="3"/>
  <c r="C1514" i="3"/>
  <c r="E1514" i="3" s="1"/>
  <c r="C1513" i="3"/>
  <c r="E1513" i="3" s="1"/>
  <c r="C1512" i="3"/>
  <c r="E1512" i="3" s="1"/>
  <c r="C1511" i="3"/>
  <c r="E1511" i="3" s="1"/>
  <c r="C1510" i="3"/>
  <c r="E1510" i="3" s="1"/>
  <c r="C1509" i="3"/>
  <c r="E1509" i="3" s="1"/>
  <c r="C1508" i="3"/>
  <c r="D1508" i="3" s="1"/>
  <c r="C1507" i="3"/>
  <c r="D1507" i="3" s="1"/>
  <c r="C1506" i="3"/>
  <c r="C1505" i="3"/>
  <c r="E1505" i="3" s="1"/>
  <c r="C1504" i="3"/>
  <c r="E1504" i="3" s="1"/>
  <c r="C1503" i="3"/>
  <c r="E1503" i="3" s="1"/>
  <c r="C1502" i="3"/>
  <c r="C1501" i="3"/>
  <c r="C1500" i="3"/>
  <c r="C1499" i="3"/>
  <c r="C1498" i="3"/>
  <c r="B1498" i="3"/>
  <c r="C1497" i="3"/>
  <c r="E1497" i="3" s="1"/>
  <c r="C1496" i="3"/>
  <c r="E1496" i="3" s="1"/>
  <c r="C1495" i="3"/>
  <c r="C1494" i="3"/>
  <c r="C1493" i="3"/>
  <c r="E1493" i="3" s="1"/>
  <c r="C1492" i="3"/>
  <c r="E1492" i="3" s="1"/>
  <c r="C1491" i="3"/>
  <c r="D1491" i="3" s="1"/>
  <c r="C1490" i="3"/>
  <c r="E1490" i="3" s="1"/>
  <c r="C1489" i="3"/>
  <c r="E1489" i="3" s="1"/>
  <c r="C1488" i="3"/>
  <c r="E1488" i="3" s="1"/>
  <c r="C1487" i="3"/>
  <c r="E1487" i="3" s="1"/>
  <c r="C1486" i="3"/>
  <c r="C1485" i="3"/>
  <c r="D1485" i="3" s="1"/>
  <c r="C1484" i="3"/>
  <c r="C1483" i="3"/>
  <c r="C1482" i="3"/>
  <c r="C1481" i="3"/>
  <c r="B1481" i="3"/>
  <c r="C1480" i="3"/>
  <c r="E1480" i="3" s="1"/>
  <c r="C1479" i="3"/>
  <c r="E1479" i="3" s="1"/>
  <c r="C1478" i="3"/>
  <c r="C1477" i="3"/>
  <c r="D1477" i="3" s="1"/>
  <c r="C1476" i="3"/>
  <c r="E1476" i="3" s="1"/>
  <c r="C1475" i="3"/>
  <c r="E1475" i="3" s="1"/>
  <c r="C1474" i="3"/>
  <c r="E1474" i="3" s="1"/>
  <c r="C1473" i="3"/>
  <c r="C1472" i="3"/>
  <c r="C1471" i="3"/>
  <c r="E1471" i="3" s="1"/>
  <c r="C1470" i="3"/>
  <c r="E1470" i="3" s="1"/>
  <c r="C1469" i="3"/>
  <c r="C1468" i="3"/>
  <c r="D1468" i="3" s="1"/>
  <c r="C1467" i="3"/>
  <c r="C1466" i="3"/>
  <c r="C1465" i="3"/>
  <c r="C1464" i="3"/>
  <c r="B1464" i="3"/>
  <c r="C1463" i="3"/>
  <c r="E1463" i="3" s="1"/>
  <c r="C1462" i="3"/>
  <c r="E1462" i="3" s="1"/>
  <c r="C1461" i="3"/>
  <c r="C1460" i="3"/>
  <c r="D1460" i="3" s="1"/>
  <c r="C1459" i="3"/>
  <c r="C1458" i="3"/>
  <c r="E1458" i="3" s="1"/>
  <c r="C1457" i="3"/>
  <c r="C1456" i="3"/>
  <c r="C1455" i="3"/>
  <c r="E1455" i="3" s="1"/>
  <c r="C1454" i="3"/>
  <c r="E1454" i="3" s="1"/>
  <c r="C1453" i="3"/>
  <c r="E1453" i="3" s="1"/>
  <c r="C1452" i="3"/>
  <c r="E1452" i="3" s="1"/>
  <c r="C1451" i="3"/>
  <c r="C1450" i="3"/>
  <c r="C1449" i="3"/>
  <c r="C1448" i="3"/>
  <c r="C1447" i="3"/>
  <c r="B1447" i="3"/>
  <c r="C1446" i="3"/>
  <c r="E1446" i="3" s="1"/>
  <c r="C1445" i="3"/>
  <c r="E1445" i="3" s="1"/>
  <c r="C1444" i="3"/>
  <c r="D1444" i="3" s="1"/>
  <c r="C1443" i="3"/>
  <c r="E1443" i="3" s="1"/>
  <c r="C1442" i="3"/>
  <c r="E1442" i="3" s="1"/>
  <c r="C1441" i="3"/>
  <c r="E1441" i="3" s="1"/>
  <c r="C1440" i="3"/>
  <c r="C1439" i="3"/>
  <c r="D1439" i="3" s="1"/>
  <c r="C1438" i="3"/>
  <c r="C1437" i="3"/>
  <c r="E1437" i="3" s="1"/>
  <c r="C1436" i="3"/>
  <c r="E1436" i="3" s="1"/>
  <c r="C1435" i="3"/>
  <c r="E1435" i="3" s="1"/>
  <c r="C1434" i="3"/>
  <c r="C1433" i="3"/>
  <c r="C1432" i="3"/>
  <c r="C1431" i="3"/>
  <c r="C1430" i="3"/>
  <c r="B1430" i="3"/>
  <c r="C1429" i="3"/>
  <c r="E1429" i="3" s="1"/>
  <c r="C1428" i="3"/>
  <c r="E1428" i="3" s="1"/>
  <c r="C1427" i="3"/>
  <c r="E1427" i="3" s="1"/>
  <c r="C1426" i="3"/>
  <c r="C1425" i="3"/>
  <c r="E1425" i="3" s="1"/>
  <c r="C1424" i="3"/>
  <c r="E1424" i="3" s="1"/>
  <c r="C1423" i="3"/>
  <c r="E1423" i="3" s="1"/>
  <c r="C1422" i="3"/>
  <c r="C1421" i="3"/>
  <c r="E1421" i="3" s="1"/>
  <c r="C1420" i="3"/>
  <c r="E1420" i="3" s="1"/>
  <c r="C1419" i="3"/>
  <c r="E1419" i="3" s="1"/>
  <c r="C1418" i="3"/>
  <c r="C1417" i="3"/>
  <c r="D1417" i="3" s="1"/>
  <c r="C1416" i="3"/>
  <c r="C1415" i="3"/>
  <c r="C1414" i="3"/>
  <c r="C1413" i="3"/>
  <c r="B1413" i="3"/>
  <c r="C1412" i="3"/>
  <c r="E1412" i="3" s="1"/>
  <c r="C1411" i="3"/>
  <c r="E1411" i="3" s="1"/>
  <c r="C1410" i="3"/>
  <c r="C1409" i="3"/>
  <c r="D1409" i="3" s="1"/>
  <c r="C1408" i="3"/>
  <c r="E1408" i="3" s="1"/>
  <c r="C1407" i="3"/>
  <c r="E1407" i="3" s="1"/>
  <c r="C1406" i="3"/>
  <c r="E1406" i="3" s="1"/>
  <c r="C1405" i="3"/>
  <c r="C1404" i="3"/>
  <c r="C1403" i="3"/>
  <c r="E1403" i="3" s="1"/>
  <c r="C1402" i="3"/>
  <c r="E1402" i="3" s="1"/>
  <c r="C1401" i="3"/>
  <c r="C1400" i="3"/>
  <c r="D1400" i="3" s="1"/>
  <c r="C1399" i="3"/>
  <c r="C1398" i="3"/>
  <c r="C1397" i="3"/>
  <c r="C1396" i="3"/>
  <c r="B1396" i="3"/>
  <c r="C1395" i="3"/>
  <c r="E1395" i="3" s="1"/>
  <c r="C1394" i="3"/>
  <c r="E1394" i="3" s="1"/>
  <c r="C1393" i="3"/>
  <c r="C1392" i="3"/>
  <c r="D1392" i="3" s="1"/>
  <c r="C1391" i="3"/>
  <c r="C1390" i="3"/>
  <c r="E1390" i="3" s="1"/>
  <c r="C1389" i="3"/>
  <c r="C1388" i="3"/>
  <c r="C1387" i="3"/>
  <c r="E1387" i="3" s="1"/>
  <c r="C1386" i="3"/>
  <c r="E1386" i="3" s="1"/>
  <c r="C1385" i="3"/>
  <c r="E1385" i="3" s="1"/>
  <c r="C1384" i="3"/>
  <c r="D1384" i="3" s="1"/>
  <c r="C1383" i="3"/>
  <c r="E1383" i="3" s="1"/>
  <c r="C1382" i="3"/>
  <c r="C1381" i="3"/>
  <c r="C1380" i="3"/>
  <c r="C1379" i="3"/>
  <c r="B1379" i="3"/>
  <c r="C1378" i="3"/>
  <c r="E1378" i="3" s="1"/>
  <c r="C1377" i="3"/>
  <c r="E1377" i="3" s="1"/>
  <c r="C1376" i="3"/>
  <c r="D1376" i="3" s="1"/>
  <c r="C1375" i="3"/>
  <c r="E1375" i="3" s="1"/>
  <c r="C1374" i="3"/>
  <c r="E1374" i="3" s="1"/>
  <c r="C1373" i="3"/>
  <c r="E1373" i="3" s="1"/>
  <c r="C1372" i="3"/>
  <c r="D1372" i="3" s="1"/>
  <c r="C1371" i="3"/>
  <c r="C1370" i="3"/>
  <c r="C1369" i="3"/>
  <c r="E1369" i="3" s="1"/>
  <c r="C1368" i="3"/>
  <c r="E1368" i="3" s="1"/>
  <c r="C1367" i="3"/>
  <c r="E1367" i="3" s="1"/>
  <c r="C1366" i="3"/>
  <c r="C1365" i="3"/>
  <c r="C1364" i="3"/>
  <c r="C1363" i="3"/>
  <c r="C1362" i="3"/>
  <c r="B1362" i="3"/>
  <c r="C1361" i="3"/>
  <c r="E1361" i="3" s="1"/>
  <c r="C1360" i="3"/>
  <c r="E1360" i="3" s="1"/>
  <c r="C1359" i="3"/>
  <c r="E1359" i="3" s="1"/>
  <c r="C1358" i="3"/>
  <c r="C1357" i="3"/>
  <c r="E1357" i="3" s="1"/>
  <c r="C1356" i="3"/>
  <c r="E1356" i="3" s="1"/>
  <c r="C1355" i="3"/>
  <c r="E1355" i="3" s="1"/>
  <c r="C1354" i="3"/>
  <c r="E1354" i="3" s="1"/>
  <c r="C1353" i="3"/>
  <c r="E1353" i="3" s="1"/>
  <c r="C1352" i="3"/>
  <c r="E1352" i="3" s="1"/>
  <c r="C1351" i="3"/>
  <c r="E1351" i="3" s="1"/>
  <c r="C1350" i="3"/>
  <c r="C1349" i="3"/>
  <c r="C1348" i="3"/>
  <c r="C1347" i="3"/>
  <c r="C1346" i="3"/>
  <c r="C1345" i="3"/>
  <c r="B1345" i="3"/>
  <c r="C1344" i="3"/>
  <c r="E1344" i="3" s="1"/>
  <c r="C1343" i="3"/>
  <c r="E1343" i="3" s="1"/>
  <c r="C1342" i="3"/>
  <c r="C1341" i="3"/>
  <c r="D1341" i="3" s="1"/>
  <c r="C1340" i="3"/>
  <c r="E1340" i="3" s="1"/>
  <c r="C1339" i="3"/>
  <c r="E1339" i="3" s="1"/>
  <c r="C1338" i="3"/>
  <c r="E1338" i="3" s="1"/>
  <c r="C1337" i="3"/>
  <c r="C1336" i="3"/>
  <c r="E1336" i="3" s="1"/>
  <c r="C1335" i="3"/>
  <c r="E1335" i="3" s="1"/>
  <c r="C1334" i="3"/>
  <c r="E1334" i="3" s="1"/>
  <c r="C1333" i="3"/>
  <c r="D1333" i="3" s="1"/>
  <c r="C1332" i="3"/>
  <c r="E1332" i="3" s="1"/>
  <c r="C1331" i="3"/>
  <c r="C1330" i="3"/>
  <c r="C1329" i="3"/>
  <c r="C1328" i="3"/>
  <c r="B1328" i="3"/>
  <c r="C1327" i="3"/>
  <c r="E1327" i="3" s="1"/>
  <c r="C1326" i="3"/>
  <c r="E1326" i="3" s="1"/>
  <c r="C1325" i="3"/>
  <c r="D1325" i="3" s="1"/>
  <c r="C1324" i="3"/>
  <c r="E1324" i="3" s="1"/>
  <c r="C1323" i="3"/>
  <c r="C1322" i="3"/>
  <c r="E1322" i="3" s="1"/>
  <c r="C1321" i="3"/>
  <c r="C1320" i="3"/>
  <c r="D1320" i="3" s="1"/>
  <c r="C1319" i="3"/>
  <c r="E1319" i="3" s="1"/>
  <c r="C1318" i="3"/>
  <c r="E1318" i="3" s="1"/>
  <c r="C1317" i="3"/>
  <c r="E1317" i="3" s="1"/>
  <c r="C1316" i="3"/>
  <c r="C1315" i="3"/>
  <c r="E1315" i="3" s="1"/>
  <c r="C1314" i="3"/>
  <c r="C1313" i="3"/>
  <c r="C1312" i="3"/>
  <c r="C1311" i="3"/>
  <c r="B1311" i="3"/>
  <c r="C1310" i="3"/>
  <c r="E1310" i="3" s="1"/>
  <c r="C1309" i="3"/>
  <c r="E1309" i="3" s="1"/>
  <c r="C1308" i="3"/>
  <c r="E1308" i="3" s="1"/>
  <c r="C1307" i="3"/>
  <c r="E1307" i="3" s="1"/>
  <c r="C1306" i="3"/>
  <c r="E1306" i="3" s="1"/>
  <c r="C1305" i="3"/>
  <c r="E1305" i="3" s="1"/>
  <c r="C1304" i="3"/>
  <c r="D1304" i="3" s="1"/>
  <c r="C1303" i="3"/>
  <c r="E1303" i="3" s="1"/>
  <c r="C1302" i="3"/>
  <c r="C1301" i="3"/>
  <c r="E1301" i="3" s="1"/>
  <c r="C1300" i="3"/>
  <c r="E1300" i="3" s="1"/>
  <c r="C1299" i="3"/>
  <c r="E1299" i="3" s="1"/>
  <c r="C1298" i="3"/>
  <c r="C1297" i="3"/>
  <c r="C1296" i="3"/>
  <c r="C1295" i="3"/>
  <c r="C1294" i="3"/>
  <c r="B1294" i="3"/>
  <c r="C1293" i="3"/>
  <c r="E1293" i="3" s="1"/>
  <c r="C1292" i="3"/>
  <c r="E1292" i="3" s="1"/>
  <c r="C1291" i="3"/>
  <c r="E1291" i="3" s="1"/>
  <c r="C1290" i="3"/>
  <c r="C1289" i="3"/>
  <c r="C1288" i="3"/>
  <c r="E1288" i="3" s="1"/>
  <c r="C1287" i="3"/>
  <c r="C1286" i="3"/>
  <c r="E1286" i="3" s="1"/>
  <c r="C1285" i="3"/>
  <c r="E1285" i="3" s="1"/>
  <c r="C1284" i="3"/>
  <c r="E1284" i="3" s="1"/>
  <c r="C1283" i="3"/>
  <c r="E1283" i="3" s="1"/>
  <c r="C1282" i="3"/>
  <c r="C1281" i="3"/>
  <c r="C1280" i="3"/>
  <c r="C1279" i="3"/>
  <c r="C1278" i="3"/>
  <c r="C1277" i="3"/>
  <c r="B1277" i="3"/>
  <c r="C1276" i="3"/>
  <c r="E1276" i="3" s="1"/>
  <c r="C1275" i="3"/>
  <c r="E1275" i="3" s="1"/>
  <c r="C1274" i="3"/>
  <c r="C1273" i="3"/>
  <c r="D1273" i="3" s="1"/>
  <c r="C1272" i="3"/>
  <c r="E1272" i="3" s="1"/>
  <c r="C1271" i="3"/>
  <c r="E1271" i="3" s="1"/>
  <c r="C1270" i="3"/>
  <c r="E1270" i="3" s="1"/>
  <c r="C1269" i="3"/>
  <c r="C1268" i="3"/>
  <c r="E1268" i="3" s="1"/>
  <c r="C1267" i="3"/>
  <c r="E1267" i="3" s="1"/>
  <c r="C1266" i="3"/>
  <c r="E1266" i="3" s="1"/>
  <c r="C1265" i="3"/>
  <c r="D1265" i="3" s="1"/>
  <c r="C1264" i="3"/>
  <c r="E1264" i="3" s="1"/>
  <c r="C1263" i="3"/>
  <c r="C1262" i="3"/>
  <c r="C1261" i="3"/>
  <c r="C1260" i="3"/>
  <c r="B1260" i="3"/>
  <c r="C1259" i="3"/>
  <c r="E1259" i="3" s="1"/>
  <c r="C1258" i="3"/>
  <c r="E1258" i="3" s="1"/>
  <c r="C1257" i="3"/>
  <c r="D1257" i="3" s="1"/>
  <c r="C1256" i="3"/>
  <c r="E1256" i="3" s="1"/>
  <c r="C1255" i="3"/>
  <c r="C1254" i="3"/>
  <c r="E1254" i="3" s="1"/>
  <c r="C1253" i="3"/>
  <c r="C1252" i="3"/>
  <c r="D1252" i="3" s="1"/>
  <c r="C1251" i="3"/>
  <c r="C1250" i="3"/>
  <c r="E1250" i="3" s="1"/>
  <c r="C1249" i="3"/>
  <c r="E1249" i="3" s="1"/>
  <c r="C1248" i="3"/>
  <c r="E1248" i="3" s="1"/>
  <c r="C1247" i="3"/>
  <c r="E1247" i="3" s="1"/>
  <c r="C1246" i="3"/>
  <c r="C1245" i="3"/>
  <c r="C1244" i="3"/>
  <c r="C1243" i="3"/>
  <c r="B1243" i="3"/>
  <c r="C1242" i="3"/>
  <c r="E1242" i="3" s="1"/>
  <c r="C1241" i="3"/>
  <c r="E1241" i="3" s="1"/>
  <c r="C1240" i="3"/>
  <c r="E1240" i="3" s="1"/>
  <c r="C1239" i="3"/>
  <c r="E1239" i="3" s="1"/>
  <c r="C1238" i="3"/>
  <c r="E1238" i="3" s="1"/>
  <c r="C1237" i="3"/>
  <c r="E1237" i="3" s="1"/>
  <c r="C1236" i="3"/>
  <c r="D1236" i="3" s="1"/>
  <c r="C1235" i="3"/>
  <c r="E1235" i="3" s="1"/>
  <c r="C1234" i="3"/>
  <c r="C1233" i="3"/>
  <c r="E1233" i="3" s="1"/>
  <c r="C1232" i="3"/>
  <c r="E1232" i="3" s="1"/>
  <c r="C1231" i="3"/>
  <c r="E1231" i="3" s="1"/>
  <c r="C1230" i="3"/>
  <c r="C1229" i="3"/>
  <c r="C1228" i="3"/>
  <c r="C1227" i="3"/>
  <c r="C1226" i="3"/>
  <c r="B1226" i="3"/>
  <c r="C1225" i="3"/>
  <c r="E1225" i="3" s="1"/>
  <c r="C1224" i="3"/>
  <c r="E1224" i="3" s="1"/>
  <c r="C1223" i="3"/>
  <c r="C1222" i="3"/>
  <c r="C1221" i="3"/>
  <c r="E1221" i="3" s="1"/>
  <c r="C1220" i="3"/>
  <c r="E1220" i="3" s="1"/>
  <c r="C1219" i="3"/>
  <c r="D1219" i="3" s="1"/>
  <c r="C1218" i="3"/>
  <c r="E1218" i="3" s="1"/>
  <c r="C1217" i="3"/>
  <c r="E1217" i="3" s="1"/>
  <c r="C1216" i="3"/>
  <c r="E1216" i="3" s="1"/>
  <c r="C1215" i="3"/>
  <c r="E1215" i="3" s="1"/>
  <c r="C1214" i="3"/>
  <c r="C1213" i="3"/>
  <c r="D1213" i="3" s="1"/>
  <c r="C1212" i="3"/>
  <c r="C1211" i="3"/>
  <c r="C1210" i="3"/>
  <c r="C1209" i="3"/>
  <c r="B1209" i="3"/>
  <c r="C1208" i="3"/>
  <c r="E1208" i="3" s="1"/>
  <c r="C1207" i="3"/>
  <c r="E1207" i="3" s="1"/>
  <c r="C1206" i="3"/>
  <c r="C1205" i="3"/>
  <c r="D1205" i="3" s="1"/>
  <c r="C1204" i="3"/>
  <c r="E1204" i="3" s="1"/>
  <c r="C1203" i="3"/>
  <c r="E1203" i="3" s="1"/>
  <c r="C1202" i="3"/>
  <c r="E1202" i="3" s="1"/>
  <c r="C1201" i="3"/>
  <c r="C1200" i="3"/>
  <c r="C1199" i="3"/>
  <c r="E1199" i="3" s="1"/>
  <c r="C1198" i="3"/>
  <c r="E1198" i="3" s="1"/>
  <c r="C1197" i="3"/>
  <c r="C1196" i="3"/>
  <c r="D1196" i="3" s="1"/>
  <c r="C1195" i="3"/>
  <c r="C1194" i="3"/>
  <c r="C1193" i="3"/>
  <c r="C1192" i="3"/>
  <c r="B1192" i="3"/>
  <c r="C1191" i="3"/>
  <c r="E1191" i="3" s="1"/>
  <c r="C1190" i="3"/>
  <c r="E1190" i="3" s="1"/>
  <c r="C1189" i="3"/>
  <c r="C1188" i="3"/>
  <c r="D1188" i="3" s="1"/>
  <c r="C1187" i="3"/>
  <c r="E1187" i="3" s="1"/>
  <c r="C1186" i="3"/>
  <c r="E1186" i="3" s="1"/>
  <c r="C1185" i="3"/>
  <c r="C1184" i="3"/>
  <c r="D1184" i="3" s="1"/>
  <c r="C1183" i="3"/>
  <c r="E1183" i="3" s="1"/>
  <c r="C1182" i="3"/>
  <c r="E1182" i="3" s="1"/>
  <c r="C1181" i="3"/>
  <c r="E1181" i="3" s="1"/>
  <c r="C1180" i="3"/>
  <c r="C1179" i="3"/>
  <c r="E1179" i="3" s="1"/>
  <c r="C1178" i="3"/>
  <c r="C1177" i="3"/>
  <c r="C1176" i="3"/>
  <c r="C1175" i="3"/>
  <c r="B1175" i="3"/>
  <c r="C1174" i="3"/>
  <c r="E1174" i="3" s="1"/>
  <c r="C1173" i="3"/>
  <c r="E1173" i="3" s="1"/>
  <c r="C1172" i="3"/>
  <c r="E1172" i="3" s="1"/>
  <c r="C1171" i="3"/>
  <c r="D1171" i="3" s="1"/>
  <c r="C1170" i="3"/>
  <c r="C1169" i="3"/>
  <c r="E1169" i="3" s="1"/>
  <c r="C1168" i="3"/>
  <c r="D1168" i="3" s="1"/>
  <c r="C1167" i="3"/>
  <c r="E1167" i="3" s="1"/>
  <c r="C1166" i="3"/>
  <c r="E1166" i="3" s="1"/>
  <c r="C1165" i="3"/>
  <c r="E1165" i="3" s="1"/>
  <c r="C1164" i="3"/>
  <c r="E1164" i="3" s="1"/>
  <c r="C1163" i="3"/>
  <c r="E1163" i="3" s="1"/>
  <c r="C1162" i="3"/>
  <c r="E1162" i="3" s="1"/>
  <c r="C1161" i="3"/>
  <c r="C1160" i="3"/>
  <c r="C1159" i="3"/>
  <c r="C1158" i="3"/>
  <c r="B1158" i="3"/>
  <c r="C1157" i="3"/>
  <c r="E1157" i="3" s="1"/>
  <c r="C1156" i="3"/>
  <c r="E1156" i="3" s="1"/>
  <c r="C1155" i="3"/>
  <c r="E1155" i="3" s="1"/>
  <c r="C1154" i="3"/>
  <c r="C1153" i="3"/>
  <c r="E1153" i="3" s="1"/>
  <c r="C1152" i="3"/>
  <c r="E1152" i="3" s="1"/>
  <c r="C1151" i="3"/>
  <c r="D1151" i="3" s="1"/>
  <c r="C1150" i="3"/>
  <c r="C1149" i="3"/>
  <c r="C1148" i="3"/>
  <c r="E1148" i="3" s="1"/>
  <c r="C1147" i="3"/>
  <c r="E1147" i="3" s="1"/>
  <c r="C1146" i="3"/>
  <c r="E1146" i="3" s="1"/>
  <c r="C1145" i="3"/>
  <c r="D1145" i="3" s="1"/>
  <c r="C1144" i="3"/>
  <c r="C1143" i="3"/>
  <c r="C1142" i="3"/>
  <c r="C1141" i="3"/>
  <c r="B1141" i="3"/>
  <c r="C1140" i="3"/>
  <c r="E1140" i="3" s="1"/>
  <c r="C1139" i="3"/>
  <c r="E1139" i="3" s="1"/>
  <c r="C1138" i="3"/>
  <c r="E1138" i="3" s="1"/>
  <c r="C1137" i="3"/>
  <c r="D1137" i="3" s="1"/>
  <c r="C1136" i="3"/>
  <c r="E1136" i="3" s="1"/>
  <c r="C1135" i="3"/>
  <c r="E1135" i="3" s="1"/>
  <c r="C1134" i="3"/>
  <c r="D1134" i="3" s="1"/>
  <c r="C1133" i="3"/>
  <c r="E1133" i="3" s="1"/>
  <c r="C1132" i="3"/>
  <c r="E1132" i="3" s="1"/>
  <c r="C1131" i="3"/>
  <c r="E1131" i="3" s="1"/>
  <c r="C1130" i="3"/>
  <c r="E1130" i="3" s="1"/>
  <c r="C1129" i="3"/>
  <c r="D1129" i="3" s="1"/>
  <c r="C1128" i="3"/>
  <c r="C1127" i="3"/>
  <c r="C1126" i="3"/>
  <c r="C1125" i="3"/>
  <c r="C1124" i="3"/>
  <c r="B1124" i="3"/>
  <c r="C1123" i="3"/>
  <c r="E1123" i="3" s="1"/>
  <c r="C1122" i="3"/>
  <c r="E1122" i="3" s="1"/>
  <c r="C1121" i="3"/>
  <c r="D1121" i="3" s="1"/>
  <c r="C1120" i="3"/>
  <c r="C1119" i="3"/>
  <c r="E1119" i="3" s="1"/>
  <c r="C1118" i="3"/>
  <c r="E1118" i="3" s="1"/>
  <c r="C1117" i="3"/>
  <c r="E1117" i="3" s="1"/>
  <c r="C1116" i="3"/>
  <c r="D1116" i="3" s="1"/>
  <c r="C1115" i="3"/>
  <c r="E1115" i="3" s="1"/>
  <c r="C1114" i="3"/>
  <c r="E1114" i="3" s="1"/>
  <c r="C1113" i="3"/>
  <c r="E1113" i="3" s="1"/>
  <c r="C1112" i="3"/>
  <c r="C1111" i="3"/>
  <c r="E1111" i="3" s="1"/>
  <c r="C1110" i="3"/>
  <c r="C1109" i="3"/>
  <c r="C1108" i="3"/>
  <c r="C1107" i="3"/>
  <c r="B1107" i="3"/>
  <c r="C1106" i="3"/>
  <c r="E1106" i="3" s="1"/>
  <c r="C1105" i="3"/>
  <c r="E1105" i="3" s="1"/>
  <c r="C1104" i="3"/>
  <c r="D1104" i="3" s="1"/>
  <c r="C1103" i="3"/>
  <c r="E1103" i="3" s="1"/>
  <c r="C1102" i="3"/>
  <c r="C1101" i="3"/>
  <c r="E1101" i="3" s="1"/>
  <c r="C1100" i="3"/>
  <c r="D1100" i="3" s="1"/>
  <c r="C1099" i="3"/>
  <c r="E1099" i="3" s="1"/>
  <c r="C1098" i="3"/>
  <c r="E1098" i="3" s="1"/>
  <c r="C1097" i="3"/>
  <c r="E1097" i="3" s="1"/>
  <c r="C1096" i="3"/>
  <c r="E1096" i="3" s="1"/>
  <c r="C1095" i="3"/>
  <c r="E1095" i="3" s="1"/>
  <c r="C1094" i="3"/>
  <c r="E1094" i="3" s="1"/>
  <c r="C1093" i="3"/>
  <c r="C1092" i="3"/>
  <c r="C1091" i="3"/>
  <c r="C1090" i="3"/>
  <c r="B1090" i="3"/>
  <c r="C1089" i="3"/>
  <c r="E1089" i="3" s="1"/>
  <c r="C1088" i="3"/>
  <c r="E1088" i="3" s="1"/>
  <c r="C1087" i="3"/>
  <c r="D1087" i="3" s="1"/>
  <c r="C1086" i="3"/>
  <c r="E1086" i="3" s="1"/>
  <c r="C1085" i="3"/>
  <c r="E1085" i="3" s="1"/>
  <c r="C1084" i="3"/>
  <c r="E1084" i="3" s="1"/>
  <c r="C1083" i="3"/>
  <c r="D1083" i="3" s="1"/>
  <c r="C1082" i="3"/>
  <c r="E1082" i="3" s="1"/>
  <c r="C1081" i="3"/>
  <c r="C1080" i="3"/>
  <c r="E1080" i="3" s="1"/>
  <c r="C1079" i="3"/>
  <c r="E1079" i="3" s="1"/>
  <c r="C1078" i="3"/>
  <c r="E1078" i="3" s="1"/>
  <c r="C1077" i="3"/>
  <c r="C1076" i="3"/>
  <c r="C1075" i="3"/>
  <c r="C1074" i="3"/>
  <c r="C1073" i="3"/>
  <c r="B1073" i="3"/>
  <c r="C1072" i="3"/>
  <c r="E1072" i="3" s="1"/>
  <c r="C1071" i="3"/>
  <c r="E1071" i="3" s="1"/>
  <c r="C1070" i="3"/>
  <c r="E1070" i="3" s="1"/>
  <c r="C1069" i="3"/>
  <c r="D1069" i="3" s="1"/>
  <c r="C1068" i="3"/>
  <c r="E1068" i="3" s="1"/>
  <c r="C1067" i="3"/>
  <c r="E1067" i="3" s="1"/>
  <c r="C1066" i="3"/>
  <c r="C1065" i="3"/>
  <c r="E1065" i="3" s="1"/>
  <c r="C1064" i="3"/>
  <c r="E1064" i="3" s="1"/>
  <c r="C1063" i="3"/>
  <c r="E1063" i="3" s="1"/>
  <c r="C1062" i="3"/>
  <c r="E1062" i="3" s="1"/>
  <c r="C1061" i="3"/>
  <c r="D1061" i="3" s="1"/>
  <c r="C1060" i="3"/>
  <c r="E1060" i="3" s="1"/>
  <c r="C1059" i="3"/>
  <c r="C1058" i="3"/>
  <c r="C1057" i="3"/>
  <c r="C1056" i="3"/>
  <c r="B1056" i="3"/>
  <c r="C1055" i="3"/>
  <c r="E1055" i="3" s="1"/>
  <c r="C1054" i="3"/>
  <c r="E1054" i="3" s="1"/>
  <c r="C1053" i="3"/>
  <c r="D1053" i="3" s="1"/>
  <c r="C1052" i="3"/>
  <c r="D1052" i="3" s="1"/>
  <c r="C1051" i="3"/>
  <c r="E1051" i="3" s="1"/>
  <c r="C1050" i="3"/>
  <c r="E1050" i="3" s="1"/>
  <c r="C1049" i="3"/>
  <c r="E1049" i="3" s="1"/>
  <c r="C1048" i="3"/>
  <c r="C1047" i="3"/>
  <c r="E1047" i="3" s="1"/>
  <c r="C1046" i="3"/>
  <c r="E1046" i="3" s="1"/>
  <c r="C1045" i="3"/>
  <c r="E1045" i="3" s="1"/>
  <c r="C1044" i="3"/>
  <c r="E1044" i="3" s="1"/>
  <c r="C1043" i="3"/>
  <c r="C1042" i="3"/>
  <c r="C1041" i="3"/>
  <c r="C1040" i="3"/>
  <c r="C1039" i="3"/>
  <c r="B1039" i="3"/>
  <c r="C1038" i="3"/>
  <c r="E1038" i="3" s="1"/>
  <c r="C1037" i="3"/>
  <c r="E1037" i="3" s="1"/>
  <c r="C1036" i="3"/>
  <c r="E1036" i="3" s="1"/>
  <c r="C1035" i="3"/>
  <c r="C1034" i="3"/>
  <c r="C1033" i="3"/>
  <c r="E1033" i="3" s="1"/>
  <c r="C1032" i="3"/>
  <c r="C1031" i="3"/>
  <c r="E1031" i="3" s="1"/>
  <c r="C1030" i="3"/>
  <c r="E1030" i="3" s="1"/>
  <c r="C1029" i="3"/>
  <c r="E1029" i="3" s="1"/>
  <c r="C1028" i="3"/>
  <c r="E1028" i="3" s="1"/>
  <c r="C1027" i="3"/>
  <c r="D1027" i="3" s="1"/>
  <c r="C1026" i="3"/>
  <c r="E1026" i="3" s="1"/>
  <c r="C1025" i="3"/>
  <c r="C1024" i="3"/>
  <c r="C1023" i="3"/>
  <c r="C1022" i="3"/>
  <c r="B1022" i="3"/>
  <c r="C1021" i="3"/>
  <c r="E1021" i="3" s="1"/>
  <c r="C1020" i="3"/>
  <c r="E1020" i="3" s="1"/>
  <c r="C1019" i="3"/>
  <c r="C1018" i="3"/>
  <c r="E1018" i="3" s="1"/>
  <c r="C1017" i="3"/>
  <c r="E1017" i="3" s="1"/>
  <c r="C1016" i="3"/>
  <c r="E1016" i="3" s="1"/>
  <c r="C1015" i="3"/>
  <c r="D1015" i="3" s="1"/>
  <c r="C1014" i="3"/>
  <c r="E1014" i="3" s="1"/>
  <c r="C1013" i="3"/>
  <c r="C1012" i="3"/>
  <c r="E1012" i="3" s="1"/>
  <c r="C1011" i="3"/>
  <c r="E1011" i="3" s="1"/>
  <c r="C1010" i="3"/>
  <c r="E1010" i="3" s="1"/>
  <c r="C1009" i="3"/>
  <c r="D1009" i="3" s="1"/>
  <c r="C1008" i="3"/>
  <c r="C1007" i="3"/>
  <c r="C1006" i="3"/>
  <c r="C1005" i="3"/>
  <c r="B1005" i="3"/>
  <c r="C1004" i="3"/>
  <c r="E1004" i="3" s="1"/>
  <c r="C1003" i="3"/>
  <c r="E1003" i="3" s="1"/>
  <c r="C1002" i="3"/>
  <c r="E1002" i="3" s="1"/>
  <c r="C1001" i="3"/>
  <c r="C1000" i="3"/>
  <c r="E1000" i="3" s="1"/>
  <c r="C999" i="3"/>
  <c r="E999" i="3" s="1"/>
  <c r="C998" i="3"/>
  <c r="E998" i="3" s="1"/>
  <c r="C997" i="3"/>
  <c r="E997" i="3" s="1"/>
  <c r="C996" i="3"/>
  <c r="E996" i="3" s="1"/>
  <c r="C995" i="3"/>
  <c r="E995" i="3" s="1"/>
  <c r="C994" i="3"/>
  <c r="E994" i="3" s="1"/>
  <c r="C993" i="3"/>
  <c r="D993" i="3" s="1"/>
  <c r="C992" i="3"/>
  <c r="E992" i="3" s="1"/>
  <c r="C991" i="3"/>
  <c r="C990" i="3"/>
  <c r="C989" i="3"/>
  <c r="C988" i="3"/>
  <c r="B988" i="3"/>
  <c r="C987" i="3"/>
  <c r="E987" i="3" s="1"/>
  <c r="C986" i="3"/>
  <c r="E986" i="3" s="1"/>
  <c r="C985" i="3"/>
  <c r="D985" i="3" s="1"/>
  <c r="C984" i="3"/>
  <c r="D984" i="3" s="1"/>
  <c r="C983" i="3"/>
  <c r="E983" i="3" s="1"/>
  <c r="C982" i="3"/>
  <c r="E982" i="3" s="1"/>
  <c r="C981" i="3"/>
  <c r="E981" i="3" s="1"/>
  <c r="C980" i="3"/>
  <c r="D980" i="3" s="1"/>
  <c r="C979" i="3"/>
  <c r="E979" i="3" s="1"/>
  <c r="C978" i="3"/>
  <c r="E978" i="3" s="1"/>
  <c r="C977" i="3"/>
  <c r="E977" i="3" s="1"/>
  <c r="C976" i="3"/>
  <c r="E976" i="3" s="1"/>
  <c r="C975" i="3"/>
  <c r="E975" i="3" s="1"/>
  <c r="C974" i="3"/>
  <c r="C973" i="3"/>
  <c r="C972" i="3"/>
  <c r="C971" i="3"/>
  <c r="B971" i="3"/>
  <c r="C970" i="3"/>
  <c r="E970" i="3" s="1"/>
  <c r="C969" i="3"/>
  <c r="E969" i="3" s="1"/>
  <c r="C968" i="3"/>
  <c r="C967" i="3"/>
  <c r="E967" i="3" s="1"/>
  <c r="C966" i="3"/>
  <c r="C965" i="3"/>
  <c r="E965" i="3" s="1"/>
  <c r="C964" i="3"/>
  <c r="D964" i="3" s="1"/>
  <c r="C963" i="3"/>
  <c r="E963" i="3" s="1"/>
  <c r="C962" i="3"/>
  <c r="E962" i="3" s="1"/>
  <c r="C961" i="3"/>
  <c r="E961" i="3" s="1"/>
  <c r="C960" i="3"/>
  <c r="E960" i="3" s="1"/>
  <c r="C959" i="3"/>
  <c r="E959" i="3" s="1"/>
  <c r="C958" i="3"/>
  <c r="E958" i="3" s="1"/>
  <c r="C957" i="3"/>
  <c r="C956" i="3"/>
  <c r="C955" i="3"/>
  <c r="C954" i="3"/>
  <c r="B954" i="3"/>
  <c r="C953" i="3"/>
  <c r="E953" i="3" s="1"/>
  <c r="C952" i="3"/>
  <c r="E952" i="3" s="1"/>
  <c r="C951" i="3"/>
  <c r="E951" i="3" s="1"/>
  <c r="C950" i="3"/>
  <c r="E950" i="3" s="1"/>
  <c r="C949" i="3"/>
  <c r="E949" i="3" s="1"/>
  <c r="C948" i="3"/>
  <c r="E948" i="3" s="1"/>
  <c r="C947" i="3"/>
  <c r="D947" i="3" s="1"/>
  <c r="C946" i="3"/>
  <c r="E946" i="3" s="1"/>
  <c r="C945" i="3"/>
  <c r="C944" i="3"/>
  <c r="E944" i="3" s="1"/>
  <c r="C943" i="3"/>
  <c r="E943" i="3" s="1"/>
  <c r="C942" i="3"/>
  <c r="C941" i="3"/>
  <c r="D941" i="3" s="1"/>
  <c r="C940" i="3"/>
  <c r="C939" i="3"/>
  <c r="C938" i="3"/>
  <c r="C937" i="3"/>
  <c r="B937" i="3"/>
  <c r="C936" i="3"/>
  <c r="E936" i="3" s="1"/>
  <c r="C935" i="3"/>
  <c r="E935" i="3" s="1"/>
  <c r="C934" i="3"/>
  <c r="E934" i="3" s="1"/>
  <c r="C933" i="3"/>
  <c r="D933" i="3" s="1"/>
  <c r="C932" i="3"/>
  <c r="E932" i="3" s="1"/>
  <c r="C931" i="3"/>
  <c r="E931" i="3" s="1"/>
  <c r="C930" i="3"/>
  <c r="D930" i="3" s="1"/>
  <c r="C929" i="3"/>
  <c r="E929" i="3" s="1"/>
  <c r="C928" i="3"/>
  <c r="E928" i="3" s="1"/>
  <c r="C927" i="3"/>
  <c r="E927" i="3" s="1"/>
  <c r="C926" i="3"/>
  <c r="E926" i="3" s="1"/>
  <c r="C925" i="3"/>
  <c r="D925" i="3" s="1"/>
  <c r="C924" i="3"/>
  <c r="D924" i="3" s="1"/>
  <c r="C923" i="3"/>
  <c r="C922" i="3"/>
  <c r="C921" i="3"/>
  <c r="C920" i="3"/>
  <c r="B920" i="3"/>
  <c r="C919" i="3"/>
  <c r="E919" i="3" s="1"/>
  <c r="C918" i="3"/>
  <c r="E918" i="3" s="1"/>
  <c r="C917" i="3"/>
  <c r="C916" i="3"/>
  <c r="D916" i="3" s="1"/>
  <c r="C915" i="3"/>
  <c r="E915" i="3" s="1"/>
  <c r="C914" i="3"/>
  <c r="E914" i="3" s="1"/>
  <c r="C913" i="3"/>
  <c r="C912" i="3"/>
  <c r="D912" i="3" s="1"/>
  <c r="C911" i="3"/>
  <c r="E911" i="3" s="1"/>
  <c r="C910" i="3"/>
  <c r="E910" i="3" s="1"/>
  <c r="C909" i="3"/>
  <c r="E909" i="3" s="1"/>
  <c r="C908" i="3"/>
  <c r="C907" i="3"/>
  <c r="E907" i="3" s="1"/>
  <c r="C906" i="3"/>
  <c r="C905" i="3"/>
  <c r="C904" i="3"/>
  <c r="C903" i="3"/>
  <c r="B903" i="3"/>
  <c r="C902" i="3"/>
  <c r="E902" i="3" s="1"/>
  <c r="C901" i="3"/>
  <c r="E901" i="3" s="1"/>
  <c r="C900" i="3"/>
  <c r="E900" i="3" s="1"/>
  <c r="C899" i="3"/>
  <c r="D899" i="3" s="1"/>
  <c r="C898" i="3"/>
  <c r="C897" i="3"/>
  <c r="E897" i="3" s="1"/>
  <c r="C896" i="3"/>
  <c r="D896" i="3" s="1"/>
  <c r="C895" i="3"/>
  <c r="E895" i="3" s="1"/>
  <c r="C894" i="3"/>
  <c r="E894" i="3" s="1"/>
  <c r="C893" i="3"/>
  <c r="E893" i="3" s="1"/>
  <c r="C892" i="3"/>
  <c r="E892" i="3" s="1"/>
  <c r="C891" i="3"/>
  <c r="E891" i="3" s="1"/>
  <c r="C890" i="3"/>
  <c r="E890" i="3" s="1"/>
  <c r="C889" i="3"/>
  <c r="C888" i="3"/>
  <c r="C887" i="3"/>
  <c r="C886" i="3"/>
  <c r="B886" i="3"/>
  <c r="C885" i="3"/>
  <c r="C884" i="3"/>
  <c r="C883" i="3"/>
  <c r="E883" i="3" s="1"/>
  <c r="C882" i="3"/>
  <c r="C881" i="3"/>
  <c r="E881" i="3" s="1"/>
  <c r="C880" i="3"/>
  <c r="C879" i="3"/>
  <c r="E879" i="3" s="1"/>
  <c r="C878" i="3"/>
  <c r="E878" i="3" s="1"/>
  <c r="C877" i="3"/>
  <c r="C876" i="3"/>
  <c r="C875" i="3"/>
  <c r="C874" i="3"/>
  <c r="C873" i="3"/>
  <c r="E873" i="3" s="1"/>
  <c r="C872" i="3"/>
  <c r="C871" i="3"/>
  <c r="C870" i="3"/>
  <c r="C869" i="3"/>
  <c r="B869" i="3"/>
  <c r="C868" i="3"/>
  <c r="C867" i="3"/>
  <c r="C866" i="3"/>
  <c r="C865" i="3"/>
  <c r="D865" i="3" s="1"/>
  <c r="C864" i="3"/>
  <c r="E864" i="3" s="1"/>
  <c r="C863" i="3"/>
  <c r="C862" i="3"/>
  <c r="E862" i="3" s="1"/>
  <c r="C861" i="3"/>
  <c r="C860" i="3"/>
  <c r="E860" i="3" s="1"/>
  <c r="C859" i="3"/>
  <c r="C858" i="3"/>
  <c r="C857" i="3"/>
  <c r="E857" i="3" s="1"/>
  <c r="C856" i="3"/>
  <c r="E856" i="3" s="1"/>
  <c r="C855" i="3"/>
  <c r="C854" i="3"/>
  <c r="C853" i="3"/>
  <c r="C852" i="3"/>
  <c r="B852" i="3"/>
  <c r="C851" i="3"/>
  <c r="C850" i="3"/>
  <c r="C849" i="3"/>
  <c r="C848" i="3"/>
  <c r="E848" i="3" s="1"/>
  <c r="C847" i="3"/>
  <c r="E847" i="3" s="1"/>
  <c r="C846" i="3"/>
  <c r="C845" i="3"/>
  <c r="D845" i="3" s="1"/>
  <c r="C844" i="3"/>
  <c r="E844" i="3" s="1"/>
  <c r="C843" i="3"/>
  <c r="E843" i="3" s="1"/>
  <c r="C842" i="3"/>
  <c r="C841" i="3"/>
  <c r="C840" i="3"/>
  <c r="E840" i="3" s="1"/>
  <c r="C839" i="3"/>
  <c r="E839" i="3" s="1"/>
  <c r="C838" i="3"/>
  <c r="C837" i="3"/>
  <c r="C836" i="3"/>
  <c r="C835" i="3"/>
  <c r="B835" i="3"/>
  <c r="C834" i="3"/>
  <c r="C833" i="3"/>
  <c r="C832" i="3"/>
  <c r="E832" i="3" s="1"/>
  <c r="C831" i="3"/>
  <c r="E831" i="3" s="1"/>
  <c r="C830" i="3"/>
  <c r="E830" i="3" s="1"/>
  <c r="C829" i="3"/>
  <c r="C828" i="3"/>
  <c r="E828" i="3" s="1"/>
  <c r="C827" i="3"/>
  <c r="C826" i="3"/>
  <c r="E826" i="3" s="1"/>
  <c r="C825" i="3"/>
  <c r="C824" i="3"/>
  <c r="C823" i="3"/>
  <c r="E823" i="3" s="1"/>
  <c r="C822" i="3"/>
  <c r="D822" i="3" s="1"/>
  <c r="C821" i="3"/>
  <c r="C820" i="3"/>
  <c r="C819" i="3"/>
  <c r="C818" i="3"/>
  <c r="B818" i="3"/>
  <c r="C817" i="3"/>
  <c r="C816" i="3"/>
  <c r="C815" i="3"/>
  <c r="E815" i="3" s="1"/>
  <c r="C814" i="3"/>
  <c r="D814" i="3" s="1"/>
  <c r="C813" i="3"/>
  <c r="C812" i="3"/>
  <c r="C811" i="3"/>
  <c r="E811" i="3" s="1"/>
  <c r="C810" i="3"/>
  <c r="E810" i="3" s="1"/>
  <c r="C809" i="3"/>
  <c r="E809" i="3" s="1"/>
  <c r="C808" i="3"/>
  <c r="C807" i="3"/>
  <c r="C806" i="3"/>
  <c r="D806" i="3" s="1"/>
  <c r="C805" i="3"/>
  <c r="E805" i="3" s="1"/>
  <c r="C804" i="3"/>
  <c r="C803" i="3"/>
  <c r="C802" i="3"/>
  <c r="C801" i="3"/>
  <c r="B801" i="3"/>
  <c r="C800" i="3"/>
  <c r="C799" i="3"/>
  <c r="C798" i="3"/>
  <c r="D798" i="3" s="1"/>
  <c r="C797" i="3"/>
  <c r="E797" i="3" s="1"/>
  <c r="C796" i="3"/>
  <c r="E796" i="3" s="1"/>
  <c r="C795" i="3"/>
  <c r="C794" i="3"/>
  <c r="E794" i="3" s="1"/>
  <c r="C793" i="3"/>
  <c r="D793" i="3" s="1"/>
  <c r="C792" i="3"/>
  <c r="C791" i="3"/>
  <c r="C790" i="3"/>
  <c r="C789" i="3"/>
  <c r="E789" i="3" s="1"/>
  <c r="C788" i="3"/>
  <c r="E788" i="3" s="1"/>
  <c r="C787" i="3"/>
  <c r="C786" i="3"/>
  <c r="C785" i="3"/>
  <c r="C784" i="3"/>
  <c r="B784" i="3"/>
  <c r="C783" i="3"/>
  <c r="C782" i="3"/>
  <c r="C781" i="3"/>
  <c r="E781" i="3" s="1"/>
  <c r="C780" i="3"/>
  <c r="C779" i="3"/>
  <c r="E779" i="3" s="1"/>
  <c r="C778" i="3"/>
  <c r="C777" i="3"/>
  <c r="C776" i="3"/>
  <c r="E776" i="3" s="1"/>
  <c r="C775" i="3"/>
  <c r="E775" i="3" s="1"/>
  <c r="C774" i="3"/>
  <c r="C773" i="3"/>
  <c r="C772" i="3"/>
  <c r="C771" i="3"/>
  <c r="E771" i="3" s="1"/>
  <c r="C770" i="3"/>
  <c r="C769" i="3"/>
  <c r="C768" i="3"/>
  <c r="C767" i="3"/>
  <c r="B767" i="3"/>
  <c r="C766" i="3"/>
  <c r="C765" i="3"/>
  <c r="C764" i="3"/>
  <c r="E764" i="3" s="1"/>
  <c r="C763" i="3"/>
  <c r="E763" i="3" s="1"/>
  <c r="C762" i="3"/>
  <c r="C761" i="3"/>
  <c r="C760" i="3"/>
  <c r="C759" i="3"/>
  <c r="E759" i="3" s="1"/>
  <c r="C758" i="3"/>
  <c r="E758" i="3" s="1"/>
  <c r="C757" i="3"/>
  <c r="C756" i="3"/>
  <c r="C755" i="3"/>
  <c r="E755" i="3" s="1"/>
  <c r="C754" i="3"/>
  <c r="C753" i="3"/>
  <c r="C752" i="3"/>
  <c r="C751" i="3"/>
  <c r="C750" i="3"/>
  <c r="B750" i="3"/>
  <c r="C749" i="3"/>
  <c r="C748" i="3"/>
  <c r="C747" i="3"/>
  <c r="E747" i="3" s="1"/>
  <c r="C746" i="3"/>
  <c r="C745" i="3"/>
  <c r="E745" i="3" s="1"/>
  <c r="C744" i="3"/>
  <c r="C743" i="3"/>
  <c r="E743" i="3" s="1"/>
  <c r="C742" i="3"/>
  <c r="E742" i="3" s="1"/>
  <c r="C741" i="3"/>
  <c r="C740" i="3"/>
  <c r="C739" i="3"/>
  <c r="C738" i="3"/>
  <c r="C737" i="3"/>
  <c r="E737" i="3" s="1"/>
  <c r="C736" i="3"/>
  <c r="C735" i="3"/>
  <c r="C734" i="3"/>
  <c r="C733" i="3"/>
  <c r="B733" i="3"/>
  <c r="C732" i="3"/>
  <c r="C731" i="3"/>
  <c r="C730" i="3"/>
  <c r="C729" i="3"/>
  <c r="E729" i="3" s="1"/>
  <c r="C728" i="3"/>
  <c r="E728" i="3" s="1"/>
  <c r="C727" i="3"/>
  <c r="C726" i="3"/>
  <c r="E726" i="3" s="1"/>
  <c r="C725" i="3"/>
  <c r="C724" i="3"/>
  <c r="E724" i="3" s="1"/>
  <c r="C723" i="3"/>
  <c r="C722" i="3"/>
  <c r="C721" i="3"/>
  <c r="D721" i="3" s="1"/>
  <c r="C720" i="3"/>
  <c r="E720" i="3" s="1"/>
  <c r="C719" i="3"/>
  <c r="C718" i="3"/>
  <c r="C717" i="3"/>
  <c r="C716" i="3"/>
  <c r="B716" i="3"/>
  <c r="C715" i="3"/>
  <c r="C714" i="3"/>
  <c r="C713" i="3"/>
  <c r="C712" i="3"/>
  <c r="E712" i="3" s="1"/>
  <c r="C711" i="3"/>
  <c r="E711" i="3" s="1"/>
  <c r="C710" i="3"/>
  <c r="C709" i="3"/>
  <c r="D709" i="3" s="1"/>
  <c r="C708" i="3"/>
  <c r="E708" i="3" s="1"/>
  <c r="C707" i="3"/>
  <c r="E707" i="3" s="1"/>
  <c r="C706" i="3"/>
  <c r="C705" i="3"/>
  <c r="C704" i="3"/>
  <c r="E704" i="3" s="1"/>
  <c r="C703" i="3"/>
  <c r="E703" i="3" s="1"/>
  <c r="C702" i="3"/>
  <c r="C701" i="3"/>
  <c r="C700" i="3"/>
  <c r="C699" i="3"/>
  <c r="B699" i="3"/>
  <c r="C698" i="3"/>
  <c r="C697" i="3"/>
  <c r="C696" i="3"/>
  <c r="E696" i="3" s="1"/>
  <c r="C695" i="3"/>
  <c r="E695" i="3" s="1"/>
  <c r="C694" i="3"/>
  <c r="E694" i="3" s="1"/>
  <c r="C693" i="3"/>
  <c r="C692" i="3"/>
  <c r="E692" i="3" s="1"/>
  <c r="C691" i="3"/>
  <c r="C690" i="3"/>
  <c r="E690" i="3" s="1"/>
  <c r="C689" i="3"/>
  <c r="C688" i="3"/>
  <c r="C687" i="3"/>
  <c r="E687" i="3" s="1"/>
  <c r="C686" i="3"/>
  <c r="D686" i="3" s="1"/>
  <c r="C685" i="3"/>
  <c r="C684" i="3"/>
  <c r="C683" i="3"/>
  <c r="C682" i="3"/>
  <c r="B682" i="3"/>
  <c r="C681" i="3"/>
  <c r="C680" i="3"/>
  <c r="C679" i="3"/>
  <c r="E679" i="3" s="1"/>
  <c r="C678" i="3"/>
  <c r="D678" i="3" s="1"/>
  <c r="C677" i="3"/>
  <c r="C676" i="3"/>
  <c r="C675" i="3"/>
  <c r="E675" i="3" s="1"/>
  <c r="C674" i="3"/>
  <c r="E674" i="3" s="1"/>
  <c r="C673" i="3"/>
  <c r="E673" i="3" s="1"/>
  <c r="C672" i="3"/>
  <c r="C671" i="3"/>
  <c r="C670" i="3"/>
  <c r="D670" i="3" s="1"/>
  <c r="C669" i="3"/>
  <c r="E669" i="3" s="1"/>
  <c r="C668" i="3"/>
  <c r="C667" i="3"/>
  <c r="C666" i="3"/>
  <c r="C665" i="3"/>
  <c r="B665" i="3"/>
  <c r="C664" i="3"/>
  <c r="C663" i="3"/>
  <c r="C662" i="3"/>
  <c r="D662" i="3" s="1"/>
  <c r="C661" i="3"/>
  <c r="E661" i="3" s="1"/>
  <c r="C660" i="3"/>
  <c r="E660" i="3" s="1"/>
  <c r="C659" i="3"/>
  <c r="C658" i="3"/>
  <c r="E658" i="3" s="1"/>
  <c r="C657" i="3"/>
  <c r="D657" i="3" s="1"/>
  <c r="C656" i="3"/>
  <c r="C655" i="3"/>
  <c r="C654" i="3"/>
  <c r="C653" i="3"/>
  <c r="E653" i="3" s="1"/>
  <c r="C652" i="3"/>
  <c r="E652" i="3" s="1"/>
  <c r="C651" i="3"/>
  <c r="C650" i="3"/>
  <c r="C649" i="3"/>
  <c r="C648" i="3"/>
  <c r="B648" i="3"/>
  <c r="C647" i="3"/>
  <c r="C646" i="3"/>
  <c r="C645" i="3"/>
  <c r="E645" i="3" s="1"/>
  <c r="C644" i="3"/>
  <c r="E644" i="3" s="1"/>
  <c r="C643" i="3"/>
  <c r="E643" i="3" s="1"/>
  <c r="C642" i="3"/>
  <c r="C641" i="3"/>
  <c r="E641" i="3" s="1"/>
  <c r="C640" i="3"/>
  <c r="E640" i="3" s="1"/>
  <c r="C639" i="3"/>
  <c r="E639" i="3" s="1"/>
  <c r="C638" i="3"/>
  <c r="C637" i="3"/>
  <c r="C636" i="3"/>
  <c r="C635" i="3"/>
  <c r="D635" i="3" s="1"/>
  <c r="C634" i="3"/>
  <c r="C633" i="3"/>
  <c r="C632" i="3"/>
  <c r="C631" i="3"/>
  <c r="B631" i="3"/>
  <c r="C630" i="3"/>
  <c r="C629" i="3"/>
  <c r="C628" i="3"/>
  <c r="C627" i="3"/>
  <c r="E627" i="3" s="1"/>
  <c r="C626" i="3"/>
  <c r="E626" i="3" s="1"/>
  <c r="C625" i="3"/>
  <c r="C624" i="3"/>
  <c r="E624" i="3" s="1"/>
  <c r="C623" i="3"/>
  <c r="C622" i="3"/>
  <c r="E622" i="3" s="1"/>
  <c r="C621" i="3"/>
  <c r="C620" i="3"/>
  <c r="C619" i="3"/>
  <c r="E619" i="3" s="1"/>
  <c r="C618" i="3"/>
  <c r="E618" i="3" s="1"/>
  <c r="C617" i="3"/>
  <c r="C616" i="3"/>
  <c r="C615" i="3"/>
  <c r="C614" i="3"/>
  <c r="B614" i="3"/>
  <c r="C613" i="3"/>
  <c r="C612" i="3"/>
  <c r="C611" i="3"/>
  <c r="C610" i="3"/>
  <c r="E610" i="3" s="1"/>
  <c r="C609" i="3"/>
  <c r="E609" i="3" s="1"/>
  <c r="C608" i="3"/>
  <c r="C607" i="3"/>
  <c r="E607" i="3" s="1"/>
  <c r="C606" i="3"/>
  <c r="E606" i="3" s="1"/>
  <c r="C605" i="3"/>
  <c r="E605" i="3" s="1"/>
  <c r="C604" i="3"/>
  <c r="C603" i="3"/>
  <c r="C602" i="3"/>
  <c r="E602" i="3" s="1"/>
  <c r="C601" i="3"/>
  <c r="D601" i="3" s="1"/>
  <c r="C600" i="3"/>
  <c r="C599" i="3"/>
  <c r="C598" i="3"/>
  <c r="C597" i="3"/>
  <c r="B597" i="3"/>
  <c r="C596" i="3"/>
  <c r="C595" i="3"/>
  <c r="C594" i="3"/>
  <c r="C593" i="3"/>
  <c r="E593" i="3" s="1"/>
  <c r="C592" i="3"/>
  <c r="E592" i="3" s="1"/>
  <c r="C591" i="3"/>
  <c r="C590" i="3"/>
  <c r="D590" i="3" s="1"/>
  <c r="C589" i="3"/>
  <c r="D589" i="3" s="1"/>
  <c r="C588" i="3"/>
  <c r="E588" i="3" s="1"/>
  <c r="C587" i="3"/>
  <c r="C586" i="3"/>
  <c r="C585" i="3"/>
  <c r="E585" i="3" s="1"/>
  <c r="C584" i="3"/>
  <c r="C583" i="3"/>
  <c r="C582" i="3"/>
  <c r="C581" i="3"/>
  <c r="C580" i="3"/>
  <c r="B580" i="3"/>
  <c r="C579" i="3"/>
  <c r="C578" i="3"/>
  <c r="C577" i="3"/>
  <c r="D577" i="3" s="1"/>
  <c r="C576" i="3"/>
  <c r="C575" i="3"/>
  <c r="E575" i="3" s="1"/>
  <c r="C574" i="3"/>
  <c r="C573" i="3"/>
  <c r="E573" i="3" s="1"/>
  <c r="C572" i="3"/>
  <c r="D572" i="3" s="1"/>
  <c r="C571" i="3"/>
  <c r="E571" i="3" s="1"/>
  <c r="C570" i="3"/>
  <c r="C569" i="3"/>
  <c r="C568" i="3"/>
  <c r="E568" i="3" s="1"/>
  <c r="C567" i="3"/>
  <c r="E567" i="3" s="1"/>
  <c r="C566" i="3"/>
  <c r="C565" i="3"/>
  <c r="C564" i="3"/>
  <c r="C563" i="3"/>
  <c r="B563" i="3"/>
  <c r="C562" i="3"/>
  <c r="C561" i="3"/>
  <c r="C560" i="3"/>
  <c r="E560" i="3" s="1"/>
  <c r="C559" i="3"/>
  <c r="E559" i="3" s="1"/>
  <c r="C558" i="3"/>
  <c r="E558" i="3" s="1"/>
  <c r="C557" i="3"/>
  <c r="C556" i="3"/>
  <c r="E556" i="3" s="1"/>
  <c r="C555" i="3"/>
  <c r="C554" i="3"/>
  <c r="E554" i="3" s="1"/>
  <c r="C553" i="3"/>
  <c r="C552" i="3"/>
  <c r="C551" i="3"/>
  <c r="E551" i="3" s="1"/>
  <c r="C550" i="3"/>
  <c r="D550" i="3" s="1"/>
  <c r="C549" i="3"/>
  <c r="C548" i="3"/>
  <c r="C547" i="3"/>
  <c r="C546" i="3"/>
  <c r="B546" i="3"/>
  <c r="C545" i="3"/>
  <c r="C544" i="3"/>
  <c r="C543" i="3"/>
  <c r="E543" i="3" s="1"/>
  <c r="C542" i="3"/>
  <c r="D542" i="3" s="1"/>
  <c r="C541" i="3"/>
  <c r="E541" i="3" s="1"/>
  <c r="C540" i="3"/>
  <c r="C539" i="3"/>
  <c r="E539" i="3" s="1"/>
  <c r="C538" i="3"/>
  <c r="D538" i="3" s="1"/>
  <c r="C537" i="3"/>
  <c r="E537" i="3" s="1"/>
  <c r="C536" i="3"/>
  <c r="C535" i="3"/>
  <c r="C534" i="3"/>
  <c r="E534" i="3" s="1"/>
  <c r="C533" i="3"/>
  <c r="C532" i="3"/>
  <c r="C531" i="3"/>
  <c r="C530" i="3"/>
  <c r="C529" i="3"/>
  <c r="B529" i="3"/>
  <c r="C528" i="3"/>
  <c r="C527" i="3"/>
  <c r="C526" i="3"/>
  <c r="E526" i="3" s="1"/>
  <c r="C525" i="3"/>
  <c r="E525" i="3" s="1"/>
  <c r="C524" i="3"/>
  <c r="E524" i="3" s="1"/>
  <c r="C523" i="3"/>
  <c r="C522" i="3"/>
  <c r="C521" i="3"/>
  <c r="E521" i="3" s="1"/>
  <c r="C520" i="3"/>
  <c r="E520" i="3" s="1"/>
  <c r="C519" i="3"/>
  <c r="C518" i="3"/>
  <c r="C517" i="3"/>
  <c r="D517" i="3" s="1"/>
  <c r="C516" i="3"/>
  <c r="E516" i="3" s="1"/>
  <c r="C515" i="3"/>
  <c r="C514" i="3"/>
  <c r="C513" i="3"/>
  <c r="C512" i="3"/>
  <c r="B512" i="3"/>
  <c r="C511" i="3"/>
  <c r="C510" i="3"/>
  <c r="C509" i="3"/>
  <c r="C508" i="3"/>
  <c r="E508" i="3" s="1"/>
  <c r="C507" i="3"/>
  <c r="E507" i="3" s="1"/>
  <c r="C506" i="3"/>
  <c r="C505" i="3"/>
  <c r="E505" i="3" s="1"/>
  <c r="C504" i="3"/>
  <c r="E504" i="3" s="1"/>
  <c r="C503" i="3"/>
  <c r="E503" i="3" s="1"/>
  <c r="C502" i="3"/>
  <c r="C501" i="3"/>
  <c r="C500" i="3"/>
  <c r="D500" i="3" s="1"/>
  <c r="C499" i="3"/>
  <c r="E499" i="3" s="1"/>
  <c r="C498" i="3"/>
  <c r="C497" i="3"/>
  <c r="C496" i="3"/>
  <c r="C495" i="3"/>
  <c r="B495" i="3"/>
  <c r="C494" i="3"/>
  <c r="C493" i="3"/>
  <c r="C492" i="3"/>
  <c r="D492" i="3" s="1"/>
  <c r="C491" i="3"/>
  <c r="E491" i="3" s="1"/>
  <c r="C490" i="3"/>
  <c r="E490" i="3" s="1"/>
  <c r="C489" i="3"/>
  <c r="C488" i="3"/>
  <c r="E488" i="3" s="1"/>
  <c r="C487" i="3"/>
  <c r="D487" i="3" s="1"/>
  <c r="C486" i="3"/>
  <c r="C485" i="3"/>
  <c r="C484" i="3"/>
  <c r="C483" i="3"/>
  <c r="E483" i="3" s="1"/>
  <c r="C482" i="3"/>
  <c r="E482" i="3" s="1"/>
  <c r="C481" i="3"/>
  <c r="C480" i="3"/>
  <c r="C479" i="3"/>
  <c r="C478" i="3"/>
  <c r="B478" i="3"/>
  <c r="C477" i="3"/>
  <c r="C476" i="3"/>
  <c r="C475" i="3"/>
  <c r="E475" i="3" s="1"/>
  <c r="C474" i="3"/>
  <c r="E474" i="3" s="1"/>
  <c r="C473" i="3"/>
  <c r="E473" i="3" s="1"/>
  <c r="C472" i="3"/>
  <c r="C471" i="3"/>
  <c r="E471" i="3" s="1"/>
  <c r="C470" i="3"/>
  <c r="C469" i="3"/>
  <c r="E469" i="3" s="1"/>
  <c r="C468" i="3"/>
  <c r="C467" i="3"/>
  <c r="C466" i="3"/>
  <c r="E466" i="3" s="1"/>
  <c r="C465" i="3"/>
  <c r="D465" i="3" s="1"/>
  <c r="C464" i="3"/>
  <c r="C463" i="3"/>
  <c r="C462" i="3"/>
  <c r="C461" i="3"/>
  <c r="B461" i="3"/>
  <c r="C460" i="3"/>
  <c r="C459" i="3"/>
  <c r="C458" i="3"/>
  <c r="C457" i="3"/>
  <c r="E457" i="3" s="1"/>
  <c r="C456" i="3"/>
  <c r="E456" i="3" s="1"/>
  <c r="C455" i="3"/>
  <c r="C454" i="3"/>
  <c r="D454" i="3" s="1"/>
  <c r="C453" i="3"/>
  <c r="D453" i="3" s="1"/>
  <c r="C452" i="3"/>
  <c r="E452" i="3" s="1"/>
  <c r="C451" i="3"/>
  <c r="C450" i="3"/>
  <c r="C449" i="3"/>
  <c r="E449" i="3" s="1"/>
  <c r="C448" i="3"/>
  <c r="C447" i="3"/>
  <c r="C446" i="3"/>
  <c r="C445" i="3"/>
  <c r="C444" i="3"/>
  <c r="B444" i="3"/>
  <c r="C443" i="3"/>
  <c r="C442" i="3"/>
  <c r="C441" i="3"/>
  <c r="D441" i="3" s="1"/>
  <c r="C440" i="3"/>
  <c r="C439" i="3"/>
  <c r="E439" i="3" s="1"/>
  <c r="C438" i="3"/>
  <c r="C437" i="3"/>
  <c r="E437" i="3" s="1"/>
  <c r="C436" i="3"/>
  <c r="D436" i="3" s="1"/>
  <c r="C435" i="3"/>
  <c r="E435" i="3" s="1"/>
  <c r="C434" i="3"/>
  <c r="C433" i="3"/>
  <c r="C432" i="3"/>
  <c r="E432" i="3" s="1"/>
  <c r="C431" i="3"/>
  <c r="E431" i="3" s="1"/>
  <c r="C430" i="3"/>
  <c r="C429" i="3"/>
  <c r="C428" i="3"/>
  <c r="C427" i="3"/>
  <c r="B427" i="3"/>
  <c r="C426" i="3"/>
  <c r="C425" i="3"/>
  <c r="C424" i="3"/>
  <c r="E424" i="3" s="1"/>
  <c r="C423" i="3"/>
  <c r="E423" i="3" s="1"/>
  <c r="C422" i="3"/>
  <c r="E422" i="3" s="1"/>
  <c r="C421" i="3"/>
  <c r="C420" i="3"/>
  <c r="E420" i="3" s="1"/>
  <c r="C419" i="3"/>
  <c r="C418" i="3"/>
  <c r="E418" i="3" s="1"/>
  <c r="C417" i="3"/>
  <c r="C416" i="3"/>
  <c r="C415" i="3"/>
  <c r="E415" i="3" s="1"/>
  <c r="C414" i="3"/>
  <c r="D414" i="3" s="1"/>
  <c r="C413" i="3"/>
  <c r="C412" i="3"/>
  <c r="C411" i="3"/>
  <c r="C410" i="3"/>
  <c r="B410" i="3"/>
  <c r="C409" i="3"/>
  <c r="C408" i="3"/>
  <c r="C407" i="3"/>
  <c r="E407" i="3" s="1"/>
  <c r="C406" i="3"/>
  <c r="D406" i="3" s="1"/>
  <c r="C405" i="3"/>
  <c r="E405" i="3" s="1"/>
  <c r="C404" i="3"/>
  <c r="C403" i="3"/>
  <c r="E403" i="3" s="1"/>
  <c r="C402" i="3"/>
  <c r="D402" i="3" s="1"/>
  <c r="C401" i="3"/>
  <c r="E401" i="3" s="1"/>
  <c r="C400" i="3"/>
  <c r="C399" i="3"/>
  <c r="C398" i="3"/>
  <c r="E398" i="3" s="1"/>
  <c r="C397" i="3"/>
  <c r="C396" i="3"/>
  <c r="C395" i="3"/>
  <c r="C394" i="3"/>
  <c r="C393" i="3"/>
  <c r="B393" i="3"/>
  <c r="C392" i="3"/>
  <c r="C391" i="3"/>
  <c r="C390" i="3"/>
  <c r="E390" i="3" s="1"/>
  <c r="C389" i="3"/>
  <c r="E389" i="3" s="1"/>
  <c r="C388" i="3"/>
  <c r="E388" i="3" s="1"/>
  <c r="C387" i="3"/>
  <c r="C386" i="3"/>
  <c r="C385" i="3"/>
  <c r="E385" i="3" s="1"/>
  <c r="C384" i="3"/>
  <c r="E384" i="3" s="1"/>
  <c r="C383" i="3"/>
  <c r="C382" i="3"/>
  <c r="C381" i="3"/>
  <c r="E381" i="3" s="1"/>
  <c r="C380" i="3"/>
  <c r="E380" i="3" s="1"/>
  <c r="C379" i="3"/>
  <c r="C378" i="3"/>
  <c r="C377" i="3"/>
  <c r="C376" i="3"/>
  <c r="B376" i="3"/>
  <c r="C375" i="3"/>
  <c r="C374" i="3"/>
  <c r="C373" i="3"/>
  <c r="C372" i="3"/>
  <c r="E372" i="3" s="1"/>
  <c r="C371" i="3"/>
  <c r="E371" i="3" s="1"/>
  <c r="C370" i="3"/>
  <c r="C369" i="3"/>
  <c r="E369" i="3" s="1"/>
  <c r="C368" i="3"/>
  <c r="E368" i="3" s="1"/>
  <c r="C367" i="3"/>
  <c r="E367" i="3" s="1"/>
  <c r="C366" i="3"/>
  <c r="C365" i="3"/>
  <c r="C364" i="3"/>
  <c r="D364" i="3" s="1"/>
  <c r="C363" i="3"/>
  <c r="D363" i="3" s="1"/>
  <c r="C362" i="3"/>
  <c r="C361" i="3"/>
  <c r="C360" i="3"/>
  <c r="C359" i="3"/>
  <c r="B359" i="3"/>
  <c r="C358" i="3"/>
  <c r="C357" i="3"/>
  <c r="C356" i="3"/>
  <c r="C355" i="3"/>
  <c r="E355" i="3" s="1"/>
  <c r="C354" i="3"/>
  <c r="E354" i="3" s="1"/>
  <c r="C353" i="3"/>
  <c r="C352" i="3"/>
  <c r="E352" i="3" s="1"/>
  <c r="C351" i="3"/>
  <c r="E351" i="3" s="1"/>
  <c r="C350" i="3"/>
  <c r="E350" i="3" s="1"/>
  <c r="C349" i="3"/>
  <c r="C348" i="3"/>
  <c r="C347" i="3"/>
  <c r="C346" i="3"/>
  <c r="E346" i="3" s="1"/>
  <c r="C345" i="3"/>
  <c r="C344" i="3"/>
  <c r="C343" i="3"/>
  <c r="C342" i="3"/>
  <c r="B342" i="3"/>
  <c r="C341" i="3"/>
  <c r="C340" i="3"/>
  <c r="C339" i="3"/>
  <c r="E339" i="3" s="1"/>
  <c r="C338" i="3"/>
  <c r="E338" i="3" s="1"/>
  <c r="C337" i="3"/>
  <c r="E337" i="3" s="1"/>
  <c r="C336" i="3"/>
  <c r="C335" i="3"/>
  <c r="D335" i="3" s="1"/>
  <c r="C334" i="3"/>
  <c r="C333" i="3"/>
  <c r="E333" i="3" s="1"/>
  <c r="C332" i="3"/>
  <c r="C331" i="3"/>
  <c r="C330" i="3"/>
  <c r="E330" i="3" s="1"/>
  <c r="C329" i="3"/>
  <c r="C328" i="3"/>
  <c r="C327" i="3"/>
  <c r="C326" i="3"/>
  <c r="C325" i="3"/>
  <c r="B325" i="3"/>
  <c r="C324" i="3"/>
  <c r="C323" i="3"/>
  <c r="C322" i="3"/>
  <c r="D322" i="3" s="1"/>
  <c r="C321" i="3"/>
  <c r="E321" i="3" s="1"/>
  <c r="C320" i="3"/>
  <c r="E320" i="3" s="1"/>
  <c r="C319" i="3"/>
  <c r="C318" i="3"/>
  <c r="D318" i="3" s="1"/>
  <c r="C317" i="3"/>
  <c r="C316" i="3"/>
  <c r="E316" i="3" s="1"/>
  <c r="C315" i="3"/>
  <c r="C314" i="3"/>
  <c r="C313" i="3"/>
  <c r="E313" i="3" s="1"/>
  <c r="C312" i="3"/>
  <c r="D312" i="3" s="1"/>
  <c r="C311" i="3"/>
  <c r="C310" i="3"/>
  <c r="C309" i="3"/>
  <c r="C308" i="3"/>
  <c r="B308" i="3"/>
  <c r="C307" i="3"/>
  <c r="C306" i="3"/>
  <c r="C305" i="3"/>
  <c r="D305" i="3" s="1"/>
  <c r="C304" i="3"/>
  <c r="E304" i="3" s="1"/>
  <c r="C303" i="3"/>
  <c r="E303" i="3" s="1"/>
  <c r="C302" i="3"/>
  <c r="C301" i="3"/>
  <c r="E301" i="3" s="1"/>
  <c r="C300" i="3"/>
  <c r="D300" i="3" s="1"/>
  <c r="C299" i="3"/>
  <c r="E299" i="3" s="1"/>
  <c r="C298" i="3"/>
  <c r="C297" i="3"/>
  <c r="C296" i="3"/>
  <c r="C295" i="3"/>
  <c r="E295" i="3" s="1"/>
  <c r="C294" i="3"/>
  <c r="C293" i="3"/>
  <c r="C292" i="3"/>
  <c r="C291" i="3"/>
  <c r="B291" i="3"/>
  <c r="C290" i="3"/>
  <c r="D290" i="3" s="1"/>
  <c r="C289" i="3"/>
  <c r="D289" i="3" s="1"/>
  <c r="C288" i="3"/>
  <c r="E288" i="3" s="1"/>
  <c r="C287" i="3"/>
  <c r="D287" i="3" s="1"/>
  <c r="C286" i="3"/>
  <c r="E286" i="3" s="1"/>
  <c r="C285" i="3"/>
  <c r="D285" i="3" s="1"/>
  <c r="C284" i="3"/>
  <c r="E284" i="3" s="1"/>
  <c r="C283" i="3"/>
  <c r="C282" i="3"/>
  <c r="E282" i="3" s="1"/>
  <c r="C281" i="3"/>
  <c r="D281" i="3" s="1"/>
  <c r="C280" i="3"/>
  <c r="D280" i="3" s="1"/>
  <c r="C279" i="3"/>
  <c r="E279" i="3" s="1"/>
  <c r="C278" i="3"/>
  <c r="E278" i="3" s="1"/>
  <c r="C277" i="3"/>
  <c r="C276" i="3"/>
  <c r="C275" i="3"/>
  <c r="C274" i="3"/>
  <c r="B274" i="3"/>
  <c r="C273" i="3"/>
  <c r="D273" i="3" s="1"/>
  <c r="C272" i="3"/>
  <c r="D272" i="3" s="1"/>
  <c r="C271" i="3"/>
  <c r="E271" i="3" s="1"/>
  <c r="C270" i="3"/>
  <c r="C269" i="3"/>
  <c r="E269" i="3" s="1"/>
  <c r="C268" i="3"/>
  <c r="D268" i="3" s="1"/>
  <c r="C267" i="3"/>
  <c r="E267" i="3" s="1"/>
  <c r="C266" i="3"/>
  <c r="D266" i="3" s="1"/>
  <c r="C265" i="3"/>
  <c r="E265" i="3" s="1"/>
  <c r="C264" i="3"/>
  <c r="D264" i="3" s="1"/>
  <c r="C263" i="3"/>
  <c r="C262" i="3"/>
  <c r="E262" i="3" s="1"/>
  <c r="C261" i="3"/>
  <c r="E261" i="3" s="1"/>
  <c r="C260" i="3"/>
  <c r="C259" i="3"/>
  <c r="C258" i="3"/>
  <c r="C257" i="3"/>
  <c r="B257" i="3"/>
  <c r="C256" i="3"/>
  <c r="D256" i="3" s="1"/>
  <c r="C255" i="3"/>
  <c r="D255" i="3" s="1"/>
  <c r="C254" i="3"/>
  <c r="E254" i="3" s="1"/>
  <c r="C253" i="3"/>
  <c r="D253" i="3" s="1"/>
  <c r="C252" i="3"/>
  <c r="E252" i="3" s="1"/>
  <c r="C251" i="3"/>
  <c r="D251" i="3" s="1"/>
  <c r="C250" i="3"/>
  <c r="C249" i="3"/>
  <c r="E249" i="3" s="1"/>
  <c r="C248" i="3"/>
  <c r="E248" i="3" s="1"/>
  <c r="C247" i="3"/>
  <c r="D247" i="3" s="1"/>
  <c r="C246" i="3"/>
  <c r="D246" i="3" s="1"/>
  <c r="C245" i="3"/>
  <c r="E245" i="3" s="1"/>
  <c r="C244" i="3"/>
  <c r="E244" i="3" s="1"/>
  <c r="C243" i="3"/>
  <c r="C242" i="3"/>
  <c r="C241" i="3"/>
  <c r="C240" i="3"/>
  <c r="B240" i="3"/>
  <c r="C239" i="3"/>
  <c r="D239" i="3" s="1"/>
  <c r="C238" i="3"/>
  <c r="D238" i="3" s="1"/>
  <c r="C237" i="3"/>
  <c r="C236" i="3"/>
  <c r="E236" i="3" s="1"/>
  <c r="C235" i="3"/>
  <c r="E235" i="3" s="1"/>
  <c r="C234" i="3"/>
  <c r="D234" i="3" s="1"/>
  <c r="C233" i="3"/>
  <c r="E233" i="3" s="1"/>
  <c r="C232" i="3"/>
  <c r="D232" i="3" s="1"/>
  <c r="C231" i="3"/>
  <c r="E231" i="3" s="1"/>
  <c r="C230" i="3"/>
  <c r="D230" i="3" s="1"/>
  <c r="C229" i="3"/>
  <c r="D229" i="3" s="1"/>
  <c r="C228" i="3"/>
  <c r="C227" i="3"/>
  <c r="E227" i="3" s="1"/>
  <c r="C226" i="3"/>
  <c r="C225" i="3"/>
  <c r="C224" i="3"/>
  <c r="C223" i="3"/>
  <c r="B223" i="3"/>
  <c r="C222" i="3"/>
  <c r="D222" i="3" s="1"/>
  <c r="C221" i="3"/>
  <c r="D221" i="3" s="1"/>
  <c r="C220" i="3"/>
  <c r="E220" i="3" s="1"/>
  <c r="C219" i="3"/>
  <c r="D219" i="3" s="1"/>
  <c r="C218" i="3"/>
  <c r="E218" i="3" s="1"/>
  <c r="C217" i="3"/>
  <c r="D217" i="3" s="1"/>
  <c r="C216" i="3"/>
  <c r="E216" i="3" s="1"/>
  <c r="C215" i="3"/>
  <c r="C214" i="3"/>
  <c r="E214" i="3" s="1"/>
  <c r="C213" i="3"/>
  <c r="D213" i="3" s="1"/>
  <c r="C212" i="3"/>
  <c r="D212" i="3" s="1"/>
  <c r="C211" i="3"/>
  <c r="D211" i="3" s="1"/>
  <c r="C210" i="3"/>
  <c r="E210" i="3" s="1"/>
  <c r="C209" i="3"/>
  <c r="C208" i="3"/>
  <c r="C207" i="3"/>
  <c r="C206" i="3"/>
  <c r="B206" i="3"/>
  <c r="C205" i="3"/>
  <c r="D205" i="3" s="1"/>
  <c r="C204" i="3"/>
  <c r="D204" i="3" s="1"/>
  <c r="C203" i="3"/>
  <c r="E203" i="3" s="1"/>
  <c r="C202" i="3"/>
  <c r="C201" i="3"/>
  <c r="E201" i="3" s="1"/>
  <c r="C200" i="3"/>
  <c r="D200" i="3" s="1"/>
  <c r="C199" i="3"/>
  <c r="E199" i="3" s="1"/>
  <c r="C198" i="3"/>
  <c r="D198" i="3" s="1"/>
  <c r="C197" i="3"/>
  <c r="E197" i="3" s="1"/>
  <c r="C196" i="3"/>
  <c r="D196" i="3" s="1"/>
  <c r="C195" i="3"/>
  <c r="C194" i="3"/>
  <c r="E194" i="3" s="1"/>
  <c r="C193" i="3"/>
  <c r="E193" i="3" s="1"/>
  <c r="C192" i="3"/>
  <c r="C191" i="3"/>
  <c r="C190" i="3"/>
  <c r="C189" i="3"/>
  <c r="B189" i="3"/>
  <c r="C188" i="3"/>
  <c r="D188" i="3" s="1"/>
  <c r="C187" i="3"/>
  <c r="D187" i="3" s="1"/>
  <c r="C186" i="3"/>
  <c r="E186" i="3" s="1"/>
  <c r="C185" i="3"/>
  <c r="D185" i="3" s="1"/>
  <c r="C184" i="3"/>
  <c r="E184" i="3" s="1"/>
  <c r="C183" i="3"/>
  <c r="D183" i="3" s="1"/>
  <c r="C182" i="3"/>
  <c r="C181" i="3"/>
  <c r="E181" i="3" s="1"/>
  <c r="C180" i="3"/>
  <c r="E180" i="3" s="1"/>
  <c r="C179" i="3"/>
  <c r="D179" i="3" s="1"/>
  <c r="C178" i="3"/>
  <c r="D178" i="3" s="1"/>
  <c r="C177" i="3"/>
  <c r="E177" i="3" s="1"/>
  <c r="C176" i="3"/>
  <c r="E176" i="3" s="1"/>
  <c r="C175" i="3"/>
  <c r="C174" i="3"/>
  <c r="C173" i="3"/>
  <c r="C172" i="3"/>
  <c r="B172" i="3"/>
  <c r="C171" i="3"/>
  <c r="E171" i="3" s="1"/>
  <c r="C170" i="3"/>
  <c r="E170" i="3" s="1"/>
  <c r="C169" i="3"/>
  <c r="D169" i="3" s="1"/>
  <c r="C168" i="3"/>
  <c r="E168" i="3" s="1"/>
  <c r="C167" i="3"/>
  <c r="E167" i="3" s="1"/>
  <c r="C166" i="3"/>
  <c r="E166" i="3" s="1"/>
  <c r="C165" i="3"/>
  <c r="D165" i="3" s="1"/>
  <c r="C164" i="3"/>
  <c r="E164" i="3" s="1"/>
  <c r="C163" i="3"/>
  <c r="D163" i="3" s="1"/>
  <c r="C162" i="3"/>
  <c r="E162" i="3" s="1"/>
  <c r="C161" i="3"/>
  <c r="E161" i="3" s="1"/>
  <c r="C160" i="3"/>
  <c r="D160" i="3" s="1"/>
  <c r="C159" i="3"/>
  <c r="D159" i="3" s="1"/>
  <c r="C158" i="3"/>
  <c r="C157" i="3"/>
  <c r="C156" i="3"/>
  <c r="C155" i="3"/>
  <c r="B155" i="3"/>
  <c r="C154" i="3"/>
  <c r="E154" i="3" s="1"/>
  <c r="C153" i="3"/>
  <c r="E153" i="3" s="1"/>
  <c r="C152" i="3"/>
  <c r="D152" i="3" s="1"/>
  <c r="C151" i="3"/>
  <c r="D151" i="3" s="1"/>
  <c r="C150" i="3"/>
  <c r="E150" i="3" s="1"/>
  <c r="C149" i="3"/>
  <c r="E149" i="3" s="1"/>
  <c r="C148" i="3"/>
  <c r="D148" i="3" s="1"/>
  <c r="C147" i="3"/>
  <c r="E147" i="3" s="1"/>
  <c r="C146" i="3"/>
  <c r="E146" i="3" s="1"/>
  <c r="C145" i="3"/>
  <c r="E145" i="3" s="1"/>
  <c r="C144" i="3"/>
  <c r="E144" i="3" s="1"/>
  <c r="C143" i="3"/>
  <c r="D143" i="3" s="1"/>
  <c r="C142" i="3"/>
  <c r="E142" i="3" s="1"/>
  <c r="C141" i="3"/>
  <c r="C140" i="3"/>
  <c r="C139" i="3"/>
  <c r="C138" i="3"/>
  <c r="B138" i="3"/>
  <c r="C137" i="3"/>
  <c r="E137" i="3" s="1"/>
  <c r="C136" i="3"/>
  <c r="E136" i="3" s="1"/>
  <c r="C135" i="3"/>
  <c r="D135" i="3" s="1"/>
  <c r="C134" i="3"/>
  <c r="E134" i="3" s="1"/>
  <c r="C133" i="3"/>
  <c r="E133" i="3" s="1"/>
  <c r="C132" i="3"/>
  <c r="E132" i="3" s="1"/>
  <c r="C131" i="3"/>
  <c r="D131" i="3" s="1"/>
  <c r="C130" i="3"/>
  <c r="D130" i="3" s="1"/>
  <c r="C129" i="3"/>
  <c r="E129" i="3" s="1"/>
  <c r="C128" i="3"/>
  <c r="E128" i="3" s="1"/>
  <c r="C127" i="3"/>
  <c r="E127" i="3" s="1"/>
  <c r="C126" i="3"/>
  <c r="D126" i="3" s="1"/>
  <c r="C125" i="3"/>
  <c r="D125" i="3" s="1"/>
  <c r="C124" i="3"/>
  <c r="C123" i="3"/>
  <c r="C122" i="3"/>
  <c r="C121" i="3"/>
  <c r="B121" i="3"/>
  <c r="C120" i="3"/>
  <c r="E120" i="3" s="1"/>
  <c r="C119" i="3"/>
  <c r="E119" i="3" s="1"/>
  <c r="C118" i="3"/>
  <c r="D118" i="3" s="1"/>
  <c r="C117" i="3"/>
  <c r="D117" i="3" s="1"/>
  <c r="C116" i="3"/>
  <c r="D116" i="3" s="1"/>
  <c r="C115" i="3"/>
  <c r="E115" i="3" s="1"/>
  <c r="C114" i="3"/>
  <c r="D114" i="3" s="1"/>
  <c r="C113" i="3"/>
  <c r="D113" i="3" s="1"/>
  <c r="C112" i="3"/>
  <c r="D112" i="3" s="1"/>
  <c r="C111" i="3"/>
  <c r="E111" i="3" s="1"/>
  <c r="C110" i="3"/>
  <c r="E110" i="3" s="1"/>
  <c r="C109" i="3"/>
  <c r="D109" i="3" s="1"/>
  <c r="C108" i="3"/>
  <c r="D108" i="3" s="1"/>
  <c r="C107" i="3"/>
  <c r="C106" i="3"/>
  <c r="C105" i="3"/>
  <c r="C104" i="3"/>
  <c r="B104" i="3"/>
  <c r="C103" i="3"/>
  <c r="E103" i="3" s="1"/>
  <c r="C102" i="3"/>
  <c r="E102" i="3" s="1"/>
  <c r="C101" i="3"/>
  <c r="D101" i="3" s="1"/>
  <c r="C100" i="3"/>
  <c r="E100" i="3" s="1"/>
  <c r="C99" i="3"/>
  <c r="D99" i="3" s="1"/>
  <c r="C98" i="3"/>
  <c r="E98" i="3" s="1"/>
  <c r="C97" i="3"/>
  <c r="D97" i="3" s="1"/>
  <c r="C96" i="3"/>
  <c r="E96" i="3" s="1"/>
  <c r="C95" i="3"/>
  <c r="D95" i="3" s="1"/>
  <c r="C94" i="3"/>
  <c r="E94" i="3" s="1"/>
  <c r="C93" i="3"/>
  <c r="E93" i="3" s="1"/>
  <c r="C92" i="3"/>
  <c r="D92" i="3" s="1"/>
  <c r="C91" i="3"/>
  <c r="D91" i="3" s="1"/>
  <c r="C90" i="3"/>
  <c r="C89" i="3"/>
  <c r="C88" i="3"/>
  <c r="C87" i="3"/>
  <c r="B87" i="3"/>
  <c r="C86" i="3"/>
  <c r="E86" i="3" s="1"/>
  <c r="C85" i="3"/>
  <c r="E85" i="3" s="1"/>
  <c r="C84" i="3"/>
  <c r="D84" i="3" s="1"/>
  <c r="C83" i="3"/>
  <c r="D83" i="3" s="1"/>
  <c r="C82" i="3"/>
  <c r="D82" i="3" s="1"/>
  <c r="C81" i="3"/>
  <c r="E81" i="3" s="1"/>
  <c r="C80" i="3"/>
  <c r="D80" i="3" s="1"/>
  <c r="C79" i="3"/>
  <c r="E79" i="3" s="1"/>
  <c r="C78" i="3"/>
  <c r="D78" i="3" s="1"/>
  <c r="C77" i="3"/>
  <c r="E77" i="3" s="1"/>
  <c r="C76" i="3"/>
  <c r="E76" i="3" s="1"/>
  <c r="C75" i="3"/>
  <c r="D75" i="3" s="1"/>
  <c r="C74" i="3"/>
  <c r="E74" i="3" s="1"/>
  <c r="C73" i="3"/>
  <c r="C72" i="3"/>
  <c r="C71" i="3"/>
  <c r="C70" i="3"/>
  <c r="B70" i="3"/>
  <c r="C69" i="3"/>
  <c r="E69" i="3" s="1"/>
  <c r="C68" i="3"/>
  <c r="E68" i="3" s="1"/>
  <c r="C67" i="3"/>
  <c r="D67" i="3" s="1"/>
  <c r="C66" i="3"/>
  <c r="E66" i="3" s="1"/>
  <c r="C65" i="3"/>
  <c r="D65" i="3" s="1"/>
  <c r="C64" i="3"/>
  <c r="E64" i="3" s="1"/>
  <c r="C63" i="3"/>
  <c r="D63" i="3" s="1"/>
  <c r="C62" i="3"/>
  <c r="D62" i="3" s="1"/>
  <c r="C61" i="3"/>
  <c r="E61" i="3" s="1"/>
  <c r="C60" i="3"/>
  <c r="E60" i="3" s="1"/>
  <c r="C59" i="3"/>
  <c r="E59" i="3" s="1"/>
  <c r="C58" i="3"/>
  <c r="D58" i="3" s="1"/>
  <c r="C57" i="3"/>
  <c r="D57" i="3" s="1"/>
  <c r="C56" i="3"/>
  <c r="C55" i="3"/>
  <c r="C54" i="3"/>
  <c r="C53" i="3"/>
  <c r="B53" i="3"/>
  <c r="C52" i="3"/>
  <c r="E52" i="3" s="1"/>
  <c r="C51" i="3"/>
  <c r="E51" i="3" s="1"/>
  <c r="C50" i="3"/>
  <c r="D50" i="3" s="1"/>
  <c r="C49" i="3"/>
  <c r="D49" i="3" s="1"/>
  <c r="C48" i="3"/>
  <c r="D48" i="3" s="1"/>
  <c r="C47" i="3"/>
  <c r="E47" i="3" s="1"/>
  <c r="C46" i="3"/>
  <c r="D46" i="3" s="1"/>
  <c r="C45" i="3"/>
  <c r="D45" i="3" s="1"/>
  <c r="C44" i="3"/>
  <c r="E44" i="3" s="1"/>
  <c r="C43" i="3"/>
  <c r="E43" i="3" s="1"/>
  <c r="C42" i="3"/>
  <c r="E42" i="3" s="1"/>
  <c r="C41" i="3"/>
  <c r="D41" i="3" s="1"/>
  <c r="C40" i="3"/>
  <c r="E40" i="3" s="1"/>
  <c r="C39" i="3"/>
  <c r="C38" i="3"/>
  <c r="C37" i="3"/>
  <c r="C36" i="3"/>
  <c r="B36" i="3"/>
  <c r="D3697" i="3" l="1"/>
  <c r="D3549" i="3"/>
  <c r="D3102" i="3"/>
  <c r="E3652" i="3"/>
  <c r="D3655" i="3"/>
  <c r="E2511" i="3"/>
  <c r="D4128" i="3"/>
  <c r="D6263" i="3"/>
  <c r="D696" i="3"/>
  <c r="E1015" i="3"/>
  <c r="E1145" i="3"/>
  <c r="D1167" i="3"/>
  <c r="D5331" i="3"/>
  <c r="E517" i="3"/>
  <c r="E1592" i="3"/>
  <c r="D1659" i="3"/>
  <c r="D1826" i="3"/>
  <c r="E2107" i="3"/>
  <c r="E2730" i="3"/>
  <c r="D2737" i="3"/>
  <c r="E2747" i="3"/>
  <c r="D2754" i="3"/>
  <c r="D2798" i="3"/>
  <c r="D2834" i="3"/>
  <c r="E2837" i="3"/>
  <c r="D2851" i="3"/>
  <c r="E3444" i="3"/>
  <c r="D3447" i="3"/>
  <c r="D3450" i="3"/>
  <c r="D3579" i="3"/>
  <c r="D4130" i="3"/>
  <c r="D4136" i="3"/>
  <c r="E4604" i="3"/>
  <c r="D4607" i="3"/>
  <c r="D5467" i="3"/>
  <c r="E5591" i="3"/>
  <c r="E113" i="3"/>
  <c r="E1537" i="3"/>
  <c r="D1540" i="3"/>
  <c r="D1558" i="3"/>
  <c r="D1580" i="3"/>
  <c r="D1694" i="3"/>
  <c r="D1795" i="3"/>
  <c r="D2064" i="3"/>
  <c r="E2628" i="3"/>
  <c r="D2635" i="3"/>
  <c r="D3481" i="3"/>
  <c r="D3599" i="3"/>
  <c r="E3814" i="3"/>
  <c r="E3937" i="3"/>
  <c r="D4649" i="3"/>
  <c r="D4852" i="3"/>
  <c r="D4855" i="3"/>
  <c r="D279" i="3"/>
  <c r="E335" i="3"/>
  <c r="D1357" i="3"/>
  <c r="E1711" i="3"/>
  <c r="E1733" i="3"/>
  <c r="E2592" i="3"/>
  <c r="D2925" i="3"/>
  <c r="E3214" i="3"/>
  <c r="F3213" i="3" s="1"/>
  <c r="E3400" i="3"/>
  <c r="D3616" i="3"/>
  <c r="E3801" i="3"/>
  <c r="E4651" i="3"/>
  <c r="D4654" i="3"/>
  <c r="E5463" i="3"/>
  <c r="E5642" i="3"/>
  <c r="E6575" i="3"/>
  <c r="E6596" i="3"/>
  <c r="D6623" i="3"/>
  <c r="E6675" i="3"/>
  <c r="D4107" i="3"/>
  <c r="D857" i="3"/>
  <c r="D879" i="3"/>
  <c r="E930" i="3"/>
  <c r="E933" i="3"/>
  <c r="E947" i="3"/>
  <c r="D975" i="3"/>
  <c r="E2404" i="3"/>
  <c r="E2415" i="3"/>
  <c r="F2414" i="3" s="1"/>
  <c r="E3899" i="3"/>
  <c r="E4315" i="3"/>
  <c r="E4450" i="3"/>
  <c r="E4464" i="3"/>
  <c r="E4637" i="3"/>
  <c r="D4640" i="3"/>
  <c r="D4670" i="3"/>
  <c r="E4850" i="3"/>
  <c r="E5327" i="3"/>
  <c r="D6576" i="3"/>
  <c r="E6622" i="3"/>
  <c r="D4555" i="3"/>
  <c r="D1425" i="3"/>
  <c r="E1524" i="3"/>
  <c r="E1605" i="3"/>
  <c r="D1608" i="3"/>
  <c r="D1723" i="3"/>
  <c r="D1744" i="3"/>
  <c r="E1757" i="3"/>
  <c r="E2228" i="3"/>
  <c r="D2594" i="3"/>
  <c r="D3526" i="3"/>
  <c r="D3529" i="3"/>
  <c r="D3536" i="3"/>
  <c r="D3664" i="3"/>
  <c r="D3752" i="3"/>
  <c r="E3852" i="3"/>
  <c r="D4028" i="3"/>
  <c r="D4113" i="3"/>
  <c r="E4278" i="3"/>
  <c r="D4281" i="3"/>
  <c r="D5124" i="3"/>
  <c r="E5199" i="3"/>
  <c r="E5329" i="3"/>
  <c r="D5399" i="3"/>
  <c r="E5465" i="3"/>
  <c r="E5608" i="3"/>
  <c r="D5625" i="3"/>
  <c r="D6245" i="3"/>
  <c r="E6251" i="3"/>
  <c r="D40" i="3"/>
  <c r="D233" i="3"/>
  <c r="D231" i="3"/>
  <c r="E300" i="3"/>
  <c r="D516" i="3"/>
  <c r="D556" i="3"/>
  <c r="E709" i="3"/>
  <c r="D712" i="3"/>
  <c r="D996" i="3"/>
  <c r="E1027" i="3"/>
  <c r="D1030" i="3"/>
  <c r="D1044" i="3"/>
  <c r="D1179" i="3"/>
  <c r="E1882" i="3"/>
  <c r="D6034" i="3"/>
  <c r="D6160" i="3"/>
  <c r="D759" i="3"/>
  <c r="E1861" i="3"/>
  <c r="D1920" i="3"/>
  <c r="E2438" i="3"/>
  <c r="D2541" i="3"/>
  <c r="E3204" i="3"/>
  <c r="E3409" i="3"/>
  <c r="D3497" i="3"/>
  <c r="D3511" i="3"/>
  <c r="D3560" i="3"/>
  <c r="D3639" i="3"/>
  <c r="D3798" i="3"/>
  <c r="D3803" i="3"/>
  <c r="D3956" i="3"/>
  <c r="E4023" i="3"/>
  <c r="D4513" i="3"/>
  <c r="D4564" i="3"/>
  <c r="D5571" i="3"/>
  <c r="E5574" i="3"/>
  <c r="D5692" i="3"/>
  <c r="D5717" i="3"/>
  <c r="D5938" i="3"/>
  <c r="D6032" i="3"/>
  <c r="D2007" i="3"/>
  <c r="E2007" i="3"/>
  <c r="E2055" i="3"/>
  <c r="D2055" i="3"/>
  <c r="E2068" i="3"/>
  <c r="D2068" i="3"/>
  <c r="E2171" i="3"/>
  <c r="D2171" i="3"/>
  <c r="D2308" i="3"/>
  <c r="E2308" i="3"/>
  <c r="E2466" i="3"/>
  <c r="D2466" i="3"/>
  <c r="D2528" i="3"/>
  <c r="E2528" i="3"/>
  <c r="D2627" i="3"/>
  <c r="E2627" i="3"/>
  <c r="D3205" i="3"/>
  <c r="E3205" i="3"/>
  <c r="E3384" i="3"/>
  <c r="F3383" i="3" s="1"/>
  <c r="D3384" i="3"/>
  <c r="D3414" i="3"/>
  <c r="E3414" i="3"/>
  <c r="E3485" i="3"/>
  <c r="F3485" i="3" s="1"/>
  <c r="D3485" i="3"/>
  <c r="E3594" i="3"/>
  <c r="D3594" i="3"/>
  <c r="D3651" i="3"/>
  <c r="E3651" i="3"/>
  <c r="E4267" i="3"/>
  <c r="D4267" i="3"/>
  <c r="D4366" i="3"/>
  <c r="E4366" i="3"/>
  <c r="E4400" i="3"/>
  <c r="D4400" i="3"/>
  <c r="D4434" i="3"/>
  <c r="E4434" i="3"/>
  <c r="D4608" i="3"/>
  <c r="E4608" i="3"/>
  <c r="F4607" i="3" s="1"/>
  <c r="E4650" i="3"/>
  <c r="D4650" i="3"/>
  <c r="D5373" i="3"/>
  <c r="E5373" i="3"/>
  <c r="E5535" i="3"/>
  <c r="D5535" i="3"/>
  <c r="D5693" i="3"/>
  <c r="E5693" i="3"/>
  <c r="D100" i="3"/>
  <c r="E232" i="3"/>
  <c r="E253" i="3"/>
  <c r="D704" i="3"/>
  <c r="D776" i="3"/>
  <c r="D832" i="3"/>
  <c r="D1014" i="3"/>
  <c r="D1026" i="3"/>
  <c r="D1031" i="3"/>
  <c r="D1172" i="3"/>
  <c r="D1240" i="3"/>
  <c r="D1664" i="3"/>
  <c r="E1695" i="3"/>
  <c r="D1800" i="3"/>
  <c r="D1843" i="3"/>
  <c r="E1849" i="3"/>
  <c r="E2014" i="3"/>
  <c r="D2052" i="3"/>
  <c r="E2052" i="3"/>
  <c r="D2065" i="3"/>
  <c r="E2065" i="3"/>
  <c r="D2168" i="3"/>
  <c r="E2168" i="3"/>
  <c r="D2381" i="3"/>
  <c r="E2381" i="3"/>
  <c r="F2380" i="3" s="1"/>
  <c r="E3588" i="3"/>
  <c r="F3587" i="3" s="1"/>
  <c r="D3588" i="3"/>
  <c r="E3672" i="3"/>
  <c r="F3672" i="3" s="1"/>
  <c r="D3672" i="3"/>
  <c r="E3856" i="3"/>
  <c r="D3856" i="3"/>
  <c r="D4397" i="3"/>
  <c r="E4397" i="3"/>
  <c r="E4408" i="3"/>
  <c r="D4408" i="3"/>
  <c r="E4556" i="3"/>
  <c r="D4556" i="3"/>
  <c r="D4603" i="3"/>
  <c r="E4603" i="3"/>
  <c r="D4851" i="3"/>
  <c r="E4851" i="3"/>
  <c r="D5042" i="3"/>
  <c r="E5042" i="3"/>
  <c r="E5316" i="3"/>
  <c r="D5316" i="3"/>
  <c r="E45" i="3"/>
  <c r="D288" i="3"/>
  <c r="E305" i="3"/>
  <c r="D390" i="3"/>
  <c r="D422" i="3"/>
  <c r="D432" i="3"/>
  <c r="E542" i="3"/>
  <c r="D856" i="3"/>
  <c r="D976" i="3"/>
  <c r="D997" i="3"/>
  <c r="D1064" i="3"/>
  <c r="E1134" i="3"/>
  <c r="D1536" i="3"/>
  <c r="D1587" i="3"/>
  <c r="D1604" i="3"/>
  <c r="D1716" i="3"/>
  <c r="E1728" i="3"/>
  <c r="E1741" i="3"/>
  <c r="D2023" i="3"/>
  <c r="E2023" i="3"/>
  <c r="E2069" i="3"/>
  <c r="D2072" i="3"/>
  <c r="D2098" i="3"/>
  <c r="E2098" i="3"/>
  <c r="D2192" i="3"/>
  <c r="E2192" i="3"/>
  <c r="D2370" i="3"/>
  <c r="E2370" i="3"/>
  <c r="D2599" i="3"/>
  <c r="E2599" i="3"/>
  <c r="E3395" i="3"/>
  <c r="D3395" i="3"/>
  <c r="D3469" i="3"/>
  <c r="E3469" i="3"/>
  <c r="D3720" i="3"/>
  <c r="E3720" i="3"/>
  <c r="D3853" i="3"/>
  <c r="E3853" i="3"/>
  <c r="E4170" i="3"/>
  <c r="D4170" i="3"/>
  <c r="E4394" i="3"/>
  <c r="D4394" i="3"/>
  <c r="D4590" i="3"/>
  <c r="E4590" i="3"/>
  <c r="E4636" i="3"/>
  <c r="D4636" i="3"/>
  <c r="E4658" i="3"/>
  <c r="D4658" i="3"/>
  <c r="D5466" i="3"/>
  <c r="E5466" i="3"/>
  <c r="F1649" i="3"/>
  <c r="F1785" i="3"/>
  <c r="D2058" i="3"/>
  <c r="E2058" i="3"/>
  <c r="D2073" i="3"/>
  <c r="E2073" i="3"/>
  <c r="E2311" i="3"/>
  <c r="D2311" i="3"/>
  <c r="D2494" i="3"/>
  <c r="E2494" i="3"/>
  <c r="D2593" i="3"/>
  <c r="E2593" i="3"/>
  <c r="E3597" i="3"/>
  <c r="D3597" i="3"/>
  <c r="D3847" i="3"/>
  <c r="E3847" i="3"/>
  <c r="D4277" i="3"/>
  <c r="E4277" i="3"/>
  <c r="D4380" i="3"/>
  <c r="E4380" i="3"/>
  <c r="E4587" i="3"/>
  <c r="D4587" i="3"/>
  <c r="D4633" i="3"/>
  <c r="E4633" i="3"/>
  <c r="D4655" i="3"/>
  <c r="E4655" i="3"/>
  <c r="D4919" i="3"/>
  <c r="E4919" i="3"/>
  <c r="D5179" i="3"/>
  <c r="E5179" i="3"/>
  <c r="E5464" i="3"/>
  <c r="D5464" i="3"/>
  <c r="E5871" i="3"/>
  <c r="E6025" i="3"/>
  <c r="D6028" i="3"/>
  <c r="E6031" i="3"/>
  <c r="E6033" i="3"/>
  <c r="D6381" i="3"/>
  <c r="D6388" i="3"/>
  <c r="E6391" i="3"/>
  <c r="D6397" i="3"/>
  <c r="E2239" i="3"/>
  <c r="E2336" i="3"/>
  <c r="E2347" i="3"/>
  <c r="F2346" i="3" s="1"/>
  <c r="E2512" i="3"/>
  <c r="D2515" i="3"/>
  <c r="D2797" i="3"/>
  <c r="D2982" i="3"/>
  <c r="E2985" i="3"/>
  <c r="E3238" i="3"/>
  <c r="E3341" i="3"/>
  <c r="D3374" i="3"/>
  <c r="D3520" i="3"/>
  <c r="D3531" i="3"/>
  <c r="D3570" i="3"/>
  <c r="D3628" i="3"/>
  <c r="E3631" i="3"/>
  <c r="D3663" i="3"/>
  <c r="E3772" i="3"/>
  <c r="E3904" i="3"/>
  <c r="D3968" i="3"/>
  <c r="D3971" i="3"/>
  <c r="D3973" i="3"/>
  <c r="D4024" i="3"/>
  <c r="E4027" i="3"/>
  <c r="D4043" i="3"/>
  <c r="E4068" i="3"/>
  <c r="E4227" i="3"/>
  <c r="E4316" i="3"/>
  <c r="E4518" i="3"/>
  <c r="E4532" i="3"/>
  <c r="E4574" i="3"/>
  <c r="F4573" i="3" s="1"/>
  <c r="D4671" i="3"/>
  <c r="E4761" i="3"/>
  <c r="D4942" i="3"/>
  <c r="E5076" i="3"/>
  <c r="E5089" i="3"/>
  <c r="D5133" i="3"/>
  <c r="D5139" i="3"/>
  <c r="E5280" i="3"/>
  <c r="D5328" i="3"/>
  <c r="E5330" i="3"/>
  <c r="D5401" i="3"/>
  <c r="E5499" i="3"/>
  <c r="E5582" i="3"/>
  <c r="D5599" i="3"/>
  <c r="D5637" i="3"/>
  <c r="E5786" i="3"/>
  <c r="E6262" i="3"/>
  <c r="D6272" i="3"/>
  <c r="E6485" i="3"/>
  <c r="E6574" i="3"/>
  <c r="D5928" i="3"/>
  <c r="E5979" i="3"/>
  <c r="E6364" i="3"/>
  <c r="D6371" i="3"/>
  <c r="D6392" i="3"/>
  <c r="E6398" i="3"/>
  <c r="E6424" i="3"/>
  <c r="E108" i="3"/>
  <c r="E322" i="3"/>
  <c r="E364" i="3"/>
  <c r="E635" i="3"/>
  <c r="E984" i="3"/>
  <c r="E1869" i="3"/>
  <c r="E2524" i="3"/>
  <c r="D2524" i="3"/>
  <c r="D2703" i="3"/>
  <c r="E2703" i="3"/>
  <c r="D2718" i="3"/>
  <c r="E2718" i="3"/>
  <c r="E2908" i="3"/>
  <c r="D2908" i="3"/>
  <c r="D3017" i="3"/>
  <c r="E3017" i="3"/>
  <c r="D3069" i="3"/>
  <c r="E3069" i="3"/>
  <c r="D3128" i="3"/>
  <c r="E3128" i="3"/>
  <c r="D3273" i="3"/>
  <c r="E3273" i="3"/>
  <c r="D3340" i="3"/>
  <c r="E3340" i="3"/>
  <c r="E3427" i="3"/>
  <c r="D3427" i="3"/>
  <c r="E3465" i="3"/>
  <c r="D3465" i="3"/>
  <c r="E3565" i="3"/>
  <c r="D3565" i="3"/>
  <c r="D3785" i="3"/>
  <c r="E3785" i="3"/>
  <c r="E3994" i="3"/>
  <c r="D3994" i="3"/>
  <c r="E4111" i="3"/>
  <c r="D4111" i="3"/>
  <c r="E4200" i="3"/>
  <c r="F4199" i="3" s="1"/>
  <c r="D4200" i="3"/>
  <c r="D4248" i="3"/>
  <c r="E4248" i="3"/>
  <c r="D4328" i="3"/>
  <c r="E4328" i="3"/>
  <c r="D4484" i="3"/>
  <c r="E4484" i="3"/>
  <c r="E4549" i="3"/>
  <c r="D4549" i="3"/>
  <c r="D4583" i="3"/>
  <c r="E4583" i="3"/>
  <c r="D4707" i="3"/>
  <c r="E4707" i="3"/>
  <c r="E4722" i="3"/>
  <c r="D4722" i="3"/>
  <c r="E4867" i="3"/>
  <c r="D4867" i="3"/>
  <c r="D5114" i="3"/>
  <c r="E5114" i="3"/>
  <c r="D5361" i="3"/>
  <c r="E5361" i="3"/>
  <c r="E5365" i="3"/>
  <c r="D5365" i="3"/>
  <c r="D5429" i="3"/>
  <c r="E5429" i="3"/>
  <c r="E5433" i="3"/>
  <c r="D5433" i="3"/>
  <c r="D5472" i="3"/>
  <c r="E5472" i="3"/>
  <c r="D5531" i="3"/>
  <c r="E5531" i="3"/>
  <c r="D5837" i="3"/>
  <c r="E5837" i="3"/>
  <c r="D5860" i="3"/>
  <c r="E5860" i="3"/>
  <c r="D6112" i="3"/>
  <c r="E6112" i="3"/>
  <c r="D6288" i="3"/>
  <c r="E6288" i="3"/>
  <c r="D6314" i="3"/>
  <c r="E6314" i="3"/>
  <c r="E91" i="3"/>
  <c r="E159" i="3"/>
  <c r="E211" i="3"/>
  <c r="D244" i="3"/>
  <c r="D333" i="3"/>
  <c r="D350" i="3"/>
  <c r="E363" i="3"/>
  <c r="E453" i="3"/>
  <c r="D469" i="3"/>
  <c r="D558" i="3"/>
  <c r="E590" i="3"/>
  <c r="D593" i="3"/>
  <c r="D607" i="3"/>
  <c r="D619" i="3"/>
  <c r="D661" i="3"/>
  <c r="E670" i="3"/>
  <c r="D673" i="3"/>
  <c r="E686" i="3"/>
  <c r="D729" i="3"/>
  <c r="D788" i="3"/>
  <c r="D805" i="3"/>
  <c r="D840" i="3"/>
  <c r="D873" i="3"/>
  <c r="D915" i="3"/>
  <c r="E924" i="3"/>
  <c r="D949" i="3"/>
  <c r="D962" i="3"/>
  <c r="E1052" i="3"/>
  <c r="D1082" i="3"/>
  <c r="D1099" i="3"/>
  <c r="F1105" i="3"/>
  <c r="D1136" i="3"/>
  <c r="D1264" i="3"/>
  <c r="D1315" i="3"/>
  <c r="D1332" i="3"/>
  <c r="D1423" i="3"/>
  <c r="D1512" i="3"/>
  <c r="D1765" i="3"/>
  <c r="E1836" i="3"/>
  <c r="E1922" i="3"/>
  <c r="E1937" i="3"/>
  <c r="D1979" i="3"/>
  <c r="E2032" i="3"/>
  <c r="D2035" i="3"/>
  <c r="D2115" i="3"/>
  <c r="E2120" i="3"/>
  <c r="D2123" i="3"/>
  <c r="E2155" i="3"/>
  <c r="D2158" i="3"/>
  <c r="E2177" i="3"/>
  <c r="D2324" i="3"/>
  <c r="D2490" i="3"/>
  <c r="E2556" i="3"/>
  <c r="E2564" i="3"/>
  <c r="D2564" i="3"/>
  <c r="E2696" i="3"/>
  <c r="E2715" i="3"/>
  <c r="D2715" i="3"/>
  <c r="E2763" i="3"/>
  <c r="D2763" i="3"/>
  <c r="D2771" i="3"/>
  <c r="E2771" i="3"/>
  <c r="D3018" i="3"/>
  <c r="E3018" i="3"/>
  <c r="D3078" i="3"/>
  <c r="E3078" i="3"/>
  <c r="F3077" i="3" s="1"/>
  <c r="D3107" i="3"/>
  <c r="E3107" i="3"/>
  <c r="D3155" i="3"/>
  <c r="E3155" i="3"/>
  <c r="E3424" i="3"/>
  <c r="D3424" i="3"/>
  <c r="E3448" i="3"/>
  <c r="D3448" i="3"/>
  <c r="E3502" i="3"/>
  <c r="D3502" i="3"/>
  <c r="E3553" i="3"/>
  <c r="D3553" i="3"/>
  <c r="E3604" i="3"/>
  <c r="D3604" i="3"/>
  <c r="D3690" i="3"/>
  <c r="E3690" i="3"/>
  <c r="F3689" i="3" s="1"/>
  <c r="D3805" i="3"/>
  <c r="E3805" i="3"/>
  <c r="E3875" i="3"/>
  <c r="D3875" i="3"/>
  <c r="E3943" i="3"/>
  <c r="D3943" i="3"/>
  <c r="D4010" i="3"/>
  <c r="E4010" i="3"/>
  <c r="E4189" i="3"/>
  <c r="D4189" i="3"/>
  <c r="E4352" i="3"/>
  <c r="D4352" i="3"/>
  <c r="E2540" i="3"/>
  <c r="D2540" i="3"/>
  <c r="E2764" i="3"/>
  <c r="D2764" i="3"/>
  <c r="E2898" i="3"/>
  <c r="D2898" i="3"/>
  <c r="D2949" i="3"/>
  <c r="E2949" i="3"/>
  <c r="E3112" i="3"/>
  <c r="F3111" i="3" s="1"/>
  <c r="D3112" i="3"/>
  <c r="D3137" i="3"/>
  <c r="E3137" i="3"/>
  <c r="D3264" i="3"/>
  <c r="E3264" i="3"/>
  <c r="E3429" i="3"/>
  <c r="D3429" i="3"/>
  <c r="E3492" i="3"/>
  <c r="D3492" i="3"/>
  <c r="E3679" i="3"/>
  <c r="D3679" i="3"/>
  <c r="E3718" i="3"/>
  <c r="D3718" i="3"/>
  <c r="E4213" i="3"/>
  <c r="D4213" i="3"/>
  <c r="E83" i="3"/>
  <c r="D96" i="3"/>
  <c r="E151" i="3"/>
  <c r="D164" i="3"/>
  <c r="D216" i="3"/>
  <c r="D245" i="3"/>
  <c r="D262" i="3"/>
  <c r="E281" i="3"/>
  <c r="D284" i="3"/>
  <c r="D355" i="3"/>
  <c r="E406" i="3"/>
  <c r="D420" i="3"/>
  <c r="E454" i="3"/>
  <c r="D457" i="3"/>
  <c r="E589" i="3"/>
  <c r="D618" i="3"/>
  <c r="D645" i="3"/>
  <c r="E662" i="3"/>
  <c r="E721" i="3"/>
  <c r="D724" i="3"/>
  <c r="D789" i="3"/>
  <c r="E806" i="3"/>
  <c r="D809" i="3"/>
  <c r="E822" i="3"/>
  <c r="E865" i="3"/>
  <c r="D895" i="3"/>
  <c r="E916" i="3"/>
  <c r="D963" i="3"/>
  <c r="D981" i="3"/>
  <c r="D1060" i="3"/>
  <c r="D1070" i="3"/>
  <c r="E1100" i="3"/>
  <c r="D1103" i="3"/>
  <c r="E1151" i="3"/>
  <c r="D1202" i="3"/>
  <c r="E1205" i="3"/>
  <c r="E1219" i="3"/>
  <c r="E1252" i="3"/>
  <c r="E1265" i="3"/>
  <c r="D1268" i="3"/>
  <c r="D1286" i="3"/>
  <c r="D1308" i="3"/>
  <c r="E1320" i="3"/>
  <c r="E1333" i="3"/>
  <c r="D1336" i="3"/>
  <c r="F1377" i="3"/>
  <c r="F1445" i="3"/>
  <c r="D1474" i="3"/>
  <c r="E1477" i="3"/>
  <c r="E1491" i="3"/>
  <c r="E1507" i="3"/>
  <c r="D1629" i="3"/>
  <c r="E1877" i="3"/>
  <c r="D1880" i="3"/>
  <c r="E1899" i="3"/>
  <c r="E1929" i="3"/>
  <c r="D1932" i="3"/>
  <c r="E1984" i="3"/>
  <c r="D1987" i="3"/>
  <c r="E1990" i="3"/>
  <c r="E2116" i="3"/>
  <c r="D2119" i="3"/>
  <c r="E2124" i="3"/>
  <c r="E2218" i="3"/>
  <c r="E2302" i="3"/>
  <c r="D2364" i="3"/>
  <c r="D2398" i="3"/>
  <c r="D2432" i="3"/>
  <c r="E2472" i="3"/>
  <c r="E2523" i="3"/>
  <c r="E2648" i="3"/>
  <c r="D2658" i="3"/>
  <c r="E2658" i="3"/>
  <c r="D2903" i="3"/>
  <c r="E2903" i="3"/>
  <c r="D2950" i="3"/>
  <c r="E2950" i="3"/>
  <c r="D3068" i="3"/>
  <c r="E3068" i="3"/>
  <c r="E3123" i="3"/>
  <c r="D3123" i="3"/>
  <c r="D3142" i="3"/>
  <c r="E3142" i="3"/>
  <c r="D3350" i="3"/>
  <c r="E3350" i="3"/>
  <c r="F3349" i="3" s="1"/>
  <c r="E3468" i="3"/>
  <c r="D3468" i="3"/>
  <c r="D3583" i="3"/>
  <c r="E3583" i="3"/>
  <c r="D3715" i="3"/>
  <c r="E3715" i="3"/>
  <c r="E3788" i="3"/>
  <c r="D3788" i="3"/>
  <c r="E3941" i="3"/>
  <c r="D3941" i="3"/>
  <c r="D4418" i="3"/>
  <c r="E4418" i="3"/>
  <c r="D4570" i="3"/>
  <c r="E4570" i="3"/>
  <c r="E4693" i="3"/>
  <c r="D4693" i="3"/>
  <c r="D4838" i="3"/>
  <c r="E4838" i="3"/>
  <c r="D4927" i="3"/>
  <c r="E4927" i="3"/>
  <c r="D5336" i="3"/>
  <c r="E5336" i="3"/>
  <c r="E5469" i="3"/>
  <c r="D5469" i="3"/>
  <c r="D5484" i="3"/>
  <c r="E5484" i="3"/>
  <c r="E5650" i="3"/>
  <c r="D5650" i="3"/>
  <c r="E5846" i="3"/>
  <c r="D5846" i="3"/>
  <c r="E6051" i="3"/>
  <c r="D6051" i="3"/>
  <c r="E6081" i="3"/>
  <c r="D6081" i="3"/>
  <c r="E6334" i="3"/>
  <c r="D6334" i="3"/>
  <c r="D6597" i="3"/>
  <c r="E6597" i="3"/>
  <c r="E6673" i="3"/>
  <c r="D6673" i="3"/>
  <c r="E4616" i="3"/>
  <c r="D4616" i="3"/>
  <c r="D4624" i="3"/>
  <c r="E4624" i="3"/>
  <c r="D4675" i="3"/>
  <c r="E4675" i="3"/>
  <c r="D4809" i="3"/>
  <c r="E4809" i="3"/>
  <c r="D4843" i="3"/>
  <c r="E4843" i="3"/>
  <c r="D4907" i="3"/>
  <c r="E4907" i="3"/>
  <c r="D4987" i="3"/>
  <c r="E4987" i="3"/>
  <c r="E5258" i="3"/>
  <c r="D5258" i="3"/>
  <c r="E5333" i="3"/>
  <c r="D5333" i="3"/>
  <c r="D5363" i="3"/>
  <c r="E5363" i="3"/>
  <c r="D5431" i="3"/>
  <c r="E5431" i="3"/>
  <c r="E5450" i="3"/>
  <c r="D5450" i="3"/>
  <c r="D5474" i="3"/>
  <c r="E5474" i="3"/>
  <c r="D5540" i="3"/>
  <c r="E5540" i="3"/>
  <c r="E5828" i="3"/>
  <c r="D5828" i="3"/>
  <c r="D5843" i="3"/>
  <c r="E5843" i="3"/>
  <c r="D6074" i="3"/>
  <c r="E6074" i="3"/>
  <c r="E6114" i="3"/>
  <c r="D6114" i="3"/>
  <c r="E6148" i="3"/>
  <c r="D6148" i="3"/>
  <c r="D6211" i="3"/>
  <c r="E6211" i="3"/>
  <c r="D6595" i="3"/>
  <c r="E6595" i="3"/>
  <c r="E6670" i="3"/>
  <c r="D6670" i="3"/>
  <c r="E3189" i="3"/>
  <c r="D3248" i="3"/>
  <c r="D3259" i="3"/>
  <c r="E3278" i="3"/>
  <c r="E3291" i="3"/>
  <c r="D3737" i="3"/>
  <c r="E3789" i="3"/>
  <c r="D3824" i="3"/>
  <c r="E4001" i="3"/>
  <c r="D4062" i="3"/>
  <c r="D4085" i="3"/>
  <c r="D4092" i="3"/>
  <c r="E4122" i="3"/>
  <c r="E4140" i="3"/>
  <c r="E4214" i="3"/>
  <c r="D4255" i="3"/>
  <c r="D4292" i="3"/>
  <c r="E4329" i="3"/>
  <c r="D4332" i="3"/>
  <c r="E4479" i="3"/>
  <c r="D4479" i="3"/>
  <c r="E4548" i="3"/>
  <c r="D4548" i="3"/>
  <c r="D4578" i="3"/>
  <c r="E4578" i="3"/>
  <c r="D4617" i="3"/>
  <c r="E4617" i="3"/>
  <c r="D4676" i="3"/>
  <c r="E4676" i="3"/>
  <c r="D4717" i="3"/>
  <c r="E4717" i="3"/>
  <c r="D4744" i="3"/>
  <c r="E4744" i="3"/>
  <c r="D4787" i="3"/>
  <c r="E4787" i="3"/>
  <c r="D4817" i="3"/>
  <c r="E4817" i="3"/>
  <c r="E4840" i="3"/>
  <c r="D4840" i="3"/>
  <c r="E4878" i="3"/>
  <c r="D4878" i="3"/>
  <c r="D5117" i="3"/>
  <c r="E5117" i="3"/>
  <c r="E5252" i="3"/>
  <c r="D5252" i="3"/>
  <c r="D5318" i="3"/>
  <c r="E5318" i="3"/>
  <c r="D5338" i="3"/>
  <c r="E5338" i="3"/>
  <c r="E5447" i="3"/>
  <c r="D5447" i="3"/>
  <c r="E5537" i="3"/>
  <c r="D5537" i="3"/>
  <c r="E5621" i="3"/>
  <c r="D5621" i="3"/>
  <c r="D5660" i="3"/>
  <c r="E5660" i="3"/>
  <c r="D5957" i="3"/>
  <c r="E5957" i="3"/>
  <c r="E6119" i="3"/>
  <c r="D6119" i="3"/>
  <c r="E6153" i="3"/>
  <c r="D6153" i="3"/>
  <c r="E6621" i="3"/>
  <c r="E6764" i="3"/>
  <c r="E4805" i="3"/>
  <c r="E4808" i="3"/>
  <c r="D4810" i="3"/>
  <c r="D4833" i="3"/>
  <c r="E4839" i="3"/>
  <c r="D4859" i="3"/>
  <c r="D4946" i="3"/>
  <c r="E4952" i="3"/>
  <c r="E5021" i="3"/>
  <c r="E5046" i="3"/>
  <c r="D5056" i="3"/>
  <c r="D5059" i="3"/>
  <c r="D5218" i="3"/>
  <c r="D5224" i="3"/>
  <c r="D5267" i="3"/>
  <c r="D5284" i="3"/>
  <c r="D5337" i="3"/>
  <c r="E5339" i="3"/>
  <c r="D5343" i="3"/>
  <c r="D5362" i="3"/>
  <c r="E5364" i="3"/>
  <c r="D5379" i="3"/>
  <c r="D5382" i="3"/>
  <c r="E5395" i="3"/>
  <c r="E5428" i="3"/>
  <c r="D5430" i="3"/>
  <c r="E5432" i="3"/>
  <c r="D5473" i="3"/>
  <c r="E5475" i="3"/>
  <c r="D5503" i="3"/>
  <c r="E5506" i="3"/>
  <c r="E5567" i="3"/>
  <c r="E5620" i="3"/>
  <c r="D5649" i="3"/>
  <c r="E5655" i="3"/>
  <c r="D5672" i="3"/>
  <c r="E5706" i="3"/>
  <c r="E5792" i="3"/>
  <c r="E5795" i="3"/>
  <c r="E5813" i="3"/>
  <c r="D5829" i="3"/>
  <c r="E5842" i="3"/>
  <c r="E5958" i="3"/>
  <c r="D6062" i="3"/>
  <c r="D6113" i="3"/>
  <c r="D6115" i="3"/>
  <c r="E6118" i="3"/>
  <c r="E6152" i="3"/>
  <c r="D6212" i="3"/>
  <c r="D6289" i="3"/>
  <c r="D6313" i="3"/>
  <c r="D6319" i="3"/>
  <c r="D6335" i="3"/>
  <c r="E6436" i="3"/>
  <c r="E6714" i="3"/>
  <c r="E6739" i="3"/>
  <c r="E75" i="3"/>
  <c r="E143" i="3"/>
  <c r="D186" i="3"/>
  <c r="D203" i="3"/>
  <c r="D249" i="3"/>
  <c r="E255" i="3"/>
  <c r="D271" i="3"/>
  <c r="D286" i="3"/>
  <c r="D339" i="3"/>
  <c r="D381" i="3"/>
  <c r="E402" i="3"/>
  <c r="E414" i="3"/>
  <c r="D475" i="3"/>
  <c r="E487" i="3"/>
  <c r="E500" i="3"/>
  <c r="D526" i="3"/>
  <c r="E538" i="3"/>
  <c r="E550" i="3"/>
  <c r="D568" i="3"/>
  <c r="D622" i="3"/>
  <c r="D640" i="3"/>
  <c r="D643" i="3"/>
  <c r="D652" i="3"/>
  <c r="D692" i="3"/>
  <c r="D694" i="3"/>
  <c r="D737" i="3"/>
  <c r="D781" i="3"/>
  <c r="E798" i="3"/>
  <c r="D828" i="3"/>
  <c r="D830" i="3"/>
  <c r="D844" i="3"/>
  <c r="D860" i="3"/>
  <c r="D881" i="3"/>
  <c r="E899" i="3"/>
  <c r="D907" i="3"/>
  <c r="D979" i="3"/>
  <c r="D992" i="3"/>
  <c r="D1010" i="3"/>
  <c r="F1037" i="3"/>
  <c r="D1068" i="3"/>
  <c r="E1083" i="3"/>
  <c r="D1086" i="3"/>
  <c r="E1116" i="3"/>
  <c r="D1119" i="3"/>
  <c r="E1129" i="3"/>
  <c r="D1132" i="3"/>
  <c r="D1163" i="3"/>
  <c r="E1188" i="3"/>
  <c r="E1213" i="3"/>
  <c r="D1235" i="3"/>
  <c r="D1256" i="3"/>
  <c r="E1304" i="3"/>
  <c r="E1325" i="3"/>
  <c r="D1355" i="3"/>
  <c r="D1367" i="3"/>
  <c r="E1376" i="3"/>
  <c r="E1392" i="3"/>
  <c r="E1409" i="3"/>
  <c r="E1439" i="3"/>
  <c r="D1452" i="3"/>
  <c r="E1468" i="3"/>
  <c r="D1520" i="3"/>
  <c r="E1529" i="3"/>
  <c r="D1544" i="3"/>
  <c r="D1575" i="3"/>
  <c r="D1596" i="3"/>
  <c r="D1631" i="3"/>
  <c r="E1644" i="3"/>
  <c r="D1647" i="3"/>
  <c r="D1656" i="3"/>
  <c r="D1680" i="3"/>
  <c r="D1763" i="3"/>
  <c r="D1775" i="3"/>
  <c r="E1784" i="3"/>
  <c r="D1808" i="3"/>
  <c r="E1830" i="3"/>
  <c r="E1851" i="3"/>
  <c r="E1888" i="3"/>
  <c r="D1901" i="3"/>
  <c r="D1910" i="3"/>
  <c r="D2082" i="3"/>
  <c r="E2082" i="3"/>
  <c r="E2149" i="3"/>
  <c r="D2149" i="3"/>
  <c r="D2005" i="3"/>
  <c r="E2005" i="3"/>
  <c r="D2166" i="3"/>
  <c r="E2166" i="3"/>
  <c r="D2222" i="3"/>
  <c r="E2222" i="3"/>
  <c r="E80" i="3"/>
  <c r="E148" i="3"/>
  <c r="D181" i="3"/>
  <c r="D194" i="3"/>
  <c r="E229" i="3"/>
  <c r="D236" i="3"/>
  <c r="E266" i="3"/>
  <c r="D304" i="3"/>
  <c r="E312" i="3"/>
  <c r="D346" i="3"/>
  <c r="D369" i="3"/>
  <c r="D371" i="3"/>
  <c r="D398" i="3"/>
  <c r="D424" i="3"/>
  <c r="E465" i="3"/>
  <c r="D471" i="3"/>
  <c r="D482" i="3"/>
  <c r="E492" i="3"/>
  <c r="D505" i="3"/>
  <c r="D507" i="3"/>
  <c r="D534" i="3"/>
  <c r="D560" i="3"/>
  <c r="E577" i="3"/>
  <c r="E601" i="3"/>
  <c r="D610" i="3"/>
  <c r="D627" i="3"/>
  <c r="E657" i="3"/>
  <c r="D675" i="3"/>
  <c r="E678" i="3"/>
  <c r="D745" i="3"/>
  <c r="E793" i="3"/>
  <c r="D811" i="3"/>
  <c r="E814" i="3"/>
  <c r="E845" i="3"/>
  <c r="D848" i="3"/>
  <c r="D891" i="3"/>
  <c r="D900" i="3"/>
  <c r="D928" i="3"/>
  <c r="D951" i="3"/>
  <c r="D959" i="3"/>
  <c r="E985" i="3"/>
  <c r="D1017" i="3"/>
  <c r="D1036" i="3"/>
  <c r="E1104" i="3"/>
  <c r="D1138" i="3"/>
  <c r="D1153" i="3"/>
  <c r="D1187" i="3"/>
  <c r="E1196" i="3"/>
  <c r="D1248" i="3"/>
  <c r="E1257" i="3"/>
  <c r="D1272" i="3"/>
  <c r="D1303" i="3"/>
  <c r="D1324" i="3"/>
  <c r="D1359" i="3"/>
  <c r="E1372" i="3"/>
  <c r="D1375" i="3"/>
  <c r="E1384" i="3"/>
  <c r="D1387" i="3"/>
  <c r="E1400" i="3"/>
  <c r="E1417" i="3"/>
  <c r="E1444" i="3"/>
  <c r="E1460" i="3"/>
  <c r="E1485" i="3"/>
  <c r="D1528" i="3"/>
  <c r="E1576" i="3"/>
  <c r="E1597" i="3"/>
  <c r="D1627" i="3"/>
  <c r="D1639" i="3"/>
  <c r="E1648" i="3"/>
  <c r="D1672" i="3"/>
  <c r="D1746" i="3"/>
  <c r="E1749" i="3"/>
  <c r="D1767" i="3"/>
  <c r="E1780" i="3"/>
  <c r="D1783" i="3"/>
  <c r="D1792" i="3"/>
  <c r="D1816" i="3"/>
  <c r="D1867" i="3"/>
  <c r="D1894" i="3"/>
  <c r="D1945" i="3"/>
  <c r="D2109" i="3"/>
  <c r="E2109" i="3"/>
  <c r="E2132" i="3"/>
  <c r="D2132" i="3"/>
  <c r="D2194" i="3"/>
  <c r="E2194" i="3"/>
  <c r="E2261" i="3"/>
  <c r="F2261" i="3" s="1"/>
  <c r="D2261" i="3"/>
  <c r="D2039" i="3"/>
  <c r="E2039" i="3"/>
  <c r="D2210" i="3"/>
  <c r="E2210" i="3"/>
  <c r="D2270" i="3"/>
  <c r="D2277" i="3"/>
  <c r="D2286" i="3"/>
  <c r="E2304" i="3"/>
  <c r="E2313" i="3"/>
  <c r="F2312" i="3" s="1"/>
  <c r="D2354" i="3"/>
  <c r="E2372" i="3"/>
  <c r="D2379" i="3"/>
  <c r="D2422" i="3"/>
  <c r="E2440" i="3"/>
  <c r="D2447" i="3"/>
  <c r="D2456" i="3"/>
  <c r="E2474" i="3"/>
  <c r="D2481" i="3"/>
  <c r="D2498" i="3"/>
  <c r="D2507" i="3"/>
  <c r="E2560" i="3"/>
  <c r="D2581" i="3"/>
  <c r="D2583" i="3"/>
  <c r="E2695" i="3"/>
  <c r="D2702" i="3"/>
  <c r="D2729" i="3"/>
  <c r="D2766" i="3"/>
  <c r="E2769" i="3"/>
  <c r="D2805" i="3"/>
  <c r="E2815" i="3"/>
  <c r="D2822" i="3"/>
  <c r="D2831" i="3"/>
  <c r="E2839" i="3"/>
  <c r="D2863" i="3"/>
  <c r="D2866" i="3"/>
  <c r="D2868" i="3"/>
  <c r="E2887" i="3"/>
  <c r="D2890" i="3"/>
  <c r="E2917" i="3"/>
  <c r="D2938" i="3"/>
  <c r="E2941" i="3"/>
  <c r="E2955" i="3"/>
  <c r="D2958" i="3"/>
  <c r="D2966" i="3"/>
  <c r="E3023" i="3"/>
  <c r="D3026" i="3"/>
  <c r="D3034" i="3"/>
  <c r="D3044" i="3"/>
  <c r="D3050" i="3"/>
  <c r="D3053" i="3"/>
  <c r="D3055" i="3"/>
  <c r="E3073" i="3"/>
  <c r="D3175" i="3"/>
  <c r="E3196" i="3"/>
  <c r="E3210" i="3"/>
  <c r="D3243" i="3"/>
  <c r="D3254" i="3"/>
  <c r="D3257" i="3"/>
  <c r="D3306" i="3"/>
  <c r="D3316" i="3"/>
  <c r="D3322" i="3"/>
  <c r="D3325" i="3"/>
  <c r="D3327" i="3"/>
  <c r="E3345" i="3"/>
  <c r="E3459" i="3"/>
  <c r="D3477" i="3"/>
  <c r="D3495" i="3"/>
  <c r="D3515" i="3"/>
  <c r="D3562" i="3"/>
  <c r="D3620" i="3"/>
  <c r="D3634" i="3"/>
  <c r="D3647" i="3"/>
  <c r="D3681" i="3"/>
  <c r="E3687" i="3"/>
  <c r="D3699" i="3"/>
  <c r="D3722" i="3"/>
  <c r="D3739" i="3"/>
  <c r="E3763" i="3"/>
  <c r="D3807" i="3"/>
  <c r="D3820" i="3"/>
  <c r="E3831" i="3"/>
  <c r="D3849" i="3"/>
  <c r="D3873" i="3"/>
  <c r="E3925" i="3"/>
  <c r="D3934" i="3"/>
  <c r="D3939" i="3"/>
  <c r="E3950" i="3"/>
  <c r="D3960" i="3"/>
  <c r="E3966" i="3"/>
  <c r="D4045" i="3"/>
  <c r="E4057" i="3"/>
  <c r="E4074" i="3"/>
  <c r="D4077" i="3"/>
  <c r="D4124" i="3"/>
  <c r="D4126" i="3"/>
  <c r="D4173" i="3"/>
  <c r="E4204" i="3"/>
  <c r="D4206" i="3"/>
  <c r="E4208" i="3"/>
  <c r="D4233" i="3"/>
  <c r="E4261" i="3"/>
  <c r="E4273" i="3"/>
  <c r="E4294" i="3"/>
  <c r="D4301" i="3"/>
  <c r="D4348" i="3"/>
  <c r="D4360" i="3"/>
  <c r="E4363" i="3"/>
  <c r="D4374" i="3"/>
  <c r="E4384" i="3"/>
  <c r="E4428" i="3"/>
  <c r="D4428" i="3"/>
  <c r="E4442" i="3"/>
  <c r="D4442" i="3"/>
  <c r="E4471" i="3"/>
  <c r="D4471" i="3"/>
  <c r="F3247" i="3"/>
  <c r="D4468" i="3"/>
  <c r="E4468" i="3"/>
  <c r="E4472" i="3"/>
  <c r="D4472" i="3"/>
  <c r="E2201" i="3"/>
  <c r="D2256" i="3"/>
  <c r="D2262" i="3"/>
  <c r="E2295" i="3"/>
  <c r="D2320" i="3"/>
  <c r="D2330" i="3"/>
  <c r="E2338" i="3"/>
  <c r="D2345" i="3"/>
  <c r="D2388" i="3"/>
  <c r="E2406" i="3"/>
  <c r="D2413" i="3"/>
  <c r="E2577" i="3"/>
  <c r="D2580" i="3"/>
  <c r="E2590" i="3"/>
  <c r="E2612" i="3"/>
  <c r="D2619" i="3"/>
  <c r="E2679" i="3"/>
  <c r="D2698" i="3"/>
  <c r="E2701" i="3"/>
  <c r="D2783" i="3"/>
  <c r="E2786" i="3"/>
  <c r="D2832" i="3"/>
  <c r="E2882" i="3"/>
  <c r="E2954" i="3"/>
  <c r="D2971" i="3"/>
  <c r="D2989" i="3"/>
  <c r="E3022" i="3"/>
  <c r="D3039" i="3"/>
  <c r="E3060" i="3"/>
  <c r="E3074" i="3"/>
  <c r="D3118" i="3"/>
  <c r="D3121" i="3"/>
  <c r="D3170" i="3"/>
  <c r="D3180" i="3"/>
  <c r="D3186" i="3"/>
  <c r="D3191" i="3"/>
  <c r="E3209" i="3"/>
  <c r="D3311" i="3"/>
  <c r="E3332" i="3"/>
  <c r="E3346" i="3"/>
  <c r="D3379" i="3"/>
  <c r="D3390" i="3"/>
  <c r="D3393" i="3"/>
  <c r="D3431" i="3"/>
  <c r="D3434" i="3"/>
  <c r="E3452" i="3"/>
  <c r="F3451" i="3" s="1"/>
  <c r="D3494" i="3"/>
  <c r="D3545" i="3"/>
  <c r="D3563" i="3"/>
  <c r="D3633" i="3"/>
  <c r="E3635" i="3"/>
  <c r="E3648" i="3"/>
  <c r="D3686" i="3"/>
  <c r="E3700" i="3"/>
  <c r="E3707" i="3"/>
  <c r="E3768" i="3"/>
  <c r="E3836" i="3"/>
  <c r="D3888" i="3"/>
  <c r="E3908" i="3"/>
  <c r="E3921" i="3"/>
  <c r="D3924" i="3"/>
  <c r="D3975" i="3"/>
  <c r="D3977" i="3"/>
  <c r="D3990" i="3"/>
  <c r="E4052" i="3"/>
  <c r="D4058" i="3"/>
  <c r="E4069" i="3"/>
  <c r="E4078" i="3"/>
  <c r="D4087" i="3"/>
  <c r="D4090" i="3"/>
  <c r="D4109" i="3"/>
  <c r="D4138" i="3"/>
  <c r="E4144" i="3"/>
  <c r="E4205" i="3"/>
  <c r="D4207" i="3"/>
  <c r="D4209" i="3"/>
  <c r="E4221" i="3"/>
  <c r="D4234" i="3"/>
  <c r="E4272" i="3"/>
  <c r="D4302" i="3"/>
  <c r="E4307" i="3"/>
  <c r="D4326" i="3"/>
  <c r="D4340" i="3"/>
  <c r="F4301" i="3"/>
  <c r="D4414" i="3"/>
  <c r="E4414" i="3"/>
  <c r="D4431" i="3"/>
  <c r="E4431" i="3"/>
  <c r="E4463" i="3"/>
  <c r="D4463" i="3"/>
  <c r="D4498" i="3"/>
  <c r="D4506" i="3"/>
  <c r="D4531" i="3"/>
  <c r="E4536" i="3"/>
  <c r="D4539" i="3"/>
  <c r="E4565" i="3"/>
  <c r="D4573" i="3"/>
  <c r="D4582" i="3"/>
  <c r="E4598" i="3"/>
  <c r="E4689" i="3"/>
  <c r="D4697" i="3"/>
  <c r="D4719" i="3"/>
  <c r="D4736" i="3"/>
  <c r="D4738" i="3"/>
  <c r="E4770" i="3"/>
  <c r="D4772" i="3"/>
  <c r="E4775" i="3"/>
  <c r="E4783" i="3"/>
  <c r="D4791" i="3"/>
  <c r="E4873" i="3"/>
  <c r="E4876" i="3"/>
  <c r="E4885" i="3"/>
  <c r="E4944" i="3"/>
  <c r="D4969" i="3"/>
  <c r="E4975" i="3"/>
  <c r="D4995" i="3"/>
  <c r="D5044" i="3"/>
  <c r="D5078" i="3"/>
  <c r="E5081" i="3"/>
  <c r="D5097" i="3"/>
  <c r="E5110" i="3"/>
  <c r="D5112" i="3"/>
  <c r="E5126" i="3"/>
  <c r="E5135" i="3"/>
  <c r="E5149" i="3"/>
  <c r="E5181" i="3"/>
  <c r="D5184" i="3"/>
  <c r="E5213" i="3"/>
  <c r="E5215" i="3"/>
  <c r="D5233" i="3"/>
  <c r="E5247" i="3"/>
  <c r="E5249" i="3"/>
  <c r="D5286" i="3"/>
  <c r="D5377" i="3"/>
  <c r="E5403" i="3"/>
  <c r="D5405" i="3"/>
  <c r="E5407" i="3"/>
  <c r="D5413" i="3"/>
  <c r="D5416" i="3"/>
  <c r="E5437" i="3"/>
  <c r="D5439" i="3"/>
  <c r="E5441" i="3"/>
  <c r="D5445" i="3"/>
  <c r="E5454" i="3"/>
  <c r="E5497" i="3"/>
  <c r="E5508" i="3"/>
  <c r="E5542" i="3"/>
  <c r="E5565" i="3"/>
  <c r="E5576" i="3"/>
  <c r="D5584" i="3"/>
  <c r="D5587" i="3"/>
  <c r="D5610" i="3"/>
  <c r="E5616" i="3"/>
  <c r="D5616" i="3"/>
  <c r="D4497" i="3"/>
  <c r="E4502" i="3"/>
  <c r="D4505" i="3"/>
  <c r="D4540" i="3"/>
  <c r="D4551" i="3"/>
  <c r="D4572" i="3"/>
  <c r="D4585" i="3"/>
  <c r="E4659" i="3"/>
  <c r="E4663" i="3"/>
  <c r="D4666" i="3"/>
  <c r="D4682" i="3"/>
  <c r="E4685" i="3"/>
  <c r="E4688" i="3"/>
  <c r="E4715" i="3"/>
  <c r="E4726" i="3"/>
  <c r="E4731" i="3"/>
  <c r="D4753" i="3"/>
  <c r="D4765" i="3"/>
  <c r="E4771" i="3"/>
  <c r="E4782" i="3"/>
  <c r="D4784" i="3"/>
  <c r="D4901" i="3"/>
  <c r="E4911" i="3"/>
  <c r="E4940" i="3"/>
  <c r="D4954" i="3"/>
  <c r="D4957" i="3"/>
  <c r="D4980" i="3"/>
  <c r="D5010" i="3"/>
  <c r="E5013" i="3"/>
  <c r="D5029" i="3"/>
  <c r="D5048" i="3"/>
  <c r="E5063" i="3"/>
  <c r="E5111" i="3"/>
  <c r="E5122" i="3"/>
  <c r="E5131" i="3"/>
  <c r="D5141" i="3"/>
  <c r="D5144" i="3"/>
  <c r="D5150" i="3"/>
  <c r="E5173" i="3"/>
  <c r="E5212" i="3"/>
  <c r="D5214" i="3"/>
  <c r="D5216" i="3"/>
  <c r="D5248" i="3"/>
  <c r="D5250" i="3"/>
  <c r="D5282" i="3"/>
  <c r="D5320" i="3"/>
  <c r="D5345" i="3"/>
  <c r="D5348" i="3"/>
  <c r="D5371" i="3"/>
  <c r="E5397" i="3"/>
  <c r="E5404" i="3"/>
  <c r="E5406" i="3"/>
  <c r="E5420" i="3"/>
  <c r="E5438" i="3"/>
  <c r="E5440" i="3"/>
  <c r="D5481" i="3"/>
  <c r="D5501" i="3"/>
  <c r="D5515" i="3"/>
  <c r="D5518" i="3"/>
  <c r="E5533" i="3"/>
  <c r="D5569" i="3"/>
  <c r="E5606" i="3"/>
  <c r="D5606" i="3"/>
  <c r="D5676" i="3"/>
  <c r="E5676" i="3"/>
  <c r="E5689" i="3"/>
  <c r="D5702" i="3"/>
  <c r="E5702" i="3"/>
  <c r="E5644" i="3"/>
  <c r="D5644" i="3"/>
  <c r="D5710" i="3"/>
  <c r="E5710" i="3"/>
  <c r="D5735" i="3"/>
  <c r="E5753" i="3"/>
  <c r="D5756" i="3"/>
  <c r="D5761" i="3"/>
  <c r="E5775" i="3"/>
  <c r="D5778" i="3"/>
  <c r="E5821" i="3"/>
  <c r="D5824" i="3"/>
  <c r="D5854" i="3"/>
  <c r="E5864" i="3"/>
  <c r="E5882" i="3"/>
  <c r="E5889" i="3"/>
  <c r="D5898" i="3"/>
  <c r="E5905" i="3"/>
  <c r="D5911" i="3"/>
  <c r="E5924" i="3"/>
  <c r="E5933" i="3"/>
  <c r="E5949" i="3"/>
  <c r="E5967" i="3"/>
  <c r="D5972" i="3"/>
  <c r="D5974" i="3"/>
  <c r="D5994" i="3"/>
  <c r="D6008" i="3"/>
  <c r="D6066" i="3"/>
  <c r="D6085" i="3"/>
  <c r="D6091" i="3"/>
  <c r="D6164" i="3"/>
  <c r="E6166" i="3"/>
  <c r="D6169" i="3"/>
  <c r="D6176" i="3"/>
  <c r="E6178" i="3"/>
  <c r="D6195" i="3"/>
  <c r="D6204" i="3"/>
  <c r="D6216" i="3"/>
  <c r="E6233" i="3"/>
  <c r="D6284" i="3"/>
  <c r="D6296" i="3"/>
  <c r="D6301" i="3"/>
  <c r="E6306" i="3"/>
  <c r="D6339" i="3"/>
  <c r="E6347" i="3"/>
  <c r="F6358" i="3"/>
  <c r="E6458" i="3"/>
  <c r="E6467" i="3"/>
  <c r="E6509" i="3"/>
  <c r="E6517" i="3"/>
  <c r="E6552" i="3"/>
  <c r="E6562" i="3"/>
  <c r="E6588" i="3"/>
  <c r="E6609" i="3"/>
  <c r="E6629" i="3"/>
  <c r="E6631" i="3"/>
  <c r="D6637" i="3"/>
  <c r="E6639" i="3"/>
  <c r="D6655" i="3"/>
  <c r="E6658" i="3"/>
  <c r="D6665" i="3"/>
  <c r="E6722" i="3"/>
  <c r="E6752" i="3"/>
  <c r="D6755" i="3"/>
  <c r="D6777" i="3"/>
  <c r="D5740" i="3"/>
  <c r="E5752" i="3"/>
  <c r="D5757" i="3"/>
  <c r="D5760" i="3"/>
  <c r="D5803" i="3"/>
  <c r="D5853" i="3"/>
  <c r="E5881" i="3"/>
  <c r="E5883" i="3"/>
  <c r="E5890" i="3"/>
  <c r="D5897" i="3"/>
  <c r="D5904" i="3"/>
  <c r="D5906" i="3"/>
  <c r="D5940" i="3"/>
  <c r="E5966" i="3"/>
  <c r="E5973" i="3"/>
  <c r="E6096" i="3"/>
  <c r="D6136" i="3"/>
  <c r="D6165" i="3"/>
  <c r="E6170" i="3"/>
  <c r="D6177" i="3"/>
  <c r="D6183" i="3"/>
  <c r="E6200" i="3"/>
  <c r="E6203" i="3"/>
  <c r="E6217" i="3"/>
  <c r="D6300" i="3"/>
  <c r="E6302" i="3"/>
  <c r="D6305" i="3"/>
  <c r="D6356" i="3"/>
  <c r="D6359" i="3"/>
  <c r="D6459" i="3"/>
  <c r="D6476" i="3"/>
  <c r="D6491" i="3"/>
  <c r="D6518" i="3"/>
  <c r="D6521" i="3"/>
  <c r="E6553" i="3"/>
  <c r="D6584" i="3"/>
  <c r="E6587" i="3"/>
  <c r="D6589" i="3"/>
  <c r="E6608" i="3"/>
  <c r="D6610" i="3"/>
  <c r="E6630" i="3"/>
  <c r="E6638" i="3"/>
  <c r="D6640" i="3"/>
  <c r="E6647" i="3"/>
  <c r="D6681" i="3"/>
  <c r="D6704" i="3"/>
  <c r="F6715" i="3"/>
  <c r="E6721" i="3"/>
  <c r="E6727" i="3"/>
  <c r="D6730" i="3"/>
  <c r="D6760" i="3"/>
  <c r="F6766" i="3"/>
  <c r="E6769" i="3"/>
  <c r="D6772" i="3"/>
  <c r="E237" i="3"/>
  <c r="D237" i="3"/>
  <c r="E270" i="3"/>
  <c r="D270" i="3"/>
  <c r="E317" i="3"/>
  <c r="D317" i="3"/>
  <c r="E486" i="3"/>
  <c r="D486" i="3"/>
  <c r="E555" i="3"/>
  <c r="D555" i="3"/>
  <c r="D623" i="3"/>
  <c r="E623" i="3"/>
  <c r="E691" i="3"/>
  <c r="D691" i="3"/>
  <c r="E741" i="3"/>
  <c r="D741" i="3"/>
  <c r="E780" i="3"/>
  <c r="D780" i="3"/>
  <c r="D861" i="3"/>
  <c r="E861" i="3"/>
  <c r="E942" i="3"/>
  <c r="D942" i="3"/>
  <c r="D1032" i="3"/>
  <c r="E1032" i="3"/>
  <c r="D1189" i="3"/>
  <c r="E1189" i="3"/>
  <c r="D1281" i="3"/>
  <c r="E1281" i="3"/>
  <c r="D1349" i="3"/>
  <c r="E1349" i="3"/>
  <c r="D1393" i="3"/>
  <c r="E1393" i="3"/>
  <c r="D1440" i="3"/>
  <c r="E1440" i="3"/>
  <c r="D1456" i="3"/>
  <c r="E1456" i="3"/>
  <c r="D1469" i="3"/>
  <c r="E1469" i="3"/>
  <c r="E1678" i="3"/>
  <c r="D1678" i="3"/>
  <c r="E1886" i="3"/>
  <c r="D1886" i="3"/>
  <c r="D1973" i="3"/>
  <c r="E1973" i="3"/>
  <c r="E1996" i="3"/>
  <c r="D1996" i="3"/>
  <c r="D2019" i="3"/>
  <c r="E2019" i="3"/>
  <c r="E2200" i="3"/>
  <c r="D2200" i="3"/>
  <c r="E2290" i="3"/>
  <c r="D2290" i="3"/>
  <c r="D2329" i="3"/>
  <c r="E2329" i="3"/>
  <c r="F2329" i="3" s="1"/>
  <c r="D2376" i="3"/>
  <c r="E2376" i="3"/>
  <c r="E63" i="3"/>
  <c r="D66" i="3"/>
  <c r="D79" i="3"/>
  <c r="D142" i="3"/>
  <c r="D184" i="3"/>
  <c r="E49" i="3"/>
  <c r="E57" i="3"/>
  <c r="E62" i="3"/>
  <c r="E92" i="3"/>
  <c r="E97" i="3"/>
  <c r="E117" i="3"/>
  <c r="E125" i="3"/>
  <c r="E130" i="3"/>
  <c r="E160" i="3"/>
  <c r="E165" i="3"/>
  <c r="D168" i="3"/>
  <c r="D177" i="3"/>
  <c r="D195" i="3"/>
  <c r="E195" i="3"/>
  <c r="E247" i="3"/>
  <c r="E250" i="3"/>
  <c r="D250" i="3"/>
  <c r="E334" i="3"/>
  <c r="D334" i="3"/>
  <c r="E347" i="3"/>
  <c r="D347" i="3"/>
  <c r="E397" i="3"/>
  <c r="D397" i="3"/>
  <c r="E436" i="3"/>
  <c r="E440" i="3"/>
  <c r="D440" i="3"/>
  <c r="E470" i="3"/>
  <c r="D470" i="3"/>
  <c r="D491" i="3"/>
  <c r="D594" i="3"/>
  <c r="E594" i="3"/>
  <c r="D628" i="3"/>
  <c r="E628" i="3"/>
  <c r="D669" i="3"/>
  <c r="D720" i="3"/>
  <c r="D725" i="3"/>
  <c r="E725" i="3"/>
  <c r="D743" i="3"/>
  <c r="D746" i="3"/>
  <c r="E746" i="3"/>
  <c r="E762" i="3"/>
  <c r="D762" i="3"/>
  <c r="E813" i="3"/>
  <c r="D813" i="3"/>
  <c r="D866" i="3"/>
  <c r="E866" i="3"/>
  <c r="D917" i="3"/>
  <c r="E917" i="3"/>
  <c r="E1019" i="3"/>
  <c r="D1019" i="3"/>
  <c r="E1035" i="3"/>
  <c r="D1035" i="3"/>
  <c r="D1150" i="3"/>
  <c r="E1150" i="3"/>
  <c r="E1287" i="3"/>
  <c r="D1287" i="3"/>
  <c r="E1316" i="3"/>
  <c r="D1316" i="3"/>
  <c r="E1371" i="3"/>
  <c r="D1371" i="3"/>
  <c r="E1472" i="3"/>
  <c r="D1472" i="3"/>
  <c r="E1561" i="3"/>
  <c r="D1561" i="3"/>
  <c r="E1779" i="3"/>
  <c r="D1779" i="3"/>
  <c r="E1791" i="3"/>
  <c r="D1791" i="3"/>
  <c r="D1859" i="3"/>
  <c r="E1859" i="3"/>
  <c r="D1964" i="3"/>
  <c r="E1964" i="3"/>
  <c r="D1980" i="3"/>
  <c r="E1980" i="3"/>
  <c r="E2022" i="3"/>
  <c r="D2022" i="3"/>
  <c r="E2047" i="3"/>
  <c r="D2047" i="3"/>
  <c r="E2183" i="3"/>
  <c r="D2183" i="3"/>
  <c r="D2206" i="3"/>
  <c r="E2206" i="3"/>
  <c r="D2234" i="3"/>
  <c r="E2234" i="3"/>
  <c r="E2296" i="3"/>
  <c r="D2296" i="3"/>
  <c r="D2397" i="3"/>
  <c r="E2397" i="3"/>
  <c r="F2397" i="3" s="1"/>
  <c r="E228" i="3"/>
  <c r="D228" i="3"/>
  <c r="D265" i="3"/>
  <c r="D267" i="3"/>
  <c r="E287" i="3"/>
  <c r="E289" i="3"/>
  <c r="E296" i="3"/>
  <c r="D296" i="3"/>
  <c r="E329" i="3"/>
  <c r="D329" i="3"/>
  <c r="D351" i="3"/>
  <c r="D380" i="3"/>
  <c r="E386" i="3"/>
  <c r="D386" i="3"/>
  <c r="E419" i="3"/>
  <c r="D419" i="3"/>
  <c r="E441" i="3"/>
  <c r="D448" i="3"/>
  <c r="E448" i="3"/>
  <c r="D483" i="3"/>
  <c r="D504" i="3"/>
  <c r="E509" i="3"/>
  <c r="D509" i="3"/>
  <c r="D537" i="3"/>
  <c r="D641" i="3"/>
  <c r="E656" i="3"/>
  <c r="D656" i="3"/>
  <c r="E713" i="3"/>
  <c r="D713" i="3"/>
  <c r="D738" i="3"/>
  <c r="E738" i="3"/>
  <c r="E760" i="3"/>
  <c r="D760" i="3"/>
  <c r="D777" i="3"/>
  <c r="E777" i="3"/>
  <c r="D797" i="3"/>
  <c r="E827" i="3"/>
  <c r="D827" i="3"/>
  <c r="E877" i="3"/>
  <c r="D877" i="3"/>
  <c r="E913" i="3"/>
  <c r="D913" i="3"/>
  <c r="D1048" i="3"/>
  <c r="E1048" i="3"/>
  <c r="E1128" i="3"/>
  <c r="D1128" i="3"/>
  <c r="E1180" i="3"/>
  <c r="D1180" i="3"/>
  <c r="E1200" i="3"/>
  <c r="D1200" i="3"/>
  <c r="E1289" i="3"/>
  <c r="D1289" i="3"/>
  <c r="E1404" i="3"/>
  <c r="D1404" i="3"/>
  <c r="E1451" i="3"/>
  <c r="D1451" i="3"/>
  <c r="E1559" i="3"/>
  <c r="D1559" i="3"/>
  <c r="E1588" i="3"/>
  <c r="D1588" i="3"/>
  <c r="E1643" i="3"/>
  <c r="D1643" i="3"/>
  <c r="E1655" i="3"/>
  <c r="D1655" i="3"/>
  <c r="E1724" i="3"/>
  <c r="D1724" i="3"/>
  <c r="E1898" i="3"/>
  <c r="D1898" i="3"/>
  <c r="D1988" i="3"/>
  <c r="E1988" i="3"/>
  <c r="E2013" i="3"/>
  <c r="D2013" i="3"/>
  <c r="E2243" i="3"/>
  <c r="D2243" i="3"/>
  <c r="D2268" i="3"/>
  <c r="E2268" i="3"/>
  <c r="D2363" i="3"/>
  <c r="E2363" i="3"/>
  <c r="F2363" i="3" s="1"/>
  <c r="D2431" i="3"/>
  <c r="E2431" i="3"/>
  <c r="F2431" i="3" s="1"/>
  <c r="E202" i="3"/>
  <c r="D202" i="3"/>
  <c r="E215" i="3"/>
  <c r="D215" i="3"/>
  <c r="E356" i="3"/>
  <c r="D356" i="3"/>
  <c r="D458" i="3"/>
  <c r="E458" i="3"/>
  <c r="E522" i="3"/>
  <c r="D522" i="3"/>
  <c r="D584" i="3"/>
  <c r="E584" i="3"/>
  <c r="D882" i="3"/>
  <c r="E882" i="3"/>
  <c r="E908" i="3"/>
  <c r="D908" i="3"/>
  <c r="E1066" i="3"/>
  <c r="D1066" i="3"/>
  <c r="E1120" i="3"/>
  <c r="D1120" i="3"/>
  <c r="E1251" i="3"/>
  <c r="D1251" i="3"/>
  <c r="E1495" i="3"/>
  <c r="D1495" i="3"/>
  <c r="E1740" i="3"/>
  <c r="D1740" i="3"/>
  <c r="D1911" i="3"/>
  <c r="E1911" i="3"/>
  <c r="E2090" i="3"/>
  <c r="D2090" i="3"/>
  <c r="D2175" i="3"/>
  <c r="E2175" i="3"/>
  <c r="D2226" i="3"/>
  <c r="E2226" i="3"/>
  <c r="E58" i="3"/>
  <c r="D74" i="3"/>
  <c r="E126" i="3"/>
  <c r="E131" i="3"/>
  <c r="D134" i="3"/>
  <c r="D147" i="3"/>
  <c r="D199" i="3"/>
  <c r="E221" i="3"/>
  <c r="E41" i="3"/>
  <c r="E46" i="3"/>
  <c r="E109" i="3"/>
  <c r="E114" i="3"/>
  <c r="E179" i="3"/>
  <c r="E182" i="3"/>
  <c r="D182" i="3"/>
  <c r="D197" i="3"/>
  <c r="D210" i="3"/>
  <c r="E219" i="3"/>
  <c r="D252" i="3"/>
  <c r="D254" i="3"/>
  <c r="D263" i="3"/>
  <c r="E263" i="3"/>
  <c r="D278" i="3"/>
  <c r="E283" i="3"/>
  <c r="D283" i="3"/>
  <c r="E318" i="3"/>
  <c r="D321" i="3"/>
  <c r="D338" i="3"/>
  <c r="D368" i="3"/>
  <c r="E373" i="3"/>
  <c r="D373" i="3"/>
  <c r="D401" i="3"/>
  <c r="D474" i="3"/>
  <c r="D499" i="3"/>
  <c r="E533" i="3"/>
  <c r="D533" i="3"/>
  <c r="E572" i="3"/>
  <c r="E576" i="3"/>
  <c r="D576" i="3"/>
  <c r="D606" i="3"/>
  <c r="E611" i="3"/>
  <c r="D611" i="3"/>
  <c r="D636" i="3"/>
  <c r="E636" i="3"/>
  <c r="D653" i="3"/>
  <c r="E677" i="3"/>
  <c r="D677" i="3"/>
  <c r="D708" i="3"/>
  <c r="D730" i="3"/>
  <c r="E730" i="3"/>
  <c r="D754" i="3"/>
  <c r="E754" i="3"/>
  <c r="D764" i="3"/>
  <c r="E772" i="3"/>
  <c r="D772" i="3"/>
  <c r="E792" i="3"/>
  <c r="D792" i="3"/>
  <c r="E849" i="3"/>
  <c r="D849" i="3"/>
  <c r="D874" i="3"/>
  <c r="E874" i="3"/>
  <c r="E968" i="3"/>
  <c r="D968" i="3"/>
  <c r="D1001" i="3"/>
  <c r="E1001" i="3"/>
  <c r="F994" i="3" s="1"/>
  <c r="D1043" i="3"/>
  <c r="E1043" i="3"/>
  <c r="D1077" i="3"/>
  <c r="E1077" i="3"/>
  <c r="E1112" i="3"/>
  <c r="D1112" i="3"/>
  <c r="E1154" i="3"/>
  <c r="D1154" i="3"/>
  <c r="E1185" i="3"/>
  <c r="D1185" i="3"/>
  <c r="D1197" i="3"/>
  <c r="E1197" i="3"/>
  <c r="E1223" i="3"/>
  <c r="D1223" i="3"/>
  <c r="D1388" i="3"/>
  <c r="E1388" i="3"/>
  <c r="D1401" i="3"/>
  <c r="E1401" i="3"/>
  <c r="E1422" i="3"/>
  <c r="D1422" i="3"/>
  <c r="D1461" i="3"/>
  <c r="E1461" i="3"/>
  <c r="E1523" i="3"/>
  <c r="D1523" i="3"/>
  <c r="D1553" i="3"/>
  <c r="E1553" i="3"/>
  <c r="D1621" i="3"/>
  <c r="E1621" i="3"/>
  <c r="E1699" i="3"/>
  <c r="D1699" i="3"/>
  <c r="E1732" i="3"/>
  <c r="D1732" i="3"/>
  <c r="E1814" i="3"/>
  <c r="D1814" i="3"/>
  <c r="E1865" i="3"/>
  <c r="D1865" i="3"/>
  <c r="D1895" i="3"/>
  <c r="E1895" i="3"/>
  <c r="D1946" i="3"/>
  <c r="E1946" i="3"/>
  <c r="E1967" i="3"/>
  <c r="D1967" i="3"/>
  <c r="E1983" i="3"/>
  <c r="D1983" i="3"/>
  <c r="D2056" i="3"/>
  <c r="E2056" i="3"/>
  <c r="E2136" i="3"/>
  <c r="D2136" i="3"/>
  <c r="E2209" i="3"/>
  <c r="D2209" i="3"/>
  <c r="D2240" i="3"/>
  <c r="E2240" i="3"/>
  <c r="D2279" i="3"/>
  <c r="E2279" i="3"/>
  <c r="F2278" i="3" s="1"/>
  <c r="D2342" i="3"/>
  <c r="E2342" i="3"/>
  <c r="D2410" i="3"/>
  <c r="E2410" i="3"/>
  <c r="E2532" i="3"/>
  <c r="D2532" i="3"/>
  <c r="D2542" i="3"/>
  <c r="E2542" i="3"/>
  <c r="E2617" i="3"/>
  <c r="D2617" i="3"/>
  <c r="E2664" i="3"/>
  <c r="D2664" i="3"/>
  <c r="D2684" i="3"/>
  <c r="E2684" i="3"/>
  <c r="E2710" i="3"/>
  <c r="D2710" i="3"/>
  <c r="D2781" i="3"/>
  <c r="E2781" i="3"/>
  <c r="E2934" i="3"/>
  <c r="D2934" i="3"/>
  <c r="E2976" i="3"/>
  <c r="F2975" i="3" s="1"/>
  <c r="D2976" i="3"/>
  <c r="E2984" i="3"/>
  <c r="D2984" i="3"/>
  <c r="E3084" i="3"/>
  <c r="D3084" i="3"/>
  <c r="E3141" i="3"/>
  <c r="D3141" i="3"/>
  <c r="D3239" i="3"/>
  <c r="E3239" i="3"/>
  <c r="E3272" i="3"/>
  <c r="D3272" i="3"/>
  <c r="E3282" i="3"/>
  <c r="F3281" i="3" s="1"/>
  <c r="D3282" i="3"/>
  <c r="E3356" i="3"/>
  <c r="D3356" i="3"/>
  <c r="E3413" i="3"/>
  <c r="D3413" i="3"/>
  <c r="E3443" i="3"/>
  <c r="D3443" i="3"/>
  <c r="E3482" i="3"/>
  <c r="D3482" i="3"/>
  <c r="E3501" i="3"/>
  <c r="D3501" i="3"/>
  <c r="E3552" i="3"/>
  <c r="D3552" i="3"/>
  <c r="E3578" i="3"/>
  <c r="D3578" i="3"/>
  <c r="E3656" i="3"/>
  <c r="F3655" i="3" s="1"/>
  <c r="D3656" i="3"/>
  <c r="E3756" i="3"/>
  <c r="D3756" i="3"/>
  <c r="E3869" i="3"/>
  <c r="D3869" i="3"/>
  <c r="D3882" i="3"/>
  <c r="E3882" i="3"/>
  <c r="E3915" i="3"/>
  <c r="D3915" i="3"/>
  <c r="E4026" i="3"/>
  <c r="D4026" i="3"/>
  <c r="D4195" i="3"/>
  <c r="E4195" i="3"/>
  <c r="D4324" i="3"/>
  <c r="E4324" i="3"/>
  <c r="E4336" i="3"/>
  <c r="D4336" i="3"/>
  <c r="E4396" i="3"/>
  <c r="D4396" i="3"/>
  <c r="E4420" i="3"/>
  <c r="D4420" i="3"/>
  <c r="E4454" i="3"/>
  <c r="D4454" i="3"/>
  <c r="E4476" i="3"/>
  <c r="D4476" i="3"/>
  <c r="E4522" i="3"/>
  <c r="D4522" i="3"/>
  <c r="E4599" i="3"/>
  <c r="D4599" i="3"/>
  <c r="E4621" i="3"/>
  <c r="D4621" i="3"/>
  <c r="E4776" i="3"/>
  <c r="D4776" i="3"/>
  <c r="D4842" i="3"/>
  <c r="E4842" i="3"/>
  <c r="E4874" i="3"/>
  <c r="D4874" i="3"/>
  <c r="E4886" i="3"/>
  <c r="D4886" i="3"/>
  <c r="E4923" i="3"/>
  <c r="D4923" i="3"/>
  <c r="D4945" i="3"/>
  <c r="E4945" i="3"/>
  <c r="E5082" i="3"/>
  <c r="D5082" i="3"/>
  <c r="E5127" i="3"/>
  <c r="D5127" i="3"/>
  <c r="E5182" i="3"/>
  <c r="D5182" i="3"/>
  <c r="D5315" i="3"/>
  <c r="E5315" i="3"/>
  <c r="E5367" i="3"/>
  <c r="D5367" i="3"/>
  <c r="E5435" i="3"/>
  <c r="D5435" i="3"/>
  <c r="E5498" i="3"/>
  <c r="D5498" i="3"/>
  <c r="D5509" i="3"/>
  <c r="E5509" i="3"/>
  <c r="D5530" i="3"/>
  <c r="E5530" i="3"/>
  <c r="D5543" i="3"/>
  <c r="E5543" i="3"/>
  <c r="E5549" i="3"/>
  <c r="D5549" i="3"/>
  <c r="E5566" i="3"/>
  <c r="D5566" i="3"/>
  <c r="D5577" i="3"/>
  <c r="E5577" i="3"/>
  <c r="D5605" i="3"/>
  <c r="E5605" i="3"/>
  <c r="E5615" i="3"/>
  <c r="D5615" i="3"/>
  <c r="D5643" i="3"/>
  <c r="E5643" i="3"/>
  <c r="E5688" i="3"/>
  <c r="D5688" i="3"/>
  <c r="D5796" i="3"/>
  <c r="E5796" i="3"/>
  <c r="D1903" i="3"/>
  <c r="E1903" i="3"/>
  <c r="D2030" i="3"/>
  <c r="E2030" i="3"/>
  <c r="E2051" i="3"/>
  <c r="D2051" i="3"/>
  <c r="D2087" i="3"/>
  <c r="E2087" i="3"/>
  <c r="D2133" i="3"/>
  <c r="E2133" i="3"/>
  <c r="E2444" i="3"/>
  <c r="E2478" i="3"/>
  <c r="D2478" i="3"/>
  <c r="D2529" i="3"/>
  <c r="E2529" i="3"/>
  <c r="D2614" i="3"/>
  <c r="E2614" i="3"/>
  <c r="D2633" i="3"/>
  <c r="E2633" i="3"/>
  <c r="D2653" i="3"/>
  <c r="E2653" i="3"/>
  <c r="E2681" i="3"/>
  <c r="D2681" i="3"/>
  <c r="D2735" i="3"/>
  <c r="E2735" i="3"/>
  <c r="D2752" i="3"/>
  <c r="E2752" i="3"/>
  <c r="D2849" i="3"/>
  <c r="E2849" i="3"/>
  <c r="E2881" i="3"/>
  <c r="D2881" i="3"/>
  <c r="D2904" i="3"/>
  <c r="E2904" i="3"/>
  <c r="E2931" i="3"/>
  <c r="D2931" i="3"/>
  <c r="E3002" i="3"/>
  <c r="D3002" i="3"/>
  <c r="E3089" i="3"/>
  <c r="D3089" i="3"/>
  <c r="D3108" i="3"/>
  <c r="E3108" i="3"/>
  <c r="D3162" i="3"/>
  <c r="E3162" i="3"/>
  <c r="E3223" i="3"/>
  <c r="D3223" i="3"/>
  <c r="E3361" i="3"/>
  <c r="D3361" i="3"/>
  <c r="D3380" i="3"/>
  <c r="E3380" i="3"/>
  <c r="D3435" i="3"/>
  <c r="E3435" i="3"/>
  <c r="F3434" i="3" s="1"/>
  <c r="E3463" i="3"/>
  <c r="D3463" i="3"/>
  <c r="E3518" i="3"/>
  <c r="D3518" i="3"/>
  <c r="E3544" i="3"/>
  <c r="D3544" i="3"/>
  <c r="E3584" i="3"/>
  <c r="D3584" i="3"/>
  <c r="E3637" i="3"/>
  <c r="D3637" i="3"/>
  <c r="E3668" i="3"/>
  <c r="D3668" i="3"/>
  <c r="E3733" i="3"/>
  <c r="D3733" i="3"/>
  <c r="D3746" i="3"/>
  <c r="E3746" i="3"/>
  <c r="E3866" i="3"/>
  <c r="D3866" i="3"/>
  <c r="E3920" i="3"/>
  <c r="D3920" i="3"/>
  <c r="D3989" i="3"/>
  <c r="E3989" i="3"/>
  <c r="E4017" i="3"/>
  <c r="D4017" i="3"/>
  <c r="E4039" i="3"/>
  <c r="D4039" i="3"/>
  <c r="D4105" i="3"/>
  <c r="E4105" i="3"/>
  <c r="D4153" i="3"/>
  <c r="E4153" i="3"/>
  <c r="D176" i="3"/>
  <c r="E185" i="3"/>
  <c r="E187" i="3"/>
  <c r="E198" i="3"/>
  <c r="E213" i="3"/>
  <c r="D218" i="3"/>
  <c r="D220" i="3"/>
  <c r="F901" i="3"/>
  <c r="D911" i="3"/>
  <c r="D929" i="3"/>
  <c r="E1061" i="3"/>
  <c r="D1085" i="3"/>
  <c r="E1087" i="3"/>
  <c r="D1094" i="3"/>
  <c r="E1171" i="3"/>
  <c r="F1173" i="3"/>
  <c r="D1183" i="3"/>
  <c r="D1221" i="3"/>
  <c r="D1231" i="3"/>
  <c r="E1236" i="3"/>
  <c r="D1239" i="3"/>
  <c r="F1241" i="3"/>
  <c r="E1273" i="3"/>
  <c r="F1309" i="3"/>
  <c r="D1338" i="3"/>
  <c r="E1341" i="3"/>
  <c r="D1408" i="3"/>
  <c r="D1493" i="3"/>
  <c r="D1503" i="3"/>
  <c r="E1508" i="3"/>
  <c r="D1511" i="3"/>
  <c r="F1513" i="3"/>
  <c r="E1545" i="3"/>
  <c r="F1581" i="3"/>
  <c r="D1610" i="3"/>
  <c r="E1613" i="3"/>
  <c r="E1660" i="3"/>
  <c r="E1665" i="3"/>
  <c r="E1673" i="3"/>
  <c r="D1676" i="3"/>
  <c r="E1681" i="3"/>
  <c r="E1689" i="3"/>
  <c r="D1697" i="3"/>
  <c r="D1707" i="3"/>
  <c r="E1712" i="3"/>
  <c r="D1715" i="3"/>
  <c r="F1717" i="3"/>
  <c r="D1727" i="3"/>
  <c r="D1748" i="3"/>
  <c r="D1762" i="3"/>
  <c r="E1796" i="3"/>
  <c r="E1801" i="3"/>
  <c r="E1809" i="3"/>
  <c r="D1812" i="3"/>
  <c r="E1817" i="3"/>
  <c r="D1835" i="3"/>
  <c r="D1848" i="3"/>
  <c r="D1876" i="3"/>
  <c r="E1916" i="3"/>
  <c r="D1919" i="3"/>
  <c r="D1928" i="3"/>
  <c r="E1933" i="3"/>
  <c r="D1936" i="3"/>
  <c r="D1939" i="3"/>
  <c r="E1939" i="3"/>
  <c r="E1951" i="3"/>
  <c r="D1954" i="3"/>
  <c r="E1962" i="3"/>
  <c r="D1971" i="3"/>
  <c r="E1971" i="3"/>
  <c r="E1997" i="3"/>
  <c r="D2000" i="3"/>
  <c r="E2004" i="3"/>
  <c r="D2004" i="3"/>
  <c r="D2048" i="3"/>
  <c r="E2048" i="3"/>
  <c r="E2075" i="3"/>
  <c r="E2081" i="3"/>
  <c r="D2081" i="3"/>
  <c r="E2091" i="3"/>
  <c r="D2100" i="3"/>
  <c r="E2100" i="3"/>
  <c r="E2103" i="3"/>
  <c r="E2137" i="3"/>
  <c r="D2140" i="3"/>
  <c r="E2143" i="3"/>
  <c r="E2150" i="3"/>
  <c r="E2159" i="3"/>
  <c r="E2184" i="3"/>
  <c r="D2187" i="3"/>
  <c r="E2191" i="3"/>
  <c r="D2191" i="3"/>
  <c r="D2252" i="3"/>
  <c r="E2274" i="3"/>
  <c r="E2465" i="3"/>
  <c r="D2465" i="3"/>
  <c r="D2516" i="3"/>
  <c r="E2516" i="3"/>
  <c r="F2516" i="3" s="1"/>
  <c r="E2534" i="3"/>
  <c r="D2534" i="3"/>
  <c r="E2598" i="3"/>
  <c r="D2598" i="3"/>
  <c r="D2662" i="3"/>
  <c r="E2662" i="3"/>
  <c r="E2666" i="3"/>
  <c r="D2666" i="3"/>
  <c r="E2686" i="3"/>
  <c r="F2686" i="3" s="1"/>
  <c r="D2686" i="3"/>
  <c r="E2749" i="3"/>
  <c r="D2749" i="3"/>
  <c r="D2803" i="3"/>
  <c r="E2803" i="3"/>
  <c r="D2820" i="3"/>
  <c r="E2820" i="3"/>
  <c r="D2873" i="3"/>
  <c r="E2873" i="3"/>
  <c r="D2899" i="3"/>
  <c r="E2899" i="3"/>
  <c r="E2936" i="3"/>
  <c r="D2936" i="3"/>
  <c r="E2999" i="3"/>
  <c r="D2999" i="3"/>
  <c r="D3103" i="3"/>
  <c r="E3103" i="3"/>
  <c r="E3136" i="3"/>
  <c r="D3136" i="3"/>
  <c r="E3146" i="3"/>
  <c r="F3145" i="3" s="1"/>
  <c r="D3146" i="3"/>
  <c r="E3220" i="3"/>
  <c r="D3220" i="3"/>
  <c r="E3277" i="3"/>
  <c r="D3277" i="3"/>
  <c r="D3375" i="3"/>
  <c r="E3375" i="3"/>
  <c r="E3408" i="3"/>
  <c r="D3408" i="3"/>
  <c r="E3418" i="3"/>
  <c r="F3417" i="3" s="1"/>
  <c r="D3418" i="3"/>
  <c r="E3484" i="3"/>
  <c r="D3484" i="3"/>
  <c r="E3510" i="3"/>
  <c r="D3510" i="3"/>
  <c r="E3550" i="3"/>
  <c r="D3550" i="3"/>
  <c r="E3569" i="3"/>
  <c r="D3569" i="3"/>
  <c r="E3645" i="3"/>
  <c r="D3645" i="3"/>
  <c r="E3730" i="3"/>
  <c r="D3730" i="3"/>
  <c r="E3784" i="3"/>
  <c r="D3784" i="3"/>
  <c r="D3857" i="3"/>
  <c r="E3857" i="3"/>
  <c r="E3871" i="3"/>
  <c r="D3871" i="3"/>
  <c r="E3917" i="3"/>
  <c r="D3917" i="3"/>
  <c r="E4009" i="3"/>
  <c r="D4009" i="3"/>
  <c r="E4022" i="3"/>
  <c r="D4022" i="3"/>
  <c r="E4036" i="3"/>
  <c r="D4036" i="3"/>
  <c r="D4132" i="3"/>
  <c r="E4132" i="3"/>
  <c r="F969" i="3"/>
  <c r="E1914" i="3"/>
  <c r="D1914" i="3"/>
  <c r="D1955" i="3"/>
  <c r="E1955" i="3"/>
  <c r="D2001" i="3"/>
  <c r="E2001" i="3"/>
  <c r="D2041" i="3"/>
  <c r="E2041" i="3"/>
  <c r="D2126" i="3"/>
  <c r="E2126" i="3"/>
  <c r="D2141" i="3"/>
  <c r="E2141" i="3"/>
  <c r="D2188" i="3"/>
  <c r="E2188" i="3"/>
  <c r="D2236" i="3"/>
  <c r="E2236" i="3"/>
  <c r="E2358" i="3"/>
  <c r="D2358" i="3"/>
  <c r="E2392" i="3"/>
  <c r="D2392" i="3"/>
  <c r="E2426" i="3"/>
  <c r="D2426" i="3"/>
  <c r="E2449" i="3"/>
  <c r="F2448" i="3" s="1"/>
  <c r="D2449" i="3"/>
  <c r="E2483" i="3"/>
  <c r="F2482" i="3" s="1"/>
  <c r="D2483" i="3"/>
  <c r="E2506" i="3"/>
  <c r="D2506" i="3"/>
  <c r="E2545" i="3"/>
  <c r="D2545" i="3"/>
  <c r="E2559" i="3"/>
  <c r="D2559" i="3"/>
  <c r="E2585" i="3"/>
  <c r="F2584" i="3" s="1"/>
  <c r="D2585" i="3"/>
  <c r="D2713" i="3"/>
  <c r="E2713" i="3"/>
  <c r="E2817" i="3"/>
  <c r="D2817" i="3"/>
  <c r="E2870" i="3"/>
  <c r="D2870" i="3"/>
  <c r="E2886" i="3"/>
  <c r="D2886" i="3"/>
  <c r="D2959" i="3"/>
  <c r="E2959" i="3"/>
  <c r="F2958" i="3" s="1"/>
  <c r="E3004" i="3"/>
  <c r="D3004" i="3"/>
  <c r="D3027" i="3"/>
  <c r="E3027" i="3"/>
  <c r="F3026" i="3" s="1"/>
  <c r="E3087" i="3"/>
  <c r="D3087" i="3"/>
  <c r="E3225" i="3"/>
  <c r="D3225" i="3"/>
  <c r="D3244" i="3"/>
  <c r="E3244" i="3"/>
  <c r="D3298" i="3"/>
  <c r="E3298" i="3"/>
  <c r="E3359" i="3"/>
  <c r="D3359" i="3"/>
  <c r="E3461" i="3"/>
  <c r="D3461" i="3"/>
  <c r="E3516" i="3"/>
  <c r="D3516" i="3"/>
  <c r="E3554" i="3"/>
  <c r="D3554" i="3"/>
  <c r="E3586" i="3"/>
  <c r="D3586" i="3"/>
  <c r="E3612" i="3"/>
  <c r="D3612" i="3"/>
  <c r="E3735" i="3"/>
  <c r="D3735" i="3"/>
  <c r="E3781" i="3"/>
  <c r="D3781" i="3"/>
  <c r="D3840" i="3"/>
  <c r="E3840" i="3"/>
  <c r="E3892" i="3"/>
  <c r="D3892" i="3"/>
  <c r="D4006" i="3"/>
  <c r="E4006" i="3"/>
  <c r="E4019" i="3"/>
  <c r="D4019" i="3"/>
  <c r="E4041" i="3"/>
  <c r="D4041" i="3"/>
  <c r="D4148" i="3"/>
  <c r="E4148" i="3"/>
  <c r="D4175" i="3"/>
  <c r="E4175" i="3"/>
  <c r="E5876" i="3"/>
  <c r="D5876" i="3"/>
  <c r="D5939" i="3"/>
  <c r="E5939" i="3"/>
  <c r="E5998" i="3"/>
  <c r="D5998" i="3"/>
  <c r="E6079" i="3"/>
  <c r="D6079" i="3"/>
  <c r="E6351" i="3"/>
  <c r="D6351" i="3"/>
  <c r="E6369" i="3"/>
  <c r="D6369" i="3"/>
  <c r="E6407" i="3"/>
  <c r="D6407" i="3"/>
  <c r="D6414" i="3"/>
  <c r="E6414" i="3"/>
  <c r="D6441" i="3"/>
  <c r="E6441" i="3"/>
  <c r="D6461" i="3"/>
  <c r="E6461" i="3"/>
  <c r="E6471" i="3"/>
  <c r="D6471" i="3"/>
  <c r="E6493" i="3"/>
  <c r="D6493" i="3"/>
  <c r="D6502" i="3"/>
  <c r="E6502" i="3"/>
  <c r="E6538" i="3"/>
  <c r="D6538" i="3"/>
  <c r="D6568" i="3"/>
  <c r="E6568" i="3"/>
  <c r="E6646" i="3"/>
  <c r="D6646" i="3"/>
  <c r="E6674" i="3"/>
  <c r="D6674" i="3"/>
  <c r="D6693" i="3"/>
  <c r="E6693" i="3"/>
  <c r="D6726" i="3"/>
  <c r="E6726" i="3"/>
  <c r="E4196" i="3"/>
  <c r="D4196" i="3"/>
  <c r="E4230" i="3"/>
  <c r="D4230" i="3"/>
  <c r="E4298" i="3"/>
  <c r="D4298" i="3"/>
  <c r="D4333" i="3"/>
  <c r="E4333" i="3"/>
  <c r="E4378" i="3"/>
  <c r="D4378" i="3"/>
  <c r="E4430" i="3"/>
  <c r="D4430" i="3"/>
  <c r="E4467" i="3"/>
  <c r="D4467" i="3"/>
  <c r="E4480" i="3"/>
  <c r="D4480" i="3"/>
  <c r="E4535" i="3"/>
  <c r="D4535" i="3"/>
  <c r="E4546" i="3"/>
  <c r="D4546" i="3"/>
  <c r="E4699" i="3"/>
  <c r="D4699" i="3"/>
  <c r="D4718" i="3"/>
  <c r="E4718" i="3"/>
  <c r="F3043" i="3"/>
  <c r="F3179" i="3"/>
  <c r="F3315" i="3"/>
  <c r="F3519" i="3"/>
  <c r="F3638" i="3"/>
  <c r="E4115" i="3"/>
  <c r="E4157" i="3"/>
  <c r="D4161" i="3"/>
  <c r="E4161" i="3"/>
  <c r="E4183" i="3"/>
  <c r="E4243" i="3"/>
  <c r="D4243" i="3"/>
  <c r="E4259" i="3"/>
  <c r="D4259" i="3"/>
  <c r="D4375" i="3"/>
  <c r="E4375" i="3"/>
  <c r="E4412" i="3"/>
  <c r="D4412" i="3"/>
  <c r="E4488" i="3"/>
  <c r="D4488" i="3"/>
  <c r="E4527" i="3"/>
  <c r="D4527" i="3"/>
  <c r="E4667" i="3"/>
  <c r="D4667" i="3"/>
  <c r="E4683" i="3"/>
  <c r="D4683" i="3"/>
  <c r="D2460" i="3"/>
  <c r="E2499" i="3"/>
  <c r="E2508" i="3"/>
  <c r="D2517" i="3"/>
  <c r="D2549" i="3"/>
  <c r="E2558" i="3"/>
  <c r="D2562" i="3"/>
  <c r="D2567" i="3"/>
  <c r="D2574" i="3"/>
  <c r="E2601" i="3"/>
  <c r="E2624" i="3"/>
  <c r="D2632" i="3"/>
  <c r="E2663" i="3"/>
  <c r="D2665" i="3"/>
  <c r="D2685" i="3"/>
  <c r="D2687" i="3"/>
  <c r="D2720" i="3"/>
  <c r="D2788" i="3"/>
  <c r="D2857" i="3"/>
  <c r="E2891" i="3"/>
  <c r="F2890" i="3" s="1"/>
  <c r="D2914" i="3"/>
  <c r="D2919" i="3"/>
  <c r="E2967" i="3"/>
  <c r="E2972" i="3"/>
  <c r="D2975" i="3"/>
  <c r="D2987" i="3"/>
  <c r="E3009" i="3"/>
  <c r="E3035" i="3"/>
  <c r="E3040" i="3"/>
  <c r="E3094" i="3"/>
  <c r="D3152" i="3"/>
  <c r="D3157" i="3"/>
  <c r="E3171" i="3"/>
  <c r="E3176" i="3"/>
  <c r="E3230" i="3"/>
  <c r="D3288" i="3"/>
  <c r="D3293" i="3"/>
  <c r="E3307" i="3"/>
  <c r="E3312" i="3"/>
  <c r="E3366" i="3"/>
  <c r="E4155" i="3"/>
  <c r="D4155" i="3"/>
  <c r="E4166" i="3"/>
  <c r="D4166" i="3"/>
  <c r="D4171" i="3"/>
  <c r="E4171" i="3"/>
  <c r="E4225" i="3"/>
  <c r="D4225" i="3"/>
  <c r="D4256" i="3"/>
  <c r="E4256" i="3"/>
  <c r="D4290" i="3"/>
  <c r="E4290" i="3"/>
  <c r="E4311" i="3"/>
  <c r="D4311" i="3"/>
  <c r="E4362" i="3"/>
  <c r="D4362" i="3"/>
  <c r="E4386" i="3"/>
  <c r="D4386" i="3"/>
  <c r="D4409" i="3"/>
  <c r="E4409" i="3"/>
  <c r="E4446" i="3"/>
  <c r="D4446" i="3"/>
  <c r="E4501" i="3"/>
  <c r="D4501" i="3"/>
  <c r="E4514" i="3"/>
  <c r="D4514" i="3"/>
  <c r="E4553" i="3"/>
  <c r="D4553" i="3"/>
  <c r="E4569" i="3"/>
  <c r="D4569" i="3"/>
  <c r="E4632" i="3"/>
  <c r="D4632" i="3"/>
  <c r="E4589" i="3"/>
  <c r="D4589" i="3"/>
  <c r="E4674" i="3"/>
  <c r="D4674" i="3"/>
  <c r="E4723" i="3"/>
  <c r="D4723" i="3"/>
  <c r="D4735" i="3"/>
  <c r="E4735" i="3"/>
  <c r="D4774" i="3"/>
  <c r="E4774" i="3"/>
  <c r="E4806" i="3"/>
  <c r="D4806" i="3"/>
  <c r="D4872" i="3"/>
  <c r="E4872" i="3"/>
  <c r="E4920" i="3"/>
  <c r="D4920" i="3"/>
  <c r="E4961" i="3"/>
  <c r="D4961" i="3"/>
  <c r="D5077" i="3"/>
  <c r="E5077" i="3"/>
  <c r="D5125" i="3"/>
  <c r="E5125" i="3"/>
  <c r="E5180" i="3"/>
  <c r="D5180" i="3"/>
  <c r="D5263" i="3"/>
  <c r="E5263" i="3"/>
  <c r="E5301" i="3"/>
  <c r="D5301" i="3"/>
  <c r="D5496" i="3"/>
  <c r="E5496" i="3"/>
  <c r="E5507" i="3"/>
  <c r="D5507" i="3"/>
  <c r="D5522" i="3"/>
  <c r="E5522" i="3"/>
  <c r="E5541" i="3"/>
  <c r="D5541" i="3"/>
  <c r="E5575" i="3"/>
  <c r="D5575" i="3"/>
  <c r="D5583" i="3"/>
  <c r="E5583" i="3"/>
  <c r="D5659" i="3"/>
  <c r="E5659" i="3"/>
  <c r="D5685" i="3"/>
  <c r="E5685" i="3"/>
  <c r="D5791" i="3"/>
  <c r="E5791" i="3"/>
  <c r="E5825" i="3"/>
  <c r="D5825" i="3"/>
  <c r="D5937" i="3"/>
  <c r="E5937" i="3"/>
  <c r="E5962" i="3"/>
  <c r="D5962" i="3"/>
  <c r="E6013" i="3"/>
  <c r="D6013" i="3"/>
  <c r="D6086" i="3"/>
  <c r="E6086" i="3"/>
  <c r="D6250" i="3"/>
  <c r="E6250" i="3"/>
  <c r="E6253" i="3"/>
  <c r="D6253" i="3"/>
  <c r="E6321" i="3"/>
  <c r="D6321" i="3"/>
  <c r="D6331" i="3"/>
  <c r="E6331" i="3"/>
  <c r="D4804" i="3"/>
  <c r="E4804" i="3"/>
  <c r="E4821" i="3"/>
  <c r="D4821" i="3"/>
  <c r="E4912" i="3"/>
  <c r="D4912" i="3"/>
  <c r="E4991" i="3"/>
  <c r="D4991" i="3"/>
  <c r="E5071" i="3"/>
  <c r="D5071" i="3"/>
  <c r="D5123" i="3"/>
  <c r="E5123" i="3"/>
  <c r="E5129" i="3"/>
  <c r="D5129" i="3"/>
  <c r="D5178" i="3"/>
  <c r="E5178" i="3"/>
  <c r="D5283" i="3"/>
  <c r="E5283" i="3"/>
  <c r="D5372" i="3"/>
  <c r="E5372" i="3"/>
  <c r="D5398" i="3"/>
  <c r="E5398" i="3"/>
  <c r="D5488" i="3"/>
  <c r="E5488" i="3"/>
  <c r="D5505" i="3"/>
  <c r="E5505" i="3"/>
  <c r="E5513" i="3"/>
  <c r="D5513" i="3"/>
  <c r="D5534" i="3"/>
  <c r="E5534" i="3"/>
  <c r="E5547" i="3"/>
  <c r="D5547" i="3"/>
  <c r="D5573" i="3"/>
  <c r="E5573" i="3"/>
  <c r="E5581" i="3"/>
  <c r="D5581" i="3"/>
  <c r="D5609" i="3"/>
  <c r="E5609" i="3"/>
  <c r="E5638" i="3"/>
  <c r="D5638" i="3"/>
  <c r="D5656" i="3"/>
  <c r="E5656" i="3"/>
  <c r="D5701" i="3"/>
  <c r="E5701" i="3"/>
  <c r="D5724" i="3"/>
  <c r="E5724" i="3"/>
  <c r="D5770" i="3"/>
  <c r="E5770" i="3"/>
  <c r="D5838" i="3"/>
  <c r="E5838" i="3"/>
  <c r="D5932" i="3"/>
  <c r="E5932" i="3"/>
  <c r="D5996" i="3"/>
  <c r="E5996" i="3"/>
  <c r="E6000" i="3"/>
  <c r="D6000" i="3"/>
  <c r="D6007" i="3"/>
  <c r="E6007" i="3"/>
  <c r="D6084" i="3"/>
  <c r="E6084" i="3"/>
  <c r="E6221" i="3"/>
  <c r="D6221" i="3"/>
  <c r="E6228" i="3"/>
  <c r="D6228" i="3"/>
  <c r="E6232" i="3"/>
  <c r="D6232" i="3"/>
  <c r="F4165" i="3"/>
  <c r="D4229" i="3"/>
  <c r="E4231" i="3"/>
  <c r="D4263" i="3"/>
  <c r="E4312" i="3"/>
  <c r="E4341" i="3"/>
  <c r="D4344" i="3"/>
  <c r="E4350" i="3"/>
  <c r="E4358" i="3"/>
  <c r="E4367" i="3"/>
  <c r="D4370" i="3"/>
  <c r="D4382" i="3"/>
  <c r="E4392" i="3"/>
  <c r="E4401" i="3"/>
  <c r="D4404" i="3"/>
  <c r="D4416" i="3"/>
  <c r="E4426" i="3"/>
  <c r="E4435" i="3"/>
  <c r="D4438" i="3"/>
  <c r="D4445" i="3"/>
  <c r="F4505" i="3"/>
  <c r="F4539" i="3"/>
  <c r="D4580" i="3"/>
  <c r="E4614" i="3"/>
  <c r="D4614" i="3"/>
  <c r="D4623" i="3"/>
  <c r="E4641" i="3"/>
  <c r="D4641" i="3"/>
  <c r="D4706" i="3"/>
  <c r="E4706" i="3"/>
  <c r="E4725" i="3"/>
  <c r="D4725" i="3"/>
  <c r="D4752" i="3"/>
  <c r="E4752" i="3"/>
  <c r="E4818" i="3"/>
  <c r="D4818" i="3"/>
  <c r="E4844" i="3"/>
  <c r="D4844" i="3"/>
  <c r="E4889" i="3"/>
  <c r="D4889" i="3"/>
  <c r="D4910" i="3"/>
  <c r="E4910" i="3"/>
  <c r="E4988" i="3"/>
  <c r="D4988" i="3"/>
  <c r="D5009" i="3"/>
  <c r="E5009" i="3"/>
  <c r="D5047" i="3"/>
  <c r="E5047" i="3"/>
  <c r="E5118" i="3"/>
  <c r="D5118" i="3"/>
  <c r="E5165" i="3"/>
  <c r="D5165" i="3"/>
  <c r="D5281" i="3"/>
  <c r="E5281" i="3"/>
  <c r="D5317" i="3"/>
  <c r="E5317" i="3"/>
  <c r="D5370" i="3"/>
  <c r="E5370" i="3"/>
  <c r="E5396" i="3"/>
  <c r="D5396" i="3"/>
  <c r="D5500" i="3"/>
  <c r="E5500" i="3"/>
  <c r="E5532" i="3"/>
  <c r="D5532" i="3"/>
  <c r="E5552" i="3"/>
  <c r="D5552" i="3"/>
  <c r="D5568" i="3"/>
  <c r="E5568" i="3"/>
  <c r="E5607" i="3"/>
  <c r="D5607" i="3"/>
  <c r="E5636" i="3"/>
  <c r="D5636" i="3"/>
  <c r="E5667" i="3"/>
  <c r="D5667" i="3"/>
  <c r="E5808" i="3"/>
  <c r="D5808" i="3"/>
  <c r="E5945" i="3"/>
  <c r="D5945" i="3"/>
  <c r="E6098" i="3"/>
  <c r="D6098" i="3"/>
  <c r="E6144" i="3"/>
  <c r="D6144" i="3"/>
  <c r="E6185" i="3"/>
  <c r="D6185" i="3"/>
  <c r="D6229" i="3"/>
  <c r="E6229" i="3"/>
  <c r="E6254" i="3"/>
  <c r="D6254" i="3"/>
  <c r="D6322" i="3"/>
  <c r="E6322" i="3"/>
  <c r="E6366" i="3"/>
  <c r="D6366" i="3"/>
  <c r="D6432" i="3"/>
  <c r="E6432" i="3"/>
  <c r="D6456" i="3"/>
  <c r="E6456" i="3"/>
  <c r="E6487" i="3"/>
  <c r="D6487" i="3"/>
  <c r="D6524" i="3"/>
  <c r="E6524" i="3"/>
  <c r="D6543" i="3"/>
  <c r="E6543" i="3"/>
  <c r="D6578" i="3"/>
  <c r="E6578" i="3"/>
  <c r="D6592" i="3"/>
  <c r="E6592" i="3"/>
  <c r="D6604" i="3"/>
  <c r="E6604" i="3"/>
  <c r="D6613" i="3"/>
  <c r="E6613" i="3"/>
  <c r="E6627" i="3"/>
  <c r="D6627" i="3"/>
  <c r="D6669" i="3"/>
  <c r="E6669" i="3"/>
  <c r="E6747" i="3"/>
  <c r="D6747" i="3"/>
  <c r="D6782" i="3"/>
  <c r="E6782" i="3"/>
  <c r="D4606" i="3"/>
  <c r="D4619" i="3"/>
  <c r="D4648" i="3"/>
  <c r="E4740" i="3"/>
  <c r="D4825" i="3"/>
  <c r="E4877" i="3"/>
  <c r="D4893" i="3"/>
  <c r="D4908" i="3"/>
  <c r="D4935" i="3"/>
  <c r="E4941" i="3"/>
  <c r="E4953" i="3"/>
  <c r="E4974" i="3"/>
  <c r="D4976" i="3"/>
  <c r="E4979" i="3"/>
  <c r="D5003" i="3"/>
  <c r="E5012" i="3"/>
  <c r="D5014" i="3"/>
  <c r="D5022" i="3"/>
  <c r="D5025" i="3"/>
  <c r="E5043" i="3"/>
  <c r="E5055" i="3"/>
  <c r="E5088" i="3"/>
  <c r="D5090" i="3"/>
  <c r="D5093" i="3"/>
  <c r="D5105" i="3"/>
  <c r="E5132" i="3"/>
  <c r="E5134" i="3"/>
  <c r="E5148" i="3"/>
  <c r="E5195" i="3"/>
  <c r="E5207" i="3"/>
  <c r="E5677" i="3"/>
  <c r="E5707" i="3"/>
  <c r="D5718" i="3"/>
  <c r="E5728" i="3"/>
  <c r="E5745" i="3"/>
  <c r="E5812" i="3"/>
  <c r="E6132" i="3"/>
  <c r="D6132" i="3"/>
  <c r="D6199" i="3"/>
  <c r="E6199" i="3"/>
  <c r="D6255" i="3"/>
  <c r="E6255" i="3"/>
  <c r="E6280" i="3"/>
  <c r="D6280" i="3"/>
  <c r="E6323" i="3"/>
  <c r="D6323" i="3"/>
  <c r="D6374" i="3"/>
  <c r="E6374" i="3"/>
  <c r="E6409" i="3"/>
  <c r="D6409" i="3"/>
  <c r="D6420" i="3"/>
  <c r="E6420" i="3"/>
  <c r="E6453" i="3"/>
  <c r="D6453" i="3"/>
  <c r="D6466" i="3"/>
  <c r="E6466" i="3"/>
  <c r="E6557" i="3"/>
  <c r="D6557" i="3"/>
  <c r="E6601" i="3"/>
  <c r="D6601" i="3"/>
  <c r="D6654" i="3"/>
  <c r="E6654" i="3"/>
  <c r="E6687" i="3"/>
  <c r="D6687" i="3"/>
  <c r="D6744" i="3"/>
  <c r="E6744" i="3"/>
  <c r="E5997" i="3"/>
  <c r="E5999" i="3"/>
  <c r="D6040" i="3"/>
  <c r="D6047" i="3"/>
  <c r="D6059" i="3"/>
  <c r="E6083" i="3"/>
  <c r="E6093" i="3"/>
  <c r="D6093" i="3"/>
  <c r="E6186" i="3"/>
  <c r="E6237" i="3"/>
  <c r="E6268" i="3"/>
  <c r="D6268" i="3"/>
  <c r="E6402" i="3"/>
  <c r="D6402" i="3"/>
  <c r="E6444" i="3"/>
  <c r="D6444" i="3"/>
  <c r="D6526" i="3"/>
  <c r="E6526" i="3"/>
  <c r="D6541" i="3"/>
  <c r="E6541" i="3"/>
  <c r="D6571" i="3"/>
  <c r="E6571" i="3"/>
  <c r="D6580" i="3"/>
  <c r="E6580" i="3"/>
  <c r="E6606" i="3"/>
  <c r="D6606" i="3"/>
  <c r="D6625" i="3"/>
  <c r="E6625" i="3"/>
  <c r="D6648" i="3"/>
  <c r="E6648" i="3"/>
  <c r="D6738" i="3"/>
  <c r="E6738" i="3"/>
  <c r="F6732" i="3"/>
  <c r="E6680" i="3"/>
  <c r="E6697" i="3"/>
  <c r="D6709" i="3"/>
  <c r="E6765" i="3"/>
  <c r="E6373" i="3"/>
  <c r="D6383" i="3"/>
  <c r="E6386" i="3"/>
  <c r="E6406" i="3"/>
  <c r="E6415" i="3"/>
  <c r="E6483" i="3"/>
  <c r="D6501" i="3"/>
  <c r="E6507" i="3"/>
  <c r="E6523" i="3"/>
  <c r="D6525" i="3"/>
  <c r="D6527" i="3"/>
  <c r="D6542" i="3"/>
  <c r="D6544" i="3"/>
  <c r="D6572" i="3"/>
  <c r="E6579" i="3"/>
  <c r="F6579" i="3" s="1"/>
  <c r="E6591" i="3"/>
  <c r="D6593" i="3"/>
  <c r="E6605" i="3"/>
  <c r="E6612" i="3"/>
  <c r="E6614" i="3"/>
  <c r="E6626" i="3"/>
  <c r="F6749" i="3"/>
  <c r="E6781" i="3"/>
  <c r="E1149" i="3"/>
  <c r="D1149" i="3"/>
  <c r="E1170" i="3"/>
  <c r="D1170" i="3"/>
  <c r="E1434" i="3"/>
  <c r="D1434" i="3"/>
  <c r="D1934" i="3"/>
  <c r="E1934" i="3"/>
  <c r="E1950" i="3"/>
  <c r="D1950" i="3"/>
  <c r="D2006" i="3"/>
  <c r="E2006" i="3"/>
  <c r="D2070" i="3"/>
  <c r="E2070" i="3"/>
  <c r="E2086" i="3"/>
  <c r="D2086" i="3"/>
  <c r="D2142" i="3"/>
  <c r="E2142" i="3"/>
  <c r="E2257" i="3"/>
  <c r="D2257" i="3"/>
  <c r="E3154" i="3"/>
  <c r="D3154" i="3"/>
  <c r="E3274" i="3"/>
  <c r="D3274" i="3"/>
  <c r="E3290" i="3"/>
  <c r="D3290" i="3"/>
  <c r="E3410" i="3"/>
  <c r="D3410" i="3"/>
  <c r="E3426" i="3"/>
  <c r="D3426" i="3"/>
  <c r="E3571" i="3"/>
  <c r="F3570" i="3" s="1"/>
  <c r="D3571" i="3"/>
  <c r="D3618" i="3"/>
  <c r="E3618" i="3"/>
  <c r="E3650" i="3"/>
  <c r="D3650" i="3"/>
  <c r="D3695" i="3"/>
  <c r="E3695" i="3"/>
  <c r="D3717" i="3"/>
  <c r="E3717" i="3"/>
  <c r="E3764" i="3"/>
  <c r="D3764" i="3"/>
  <c r="D3797" i="3"/>
  <c r="E3797" i="3"/>
  <c r="D3823" i="3"/>
  <c r="E3823" i="3"/>
  <c r="E3900" i="3"/>
  <c r="D3900" i="3"/>
  <c r="E3922" i="3"/>
  <c r="D3922" i="3"/>
  <c r="E3949" i="3"/>
  <c r="D3949" i="3"/>
  <c r="D4061" i="3"/>
  <c r="E4061" i="3"/>
  <c r="E4075" i="3"/>
  <c r="D4075" i="3"/>
  <c r="E4224" i="3"/>
  <c r="D4224" i="3"/>
  <c r="E4429" i="3"/>
  <c r="D4429" i="3"/>
  <c r="E4481" i="3"/>
  <c r="D4481" i="3"/>
  <c r="E4489" i="3"/>
  <c r="D4489" i="3"/>
  <c r="E4515" i="3"/>
  <c r="D4515" i="3"/>
  <c r="E4523" i="3"/>
  <c r="D4523" i="3"/>
  <c r="E4552" i="3"/>
  <c r="D4552" i="3"/>
  <c r="E4600" i="3"/>
  <c r="D4600" i="3"/>
  <c r="E4642" i="3"/>
  <c r="D4642" i="3"/>
  <c r="D4992" i="3"/>
  <c r="E4992" i="3"/>
  <c r="D5008" i="3"/>
  <c r="E5008" i="3"/>
  <c r="D5227" i="3"/>
  <c r="E5227" i="3"/>
  <c r="E5241" i="3"/>
  <c r="D5241" i="3"/>
  <c r="D5262" i="3"/>
  <c r="E5262" i="3"/>
  <c r="E5314" i="3"/>
  <c r="D5314" i="3"/>
  <c r="E5604" i="3"/>
  <c r="D5604" i="3"/>
  <c r="E5658" i="3"/>
  <c r="D5658" i="3"/>
  <c r="E5769" i="3"/>
  <c r="D5769" i="3"/>
  <c r="D5877" i="3"/>
  <c r="E5877" i="3"/>
  <c r="E5909" i="3"/>
  <c r="D5909" i="3"/>
  <c r="D5983" i="3"/>
  <c r="E5983" i="3"/>
  <c r="E6135" i="3"/>
  <c r="D6135" i="3"/>
  <c r="E6149" i="3"/>
  <c r="D6149" i="3"/>
  <c r="E6194" i="3"/>
  <c r="D6194" i="3"/>
  <c r="E6287" i="3"/>
  <c r="D6287" i="3"/>
  <c r="E6297" i="3"/>
  <c r="D6297" i="3"/>
  <c r="E50" i="3"/>
  <c r="E67" i="3"/>
  <c r="E84" i="3"/>
  <c r="E101" i="3"/>
  <c r="E118" i="3"/>
  <c r="E135" i="3"/>
  <c r="E152" i="3"/>
  <c r="E169" i="3"/>
  <c r="E188" i="3"/>
  <c r="E200" i="3"/>
  <c r="E222" i="3"/>
  <c r="E234" i="3"/>
  <c r="E256" i="3"/>
  <c r="E268" i="3"/>
  <c r="E290" i="3"/>
  <c r="D301" i="3"/>
  <c r="D303" i="3"/>
  <c r="D313" i="3"/>
  <c r="D330" i="3"/>
  <c r="D352" i="3"/>
  <c r="D354" i="3"/>
  <c r="D372" i="3"/>
  <c r="D385" i="3"/>
  <c r="D389" i="3"/>
  <c r="D403" i="3"/>
  <c r="D407" i="3"/>
  <c r="D415" i="3"/>
  <c r="D423" i="3"/>
  <c r="D431" i="3"/>
  <c r="D437" i="3"/>
  <c r="D439" i="3"/>
  <c r="D449" i="3"/>
  <c r="D466" i="3"/>
  <c r="D488" i="3"/>
  <c r="D490" i="3"/>
  <c r="D508" i="3"/>
  <c r="D521" i="3"/>
  <c r="D525" i="3"/>
  <c r="D539" i="3"/>
  <c r="D543" i="3"/>
  <c r="D551" i="3"/>
  <c r="D559" i="3"/>
  <c r="D567" i="3"/>
  <c r="D573" i="3"/>
  <c r="D575" i="3"/>
  <c r="D585" i="3"/>
  <c r="D602" i="3"/>
  <c r="D624" i="3"/>
  <c r="D626" i="3"/>
  <c r="D644" i="3"/>
  <c r="D658" i="3"/>
  <c r="D660" i="3"/>
  <c r="D674" i="3"/>
  <c r="D679" i="3"/>
  <c r="D687" i="3"/>
  <c r="D695" i="3"/>
  <c r="D703" i="3"/>
  <c r="D707" i="3"/>
  <c r="D726" i="3"/>
  <c r="D728" i="3"/>
  <c r="D742" i="3"/>
  <c r="D747" i="3"/>
  <c r="D755" i="3"/>
  <c r="D763" i="3"/>
  <c r="D771" i="3"/>
  <c r="D775" i="3"/>
  <c r="D794" i="3"/>
  <c r="D796" i="3"/>
  <c r="D810" i="3"/>
  <c r="D815" i="3"/>
  <c r="D823" i="3"/>
  <c r="D831" i="3"/>
  <c r="D839" i="3"/>
  <c r="D843" i="3"/>
  <c r="D862" i="3"/>
  <c r="D864" i="3"/>
  <c r="D878" i="3"/>
  <c r="D883" i="3"/>
  <c r="D894" i="3"/>
  <c r="D946" i="3"/>
  <c r="D958" i="3"/>
  <c r="E964" i="3"/>
  <c r="D967" i="3"/>
  <c r="E980" i="3"/>
  <c r="E993" i="3"/>
  <c r="D998" i="3"/>
  <c r="D1000" i="3"/>
  <c r="D1002" i="3"/>
  <c r="E1009" i="3"/>
  <c r="D1018" i="3"/>
  <c r="D1051" i="3"/>
  <c r="E1081" i="3"/>
  <c r="D1081" i="3"/>
  <c r="D1095" i="3"/>
  <c r="E1102" i="3"/>
  <c r="D1102" i="3"/>
  <c r="D1111" i="3"/>
  <c r="D1115" i="3"/>
  <c r="D1117" i="3"/>
  <c r="E1121" i="3"/>
  <c r="D1133" i="3"/>
  <c r="E1137" i="3"/>
  <c r="D1146" i="3"/>
  <c r="D1155" i="3"/>
  <c r="D1166" i="3"/>
  <c r="E1201" i="3"/>
  <c r="D1201" i="3"/>
  <c r="E1206" i="3"/>
  <c r="D1206" i="3"/>
  <c r="E1214" i="3"/>
  <c r="D1214" i="3"/>
  <c r="E1222" i="3"/>
  <c r="D1222" i="3"/>
  <c r="D1247" i="3"/>
  <c r="E1255" i="3"/>
  <c r="D1255" i="3"/>
  <c r="D1270" i="3"/>
  <c r="D1291" i="3"/>
  <c r="E1302" i="3"/>
  <c r="D1302" i="3"/>
  <c r="E1321" i="3"/>
  <c r="D1321" i="3"/>
  <c r="E1337" i="3"/>
  <c r="D1337" i="3"/>
  <c r="E1342" i="3"/>
  <c r="D1342" i="3"/>
  <c r="E1350" i="3"/>
  <c r="D1350" i="3"/>
  <c r="E1358" i="3"/>
  <c r="F1351" i="3" s="1"/>
  <c r="D1358" i="3"/>
  <c r="D1383" i="3"/>
  <c r="E1391" i="3"/>
  <c r="D1391" i="3"/>
  <c r="D1406" i="3"/>
  <c r="D1427" i="3"/>
  <c r="E1438" i="3"/>
  <c r="D1438" i="3"/>
  <c r="E1457" i="3"/>
  <c r="D1457" i="3"/>
  <c r="E1473" i="3"/>
  <c r="D1473" i="3"/>
  <c r="E1478" i="3"/>
  <c r="D1478" i="3"/>
  <c r="E1486" i="3"/>
  <c r="D1486" i="3"/>
  <c r="E1494" i="3"/>
  <c r="D1494" i="3"/>
  <c r="D1519" i="3"/>
  <c r="E1527" i="3"/>
  <c r="D1527" i="3"/>
  <c r="D1542" i="3"/>
  <c r="D1563" i="3"/>
  <c r="E1574" i="3"/>
  <c r="D1574" i="3"/>
  <c r="E1593" i="3"/>
  <c r="D1593" i="3"/>
  <c r="E1609" i="3"/>
  <c r="D1609" i="3"/>
  <c r="E1614" i="3"/>
  <c r="D1614" i="3"/>
  <c r="E1622" i="3"/>
  <c r="D1622" i="3"/>
  <c r="E1630" i="3"/>
  <c r="F1623" i="3" s="1"/>
  <c r="D1630" i="3"/>
  <c r="E1663" i="3"/>
  <c r="D1663" i="3"/>
  <c r="E1710" i="3"/>
  <c r="D1710" i="3"/>
  <c r="E1729" i="3"/>
  <c r="D1729" i="3"/>
  <c r="E1745" i="3"/>
  <c r="D1745" i="3"/>
  <c r="E1750" i="3"/>
  <c r="D1750" i="3"/>
  <c r="E1758" i="3"/>
  <c r="D1758" i="3"/>
  <c r="E1766" i="3"/>
  <c r="F1759" i="3" s="1"/>
  <c r="D1766" i="3"/>
  <c r="E1799" i="3"/>
  <c r="D1799" i="3"/>
  <c r="E1831" i="3"/>
  <c r="D1831" i="3"/>
  <c r="E1852" i="3"/>
  <c r="D1852" i="3"/>
  <c r="D1904" i="3"/>
  <c r="E1904" i="3"/>
  <c r="D1947" i="3"/>
  <c r="E1947" i="3"/>
  <c r="D1963" i="3"/>
  <c r="E1963" i="3"/>
  <c r="D1981" i="3"/>
  <c r="E1981" i="3"/>
  <c r="D1989" i="3"/>
  <c r="E1989" i="3"/>
  <c r="D2053" i="3"/>
  <c r="E2053" i="3"/>
  <c r="D2083" i="3"/>
  <c r="E2083" i="3"/>
  <c r="D2099" i="3"/>
  <c r="E2099" i="3"/>
  <c r="D2117" i="3"/>
  <c r="E2117" i="3"/>
  <c r="D2125" i="3"/>
  <c r="E2125" i="3"/>
  <c r="D2189" i="3"/>
  <c r="E2189" i="3"/>
  <c r="E2205" i="3"/>
  <c r="D2205" i="3"/>
  <c r="D2244" i="3"/>
  <c r="E2244" i="3"/>
  <c r="E2489" i="3"/>
  <c r="D2489" i="3"/>
  <c r="D2525" i="3"/>
  <c r="E2525" i="3"/>
  <c r="E2615" i="3"/>
  <c r="D2615" i="3"/>
  <c r="E2651" i="3"/>
  <c r="D2651" i="3"/>
  <c r="D2660" i="3"/>
  <c r="E2660" i="3"/>
  <c r="E2676" i="3"/>
  <c r="D2676" i="3"/>
  <c r="E2682" i="3"/>
  <c r="D2682" i="3"/>
  <c r="E2736" i="3"/>
  <c r="D2736" i="3"/>
  <c r="E2744" i="3"/>
  <c r="D2744" i="3"/>
  <c r="E2750" i="3"/>
  <c r="D2750" i="3"/>
  <c r="E2753" i="3"/>
  <c r="D2753" i="3"/>
  <c r="E2768" i="3"/>
  <c r="D2768" i="3"/>
  <c r="E2804" i="3"/>
  <c r="D2804" i="3"/>
  <c r="E2812" i="3"/>
  <c r="D2812" i="3"/>
  <c r="E2818" i="3"/>
  <c r="D2818" i="3"/>
  <c r="E2821" i="3"/>
  <c r="D2821" i="3"/>
  <c r="E2836" i="3"/>
  <c r="D2836" i="3"/>
  <c r="E3104" i="3"/>
  <c r="D3104" i="3"/>
  <c r="E3120" i="3"/>
  <c r="D3120" i="3"/>
  <c r="E3240" i="3"/>
  <c r="D3240" i="3"/>
  <c r="E3256" i="3"/>
  <c r="D3256" i="3"/>
  <c r="E3376" i="3"/>
  <c r="D3376" i="3"/>
  <c r="E3392" i="3"/>
  <c r="D3392" i="3"/>
  <c r="E898" i="3"/>
  <c r="D898" i="3"/>
  <c r="E1298" i="3"/>
  <c r="D1298" i="3"/>
  <c r="E1570" i="3"/>
  <c r="D1570" i="3"/>
  <c r="E1706" i="3"/>
  <c r="D1706" i="3"/>
  <c r="E1846" i="3"/>
  <c r="D1846" i="3"/>
  <c r="E1864" i="3"/>
  <c r="D1864" i="3"/>
  <c r="E1885" i="3"/>
  <c r="D1885" i="3"/>
  <c r="D1896" i="3"/>
  <c r="E1896" i="3"/>
  <c r="D1917" i="3"/>
  <c r="E1917" i="3"/>
  <c r="D1998" i="3"/>
  <c r="E1998" i="3"/>
  <c r="D2040" i="3"/>
  <c r="E2040" i="3"/>
  <c r="D2134" i="3"/>
  <c r="E2134" i="3"/>
  <c r="D2176" i="3"/>
  <c r="E2176" i="3"/>
  <c r="E3008" i="3"/>
  <c r="D3008" i="3"/>
  <c r="E3138" i="3"/>
  <c r="D3138" i="3"/>
  <c r="E3503" i="3"/>
  <c r="D3503" i="3"/>
  <c r="E3630" i="3"/>
  <c r="D3630" i="3"/>
  <c r="E3671" i="3"/>
  <c r="D3671" i="3"/>
  <c r="E3684" i="3"/>
  <c r="D3684" i="3"/>
  <c r="E3771" i="3"/>
  <c r="D3771" i="3"/>
  <c r="E3786" i="3"/>
  <c r="D3786" i="3"/>
  <c r="E3907" i="3"/>
  <c r="D3907" i="3"/>
  <c r="D3933" i="3"/>
  <c r="E3933" i="3"/>
  <c r="D3959" i="3"/>
  <c r="E3959" i="3"/>
  <c r="D4123" i="3"/>
  <c r="E4123" i="3"/>
  <c r="E4297" i="3"/>
  <c r="D4297" i="3"/>
  <c r="E4361" i="3"/>
  <c r="D4361" i="3"/>
  <c r="E4377" i="3"/>
  <c r="D4377" i="3"/>
  <c r="E4395" i="3"/>
  <c r="D4395" i="3"/>
  <c r="E4411" i="3"/>
  <c r="D4411" i="3"/>
  <c r="E4447" i="3"/>
  <c r="D4447" i="3"/>
  <c r="E4455" i="3"/>
  <c r="D4455" i="3"/>
  <c r="E4568" i="3"/>
  <c r="D4568" i="3"/>
  <c r="E4620" i="3"/>
  <c r="D4620" i="3"/>
  <c r="D4646" i="3"/>
  <c r="E4646" i="3"/>
  <c r="E4701" i="3"/>
  <c r="D4701" i="3"/>
  <c r="D4757" i="3"/>
  <c r="E4757" i="3"/>
  <c r="D5004" i="3"/>
  <c r="E5004" i="3"/>
  <c r="E5167" i="3"/>
  <c r="D5167" i="3"/>
  <c r="D5193" i="3"/>
  <c r="E5193" i="3"/>
  <c r="D5202" i="3"/>
  <c r="E5202" i="3"/>
  <c r="E5231" i="3"/>
  <c r="D5231" i="3"/>
  <c r="E5303" i="3"/>
  <c r="D5303" i="3"/>
  <c r="E5350" i="3"/>
  <c r="D5350" i="3"/>
  <c r="E5594" i="3"/>
  <c r="F5593" i="3" s="1"/>
  <c r="D5594" i="3"/>
  <c r="E5628" i="3"/>
  <c r="D5628" i="3"/>
  <c r="D5639" i="3"/>
  <c r="E5639" i="3"/>
  <c r="E5684" i="3"/>
  <c r="D5684" i="3"/>
  <c r="E5723" i="3"/>
  <c r="D5723" i="3"/>
  <c r="E5790" i="3"/>
  <c r="D5790" i="3"/>
  <c r="D5826" i="3"/>
  <c r="E5826" i="3"/>
  <c r="D5931" i="3"/>
  <c r="E5931" i="3"/>
  <c r="E5977" i="3"/>
  <c r="D5977" i="3"/>
  <c r="E6117" i="3"/>
  <c r="D6117" i="3"/>
  <c r="E6246" i="3"/>
  <c r="D6246" i="3"/>
  <c r="E6318" i="3"/>
  <c r="D6318" i="3"/>
  <c r="E6340" i="3"/>
  <c r="D6340" i="3"/>
  <c r="F51" i="3"/>
  <c r="F68" i="3"/>
  <c r="F85" i="3"/>
  <c r="F102" i="3"/>
  <c r="F119" i="3"/>
  <c r="F136" i="3"/>
  <c r="F153" i="3"/>
  <c r="F170" i="3"/>
  <c r="D418" i="3"/>
  <c r="D554" i="3"/>
  <c r="D605" i="3"/>
  <c r="D690" i="3"/>
  <c r="D711" i="3"/>
  <c r="D758" i="3"/>
  <c r="D779" i="3"/>
  <c r="D826" i="3"/>
  <c r="D847" i="3"/>
  <c r="D890" i="3"/>
  <c r="E896" i="3"/>
  <c r="E912" i="3"/>
  <c r="E925" i="3"/>
  <c r="D932" i="3"/>
  <c r="D934" i="3"/>
  <c r="E941" i="3"/>
  <c r="D950" i="3"/>
  <c r="D983" i="3"/>
  <c r="E1013" i="3"/>
  <c r="D1013" i="3"/>
  <c r="E1034" i="3"/>
  <c r="D1034" i="3"/>
  <c r="D1047" i="3"/>
  <c r="D1049" i="3"/>
  <c r="E1053" i="3"/>
  <c r="D1065" i="3"/>
  <c r="E1069" i="3"/>
  <c r="D1078" i="3"/>
  <c r="D1098" i="3"/>
  <c r="D1162" i="3"/>
  <c r="E1168" i="3"/>
  <c r="E1184" i="3"/>
  <c r="D1204" i="3"/>
  <c r="D1218" i="3"/>
  <c r="E1230" i="3"/>
  <c r="D1230" i="3"/>
  <c r="D1299" i="3"/>
  <c r="D1307" i="3"/>
  <c r="D1319" i="3"/>
  <c r="D1340" i="3"/>
  <c r="D1354" i="3"/>
  <c r="E1366" i="3"/>
  <c r="D1366" i="3"/>
  <c r="D1435" i="3"/>
  <c r="D1443" i="3"/>
  <c r="D1455" i="3"/>
  <c r="D1476" i="3"/>
  <c r="D1490" i="3"/>
  <c r="E1502" i="3"/>
  <c r="D1502" i="3"/>
  <c r="D1571" i="3"/>
  <c r="D1579" i="3"/>
  <c r="D1591" i="3"/>
  <c r="D1612" i="3"/>
  <c r="D1626" i="3"/>
  <c r="E1638" i="3"/>
  <c r="D1638" i="3"/>
  <c r="E1774" i="3"/>
  <c r="D1774" i="3"/>
  <c r="E1829" i="3"/>
  <c r="D1829" i="3"/>
  <c r="E1842" i="3"/>
  <c r="D1842" i="3"/>
  <c r="D1878" i="3"/>
  <c r="E1878" i="3"/>
  <c r="D1930" i="3"/>
  <c r="E1930" i="3"/>
  <c r="D1938" i="3"/>
  <c r="E1938" i="3"/>
  <c r="D1972" i="3"/>
  <c r="E1972" i="3"/>
  <c r="D2002" i="3"/>
  <c r="E2002" i="3"/>
  <c r="E2018" i="3"/>
  <c r="D2018" i="3"/>
  <c r="D2066" i="3"/>
  <c r="E2066" i="3"/>
  <c r="D2074" i="3"/>
  <c r="E2074" i="3"/>
  <c r="D2108" i="3"/>
  <c r="E2108" i="3"/>
  <c r="D2138" i="3"/>
  <c r="E2138" i="3"/>
  <c r="E2154" i="3"/>
  <c r="D2154" i="3"/>
  <c r="D2202" i="3"/>
  <c r="E2202" i="3"/>
  <c r="D2211" i="3"/>
  <c r="E2211" i="3"/>
  <c r="E2273" i="3"/>
  <c r="D2273" i="3"/>
  <c r="E2307" i="3"/>
  <c r="D2307" i="3"/>
  <c r="E2341" i="3"/>
  <c r="D2341" i="3"/>
  <c r="E2375" i="3"/>
  <c r="D2375" i="3"/>
  <c r="E2409" i="3"/>
  <c r="D2409" i="3"/>
  <c r="E2443" i="3"/>
  <c r="D2443" i="3"/>
  <c r="E2477" i="3"/>
  <c r="D2477" i="3"/>
  <c r="E2642" i="3"/>
  <c r="D2642" i="3"/>
  <c r="D2646" i="3"/>
  <c r="E2646" i="3"/>
  <c r="D2692" i="3"/>
  <c r="E2692" i="3"/>
  <c r="E2699" i="3"/>
  <c r="D2699" i="3"/>
  <c r="E2734" i="3"/>
  <c r="D2734" i="3"/>
  <c r="E2802" i="3"/>
  <c r="D2802" i="3"/>
  <c r="E2933" i="3"/>
  <c r="D2933" i="3"/>
  <c r="E2951" i="3"/>
  <c r="D2951" i="3"/>
  <c r="E3070" i="3"/>
  <c r="D3070" i="3"/>
  <c r="E3086" i="3"/>
  <c r="D3086" i="3"/>
  <c r="E3206" i="3"/>
  <c r="D3206" i="3"/>
  <c r="E3222" i="3"/>
  <c r="D3222" i="3"/>
  <c r="E3342" i="3"/>
  <c r="D3342" i="3"/>
  <c r="E3358" i="3"/>
  <c r="D3358" i="3"/>
  <c r="E945" i="3"/>
  <c r="D945" i="3"/>
  <c r="E966" i="3"/>
  <c r="D966" i="3"/>
  <c r="E1234" i="3"/>
  <c r="D1234" i="3"/>
  <c r="E1253" i="3"/>
  <c r="D1253" i="3"/>
  <c r="E1269" i="3"/>
  <c r="D1269" i="3"/>
  <c r="E1274" i="3"/>
  <c r="D1274" i="3"/>
  <c r="E1282" i="3"/>
  <c r="D1282" i="3"/>
  <c r="E1290" i="3"/>
  <c r="D1290" i="3"/>
  <c r="E1323" i="3"/>
  <c r="D1323" i="3"/>
  <c r="E1370" i="3"/>
  <c r="D1370" i="3"/>
  <c r="E1389" i="3"/>
  <c r="D1389" i="3"/>
  <c r="E1405" i="3"/>
  <c r="D1405" i="3"/>
  <c r="E1410" i="3"/>
  <c r="D1410" i="3"/>
  <c r="E1418" i="3"/>
  <c r="D1418" i="3"/>
  <c r="E1426" i="3"/>
  <c r="D1426" i="3"/>
  <c r="E1459" i="3"/>
  <c r="D1459" i="3"/>
  <c r="E1506" i="3"/>
  <c r="D1506" i="3"/>
  <c r="E1525" i="3"/>
  <c r="D1525" i="3"/>
  <c r="E1541" i="3"/>
  <c r="D1541" i="3"/>
  <c r="E1546" i="3"/>
  <c r="D1546" i="3"/>
  <c r="E1554" i="3"/>
  <c r="D1554" i="3"/>
  <c r="E1562" i="3"/>
  <c r="D1562" i="3"/>
  <c r="E1595" i="3"/>
  <c r="D1595" i="3"/>
  <c r="E1642" i="3"/>
  <c r="D1642" i="3"/>
  <c r="E1661" i="3"/>
  <c r="D1661" i="3"/>
  <c r="E1677" i="3"/>
  <c r="D1677" i="3"/>
  <c r="E1682" i="3"/>
  <c r="D1682" i="3"/>
  <c r="E1690" i="3"/>
  <c r="D1690" i="3"/>
  <c r="E1698" i="3"/>
  <c r="D1698" i="3"/>
  <c r="E1731" i="3"/>
  <c r="D1731" i="3"/>
  <c r="E1778" i="3"/>
  <c r="D1778" i="3"/>
  <c r="E1797" i="3"/>
  <c r="D1797" i="3"/>
  <c r="E1813" i="3"/>
  <c r="D1813" i="3"/>
  <c r="E1818" i="3"/>
  <c r="D1818" i="3"/>
  <c r="E1833" i="3"/>
  <c r="D1833" i="3"/>
  <c r="D1854" i="3"/>
  <c r="E1854" i="3"/>
  <c r="E1860" i="3"/>
  <c r="D1860" i="3"/>
  <c r="D1871" i="3"/>
  <c r="E1871" i="3"/>
  <c r="E1893" i="3"/>
  <c r="D1893" i="3"/>
  <c r="D1985" i="3"/>
  <c r="E1985" i="3"/>
  <c r="D2015" i="3"/>
  <c r="E2015" i="3"/>
  <c r="D2031" i="3"/>
  <c r="E2031" i="3"/>
  <c r="D2049" i="3"/>
  <c r="E2049" i="3"/>
  <c r="D2057" i="3"/>
  <c r="E2057" i="3"/>
  <c r="D2121" i="3"/>
  <c r="E2121" i="3"/>
  <c r="D2151" i="3"/>
  <c r="E2151" i="3"/>
  <c r="D2167" i="3"/>
  <c r="E2167" i="3"/>
  <c r="D2185" i="3"/>
  <c r="E2185" i="3"/>
  <c r="D2193" i="3"/>
  <c r="E2193" i="3"/>
  <c r="E2217" i="3"/>
  <c r="D2217" i="3"/>
  <c r="D2223" i="3"/>
  <c r="E2223" i="3"/>
  <c r="E2291" i="3"/>
  <c r="D2291" i="3"/>
  <c r="E2325" i="3"/>
  <c r="D2325" i="3"/>
  <c r="E2359" i="3"/>
  <c r="D2359" i="3"/>
  <c r="E2393" i="3"/>
  <c r="D2393" i="3"/>
  <c r="E2427" i="3"/>
  <c r="D2427" i="3"/>
  <c r="E2461" i="3"/>
  <c r="D2461" i="3"/>
  <c r="D2495" i="3"/>
  <c r="E2495" i="3"/>
  <c r="E2669" i="3"/>
  <c r="D2669" i="3"/>
  <c r="E2915" i="3"/>
  <c r="D2915" i="3"/>
  <c r="E3010" i="3"/>
  <c r="D3010" i="3"/>
  <c r="E3036" i="3"/>
  <c r="D3036" i="3"/>
  <c r="E3052" i="3"/>
  <c r="D3052" i="3"/>
  <c r="E3172" i="3"/>
  <c r="D3172" i="3"/>
  <c r="E3188" i="3"/>
  <c r="D3188" i="3"/>
  <c r="E3308" i="3"/>
  <c r="D3308" i="3"/>
  <c r="E3324" i="3"/>
  <c r="D3324" i="3"/>
  <c r="D2235" i="3"/>
  <c r="E2235" i="3"/>
  <c r="E2500" i="3"/>
  <c r="D2500" i="3"/>
  <c r="E2652" i="3"/>
  <c r="D2652" i="3"/>
  <c r="D2680" i="3"/>
  <c r="E2680" i="3"/>
  <c r="D2697" i="3"/>
  <c r="E2697" i="3"/>
  <c r="D2714" i="3"/>
  <c r="E2714" i="3"/>
  <c r="E2719" i="3"/>
  <c r="D2719" i="3"/>
  <c r="D2748" i="3"/>
  <c r="E2748" i="3"/>
  <c r="E2751" i="3"/>
  <c r="D2751" i="3"/>
  <c r="D2782" i="3"/>
  <c r="E2782" i="3"/>
  <c r="E2787" i="3"/>
  <c r="D2787" i="3"/>
  <c r="D2816" i="3"/>
  <c r="E2816" i="3"/>
  <c r="E2819" i="3"/>
  <c r="D2819" i="3"/>
  <c r="D2850" i="3"/>
  <c r="E2850" i="3"/>
  <c r="E2856" i="3"/>
  <c r="F2856" i="3" s="1"/>
  <c r="D2856" i="3"/>
  <c r="E2869" i="3"/>
  <c r="D2869" i="3"/>
  <c r="E2874" i="3"/>
  <c r="D2874" i="3"/>
  <c r="E2900" i="3"/>
  <c r="D2900" i="3"/>
  <c r="E2920" i="3"/>
  <c r="D2920" i="3"/>
  <c r="E2924" i="3"/>
  <c r="F2924" i="3" s="1"/>
  <c r="D2924" i="3"/>
  <c r="E3005" i="3"/>
  <c r="D3005" i="3"/>
  <c r="E3016" i="3"/>
  <c r="D3016" i="3"/>
  <c r="E3021" i="3"/>
  <c r="D3021" i="3"/>
  <c r="E3061" i="3"/>
  <c r="D3061" i="3"/>
  <c r="E3095" i="3"/>
  <c r="D3095" i="3"/>
  <c r="E3129" i="3"/>
  <c r="D3129" i="3"/>
  <c r="E3163" i="3"/>
  <c r="D3163" i="3"/>
  <c r="E3197" i="3"/>
  <c r="D3197" i="3"/>
  <c r="E3231" i="3"/>
  <c r="D3231" i="3"/>
  <c r="E3265" i="3"/>
  <c r="D3265" i="3"/>
  <c r="E3299" i="3"/>
  <c r="D3299" i="3"/>
  <c r="E3333" i="3"/>
  <c r="D3333" i="3"/>
  <c r="E3367" i="3"/>
  <c r="D3367" i="3"/>
  <c r="E3401" i="3"/>
  <c r="D3401" i="3"/>
  <c r="E3441" i="3"/>
  <c r="D3441" i="3"/>
  <c r="D3464" i="3"/>
  <c r="E3464" i="3"/>
  <c r="E3476" i="3"/>
  <c r="D3476" i="3"/>
  <c r="E3499" i="3"/>
  <c r="D3499" i="3"/>
  <c r="E3567" i="3"/>
  <c r="D3567" i="3"/>
  <c r="E3646" i="3"/>
  <c r="D3646" i="3"/>
  <c r="D1217" i="3"/>
  <c r="D1238" i="3"/>
  <c r="D1285" i="3"/>
  <c r="D1306" i="3"/>
  <c r="D1353" i="3"/>
  <c r="D1374" i="3"/>
  <c r="D1421" i="3"/>
  <c r="D1442" i="3"/>
  <c r="D1489" i="3"/>
  <c r="D1510" i="3"/>
  <c r="D1557" i="3"/>
  <c r="D1578" i="3"/>
  <c r="D1625" i="3"/>
  <c r="D1646" i="3"/>
  <c r="D1693" i="3"/>
  <c r="D1714" i="3"/>
  <c r="D1761" i="3"/>
  <c r="D1782" i="3"/>
  <c r="E1825" i="3"/>
  <c r="E1837" i="3"/>
  <c r="E1844" i="3"/>
  <c r="E1862" i="3"/>
  <c r="E1870" i="3"/>
  <c r="E1883" i="3"/>
  <c r="D1927" i="3"/>
  <c r="D1944" i="3"/>
  <c r="E1956" i="3"/>
  <c r="E1968" i="3"/>
  <c r="D1995" i="3"/>
  <c r="D2012" i="3"/>
  <c r="E2024" i="3"/>
  <c r="E2036" i="3"/>
  <c r="D2063" i="3"/>
  <c r="D2080" i="3"/>
  <c r="E2092" i="3"/>
  <c r="E2104" i="3"/>
  <c r="D2131" i="3"/>
  <c r="D2148" i="3"/>
  <c r="E2160" i="3"/>
  <c r="E2172" i="3"/>
  <c r="D2199" i="3"/>
  <c r="E2219" i="3"/>
  <c r="E2227" i="3"/>
  <c r="E2245" i="3"/>
  <c r="E2251" i="3"/>
  <c r="D2253" i="3"/>
  <c r="D2260" i="3"/>
  <c r="D2269" i="3"/>
  <c r="D2278" i="3"/>
  <c r="E2285" i="3"/>
  <c r="D2287" i="3"/>
  <c r="D2294" i="3"/>
  <c r="D2303" i="3"/>
  <c r="D2312" i="3"/>
  <c r="E2319" i="3"/>
  <c r="D2321" i="3"/>
  <c r="D2328" i="3"/>
  <c r="D2337" i="3"/>
  <c r="D2346" i="3"/>
  <c r="E2353" i="3"/>
  <c r="D2355" i="3"/>
  <c r="D2362" i="3"/>
  <c r="D2371" i="3"/>
  <c r="D2380" i="3"/>
  <c r="E2387" i="3"/>
  <c r="D2389" i="3"/>
  <c r="D2396" i="3"/>
  <c r="D2405" i="3"/>
  <c r="D2414" i="3"/>
  <c r="E2421" i="3"/>
  <c r="D2423" i="3"/>
  <c r="D2430" i="3"/>
  <c r="D2439" i="3"/>
  <c r="D2448" i="3"/>
  <c r="E2455" i="3"/>
  <c r="D2457" i="3"/>
  <c r="D2464" i="3"/>
  <c r="D2473" i="3"/>
  <c r="D2482" i="3"/>
  <c r="D2491" i="3"/>
  <c r="E2491" i="3"/>
  <c r="D2533" i="3"/>
  <c r="E2533" i="3"/>
  <c r="E2551" i="3"/>
  <c r="F2550" i="3" s="1"/>
  <c r="D2596" i="3"/>
  <c r="D2608" i="3"/>
  <c r="D2611" i="3"/>
  <c r="E2626" i="3"/>
  <c r="D2649" i="3"/>
  <c r="E2649" i="3"/>
  <c r="D2661" i="3"/>
  <c r="E2667" i="3"/>
  <c r="D2683" i="3"/>
  <c r="E2694" i="3"/>
  <c r="D2694" i="3"/>
  <c r="E2700" i="3"/>
  <c r="D2712" i="3"/>
  <c r="D2717" i="3"/>
  <c r="E2728" i="3"/>
  <c r="D2728" i="3"/>
  <c r="D2732" i="3"/>
  <c r="E2746" i="3"/>
  <c r="D2746" i="3"/>
  <c r="E2762" i="3"/>
  <c r="D2762" i="3"/>
  <c r="D2780" i="3"/>
  <c r="D2785" i="3"/>
  <c r="E2796" i="3"/>
  <c r="D2796" i="3"/>
  <c r="D2800" i="3"/>
  <c r="E2814" i="3"/>
  <c r="D2814" i="3"/>
  <c r="E2830" i="3"/>
  <c r="D2830" i="3"/>
  <c r="D2848" i="3"/>
  <c r="D2853" i="3"/>
  <c r="D2865" i="3"/>
  <c r="D2872" i="3"/>
  <c r="E2880" i="3"/>
  <c r="D2880" i="3"/>
  <c r="E2885" i="3"/>
  <c r="D2885" i="3"/>
  <c r="D2916" i="3"/>
  <c r="E2921" i="3"/>
  <c r="D2921" i="3"/>
  <c r="E2992" i="3"/>
  <c r="D2992" i="3"/>
  <c r="D3001" i="3"/>
  <c r="E3006" i="3"/>
  <c r="D3006" i="3"/>
  <c r="E3059" i="3"/>
  <c r="D3059" i="3"/>
  <c r="E3093" i="3"/>
  <c r="D3093" i="3"/>
  <c r="E3127" i="3"/>
  <c r="D3127" i="3"/>
  <c r="E3161" i="3"/>
  <c r="D3161" i="3"/>
  <c r="E3195" i="3"/>
  <c r="D3195" i="3"/>
  <c r="E3229" i="3"/>
  <c r="D3229" i="3"/>
  <c r="E3263" i="3"/>
  <c r="D3263" i="3"/>
  <c r="E3297" i="3"/>
  <c r="D3297" i="3"/>
  <c r="E3331" i="3"/>
  <c r="D3331" i="3"/>
  <c r="E3365" i="3"/>
  <c r="D3365" i="3"/>
  <c r="E3399" i="3"/>
  <c r="D3399" i="3"/>
  <c r="E3442" i="3"/>
  <c r="D3442" i="3"/>
  <c r="F1751" i="3"/>
  <c r="F1819" i="3"/>
  <c r="D2546" i="3"/>
  <c r="E2546" i="3"/>
  <c r="D2565" i="3"/>
  <c r="E2565" i="3"/>
  <c r="E2645" i="3"/>
  <c r="D2645" i="3"/>
  <c r="E2755" i="3"/>
  <c r="F2754" i="3" s="1"/>
  <c r="D2755" i="3"/>
  <c r="E2770" i="3"/>
  <c r="D2770" i="3"/>
  <c r="E2778" i="3"/>
  <c r="D2778" i="3"/>
  <c r="E2823" i="3"/>
  <c r="F2822" i="3" s="1"/>
  <c r="D2823" i="3"/>
  <c r="E2838" i="3"/>
  <c r="D2838" i="3"/>
  <c r="E2846" i="3"/>
  <c r="D2846" i="3"/>
  <c r="E2897" i="3"/>
  <c r="D2897" i="3"/>
  <c r="E2902" i="3"/>
  <c r="D2902" i="3"/>
  <c r="E2907" i="3"/>
  <c r="D2907" i="3"/>
  <c r="E2932" i="3"/>
  <c r="D2932" i="3"/>
  <c r="E2937" i="3"/>
  <c r="D2937" i="3"/>
  <c r="E2940" i="3"/>
  <c r="D2940" i="3"/>
  <c r="E2965" i="3"/>
  <c r="D2965" i="3"/>
  <c r="E2970" i="3"/>
  <c r="D2970" i="3"/>
  <c r="E2993" i="3"/>
  <c r="D2993" i="3"/>
  <c r="E3051" i="3"/>
  <c r="D3051" i="3"/>
  <c r="E3056" i="3"/>
  <c r="D3056" i="3"/>
  <c r="E3085" i="3"/>
  <c r="D3085" i="3"/>
  <c r="E3090" i="3"/>
  <c r="D3090" i="3"/>
  <c r="E3119" i="3"/>
  <c r="D3119" i="3"/>
  <c r="E3124" i="3"/>
  <c r="D3124" i="3"/>
  <c r="E3153" i="3"/>
  <c r="D3153" i="3"/>
  <c r="E3158" i="3"/>
  <c r="D3158" i="3"/>
  <c r="E3187" i="3"/>
  <c r="D3187" i="3"/>
  <c r="E3192" i="3"/>
  <c r="D3192" i="3"/>
  <c r="E3221" i="3"/>
  <c r="D3221" i="3"/>
  <c r="E3226" i="3"/>
  <c r="D3226" i="3"/>
  <c r="E3255" i="3"/>
  <c r="D3255" i="3"/>
  <c r="E3260" i="3"/>
  <c r="D3260" i="3"/>
  <c r="E3289" i="3"/>
  <c r="D3289" i="3"/>
  <c r="E3294" i="3"/>
  <c r="D3294" i="3"/>
  <c r="E3323" i="3"/>
  <c r="D3323" i="3"/>
  <c r="E3328" i="3"/>
  <c r="D3328" i="3"/>
  <c r="E3357" i="3"/>
  <c r="D3357" i="3"/>
  <c r="E3362" i="3"/>
  <c r="D3362" i="3"/>
  <c r="E3391" i="3"/>
  <c r="D3391" i="3"/>
  <c r="E3396" i="3"/>
  <c r="D3396" i="3"/>
  <c r="E3425" i="3"/>
  <c r="D3425" i="3"/>
  <c r="D3430" i="3"/>
  <c r="E3430" i="3"/>
  <c r="E2942" i="3"/>
  <c r="D2942" i="3"/>
  <c r="E2968" i="3"/>
  <c r="D2968" i="3"/>
  <c r="E2983" i="3"/>
  <c r="D2983" i="3"/>
  <c r="E3033" i="3"/>
  <c r="D3033" i="3"/>
  <c r="E3038" i="3"/>
  <c r="D3038" i="3"/>
  <c r="E3067" i="3"/>
  <c r="D3067" i="3"/>
  <c r="E3072" i="3"/>
  <c r="D3072" i="3"/>
  <c r="E3101" i="3"/>
  <c r="D3101" i="3"/>
  <c r="E3106" i="3"/>
  <c r="D3106" i="3"/>
  <c r="E3135" i="3"/>
  <c r="D3135" i="3"/>
  <c r="E3140" i="3"/>
  <c r="D3140" i="3"/>
  <c r="E3169" i="3"/>
  <c r="D3169" i="3"/>
  <c r="E3174" i="3"/>
  <c r="D3174" i="3"/>
  <c r="E3203" i="3"/>
  <c r="D3203" i="3"/>
  <c r="E3208" i="3"/>
  <c r="D3208" i="3"/>
  <c r="E3237" i="3"/>
  <c r="D3237" i="3"/>
  <c r="E3242" i="3"/>
  <c r="D3242" i="3"/>
  <c r="E3271" i="3"/>
  <c r="D3271" i="3"/>
  <c r="E3276" i="3"/>
  <c r="D3276" i="3"/>
  <c r="E3305" i="3"/>
  <c r="D3305" i="3"/>
  <c r="E3310" i="3"/>
  <c r="D3310" i="3"/>
  <c r="E3339" i="3"/>
  <c r="D3339" i="3"/>
  <c r="E3344" i="3"/>
  <c r="D3344" i="3"/>
  <c r="E3373" i="3"/>
  <c r="D3373" i="3"/>
  <c r="E3378" i="3"/>
  <c r="D3378" i="3"/>
  <c r="E3407" i="3"/>
  <c r="D3407" i="3"/>
  <c r="E3412" i="3"/>
  <c r="D3412" i="3"/>
  <c r="E3460" i="3"/>
  <c r="D3460" i="3"/>
  <c r="E3527" i="3"/>
  <c r="D3527" i="3"/>
  <c r="E3543" i="3"/>
  <c r="D3543" i="3"/>
  <c r="E3595" i="3"/>
  <c r="D3595" i="3"/>
  <c r="E3611" i="3"/>
  <c r="D3611" i="3"/>
  <c r="D2578" i="3"/>
  <c r="E2578" i="3"/>
  <c r="E2630" i="3"/>
  <c r="D2630" i="3"/>
  <c r="E2668" i="3"/>
  <c r="D2668" i="3"/>
  <c r="E2716" i="3"/>
  <c r="D2716" i="3"/>
  <c r="E2721" i="3"/>
  <c r="F2720" i="3" s="1"/>
  <c r="D2721" i="3"/>
  <c r="E2784" i="3"/>
  <c r="D2784" i="3"/>
  <c r="E2789" i="3"/>
  <c r="F2788" i="3" s="1"/>
  <c r="D2789" i="3"/>
  <c r="E2852" i="3"/>
  <c r="D2852" i="3"/>
  <c r="E2864" i="3"/>
  <c r="D2864" i="3"/>
  <c r="E2883" i="3"/>
  <c r="D2883" i="3"/>
  <c r="E2948" i="3"/>
  <c r="D2948" i="3"/>
  <c r="E2953" i="3"/>
  <c r="D2953" i="3"/>
  <c r="E2988" i="3"/>
  <c r="D2988" i="3"/>
  <c r="E3000" i="3"/>
  <c r="D3000" i="3"/>
  <c r="E3019" i="3"/>
  <c r="D3019" i="3"/>
  <c r="D3043" i="3"/>
  <c r="D3057" i="3"/>
  <c r="D3077" i="3"/>
  <c r="D3091" i="3"/>
  <c r="D3111" i="3"/>
  <c r="D3125" i="3"/>
  <c r="D3145" i="3"/>
  <c r="D3159" i="3"/>
  <c r="D3179" i="3"/>
  <c r="D3193" i="3"/>
  <c r="D3213" i="3"/>
  <c r="D3227" i="3"/>
  <c r="D3247" i="3"/>
  <c r="D3261" i="3"/>
  <c r="D3281" i="3"/>
  <c r="D3295" i="3"/>
  <c r="D3315" i="3"/>
  <c r="D3329" i="3"/>
  <c r="D3349" i="3"/>
  <c r="D3363" i="3"/>
  <c r="D3383" i="3"/>
  <c r="D3397" i="3"/>
  <c r="D3417" i="3"/>
  <c r="D3451" i="3"/>
  <c r="E3458" i="3"/>
  <c r="D3458" i="3"/>
  <c r="E3446" i="3"/>
  <c r="D3446" i="3"/>
  <c r="E3480" i="3"/>
  <c r="D3480" i="3"/>
  <c r="E3512" i="3"/>
  <c r="D3512" i="3"/>
  <c r="E3532" i="3"/>
  <c r="D3532" i="3"/>
  <c r="E3548" i="3"/>
  <c r="D3548" i="3"/>
  <c r="E3580" i="3"/>
  <c r="D3580" i="3"/>
  <c r="E3600" i="3"/>
  <c r="D3600" i="3"/>
  <c r="E3613" i="3"/>
  <c r="D3613" i="3"/>
  <c r="E3621" i="3"/>
  <c r="F3621" i="3" s="1"/>
  <c r="D3621" i="3"/>
  <c r="E3703" i="3"/>
  <c r="D3703" i="3"/>
  <c r="D3751" i="3"/>
  <c r="E3751" i="3"/>
  <c r="E3835" i="3"/>
  <c r="D3835" i="3"/>
  <c r="E3858" i="3"/>
  <c r="D3858" i="3"/>
  <c r="D3887" i="3"/>
  <c r="E3887" i="3"/>
  <c r="D3993" i="3"/>
  <c r="E3993" i="3"/>
  <c r="E4007" i="3"/>
  <c r="D4007" i="3"/>
  <c r="E4034" i="3"/>
  <c r="D4034" i="3"/>
  <c r="E4073" i="3"/>
  <c r="D4073" i="3"/>
  <c r="E4121" i="3"/>
  <c r="D4121" i="3"/>
  <c r="E4143" i="3"/>
  <c r="D4143" i="3"/>
  <c r="D4149" i="3"/>
  <c r="E4149" i="3"/>
  <c r="E4162" i="3"/>
  <c r="D4162" i="3"/>
  <c r="D4188" i="3"/>
  <c r="E4188" i="3"/>
  <c r="D4282" i="3"/>
  <c r="E4282" i="3"/>
  <c r="F2618" i="3"/>
  <c r="E2726" i="3"/>
  <c r="E2731" i="3"/>
  <c r="D2733" i="3"/>
  <c r="E2760" i="3"/>
  <c r="E2765" i="3"/>
  <c r="D2767" i="3"/>
  <c r="E2794" i="3"/>
  <c r="E2799" i="3"/>
  <c r="D2801" i="3"/>
  <c r="E2828" i="3"/>
  <c r="E2833" i="3"/>
  <c r="D2835" i="3"/>
  <c r="D2906" i="3"/>
  <c r="D2974" i="3"/>
  <c r="D3042" i="3"/>
  <c r="D3076" i="3"/>
  <c r="D3110" i="3"/>
  <c r="D3144" i="3"/>
  <c r="D3178" i="3"/>
  <c r="D3212" i="3"/>
  <c r="D3246" i="3"/>
  <c r="D3280" i="3"/>
  <c r="D3314" i="3"/>
  <c r="D3348" i="3"/>
  <c r="D3382" i="3"/>
  <c r="D3416" i="3"/>
  <c r="D3433" i="3"/>
  <c r="D3467" i="3"/>
  <c r="D3486" i="3"/>
  <c r="E3493" i="3"/>
  <c r="D3493" i="3"/>
  <c r="E3509" i="3"/>
  <c r="D3509" i="3"/>
  <c r="D3519" i="3"/>
  <c r="D3528" i="3"/>
  <c r="D3535" i="3"/>
  <c r="E3537" i="3"/>
  <c r="F3536" i="3" s="1"/>
  <c r="D3537" i="3"/>
  <c r="E3561" i="3"/>
  <c r="D3561" i="3"/>
  <c r="E3577" i="3"/>
  <c r="D3577" i="3"/>
  <c r="D3587" i="3"/>
  <c r="D3596" i="3"/>
  <c r="D3603" i="3"/>
  <c r="E3605" i="3"/>
  <c r="F3604" i="3" s="1"/>
  <c r="D3605" i="3"/>
  <c r="E3667" i="3"/>
  <c r="D3667" i="3"/>
  <c r="E3682" i="3"/>
  <c r="D3682" i="3"/>
  <c r="D3729" i="3"/>
  <c r="E3729" i="3"/>
  <c r="D3755" i="3"/>
  <c r="E3755" i="3"/>
  <c r="E3832" i="3"/>
  <c r="D3832" i="3"/>
  <c r="E3839" i="3"/>
  <c r="D3839" i="3"/>
  <c r="E3854" i="3"/>
  <c r="D3854" i="3"/>
  <c r="D3865" i="3"/>
  <c r="E3865" i="3"/>
  <c r="E3881" i="3"/>
  <c r="D3881" i="3"/>
  <c r="D3891" i="3"/>
  <c r="E3891" i="3"/>
  <c r="D3984" i="3"/>
  <c r="E3984" i="3"/>
  <c r="E4005" i="3"/>
  <c r="D4005" i="3"/>
  <c r="E4070" i="3"/>
  <c r="D4070" i="3"/>
  <c r="D4131" i="3"/>
  <c r="E4131" i="3"/>
  <c r="E4160" i="3"/>
  <c r="D4160" i="3"/>
  <c r="D4265" i="3"/>
  <c r="E4265" i="3"/>
  <c r="E4327" i="3"/>
  <c r="D4327" i="3"/>
  <c r="E4343" i="3"/>
  <c r="D4343" i="3"/>
  <c r="D4346" i="3"/>
  <c r="E4346" i="3"/>
  <c r="E3475" i="3"/>
  <c r="D3475" i="3"/>
  <c r="E3478" i="3"/>
  <c r="E3498" i="3"/>
  <c r="D3498" i="3"/>
  <c r="E3514" i="3"/>
  <c r="D3514" i="3"/>
  <c r="D3533" i="3"/>
  <c r="E3546" i="3"/>
  <c r="D3546" i="3"/>
  <c r="E3566" i="3"/>
  <c r="D3566" i="3"/>
  <c r="E3582" i="3"/>
  <c r="D3582" i="3"/>
  <c r="D3601" i="3"/>
  <c r="E3614" i="3"/>
  <c r="E3617" i="3"/>
  <c r="D3617" i="3"/>
  <c r="D3622" i="3"/>
  <c r="E3629" i="3"/>
  <c r="D3629" i="3"/>
  <c r="D3638" i="3"/>
  <c r="E3654" i="3"/>
  <c r="D3654" i="3"/>
  <c r="E3705" i="3"/>
  <c r="D3705" i="3"/>
  <c r="E3713" i="3"/>
  <c r="D3713" i="3"/>
  <c r="D3719" i="3"/>
  <c r="E3719" i="3"/>
  <c r="E3767" i="3"/>
  <c r="D3767" i="3"/>
  <c r="E3790" i="3"/>
  <c r="D3790" i="3"/>
  <c r="D3819" i="3"/>
  <c r="E3819" i="3"/>
  <c r="E3903" i="3"/>
  <c r="D3903" i="3"/>
  <c r="E3926" i="3"/>
  <c r="D3926" i="3"/>
  <c r="D3955" i="3"/>
  <c r="E3955" i="3"/>
  <c r="E4002" i="3"/>
  <c r="D4002" i="3"/>
  <c r="D4114" i="3"/>
  <c r="E4114" i="3"/>
  <c r="D4127" i="3"/>
  <c r="E4127" i="3"/>
  <c r="E4226" i="3"/>
  <c r="D4226" i="3"/>
  <c r="D3976" i="3"/>
  <c r="E3976" i="3"/>
  <c r="E3988" i="3"/>
  <c r="D3988" i="3"/>
  <c r="D4018" i="3"/>
  <c r="E4018" i="3"/>
  <c r="D4044" i="3"/>
  <c r="E4044" i="3"/>
  <c r="E4056" i="3"/>
  <c r="D4056" i="3"/>
  <c r="E4094" i="3"/>
  <c r="D4094" i="3"/>
  <c r="E4102" i="3"/>
  <c r="D4102" i="3"/>
  <c r="D4110" i="3"/>
  <c r="E4110" i="3"/>
  <c r="E4147" i="3"/>
  <c r="D4147" i="3"/>
  <c r="D4182" i="3"/>
  <c r="E4182" i="3"/>
  <c r="E4192" i="3"/>
  <c r="D4192" i="3"/>
  <c r="E4247" i="3"/>
  <c r="D4247" i="3"/>
  <c r="E4260" i="3"/>
  <c r="D4260" i="3"/>
  <c r="E4268" i="3"/>
  <c r="D4268" i="3"/>
  <c r="D4299" i="3"/>
  <c r="E4299" i="3"/>
  <c r="E4349" i="3"/>
  <c r="D4349" i="3"/>
  <c r="E4383" i="3"/>
  <c r="D4383" i="3"/>
  <c r="E4417" i="3"/>
  <c r="D4417" i="3"/>
  <c r="E4462" i="3"/>
  <c r="D4462" i="3"/>
  <c r="E4496" i="3"/>
  <c r="D4496" i="3"/>
  <c r="E4530" i="3"/>
  <c r="D4530" i="3"/>
  <c r="E4557" i="3"/>
  <c r="D4557" i="3"/>
  <c r="E4561" i="3"/>
  <c r="D4561" i="3"/>
  <c r="E4581" i="3"/>
  <c r="D4581" i="3"/>
  <c r="E4597" i="3"/>
  <c r="D4597" i="3"/>
  <c r="E4625" i="3"/>
  <c r="D4625" i="3"/>
  <c r="E4629" i="3"/>
  <c r="D4629" i="3"/>
  <c r="D4638" i="3"/>
  <c r="E4638" i="3"/>
  <c r="D4720" i="3"/>
  <c r="E4720" i="3"/>
  <c r="E4742" i="3"/>
  <c r="D4742" i="3"/>
  <c r="D4748" i="3"/>
  <c r="E4748" i="3"/>
  <c r="E4925" i="3"/>
  <c r="D4925" i="3"/>
  <c r="E4937" i="3"/>
  <c r="D4937" i="3"/>
  <c r="D4978" i="3"/>
  <c r="E4978" i="3"/>
  <c r="E5095" i="3"/>
  <c r="D5095" i="3"/>
  <c r="E5107" i="3"/>
  <c r="D5107" i="3"/>
  <c r="D5147" i="3"/>
  <c r="E5147" i="3"/>
  <c r="D5157" i="3"/>
  <c r="E5157" i="3"/>
  <c r="D5161" i="3"/>
  <c r="E5161" i="3"/>
  <c r="D3662" i="3"/>
  <c r="E3665" i="3"/>
  <c r="E3669" i="3"/>
  <c r="D3673" i="3"/>
  <c r="D3689" i="3"/>
  <c r="D3702" i="3"/>
  <c r="D3716" i="3"/>
  <c r="E3724" i="3"/>
  <c r="E3734" i="3"/>
  <c r="E3738" i="3"/>
  <c r="D3747" i="3"/>
  <c r="D3750" i="3"/>
  <c r="D3754" i="3"/>
  <c r="D3769" i="3"/>
  <c r="D3773" i="3"/>
  <c r="E3780" i="3"/>
  <c r="E3802" i="3"/>
  <c r="E3806" i="3"/>
  <c r="D3815" i="3"/>
  <c r="D3818" i="3"/>
  <c r="D3822" i="3"/>
  <c r="D3837" i="3"/>
  <c r="D3841" i="3"/>
  <c r="E3848" i="3"/>
  <c r="E3870" i="3"/>
  <c r="E3874" i="3"/>
  <c r="D3883" i="3"/>
  <c r="D3886" i="3"/>
  <c r="D3890" i="3"/>
  <c r="D3905" i="3"/>
  <c r="D3909" i="3"/>
  <c r="E3916" i="3"/>
  <c r="D3932" i="3"/>
  <c r="E3938" i="3"/>
  <c r="E3942" i="3"/>
  <c r="D3951" i="3"/>
  <c r="D3954" i="3"/>
  <c r="D3958" i="3"/>
  <c r="E3967" i="3"/>
  <c r="D3972" i="3"/>
  <c r="E3972" i="3"/>
  <c r="E3985" i="3"/>
  <c r="D3985" i="3"/>
  <c r="E4011" i="3"/>
  <c r="D4011" i="3"/>
  <c r="E4035" i="3"/>
  <c r="D4040" i="3"/>
  <c r="E4040" i="3"/>
  <c r="E4053" i="3"/>
  <c r="D4053" i="3"/>
  <c r="E4079" i="3"/>
  <c r="D4079" i="3"/>
  <c r="E4098" i="3"/>
  <c r="D4106" i="3"/>
  <c r="E4106" i="3"/>
  <c r="E4141" i="3"/>
  <c r="D4141" i="3"/>
  <c r="E4156" i="3"/>
  <c r="D4158" i="3"/>
  <c r="D4172" i="3"/>
  <c r="E4174" i="3"/>
  <c r="D4179" i="3"/>
  <c r="D4222" i="3"/>
  <c r="E4222" i="3"/>
  <c r="D4244" i="3"/>
  <c r="E4244" i="3"/>
  <c r="E4258" i="3"/>
  <c r="D4258" i="3"/>
  <c r="F4284" i="3"/>
  <c r="D4293" i="3"/>
  <c r="D4295" i="3"/>
  <c r="E4295" i="3"/>
  <c r="E4323" i="3"/>
  <c r="D4323" i="3"/>
  <c r="E4335" i="3"/>
  <c r="D4335" i="3"/>
  <c r="E4357" i="3"/>
  <c r="D4357" i="3"/>
  <c r="E4369" i="3"/>
  <c r="F4369" i="3" s="1"/>
  <c r="D4369" i="3"/>
  <c r="E4391" i="3"/>
  <c r="D4391" i="3"/>
  <c r="E4403" i="3"/>
  <c r="F4403" i="3" s="1"/>
  <c r="D4403" i="3"/>
  <c r="E4437" i="3"/>
  <c r="F4437" i="3" s="1"/>
  <c r="D4437" i="3"/>
  <c r="E4451" i="3"/>
  <c r="D4451" i="3"/>
  <c r="E4485" i="3"/>
  <c r="D4485" i="3"/>
  <c r="E4519" i="3"/>
  <c r="D4519" i="3"/>
  <c r="E4566" i="3"/>
  <c r="D4566" i="3"/>
  <c r="E4586" i="3"/>
  <c r="D4586" i="3"/>
  <c r="E4602" i="3"/>
  <c r="D4602" i="3"/>
  <c r="D4634" i="3"/>
  <c r="E4634" i="3"/>
  <c r="E4657" i="3"/>
  <c r="D4657" i="3"/>
  <c r="D4692" i="3"/>
  <c r="E4692" i="3"/>
  <c r="D4714" i="3"/>
  <c r="E4714" i="3"/>
  <c r="E5031" i="3"/>
  <c r="D5031" i="3"/>
  <c r="E5065" i="3"/>
  <c r="D5065" i="3"/>
  <c r="D5080" i="3"/>
  <c r="E5080" i="3"/>
  <c r="E3992" i="3"/>
  <c r="D3992" i="3"/>
  <c r="E4060" i="3"/>
  <c r="D4060" i="3"/>
  <c r="E4096" i="3"/>
  <c r="D4096" i="3"/>
  <c r="E4104" i="3"/>
  <c r="D4104" i="3"/>
  <c r="D4139" i="3"/>
  <c r="E4139" i="3"/>
  <c r="E4145" i="3"/>
  <c r="D4145" i="3"/>
  <c r="E4190" i="3"/>
  <c r="D4190" i="3"/>
  <c r="D4239" i="3"/>
  <c r="E4239" i="3"/>
  <c r="E4264" i="3"/>
  <c r="D4264" i="3"/>
  <c r="E4331" i="3"/>
  <c r="D4331" i="3"/>
  <c r="E4345" i="3"/>
  <c r="D4345" i="3"/>
  <c r="E4353" i="3"/>
  <c r="D4353" i="3"/>
  <c r="E4365" i="3"/>
  <c r="D4365" i="3"/>
  <c r="E4379" i="3"/>
  <c r="D4379" i="3"/>
  <c r="E4387" i="3"/>
  <c r="D4387" i="3"/>
  <c r="E4399" i="3"/>
  <c r="D4399" i="3"/>
  <c r="E4413" i="3"/>
  <c r="D4413" i="3"/>
  <c r="E4421" i="3"/>
  <c r="D4421" i="3"/>
  <c r="E4433" i="3"/>
  <c r="D4433" i="3"/>
  <c r="E4547" i="3"/>
  <c r="D4547" i="3"/>
  <c r="E4563" i="3"/>
  <c r="D4563" i="3"/>
  <c r="E4591" i="3"/>
  <c r="D4591" i="3"/>
  <c r="E4595" i="3"/>
  <c r="D4595" i="3"/>
  <c r="E4615" i="3"/>
  <c r="D4615" i="3"/>
  <c r="E4631" i="3"/>
  <c r="D4631" i="3"/>
  <c r="D4672" i="3"/>
  <c r="E4672" i="3"/>
  <c r="D4684" i="3"/>
  <c r="E4684" i="3"/>
  <c r="E4704" i="3"/>
  <c r="D4704" i="3"/>
  <c r="D4710" i="3"/>
  <c r="E4710" i="3"/>
  <c r="E4767" i="3"/>
  <c r="D4767" i="3"/>
  <c r="D4792" i="3"/>
  <c r="E4792" i="3"/>
  <c r="D4822" i="3"/>
  <c r="E4822" i="3"/>
  <c r="E4835" i="3"/>
  <c r="D4835" i="3"/>
  <c r="D4860" i="3"/>
  <c r="E4860" i="3"/>
  <c r="D4890" i="3"/>
  <c r="E4890" i="3"/>
  <c r="D4902" i="3"/>
  <c r="E4902" i="3"/>
  <c r="D4906" i="3"/>
  <c r="E4906" i="3"/>
  <c r="F4216" i="3"/>
  <c r="E4653" i="3"/>
  <c r="D4653" i="3"/>
  <c r="D4668" i="3"/>
  <c r="E4668" i="3"/>
  <c r="D4680" i="3"/>
  <c r="E4680" i="3"/>
  <c r="E4687" i="3"/>
  <c r="D4687" i="3"/>
  <c r="D4705" i="3"/>
  <c r="E4705" i="3"/>
  <c r="D4754" i="3"/>
  <c r="E4754" i="3"/>
  <c r="E4793" i="3"/>
  <c r="D4793" i="3"/>
  <c r="E4823" i="3"/>
  <c r="D4823" i="3"/>
  <c r="D4826" i="3"/>
  <c r="E4826" i="3"/>
  <c r="E4861" i="3"/>
  <c r="D4861" i="3"/>
  <c r="E4891" i="3"/>
  <c r="D4891" i="3"/>
  <c r="D4894" i="3"/>
  <c r="E4894" i="3"/>
  <c r="E4903" i="3"/>
  <c r="D4903" i="3"/>
  <c r="D4928" i="3"/>
  <c r="E4928" i="3"/>
  <c r="D4958" i="3"/>
  <c r="E4958" i="3"/>
  <c r="D4970" i="3"/>
  <c r="E4970" i="3"/>
  <c r="E4993" i="3"/>
  <c r="D4993" i="3"/>
  <c r="E5005" i="3"/>
  <c r="D5005" i="3"/>
  <c r="D5060" i="3"/>
  <c r="E5060" i="3"/>
  <c r="D5072" i="3"/>
  <c r="E5072" i="3"/>
  <c r="D5098" i="3"/>
  <c r="E5098" i="3"/>
  <c r="E5158" i="3"/>
  <c r="D5158" i="3"/>
  <c r="D5168" i="3"/>
  <c r="E5168" i="3"/>
  <c r="D5194" i="3"/>
  <c r="E5194" i="3"/>
  <c r="E5197" i="3"/>
  <c r="D5197" i="3"/>
  <c r="D5203" i="3"/>
  <c r="E5203" i="3"/>
  <c r="E5235" i="3"/>
  <c r="D5235" i="3"/>
  <c r="E5246" i="3"/>
  <c r="D5246" i="3"/>
  <c r="D5268" i="3"/>
  <c r="E5268" i="3"/>
  <c r="D5293" i="3"/>
  <c r="E5293" i="3"/>
  <c r="E5297" i="3"/>
  <c r="D5297" i="3"/>
  <c r="E5311" i="3"/>
  <c r="D5311" i="3"/>
  <c r="D5335" i="3"/>
  <c r="E5335" i="3"/>
  <c r="E5384" i="3"/>
  <c r="D5384" i="3"/>
  <c r="E5554" i="3"/>
  <c r="D5554" i="3"/>
  <c r="E4665" i="3"/>
  <c r="D4665" i="3"/>
  <c r="E4702" i="3"/>
  <c r="E4733" i="3"/>
  <c r="D4733" i="3"/>
  <c r="E4755" i="3"/>
  <c r="D4755" i="3"/>
  <c r="D4788" i="3"/>
  <c r="E4788" i="3"/>
  <c r="D4800" i="3"/>
  <c r="E4800" i="3"/>
  <c r="E4827" i="3"/>
  <c r="D4827" i="3"/>
  <c r="D4856" i="3"/>
  <c r="E4856" i="3"/>
  <c r="D4868" i="3"/>
  <c r="E4868" i="3"/>
  <c r="E4895" i="3"/>
  <c r="D4895" i="3"/>
  <c r="E4929" i="3"/>
  <c r="D4929" i="3"/>
  <c r="E4959" i="3"/>
  <c r="D4959" i="3"/>
  <c r="D4962" i="3"/>
  <c r="E4962" i="3"/>
  <c r="E4971" i="3"/>
  <c r="D4971" i="3"/>
  <c r="D4996" i="3"/>
  <c r="E4996" i="3"/>
  <c r="D5026" i="3"/>
  <c r="E5026" i="3"/>
  <c r="D5038" i="3"/>
  <c r="E5038" i="3"/>
  <c r="E5061" i="3"/>
  <c r="D5061" i="3"/>
  <c r="E5073" i="3"/>
  <c r="D5073" i="3"/>
  <c r="E5099" i="3"/>
  <c r="D5099" i="3"/>
  <c r="D5145" i="3"/>
  <c r="E5145" i="3"/>
  <c r="D5159" i="3"/>
  <c r="E5159" i="3"/>
  <c r="D5169" i="3"/>
  <c r="E5169" i="3"/>
  <c r="E5175" i="3"/>
  <c r="D5175" i="3"/>
  <c r="D5191" i="3"/>
  <c r="E5191" i="3"/>
  <c r="D5200" i="3"/>
  <c r="E5200" i="3"/>
  <c r="D5225" i="3"/>
  <c r="E5225" i="3"/>
  <c r="E5229" i="3"/>
  <c r="D5229" i="3"/>
  <c r="E5243" i="3"/>
  <c r="D5243" i="3"/>
  <c r="E5260" i="3"/>
  <c r="D5260" i="3"/>
  <c r="D5305" i="3"/>
  <c r="E5305" i="3"/>
  <c r="D5485" i="3"/>
  <c r="E5485" i="3"/>
  <c r="D5519" i="3"/>
  <c r="E5519" i="3"/>
  <c r="D5539" i="3"/>
  <c r="E5539" i="3"/>
  <c r="E4691" i="3"/>
  <c r="D4691" i="3"/>
  <c r="E4709" i="3"/>
  <c r="D4709" i="3"/>
  <c r="E4750" i="3"/>
  <c r="D4750" i="3"/>
  <c r="D4756" i="3"/>
  <c r="E4756" i="3"/>
  <c r="E4759" i="3"/>
  <c r="D4759" i="3"/>
  <c r="D4766" i="3"/>
  <c r="E4766" i="3"/>
  <c r="E4789" i="3"/>
  <c r="D4789" i="3"/>
  <c r="E4801" i="3"/>
  <c r="D4801" i="3"/>
  <c r="D4834" i="3"/>
  <c r="E4834" i="3"/>
  <c r="E4857" i="3"/>
  <c r="D4857" i="3"/>
  <c r="E4869" i="3"/>
  <c r="D4869" i="3"/>
  <c r="D4924" i="3"/>
  <c r="E4924" i="3"/>
  <c r="D4936" i="3"/>
  <c r="E4936" i="3"/>
  <c r="E4963" i="3"/>
  <c r="D4963" i="3"/>
  <c r="E4997" i="3"/>
  <c r="D4997" i="3"/>
  <c r="E5027" i="3"/>
  <c r="D5027" i="3"/>
  <c r="D5030" i="3"/>
  <c r="E5030" i="3"/>
  <c r="E5039" i="3"/>
  <c r="D5039" i="3"/>
  <c r="D5064" i="3"/>
  <c r="E5064" i="3"/>
  <c r="D5094" i="3"/>
  <c r="E5094" i="3"/>
  <c r="D5106" i="3"/>
  <c r="E5106" i="3"/>
  <c r="E5146" i="3"/>
  <c r="D5146" i="3"/>
  <c r="D5160" i="3"/>
  <c r="E5160" i="3"/>
  <c r="E5163" i="3"/>
  <c r="D5163" i="3"/>
  <c r="D5166" i="3"/>
  <c r="E5166" i="3"/>
  <c r="E5192" i="3"/>
  <c r="D5192" i="3"/>
  <c r="E5201" i="3"/>
  <c r="D5201" i="3"/>
  <c r="D5237" i="3"/>
  <c r="E5237" i="3"/>
  <c r="D5270" i="3"/>
  <c r="E5270" i="3"/>
  <c r="D5295" i="3"/>
  <c r="E5295" i="3"/>
  <c r="E5299" i="3"/>
  <c r="D5299" i="3"/>
  <c r="D5419" i="3"/>
  <c r="E5419" i="3"/>
  <c r="E5422" i="3"/>
  <c r="D5422" i="3"/>
  <c r="D5453" i="3"/>
  <c r="E5453" i="3"/>
  <c r="E5456" i="3"/>
  <c r="D5456" i="3"/>
  <c r="F4913" i="3"/>
  <c r="F4981" i="3"/>
  <c r="F5049" i="3"/>
  <c r="D5351" i="3"/>
  <c r="E5351" i="3"/>
  <c r="E5354" i="3"/>
  <c r="D5354" i="3"/>
  <c r="D5385" i="3"/>
  <c r="E5385" i="3"/>
  <c r="E5388" i="3"/>
  <c r="D5388" i="3"/>
  <c r="E5486" i="3"/>
  <c r="D5486" i="3"/>
  <c r="E5520" i="3"/>
  <c r="D5520" i="3"/>
  <c r="D5555" i="3"/>
  <c r="E5555" i="3"/>
  <c r="D5694" i="3"/>
  <c r="E5694" i="3"/>
  <c r="D5711" i="3"/>
  <c r="E5711" i="3"/>
  <c r="E5727" i="3"/>
  <c r="D5727" i="3"/>
  <c r="E5744" i="3"/>
  <c r="D5744" i="3"/>
  <c r="D5787" i="3"/>
  <c r="E5787" i="3"/>
  <c r="D5872" i="3"/>
  <c r="E5872" i="3"/>
  <c r="E5894" i="3"/>
  <c r="D5894" i="3"/>
  <c r="E5913" i="3"/>
  <c r="D5913" i="3"/>
  <c r="E5923" i="3"/>
  <c r="D5923" i="3"/>
  <c r="D5948" i="3"/>
  <c r="E5948" i="3"/>
  <c r="D5956" i="3"/>
  <c r="E5956" i="3"/>
  <c r="D5965" i="3"/>
  <c r="E5965" i="3"/>
  <c r="D5417" i="3"/>
  <c r="E5417" i="3"/>
  <c r="D5451" i="3"/>
  <c r="E5451" i="3"/>
  <c r="D5487" i="3"/>
  <c r="E5487" i="3"/>
  <c r="E5490" i="3"/>
  <c r="D5490" i="3"/>
  <c r="D5521" i="3"/>
  <c r="E5521" i="3"/>
  <c r="E5524" i="3"/>
  <c r="D5524" i="3"/>
  <c r="E5564" i="3"/>
  <c r="D5564" i="3"/>
  <c r="E5602" i="3"/>
  <c r="D5602" i="3"/>
  <c r="E5618" i="3"/>
  <c r="D5618" i="3"/>
  <c r="E5633" i="3"/>
  <c r="D5633" i="3"/>
  <c r="E5641" i="3"/>
  <c r="D5641" i="3"/>
  <c r="E5654" i="3"/>
  <c r="D5654" i="3"/>
  <c r="D5690" i="3"/>
  <c r="E5690" i="3"/>
  <c r="D5741" i="3"/>
  <c r="E5741" i="3"/>
  <c r="E5774" i="3"/>
  <c r="D5774" i="3"/>
  <c r="E5794" i="3"/>
  <c r="D5794" i="3"/>
  <c r="E5820" i="3"/>
  <c r="D5820" i="3"/>
  <c r="E5859" i="3"/>
  <c r="D5859" i="3"/>
  <c r="D5929" i="3"/>
  <c r="E5929" i="3"/>
  <c r="D6017" i="3"/>
  <c r="E6017" i="3"/>
  <c r="D5209" i="3"/>
  <c r="D5226" i="3"/>
  <c r="E5228" i="3"/>
  <c r="E5234" i="3"/>
  <c r="E5236" i="3"/>
  <c r="E5259" i="3"/>
  <c r="E5261" i="3"/>
  <c r="D5265" i="3"/>
  <c r="D5269" i="3"/>
  <c r="E5271" i="3"/>
  <c r="D5277" i="3"/>
  <c r="D5294" i="3"/>
  <c r="E5296" i="3"/>
  <c r="E5302" i="3"/>
  <c r="E5304" i="3"/>
  <c r="D5349" i="3"/>
  <c r="E5349" i="3"/>
  <c r="E5352" i="3"/>
  <c r="E5360" i="3"/>
  <c r="E5369" i="3"/>
  <c r="D5383" i="3"/>
  <c r="E5383" i="3"/>
  <c r="E5386" i="3"/>
  <c r="E5394" i="3"/>
  <c r="E5418" i="3"/>
  <c r="D5418" i="3"/>
  <c r="E5452" i="3"/>
  <c r="D5452" i="3"/>
  <c r="E5471" i="3"/>
  <c r="D5553" i="3"/>
  <c r="E5553" i="3"/>
  <c r="E5556" i="3"/>
  <c r="D5590" i="3"/>
  <c r="E5590" i="3"/>
  <c r="D5651" i="3"/>
  <c r="E5651" i="3"/>
  <c r="D5736" i="3"/>
  <c r="E5736" i="3"/>
  <c r="E5751" i="3"/>
  <c r="D5751" i="3"/>
  <c r="D5830" i="3"/>
  <c r="E5830" i="3"/>
  <c r="D5847" i="3"/>
  <c r="E5847" i="3"/>
  <c r="E5863" i="3"/>
  <c r="D5863" i="3"/>
  <c r="D5880" i="3"/>
  <c r="E5880" i="3"/>
  <c r="E5892" i="3"/>
  <c r="D5892" i="3"/>
  <c r="E5915" i="3"/>
  <c r="D5915" i="3"/>
  <c r="D5991" i="3"/>
  <c r="E5991" i="3"/>
  <c r="F5610" i="3"/>
  <c r="D5980" i="3"/>
  <c r="E5980" i="3"/>
  <c r="E6011" i="3"/>
  <c r="D6011" i="3"/>
  <c r="D6014" i="3"/>
  <c r="E6014" i="3"/>
  <c r="E6023" i="3"/>
  <c r="D6023" i="3"/>
  <c r="E6045" i="3"/>
  <c r="D6045" i="3"/>
  <c r="D6075" i="3"/>
  <c r="E6075" i="3"/>
  <c r="E6102" i="3"/>
  <c r="D6102" i="3"/>
  <c r="D6129" i="3"/>
  <c r="E6129" i="3"/>
  <c r="E6198" i="3"/>
  <c r="D6198" i="3"/>
  <c r="E6234" i="3"/>
  <c r="D6234" i="3"/>
  <c r="E6267" i="3"/>
  <c r="D6267" i="3"/>
  <c r="E6279" i="3"/>
  <c r="D6279" i="3"/>
  <c r="E5943" i="3"/>
  <c r="D5943" i="3"/>
  <c r="D5946" i="3"/>
  <c r="E5946" i="3"/>
  <c r="E5960" i="3"/>
  <c r="D5960" i="3"/>
  <c r="D5963" i="3"/>
  <c r="E5963" i="3"/>
  <c r="E5981" i="3"/>
  <c r="D5981" i="3"/>
  <c r="E5989" i="3"/>
  <c r="D5989" i="3"/>
  <c r="E6015" i="3"/>
  <c r="D6015" i="3"/>
  <c r="D6024" i="3"/>
  <c r="E6024" i="3"/>
  <c r="E6042" i="3"/>
  <c r="D6042" i="3"/>
  <c r="E6049" i="3"/>
  <c r="D6049" i="3"/>
  <c r="E6064" i="3"/>
  <c r="D6064" i="3"/>
  <c r="D6120" i="3"/>
  <c r="E6120" i="3"/>
  <c r="E6151" i="3"/>
  <c r="D6151" i="3"/>
  <c r="E6161" i="3"/>
  <c r="D6161" i="3"/>
  <c r="E6182" i="3"/>
  <c r="D6182" i="3"/>
  <c r="E6271" i="3"/>
  <c r="D6271" i="3"/>
  <c r="E6285" i="3"/>
  <c r="D6285" i="3"/>
  <c r="D5558" i="3"/>
  <c r="D5603" i="3"/>
  <c r="E5617" i="3"/>
  <c r="D5640" i="3"/>
  <c r="E5668" i="3"/>
  <c r="E5673" i="3"/>
  <c r="E5719" i="3"/>
  <c r="D5722" i="3"/>
  <c r="D5726" i="3"/>
  <c r="E5758" i="3"/>
  <c r="E5762" i="3"/>
  <c r="E5779" i="3"/>
  <c r="E5804" i="3"/>
  <c r="E5809" i="3"/>
  <c r="E5855" i="3"/>
  <c r="D5858" i="3"/>
  <c r="D5862" i="3"/>
  <c r="E5893" i="3"/>
  <c r="E5912" i="3"/>
  <c r="E5914" i="3"/>
  <c r="E5922" i="3"/>
  <c r="D5926" i="3"/>
  <c r="D5930" i="3"/>
  <c r="E5936" i="3"/>
  <c r="E5947" i="3"/>
  <c r="D5947" i="3"/>
  <c r="E5955" i="3"/>
  <c r="D5955" i="3"/>
  <c r="E5964" i="3"/>
  <c r="D5964" i="3"/>
  <c r="D5982" i="3"/>
  <c r="E5982" i="3"/>
  <c r="D5990" i="3"/>
  <c r="E5990" i="3"/>
  <c r="D6016" i="3"/>
  <c r="E6016" i="3"/>
  <c r="E6030" i="3"/>
  <c r="E6068" i="3"/>
  <c r="D6068" i="3"/>
  <c r="D6077" i="3"/>
  <c r="E6077" i="3"/>
  <c r="E6100" i="3"/>
  <c r="D6100" i="3"/>
  <c r="E6127" i="3"/>
  <c r="D6127" i="3"/>
  <c r="E6131" i="3"/>
  <c r="D6131" i="3"/>
  <c r="E6143" i="3"/>
  <c r="D6143" i="3"/>
  <c r="E6187" i="3"/>
  <c r="D6187" i="3"/>
  <c r="E6220" i="3"/>
  <c r="D6220" i="3"/>
  <c r="E6238" i="3"/>
  <c r="D6238" i="3"/>
  <c r="E6348" i="3"/>
  <c r="D6348" i="3"/>
  <c r="E6336" i="3"/>
  <c r="D6336" i="3"/>
  <c r="D6076" i="3"/>
  <c r="D6110" i="3"/>
  <c r="E6116" i="3"/>
  <c r="D6130" i="3"/>
  <c r="D6219" i="3"/>
  <c r="D6266" i="3"/>
  <c r="D6278" i="3"/>
  <c r="D6330" i="3"/>
  <c r="E6352" i="3"/>
  <c r="D6352" i="3"/>
  <c r="D6354" i="3"/>
  <c r="D6358" i="3"/>
  <c r="D6368" i="3"/>
  <c r="D6376" i="3"/>
  <c r="D6385" i="3"/>
  <c r="D6390" i="3"/>
  <c r="D6403" i="3"/>
  <c r="D6405" i="3"/>
  <c r="D6417" i="3"/>
  <c r="D6419" i="3"/>
  <c r="D6423" i="3"/>
  <c r="D6427" i="3"/>
  <c r="D6431" i="3"/>
  <c r="E6437" i="3"/>
  <c r="D6440" i="3"/>
  <c r="D6450" i="3"/>
  <c r="D6455" i="3"/>
  <c r="E6468" i="3"/>
  <c r="D6472" i="3"/>
  <c r="D6474" i="3"/>
  <c r="D6482" i="3"/>
  <c r="D6484" i="3"/>
  <c r="E6490" i="3"/>
  <c r="E6492" i="3"/>
  <c r="D6506" i="3"/>
  <c r="E6519" i="3"/>
  <c r="D6533" i="3"/>
  <c r="D6535" i="3"/>
  <c r="D6540" i="3"/>
  <c r="E6545" i="3"/>
  <c r="E6551" i="3"/>
  <c r="D6555" i="3"/>
  <c r="D6559" i="3"/>
  <c r="D6561" i="3"/>
  <c r="D6586" i="3"/>
  <c r="D6603" i="3"/>
  <c r="D6620" i="3"/>
  <c r="D6635" i="3"/>
  <c r="D6642" i="3"/>
  <c r="D6644" i="3"/>
  <c r="D6652" i="3"/>
  <c r="E6657" i="3"/>
  <c r="D6662" i="3"/>
  <c r="D6677" i="3"/>
  <c r="D6679" i="3"/>
  <c r="D6692" i="3"/>
  <c r="D6696" i="3"/>
  <c r="E6705" i="3"/>
  <c r="E6710" i="3"/>
  <c r="D6713" i="3"/>
  <c r="E6731" i="3"/>
  <c r="E6748" i="3"/>
  <c r="E6387" i="3"/>
  <c r="D6389" i="3"/>
  <c r="D6489" i="3"/>
  <c r="E6494" i="3"/>
  <c r="E6500" i="3"/>
  <c r="D6504" i="3"/>
  <c r="D6508" i="3"/>
  <c r="D6510" i="3"/>
  <c r="D6569" i="3"/>
  <c r="E6357" i="3"/>
  <c r="D6384" i="3"/>
  <c r="D6400" i="3"/>
  <c r="D6418" i="3"/>
  <c r="D6422" i="3"/>
  <c r="D6426" i="3"/>
  <c r="D6434" i="3"/>
  <c r="D6449" i="3"/>
  <c r="E6469" i="3"/>
  <c r="E6477" i="3"/>
  <c r="E6528" i="3"/>
  <c r="E6534" i="3"/>
  <c r="D6550" i="3"/>
  <c r="E6558" i="3"/>
  <c r="E6560" i="3"/>
  <c r="E6643" i="3"/>
  <c r="E6676" i="3"/>
  <c r="D6678" i="3"/>
  <c r="E6688" i="3"/>
  <c r="D6691" i="3"/>
  <c r="D6695" i="3"/>
  <c r="D6743" i="3"/>
  <c r="E6756" i="3"/>
  <c r="E6761" i="3"/>
  <c r="E6773" i="3"/>
  <c r="E6778" i="3"/>
  <c r="F6783" i="3"/>
  <c r="D44" i="3"/>
  <c r="D61" i="3"/>
  <c r="D129" i="3"/>
  <c r="D133" i="3"/>
  <c r="D146" i="3"/>
  <c r="D150" i="3"/>
  <c r="D167" i="3"/>
  <c r="D42" i="3"/>
  <c r="D43" i="3"/>
  <c r="D47" i="3"/>
  <c r="E48" i="3"/>
  <c r="D51" i="3"/>
  <c r="D52" i="3"/>
  <c r="D59" i="3"/>
  <c r="D60" i="3"/>
  <c r="D64" i="3"/>
  <c r="E65" i="3"/>
  <c r="D68" i="3"/>
  <c r="D69" i="3"/>
  <c r="D76" i="3"/>
  <c r="D77" i="3"/>
  <c r="E78" i="3"/>
  <c r="D81" i="3"/>
  <c r="E82" i="3"/>
  <c r="D85" i="3"/>
  <c r="D86" i="3"/>
  <c r="D93" i="3"/>
  <c r="D94" i="3"/>
  <c r="E95" i="3"/>
  <c r="D98" i="3"/>
  <c r="E99" i="3"/>
  <c r="D102" i="3"/>
  <c r="D103" i="3"/>
  <c r="D110" i="3"/>
  <c r="D111" i="3"/>
  <c r="E112" i="3"/>
  <c r="D115" i="3"/>
  <c r="E116" i="3"/>
  <c r="D119" i="3"/>
  <c r="D120" i="3"/>
  <c r="D127" i="3"/>
  <c r="D128" i="3"/>
  <c r="D132" i="3"/>
  <c r="D136" i="3"/>
  <c r="D137" i="3"/>
  <c r="D144" i="3"/>
  <c r="D145" i="3"/>
  <c r="D149" i="3"/>
  <c r="D153" i="3"/>
  <c r="D154" i="3"/>
  <c r="D161" i="3"/>
  <c r="D162" i="3"/>
  <c r="E163" i="3"/>
  <c r="D166" i="3"/>
  <c r="D170" i="3"/>
  <c r="D171" i="3"/>
  <c r="E178" i="3"/>
  <c r="D193" i="3"/>
  <c r="E205" i="3"/>
  <c r="E212" i="3"/>
  <c r="D227" i="3"/>
  <c r="E239" i="3"/>
  <c r="E246" i="3"/>
  <c r="D261" i="3"/>
  <c r="E273" i="3"/>
  <c r="E280" i="3"/>
  <c r="D295" i="3"/>
  <c r="E302" i="3"/>
  <c r="D302" i="3"/>
  <c r="E314" i="3"/>
  <c r="D314" i="3"/>
  <c r="D316" i="3"/>
  <c r="E323" i="3"/>
  <c r="D323" i="3"/>
  <c r="D337" i="3"/>
  <c r="E349" i="3"/>
  <c r="D349" i="3"/>
  <c r="E358" i="3"/>
  <c r="D358" i="3"/>
  <c r="E370" i="3"/>
  <c r="D370" i="3"/>
  <c r="E382" i="3"/>
  <c r="D382" i="3"/>
  <c r="D384" i="3"/>
  <c r="E391" i="3"/>
  <c r="D391" i="3"/>
  <c r="D405" i="3"/>
  <c r="E417" i="3"/>
  <c r="D417" i="3"/>
  <c r="E426" i="3"/>
  <c r="D426" i="3"/>
  <c r="E438" i="3"/>
  <c r="D438" i="3"/>
  <c r="E450" i="3"/>
  <c r="D450" i="3"/>
  <c r="D452" i="3"/>
  <c r="E459" i="3"/>
  <c r="D459" i="3"/>
  <c r="D473" i="3"/>
  <c r="E485" i="3"/>
  <c r="D485" i="3"/>
  <c r="E494" i="3"/>
  <c r="D494" i="3"/>
  <c r="E506" i="3"/>
  <c r="D506" i="3"/>
  <c r="E518" i="3"/>
  <c r="D518" i="3"/>
  <c r="D520" i="3"/>
  <c r="E527" i="3"/>
  <c r="D527" i="3"/>
  <c r="D541" i="3"/>
  <c r="E553" i="3"/>
  <c r="D553" i="3"/>
  <c r="E562" i="3"/>
  <c r="D562" i="3"/>
  <c r="E574" i="3"/>
  <c r="D574" i="3"/>
  <c r="E586" i="3"/>
  <c r="D586" i="3"/>
  <c r="D588" i="3"/>
  <c r="E595" i="3"/>
  <c r="D595" i="3"/>
  <c r="D609" i="3"/>
  <c r="E621" i="3"/>
  <c r="D621" i="3"/>
  <c r="E630" i="3"/>
  <c r="D630" i="3"/>
  <c r="E642" i="3"/>
  <c r="D642" i="3"/>
  <c r="E654" i="3"/>
  <c r="D654" i="3"/>
  <c r="E664" i="3"/>
  <c r="D664" i="3"/>
  <c r="E671" i="3"/>
  <c r="D671" i="3"/>
  <c r="E681" i="3"/>
  <c r="D681" i="3"/>
  <c r="E688" i="3"/>
  <c r="D688" i="3"/>
  <c r="E698" i="3"/>
  <c r="D698" i="3"/>
  <c r="E705" i="3"/>
  <c r="D705" i="3"/>
  <c r="E715" i="3"/>
  <c r="D715" i="3"/>
  <c r="E722" i="3"/>
  <c r="D722" i="3"/>
  <c r="E732" i="3"/>
  <c r="D732" i="3"/>
  <c r="E739" i="3"/>
  <c r="D739" i="3"/>
  <c r="E749" i="3"/>
  <c r="D749" i="3"/>
  <c r="E756" i="3"/>
  <c r="D756" i="3"/>
  <c r="E766" i="3"/>
  <c r="D766" i="3"/>
  <c r="E773" i="3"/>
  <c r="D773" i="3"/>
  <c r="E783" i="3"/>
  <c r="D783" i="3"/>
  <c r="E790" i="3"/>
  <c r="D790" i="3"/>
  <c r="E800" i="3"/>
  <c r="D800" i="3"/>
  <c r="E807" i="3"/>
  <c r="D807" i="3"/>
  <c r="E817" i="3"/>
  <c r="D817" i="3"/>
  <c r="E824" i="3"/>
  <c r="D824" i="3"/>
  <c r="E834" i="3"/>
  <c r="D834" i="3"/>
  <c r="E841" i="3"/>
  <c r="D841" i="3"/>
  <c r="E851" i="3"/>
  <c r="D851" i="3"/>
  <c r="E858" i="3"/>
  <c r="D858" i="3"/>
  <c r="E868" i="3"/>
  <c r="D868" i="3"/>
  <c r="E875" i="3"/>
  <c r="D875" i="3"/>
  <c r="E885" i="3"/>
  <c r="D885" i="3"/>
  <c r="F952" i="3"/>
  <c r="F1020" i="3"/>
  <c r="F1088" i="3"/>
  <c r="F1156" i="3"/>
  <c r="F1224" i="3"/>
  <c r="F1292" i="3"/>
  <c r="F1360" i="3"/>
  <c r="F1428" i="3"/>
  <c r="F1496" i="3"/>
  <c r="F1564" i="3"/>
  <c r="F1632" i="3"/>
  <c r="F1700" i="3"/>
  <c r="F1768" i="3"/>
  <c r="D180" i="3"/>
  <c r="E183" i="3"/>
  <c r="E196" i="3"/>
  <c r="D201" i="3"/>
  <c r="E204" i="3"/>
  <c r="D214" i="3"/>
  <c r="E217" i="3"/>
  <c r="E230" i="3"/>
  <c r="D235" i="3"/>
  <c r="E238" i="3"/>
  <c r="D248" i="3"/>
  <c r="E251" i="3"/>
  <c r="E264" i="3"/>
  <c r="D269" i="3"/>
  <c r="E272" i="3"/>
  <c r="D282" i="3"/>
  <c r="E285" i="3"/>
  <c r="E297" i="3"/>
  <c r="D297" i="3"/>
  <c r="D299" i="3"/>
  <c r="E306" i="3"/>
  <c r="D306" i="3"/>
  <c r="D320" i="3"/>
  <c r="E332" i="3"/>
  <c r="D332" i="3"/>
  <c r="E341" i="3"/>
  <c r="D341" i="3"/>
  <c r="E353" i="3"/>
  <c r="D353" i="3"/>
  <c r="E365" i="3"/>
  <c r="D365" i="3"/>
  <c r="D367" i="3"/>
  <c r="E374" i="3"/>
  <c r="D374" i="3"/>
  <c r="D388" i="3"/>
  <c r="E400" i="3"/>
  <c r="D400" i="3"/>
  <c r="E409" i="3"/>
  <c r="D409" i="3"/>
  <c r="E421" i="3"/>
  <c r="D421" i="3"/>
  <c r="E433" i="3"/>
  <c r="D433" i="3"/>
  <c r="D435" i="3"/>
  <c r="E442" i="3"/>
  <c r="D442" i="3"/>
  <c r="D456" i="3"/>
  <c r="E468" i="3"/>
  <c r="D468" i="3"/>
  <c r="E477" i="3"/>
  <c r="D477" i="3"/>
  <c r="E489" i="3"/>
  <c r="D489" i="3"/>
  <c r="E501" i="3"/>
  <c r="D501" i="3"/>
  <c r="D503" i="3"/>
  <c r="E510" i="3"/>
  <c r="D510" i="3"/>
  <c r="D524" i="3"/>
  <c r="E536" i="3"/>
  <c r="D536" i="3"/>
  <c r="E545" i="3"/>
  <c r="D545" i="3"/>
  <c r="E557" i="3"/>
  <c r="D557" i="3"/>
  <c r="E569" i="3"/>
  <c r="D569" i="3"/>
  <c r="D571" i="3"/>
  <c r="E578" i="3"/>
  <c r="D578" i="3"/>
  <c r="D592" i="3"/>
  <c r="E604" i="3"/>
  <c r="D604" i="3"/>
  <c r="E613" i="3"/>
  <c r="D613" i="3"/>
  <c r="E625" i="3"/>
  <c r="D625" i="3"/>
  <c r="E637" i="3"/>
  <c r="D637" i="3"/>
  <c r="D639" i="3"/>
  <c r="E646" i="3"/>
  <c r="D646" i="3"/>
  <c r="E655" i="3"/>
  <c r="D655" i="3"/>
  <c r="E672" i="3"/>
  <c r="D672" i="3"/>
  <c r="E689" i="3"/>
  <c r="D689" i="3"/>
  <c r="E706" i="3"/>
  <c r="D706" i="3"/>
  <c r="E723" i="3"/>
  <c r="D723" i="3"/>
  <c r="E740" i="3"/>
  <c r="D740" i="3"/>
  <c r="E757" i="3"/>
  <c r="D757" i="3"/>
  <c r="E774" i="3"/>
  <c r="D774" i="3"/>
  <c r="E791" i="3"/>
  <c r="D791" i="3"/>
  <c r="E808" i="3"/>
  <c r="D808" i="3"/>
  <c r="E825" i="3"/>
  <c r="D825" i="3"/>
  <c r="E842" i="3"/>
  <c r="D842" i="3"/>
  <c r="E859" i="3"/>
  <c r="D859" i="3"/>
  <c r="E876" i="3"/>
  <c r="D876" i="3"/>
  <c r="F935" i="3"/>
  <c r="F1003" i="3"/>
  <c r="F1071" i="3"/>
  <c r="F1139" i="3"/>
  <c r="F1207" i="3"/>
  <c r="F1275" i="3"/>
  <c r="F1343" i="3"/>
  <c r="F1411" i="3"/>
  <c r="F1479" i="3"/>
  <c r="F1547" i="3"/>
  <c r="F1615" i="3"/>
  <c r="F1683" i="3"/>
  <c r="E315" i="3"/>
  <c r="D315" i="3"/>
  <c r="E324" i="3"/>
  <c r="D324" i="3"/>
  <c r="E336" i="3"/>
  <c r="D336" i="3"/>
  <c r="E348" i="3"/>
  <c r="D348" i="3"/>
  <c r="E357" i="3"/>
  <c r="D357" i="3"/>
  <c r="E383" i="3"/>
  <c r="D383" i="3"/>
  <c r="E392" i="3"/>
  <c r="D392" i="3"/>
  <c r="E404" i="3"/>
  <c r="D404" i="3"/>
  <c r="E416" i="3"/>
  <c r="D416" i="3"/>
  <c r="E425" i="3"/>
  <c r="D425" i="3"/>
  <c r="E451" i="3"/>
  <c r="D451" i="3"/>
  <c r="E460" i="3"/>
  <c r="D460" i="3"/>
  <c r="E472" i="3"/>
  <c r="D472" i="3"/>
  <c r="E484" i="3"/>
  <c r="D484" i="3"/>
  <c r="E493" i="3"/>
  <c r="D493" i="3"/>
  <c r="E519" i="3"/>
  <c r="D519" i="3"/>
  <c r="E528" i="3"/>
  <c r="D528" i="3"/>
  <c r="E540" i="3"/>
  <c r="D540" i="3"/>
  <c r="E552" i="3"/>
  <c r="D552" i="3"/>
  <c r="E561" i="3"/>
  <c r="D561" i="3"/>
  <c r="E587" i="3"/>
  <c r="D587" i="3"/>
  <c r="E596" i="3"/>
  <c r="D596" i="3"/>
  <c r="E608" i="3"/>
  <c r="D608" i="3"/>
  <c r="E620" i="3"/>
  <c r="D620" i="3"/>
  <c r="E629" i="3"/>
  <c r="D629" i="3"/>
  <c r="E659" i="3"/>
  <c r="D659" i="3"/>
  <c r="E676" i="3"/>
  <c r="D676" i="3"/>
  <c r="E693" i="3"/>
  <c r="D693" i="3"/>
  <c r="E710" i="3"/>
  <c r="D710" i="3"/>
  <c r="E727" i="3"/>
  <c r="D727" i="3"/>
  <c r="E744" i="3"/>
  <c r="D744" i="3"/>
  <c r="E761" i="3"/>
  <c r="D761" i="3"/>
  <c r="E778" i="3"/>
  <c r="D778" i="3"/>
  <c r="E795" i="3"/>
  <c r="D795" i="3"/>
  <c r="E812" i="3"/>
  <c r="D812" i="3"/>
  <c r="E829" i="3"/>
  <c r="D829" i="3"/>
  <c r="E846" i="3"/>
  <c r="D846" i="3"/>
  <c r="E863" i="3"/>
  <c r="D863" i="3"/>
  <c r="E880" i="3"/>
  <c r="D880" i="3"/>
  <c r="F918" i="3"/>
  <c r="F986" i="3"/>
  <c r="F1054" i="3"/>
  <c r="F1122" i="3"/>
  <c r="F1190" i="3"/>
  <c r="F1258" i="3"/>
  <c r="F1326" i="3"/>
  <c r="F1394" i="3"/>
  <c r="F1462" i="3"/>
  <c r="F1530" i="3"/>
  <c r="F1598" i="3"/>
  <c r="F1666" i="3"/>
  <c r="F1734" i="3"/>
  <c r="F1802" i="3"/>
  <c r="E298" i="3"/>
  <c r="D298" i="3"/>
  <c r="E307" i="3"/>
  <c r="D307" i="3"/>
  <c r="E319" i="3"/>
  <c r="D319" i="3"/>
  <c r="E331" i="3"/>
  <c r="D331" i="3"/>
  <c r="E340" i="3"/>
  <c r="D340" i="3"/>
  <c r="E366" i="3"/>
  <c r="D366" i="3"/>
  <c r="E375" i="3"/>
  <c r="D375" i="3"/>
  <c r="E387" i="3"/>
  <c r="D387" i="3"/>
  <c r="E399" i="3"/>
  <c r="D399" i="3"/>
  <c r="E408" i="3"/>
  <c r="D408" i="3"/>
  <c r="E434" i="3"/>
  <c r="D434" i="3"/>
  <c r="E443" i="3"/>
  <c r="D443" i="3"/>
  <c r="E455" i="3"/>
  <c r="D455" i="3"/>
  <c r="E467" i="3"/>
  <c r="D467" i="3"/>
  <c r="E476" i="3"/>
  <c r="D476" i="3"/>
  <c r="E502" i="3"/>
  <c r="D502" i="3"/>
  <c r="E511" i="3"/>
  <c r="D511" i="3"/>
  <c r="E523" i="3"/>
  <c r="D523" i="3"/>
  <c r="E535" i="3"/>
  <c r="D535" i="3"/>
  <c r="E544" i="3"/>
  <c r="D544" i="3"/>
  <c r="E570" i="3"/>
  <c r="D570" i="3"/>
  <c r="E579" i="3"/>
  <c r="D579" i="3"/>
  <c r="E591" i="3"/>
  <c r="D591" i="3"/>
  <c r="E603" i="3"/>
  <c r="D603" i="3"/>
  <c r="E612" i="3"/>
  <c r="D612" i="3"/>
  <c r="E638" i="3"/>
  <c r="D638" i="3"/>
  <c r="E647" i="3"/>
  <c r="D647" i="3"/>
  <c r="E663" i="3"/>
  <c r="D663" i="3"/>
  <c r="E680" i="3"/>
  <c r="D680" i="3"/>
  <c r="E697" i="3"/>
  <c r="D697" i="3"/>
  <c r="E714" i="3"/>
  <c r="D714" i="3"/>
  <c r="E731" i="3"/>
  <c r="D731" i="3"/>
  <c r="E748" i="3"/>
  <c r="D748" i="3"/>
  <c r="E765" i="3"/>
  <c r="D765" i="3"/>
  <c r="E782" i="3"/>
  <c r="D782" i="3"/>
  <c r="E799" i="3"/>
  <c r="D799" i="3"/>
  <c r="E816" i="3"/>
  <c r="D816" i="3"/>
  <c r="E833" i="3"/>
  <c r="D833" i="3"/>
  <c r="E850" i="3"/>
  <c r="D850" i="3"/>
  <c r="E867" i="3"/>
  <c r="D867" i="3"/>
  <c r="E884" i="3"/>
  <c r="D884" i="3"/>
  <c r="D1948" i="3"/>
  <c r="E1948" i="3"/>
  <c r="D1952" i="3"/>
  <c r="E1952" i="3"/>
  <c r="D2016" i="3"/>
  <c r="E2016" i="3"/>
  <c r="D2020" i="3"/>
  <c r="E2020" i="3"/>
  <c r="D2084" i="3"/>
  <c r="E2084" i="3"/>
  <c r="D2088" i="3"/>
  <c r="E2088" i="3"/>
  <c r="D2152" i="3"/>
  <c r="E2152" i="3"/>
  <c r="D2156" i="3"/>
  <c r="E2156" i="3"/>
  <c r="E2208" i="3"/>
  <c r="D2208" i="3"/>
  <c r="D892" i="3"/>
  <c r="D893" i="3"/>
  <c r="D897" i="3"/>
  <c r="D901" i="3"/>
  <c r="D902" i="3"/>
  <c r="D909" i="3"/>
  <c r="D910" i="3"/>
  <c r="D914" i="3"/>
  <c r="D918" i="3"/>
  <c r="D919" i="3"/>
  <c r="D926" i="3"/>
  <c r="D927" i="3"/>
  <c r="D931" i="3"/>
  <c r="D935" i="3"/>
  <c r="D936" i="3"/>
  <c r="D943" i="3"/>
  <c r="D944" i="3"/>
  <c r="D948" i="3"/>
  <c r="D952" i="3"/>
  <c r="D953" i="3"/>
  <c r="D960" i="3"/>
  <c r="D961" i="3"/>
  <c r="D965" i="3"/>
  <c r="D969" i="3"/>
  <c r="D970" i="3"/>
  <c r="D977" i="3"/>
  <c r="D978" i="3"/>
  <c r="D982" i="3"/>
  <c r="D986" i="3"/>
  <c r="D987" i="3"/>
  <c r="D994" i="3"/>
  <c r="D995" i="3"/>
  <c r="D999" i="3"/>
  <c r="D1003" i="3"/>
  <c r="D1004" i="3"/>
  <c r="D1011" i="3"/>
  <c r="D1012" i="3"/>
  <c r="D1016" i="3"/>
  <c r="D1020" i="3"/>
  <c r="D1021" i="3"/>
  <c r="D1028" i="3"/>
  <c r="D1029" i="3"/>
  <c r="D1033" i="3"/>
  <c r="D1037" i="3"/>
  <c r="D1038" i="3"/>
  <c r="D1045" i="3"/>
  <c r="D1046" i="3"/>
  <c r="D1050" i="3"/>
  <c r="D1054" i="3"/>
  <c r="D1055" i="3"/>
  <c r="D1062" i="3"/>
  <c r="D1063" i="3"/>
  <c r="D1067" i="3"/>
  <c r="D1071" i="3"/>
  <c r="D1072" i="3"/>
  <c r="D1079" i="3"/>
  <c r="D1080" i="3"/>
  <c r="D1084" i="3"/>
  <c r="D1088" i="3"/>
  <c r="D1089" i="3"/>
  <c r="D1096" i="3"/>
  <c r="D1097" i="3"/>
  <c r="D1101" i="3"/>
  <c r="D1105" i="3"/>
  <c r="D1106" i="3"/>
  <c r="D1113" i="3"/>
  <c r="D1114" i="3"/>
  <c r="D1118" i="3"/>
  <c r="D1122" i="3"/>
  <c r="D1123" i="3"/>
  <c r="D1130" i="3"/>
  <c r="D1131" i="3"/>
  <c r="D1135" i="3"/>
  <c r="D1139" i="3"/>
  <c r="D1140" i="3"/>
  <c r="D1147" i="3"/>
  <c r="D1148" i="3"/>
  <c r="D1152" i="3"/>
  <c r="D1156" i="3"/>
  <c r="D1157" i="3"/>
  <c r="D1164" i="3"/>
  <c r="D1165" i="3"/>
  <c r="D1169" i="3"/>
  <c r="D1173" i="3"/>
  <c r="D1174" i="3"/>
  <c r="D1181" i="3"/>
  <c r="D1182" i="3"/>
  <c r="D1186" i="3"/>
  <c r="D1190" i="3"/>
  <c r="D1191" i="3"/>
  <c r="D1198" i="3"/>
  <c r="D1199" i="3"/>
  <c r="D1203" i="3"/>
  <c r="D1207" i="3"/>
  <c r="D1208" i="3"/>
  <c r="D1215" i="3"/>
  <c r="D1216" i="3"/>
  <c r="D1220" i="3"/>
  <c r="D1224" i="3"/>
  <c r="D1225" i="3"/>
  <c r="D1232" i="3"/>
  <c r="D1233" i="3"/>
  <c r="D1237" i="3"/>
  <c r="D1241" i="3"/>
  <c r="D1242" i="3"/>
  <c r="D1249" i="3"/>
  <c r="D1250" i="3"/>
  <c r="D1254" i="3"/>
  <c r="D1258" i="3"/>
  <c r="D1259" i="3"/>
  <c r="D1266" i="3"/>
  <c r="D1267" i="3"/>
  <c r="D1271" i="3"/>
  <c r="D1275" i="3"/>
  <c r="D1276" i="3"/>
  <c r="D1283" i="3"/>
  <c r="D1284" i="3"/>
  <c r="D1288" i="3"/>
  <c r="D1292" i="3"/>
  <c r="D1293" i="3"/>
  <c r="D1300" i="3"/>
  <c r="D1301" i="3"/>
  <c r="D1305" i="3"/>
  <c r="D1309" i="3"/>
  <c r="D1310" i="3"/>
  <c r="D1317" i="3"/>
  <c r="D1318" i="3"/>
  <c r="D1322" i="3"/>
  <c r="D1326" i="3"/>
  <c r="D1327" i="3"/>
  <c r="D1334" i="3"/>
  <c r="D1335" i="3"/>
  <c r="D1339" i="3"/>
  <c r="D1343" i="3"/>
  <c r="D1344" i="3"/>
  <c r="D1351" i="3"/>
  <c r="D1352" i="3"/>
  <c r="D1356" i="3"/>
  <c r="D1360" i="3"/>
  <c r="D1361" i="3"/>
  <c r="D1368" i="3"/>
  <c r="D1369" i="3"/>
  <c r="D1373" i="3"/>
  <c r="D1377" i="3"/>
  <c r="D1378" i="3"/>
  <c r="D1385" i="3"/>
  <c r="D1386" i="3"/>
  <c r="D1390" i="3"/>
  <c r="D1394" i="3"/>
  <c r="D1395" i="3"/>
  <c r="D1402" i="3"/>
  <c r="D1403" i="3"/>
  <c r="D1407" i="3"/>
  <c r="D1411" i="3"/>
  <c r="D1412" i="3"/>
  <c r="D1419" i="3"/>
  <c r="D1420" i="3"/>
  <c r="D1424" i="3"/>
  <c r="D1428" i="3"/>
  <c r="D1429" i="3"/>
  <c r="D1436" i="3"/>
  <c r="D1437" i="3"/>
  <c r="D1441" i="3"/>
  <c r="D1445" i="3"/>
  <c r="D1446" i="3"/>
  <c r="D1453" i="3"/>
  <c r="D1454" i="3"/>
  <c r="D1458" i="3"/>
  <c r="D1462" i="3"/>
  <c r="D1463" i="3"/>
  <c r="D1470" i="3"/>
  <c r="D1471" i="3"/>
  <c r="D1475" i="3"/>
  <c r="D1479" i="3"/>
  <c r="D1480" i="3"/>
  <c r="D1487" i="3"/>
  <c r="D1488" i="3"/>
  <c r="D1492" i="3"/>
  <c r="D1496" i="3"/>
  <c r="D1497" i="3"/>
  <c r="D1504" i="3"/>
  <c r="D1505" i="3"/>
  <c r="D1509" i="3"/>
  <c r="D1513" i="3"/>
  <c r="D1514" i="3"/>
  <c r="D1521" i="3"/>
  <c r="D1522" i="3"/>
  <c r="D1526" i="3"/>
  <c r="D1530" i="3"/>
  <c r="D1531" i="3"/>
  <c r="D1538" i="3"/>
  <c r="D1539" i="3"/>
  <c r="D1543" i="3"/>
  <c r="D1547" i="3"/>
  <c r="D1548" i="3"/>
  <c r="D1555" i="3"/>
  <c r="D1556" i="3"/>
  <c r="D1560" i="3"/>
  <c r="D1564" i="3"/>
  <c r="D1565" i="3"/>
  <c r="D1572" i="3"/>
  <c r="D1573" i="3"/>
  <c r="D1577" i="3"/>
  <c r="D1581" i="3"/>
  <c r="D1582" i="3"/>
  <c r="D1589" i="3"/>
  <c r="D1590" i="3"/>
  <c r="D1594" i="3"/>
  <c r="D1598" i="3"/>
  <c r="D1599" i="3"/>
  <c r="D1606" i="3"/>
  <c r="D1607" i="3"/>
  <c r="D1611" i="3"/>
  <c r="D1615" i="3"/>
  <c r="D1616" i="3"/>
  <c r="D1623" i="3"/>
  <c r="D1624" i="3"/>
  <c r="D1628" i="3"/>
  <c r="D1632" i="3"/>
  <c r="D1633" i="3"/>
  <c r="D1640" i="3"/>
  <c r="D1641" i="3"/>
  <c r="D1645" i="3"/>
  <c r="D1649" i="3"/>
  <c r="D1650" i="3"/>
  <c r="D1657" i="3"/>
  <c r="D1658" i="3"/>
  <c r="D1662" i="3"/>
  <c r="D1666" i="3"/>
  <c r="D1667" i="3"/>
  <c r="D1674" i="3"/>
  <c r="D1675" i="3"/>
  <c r="D1679" i="3"/>
  <c r="D1683" i="3"/>
  <c r="D1684" i="3"/>
  <c r="D1691" i="3"/>
  <c r="D1692" i="3"/>
  <c r="D1696" i="3"/>
  <c r="D1700" i="3"/>
  <c r="D1701" i="3"/>
  <c r="D1708" i="3"/>
  <c r="D1709" i="3"/>
  <c r="D1713" i="3"/>
  <c r="D1717" i="3"/>
  <c r="D1718" i="3"/>
  <c r="D1725" i="3"/>
  <c r="D1726" i="3"/>
  <c r="D1730" i="3"/>
  <c r="D1734" i="3"/>
  <c r="D1735" i="3"/>
  <c r="D1742" i="3"/>
  <c r="D1743" i="3"/>
  <c r="D1747" i="3"/>
  <c r="D1751" i="3"/>
  <c r="D1752" i="3"/>
  <c r="D1759" i="3"/>
  <c r="D1760" i="3"/>
  <c r="D1764" i="3"/>
  <c r="D1768" i="3"/>
  <c r="D1769" i="3"/>
  <c r="D1776" i="3"/>
  <c r="D1777" i="3"/>
  <c r="D1781" i="3"/>
  <c r="D1785" i="3"/>
  <c r="D1786" i="3"/>
  <c r="D1793" i="3"/>
  <c r="D1794" i="3"/>
  <c r="D1798" i="3"/>
  <c r="D1802" i="3"/>
  <c r="D1803" i="3"/>
  <c r="D1810" i="3"/>
  <c r="D1811" i="3"/>
  <c r="D1815" i="3"/>
  <c r="D1819" i="3"/>
  <c r="D1820" i="3"/>
  <c r="D1827" i="3"/>
  <c r="D1828" i="3"/>
  <c r="E1832" i="3"/>
  <c r="D1834" i="3"/>
  <c r="E1845" i="3"/>
  <c r="D1847" i="3"/>
  <c r="D1850" i="3"/>
  <c r="E1853" i="3"/>
  <c r="D1863" i="3"/>
  <c r="E1866" i="3"/>
  <c r="D1868" i="3"/>
  <c r="E1879" i="3"/>
  <c r="D1881" i="3"/>
  <c r="D1884" i="3"/>
  <c r="E1887" i="3"/>
  <c r="D1897" i="3"/>
  <c r="E1900" i="3"/>
  <c r="D1902" i="3"/>
  <c r="E1913" i="3"/>
  <c r="D1915" i="3"/>
  <c r="D1918" i="3"/>
  <c r="E1921" i="3"/>
  <c r="D1931" i="3"/>
  <c r="E1931" i="3"/>
  <c r="D1935" i="3"/>
  <c r="E1935" i="3"/>
  <c r="D1966" i="3"/>
  <c r="D1970" i="3"/>
  <c r="D1978" i="3"/>
  <c r="D1999" i="3"/>
  <c r="E1999" i="3"/>
  <c r="D2003" i="3"/>
  <c r="E2003" i="3"/>
  <c r="D2034" i="3"/>
  <c r="D2038" i="3"/>
  <c r="D2046" i="3"/>
  <c r="D2067" i="3"/>
  <c r="E2067" i="3"/>
  <c r="D2071" i="3"/>
  <c r="E2071" i="3"/>
  <c r="D2102" i="3"/>
  <c r="D2106" i="3"/>
  <c r="D2114" i="3"/>
  <c r="D2135" i="3"/>
  <c r="E2135" i="3"/>
  <c r="D2139" i="3"/>
  <c r="E2139" i="3"/>
  <c r="D2170" i="3"/>
  <c r="D2174" i="3"/>
  <c r="D2182" i="3"/>
  <c r="E2204" i="3"/>
  <c r="D2204" i="3"/>
  <c r="E2216" i="3"/>
  <c r="D2216" i="3"/>
  <c r="E2225" i="3"/>
  <c r="D2225" i="3"/>
  <c r="E1905" i="3"/>
  <c r="E1912" i="3"/>
  <c r="D1949" i="3"/>
  <c r="D1953" i="3"/>
  <c r="D1961" i="3"/>
  <c r="D1982" i="3"/>
  <c r="E1982" i="3"/>
  <c r="D1986" i="3"/>
  <c r="E1986" i="3"/>
  <c r="D2017" i="3"/>
  <c r="D2021" i="3"/>
  <c r="D2029" i="3"/>
  <c r="D2050" i="3"/>
  <c r="E2050" i="3"/>
  <c r="D2054" i="3"/>
  <c r="E2054" i="3"/>
  <c r="D2085" i="3"/>
  <c r="D2089" i="3"/>
  <c r="D2097" i="3"/>
  <c r="D2118" i="3"/>
  <c r="E2118" i="3"/>
  <c r="D2122" i="3"/>
  <c r="E2122" i="3"/>
  <c r="D2153" i="3"/>
  <c r="D2157" i="3"/>
  <c r="D2165" i="3"/>
  <c r="D2186" i="3"/>
  <c r="E2186" i="3"/>
  <c r="D2190" i="3"/>
  <c r="E2190" i="3"/>
  <c r="E2221" i="3"/>
  <c r="D2221" i="3"/>
  <c r="E2233" i="3"/>
  <c r="D2233" i="3"/>
  <c r="E2242" i="3"/>
  <c r="D2242" i="3"/>
  <c r="D1965" i="3"/>
  <c r="E1965" i="3"/>
  <c r="D1969" i="3"/>
  <c r="E1969" i="3"/>
  <c r="D2033" i="3"/>
  <c r="E2033" i="3"/>
  <c r="D2037" i="3"/>
  <c r="E2037" i="3"/>
  <c r="D2101" i="3"/>
  <c r="E2101" i="3"/>
  <c r="D2105" i="3"/>
  <c r="E2105" i="3"/>
  <c r="D2169" i="3"/>
  <c r="E2169" i="3"/>
  <c r="D2173" i="3"/>
  <c r="E2173" i="3"/>
  <c r="E2238" i="3"/>
  <c r="D2238" i="3"/>
  <c r="E2203" i="3"/>
  <c r="E2207" i="3"/>
  <c r="E2220" i="3"/>
  <c r="E2224" i="3"/>
  <c r="E2237" i="3"/>
  <c r="E2241" i="3"/>
  <c r="E2254" i="3"/>
  <c r="E2258" i="3"/>
  <c r="E2271" i="3"/>
  <c r="E2275" i="3"/>
  <c r="E2288" i="3"/>
  <c r="E2292" i="3"/>
  <c r="E2305" i="3"/>
  <c r="E2309" i="3"/>
  <c r="E2322" i="3"/>
  <c r="E2326" i="3"/>
  <c r="E2339" i="3"/>
  <c r="E2343" i="3"/>
  <c r="E2356" i="3"/>
  <c r="E2360" i="3"/>
  <c r="E2373" i="3"/>
  <c r="E2377" i="3"/>
  <c r="E2390" i="3"/>
  <c r="E2394" i="3"/>
  <c r="E2407" i="3"/>
  <c r="E2411" i="3"/>
  <c r="E2424" i="3"/>
  <c r="E2428" i="3"/>
  <c r="E2441" i="3"/>
  <c r="E2445" i="3"/>
  <c r="E2458" i="3"/>
  <c r="E2462" i="3"/>
  <c r="E2475" i="3"/>
  <c r="E2479" i="3"/>
  <c r="E2492" i="3"/>
  <c r="E2496" i="3"/>
  <c r="E2509" i="3"/>
  <c r="E2513" i="3"/>
  <c r="E2526" i="3"/>
  <c r="E2530" i="3"/>
  <c r="E2543" i="3"/>
  <c r="E2547" i="3"/>
  <c r="E2568" i="3"/>
  <c r="F2567" i="3" s="1"/>
  <c r="E2575" i="3"/>
  <c r="E2602" i="3"/>
  <c r="E2609" i="3"/>
  <c r="E2636" i="3"/>
  <c r="F2635" i="3" s="1"/>
  <c r="E2643" i="3"/>
  <c r="E2670" i="3"/>
  <c r="E2677" i="3"/>
  <c r="E2704" i="3"/>
  <c r="E2711" i="3"/>
  <c r="E2738" i="3"/>
  <c r="E2745" i="3"/>
  <c r="E2772" i="3"/>
  <c r="E2779" i="3"/>
  <c r="E2806" i="3"/>
  <c r="F2805" i="3" s="1"/>
  <c r="E2813" i="3"/>
  <c r="E2840" i="3"/>
  <c r="E2847" i="3"/>
  <c r="E2879" i="3"/>
  <c r="D2879" i="3"/>
  <c r="E2884" i="3"/>
  <c r="D2884" i="3"/>
  <c r="E2913" i="3"/>
  <c r="D2913" i="3"/>
  <c r="E2918" i="3"/>
  <c r="D2918" i="3"/>
  <c r="E2947" i="3"/>
  <c r="D2947" i="3"/>
  <c r="E2952" i="3"/>
  <c r="D2952" i="3"/>
  <c r="E2981" i="3"/>
  <c r="D2981" i="3"/>
  <c r="E2986" i="3"/>
  <c r="D2986" i="3"/>
  <c r="E3015" i="3"/>
  <c r="D3015" i="3"/>
  <c r="E3020" i="3"/>
  <c r="D3020" i="3"/>
  <c r="E3049" i="3"/>
  <c r="D3049" i="3"/>
  <c r="E3054" i="3"/>
  <c r="D3054" i="3"/>
  <c r="E3083" i="3"/>
  <c r="D3083" i="3"/>
  <c r="E3088" i="3"/>
  <c r="D3088" i="3"/>
  <c r="E2854" i="3"/>
  <c r="D2854" i="3"/>
  <c r="E2888" i="3"/>
  <c r="D2888" i="3"/>
  <c r="E2922" i="3"/>
  <c r="D2922" i="3"/>
  <c r="E2956" i="3"/>
  <c r="D2956" i="3"/>
  <c r="E2990" i="3"/>
  <c r="D2990" i="3"/>
  <c r="E3024" i="3"/>
  <c r="D3024" i="3"/>
  <c r="E3058" i="3"/>
  <c r="D3058" i="3"/>
  <c r="E3092" i="3"/>
  <c r="D3092" i="3"/>
  <c r="D2250" i="3"/>
  <c r="D2255" i="3"/>
  <c r="D2259" i="3"/>
  <c r="D2267" i="3"/>
  <c r="D2272" i="3"/>
  <c r="D2276" i="3"/>
  <c r="D2284" i="3"/>
  <c r="D2289" i="3"/>
  <c r="D2293" i="3"/>
  <c r="D2301" i="3"/>
  <c r="D2306" i="3"/>
  <c r="D2310" i="3"/>
  <c r="D2318" i="3"/>
  <c r="D2323" i="3"/>
  <c r="D2327" i="3"/>
  <c r="D2335" i="3"/>
  <c r="D2340" i="3"/>
  <c r="D2344" i="3"/>
  <c r="D2352" i="3"/>
  <c r="D2357" i="3"/>
  <c r="D2361" i="3"/>
  <c r="D2369" i="3"/>
  <c r="D2374" i="3"/>
  <c r="D2378" i="3"/>
  <c r="D2386" i="3"/>
  <c r="D2391" i="3"/>
  <c r="D2395" i="3"/>
  <c r="D2403" i="3"/>
  <c r="D2408" i="3"/>
  <c r="D2412" i="3"/>
  <c r="D2420" i="3"/>
  <c r="D2425" i="3"/>
  <c r="D2429" i="3"/>
  <c r="D2437" i="3"/>
  <c r="D2442" i="3"/>
  <c r="D2446" i="3"/>
  <c r="D2454" i="3"/>
  <c r="D2459" i="3"/>
  <c r="D2463" i="3"/>
  <c r="D2471" i="3"/>
  <c r="D2476" i="3"/>
  <c r="D2480" i="3"/>
  <c r="D2488" i="3"/>
  <c r="D2493" i="3"/>
  <c r="D2497" i="3"/>
  <c r="D2505" i="3"/>
  <c r="D2510" i="3"/>
  <c r="D2514" i="3"/>
  <c r="D2522" i="3"/>
  <c r="D2527" i="3"/>
  <c r="D2531" i="3"/>
  <c r="D2539" i="3"/>
  <c r="D2544" i="3"/>
  <c r="E2548" i="3"/>
  <c r="D2550" i="3"/>
  <c r="E2561" i="3"/>
  <c r="D2563" i="3"/>
  <c r="D2566" i="3"/>
  <c r="D2576" i="3"/>
  <c r="D2579" i="3"/>
  <c r="E2582" i="3"/>
  <c r="D2584" i="3"/>
  <c r="E2595" i="3"/>
  <c r="D2597" i="3"/>
  <c r="D2600" i="3"/>
  <c r="D2610" i="3"/>
  <c r="D2613" i="3"/>
  <c r="E2616" i="3"/>
  <c r="D2618" i="3"/>
  <c r="E2629" i="3"/>
  <c r="D2631" i="3"/>
  <c r="D2634" i="3"/>
  <c r="D2644" i="3"/>
  <c r="D2647" i="3"/>
  <c r="E2650" i="3"/>
  <c r="D2678" i="3"/>
  <c r="E2862" i="3"/>
  <c r="D2862" i="3"/>
  <c r="E2867" i="3"/>
  <c r="D2867" i="3"/>
  <c r="E2896" i="3"/>
  <c r="D2896" i="3"/>
  <c r="E2901" i="3"/>
  <c r="D2901" i="3"/>
  <c r="E2930" i="3"/>
  <c r="D2930" i="3"/>
  <c r="E2935" i="3"/>
  <c r="D2935" i="3"/>
  <c r="E2964" i="3"/>
  <c r="D2964" i="3"/>
  <c r="E2969" i="3"/>
  <c r="D2969" i="3"/>
  <c r="E2998" i="3"/>
  <c r="D2998" i="3"/>
  <c r="E3003" i="3"/>
  <c r="D3003" i="3"/>
  <c r="E3032" i="3"/>
  <c r="D3032" i="3"/>
  <c r="E3037" i="3"/>
  <c r="D3037" i="3"/>
  <c r="E3066" i="3"/>
  <c r="D3066" i="3"/>
  <c r="E3071" i="3"/>
  <c r="D3071" i="3"/>
  <c r="E3100" i="3"/>
  <c r="D3100" i="3"/>
  <c r="E3105" i="3"/>
  <c r="D3105" i="3"/>
  <c r="D2557" i="3"/>
  <c r="E2573" i="3"/>
  <c r="D2591" i="3"/>
  <c r="E2607" i="3"/>
  <c r="D2625" i="3"/>
  <c r="E2641" i="3"/>
  <c r="D2659" i="3"/>
  <c r="E2675" i="3"/>
  <c r="D2693" i="3"/>
  <c r="E2709" i="3"/>
  <c r="D2727" i="3"/>
  <c r="E2743" i="3"/>
  <c r="D2761" i="3"/>
  <c r="E2777" i="3"/>
  <c r="D2795" i="3"/>
  <c r="E2811" i="3"/>
  <c r="D2829" i="3"/>
  <c r="E2845" i="3"/>
  <c r="D2855" i="3"/>
  <c r="E2871" i="3"/>
  <c r="D2871" i="3"/>
  <c r="D2889" i="3"/>
  <c r="E2905" i="3"/>
  <c r="D2905" i="3"/>
  <c r="D2923" i="3"/>
  <c r="E2939" i="3"/>
  <c r="D2939" i="3"/>
  <c r="D2957" i="3"/>
  <c r="E2973" i="3"/>
  <c r="D2973" i="3"/>
  <c r="D2991" i="3"/>
  <c r="E3007" i="3"/>
  <c r="D3007" i="3"/>
  <c r="D3025" i="3"/>
  <c r="E3041" i="3"/>
  <c r="D3041" i="3"/>
  <c r="E3075" i="3"/>
  <c r="D3075" i="3"/>
  <c r="E3109" i="3"/>
  <c r="D3109" i="3"/>
  <c r="D3732" i="3"/>
  <c r="E3732" i="3"/>
  <c r="D3736" i="3"/>
  <c r="E3736" i="3"/>
  <c r="D3740" i="3"/>
  <c r="E3740" i="3"/>
  <c r="D3749" i="3"/>
  <c r="E3749" i="3"/>
  <c r="D3753" i="3"/>
  <c r="E3753" i="3"/>
  <c r="D3757" i="3"/>
  <c r="E3757" i="3"/>
  <c r="D3766" i="3"/>
  <c r="E3766" i="3"/>
  <c r="D3770" i="3"/>
  <c r="E3770" i="3"/>
  <c r="D3774" i="3"/>
  <c r="E3774" i="3"/>
  <c r="D3783" i="3"/>
  <c r="E3783" i="3"/>
  <c r="D3787" i="3"/>
  <c r="E3787" i="3"/>
  <c r="D3791" i="3"/>
  <c r="E3791" i="3"/>
  <c r="D3800" i="3"/>
  <c r="E3800" i="3"/>
  <c r="D3804" i="3"/>
  <c r="E3804" i="3"/>
  <c r="D3808" i="3"/>
  <c r="E3808" i="3"/>
  <c r="D3817" i="3"/>
  <c r="E3817" i="3"/>
  <c r="D3821" i="3"/>
  <c r="E3821" i="3"/>
  <c r="D3825" i="3"/>
  <c r="E3825" i="3"/>
  <c r="D3834" i="3"/>
  <c r="E3834" i="3"/>
  <c r="D3838" i="3"/>
  <c r="E3838" i="3"/>
  <c r="D3842" i="3"/>
  <c r="E3842" i="3"/>
  <c r="D3851" i="3"/>
  <c r="E3851" i="3"/>
  <c r="D3855" i="3"/>
  <c r="E3855" i="3"/>
  <c r="D3117" i="3"/>
  <c r="D3122" i="3"/>
  <c r="D3126" i="3"/>
  <c r="D3134" i="3"/>
  <c r="D3139" i="3"/>
  <c r="D3143" i="3"/>
  <c r="D3151" i="3"/>
  <c r="D3156" i="3"/>
  <c r="D3160" i="3"/>
  <c r="D3168" i="3"/>
  <c r="D3173" i="3"/>
  <c r="D3177" i="3"/>
  <c r="D3185" i="3"/>
  <c r="D3190" i="3"/>
  <c r="D3194" i="3"/>
  <c r="D3202" i="3"/>
  <c r="D3207" i="3"/>
  <c r="D3211" i="3"/>
  <c r="D3219" i="3"/>
  <c r="D3224" i="3"/>
  <c r="D3228" i="3"/>
  <c r="D3236" i="3"/>
  <c r="D3241" i="3"/>
  <c r="D3245" i="3"/>
  <c r="D3253" i="3"/>
  <c r="D3258" i="3"/>
  <c r="D3262" i="3"/>
  <c r="D3270" i="3"/>
  <c r="D3275" i="3"/>
  <c r="D3279" i="3"/>
  <c r="D3287" i="3"/>
  <c r="D3292" i="3"/>
  <c r="D3296" i="3"/>
  <c r="D3304" i="3"/>
  <c r="D3309" i="3"/>
  <c r="D3313" i="3"/>
  <c r="D3321" i="3"/>
  <c r="D3326" i="3"/>
  <c r="D3330" i="3"/>
  <c r="D3338" i="3"/>
  <c r="D3343" i="3"/>
  <c r="D3347" i="3"/>
  <c r="D3355" i="3"/>
  <c r="D3360" i="3"/>
  <c r="D3364" i="3"/>
  <c r="D3372" i="3"/>
  <c r="D3377" i="3"/>
  <c r="D3381" i="3"/>
  <c r="D3389" i="3"/>
  <c r="D3394" i="3"/>
  <c r="D3398" i="3"/>
  <c r="D3406" i="3"/>
  <c r="D3411" i="3"/>
  <c r="D3415" i="3"/>
  <c r="D3423" i="3"/>
  <c r="D3428" i="3"/>
  <c r="D3432" i="3"/>
  <c r="D3440" i="3"/>
  <c r="D3445" i="3"/>
  <c r="D3449" i="3"/>
  <c r="D3457" i="3"/>
  <c r="D3462" i="3"/>
  <c r="D3466" i="3"/>
  <c r="D3474" i="3"/>
  <c r="D3479" i="3"/>
  <c r="D3483" i="3"/>
  <c r="D3491" i="3"/>
  <c r="D3496" i="3"/>
  <c r="D3500" i="3"/>
  <c r="D3508" i="3"/>
  <c r="D3513" i="3"/>
  <c r="D3517" i="3"/>
  <c r="D3525" i="3"/>
  <c r="D3530" i="3"/>
  <c r="D3534" i="3"/>
  <c r="D3542" i="3"/>
  <c r="D3547" i="3"/>
  <c r="D3551" i="3"/>
  <c r="D3559" i="3"/>
  <c r="D3564" i="3"/>
  <c r="D3568" i="3"/>
  <c r="D3576" i="3"/>
  <c r="D3581" i="3"/>
  <c r="D3585" i="3"/>
  <c r="D3593" i="3"/>
  <c r="D3598" i="3"/>
  <c r="D3602" i="3"/>
  <c r="D3610" i="3"/>
  <c r="D3615" i="3"/>
  <c r="D3619" i="3"/>
  <c r="D3627" i="3"/>
  <c r="D3632" i="3"/>
  <c r="D3636" i="3"/>
  <c r="D3644" i="3"/>
  <c r="D3649" i="3"/>
  <c r="D3653" i="3"/>
  <c r="D3661" i="3"/>
  <c r="D3666" i="3"/>
  <c r="D3670" i="3"/>
  <c r="E3678" i="3"/>
  <c r="D3680" i="3"/>
  <c r="D3696" i="3"/>
  <c r="E3712" i="3"/>
  <c r="E3714" i="3"/>
  <c r="E3721" i="3"/>
  <c r="E3723" i="3"/>
  <c r="D3741" i="3"/>
  <c r="E3741" i="3"/>
  <c r="D3758" i="3"/>
  <c r="E3758" i="3"/>
  <c r="D3775" i="3"/>
  <c r="E3775" i="3"/>
  <c r="D3792" i="3"/>
  <c r="E3792" i="3"/>
  <c r="D3809" i="3"/>
  <c r="E3809" i="3"/>
  <c r="D3826" i="3"/>
  <c r="E3826" i="3"/>
  <c r="D3843" i="3"/>
  <c r="E3843" i="3"/>
  <c r="E3683" i="3"/>
  <c r="D3685" i="3"/>
  <c r="D3688" i="3"/>
  <c r="D3698" i="3"/>
  <c r="D3701" i="3"/>
  <c r="E3704" i="3"/>
  <c r="E3706" i="3"/>
  <c r="D3731" i="3"/>
  <c r="E3731" i="3"/>
  <c r="D3748" i="3"/>
  <c r="E3748" i="3"/>
  <c r="D3765" i="3"/>
  <c r="E3765" i="3"/>
  <c r="D3782" i="3"/>
  <c r="E3782" i="3"/>
  <c r="D3799" i="3"/>
  <c r="E3799" i="3"/>
  <c r="D3816" i="3"/>
  <c r="E3816" i="3"/>
  <c r="D3833" i="3"/>
  <c r="E3833" i="3"/>
  <c r="D3850" i="3"/>
  <c r="E3850" i="3"/>
  <c r="E3859" i="3"/>
  <c r="E3860" i="3"/>
  <c r="E3867" i="3"/>
  <c r="E3868" i="3"/>
  <c r="E3872" i="3"/>
  <c r="E3876" i="3"/>
  <c r="E3877" i="3"/>
  <c r="E3884" i="3"/>
  <c r="E3885" i="3"/>
  <c r="E3889" i="3"/>
  <c r="E3893" i="3"/>
  <c r="E3894" i="3"/>
  <c r="E3901" i="3"/>
  <c r="E3902" i="3"/>
  <c r="E3906" i="3"/>
  <c r="E3910" i="3"/>
  <c r="E3911" i="3"/>
  <c r="E3918" i="3"/>
  <c r="E3919" i="3"/>
  <c r="E3923" i="3"/>
  <c r="E3927" i="3"/>
  <c r="E3928" i="3"/>
  <c r="E3935" i="3"/>
  <c r="E3936" i="3"/>
  <c r="E3940" i="3"/>
  <c r="E3944" i="3"/>
  <c r="E3945" i="3"/>
  <c r="E3952" i="3"/>
  <c r="E3953" i="3"/>
  <c r="E3957" i="3"/>
  <c r="E3961" i="3"/>
  <c r="E3962" i="3"/>
  <c r="E3969" i="3"/>
  <c r="E3970" i="3"/>
  <c r="E3974" i="3"/>
  <c r="E3978" i="3"/>
  <c r="E3979" i="3"/>
  <c r="E3986" i="3"/>
  <c r="E3987" i="3"/>
  <c r="E3991" i="3"/>
  <c r="E3995" i="3"/>
  <c r="E3996" i="3"/>
  <c r="E4003" i="3"/>
  <c r="E4004" i="3"/>
  <c r="E4008" i="3"/>
  <c r="E4012" i="3"/>
  <c r="E4013" i="3"/>
  <c r="E4020" i="3"/>
  <c r="E4021" i="3"/>
  <c r="E4025" i="3"/>
  <c r="E4029" i="3"/>
  <c r="E4030" i="3"/>
  <c r="E4037" i="3"/>
  <c r="E4038" i="3"/>
  <c r="E4042" i="3"/>
  <c r="E4046" i="3"/>
  <c r="E4047" i="3"/>
  <c r="E4054" i="3"/>
  <c r="E4055" i="3"/>
  <c r="E4059" i="3"/>
  <c r="E4063" i="3"/>
  <c r="E4064" i="3"/>
  <c r="E4071" i="3"/>
  <c r="E4072" i="3"/>
  <c r="E4076" i="3"/>
  <c r="E4080" i="3"/>
  <c r="E4081" i="3"/>
  <c r="E4088" i="3"/>
  <c r="E4089" i="3"/>
  <c r="E4093" i="3"/>
  <c r="E4097" i="3"/>
  <c r="E4223" i="3"/>
  <c r="D4223" i="3"/>
  <c r="E4262" i="3"/>
  <c r="D4262" i="3"/>
  <c r="E4266" i="3"/>
  <c r="D4266" i="3"/>
  <c r="E4291" i="3"/>
  <c r="D4291" i="3"/>
  <c r="E4330" i="3"/>
  <c r="D4330" i="3"/>
  <c r="D4086" i="3"/>
  <c r="D4091" i="3"/>
  <c r="D4095" i="3"/>
  <c r="D4103" i="3"/>
  <c r="D4108" i="3"/>
  <c r="D4112" i="3"/>
  <c r="D4120" i="3"/>
  <c r="D4125" i="3"/>
  <c r="D4129" i="3"/>
  <c r="D4137" i="3"/>
  <c r="D4142" i="3"/>
  <c r="D4146" i="3"/>
  <c r="D4154" i="3"/>
  <c r="D4159" i="3"/>
  <c r="E4163" i="3"/>
  <c r="D4165" i="3"/>
  <c r="E4176" i="3"/>
  <c r="D4178" i="3"/>
  <c r="D4181" i="3"/>
  <c r="D4191" i="3"/>
  <c r="D4194" i="3"/>
  <c r="E4197" i="3"/>
  <c r="D4199" i="3"/>
  <c r="E4210" i="3"/>
  <c r="D4212" i="3"/>
  <c r="D4216" i="3"/>
  <c r="D4241" i="3"/>
  <c r="E4245" i="3"/>
  <c r="D4245" i="3"/>
  <c r="E4249" i="3"/>
  <c r="D4249" i="3"/>
  <c r="D4251" i="3"/>
  <c r="E4274" i="3"/>
  <c r="D4274" i="3"/>
  <c r="D4276" i="3"/>
  <c r="D4280" i="3"/>
  <c r="D4284" i="3"/>
  <c r="D4309" i="3"/>
  <c r="E4313" i="3"/>
  <c r="D4313" i="3"/>
  <c r="E4317" i="3"/>
  <c r="D4317" i="3"/>
  <c r="D4319" i="3"/>
  <c r="E4228" i="3"/>
  <c r="D4228" i="3"/>
  <c r="E4232" i="3"/>
  <c r="D4232" i="3"/>
  <c r="F4250" i="3"/>
  <c r="E4257" i="3"/>
  <c r="D4257" i="3"/>
  <c r="E4296" i="3"/>
  <c r="D4296" i="3"/>
  <c r="E4300" i="3"/>
  <c r="D4300" i="3"/>
  <c r="F4318" i="3"/>
  <c r="E4325" i="3"/>
  <c r="D4325" i="3"/>
  <c r="D4164" i="3"/>
  <c r="D4177" i="3"/>
  <c r="E4180" i="3"/>
  <c r="E4193" i="3"/>
  <c r="D4198" i="3"/>
  <c r="D4211" i="3"/>
  <c r="E4215" i="3"/>
  <c r="D4215" i="3"/>
  <c r="D4217" i="3"/>
  <c r="F4233" i="3"/>
  <c r="E4240" i="3"/>
  <c r="D4240" i="3"/>
  <c r="D4242" i="3"/>
  <c r="D4246" i="3"/>
  <c r="D4250" i="3"/>
  <c r="D4275" i="3"/>
  <c r="E4279" i="3"/>
  <c r="D4279" i="3"/>
  <c r="E4283" i="3"/>
  <c r="D4283" i="3"/>
  <c r="D4285" i="3"/>
  <c r="E4308" i="3"/>
  <c r="D4308" i="3"/>
  <c r="D4310" i="3"/>
  <c r="D4314" i="3"/>
  <c r="D4318" i="3"/>
  <c r="E4768" i="3"/>
  <c r="D4768" i="3"/>
  <c r="E4785" i="3"/>
  <c r="D4785" i="3"/>
  <c r="E4802" i="3"/>
  <c r="D4802" i="3"/>
  <c r="E4819" i="3"/>
  <c r="D4819" i="3"/>
  <c r="E4836" i="3"/>
  <c r="D4836" i="3"/>
  <c r="E4853" i="3"/>
  <c r="D4853" i="3"/>
  <c r="E4870" i="3"/>
  <c r="D4870" i="3"/>
  <c r="E4887" i="3"/>
  <c r="D4887" i="3"/>
  <c r="D4334" i="3"/>
  <c r="D4342" i="3"/>
  <c r="D4347" i="3"/>
  <c r="D4351" i="3"/>
  <c r="D4359" i="3"/>
  <c r="D4364" i="3"/>
  <c r="D4368" i="3"/>
  <c r="D4376" i="3"/>
  <c r="D4381" i="3"/>
  <c r="D4385" i="3"/>
  <c r="D4393" i="3"/>
  <c r="D4398" i="3"/>
  <c r="D4402" i="3"/>
  <c r="D4410" i="3"/>
  <c r="D4415" i="3"/>
  <c r="D4419" i="3"/>
  <c r="D4427" i="3"/>
  <c r="D4432" i="3"/>
  <c r="D4436" i="3"/>
  <c r="D4444" i="3"/>
  <c r="D4449" i="3"/>
  <c r="D4453" i="3"/>
  <c r="D4461" i="3"/>
  <c r="D4466" i="3"/>
  <c r="D4470" i="3"/>
  <c r="D4478" i="3"/>
  <c r="D4483" i="3"/>
  <c r="D4487" i="3"/>
  <c r="D4495" i="3"/>
  <c r="D4500" i="3"/>
  <c r="D4504" i="3"/>
  <c r="D4512" i="3"/>
  <c r="D4517" i="3"/>
  <c r="D4521" i="3"/>
  <c r="D4529" i="3"/>
  <c r="D4534" i="3"/>
  <c r="D4538" i="3"/>
  <c r="E4769" i="3"/>
  <c r="D4769" i="3"/>
  <c r="E4773" i="3"/>
  <c r="D4773" i="3"/>
  <c r="E4777" i="3"/>
  <c r="D4777" i="3"/>
  <c r="E4786" i="3"/>
  <c r="D4786" i="3"/>
  <c r="E4790" i="3"/>
  <c r="D4790" i="3"/>
  <c r="E4794" i="3"/>
  <c r="D4794" i="3"/>
  <c r="E4803" i="3"/>
  <c r="D4803" i="3"/>
  <c r="E4807" i="3"/>
  <c r="D4807" i="3"/>
  <c r="E4811" i="3"/>
  <c r="D4811" i="3"/>
  <c r="E4820" i="3"/>
  <c r="D4820" i="3"/>
  <c r="E4824" i="3"/>
  <c r="D4824" i="3"/>
  <c r="E4828" i="3"/>
  <c r="D4828" i="3"/>
  <c r="E4837" i="3"/>
  <c r="D4837" i="3"/>
  <c r="E4841" i="3"/>
  <c r="D4841" i="3"/>
  <c r="E4845" i="3"/>
  <c r="D4845" i="3"/>
  <c r="E4854" i="3"/>
  <c r="D4854" i="3"/>
  <c r="E4858" i="3"/>
  <c r="D4858" i="3"/>
  <c r="E4862" i="3"/>
  <c r="D4862" i="3"/>
  <c r="E4871" i="3"/>
  <c r="D4871" i="3"/>
  <c r="E4875" i="3"/>
  <c r="D4875" i="3"/>
  <c r="E4879" i="3"/>
  <c r="D4879" i="3"/>
  <c r="E4888" i="3"/>
  <c r="D4888" i="3"/>
  <c r="E4892" i="3"/>
  <c r="D4892" i="3"/>
  <c r="F4896" i="3"/>
  <c r="F4964" i="3"/>
  <c r="F5032" i="3"/>
  <c r="F5100" i="3"/>
  <c r="D4443" i="3"/>
  <c r="D4448" i="3"/>
  <c r="D4452" i="3"/>
  <c r="D4460" i="3"/>
  <c r="D4465" i="3"/>
  <c r="D4469" i="3"/>
  <c r="D4477" i="3"/>
  <c r="D4482" i="3"/>
  <c r="D4486" i="3"/>
  <c r="D4494" i="3"/>
  <c r="D4499" i="3"/>
  <c r="D4503" i="3"/>
  <c r="D4511" i="3"/>
  <c r="D4516" i="3"/>
  <c r="D4520" i="3"/>
  <c r="D4528" i="3"/>
  <c r="D4533" i="3"/>
  <c r="D4537" i="3"/>
  <c r="D4545" i="3"/>
  <c r="D4550" i="3"/>
  <c r="D4554" i="3"/>
  <c r="D4562" i="3"/>
  <c r="D4567" i="3"/>
  <c r="D4571" i="3"/>
  <c r="D4579" i="3"/>
  <c r="D4584" i="3"/>
  <c r="D4588" i="3"/>
  <c r="D4596" i="3"/>
  <c r="D4601" i="3"/>
  <c r="D4605" i="3"/>
  <c r="D4613" i="3"/>
  <c r="D4618" i="3"/>
  <c r="D4622" i="3"/>
  <c r="D4630" i="3"/>
  <c r="D4635" i="3"/>
  <c r="D4639" i="3"/>
  <c r="D4647" i="3"/>
  <c r="D4652" i="3"/>
  <c r="D4656" i="3"/>
  <c r="D4664" i="3"/>
  <c r="D4669" i="3"/>
  <c r="D4673" i="3"/>
  <c r="D4681" i="3"/>
  <c r="D4686" i="3"/>
  <c r="D4690" i="3"/>
  <c r="E4698" i="3"/>
  <c r="D4700" i="3"/>
  <c r="D4716" i="3"/>
  <c r="E4727" i="3"/>
  <c r="E4737" i="3"/>
  <c r="E4739" i="3"/>
  <c r="E4749" i="3"/>
  <c r="E4751" i="3"/>
  <c r="E4758" i="3"/>
  <c r="E4760" i="3"/>
  <c r="E4778" i="3"/>
  <c r="D4778" i="3"/>
  <c r="E4795" i="3"/>
  <c r="D4795" i="3"/>
  <c r="E4812" i="3"/>
  <c r="D4812" i="3"/>
  <c r="E4829" i="3"/>
  <c r="D4829" i="3"/>
  <c r="E4846" i="3"/>
  <c r="D4846" i="3"/>
  <c r="E4863" i="3"/>
  <c r="D4863" i="3"/>
  <c r="E4880" i="3"/>
  <c r="D4880" i="3"/>
  <c r="F4947" i="3"/>
  <c r="F5015" i="3"/>
  <c r="F5083" i="3"/>
  <c r="E4703" i="3"/>
  <c r="D4708" i="3"/>
  <c r="D4721" i="3"/>
  <c r="E4724" i="3"/>
  <c r="E4732" i="3"/>
  <c r="E4734" i="3"/>
  <c r="E4741" i="3"/>
  <c r="E4743" i="3"/>
  <c r="F4930" i="3"/>
  <c r="F4998" i="3"/>
  <c r="F5066" i="3"/>
  <c r="D4896" i="3"/>
  <c r="D4897" i="3"/>
  <c r="D4904" i="3"/>
  <c r="D4905" i="3"/>
  <c r="D4909" i="3"/>
  <c r="D4913" i="3"/>
  <c r="D4914" i="3"/>
  <c r="D4921" i="3"/>
  <c r="D4922" i="3"/>
  <c r="D4926" i="3"/>
  <c r="D4930" i="3"/>
  <c r="D4931" i="3"/>
  <c r="D4938" i="3"/>
  <c r="D4939" i="3"/>
  <c r="D4943" i="3"/>
  <c r="D4947" i="3"/>
  <c r="D4948" i="3"/>
  <c r="D4955" i="3"/>
  <c r="D4956" i="3"/>
  <c r="D4960" i="3"/>
  <c r="D4964" i="3"/>
  <c r="D4965" i="3"/>
  <c r="D4972" i="3"/>
  <c r="D4973" i="3"/>
  <c r="D4977" i="3"/>
  <c r="D4981" i="3"/>
  <c r="D4982" i="3"/>
  <c r="D4989" i="3"/>
  <c r="D4990" i="3"/>
  <c r="D4994" i="3"/>
  <c r="D4998" i="3"/>
  <c r="D4999" i="3"/>
  <c r="D5006" i="3"/>
  <c r="D5007" i="3"/>
  <c r="D5011" i="3"/>
  <c r="D5015" i="3"/>
  <c r="D5016" i="3"/>
  <c r="D5023" i="3"/>
  <c r="D5024" i="3"/>
  <c r="D5028" i="3"/>
  <c r="D5032" i="3"/>
  <c r="D5033" i="3"/>
  <c r="D5040" i="3"/>
  <c r="D5041" i="3"/>
  <c r="D5045" i="3"/>
  <c r="D5049" i="3"/>
  <c r="D5050" i="3"/>
  <c r="D5057" i="3"/>
  <c r="D5058" i="3"/>
  <c r="D5062" i="3"/>
  <c r="D5066" i="3"/>
  <c r="D5067" i="3"/>
  <c r="D5074" i="3"/>
  <c r="D5075" i="3"/>
  <c r="D5079" i="3"/>
  <c r="D5083" i="3"/>
  <c r="D5084" i="3"/>
  <c r="D5091" i="3"/>
  <c r="D5092" i="3"/>
  <c r="D5096" i="3"/>
  <c r="D5100" i="3"/>
  <c r="D5101" i="3"/>
  <c r="D5108" i="3"/>
  <c r="D5109" i="3"/>
  <c r="D5113" i="3"/>
  <c r="D5116" i="3"/>
  <c r="E5128" i="3"/>
  <c r="E5130" i="3"/>
  <c r="E5140" i="3"/>
  <c r="E5142" i="3"/>
  <c r="D5162" i="3"/>
  <c r="E5162" i="3"/>
  <c r="D5176" i="3"/>
  <c r="E5176" i="3"/>
  <c r="D5208" i="3"/>
  <c r="E5208" i="3"/>
  <c r="D5211" i="3"/>
  <c r="E5211" i="3"/>
  <c r="D5219" i="3"/>
  <c r="E5219" i="3"/>
  <c r="D5143" i="3"/>
  <c r="E5143" i="3"/>
  <c r="D5174" i="3"/>
  <c r="E5174" i="3"/>
  <c r="D5177" i="3"/>
  <c r="E5177" i="3"/>
  <c r="D5185" i="3"/>
  <c r="E5185" i="3"/>
  <c r="D5217" i="3"/>
  <c r="E5217" i="3"/>
  <c r="E5115" i="3"/>
  <c r="D5151" i="3"/>
  <c r="E5151" i="3"/>
  <c r="D5183" i="3"/>
  <c r="E5183" i="3"/>
  <c r="D5186" i="3"/>
  <c r="E5186" i="3"/>
  <c r="D5198" i="3"/>
  <c r="E5198" i="3"/>
  <c r="D5152" i="3"/>
  <c r="E5152" i="3"/>
  <c r="D5164" i="3"/>
  <c r="E5164" i="3"/>
  <c r="D5196" i="3"/>
  <c r="E5196" i="3"/>
  <c r="D5210" i="3"/>
  <c r="E5210" i="3"/>
  <c r="E5245" i="3"/>
  <c r="E5254" i="3"/>
  <c r="E5264" i="3"/>
  <c r="E5266" i="3"/>
  <c r="E5276" i="3"/>
  <c r="E5278" i="3"/>
  <c r="E5285" i="3"/>
  <c r="E5287" i="3"/>
  <c r="E5313" i="3"/>
  <c r="E5322" i="3"/>
  <c r="E5332" i="3"/>
  <c r="E5334" i="3"/>
  <c r="E5344" i="3"/>
  <c r="E5346" i="3"/>
  <c r="E5353" i="3"/>
  <c r="E5355" i="3"/>
  <c r="E5381" i="3"/>
  <c r="E5390" i="3"/>
  <c r="E5400" i="3"/>
  <c r="E5402" i="3"/>
  <c r="E5412" i="3"/>
  <c r="E5414" i="3"/>
  <c r="E5421" i="3"/>
  <c r="E5423" i="3"/>
  <c r="E5449" i="3"/>
  <c r="E5458" i="3"/>
  <c r="E5468" i="3"/>
  <c r="E5470" i="3"/>
  <c r="E5480" i="3"/>
  <c r="E5482" i="3"/>
  <c r="E5489" i="3"/>
  <c r="E5491" i="3"/>
  <c r="E5517" i="3"/>
  <c r="E5526" i="3"/>
  <c r="E5536" i="3"/>
  <c r="E5538" i="3"/>
  <c r="E5548" i="3"/>
  <c r="E5550" i="3"/>
  <c r="E5557" i="3"/>
  <c r="E5559" i="3"/>
  <c r="D5592" i="3"/>
  <c r="E5592" i="3"/>
  <c r="D5622" i="3"/>
  <c r="E5622" i="3"/>
  <c r="D5634" i="3"/>
  <c r="E5634" i="3"/>
  <c r="E5734" i="3"/>
  <c r="D5734" i="3"/>
  <c r="E5773" i="3"/>
  <c r="D5773" i="3"/>
  <c r="E5870" i="3"/>
  <c r="D5870" i="3"/>
  <c r="D5907" i="3"/>
  <c r="E5907" i="3"/>
  <c r="D5975" i="3"/>
  <c r="E5975" i="3"/>
  <c r="E6320" i="3"/>
  <c r="D6320" i="3"/>
  <c r="E6332" i="3"/>
  <c r="D6332" i="3"/>
  <c r="E5586" i="3"/>
  <c r="D5586" i="3"/>
  <c r="E5598" i="3"/>
  <c r="D5598" i="3"/>
  <c r="E5652" i="3"/>
  <c r="D5652" i="3"/>
  <c r="E5709" i="3"/>
  <c r="D5709" i="3"/>
  <c r="E5730" i="3"/>
  <c r="D5730" i="3"/>
  <c r="E5755" i="3"/>
  <c r="D5755" i="3"/>
  <c r="E5759" i="3"/>
  <c r="D5759" i="3"/>
  <c r="E5763" i="3"/>
  <c r="D5763" i="3"/>
  <c r="E5788" i="3"/>
  <c r="D5788" i="3"/>
  <c r="E5845" i="3"/>
  <c r="D5845" i="3"/>
  <c r="E5866" i="3"/>
  <c r="D5866" i="3"/>
  <c r="D5900" i="3"/>
  <c r="E5900" i="3"/>
  <c r="D5950" i="3"/>
  <c r="E5950" i="3"/>
  <c r="E5220" i="3"/>
  <c r="E5230" i="3"/>
  <c r="E5232" i="3"/>
  <c r="E5242" i="3"/>
  <c r="E5244" i="3"/>
  <c r="E5251" i="3"/>
  <c r="E5253" i="3"/>
  <c r="E5279" i="3"/>
  <c r="E5288" i="3"/>
  <c r="E5298" i="3"/>
  <c r="E5300" i="3"/>
  <c r="E5310" i="3"/>
  <c r="E5312" i="3"/>
  <c r="E5319" i="3"/>
  <c r="E5321" i="3"/>
  <c r="E5347" i="3"/>
  <c r="E5356" i="3"/>
  <c r="E5366" i="3"/>
  <c r="E5368" i="3"/>
  <c r="E5378" i="3"/>
  <c r="E5380" i="3"/>
  <c r="E5387" i="3"/>
  <c r="E5389" i="3"/>
  <c r="E5415" i="3"/>
  <c r="E5424" i="3"/>
  <c r="E5434" i="3"/>
  <c r="E5436" i="3"/>
  <c r="E5446" i="3"/>
  <c r="E5448" i="3"/>
  <c r="E5455" i="3"/>
  <c r="E5457" i="3"/>
  <c r="E5483" i="3"/>
  <c r="E5492" i="3"/>
  <c r="E5502" i="3"/>
  <c r="E5504" i="3"/>
  <c r="E5514" i="3"/>
  <c r="E5516" i="3"/>
  <c r="E5523" i="3"/>
  <c r="E5525" i="3"/>
  <c r="E5551" i="3"/>
  <c r="E5560" i="3"/>
  <c r="E5570" i="3"/>
  <c r="E5572" i="3"/>
  <c r="E5589" i="3"/>
  <c r="D5589" i="3"/>
  <c r="E5601" i="3"/>
  <c r="D5601" i="3"/>
  <c r="E5619" i="3"/>
  <c r="D5619" i="3"/>
  <c r="E5624" i="3"/>
  <c r="D5624" i="3"/>
  <c r="E5666" i="3"/>
  <c r="D5666" i="3"/>
  <c r="E5705" i="3"/>
  <c r="D5705" i="3"/>
  <c r="E5802" i="3"/>
  <c r="D5802" i="3"/>
  <c r="E5841" i="3"/>
  <c r="D5841" i="3"/>
  <c r="D6001" i="3"/>
  <c r="E6001" i="3"/>
  <c r="D6009" i="3"/>
  <c r="E6009" i="3"/>
  <c r="D6050" i="3"/>
  <c r="E6050" i="3"/>
  <c r="D6061" i="3"/>
  <c r="E6061" i="3"/>
  <c r="D6069" i="3"/>
  <c r="E6069" i="3"/>
  <c r="D6121" i="3"/>
  <c r="E6121" i="3"/>
  <c r="E5627" i="3"/>
  <c r="D5627" i="3"/>
  <c r="E5645" i="3"/>
  <c r="D5645" i="3"/>
  <c r="E5662" i="3"/>
  <c r="D5662" i="3"/>
  <c r="E5687" i="3"/>
  <c r="D5687" i="3"/>
  <c r="E5691" i="3"/>
  <c r="D5691" i="3"/>
  <c r="E5695" i="3"/>
  <c r="D5695" i="3"/>
  <c r="E5720" i="3"/>
  <c r="D5720" i="3"/>
  <c r="E5777" i="3"/>
  <c r="D5777" i="3"/>
  <c r="E5798" i="3"/>
  <c r="D5798" i="3"/>
  <c r="E5823" i="3"/>
  <c r="D5823" i="3"/>
  <c r="E5827" i="3"/>
  <c r="D5827" i="3"/>
  <c r="E5831" i="3"/>
  <c r="D5831" i="3"/>
  <c r="E5856" i="3"/>
  <c r="D5856" i="3"/>
  <c r="E6218" i="3"/>
  <c r="D6218" i="3"/>
  <c r="E6763" i="3"/>
  <c r="D6763" i="3"/>
  <c r="E5670" i="3"/>
  <c r="D5670" i="3"/>
  <c r="E5674" i="3"/>
  <c r="D5674" i="3"/>
  <c r="E5678" i="3"/>
  <c r="D5678" i="3"/>
  <c r="E5703" i="3"/>
  <c r="D5703" i="3"/>
  <c r="E5713" i="3"/>
  <c r="D5713" i="3"/>
  <c r="E5738" i="3"/>
  <c r="D5738" i="3"/>
  <c r="E5742" i="3"/>
  <c r="D5742" i="3"/>
  <c r="E5746" i="3"/>
  <c r="D5746" i="3"/>
  <c r="E5771" i="3"/>
  <c r="D5771" i="3"/>
  <c r="E5781" i="3"/>
  <c r="D5781" i="3"/>
  <c r="E5806" i="3"/>
  <c r="D5806" i="3"/>
  <c r="E5810" i="3"/>
  <c r="D5810" i="3"/>
  <c r="E5814" i="3"/>
  <c r="D5814" i="3"/>
  <c r="E5839" i="3"/>
  <c r="D5839" i="3"/>
  <c r="E5849" i="3"/>
  <c r="D5849" i="3"/>
  <c r="E5874" i="3"/>
  <c r="D5874" i="3"/>
  <c r="E5878" i="3"/>
  <c r="D5878" i="3"/>
  <c r="D6018" i="3"/>
  <c r="E6018" i="3"/>
  <c r="D6026" i="3"/>
  <c r="E6026" i="3"/>
  <c r="D6048" i="3"/>
  <c r="E6048" i="3"/>
  <c r="D6067" i="3"/>
  <c r="E6067" i="3"/>
  <c r="D6104" i="3"/>
  <c r="E6104" i="3"/>
  <c r="E6162" i="3"/>
  <c r="D6162" i="3"/>
  <c r="E5653" i="3"/>
  <c r="D5653" i="3"/>
  <c r="E5657" i="3"/>
  <c r="D5657" i="3"/>
  <c r="E5661" i="3"/>
  <c r="D5661" i="3"/>
  <c r="E5686" i="3"/>
  <c r="D5686" i="3"/>
  <c r="E5696" i="3"/>
  <c r="D5696" i="3"/>
  <c r="E5721" i="3"/>
  <c r="D5721" i="3"/>
  <c r="E5725" i="3"/>
  <c r="D5725" i="3"/>
  <c r="E5729" i="3"/>
  <c r="D5729" i="3"/>
  <c r="E5754" i="3"/>
  <c r="D5754" i="3"/>
  <c r="E5764" i="3"/>
  <c r="D5764" i="3"/>
  <c r="E5789" i="3"/>
  <c r="D5789" i="3"/>
  <c r="E5793" i="3"/>
  <c r="D5793" i="3"/>
  <c r="E5797" i="3"/>
  <c r="D5797" i="3"/>
  <c r="E5822" i="3"/>
  <c r="D5822" i="3"/>
  <c r="E5832" i="3"/>
  <c r="D5832" i="3"/>
  <c r="E5857" i="3"/>
  <c r="D5857" i="3"/>
  <c r="E5861" i="3"/>
  <c r="D5861" i="3"/>
  <c r="E5865" i="3"/>
  <c r="D5865" i="3"/>
  <c r="D6035" i="3"/>
  <c r="E6035" i="3"/>
  <c r="D6046" i="3"/>
  <c r="E6046" i="3"/>
  <c r="D6065" i="3"/>
  <c r="E6065" i="3"/>
  <c r="D6095" i="3"/>
  <c r="E6095" i="3"/>
  <c r="E6193" i="3"/>
  <c r="D6193" i="3"/>
  <c r="E6197" i="3"/>
  <c r="D6197" i="3"/>
  <c r="E6273" i="3"/>
  <c r="D6273" i="3"/>
  <c r="D5585" i="3"/>
  <c r="E5588" i="3"/>
  <c r="D5593" i="3"/>
  <c r="E5600" i="3"/>
  <c r="D5611" i="3"/>
  <c r="D5623" i="3"/>
  <c r="E5626" i="3"/>
  <c r="D5635" i="3"/>
  <c r="E5669" i="3"/>
  <c r="D5669" i="3"/>
  <c r="D5671" i="3"/>
  <c r="D5675" i="3"/>
  <c r="E5679" i="3"/>
  <c r="D5679" i="3"/>
  <c r="E5704" i="3"/>
  <c r="D5704" i="3"/>
  <c r="E5708" i="3"/>
  <c r="D5708" i="3"/>
  <c r="E5712" i="3"/>
  <c r="D5712" i="3"/>
  <c r="E5737" i="3"/>
  <c r="D5737" i="3"/>
  <c r="D5739" i="3"/>
  <c r="D5743" i="3"/>
  <c r="E5747" i="3"/>
  <c r="D5747" i="3"/>
  <c r="E5772" i="3"/>
  <c r="D5772" i="3"/>
  <c r="E5776" i="3"/>
  <c r="D5776" i="3"/>
  <c r="E5780" i="3"/>
  <c r="D5780" i="3"/>
  <c r="E5805" i="3"/>
  <c r="D5805" i="3"/>
  <c r="D5807" i="3"/>
  <c r="D5811" i="3"/>
  <c r="E5815" i="3"/>
  <c r="D5815" i="3"/>
  <c r="D5836" i="3"/>
  <c r="E5840" i="3"/>
  <c r="D5840" i="3"/>
  <c r="E5844" i="3"/>
  <c r="D5844" i="3"/>
  <c r="E5848" i="3"/>
  <c r="D5848" i="3"/>
  <c r="E5873" i="3"/>
  <c r="D5873" i="3"/>
  <c r="D5875" i="3"/>
  <c r="D5879" i="3"/>
  <c r="E5888" i="3"/>
  <c r="D5888" i="3"/>
  <c r="E5895" i="3"/>
  <c r="E5916" i="3"/>
  <c r="E5941" i="3"/>
  <c r="E5984" i="3"/>
  <c r="D5992" i="3"/>
  <c r="E5992" i="3"/>
  <c r="D6044" i="3"/>
  <c r="E6044" i="3"/>
  <c r="D6052" i="3"/>
  <c r="E6052" i="3"/>
  <c r="D6063" i="3"/>
  <c r="E6063" i="3"/>
  <c r="E6134" i="3"/>
  <c r="D6134" i="3"/>
  <c r="E6138" i="3"/>
  <c r="D6138" i="3"/>
  <c r="E6125" i="3"/>
  <c r="D6125" i="3"/>
  <c r="E6159" i="3"/>
  <c r="D6159" i="3"/>
  <c r="E6163" i="3"/>
  <c r="D6163" i="3"/>
  <c r="E6184" i="3"/>
  <c r="D6184" i="3"/>
  <c r="E6205" i="3"/>
  <c r="D6205" i="3"/>
  <c r="E6215" i="3"/>
  <c r="D6215" i="3"/>
  <c r="E6240" i="3"/>
  <c r="D6240" i="3"/>
  <c r="E6270" i="3"/>
  <c r="D6270" i="3"/>
  <c r="E6299" i="3"/>
  <c r="D6299" i="3"/>
  <c r="E6317" i="3"/>
  <c r="D6317" i="3"/>
  <c r="E6329" i="3"/>
  <c r="D6329" i="3"/>
  <c r="E6355" i="3"/>
  <c r="D6355" i="3"/>
  <c r="E6443" i="3"/>
  <c r="D6443" i="3"/>
  <c r="E6078" i="3"/>
  <c r="E6087" i="3"/>
  <c r="E6097" i="3"/>
  <c r="E6099" i="3"/>
  <c r="E6109" i="3"/>
  <c r="E6111" i="3"/>
  <c r="E6150" i="3"/>
  <c r="D6150" i="3"/>
  <c r="E6171" i="3"/>
  <c r="D6171" i="3"/>
  <c r="E6181" i="3"/>
  <c r="D6181" i="3"/>
  <c r="E6202" i="3"/>
  <c r="D6202" i="3"/>
  <c r="E6206" i="3"/>
  <c r="D6206" i="3"/>
  <c r="E6252" i="3"/>
  <c r="D6252" i="3"/>
  <c r="E6264" i="3"/>
  <c r="D6264" i="3"/>
  <c r="E6341" i="3"/>
  <c r="D6341" i="3"/>
  <c r="D6353" i="3"/>
  <c r="E6353" i="3"/>
  <c r="E6393" i="3"/>
  <c r="F6392" i="3" s="1"/>
  <c r="D6393" i="3"/>
  <c r="E6404" i="3"/>
  <c r="D6404" i="3"/>
  <c r="E6410" i="3"/>
  <c r="D6410" i="3"/>
  <c r="E5891" i="3"/>
  <c r="D5896" i="3"/>
  <c r="E5899" i="3"/>
  <c r="E5908" i="3"/>
  <c r="E5910" i="3"/>
  <c r="E5917" i="3"/>
  <c r="E5925" i="3"/>
  <c r="E5927" i="3"/>
  <c r="E5934" i="3"/>
  <c r="E5942" i="3"/>
  <c r="E5944" i="3"/>
  <c r="E5951" i="3"/>
  <c r="E5959" i="3"/>
  <c r="E5961" i="3"/>
  <c r="E5968" i="3"/>
  <c r="E5976" i="3"/>
  <c r="E5978" i="3"/>
  <c r="E5985" i="3"/>
  <c r="E5993" i="3"/>
  <c r="E5995" i="3"/>
  <c r="E6002" i="3"/>
  <c r="E6010" i="3"/>
  <c r="E6012" i="3"/>
  <c r="E6019" i="3"/>
  <c r="E6027" i="3"/>
  <c r="E6029" i="3"/>
  <c r="E6036" i="3"/>
  <c r="E6041" i="3"/>
  <c r="E6043" i="3"/>
  <c r="E6053" i="3"/>
  <c r="E6058" i="3"/>
  <c r="E6060" i="3"/>
  <c r="E6070" i="3"/>
  <c r="E6080" i="3"/>
  <c r="E6082" i="3"/>
  <c r="E6092" i="3"/>
  <c r="E6094" i="3"/>
  <c r="E6101" i="3"/>
  <c r="E6103" i="3"/>
  <c r="E6126" i="3"/>
  <c r="D6128" i="3"/>
  <c r="E6128" i="3"/>
  <c r="E6137" i="3"/>
  <c r="D6137" i="3"/>
  <c r="E6147" i="3"/>
  <c r="D6147" i="3"/>
  <c r="E6168" i="3"/>
  <c r="D6168" i="3"/>
  <c r="E6172" i="3"/>
  <c r="D6172" i="3"/>
  <c r="E6196" i="3"/>
  <c r="D6196" i="3"/>
  <c r="E6231" i="3"/>
  <c r="D6231" i="3"/>
  <c r="E6249" i="3"/>
  <c r="D6249" i="3"/>
  <c r="E6261" i="3"/>
  <c r="D6261" i="3"/>
  <c r="E6308" i="3"/>
  <c r="D6308" i="3"/>
  <c r="E6338" i="3"/>
  <c r="D6338" i="3"/>
  <c r="E6350" i="3"/>
  <c r="D6350" i="3"/>
  <c r="E6146" i="3"/>
  <c r="D6146" i="3"/>
  <c r="E6155" i="3"/>
  <c r="D6155" i="3"/>
  <c r="E6167" i="3"/>
  <c r="D6167" i="3"/>
  <c r="E6179" i="3"/>
  <c r="D6179" i="3"/>
  <c r="E6188" i="3"/>
  <c r="D6188" i="3"/>
  <c r="E6214" i="3"/>
  <c r="D6214" i="3"/>
  <c r="E6223" i="3"/>
  <c r="D6223" i="3"/>
  <c r="E6235" i="3"/>
  <c r="D6235" i="3"/>
  <c r="E6247" i="3"/>
  <c r="D6247" i="3"/>
  <c r="E6256" i="3"/>
  <c r="D6256" i="3"/>
  <c r="E6282" i="3"/>
  <c r="D6282" i="3"/>
  <c r="E6291" i="3"/>
  <c r="D6291" i="3"/>
  <c r="E6303" i="3"/>
  <c r="D6303" i="3"/>
  <c r="E6315" i="3"/>
  <c r="D6315" i="3"/>
  <c r="E6324" i="3"/>
  <c r="D6324" i="3"/>
  <c r="E6372" i="3"/>
  <c r="D6372" i="3"/>
  <c r="E6401" i="3"/>
  <c r="D6401" i="3"/>
  <c r="E6439" i="3"/>
  <c r="D6439" i="3"/>
  <c r="E6230" i="3"/>
  <c r="D6230" i="3"/>
  <c r="E6239" i="3"/>
  <c r="D6239" i="3"/>
  <c r="E6265" i="3"/>
  <c r="D6265" i="3"/>
  <c r="E6274" i="3"/>
  <c r="D6274" i="3"/>
  <c r="E6286" i="3"/>
  <c r="D6286" i="3"/>
  <c r="E6298" i="3"/>
  <c r="D6298" i="3"/>
  <c r="E6307" i="3"/>
  <c r="D6307" i="3"/>
  <c r="E6333" i="3"/>
  <c r="D6333" i="3"/>
  <c r="E6342" i="3"/>
  <c r="D6342" i="3"/>
  <c r="D6370" i="3"/>
  <c r="E6370" i="3"/>
  <c r="E6421" i="3"/>
  <c r="D6421" i="3"/>
  <c r="E6425" i="3"/>
  <c r="D6425" i="3"/>
  <c r="E6435" i="3"/>
  <c r="D6435" i="3"/>
  <c r="E6454" i="3"/>
  <c r="D6454" i="3"/>
  <c r="D6536" i="3"/>
  <c r="E6536" i="3"/>
  <c r="E6133" i="3"/>
  <c r="D6133" i="3"/>
  <c r="E6145" i="3"/>
  <c r="D6145" i="3"/>
  <c r="E6154" i="3"/>
  <c r="D6154" i="3"/>
  <c r="E6180" i="3"/>
  <c r="D6180" i="3"/>
  <c r="E6189" i="3"/>
  <c r="D6189" i="3"/>
  <c r="E6201" i="3"/>
  <c r="D6201" i="3"/>
  <c r="E6213" i="3"/>
  <c r="D6213" i="3"/>
  <c r="E6222" i="3"/>
  <c r="D6222" i="3"/>
  <c r="D6227" i="3"/>
  <c r="D6236" i="3"/>
  <c r="E6248" i="3"/>
  <c r="D6248" i="3"/>
  <c r="E6257" i="3"/>
  <c r="D6257" i="3"/>
  <c r="E6269" i="3"/>
  <c r="D6269" i="3"/>
  <c r="E6281" i="3"/>
  <c r="D6281" i="3"/>
  <c r="D6283" i="3"/>
  <c r="E6290" i="3"/>
  <c r="D6290" i="3"/>
  <c r="D6304" i="3"/>
  <c r="E6316" i="3"/>
  <c r="D6316" i="3"/>
  <c r="E6325" i="3"/>
  <c r="D6325" i="3"/>
  <c r="E6337" i="3"/>
  <c r="D6337" i="3"/>
  <c r="E6349" i="3"/>
  <c r="D6349" i="3"/>
  <c r="E6365" i="3"/>
  <c r="E6367" i="3"/>
  <c r="D6367" i="3"/>
  <c r="E6375" i="3"/>
  <c r="F6375" i="3" s="1"/>
  <c r="D6375" i="3"/>
  <c r="D6382" i="3"/>
  <c r="E6382" i="3"/>
  <c r="D6511" i="3"/>
  <c r="E6511" i="3"/>
  <c r="E6399" i="3"/>
  <c r="D6399" i="3"/>
  <c r="E6408" i="3"/>
  <c r="D6408" i="3"/>
  <c r="F6426" i="3"/>
  <c r="E6433" i="3"/>
  <c r="D6433" i="3"/>
  <c r="D6452" i="3"/>
  <c r="E6452" i="3"/>
  <c r="D6460" i="3"/>
  <c r="E6460" i="3"/>
  <c r="E6475" i="3"/>
  <c r="D6475" i="3"/>
  <c r="E6703" i="3"/>
  <c r="D6703" i="3"/>
  <c r="E6754" i="3"/>
  <c r="D6754" i="3"/>
  <c r="E6776" i="3"/>
  <c r="D6776" i="3"/>
  <c r="E6416" i="3"/>
  <c r="D6416" i="3"/>
  <c r="E6457" i="3"/>
  <c r="D6457" i="3"/>
  <c r="D6473" i="3"/>
  <c r="E6473" i="3"/>
  <c r="E6585" i="3"/>
  <c r="D6585" i="3"/>
  <c r="E6602" i="3"/>
  <c r="D6602" i="3"/>
  <c r="E6619" i="3"/>
  <c r="D6619" i="3"/>
  <c r="E6641" i="3"/>
  <c r="D6641" i="3"/>
  <c r="E6656" i="3"/>
  <c r="D6656" i="3"/>
  <c r="E6661" i="3"/>
  <c r="D6661" i="3"/>
  <c r="E6682" i="3"/>
  <c r="F6681" i="3" s="1"/>
  <c r="D6682" i="3"/>
  <c r="E6699" i="3"/>
  <c r="D6699" i="3"/>
  <c r="E6438" i="3"/>
  <c r="D6438" i="3"/>
  <c r="E6442" i="3"/>
  <c r="D6442" i="3"/>
  <c r="E6470" i="3"/>
  <c r="D6470" i="3"/>
  <c r="E6570" i="3"/>
  <c r="E6664" i="3"/>
  <c r="F6664" i="3" s="1"/>
  <c r="D6664" i="3"/>
  <c r="E6573" i="3"/>
  <c r="D6573" i="3"/>
  <c r="E6577" i="3"/>
  <c r="D6577" i="3"/>
  <c r="E6590" i="3"/>
  <c r="D6590" i="3"/>
  <c r="E6594" i="3"/>
  <c r="D6594" i="3"/>
  <c r="E6607" i="3"/>
  <c r="D6607" i="3"/>
  <c r="E6611" i="3"/>
  <c r="D6611" i="3"/>
  <c r="E6624" i="3"/>
  <c r="D6624" i="3"/>
  <c r="E6628" i="3"/>
  <c r="D6628" i="3"/>
  <c r="D6659" i="3"/>
  <c r="E6659" i="3"/>
  <c r="D6671" i="3"/>
  <c r="E6671" i="3"/>
  <c r="D6448" i="3"/>
  <c r="E6451" i="3"/>
  <c r="E6478" i="3"/>
  <c r="E6486" i="3"/>
  <c r="E6488" i="3"/>
  <c r="E6495" i="3"/>
  <c r="E6503" i="3"/>
  <c r="E6505" i="3"/>
  <c r="E6512" i="3"/>
  <c r="E6520" i="3"/>
  <c r="E6522" i="3"/>
  <c r="E6529" i="3"/>
  <c r="E6537" i="3"/>
  <c r="E6539" i="3"/>
  <c r="E6546" i="3"/>
  <c r="E6554" i="3"/>
  <c r="E6556" i="3"/>
  <c r="E6563" i="3"/>
  <c r="E6636" i="3"/>
  <c r="D6636" i="3"/>
  <c r="E6645" i="3"/>
  <c r="D6645" i="3"/>
  <c r="E6653" i="3"/>
  <c r="D6653" i="3"/>
  <c r="E6689" i="3"/>
  <c r="D6689" i="3"/>
  <c r="E6707" i="3"/>
  <c r="D6707" i="3"/>
  <c r="E6711" i="3"/>
  <c r="D6711" i="3"/>
  <c r="E6746" i="3"/>
  <c r="D6746" i="3"/>
  <c r="E6759" i="3"/>
  <c r="D6759" i="3"/>
  <c r="E6690" i="3"/>
  <c r="D6690" i="3"/>
  <c r="E6694" i="3"/>
  <c r="D6694" i="3"/>
  <c r="E6698" i="3"/>
  <c r="D6698" i="3"/>
  <c r="E6720" i="3"/>
  <c r="D6720" i="3"/>
  <c r="E6729" i="3"/>
  <c r="D6729" i="3"/>
  <c r="E6742" i="3"/>
  <c r="D6742" i="3"/>
  <c r="D6660" i="3"/>
  <c r="E6663" i="3"/>
  <c r="D6672" i="3"/>
  <c r="E6706" i="3"/>
  <c r="D6706" i="3"/>
  <c r="D6708" i="3"/>
  <c r="D6712" i="3"/>
  <c r="E6725" i="3"/>
  <c r="D6725" i="3"/>
  <c r="E6771" i="3"/>
  <c r="D6771" i="3"/>
  <c r="E6780" i="3"/>
  <c r="D6780" i="3"/>
  <c r="D6715" i="3"/>
  <c r="D6716" i="3"/>
  <c r="D6723" i="3"/>
  <c r="D6724" i="3"/>
  <c r="D6728" i="3"/>
  <c r="D6732" i="3"/>
  <c r="D6733" i="3"/>
  <c r="D6740" i="3"/>
  <c r="D6741" i="3"/>
  <c r="D6745" i="3"/>
  <c r="D6749" i="3"/>
  <c r="D6750" i="3"/>
  <c r="D6757" i="3"/>
  <c r="D6758" i="3"/>
  <c r="D6762" i="3"/>
  <c r="D6766" i="3"/>
  <c r="D6767" i="3"/>
  <c r="D6774" i="3"/>
  <c r="D6775" i="3"/>
  <c r="D6779" i="3"/>
  <c r="D6783" i="3"/>
  <c r="D6784" i="3"/>
  <c r="F6154" i="3" l="1"/>
  <c r="F3400" i="3"/>
  <c r="F289" i="3"/>
  <c r="F6307" i="3"/>
  <c r="F4641" i="3"/>
  <c r="F6698" i="3"/>
  <c r="F943" i="3"/>
  <c r="F4760" i="3"/>
  <c r="F3332" i="3"/>
  <c r="F5117" i="3"/>
  <c r="F1989" i="3"/>
  <c r="F1606" i="3"/>
  <c r="F5933" i="3"/>
  <c r="F2091" i="3"/>
  <c r="F4148" i="3"/>
  <c r="F4131" i="3"/>
  <c r="F1572" i="3"/>
  <c r="F476" i="3"/>
  <c r="F2703" i="3"/>
  <c r="F6477" i="3"/>
  <c r="F6460" i="3"/>
  <c r="F4335" i="3"/>
  <c r="F3298" i="3"/>
  <c r="F3162" i="3"/>
  <c r="F5542" i="3"/>
  <c r="F6751" i="3"/>
  <c r="F4114" i="3"/>
  <c r="F3264" i="3"/>
  <c r="F2193" i="3"/>
  <c r="F1300" i="3"/>
  <c r="F4556" i="3"/>
  <c r="F4267" i="3"/>
  <c r="F3323" i="3"/>
  <c r="F1368" i="3"/>
  <c r="F3706" i="3"/>
  <c r="F1921" i="3"/>
  <c r="F59" i="3"/>
  <c r="F4122" i="3"/>
  <c r="F2108" i="3"/>
  <c r="F1708" i="3"/>
  <c r="F2006" i="3"/>
  <c r="F2227" i="3"/>
  <c r="F263" i="3"/>
  <c r="F2057" i="3"/>
  <c r="F1938" i="3"/>
  <c r="F1062" i="3"/>
  <c r="F4658" i="3"/>
  <c r="F4675" i="3"/>
  <c r="F1470" i="3"/>
  <c r="F195" i="3"/>
  <c r="F5074" i="3"/>
  <c r="F4624" i="3"/>
  <c r="F6740" i="3"/>
  <c r="F2669" i="3"/>
  <c r="F2601" i="3"/>
  <c r="F1972" i="3"/>
  <c r="F3502" i="3"/>
  <c r="F977" i="3"/>
  <c r="F5440" i="3"/>
  <c r="F4692" i="3"/>
  <c r="F3391" i="3"/>
  <c r="F3255" i="3"/>
  <c r="F3119" i="3"/>
  <c r="F5338" i="3"/>
  <c r="F4105" i="3"/>
  <c r="F3468" i="3"/>
  <c r="F2796" i="3"/>
  <c r="F3272" i="3"/>
  <c r="F1793" i="3"/>
  <c r="F3578" i="3"/>
  <c r="F5576" i="3"/>
  <c r="F5508" i="3"/>
  <c r="F5363" i="3"/>
  <c r="F1887" i="3"/>
  <c r="F1853" i="3"/>
  <c r="F1096" i="3"/>
  <c r="F161" i="3"/>
  <c r="F1836" i="3"/>
  <c r="F3196" i="3"/>
  <c r="F3060" i="3"/>
  <c r="F1640" i="3"/>
  <c r="F960" i="3"/>
  <c r="F2040" i="3"/>
  <c r="F2125" i="3"/>
  <c r="F144" i="3"/>
  <c r="F1266" i="3"/>
  <c r="F221" i="3"/>
  <c r="F1028" i="3"/>
  <c r="F127" i="3"/>
  <c r="F6630" i="3"/>
  <c r="F5406" i="3"/>
  <c r="F3204" i="3"/>
  <c r="F2295" i="3"/>
  <c r="F4471" i="3"/>
  <c r="F5040" i="3"/>
  <c r="F3187" i="3"/>
  <c r="F5474" i="3"/>
  <c r="F1130" i="3"/>
  <c r="F926" i="3"/>
  <c r="F6596" i="3"/>
  <c r="F6086" i="3"/>
  <c r="F5533" i="3"/>
  <c r="F2839" i="3"/>
  <c r="F2533" i="3"/>
  <c r="F1955" i="3"/>
  <c r="F4454" i="3"/>
  <c r="F2830" i="3"/>
  <c r="F1742" i="3"/>
  <c r="F1589" i="3"/>
  <c r="F1487" i="3"/>
  <c r="F1113" i="3"/>
  <c r="F4938" i="3"/>
  <c r="F5372" i="3"/>
  <c r="F3009" i="3"/>
  <c r="F3553" i="3"/>
  <c r="F6443" i="3"/>
  <c r="F6768" i="3"/>
  <c r="F5644" i="3"/>
  <c r="F4726" i="3"/>
  <c r="F4352" i="3"/>
  <c r="F4182" i="3"/>
  <c r="F3612" i="3"/>
  <c r="F2907" i="3"/>
  <c r="F2023" i="3"/>
  <c r="F1674" i="3"/>
  <c r="F1283" i="3"/>
  <c r="F1232" i="3"/>
  <c r="F909" i="3"/>
  <c r="F255" i="3"/>
  <c r="F3408" i="3"/>
  <c r="F5006" i="3"/>
  <c r="F3340" i="3"/>
  <c r="F4649" i="3"/>
  <c r="F4530" i="3"/>
  <c r="F4462" i="3"/>
  <c r="F2159" i="3"/>
  <c r="F2873" i="3"/>
  <c r="F2652" i="3"/>
  <c r="F2465" i="3"/>
  <c r="F1334" i="3"/>
  <c r="F4921" i="3"/>
  <c r="F4420" i="3"/>
  <c r="F3476" i="3"/>
  <c r="F1419" i="3"/>
  <c r="F1198" i="3"/>
  <c r="F5882" i="3"/>
  <c r="F4972" i="3"/>
  <c r="F3136" i="3"/>
  <c r="F4326" i="3"/>
  <c r="F5967" i="3"/>
  <c r="F5899" i="3"/>
  <c r="F6111" i="3"/>
  <c r="F5627" i="3"/>
  <c r="F4743" i="3"/>
  <c r="F4717" i="3"/>
  <c r="F4097" i="3"/>
  <c r="F2677" i="3"/>
  <c r="F493" i="3"/>
  <c r="F204" i="3"/>
  <c r="F5057" i="3"/>
  <c r="F2728" i="3"/>
  <c r="F1810" i="3"/>
  <c r="F1317" i="3"/>
  <c r="F5134" i="3"/>
  <c r="F4488" i="3"/>
  <c r="F1436" i="3"/>
  <c r="F1215" i="3"/>
  <c r="F4581" i="3"/>
  <c r="F3238" i="3"/>
  <c r="F3646" i="3"/>
  <c r="F1385" i="3"/>
  <c r="F6647" i="3"/>
  <c r="F6213" i="3"/>
  <c r="F6409" i="3"/>
  <c r="F5865" i="3"/>
  <c r="F5822" i="3"/>
  <c r="F2592" i="3"/>
  <c r="F2983" i="3"/>
  <c r="F2915" i="3"/>
  <c r="F1904" i="3"/>
  <c r="F561" i="3"/>
  <c r="F1011" i="3"/>
  <c r="F6383" i="3"/>
  <c r="F5202" i="3"/>
  <c r="F4615" i="3"/>
  <c r="F4386" i="3"/>
  <c r="F2074" i="3"/>
  <c r="F5108" i="3"/>
  <c r="F2626" i="3"/>
  <c r="F1164" i="3"/>
  <c r="F4496" i="3"/>
  <c r="F3459" i="3"/>
  <c r="F2694" i="3"/>
  <c r="F3128" i="3"/>
  <c r="F1181" i="3"/>
  <c r="F2176" i="3"/>
  <c r="F6613" i="3"/>
  <c r="F6545" i="3"/>
  <c r="F5210" i="3"/>
  <c r="F6562" i="3"/>
  <c r="F3017" i="3"/>
  <c r="F2949" i="3"/>
  <c r="F2881" i="3"/>
  <c r="F2771" i="3"/>
  <c r="F1844" i="3"/>
  <c r="F238" i="3"/>
  <c r="F3544" i="3"/>
  <c r="F3306" i="3"/>
  <c r="F3170" i="3"/>
  <c r="F2941" i="3"/>
  <c r="F2210" i="3"/>
  <c r="F2142" i="3"/>
  <c r="F2490" i="3"/>
  <c r="F4258" i="3"/>
  <c r="F6638" i="3"/>
  <c r="F6417" i="3"/>
  <c r="F5431" i="3"/>
  <c r="F5295" i="3"/>
  <c r="F1538" i="3"/>
  <c r="F1402" i="3"/>
  <c r="F6519" i="3"/>
  <c r="F4275" i="3"/>
  <c r="F2762" i="3"/>
  <c r="F3663" i="3"/>
  <c r="F6587" i="3"/>
  <c r="F6468" i="3"/>
  <c r="F5712" i="3"/>
  <c r="F5125" i="3"/>
  <c r="F4173" i="3"/>
  <c r="F3102" i="3"/>
  <c r="F535" i="3"/>
  <c r="F892" i="3"/>
  <c r="F1725" i="3"/>
  <c r="F1453" i="3"/>
  <c r="F4666" i="3"/>
  <c r="F2499" i="3"/>
  <c r="F6502" i="3"/>
  <c r="F5848" i="3"/>
  <c r="F5397" i="3"/>
  <c r="F5261" i="3"/>
  <c r="F1929" i="3"/>
  <c r="F603" i="3"/>
  <c r="F408" i="3"/>
  <c r="F331" i="3"/>
  <c r="F5270" i="3"/>
  <c r="F4955" i="3"/>
  <c r="F4709" i="3"/>
  <c r="F4683" i="3"/>
  <c r="F5091" i="3"/>
  <c r="F4411" i="3"/>
  <c r="F4343" i="3"/>
  <c r="F4190" i="3"/>
  <c r="F3510" i="3"/>
  <c r="F3366" i="3"/>
  <c r="F2660" i="3"/>
  <c r="F2244" i="3"/>
  <c r="F4479" i="3"/>
  <c r="F4428" i="3"/>
  <c r="F3425" i="3"/>
  <c r="F5499" i="3"/>
  <c r="F4904" i="3"/>
  <c r="F4513" i="3"/>
  <c r="F6400" i="3"/>
  <c r="F1657" i="3"/>
  <c r="F6494" i="3"/>
  <c r="F6077" i="3"/>
  <c r="F2507" i="3"/>
  <c r="F2371" i="3"/>
  <c r="F2235" i="3"/>
  <c r="F1147" i="3"/>
  <c r="F1079" i="3"/>
  <c r="F76" i="3"/>
  <c r="F5304" i="3"/>
  <c r="F4590" i="3"/>
  <c r="F3051" i="3"/>
  <c r="F3442" i="3"/>
  <c r="F2932" i="3"/>
  <c r="F1521" i="3"/>
  <c r="F1249" i="3"/>
  <c r="F5729" i="3"/>
  <c r="F5448" i="3"/>
  <c r="F4989" i="3"/>
  <c r="F3723" i="3"/>
  <c r="F6774" i="3"/>
  <c r="F6723" i="3"/>
  <c r="F6604" i="3"/>
  <c r="F6094" i="3"/>
  <c r="F5584" i="3"/>
  <c r="F5329" i="3"/>
  <c r="F5193" i="3"/>
  <c r="F2737" i="3"/>
  <c r="F2779" i="3"/>
  <c r="F2133" i="3"/>
  <c r="F1946" i="3"/>
  <c r="F399" i="3"/>
  <c r="F425" i="3"/>
  <c r="F1691" i="3"/>
  <c r="F6672" i="3"/>
  <c r="F5635" i="3"/>
  <c r="F5023" i="3"/>
  <c r="F5168" i="3"/>
  <c r="F4377" i="3"/>
  <c r="F4632" i="3"/>
  <c r="F3230" i="3"/>
  <c r="F3094" i="3"/>
  <c r="F1776" i="3"/>
  <c r="F1555" i="3"/>
  <c r="F1504" i="3"/>
  <c r="F187" i="3"/>
  <c r="F4598" i="3"/>
  <c r="F4522" i="3"/>
  <c r="F5686" i="3"/>
  <c r="F3034" i="3"/>
  <c r="F3000" i="3"/>
  <c r="F2898" i="3"/>
  <c r="F2864" i="3"/>
  <c r="F2439" i="3"/>
  <c r="F2303" i="3"/>
  <c r="F6366" i="3"/>
  <c r="F5457" i="3"/>
  <c r="F5321" i="3"/>
  <c r="F4700" i="3"/>
  <c r="F2558" i="3"/>
  <c r="F2116" i="3"/>
  <c r="F272" i="3"/>
  <c r="F6120" i="3"/>
  <c r="F5236" i="3"/>
  <c r="F4564" i="3"/>
  <c r="F4445" i="3"/>
  <c r="F4360" i="3"/>
  <c r="F3629" i="3"/>
  <c r="F5907" i="3"/>
  <c r="F2524" i="3"/>
  <c r="F2082" i="3"/>
  <c r="F612" i="3"/>
  <c r="F340" i="3"/>
  <c r="F620" i="3"/>
  <c r="F484" i="3"/>
  <c r="F348" i="3"/>
  <c r="F1045" i="3"/>
  <c r="F5746" i="3"/>
  <c r="F6281" i="3"/>
  <c r="F6434" i="3"/>
  <c r="F5780" i="3"/>
  <c r="F5669" i="3"/>
  <c r="F5601" i="3"/>
  <c r="F5389" i="3"/>
  <c r="F5219" i="3"/>
  <c r="F5159" i="3"/>
  <c r="F4054" i="3"/>
  <c r="F3978" i="3"/>
  <c r="F3918" i="3"/>
  <c r="F3816" i="3"/>
  <c r="F3714" i="3"/>
  <c r="F2813" i="3"/>
  <c r="F2745" i="3"/>
  <c r="F2575" i="3"/>
  <c r="F2456" i="3"/>
  <c r="F2320" i="3"/>
  <c r="F2252" i="3"/>
  <c r="F1963" i="3"/>
  <c r="F1878" i="3"/>
  <c r="F6757" i="3"/>
  <c r="F6553" i="3"/>
  <c r="F6528" i="3"/>
  <c r="F6485" i="3"/>
  <c r="F6655" i="3"/>
  <c r="F6290" i="3"/>
  <c r="F6103" i="3"/>
  <c r="F6060" i="3"/>
  <c r="F6043" i="3"/>
  <c r="F5958" i="3"/>
  <c r="F6205" i="3"/>
  <c r="F5873" i="3"/>
  <c r="F6273" i="3"/>
  <c r="F5661" i="3"/>
  <c r="F5695" i="3"/>
  <c r="F5618" i="3"/>
  <c r="F5516" i="3"/>
  <c r="F5227" i="3"/>
  <c r="F5465" i="3"/>
  <c r="F5185" i="3"/>
  <c r="F4547" i="3"/>
  <c r="F4394" i="3"/>
  <c r="F4292" i="3"/>
  <c r="F4309" i="3"/>
  <c r="F4241" i="3"/>
  <c r="F3867" i="3"/>
  <c r="F4139" i="3"/>
  <c r="F3697" i="3"/>
  <c r="F3374" i="3"/>
  <c r="F2966" i="3"/>
  <c r="F3357" i="3"/>
  <c r="F3289" i="3"/>
  <c r="F3221" i="3"/>
  <c r="F3153" i="3"/>
  <c r="F3085" i="3"/>
  <c r="F2541" i="3"/>
  <c r="F2473" i="3"/>
  <c r="F2405" i="3"/>
  <c r="F2337" i="3"/>
  <c r="F2269" i="3"/>
  <c r="F2201" i="3"/>
  <c r="F2184" i="3"/>
  <c r="F1912" i="3"/>
  <c r="F2065" i="3"/>
  <c r="F110" i="3"/>
  <c r="F42" i="3"/>
  <c r="F3493" i="3"/>
  <c r="F3561" i="3"/>
  <c r="F2992" i="3"/>
  <c r="F6706" i="3"/>
  <c r="F5924" i="3"/>
  <c r="F6018" i="3"/>
  <c r="F5950" i="3"/>
  <c r="F4207" i="3"/>
  <c r="F4046" i="3"/>
  <c r="F3986" i="3"/>
  <c r="F3910" i="3"/>
  <c r="F3850" i="3"/>
  <c r="F3782" i="3"/>
  <c r="F3748" i="3"/>
  <c r="F2711" i="3"/>
  <c r="F2388" i="3"/>
  <c r="F6621" i="3"/>
  <c r="F6298" i="3"/>
  <c r="F6239" i="3"/>
  <c r="F6315" i="3"/>
  <c r="F6256" i="3"/>
  <c r="F6196" i="3"/>
  <c r="F5890" i="3"/>
  <c r="F6001" i="3"/>
  <c r="F5567" i="3"/>
  <c r="F5244" i="3"/>
  <c r="F5491" i="3"/>
  <c r="F5414" i="3"/>
  <c r="F4734" i="3"/>
  <c r="F4224" i="3"/>
  <c r="F3680" i="3"/>
  <c r="F2422" i="3"/>
  <c r="F2354" i="3"/>
  <c r="F2286" i="3"/>
  <c r="F2218" i="3"/>
  <c r="F2031" i="3"/>
  <c r="F1997" i="3"/>
  <c r="F2150" i="3"/>
  <c r="F2014" i="3"/>
  <c r="F884" i="3"/>
  <c r="F867" i="3"/>
  <c r="F850" i="3"/>
  <c r="F833" i="3"/>
  <c r="F816" i="3"/>
  <c r="F799" i="3"/>
  <c r="F782" i="3"/>
  <c r="F765" i="3"/>
  <c r="F748" i="3"/>
  <c r="F731" i="3"/>
  <c r="F714" i="3"/>
  <c r="F697" i="3"/>
  <c r="F680" i="3"/>
  <c r="F663" i="3"/>
  <c r="F544" i="3"/>
  <c r="F467" i="3"/>
  <c r="F629" i="3"/>
  <c r="F552" i="3"/>
  <c r="F416" i="3"/>
  <c r="F357" i="3"/>
  <c r="F229" i="3"/>
  <c r="F93" i="3"/>
  <c r="F3595" i="3"/>
  <c r="F3527" i="3"/>
  <c r="F1870" i="3"/>
  <c r="F5916" i="3"/>
  <c r="G6751" i="3"/>
  <c r="G6768" i="3"/>
  <c r="F6689" i="3"/>
  <c r="F6570" i="3"/>
  <c r="F6511" i="3"/>
  <c r="F6222" i="3"/>
  <c r="F6145" i="3"/>
  <c r="F6230" i="3"/>
  <c r="F5805" i="3"/>
  <c r="F5797" i="3"/>
  <c r="F5754" i="3"/>
  <c r="F5814" i="3"/>
  <c r="F5771" i="3"/>
  <c r="F5678" i="3"/>
  <c r="F6009" i="3"/>
  <c r="F5312" i="3"/>
  <c r="F5559" i="3"/>
  <c r="F5482" i="3"/>
  <c r="F5423" i="3"/>
  <c r="F5346" i="3"/>
  <c r="F5287" i="3"/>
  <c r="F5151" i="3"/>
  <c r="F4870" i="3"/>
  <c r="F4836" i="3"/>
  <c r="F4802" i="3"/>
  <c r="F4768" i="3"/>
  <c r="F4088" i="3"/>
  <c r="F4080" i="3"/>
  <c r="F4020" i="3"/>
  <c r="F4012" i="3"/>
  <c r="F3952" i="3"/>
  <c r="F3944" i="3"/>
  <c r="F3884" i="3"/>
  <c r="F3876" i="3"/>
  <c r="F3833" i="3"/>
  <c r="F3799" i="3"/>
  <c r="F3765" i="3"/>
  <c r="F3731" i="3"/>
  <c r="F3825" i="3"/>
  <c r="F3791" i="3"/>
  <c r="F3757" i="3"/>
  <c r="F3068" i="3"/>
  <c r="F2099" i="3"/>
  <c r="F1980" i="3"/>
  <c r="F1861" i="3"/>
  <c r="F1895" i="3"/>
  <c r="F578" i="3"/>
  <c r="F501" i="3"/>
  <c r="F306" i="3"/>
  <c r="F875" i="3"/>
  <c r="F858" i="3"/>
  <c r="F841" i="3"/>
  <c r="F824" i="3"/>
  <c r="F807" i="3"/>
  <c r="F790" i="3"/>
  <c r="F773" i="3"/>
  <c r="F756" i="3"/>
  <c r="F739" i="3"/>
  <c r="F722" i="3"/>
  <c r="F705" i="3"/>
  <c r="F688" i="3"/>
  <c r="F671" i="3"/>
  <c r="F654" i="3"/>
  <c r="F459" i="3"/>
  <c r="F382" i="3"/>
  <c r="F246" i="3"/>
  <c r="F178" i="3"/>
  <c r="F6128" i="3"/>
  <c r="F6179" i="3"/>
  <c r="F5984" i="3"/>
  <c r="F6451" i="3"/>
  <c r="F6349" i="3"/>
  <c r="F6536" i="3"/>
  <c r="F6324" i="3"/>
  <c r="F6247" i="3"/>
  <c r="F6188" i="3"/>
  <c r="F6137" i="3"/>
  <c r="F6341" i="3"/>
  <c r="F6264" i="3"/>
  <c r="F6171" i="3"/>
  <c r="F6052" i="3"/>
  <c r="F5992" i="3"/>
  <c r="F5737" i="3"/>
  <c r="F6026" i="3"/>
  <c r="F5856" i="3"/>
  <c r="F5831" i="3"/>
  <c r="F5525" i="3"/>
  <c r="F5380" i="3"/>
  <c r="F5253" i="3"/>
  <c r="F5652" i="3"/>
  <c r="F5975" i="3"/>
  <c r="F5142" i="3"/>
  <c r="F4751" i="3"/>
  <c r="F4862" i="3"/>
  <c r="F4828" i="3"/>
  <c r="F4794" i="3"/>
  <c r="F4037" i="3"/>
  <c r="F4029" i="3"/>
  <c r="F3969" i="3"/>
  <c r="F3961" i="3"/>
  <c r="F3901" i="3"/>
  <c r="F3893" i="3"/>
  <c r="F4156" i="3"/>
  <c r="F2167" i="3"/>
  <c r="F2048" i="3"/>
  <c r="F510" i="3"/>
  <c r="F433" i="3"/>
  <c r="F1827" i="3"/>
  <c r="F586" i="3"/>
  <c r="F391" i="3"/>
  <c r="F314" i="3"/>
  <c r="F5941" i="3"/>
  <c r="F6035" i="3"/>
  <c r="F6162" i="3"/>
  <c r="F5839" i="3"/>
  <c r="F5703" i="3"/>
  <c r="F6069" i="3"/>
  <c r="F6332" i="3"/>
  <c r="F5550" i="3"/>
  <c r="F5355" i="3"/>
  <c r="F5278" i="3"/>
  <c r="F4887" i="3"/>
  <c r="F4853" i="3"/>
  <c r="F4819" i="3"/>
  <c r="F4785" i="3"/>
  <c r="F3842" i="3"/>
  <c r="F3808" i="3"/>
  <c r="F3774" i="3"/>
  <c r="F3740" i="3"/>
  <c r="F637" i="3"/>
  <c r="F442" i="3"/>
  <c r="F365" i="3"/>
  <c r="F595" i="3"/>
  <c r="F518" i="3"/>
  <c r="F323" i="3"/>
  <c r="F280" i="3"/>
  <c r="F212" i="3"/>
  <c r="F5720" i="3"/>
  <c r="F5788" i="3"/>
  <c r="F5763" i="3"/>
  <c r="F5176" i="3"/>
  <c r="F4879" i="3"/>
  <c r="F4845" i="3"/>
  <c r="F4811" i="3"/>
  <c r="F4777" i="3"/>
  <c r="F4071" i="3"/>
  <c r="F4063" i="3"/>
  <c r="F4003" i="3"/>
  <c r="F3995" i="3"/>
  <c r="F3935" i="3"/>
  <c r="F3927" i="3"/>
  <c r="F3859" i="3"/>
  <c r="F2847" i="3"/>
  <c r="F2643" i="3"/>
  <c r="F2609" i="3"/>
  <c r="F646" i="3"/>
  <c r="F569" i="3"/>
  <c r="F374" i="3"/>
  <c r="F297" i="3"/>
  <c r="F527" i="3"/>
  <c r="F450" i="3"/>
  <c r="A6768" i="3" l="1"/>
  <c r="A6751" i="3"/>
  <c r="A6734" i="3"/>
  <c r="A6717" i="3"/>
  <c r="A6700" i="3"/>
  <c r="A6683" i="3"/>
  <c r="A6666" i="3"/>
  <c r="A6649" i="3"/>
  <c r="A6632" i="3"/>
  <c r="A6615" i="3"/>
  <c r="A6598" i="3"/>
  <c r="A6581" i="3"/>
  <c r="A6564" i="3"/>
  <c r="A6547" i="3"/>
  <c r="A6530" i="3"/>
  <c r="A6513" i="3"/>
  <c r="A6496" i="3"/>
  <c r="A6479" i="3"/>
  <c r="A6462" i="3"/>
  <c r="A6445" i="3"/>
  <c r="A6428" i="3"/>
  <c r="A6411" i="3"/>
  <c r="A6394" i="3"/>
  <c r="A6377" i="3"/>
  <c r="A6360" i="3"/>
  <c r="A6343" i="3"/>
  <c r="A6326" i="3"/>
  <c r="A6309" i="3"/>
  <c r="A6292" i="3"/>
  <c r="A6275" i="3"/>
  <c r="A6258" i="3"/>
  <c r="A6241" i="3"/>
  <c r="A6224" i="3"/>
  <c r="A6207" i="3"/>
  <c r="A6190" i="3"/>
  <c r="A6173" i="3"/>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E6734" i="3" l="1"/>
  <c r="E6735" i="3"/>
  <c r="E6736" i="3"/>
  <c r="E6737" i="3"/>
  <c r="C31" i="3"/>
  <c r="E31" i="3" s="1"/>
  <c r="B19" i="3"/>
  <c r="C22" i="3"/>
  <c r="C27" i="3"/>
  <c r="E27" i="3" s="1"/>
  <c r="D32" i="3"/>
  <c r="E32" i="3"/>
  <c r="C19" i="3"/>
  <c r="C21" i="3"/>
  <c r="C25" i="3"/>
  <c r="C26" i="3"/>
  <c r="C30" i="3"/>
  <c r="C34" i="3"/>
  <c r="C35" i="3"/>
  <c r="C20" i="3"/>
  <c r="C24" i="3"/>
  <c r="C29" i="3"/>
  <c r="C33" i="3"/>
  <c r="C23" i="3"/>
  <c r="C28" i="3"/>
  <c r="G6734" i="3" l="1"/>
  <c r="F6734" i="3"/>
  <c r="D27" i="3"/>
  <c r="D31" i="3"/>
  <c r="D29" i="3"/>
  <c r="E29" i="3"/>
  <c r="E34" i="3"/>
  <c r="D34" i="3"/>
  <c r="E26" i="3"/>
  <c r="D26" i="3"/>
  <c r="D33" i="3"/>
  <c r="E33" i="3"/>
  <c r="D28" i="3"/>
  <c r="E28" i="3"/>
  <c r="D24" i="3"/>
  <c r="E24" i="3"/>
  <c r="E25" i="3"/>
  <c r="D25" i="3"/>
  <c r="E35" i="3"/>
  <c r="D35" i="3"/>
  <c r="E23" i="3"/>
  <c r="D23" i="3"/>
  <c r="E30" i="3"/>
  <c r="D30" i="3"/>
  <c r="F25" i="3" l="1"/>
  <c r="F34" i="3"/>
  <c r="C18" i="3" l="1"/>
  <c r="E18" i="3" s="1"/>
  <c r="C17" i="3"/>
  <c r="E17" i="3" s="1"/>
  <c r="C16" i="3"/>
  <c r="D16" i="3" s="1"/>
  <c r="C15" i="3"/>
  <c r="D15" i="3" s="1"/>
  <c r="C14" i="3"/>
  <c r="D14" i="3" s="1"/>
  <c r="C13" i="3"/>
  <c r="D13" i="3" s="1"/>
  <c r="C12" i="3"/>
  <c r="D12" i="3" s="1"/>
  <c r="C11" i="3"/>
  <c r="E11" i="3" s="1"/>
  <c r="C8" i="3"/>
  <c r="D8" i="3" s="1"/>
  <c r="D18" i="3" l="1"/>
  <c r="D17" i="3"/>
  <c r="E16" i="3"/>
  <c r="E15" i="3"/>
  <c r="E14" i="3"/>
  <c r="E13" i="3"/>
  <c r="E12" i="3"/>
  <c r="D11" i="3"/>
  <c r="L1" i="4" l="1"/>
  <c r="P1" i="4"/>
  <c r="O1" i="4"/>
  <c r="N1" i="4"/>
  <c r="M1" i="4"/>
  <c r="U1" i="2"/>
  <c r="T1" i="2"/>
  <c r="S1" i="2"/>
  <c r="R1" i="2"/>
  <c r="Q1" i="2"/>
  <c r="B5" i="2" l="1"/>
  <c r="D6770" i="3" l="1"/>
  <c r="D6768" i="3"/>
  <c r="D6734" i="3"/>
  <c r="D6751" i="3"/>
  <c r="D6753" i="3"/>
  <c r="D6769" i="3"/>
  <c r="D6752" i="3"/>
  <c r="D6737" i="3"/>
  <c r="D6735" i="3"/>
  <c r="D6736" i="3"/>
  <c r="E6719" i="3" l="1"/>
  <c r="E6717" i="3"/>
  <c r="E6702" i="3"/>
  <c r="E6700" i="3"/>
  <c r="E6685" i="3"/>
  <c r="E6683" i="3"/>
  <c r="E6668" i="3"/>
  <c r="E6666" i="3"/>
  <c r="E6651" i="3"/>
  <c r="E6649" i="3"/>
  <c r="E6634" i="3"/>
  <c r="E6632" i="3"/>
  <c r="E6617" i="3"/>
  <c r="E6615" i="3"/>
  <c r="E6600" i="3"/>
  <c r="E6598" i="3"/>
  <c r="E6583" i="3"/>
  <c r="E6581" i="3"/>
  <c r="E6566" i="3"/>
  <c r="E6564" i="3"/>
  <c r="E6549" i="3"/>
  <c r="E6547" i="3"/>
  <c r="E6532" i="3"/>
  <c r="E6530" i="3"/>
  <c r="E6515" i="3"/>
  <c r="E6513" i="3"/>
  <c r="E6498" i="3"/>
  <c r="E6496" i="3"/>
  <c r="E6481" i="3"/>
  <c r="E6479" i="3"/>
  <c r="E6464" i="3"/>
  <c r="E6462" i="3"/>
  <c r="E6447" i="3"/>
  <c r="E6445" i="3"/>
  <c r="E6430" i="3"/>
  <c r="E6428" i="3"/>
  <c r="E6413" i="3"/>
  <c r="E6411" i="3"/>
  <c r="E6396" i="3"/>
  <c r="E6394" i="3"/>
  <c r="E6379" i="3"/>
  <c r="E6377" i="3"/>
  <c r="E6362" i="3"/>
  <c r="E6360" i="3"/>
  <c r="E6345" i="3"/>
  <c r="E6343" i="3"/>
  <c r="E6328" i="3"/>
  <c r="E6326" i="3"/>
  <c r="E6311" i="3"/>
  <c r="E6309" i="3"/>
  <c r="E6294" i="3"/>
  <c r="E6292" i="3"/>
  <c r="E6277" i="3"/>
  <c r="E6275" i="3"/>
  <c r="E6260" i="3"/>
  <c r="E6258" i="3"/>
  <c r="E6243" i="3"/>
  <c r="E6241" i="3"/>
  <c r="E6226" i="3"/>
  <c r="E6224" i="3"/>
  <c r="E6209" i="3"/>
  <c r="E6207" i="3"/>
  <c r="E6192" i="3"/>
  <c r="E6190" i="3"/>
  <c r="E6175" i="3"/>
  <c r="E6173" i="3"/>
  <c r="E6158" i="3"/>
  <c r="E6156" i="3"/>
  <c r="E6141" i="3"/>
  <c r="E6139" i="3"/>
  <c r="E6124" i="3"/>
  <c r="E6122" i="3"/>
  <c r="E6107" i="3"/>
  <c r="E6105" i="3"/>
  <c r="E6090" i="3"/>
  <c r="E6088" i="3"/>
  <c r="E6073" i="3"/>
  <c r="E6071" i="3"/>
  <c r="E6056" i="3"/>
  <c r="E6054" i="3"/>
  <c r="E6039" i="3"/>
  <c r="E6037" i="3"/>
  <c r="E6022" i="3"/>
  <c r="E6020" i="3"/>
  <c r="E6005" i="3"/>
  <c r="E6003" i="3"/>
  <c r="E5988" i="3"/>
  <c r="E5986" i="3"/>
  <c r="E5971" i="3"/>
  <c r="E5969" i="3"/>
  <c r="E5954" i="3"/>
  <c r="E5952" i="3"/>
  <c r="E5935" i="3"/>
  <c r="E5920" i="3"/>
  <c r="E5918" i="3"/>
  <c r="E5903" i="3"/>
  <c r="E5901" i="3"/>
  <c r="E5886" i="3"/>
  <c r="E5884" i="3"/>
  <c r="E5869" i="3"/>
  <c r="E5867" i="3"/>
  <c r="E5852" i="3"/>
  <c r="E5850" i="3"/>
  <c r="E5835" i="3"/>
  <c r="E5833" i="3"/>
  <c r="E5818" i="3"/>
  <c r="E5816" i="3"/>
  <c r="E5801" i="3"/>
  <c r="E5799" i="3"/>
  <c r="E5784" i="3"/>
  <c r="E5782" i="3"/>
  <c r="E5767" i="3"/>
  <c r="E5765" i="3"/>
  <c r="E5750" i="3"/>
  <c r="E5748" i="3"/>
  <c r="E5733" i="3"/>
  <c r="E5731" i="3"/>
  <c r="E5716" i="3"/>
  <c r="E5714" i="3"/>
  <c r="E5699" i="3"/>
  <c r="E5697" i="3"/>
  <c r="E5682" i="3"/>
  <c r="E5680" i="3"/>
  <c r="E5665" i="3"/>
  <c r="E5663" i="3"/>
  <c r="E5648" i="3"/>
  <c r="E5646" i="3"/>
  <c r="E5631" i="3"/>
  <c r="E5629" i="3"/>
  <c r="E5614" i="3"/>
  <c r="E5612" i="3"/>
  <c r="E5597" i="3"/>
  <c r="E5595" i="3"/>
  <c r="E5580" i="3"/>
  <c r="E5578" i="3"/>
  <c r="E5563" i="3"/>
  <c r="E5561" i="3"/>
  <c r="E5546" i="3"/>
  <c r="E5544" i="3"/>
  <c r="E5529" i="3"/>
  <c r="E5527" i="3"/>
  <c r="E5512" i="3"/>
  <c r="E5510" i="3"/>
  <c r="E5495" i="3"/>
  <c r="E5493" i="3"/>
  <c r="E5478" i="3"/>
  <c r="E5476" i="3"/>
  <c r="E5461" i="3"/>
  <c r="E5459" i="3"/>
  <c r="E5444" i="3"/>
  <c r="E5442" i="3"/>
  <c r="E5427" i="3"/>
  <c r="E5425" i="3"/>
  <c r="E5410" i="3"/>
  <c r="E5408" i="3"/>
  <c r="E5393" i="3"/>
  <c r="E5391" i="3"/>
  <c r="E5376" i="3"/>
  <c r="E5374" i="3"/>
  <c r="E5359" i="3"/>
  <c r="E5357" i="3"/>
  <c r="E5342" i="3"/>
  <c r="E5340" i="3"/>
  <c r="E5325" i="3"/>
  <c r="E5323" i="3"/>
  <c r="E5308" i="3"/>
  <c r="E5306" i="3"/>
  <c r="E5291" i="3"/>
  <c r="E5289" i="3"/>
  <c r="E5274" i="3"/>
  <c r="E5272" i="3"/>
  <c r="E5257" i="3"/>
  <c r="E5255" i="3"/>
  <c r="E5240" i="3"/>
  <c r="E5238" i="3"/>
  <c r="E5223" i="3"/>
  <c r="E5221" i="3"/>
  <c r="E5206" i="3"/>
  <c r="E5204" i="3"/>
  <c r="E5189" i="3"/>
  <c r="E5187" i="3"/>
  <c r="E5172" i="3"/>
  <c r="E5170" i="3"/>
  <c r="E5155" i="3"/>
  <c r="E5153" i="3"/>
  <c r="E5138" i="3"/>
  <c r="E5136" i="3"/>
  <c r="E5121" i="3"/>
  <c r="E5119" i="3"/>
  <c r="E5104" i="3"/>
  <c r="E5102" i="3"/>
  <c r="E5087" i="3"/>
  <c r="E5085" i="3"/>
  <c r="E5070" i="3"/>
  <c r="E5068" i="3"/>
  <c r="E5053" i="3"/>
  <c r="E5051" i="3"/>
  <c r="E5036" i="3"/>
  <c r="E5034" i="3"/>
  <c r="E5019" i="3"/>
  <c r="E5017" i="3"/>
  <c r="E5002" i="3"/>
  <c r="E5000" i="3"/>
  <c r="E4985" i="3"/>
  <c r="E4983" i="3"/>
  <c r="E4968" i="3"/>
  <c r="E4966" i="3"/>
  <c r="E4951" i="3"/>
  <c r="E4949" i="3"/>
  <c r="E4934" i="3"/>
  <c r="E4932" i="3"/>
  <c r="E4917" i="3"/>
  <c r="E4915" i="3"/>
  <c r="E4900" i="3"/>
  <c r="E4898" i="3"/>
  <c r="E4883" i="3"/>
  <c r="E4881" i="3"/>
  <c r="E4866" i="3"/>
  <c r="E4864" i="3"/>
  <c r="E4849" i="3"/>
  <c r="E4847" i="3"/>
  <c r="E4832" i="3"/>
  <c r="E4830" i="3"/>
  <c r="E4815" i="3"/>
  <c r="E4813" i="3"/>
  <c r="E4798" i="3"/>
  <c r="E4796" i="3"/>
  <c r="E4781" i="3"/>
  <c r="E4779" i="3"/>
  <c r="E4764" i="3"/>
  <c r="E4762" i="3"/>
  <c r="E4747" i="3"/>
  <c r="E4745" i="3"/>
  <c r="E4730" i="3"/>
  <c r="E4728" i="3"/>
  <c r="E4713" i="3"/>
  <c r="E4711" i="3"/>
  <c r="E4696" i="3"/>
  <c r="E4694" i="3"/>
  <c r="E4679" i="3"/>
  <c r="E4677" i="3"/>
  <c r="E4662" i="3"/>
  <c r="E4660" i="3"/>
  <c r="E4645" i="3"/>
  <c r="E4643" i="3"/>
  <c r="E4628" i="3"/>
  <c r="E4626" i="3"/>
  <c r="E4611" i="3"/>
  <c r="E4609" i="3"/>
  <c r="E4594" i="3"/>
  <c r="E4592" i="3"/>
  <c r="E4577" i="3"/>
  <c r="E4575" i="3"/>
  <c r="E4560" i="3"/>
  <c r="E4558" i="3"/>
  <c r="E4543" i="3"/>
  <c r="E4541" i="3"/>
  <c r="E4526" i="3"/>
  <c r="E4524" i="3"/>
  <c r="E4509" i="3"/>
  <c r="E4507" i="3"/>
  <c r="E4492" i="3"/>
  <c r="E4490" i="3"/>
  <c r="E4475" i="3"/>
  <c r="E4473" i="3"/>
  <c r="E4458" i="3"/>
  <c r="E4456" i="3"/>
  <c r="E4441" i="3"/>
  <c r="E4439" i="3"/>
  <c r="E4424" i="3"/>
  <c r="E4422" i="3"/>
  <c r="E4407" i="3"/>
  <c r="E4405" i="3"/>
  <c r="E4390" i="3"/>
  <c r="E4388" i="3"/>
  <c r="E4373" i="3"/>
  <c r="E4371" i="3"/>
  <c r="E4356" i="3"/>
  <c r="E4354" i="3"/>
  <c r="E4339" i="3"/>
  <c r="E4337" i="3"/>
  <c r="E4322" i="3"/>
  <c r="E4320" i="3"/>
  <c r="E4305" i="3"/>
  <c r="E4303" i="3"/>
  <c r="E4288" i="3"/>
  <c r="E4286" i="3"/>
  <c r="E4271" i="3"/>
  <c r="E4269" i="3"/>
  <c r="E4254" i="3"/>
  <c r="E4252" i="3"/>
  <c r="E4237" i="3"/>
  <c r="E4235" i="3"/>
  <c r="E4220" i="3"/>
  <c r="E4218" i="3"/>
  <c r="E4203" i="3"/>
  <c r="E4201" i="3"/>
  <c r="E4186" i="3"/>
  <c r="E4184" i="3"/>
  <c r="E4169" i="3"/>
  <c r="E4167" i="3"/>
  <c r="E4152" i="3"/>
  <c r="E4150" i="3"/>
  <c r="E4135" i="3"/>
  <c r="E4133" i="3"/>
  <c r="E4118" i="3"/>
  <c r="E4116" i="3"/>
  <c r="E4101" i="3"/>
  <c r="E4099" i="3"/>
  <c r="E4084" i="3"/>
  <c r="E4082" i="3"/>
  <c r="E4067" i="3"/>
  <c r="E4065" i="3"/>
  <c r="E4050" i="3"/>
  <c r="E4048" i="3"/>
  <c r="E4033" i="3"/>
  <c r="E4031" i="3"/>
  <c r="E4016" i="3"/>
  <c r="E4014" i="3"/>
  <c r="E3999" i="3"/>
  <c r="E3997" i="3"/>
  <c r="E3982" i="3"/>
  <c r="E3980" i="3"/>
  <c r="E3965" i="3"/>
  <c r="E3963" i="3"/>
  <c r="E3948" i="3"/>
  <c r="E3946" i="3"/>
  <c r="E3931" i="3"/>
  <c r="E3929" i="3"/>
  <c r="E3914" i="3"/>
  <c r="E3912" i="3"/>
  <c r="E3897" i="3"/>
  <c r="E3895" i="3"/>
  <c r="E3880" i="3"/>
  <c r="E3878" i="3"/>
  <c r="E3863" i="3"/>
  <c r="E3861" i="3"/>
  <c r="E3846" i="3"/>
  <c r="E3844" i="3"/>
  <c r="E3829" i="3"/>
  <c r="E3827" i="3"/>
  <c r="E3812" i="3"/>
  <c r="E3810" i="3"/>
  <c r="E3795" i="3"/>
  <c r="E3793" i="3"/>
  <c r="E3778" i="3"/>
  <c r="E3776" i="3"/>
  <c r="E3761" i="3"/>
  <c r="E3759" i="3"/>
  <c r="E3744" i="3"/>
  <c r="E3742" i="3"/>
  <c r="E3727" i="3"/>
  <c r="E3725" i="3"/>
  <c r="E3710" i="3"/>
  <c r="E3708" i="3"/>
  <c r="E3693" i="3"/>
  <c r="E3691" i="3"/>
  <c r="E3676" i="3"/>
  <c r="E3674" i="3"/>
  <c r="E3659" i="3"/>
  <c r="E3657" i="3"/>
  <c r="E3642" i="3"/>
  <c r="E3640" i="3"/>
  <c r="E3625" i="3"/>
  <c r="E3623" i="3"/>
  <c r="E3608" i="3"/>
  <c r="E3606" i="3"/>
  <c r="E3591" i="3"/>
  <c r="E3589" i="3"/>
  <c r="E3574" i="3"/>
  <c r="E3572" i="3"/>
  <c r="E3557" i="3"/>
  <c r="E3555" i="3"/>
  <c r="E3540" i="3"/>
  <c r="E3538" i="3"/>
  <c r="E3523" i="3"/>
  <c r="E3521" i="3"/>
  <c r="E3506" i="3"/>
  <c r="E3504" i="3"/>
  <c r="E3489" i="3"/>
  <c r="E3487" i="3"/>
  <c r="E3472" i="3"/>
  <c r="E3470" i="3"/>
  <c r="E3455" i="3"/>
  <c r="E3453" i="3"/>
  <c r="E3438" i="3"/>
  <c r="E3436" i="3"/>
  <c r="E3421" i="3"/>
  <c r="E3419" i="3"/>
  <c r="E3404" i="3"/>
  <c r="E3402" i="3"/>
  <c r="E3387" i="3"/>
  <c r="E3385" i="3"/>
  <c r="E3370" i="3"/>
  <c r="E3368" i="3"/>
  <c r="E3353" i="3"/>
  <c r="E3351" i="3"/>
  <c r="E3336" i="3"/>
  <c r="E3334" i="3"/>
  <c r="E3319" i="3"/>
  <c r="E3317" i="3"/>
  <c r="E3302" i="3"/>
  <c r="E3300" i="3"/>
  <c r="E3285" i="3"/>
  <c r="E3283" i="3"/>
  <c r="E3268" i="3"/>
  <c r="E3266" i="3"/>
  <c r="E3251" i="3"/>
  <c r="E3249" i="3"/>
  <c r="E3234" i="3"/>
  <c r="E3232" i="3"/>
  <c r="E3217" i="3"/>
  <c r="E3215" i="3"/>
  <c r="E3200" i="3"/>
  <c r="E3198" i="3"/>
  <c r="E3183" i="3"/>
  <c r="E3181" i="3"/>
  <c r="E3166" i="3"/>
  <c r="E3164" i="3"/>
  <c r="E3149" i="3"/>
  <c r="E3147" i="3"/>
  <c r="E3132" i="3"/>
  <c r="E3130" i="3"/>
  <c r="E3115" i="3"/>
  <c r="E3113" i="3"/>
  <c r="E3098" i="3"/>
  <c r="E3096" i="3"/>
  <c r="E3081" i="3"/>
  <c r="E3079" i="3"/>
  <c r="E3064" i="3"/>
  <c r="E3062" i="3"/>
  <c r="E3047" i="3"/>
  <c r="E3045" i="3"/>
  <c r="E3030" i="3"/>
  <c r="E3028" i="3"/>
  <c r="E3013" i="3"/>
  <c r="E3011" i="3"/>
  <c r="E2996" i="3"/>
  <c r="E2994" i="3"/>
  <c r="E2979" i="3"/>
  <c r="E2977" i="3"/>
  <c r="E2962" i="3"/>
  <c r="E2960" i="3"/>
  <c r="E2945" i="3"/>
  <c r="E2943" i="3"/>
  <c r="E2928" i="3"/>
  <c r="E2926" i="3"/>
  <c r="E2911" i="3"/>
  <c r="E2909" i="3"/>
  <c r="E2894" i="3"/>
  <c r="E2892" i="3"/>
  <c r="E2877" i="3"/>
  <c r="E2875" i="3"/>
  <c r="E2860" i="3"/>
  <c r="E2858" i="3"/>
  <c r="E2843" i="3"/>
  <c r="E2841" i="3"/>
  <c r="E2826" i="3"/>
  <c r="E2824" i="3"/>
  <c r="E2809" i="3"/>
  <c r="E2807" i="3"/>
  <c r="E2792" i="3"/>
  <c r="E2790" i="3"/>
  <c r="E2775" i="3"/>
  <c r="E2773" i="3"/>
  <c r="E2758" i="3"/>
  <c r="E2756" i="3"/>
  <c r="E2741" i="3"/>
  <c r="E2739" i="3"/>
  <c r="E2724" i="3"/>
  <c r="E2722" i="3"/>
  <c r="E2707" i="3"/>
  <c r="E2705" i="3"/>
  <c r="E2690" i="3"/>
  <c r="E2688" i="3"/>
  <c r="E2673" i="3"/>
  <c r="E2671" i="3"/>
  <c r="E2656" i="3"/>
  <c r="E2654" i="3"/>
  <c r="E2639" i="3"/>
  <c r="E2637" i="3"/>
  <c r="E2622" i="3"/>
  <c r="E2620" i="3"/>
  <c r="E2605" i="3"/>
  <c r="E2603" i="3"/>
  <c r="E2588" i="3"/>
  <c r="E2586" i="3"/>
  <c r="E2571" i="3"/>
  <c r="E2569" i="3"/>
  <c r="E2554" i="3"/>
  <c r="E2552" i="3"/>
  <c r="E2537" i="3"/>
  <c r="E2535" i="3"/>
  <c r="E2520" i="3"/>
  <c r="E2518" i="3"/>
  <c r="E2503" i="3"/>
  <c r="E2501" i="3"/>
  <c r="E2486" i="3"/>
  <c r="E2484" i="3"/>
  <c r="E2469" i="3"/>
  <c r="E2467" i="3"/>
  <c r="E2452" i="3"/>
  <c r="E2450" i="3"/>
  <c r="E2435" i="3"/>
  <c r="E2433" i="3"/>
  <c r="E2418" i="3"/>
  <c r="E2416" i="3"/>
  <c r="E2401" i="3"/>
  <c r="E2399" i="3"/>
  <c r="E2384" i="3"/>
  <c r="E2382" i="3"/>
  <c r="E2367" i="3"/>
  <c r="E2365" i="3"/>
  <c r="E2350" i="3"/>
  <c r="E2348" i="3"/>
  <c r="E2333" i="3"/>
  <c r="E2331" i="3"/>
  <c r="E2316" i="3"/>
  <c r="E2314" i="3"/>
  <c r="E2299" i="3"/>
  <c r="E2297" i="3"/>
  <c r="E2282" i="3"/>
  <c r="E2280" i="3"/>
  <c r="E2265" i="3"/>
  <c r="E2263" i="3"/>
  <c r="E2248" i="3"/>
  <c r="E2246" i="3"/>
  <c r="E2231" i="3"/>
  <c r="E2229" i="3"/>
  <c r="E2214" i="3"/>
  <c r="E2212" i="3"/>
  <c r="E2197" i="3"/>
  <c r="E2195" i="3"/>
  <c r="E2180" i="3"/>
  <c r="E2178" i="3"/>
  <c r="E2163" i="3"/>
  <c r="E2161" i="3"/>
  <c r="E2146" i="3"/>
  <c r="E2144" i="3"/>
  <c r="E2129" i="3"/>
  <c r="E2127" i="3"/>
  <c r="E2112" i="3"/>
  <c r="E2110" i="3"/>
  <c r="E2095" i="3"/>
  <c r="E2093" i="3"/>
  <c r="E2078" i="3"/>
  <c r="E2076" i="3"/>
  <c r="E2061" i="3"/>
  <c r="E2059" i="3"/>
  <c r="E2044" i="3"/>
  <c r="E2042" i="3"/>
  <c r="E2027" i="3"/>
  <c r="E2025" i="3"/>
  <c r="E2010" i="3"/>
  <c r="E2008" i="3"/>
  <c r="E1993" i="3"/>
  <c r="E1991" i="3"/>
  <c r="E1976" i="3"/>
  <c r="E1974" i="3"/>
  <c r="E1959" i="3"/>
  <c r="E1957" i="3"/>
  <c r="E1942" i="3"/>
  <c r="E1940" i="3"/>
  <c r="E1925" i="3"/>
  <c r="E1923" i="3"/>
  <c r="E1908" i="3"/>
  <c r="E1906" i="3"/>
  <c r="E1891" i="3"/>
  <c r="E1889" i="3"/>
  <c r="E1874" i="3"/>
  <c r="E1872" i="3"/>
  <c r="E1857" i="3"/>
  <c r="E1855" i="3"/>
  <c r="E1840" i="3"/>
  <c r="E1838" i="3"/>
  <c r="E1823" i="3"/>
  <c r="E1821" i="3"/>
  <c r="E1806" i="3"/>
  <c r="E1804" i="3"/>
  <c r="E1789" i="3"/>
  <c r="E1787" i="3"/>
  <c r="E1772" i="3"/>
  <c r="E1770" i="3"/>
  <c r="E1755" i="3"/>
  <c r="E1753" i="3"/>
  <c r="E1738" i="3"/>
  <c r="E1736" i="3"/>
  <c r="E1721" i="3"/>
  <c r="E1719" i="3"/>
  <c r="E1704" i="3"/>
  <c r="E1702" i="3"/>
  <c r="E1687" i="3"/>
  <c r="E1685" i="3"/>
  <c r="E1670" i="3"/>
  <c r="E1668" i="3"/>
  <c r="E1653" i="3"/>
  <c r="E1651" i="3"/>
  <c r="E1636" i="3"/>
  <c r="E1634" i="3"/>
  <c r="E1619" i="3"/>
  <c r="E1617" i="3"/>
  <c r="E1602" i="3"/>
  <c r="E1600" i="3"/>
  <c r="E1585" i="3"/>
  <c r="E1566" i="3"/>
  <c r="E1551" i="3"/>
  <c r="E1549" i="3"/>
  <c r="E1534" i="3"/>
  <c r="E1532" i="3"/>
  <c r="E1517" i="3"/>
  <c r="E1515" i="3"/>
  <c r="E1498" i="3"/>
  <c r="E1481" i="3"/>
  <c r="E1466" i="3"/>
  <c r="E1464" i="3"/>
  <c r="E1449" i="3"/>
  <c r="E1447" i="3"/>
  <c r="E1430" i="3"/>
  <c r="E1415" i="3"/>
  <c r="E1413" i="3"/>
  <c r="E1398" i="3"/>
  <c r="E1396" i="3"/>
  <c r="E1381" i="3"/>
  <c r="E1379" i="3"/>
  <c r="E1364" i="3"/>
  <c r="E1362" i="3"/>
  <c r="E1347" i="3"/>
  <c r="E1345" i="3"/>
  <c r="E1330" i="3"/>
  <c r="E1328" i="3"/>
  <c r="E1313" i="3"/>
  <c r="E1311" i="3"/>
  <c r="E1296" i="3"/>
  <c r="E1294" i="3"/>
  <c r="E1279" i="3"/>
  <c r="E1277" i="3"/>
  <c r="E1262" i="3"/>
  <c r="E1260" i="3"/>
  <c r="E1245" i="3"/>
  <c r="E1243" i="3"/>
  <c r="E1228" i="3"/>
  <c r="E1226" i="3"/>
  <c r="E1211" i="3"/>
  <c r="E1194" i="3"/>
  <c r="E1192" i="3"/>
  <c r="E1177" i="3"/>
  <c r="E1175" i="3"/>
  <c r="E1160" i="3"/>
  <c r="E1158" i="3"/>
  <c r="E1143" i="3"/>
  <c r="E1141" i="3"/>
  <c r="E1126" i="3"/>
  <c r="E1124" i="3"/>
  <c r="E1109" i="3"/>
  <c r="E1107" i="3"/>
  <c r="E1092" i="3"/>
  <c r="E1090" i="3"/>
  <c r="E1075" i="3"/>
  <c r="E1073" i="3"/>
  <c r="E1058" i="3"/>
  <c r="E1056" i="3"/>
  <c r="E1041" i="3"/>
  <c r="E1039" i="3"/>
  <c r="E1024" i="3"/>
  <c r="E1022" i="3"/>
  <c r="E1007" i="3"/>
  <c r="E1005" i="3"/>
  <c r="E990" i="3"/>
  <c r="E988" i="3"/>
  <c r="E973" i="3"/>
  <c r="E971" i="3"/>
  <c r="E956" i="3"/>
  <c r="E954" i="3"/>
  <c r="E939" i="3"/>
  <c r="E937" i="3"/>
  <c r="E922" i="3"/>
  <c r="E920" i="3"/>
  <c r="E905" i="3"/>
  <c r="E903" i="3"/>
  <c r="E888" i="3"/>
  <c r="E886" i="3"/>
  <c r="E871" i="3"/>
  <c r="E869" i="3"/>
  <c r="E854" i="3"/>
  <c r="E852" i="3"/>
  <c r="E837" i="3"/>
  <c r="E835" i="3"/>
  <c r="E820" i="3"/>
  <c r="E818" i="3"/>
  <c r="E803" i="3"/>
  <c r="E801" i="3"/>
  <c r="E786" i="3"/>
  <c r="E784" i="3"/>
  <c r="E769" i="3"/>
  <c r="E767" i="3"/>
  <c r="E752" i="3"/>
  <c r="E750" i="3"/>
  <c r="E735" i="3"/>
  <c r="E718" i="3"/>
  <c r="E716" i="3"/>
  <c r="E701" i="3"/>
  <c r="E699" i="3"/>
  <c r="E684" i="3"/>
  <c r="E682" i="3"/>
  <c r="E667" i="3"/>
  <c r="E665" i="3"/>
  <c r="E650" i="3"/>
  <c r="E648" i="3"/>
  <c r="E633" i="3"/>
  <c r="E631" i="3"/>
  <c r="E616" i="3"/>
  <c r="E614" i="3"/>
  <c r="E599" i="3"/>
  <c r="E582" i="3"/>
  <c r="E565" i="3"/>
  <c r="E548" i="3"/>
  <c r="E531" i="3"/>
  <c r="E514" i="3"/>
  <c r="E497" i="3"/>
  <c r="E480" i="3"/>
  <c r="E463" i="3"/>
  <c r="E446" i="3"/>
  <c r="E429" i="3"/>
  <c r="E412" i="3"/>
  <c r="E395" i="3"/>
  <c r="E378" i="3"/>
  <c r="E361" i="3"/>
  <c r="E344" i="3"/>
  <c r="E38" i="3"/>
  <c r="E140" i="3"/>
  <c r="E259" i="3"/>
  <c r="E123" i="3"/>
  <c r="E106" i="3"/>
  <c r="E208" i="3"/>
  <c r="E191" i="3"/>
  <c r="E55" i="3"/>
  <c r="E276" i="3"/>
  <c r="E293" i="3"/>
  <c r="E174" i="3"/>
  <c r="E242" i="3"/>
  <c r="E310" i="3"/>
  <c r="E89" i="3"/>
  <c r="E157" i="3"/>
  <c r="E225" i="3"/>
  <c r="E72" i="3"/>
  <c r="E327" i="3"/>
  <c r="F5935" i="3" l="1"/>
  <c r="G5935" i="3"/>
  <c r="E359" i="3"/>
  <c r="E461" i="3"/>
  <c r="E257" i="3"/>
  <c r="E53" i="3"/>
  <c r="E138" i="3"/>
  <c r="E342" i="3"/>
  <c r="E410" i="3"/>
  <c r="E104" i="3"/>
  <c r="E36" i="3"/>
  <c r="E427" i="3"/>
  <c r="E172" i="3"/>
  <c r="E376" i="3"/>
  <c r="E444" i="3"/>
  <c r="E495" i="3"/>
  <c r="E529" i="3"/>
  <c r="E563" i="3"/>
  <c r="E597" i="3"/>
  <c r="E121" i="3"/>
  <c r="E393" i="3"/>
  <c r="E512" i="3"/>
  <c r="E546" i="3"/>
  <c r="E580" i="3"/>
  <c r="E206" i="3"/>
  <c r="E223" i="3"/>
  <c r="E87" i="3"/>
  <c r="E189" i="3"/>
  <c r="E70" i="3"/>
  <c r="E155" i="3"/>
  <c r="E325" i="3"/>
  <c r="E240" i="3"/>
  <c r="E291" i="3"/>
  <c r="E274" i="3"/>
  <c r="E1432" i="3"/>
  <c r="E1483" i="3"/>
  <c r="E1500" i="3"/>
  <c r="E733" i="3"/>
  <c r="E1209" i="3"/>
  <c r="E1583" i="3"/>
  <c r="E1568" i="3"/>
  <c r="E21" i="3"/>
  <c r="E328" i="3"/>
  <c r="E73" i="3"/>
  <c r="E226" i="3"/>
  <c r="E158" i="3"/>
  <c r="E90" i="3"/>
  <c r="E311" i="3"/>
  <c r="E243" i="3"/>
  <c r="E175" i="3"/>
  <c r="E294" i="3"/>
  <c r="E277" i="3"/>
  <c r="E56" i="3"/>
  <c r="E192" i="3"/>
  <c r="E209" i="3"/>
  <c r="E107" i="3"/>
  <c r="E124" i="3"/>
  <c r="E260" i="3"/>
  <c r="E141" i="3"/>
  <c r="E39" i="3"/>
  <c r="E345" i="3"/>
  <c r="E362" i="3"/>
  <c r="E379" i="3"/>
  <c r="E396" i="3"/>
  <c r="E413" i="3"/>
  <c r="E430" i="3"/>
  <c r="E447" i="3"/>
  <c r="E464" i="3"/>
  <c r="E479" i="3"/>
  <c r="E481" i="3"/>
  <c r="E498" i="3"/>
  <c r="E515" i="3"/>
  <c r="E532" i="3"/>
  <c r="E549" i="3"/>
  <c r="E566" i="3"/>
  <c r="E583" i="3"/>
  <c r="E600" i="3"/>
  <c r="E615" i="3"/>
  <c r="E617" i="3"/>
  <c r="E632" i="3"/>
  <c r="E634" i="3"/>
  <c r="E649" i="3"/>
  <c r="E651" i="3"/>
  <c r="E666" i="3"/>
  <c r="E668" i="3"/>
  <c r="E683" i="3"/>
  <c r="E685" i="3"/>
  <c r="E700" i="3"/>
  <c r="E702" i="3"/>
  <c r="E717" i="3"/>
  <c r="E719" i="3"/>
  <c r="E734" i="3"/>
  <c r="E736" i="3"/>
  <c r="E751" i="3"/>
  <c r="E753" i="3"/>
  <c r="E768" i="3"/>
  <c r="E770" i="3"/>
  <c r="E785" i="3"/>
  <c r="E787" i="3"/>
  <c r="E802" i="3"/>
  <c r="E804" i="3"/>
  <c r="E819" i="3"/>
  <c r="E821" i="3"/>
  <c r="E836" i="3"/>
  <c r="E838" i="3"/>
  <c r="E853" i="3"/>
  <c r="E855" i="3"/>
  <c r="E870" i="3"/>
  <c r="E872" i="3"/>
  <c r="E887" i="3"/>
  <c r="E889" i="3"/>
  <c r="E904" i="3"/>
  <c r="E906" i="3"/>
  <c r="E921" i="3"/>
  <c r="E923" i="3"/>
  <c r="E309" i="3"/>
  <c r="E22" i="3"/>
  <c r="E938" i="3"/>
  <c r="E940" i="3"/>
  <c r="E955" i="3"/>
  <c r="E957" i="3"/>
  <c r="E972" i="3"/>
  <c r="E974" i="3"/>
  <c r="E989" i="3"/>
  <c r="E991" i="3"/>
  <c r="E1006" i="3"/>
  <c r="E1008" i="3"/>
  <c r="E1023" i="3"/>
  <c r="E1025" i="3"/>
  <c r="E1040" i="3"/>
  <c r="E1042" i="3"/>
  <c r="E1057" i="3"/>
  <c r="E1059" i="3"/>
  <c r="E1074" i="3"/>
  <c r="E1076" i="3"/>
  <c r="E1091" i="3"/>
  <c r="E1093" i="3"/>
  <c r="E1108" i="3"/>
  <c r="E1110" i="3"/>
  <c r="E1125" i="3"/>
  <c r="E1127" i="3"/>
  <c r="E1142" i="3"/>
  <c r="E1144" i="3"/>
  <c r="E1159" i="3"/>
  <c r="E1161" i="3"/>
  <c r="E1176" i="3"/>
  <c r="E1178" i="3"/>
  <c r="E1193" i="3"/>
  <c r="E1195" i="3"/>
  <c r="E1210" i="3"/>
  <c r="E1212" i="3"/>
  <c r="E1227" i="3"/>
  <c r="E1229" i="3"/>
  <c r="E1244" i="3"/>
  <c r="E1246" i="3"/>
  <c r="E1261" i="3"/>
  <c r="E1263" i="3"/>
  <c r="E1278" i="3"/>
  <c r="E1280" i="3"/>
  <c r="E1295" i="3"/>
  <c r="E1297" i="3"/>
  <c r="E1312" i="3"/>
  <c r="E1314" i="3"/>
  <c r="E1329" i="3"/>
  <c r="E1331" i="3"/>
  <c r="E1346" i="3"/>
  <c r="E1348" i="3"/>
  <c r="E1363" i="3"/>
  <c r="E1365" i="3"/>
  <c r="E1380" i="3"/>
  <c r="E1382" i="3"/>
  <c r="E1397" i="3"/>
  <c r="E1399" i="3"/>
  <c r="E1414" i="3"/>
  <c r="E1416" i="3"/>
  <c r="E1431" i="3"/>
  <c r="E1433" i="3"/>
  <c r="E1448" i="3"/>
  <c r="E1450" i="3"/>
  <c r="E1465" i="3"/>
  <c r="E1467" i="3"/>
  <c r="E1482" i="3"/>
  <c r="E1484" i="3"/>
  <c r="E1499" i="3"/>
  <c r="E1501" i="3"/>
  <c r="E1516" i="3"/>
  <c r="E1518" i="3"/>
  <c r="E1533" i="3"/>
  <c r="E1535" i="3"/>
  <c r="E1550" i="3"/>
  <c r="E1552" i="3"/>
  <c r="E1567" i="3"/>
  <c r="E1569" i="3"/>
  <c r="E1584" i="3"/>
  <c r="E1586" i="3"/>
  <c r="E1601" i="3"/>
  <c r="E1603" i="3"/>
  <c r="E1618" i="3"/>
  <c r="E1620" i="3"/>
  <c r="E1635" i="3"/>
  <c r="E1637" i="3"/>
  <c r="E1652" i="3"/>
  <c r="E1654" i="3"/>
  <c r="E1669" i="3"/>
  <c r="E1671" i="3"/>
  <c r="E1686" i="3"/>
  <c r="E1688" i="3"/>
  <c r="E1703" i="3"/>
  <c r="E1705" i="3"/>
  <c r="E1720" i="3"/>
  <c r="E1722" i="3"/>
  <c r="E1737" i="3"/>
  <c r="E1739" i="3"/>
  <c r="E1754" i="3"/>
  <c r="E1756" i="3"/>
  <c r="E1771" i="3"/>
  <c r="E1773" i="3"/>
  <c r="E1788" i="3"/>
  <c r="E1790" i="3"/>
  <c r="E1805" i="3"/>
  <c r="E1807" i="3"/>
  <c r="E1822" i="3"/>
  <c r="E1824" i="3"/>
  <c r="E1839" i="3"/>
  <c r="E1841" i="3"/>
  <c r="E1856" i="3"/>
  <c r="E1858" i="3"/>
  <c r="E1873" i="3"/>
  <c r="E1875" i="3"/>
  <c r="E1890" i="3"/>
  <c r="E1892" i="3"/>
  <c r="E1907" i="3"/>
  <c r="E1909" i="3"/>
  <c r="E1924" i="3"/>
  <c r="E1926" i="3"/>
  <c r="E1941" i="3"/>
  <c r="E1943" i="3"/>
  <c r="E1958" i="3"/>
  <c r="E1960" i="3"/>
  <c r="E1975" i="3"/>
  <c r="E1977" i="3"/>
  <c r="E1992" i="3"/>
  <c r="E1994" i="3"/>
  <c r="E2009" i="3"/>
  <c r="E2011" i="3"/>
  <c r="E2026" i="3"/>
  <c r="E2028" i="3"/>
  <c r="E2043" i="3"/>
  <c r="E2045" i="3"/>
  <c r="E2060" i="3"/>
  <c r="E2062" i="3"/>
  <c r="E2077" i="3"/>
  <c r="E2079" i="3"/>
  <c r="E2094" i="3"/>
  <c r="E2096" i="3"/>
  <c r="E2111" i="3"/>
  <c r="E2113" i="3"/>
  <c r="E2128" i="3"/>
  <c r="E2130" i="3"/>
  <c r="E2145" i="3"/>
  <c r="E2147" i="3"/>
  <c r="E2162" i="3"/>
  <c r="E2164" i="3"/>
  <c r="E2179" i="3"/>
  <c r="E2181" i="3"/>
  <c r="E2196" i="3"/>
  <c r="E2198" i="3"/>
  <c r="E2213" i="3"/>
  <c r="E2215" i="3"/>
  <c r="E2230" i="3"/>
  <c r="E2232" i="3"/>
  <c r="E2247" i="3"/>
  <c r="E2249" i="3"/>
  <c r="E2264" i="3"/>
  <c r="E2266" i="3"/>
  <c r="E2281" i="3"/>
  <c r="E2283" i="3"/>
  <c r="E2298" i="3"/>
  <c r="E2300" i="3"/>
  <c r="E2315" i="3"/>
  <c r="E2317" i="3"/>
  <c r="E2332" i="3"/>
  <c r="E2334" i="3"/>
  <c r="E2349" i="3"/>
  <c r="E2351" i="3"/>
  <c r="E2366" i="3"/>
  <c r="E2368" i="3"/>
  <c r="E2383" i="3"/>
  <c r="E2385" i="3"/>
  <c r="E2400" i="3"/>
  <c r="E2402" i="3"/>
  <c r="E2417" i="3"/>
  <c r="E2419" i="3"/>
  <c r="E2434" i="3"/>
  <c r="E2436" i="3"/>
  <c r="E2451" i="3"/>
  <c r="E2453" i="3"/>
  <c r="E2468" i="3"/>
  <c r="E2470" i="3"/>
  <c r="E2485" i="3"/>
  <c r="E2487" i="3"/>
  <c r="E2502" i="3"/>
  <c r="E2504" i="3"/>
  <c r="E2519" i="3"/>
  <c r="E2521" i="3"/>
  <c r="E2536" i="3"/>
  <c r="E2538" i="3"/>
  <c r="E2553" i="3"/>
  <c r="E2555" i="3"/>
  <c r="E2570" i="3"/>
  <c r="E2572" i="3"/>
  <c r="E2587" i="3"/>
  <c r="E2589" i="3"/>
  <c r="E2604" i="3"/>
  <c r="E2606" i="3"/>
  <c r="E2621" i="3"/>
  <c r="E2623" i="3"/>
  <c r="E2638" i="3"/>
  <c r="E2640" i="3"/>
  <c r="E2655" i="3"/>
  <c r="E2657" i="3"/>
  <c r="E2672" i="3"/>
  <c r="E2674" i="3"/>
  <c r="E2689" i="3"/>
  <c r="E2691" i="3"/>
  <c r="E2706" i="3"/>
  <c r="E2708" i="3"/>
  <c r="E2723" i="3"/>
  <c r="E2725" i="3"/>
  <c r="E2740" i="3"/>
  <c r="E2742" i="3"/>
  <c r="E2757" i="3"/>
  <c r="E2759" i="3"/>
  <c r="E2774" i="3"/>
  <c r="E2776" i="3"/>
  <c r="E2791" i="3"/>
  <c r="E2793" i="3"/>
  <c r="E2808" i="3"/>
  <c r="E2810" i="3"/>
  <c r="E2825" i="3"/>
  <c r="E2827" i="3"/>
  <c r="E2842" i="3"/>
  <c r="E2844" i="3"/>
  <c r="E2859" i="3"/>
  <c r="E2861" i="3"/>
  <c r="E2876" i="3"/>
  <c r="E2878" i="3"/>
  <c r="E2893" i="3"/>
  <c r="E2895" i="3"/>
  <c r="E2910" i="3"/>
  <c r="E2912" i="3"/>
  <c r="E2927" i="3"/>
  <c r="E2929" i="3"/>
  <c r="E2944" i="3"/>
  <c r="E2946" i="3"/>
  <c r="E2961" i="3"/>
  <c r="E2963" i="3"/>
  <c r="E2978" i="3"/>
  <c r="E2980" i="3"/>
  <c r="E2995" i="3"/>
  <c r="E2997" i="3"/>
  <c r="E3012" i="3"/>
  <c r="E3014" i="3"/>
  <c r="E3029" i="3"/>
  <c r="E3031" i="3"/>
  <c r="E3046" i="3"/>
  <c r="E3048" i="3"/>
  <c r="E3063" i="3"/>
  <c r="E3065" i="3"/>
  <c r="E3080" i="3"/>
  <c r="E3082" i="3"/>
  <c r="E3097" i="3"/>
  <c r="E3099" i="3"/>
  <c r="E3114" i="3"/>
  <c r="E3116" i="3"/>
  <c r="E3131" i="3"/>
  <c r="E3133" i="3"/>
  <c r="E3148" i="3"/>
  <c r="E3150" i="3"/>
  <c r="E3165" i="3"/>
  <c r="E3167" i="3"/>
  <c r="E3182" i="3"/>
  <c r="E3184" i="3"/>
  <c r="E3199" i="3"/>
  <c r="E3201" i="3"/>
  <c r="E3216" i="3"/>
  <c r="E3218" i="3"/>
  <c r="E3233" i="3"/>
  <c r="E3235" i="3"/>
  <c r="E3250" i="3"/>
  <c r="E3252" i="3"/>
  <c r="E3267" i="3"/>
  <c r="E3269" i="3"/>
  <c r="E3284" i="3"/>
  <c r="E3286" i="3"/>
  <c r="E3301" i="3"/>
  <c r="E3303" i="3"/>
  <c r="E3318" i="3"/>
  <c r="E3320" i="3"/>
  <c r="E3335" i="3"/>
  <c r="E3337" i="3"/>
  <c r="E3352" i="3"/>
  <c r="E3354" i="3"/>
  <c r="E3369" i="3"/>
  <c r="E3371" i="3"/>
  <c r="E3386" i="3"/>
  <c r="E3388" i="3"/>
  <c r="E3403" i="3"/>
  <c r="E3405" i="3"/>
  <c r="E3420" i="3"/>
  <c r="E3422" i="3"/>
  <c r="E3437" i="3"/>
  <c r="E3439" i="3"/>
  <c r="E3454" i="3"/>
  <c r="E3456" i="3"/>
  <c r="E3471" i="3"/>
  <c r="E3473" i="3"/>
  <c r="E3488" i="3"/>
  <c r="E3490" i="3"/>
  <c r="E3505" i="3"/>
  <c r="E3507" i="3"/>
  <c r="E3522" i="3"/>
  <c r="E3524" i="3"/>
  <c r="E3539" i="3"/>
  <c r="E3541" i="3"/>
  <c r="E3556" i="3"/>
  <c r="E3558" i="3"/>
  <c r="E3573" i="3"/>
  <c r="E3575" i="3"/>
  <c r="E3590" i="3"/>
  <c r="E3592" i="3"/>
  <c r="E3607" i="3"/>
  <c r="E3609" i="3"/>
  <c r="E3624" i="3"/>
  <c r="E3626" i="3"/>
  <c r="E3641" i="3"/>
  <c r="E3643" i="3"/>
  <c r="E3658" i="3"/>
  <c r="E3660" i="3"/>
  <c r="E3675" i="3"/>
  <c r="E3677" i="3"/>
  <c r="E3692" i="3"/>
  <c r="E3694" i="3"/>
  <c r="E3709" i="3"/>
  <c r="E3711" i="3"/>
  <c r="E3726" i="3"/>
  <c r="E3728" i="3"/>
  <c r="E3743" i="3"/>
  <c r="E3745" i="3"/>
  <c r="E3760" i="3"/>
  <c r="E3762" i="3"/>
  <c r="E3777" i="3"/>
  <c r="E3779" i="3"/>
  <c r="E3794" i="3"/>
  <c r="E3796" i="3"/>
  <c r="E3811" i="3"/>
  <c r="E3813" i="3"/>
  <c r="E3828" i="3"/>
  <c r="E3830" i="3"/>
  <c r="E3845" i="3"/>
  <c r="E3862" i="3"/>
  <c r="E3864" i="3"/>
  <c r="E3879" i="3"/>
  <c r="E3896" i="3"/>
  <c r="E3898" i="3"/>
  <c r="E3913" i="3"/>
  <c r="E3930" i="3"/>
  <c r="E3947" i="3"/>
  <c r="E3964" i="3"/>
  <c r="E3981" i="3"/>
  <c r="E3983" i="3"/>
  <c r="E3998" i="3"/>
  <c r="E4000" i="3"/>
  <c r="E4015" i="3"/>
  <c r="E4032" i="3"/>
  <c r="E4049" i="3"/>
  <c r="E4051" i="3"/>
  <c r="E4066" i="3"/>
  <c r="E4083" i="3"/>
  <c r="E4100" i="3"/>
  <c r="E4117" i="3"/>
  <c r="E4119" i="3"/>
  <c r="E4134" i="3"/>
  <c r="E4151" i="3"/>
  <c r="E4168" i="3"/>
  <c r="E4185" i="3"/>
  <c r="E4187" i="3"/>
  <c r="E4202" i="3"/>
  <c r="E4219" i="3"/>
  <c r="E4236" i="3"/>
  <c r="E4238" i="3"/>
  <c r="E4253" i="3"/>
  <c r="E4270" i="3"/>
  <c r="E4287" i="3"/>
  <c r="E4289" i="3"/>
  <c r="E4304" i="3"/>
  <c r="E4306" i="3"/>
  <c r="E4321" i="3"/>
  <c r="E4338" i="3"/>
  <c r="E4355" i="3"/>
  <c r="E4372" i="3"/>
  <c r="E4389" i="3"/>
  <c r="E4406" i="3"/>
  <c r="E4423" i="3"/>
  <c r="E4425" i="3"/>
  <c r="E4440" i="3"/>
  <c r="E4457" i="3"/>
  <c r="E4459" i="3"/>
  <c r="E4474" i="3"/>
  <c r="E4491" i="3"/>
  <c r="E4493" i="3"/>
  <c r="E4508" i="3"/>
  <c r="E4510" i="3"/>
  <c r="E4525" i="3"/>
  <c r="E4542" i="3"/>
  <c r="E4544" i="3"/>
  <c r="E4559" i="3"/>
  <c r="E4576" i="3"/>
  <c r="E4593" i="3"/>
  <c r="E4610" i="3"/>
  <c r="E4612" i="3"/>
  <c r="E4627" i="3"/>
  <c r="E4644" i="3"/>
  <c r="E4661" i="3"/>
  <c r="E4678" i="3"/>
  <c r="E4695" i="3"/>
  <c r="E4712" i="3"/>
  <c r="E4729" i="3"/>
  <c r="E4746" i="3"/>
  <c r="E4763" i="3"/>
  <c r="E4780" i="3"/>
  <c r="E4797" i="3"/>
  <c r="E4799" i="3"/>
  <c r="E4814" i="3"/>
  <c r="E4816" i="3"/>
  <c r="E4831" i="3"/>
  <c r="E4848" i="3"/>
  <c r="E4865" i="3"/>
  <c r="E4882" i="3"/>
  <c r="E4884" i="3"/>
  <c r="E4899" i="3"/>
  <c r="E4916" i="3"/>
  <c r="E4918" i="3"/>
  <c r="E4933" i="3"/>
  <c r="E4950" i="3"/>
  <c r="E4967" i="3"/>
  <c r="E4984" i="3"/>
  <c r="E4986" i="3"/>
  <c r="E5001" i="3"/>
  <c r="E5018" i="3"/>
  <c r="E5020" i="3"/>
  <c r="E5035" i="3"/>
  <c r="E5037" i="3"/>
  <c r="E5052" i="3"/>
  <c r="E5054" i="3"/>
  <c r="E5069" i="3"/>
  <c r="E5086" i="3"/>
  <c r="E5103" i="3"/>
  <c r="E5120" i="3"/>
  <c r="E5137" i="3"/>
  <c r="E5154" i="3"/>
  <c r="E5156" i="3"/>
  <c r="E5171" i="3"/>
  <c r="E5188" i="3"/>
  <c r="E5190" i="3"/>
  <c r="E5205" i="3"/>
  <c r="E5222" i="3"/>
  <c r="G5221" i="3" s="1"/>
  <c r="E5239" i="3"/>
  <c r="E5256" i="3"/>
  <c r="E5273" i="3"/>
  <c r="E5275" i="3"/>
  <c r="E5290" i="3"/>
  <c r="E5292" i="3"/>
  <c r="E5307" i="3"/>
  <c r="E5309" i="3"/>
  <c r="E5324" i="3"/>
  <c r="E5326" i="3"/>
  <c r="E5341" i="3"/>
  <c r="E5358" i="3"/>
  <c r="G5357" i="3" s="1"/>
  <c r="E5375" i="3"/>
  <c r="E5392" i="3"/>
  <c r="E5409" i="3"/>
  <c r="E5411" i="3"/>
  <c r="E5426" i="3"/>
  <c r="G5425" i="3" s="1"/>
  <c r="E5443" i="3"/>
  <c r="E5460" i="3"/>
  <c r="E5462" i="3"/>
  <c r="E5477" i="3"/>
  <c r="E5479" i="3"/>
  <c r="E5494" i="3"/>
  <c r="G5493" i="3" s="1"/>
  <c r="E5511" i="3"/>
  <c r="E5528" i="3"/>
  <c r="E5545" i="3"/>
  <c r="E5562" i="3"/>
  <c r="G5561" i="3" s="1"/>
  <c r="E5579" i="3"/>
  <c r="E5596" i="3"/>
  <c r="E5613" i="3"/>
  <c r="E5630" i="3"/>
  <c r="E5632" i="3"/>
  <c r="E5647" i="3"/>
  <c r="E5664" i="3"/>
  <c r="E5681" i="3"/>
  <c r="E5683" i="3"/>
  <c r="E5698" i="3"/>
  <c r="E5700" i="3"/>
  <c r="E5715" i="3"/>
  <c r="E5732" i="3"/>
  <c r="E5749" i="3"/>
  <c r="E5766" i="3"/>
  <c r="E5768" i="3"/>
  <c r="E5783" i="3"/>
  <c r="E5785" i="3"/>
  <c r="E5800" i="3"/>
  <c r="E5817" i="3"/>
  <c r="E5819" i="3"/>
  <c r="E5834" i="3"/>
  <c r="F5833" i="3" s="1"/>
  <c r="E5851" i="3"/>
  <c r="E5868" i="3"/>
  <c r="E5885" i="3"/>
  <c r="E5887" i="3"/>
  <c r="E5902" i="3"/>
  <c r="F5901" i="3" s="1"/>
  <c r="E5919" i="3"/>
  <c r="E5921" i="3"/>
  <c r="E5953" i="3"/>
  <c r="E5970" i="3"/>
  <c r="G5969" i="3" s="1"/>
  <c r="E5987" i="3"/>
  <c r="E6004" i="3"/>
  <c r="E6006" i="3"/>
  <c r="E6021" i="3"/>
  <c r="E6038" i="3"/>
  <c r="G6037" i="3" s="1"/>
  <c r="E6055" i="3"/>
  <c r="E6057" i="3"/>
  <c r="E6072" i="3"/>
  <c r="E6089" i="3"/>
  <c r="E6106" i="3"/>
  <c r="E6108" i="3"/>
  <c r="E6123" i="3"/>
  <c r="E6140" i="3"/>
  <c r="E6142" i="3"/>
  <c r="E6157" i="3"/>
  <c r="E6174" i="3"/>
  <c r="G6173" i="3" s="1"/>
  <c r="E6191" i="3"/>
  <c r="E6208" i="3"/>
  <c r="E6210" i="3"/>
  <c r="E6225" i="3"/>
  <c r="E6242" i="3"/>
  <c r="E6244" i="3"/>
  <c r="E6259" i="3"/>
  <c r="E6276" i="3"/>
  <c r="E6293" i="3"/>
  <c r="E6295" i="3"/>
  <c r="E6310" i="3"/>
  <c r="E6312" i="3"/>
  <c r="E6327" i="3"/>
  <c r="E6344" i="3"/>
  <c r="E6346" i="3"/>
  <c r="E6361" i="3"/>
  <c r="E6363" i="3"/>
  <c r="E6378" i="3"/>
  <c r="E6380" i="3"/>
  <c r="E6395" i="3"/>
  <c r="E6412" i="3"/>
  <c r="E6429" i="3"/>
  <c r="E6446" i="3"/>
  <c r="E6463" i="3"/>
  <c r="E6465" i="3"/>
  <c r="E6480" i="3"/>
  <c r="G6479" i="3" s="1"/>
  <c r="E6497" i="3"/>
  <c r="E6499" i="3"/>
  <c r="E6516" i="3"/>
  <c r="E6531" i="3"/>
  <c r="E6548" i="3"/>
  <c r="F6547" i="3" s="1"/>
  <c r="E6565" i="3"/>
  <c r="E6567" i="3"/>
  <c r="E6599" i="3"/>
  <c r="E6616" i="3"/>
  <c r="E6618" i="3"/>
  <c r="E6633" i="3"/>
  <c r="E6667" i="3"/>
  <c r="E6684" i="3"/>
  <c r="E6686" i="3"/>
  <c r="E6701" i="3"/>
  <c r="G886" i="3" l="1"/>
  <c r="G818" i="3"/>
  <c r="F682" i="3"/>
  <c r="G3725" i="3"/>
  <c r="G3249" i="3"/>
  <c r="G1345" i="3"/>
  <c r="G1277" i="3"/>
  <c r="F801" i="3"/>
  <c r="F3725" i="3"/>
  <c r="F6377" i="3"/>
  <c r="G6309" i="3"/>
  <c r="G6241" i="3"/>
  <c r="G6105" i="3"/>
  <c r="G750" i="3"/>
  <c r="F614" i="3"/>
  <c r="F5765" i="3"/>
  <c r="F5697" i="3"/>
  <c r="G5629" i="3"/>
  <c r="G5289" i="3"/>
  <c r="F5153" i="3"/>
  <c r="G5017" i="3"/>
  <c r="G1413" i="3"/>
  <c r="G682" i="3"/>
  <c r="G614" i="3"/>
  <c r="F6462" i="3"/>
  <c r="G6462" i="3"/>
  <c r="G6054" i="3"/>
  <c r="F6054" i="3"/>
  <c r="G5782" i="3"/>
  <c r="F5782" i="3"/>
  <c r="G5646" i="3"/>
  <c r="F5646" i="3"/>
  <c r="F5578" i="3"/>
  <c r="G5578" i="3"/>
  <c r="G5510" i="3"/>
  <c r="F5510" i="3"/>
  <c r="F5442" i="3"/>
  <c r="G5442" i="3"/>
  <c r="F5374" i="3"/>
  <c r="G5374" i="3"/>
  <c r="G5306" i="3"/>
  <c r="F5306" i="3"/>
  <c r="G5238" i="3"/>
  <c r="F5238" i="3"/>
  <c r="F5170" i="3"/>
  <c r="G5170" i="3"/>
  <c r="F5102" i="3"/>
  <c r="G5102" i="3"/>
  <c r="G5034" i="3"/>
  <c r="F5034" i="3"/>
  <c r="F4966" i="3"/>
  <c r="G4966" i="3"/>
  <c r="G4898" i="3"/>
  <c r="F4898" i="3"/>
  <c r="G4830" i="3"/>
  <c r="F4830" i="3"/>
  <c r="F4762" i="3"/>
  <c r="G4762" i="3"/>
  <c r="G4694" i="3"/>
  <c r="F4694" i="3"/>
  <c r="F4626" i="3"/>
  <c r="G4626" i="3"/>
  <c r="F4558" i="3"/>
  <c r="G4558" i="3"/>
  <c r="G4490" i="3"/>
  <c r="F4490" i="3"/>
  <c r="F4422" i="3"/>
  <c r="G4422" i="3"/>
  <c r="F4354" i="3"/>
  <c r="G4354" i="3"/>
  <c r="F4286" i="3"/>
  <c r="G4286" i="3"/>
  <c r="G4218" i="3"/>
  <c r="F4218" i="3"/>
  <c r="F4150" i="3"/>
  <c r="G4150" i="3"/>
  <c r="F4082" i="3"/>
  <c r="G4082" i="3"/>
  <c r="G4014" i="3"/>
  <c r="F4014" i="3"/>
  <c r="F3946" i="3"/>
  <c r="G3946" i="3"/>
  <c r="G3878" i="3"/>
  <c r="F3878" i="3"/>
  <c r="F3810" i="3"/>
  <c r="G3810" i="3"/>
  <c r="F3742" i="3"/>
  <c r="G3742" i="3"/>
  <c r="G3674" i="3"/>
  <c r="F3674" i="3"/>
  <c r="F3606" i="3"/>
  <c r="G3606" i="3"/>
  <c r="F3538" i="3"/>
  <c r="G3538" i="3"/>
  <c r="F3470" i="3"/>
  <c r="G3470" i="3"/>
  <c r="F3402" i="3"/>
  <c r="G3402" i="3"/>
  <c r="F3334" i="3"/>
  <c r="G3334" i="3"/>
  <c r="F3266" i="3"/>
  <c r="G3266" i="3"/>
  <c r="G3198" i="3"/>
  <c r="F3198" i="3"/>
  <c r="F3130" i="3"/>
  <c r="G3130" i="3"/>
  <c r="G3062" i="3"/>
  <c r="F3062" i="3"/>
  <c r="F2994" i="3"/>
  <c r="G2994" i="3"/>
  <c r="G2926" i="3"/>
  <c r="F2926" i="3"/>
  <c r="F2858" i="3"/>
  <c r="G2858" i="3"/>
  <c r="F2790" i="3"/>
  <c r="G2790" i="3"/>
  <c r="F2722" i="3"/>
  <c r="G2722" i="3"/>
  <c r="F2654" i="3"/>
  <c r="G2654" i="3"/>
  <c r="F2586" i="3"/>
  <c r="G2586" i="3"/>
  <c r="F2518" i="3"/>
  <c r="G2518" i="3"/>
  <c r="F2450" i="3"/>
  <c r="G2450" i="3"/>
  <c r="F2382" i="3"/>
  <c r="G2382" i="3"/>
  <c r="F2314" i="3"/>
  <c r="G2314" i="3"/>
  <c r="F2246" i="3"/>
  <c r="G2246" i="3"/>
  <c r="F2178" i="3"/>
  <c r="G2178" i="3"/>
  <c r="F2110" i="3"/>
  <c r="G2110" i="3"/>
  <c r="G2042" i="3"/>
  <c r="F2042" i="3"/>
  <c r="G1974" i="3"/>
  <c r="F1974" i="3"/>
  <c r="G1906" i="3"/>
  <c r="F1906" i="3"/>
  <c r="G1838" i="3"/>
  <c r="F1838" i="3"/>
  <c r="F1770" i="3"/>
  <c r="G1770" i="3"/>
  <c r="G1702" i="3"/>
  <c r="F1702" i="3"/>
  <c r="F1634" i="3"/>
  <c r="G1634" i="3"/>
  <c r="G1566" i="3"/>
  <c r="F1566" i="3"/>
  <c r="F1498" i="3"/>
  <c r="G1498" i="3"/>
  <c r="G1430" i="3"/>
  <c r="F1430" i="3"/>
  <c r="G1362" i="3"/>
  <c r="F1362" i="3"/>
  <c r="G1294" i="3"/>
  <c r="F1294" i="3"/>
  <c r="G1226" i="3"/>
  <c r="F1226" i="3"/>
  <c r="F1158" i="3"/>
  <c r="G1158" i="3"/>
  <c r="F1090" i="3"/>
  <c r="G1090" i="3"/>
  <c r="F1022" i="3"/>
  <c r="G1022" i="3"/>
  <c r="F954" i="3"/>
  <c r="G954" i="3"/>
  <c r="G920" i="3"/>
  <c r="F920" i="3"/>
  <c r="F852" i="3"/>
  <c r="G852" i="3"/>
  <c r="F784" i="3"/>
  <c r="G784" i="3"/>
  <c r="G716" i="3"/>
  <c r="F716" i="3"/>
  <c r="F648" i="3"/>
  <c r="G648" i="3"/>
  <c r="F1413" i="3"/>
  <c r="F6479" i="3"/>
  <c r="F6173" i="3"/>
  <c r="G5765" i="3"/>
  <c r="F5493" i="3"/>
  <c r="F5221" i="3"/>
  <c r="F6598" i="3"/>
  <c r="G6598" i="3"/>
  <c r="G6530" i="3"/>
  <c r="F6530" i="3"/>
  <c r="G6258" i="3"/>
  <c r="F6258" i="3"/>
  <c r="F6122" i="3"/>
  <c r="G6122" i="3"/>
  <c r="F5986" i="3"/>
  <c r="G5986" i="3"/>
  <c r="G5850" i="3"/>
  <c r="F5850" i="3"/>
  <c r="G5714" i="3"/>
  <c r="F5714" i="3"/>
  <c r="F6683" i="3"/>
  <c r="F6615" i="3"/>
  <c r="F6411" i="3"/>
  <c r="G6411" i="3"/>
  <c r="G6343" i="3"/>
  <c r="F6343" i="3"/>
  <c r="G6275" i="3"/>
  <c r="F6275" i="3"/>
  <c r="F6207" i="3"/>
  <c r="G6207" i="3"/>
  <c r="F6139" i="3"/>
  <c r="G6139" i="3"/>
  <c r="G6071" i="3"/>
  <c r="F6071" i="3"/>
  <c r="F6003" i="3"/>
  <c r="G6003" i="3"/>
  <c r="F5867" i="3"/>
  <c r="G5867" i="3"/>
  <c r="F5799" i="3"/>
  <c r="G5799" i="3"/>
  <c r="F5731" i="3"/>
  <c r="G5731" i="3"/>
  <c r="G5663" i="3"/>
  <c r="F5663" i="3"/>
  <c r="G5595" i="3"/>
  <c r="F5595" i="3"/>
  <c r="G5527" i="3"/>
  <c r="F5527" i="3"/>
  <c r="G5459" i="3"/>
  <c r="F5459" i="3"/>
  <c r="F5391" i="3"/>
  <c r="G5391" i="3"/>
  <c r="G5323" i="3"/>
  <c r="F5323" i="3"/>
  <c r="G5255" i="3"/>
  <c r="F5255" i="3"/>
  <c r="G5187" i="3"/>
  <c r="F5187" i="3"/>
  <c r="G5119" i="3"/>
  <c r="F5119" i="3"/>
  <c r="F5051" i="3"/>
  <c r="G5051" i="3"/>
  <c r="G4983" i="3"/>
  <c r="F4983" i="3"/>
  <c r="G4915" i="3"/>
  <c r="F4915" i="3"/>
  <c r="G4847" i="3"/>
  <c r="F4847" i="3"/>
  <c r="G4779" i="3"/>
  <c r="F4779" i="3"/>
  <c r="G4711" i="3"/>
  <c r="F4711" i="3"/>
  <c r="G4643" i="3"/>
  <c r="F4643" i="3"/>
  <c r="F4575" i="3"/>
  <c r="G4575" i="3"/>
  <c r="F4507" i="3"/>
  <c r="G4507" i="3"/>
  <c r="F4439" i="3"/>
  <c r="G4439" i="3"/>
  <c r="F4371" i="3"/>
  <c r="G4371" i="3"/>
  <c r="G4303" i="3"/>
  <c r="F4303" i="3"/>
  <c r="G4235" i="3"/>
  <c r="F4235" i="3"/>
  <c r="G4167" i="3"/>
  <c r="F4167" i="3"/>
  <c r="F4099" i="3"/>
  <c r="G4099" i="3"/>
  <c r="F4031" i="3"/>
  <c r="G4031" i="3"/>
  <c r="F3963" i="3"/>
  <c r="G3963" i="3"/>
  <c r="F3895" i="3"/>
  <c r="G3895" i="3"/>
  <c r="G3827" i="3"/>
  <c r="F3827" i="3"/>
  <c r="G3759" i="3"/>
  <c r="F3759" i="3"/>
  <c r="F3691" i="3"/>
  <c r="G3691" i="3"/>
  <c r="F3623" i="3"/>
  <c r="G3623" i="3"/>
  <c r="G3555" i="3"/>
  <c r="F3555" i="3"/>
  <c r="F3487" i="3"/>
  <c r="G3487" i="3"/>
  <c r="F3419" i="3"/>
  <c r="G3419" i="3"/>
  <c r="G3351" i="3"/>
  <c r="F3351" i="3"/>
  <c r="F3283" i="3"/>
  <c r="G3283" i="3"/>
  <c r="G3215" i="3"/>
  <c r="F3215" i="3"/>
  <c r="G3147" i="3"/>
  <c r="F3147" i="3"/>
  <c r="G3079" i="3"/>
  <c r="F3079" i="3"/>
  <c r="F3011" i="3"/>
  <c r="G3011" i="3"/>
  <c r="F2943" i="3"/>
  <c r="G2943" i="3"/>
  <c r="F2875" i="3"/>
  <c r="G2875" i="3"/>
  <c r="G2807" i="3"/>
  <c r="F2807" i="3"/>
  <c r="G2739" i="3"/>
  <c r="F2739" i="3"/>
  <c r="G2671" i="3"/>
  <c r="F2671" i="3"/>
  <c r="G2603" i="3"/>
  <c r="F2603" i="3"/>
  <c r="F2535" i="3"/>
  <c r="G2535" i="3"/>
  <c r="G2467" i="3"/>
  <c r="F2467" i="3"/>
  <c r="G2399" i="3"/>
  <c r="F2399" i="3"/>
  <c r="G2331" i="3"/>
  <c r="F2331" i="3"/>
  <c r="G2263" i="3"/>
  <c r="F2263" i="3"/>
  <c r="F2195" i="3"/>
  <c r="G2195" i="3"/>
  <c r="F2127" i="3"/>
  <c r="G2127" i="3"/>
  <c r="G2059" i="3"/>
  <c r="F2059" i="3"/>
  <c r="G1991" i="3"/>
  <c r="F1991" i="3"/>
  <c r="F1923" i="3"/>
  <c r="G1923" i="3"/>
  <c r="G1855" i="3"/>
  <c r="F1855" i="3"/>
  <c r="F1787" i="3"/>
  <c r="G1787" i="3"/>
  <c r="G1719" i="3"/>
  <c r="F1719" i="3"/>
  <c r="G1651" i="3"/>
  <c r="F1651" i="3"/>
  <c r="F1515" i="3"/>
  <c r="G1515" i="3"/>
  <c r="F1447" i="3"/>
  <c r="G1447" i="3"/>
  <c r="F1379" i="3"/>
  <c r="G1379" i="3"/>
  <c r="F1311" i="3"/>
  <c r="G1311" i="3"/>
  <c r="F1243" i="3"/>
  <c r="G1243" i="3"/>
  <c r="G1175" i="3"/>
  <c r="F1175" i="3"/>
  <c r="F1107" i="3"/>
  <c r="G1107" i="3"/>
  <c r="F1039" i="3"/>
  <c r="G1039" i="3"/>
  <c r="G971" i="3"/>
  <c r="F971" i="3"/>
  <c r="G869" i="3"/>
  <c r="F665" i="3"/>
  <c r="F1345" i="3"/>
  <c r="G6683" i="3"/>
  <c r="G6377" i="3"/>
  <c r="F6105" i="3"/>
  <c r="G5697" i="3"/>
  <c r="F5425" i="3"/>
  <c r="G5153" i="3"/>
  <c r="G6445" i="3"/>
  <c r="F6445" i="3"/>
  <c r="G6666" i="3"/>
  <c r="F6666" i="3"/>
  <c r="F6394" i="3"/>
  <c r="G6394" i="3"/>
  <c r="F6326" i="3"/>
  <c r="G6326" i="3"/>
  <c r="G6190" i="3"/>
  <c r="F6190" i="3"/>
  <c r="F5918" i="3"/>
  <c r="G5918" i="3"/>
  <c r="F6700" i="3"/>
  <c r="G6700" i="3"/>
  <c r="G6632" i="3"/>
  <c r="F6632" i="3"/>
  <c r="F6564" i="3"/>
  <c r="G6564" i="3"/>
  <c r="F6496" i="3"/>
  <c r="G6496" i="3"/>
  <c r="G6428" i="3"/>
  <c r="F6428" i="3"/>
  <c r="F6360" i="3"/>
  <c r="G6360" i="3"/>
  <c r="G6292" i="3"/>
  <c r="F6292" i="3"/>
  <c r="G6224" i="3"/>
  <c r="F6224" i="3"/>
  <c r="G6156" i="3"/>
  <c r="F6156" i="3"/>
  <c r="F6088" i="3"/>
  <c r="G6088" i="3"/>
  <c r="F6020" i="3"/>
  <c r="G6020" i="3"/>
  <c r="G5952" i="3"/>
  <c r="F5952" i="3"/>
  <c r="G5884" i="3"/>
  <c r="F5884" i="3"/>
  <c r="F5816" i="3"/>
  <c r="G5816" i="3"/>
  <c r="G5748" i="3"/>
  <c r="F5748" i="3"/>
  <c r="G5680" i="3"/>
  <c r="F5680" i="3"/>
  <c r="F5612" i="3"/>
  <c r="G5612" i="3"/>
  <c r="F5544" i="3"/>
  <c r="G5544" i="3"/>
  <c r="G5476" i="3"/>
  <c r="F5476" i="3"/>
  <c r="G5408" i="3"/>
  <c r="F5408" i="3"/>
  <c r="F5340" i="3"/>
  <c r="G5340" i="3"/>
  <c r="F5272" i="3"/>
  <c r="G5272" i="3"/>
  <c r="F5204" i="3"/>
  <c r="G5204" i="3"/>
  <c r="F5136" i="3"/>
  <c r="G5136" i="3"/>
  <c r="F5068" i="3"/>
  <c r="G5068" i="3"/>
  <c r="F5017" i="3"/>
  <c r="F5000" i="3"/>
  <c r="G5000" i="3"/>
  <c r="G4932" i="3"/>
  <c r="F4932" i="3"/>
  <c r="F4864" i="3"/>
  <c r="G4864" i="3"/>
  <c r="F4796" i="3"/>
  <c r="G4796" i="3"/>
  <c r="G4728" i="3"/>
  <c r="F4728" i="3"/>
  <c r="F4660" i="3"/>
  <c r="G4660" i="3"/>
  <c r="F4592" i="3"/>
  <c r="G4592" i="3"/>
  <c r="G4524" i="3"/>
  <c r="F4524" i="3"/>
  <c r="G4456" i="3"/>
  <c r="F4456" i="3"/>
  <c r="F4388" i="3"/>
  <c r="G4388" i="3"/>
  <c r="G4320" i="3"/>
  <c r="F4320" i="3"/>
  <c r="G4252" i="3"/>
  <c r="F4252" i="3"/>
  <c r="G4184" i="3"/>
  <c r="F4184" i="3"/>
  <c r="F4116" i="3"/>
  <c r="G4116" i="3"/>
  <c r="G4048" i="3"/>
  <c r="F4048" i="3"/>
  <c r="G3980" i="3"/>
  <c r="F3980" i="3"/>
  <c r="G3912" i="3"/>
  <c r="F3912" i="3"/>
  <c r="G3844" i="3"/>
  <c r="F3844" i="3"/>
  <c r="G3776" i="3"/>
  <c r="F3776" i="3"/>
  <c r="G3708" i="3"/>
  <c r="F3708" i="3"/>
  <c r="F3640" i="3"/>
  <c r="G3640" i="3"/>
  <c r="F3572" i="3"/>
  <c r="G3572" i="3"/>
  <c r="F3504" i="3"/>
  <c r="G3504" i="3"/>
  <c r="F3436" i="3"/>
  <c r="G3436" i="3"/>
  <c r="G3368" i="3"/>
  <c r="F3368" i="3"/>
  <c r="F3300" i="3"/>
  <c r="G3300" i="3"/>
  <c r="F3232" i="3"/>
  <c r="G3232" i="3"/>
  <c r="G3164" i="3"/>
  <c r="F3164" i="3"/>
  <c r="F3096" i="3"/>
  <c r="G3096" i="3"/>
  <c r="F3028" i="3"/>
  <c r="G3028" i="3"/>
  <c r="F2960" i="3"/>
  <c r="G2960" i="3"/>
  <c r="G2892" i="3"/>
  <c r="F2892" i="3"/>
  <c r="F2824" i="3"/>
  <c r="G2824" i="3"/>
  <c r="G2756" i="3"/>
  <c r="F2756" i="3"/>
  <c r="F2688" i="3"/>
  <c r="G2688" i="3"/>
  <c r="G2620" i="3"/>
  <c r="F2620" i="3"/>
  <c r="F2552" i="3"/>
  <c r="G2552" i="3"/>
  <c r="F2484" i="3"/>
  <c r="G2484" i="3"/>
  <c r="G2416" i="3"/>
  <c r="F2416" i="3"/>
  <c r="G2348" i="3"/>
  <c r="F2348" i="3"/>
  <c r="G2280" i="3"/>
  <c r="F2280" i="3"/>
  <c r="F2212" i="3"/>
  <c r="G2212" i="3"/>
  <c r="F2144" i="3"/>
  <c r="G2144" i="3"/>
  <c r="F2076" i="3"/>
  <c r="G2076" i="3"/>
  <c r="F2008" i="3"/>
  <c r="G2008" i="3"/>
  <c r="F1940" i="3"/>
  <c r="G1940" i="3"/>
  <c r="G1872" i="3"/>
  <c r="F1872" i="3"/>
  <c r="G1804" i="3"/>
  <c r="F1804" i="3"/>
  <c r="G1736" i="3"/>
  <c r="F1736" i="3"/>
  <c r="F1668" i="3"/>
  <c r="G1668" i="3"/>
  <c r="F1600" i="3"/>
  <c r="G1600" i="3"/>
  <c r="F1532" i="3"/>
  <c r="G1532" i="3"/>
  <c r="G1464" i="3"/>
  <c r="F1464" i="3"/>
  <c r="F1396" i="3"/>
  <c r="G1396" i="3"/>
  <c r="F1328" i="3"/>
  <c r="G1328" i="3"/>
  <c r="F1260" i="3"/>
  <c r="G1260" i="3"/>
  <c r="G1192" i="3"/>
  <c r="F1192" i="3"/>
  <c r="G1124" i="3"/>
  <c r="F1124" i="3"/>
  <c r="G1056" i="3"/>
  <c r="F1056" i="3"/>
  <c r="G988" i="3"/>
  <c r="F988" i="3"/>
  <c r="F1277" i="3"/>
  <c r="G6615" i="3"/>
  <c r="F6309" i="3"/>
  <c r="F6037" i="3"/>
  <c r="G5901" i="3"/>
  <c r="F5629" i="3"/>
  <c r="F5357" i="3"/>
  <c r="G5085" i="3"/>
  <c r="F5085" i="3"/>
  <c r="G4949" i="3"/>
  <c r="F4949" i="3"/>
  <c r="G4881" i="3"/>
  <c r="F4881" i="3"/>
  <c r="F4813" i="3"/>
  <c r="G4813" i="3"/>
  <c r="F4745" i="3"/>
  <c r="G4745" i="3"/>
  <c r="G4677" i="3"/>
  <c r="F4677" i="3"/>
  <c r="F4609" i="3"/>
  <c r="G4609" i="3"/>
  <c r="G4541" i="3"/>
  <c r="F4541" i="3"/>
  <c r="F4473" i="3"/>
  <c r="G4473" i="3"/>
  <c r="F4405" i="3"/>
  <c r="G4405" i="3"/>
  <c r="G4337" i="3"/>
  <c r="F4337" i="3"/>
  <c r="F4269" i="3"/>
  <c r="G4269" i="3"/>
  <c r="F4201" i="3"/>
  <c r="G4201" i="3"/>
  <c r="G4133" i="3"/>
  <c r="F4133" i="3"/>
  <c r="G4065" i="3"/>
  <c r="F4065" i="3"/>
  <c r="G3997" i="3"/>
  <c r="F3997" i="3"/>
  <c r="G3929" i="3"/>
  <c r="F3929" i="3"/>
  <c r="G3861" i="3"/>
  <c r="F3861" i="3"/>
  <c r="F3793" i="3"/>
  <c r="G3793" i="3"/>
  <c r="F3657" i="3"/>
  <c r="G3657" i="3"/>
  <c r="G3589" i="3"/>
  <c r="F3589" i="3"/>
  <c r="F3521" i="3"/>
  <c r="G3521" i="3"/>
  <c r="G3453" i="3"/>
  <c r="F3453" i="3"/>
  <c r="G3385" i="3"/>
  <c r="F3385" i="3"/>
  <c r="G3317" i="3"/>
  <c r="F3317" i="3"/>
  <c r="F3181" i="3"/>
  <c r="G3181" i="3"/>
  <c r="G3113" i="3"/>
  <c r="F3113" i="3"/>
  <c r="F3045" i="3"/>
  <c r="G3045" i="3"/>
  <c r="G2977" i="3"/>
  <c r="F2977" i="3"/>
  <c r="G2909" i="3"/>
  <c r="F2909" i="3"/>
  <c r="F2841" i="3"/>
  <c r="G2841" i="3"/>
  <c r="F2773" i="3"/>
  <c r="G2773" i="3"/>
  <c r="F2705" i="3"/>
  <c r="G2705" i="3"/>
  <c r="F2637" i="3"/>
  <c r="G2637" i="3"/>
  <c r="F2569" i="3"/>
  <c r="G2569" i="3"/>
  <c r="F2501" i="3"/>
  <c r="G2501" i="3"/>
  <c r="G2433" i="3"/>
  <c r="F2433" i="3"/>
  <c r="F2365" i="3"/>
  <c r="G2365" i="3"/>
  <c r="G2297" i="3"/>
  <c r="F2297" i="3"/>
  <c r="G2229" i="3"/>
  <c r="F2229" i="3"/>
  <c r="F2161" i="3"/>
  <c r="G2161" i="3"/>
  <c r="F2093" i="3"/>
  <c r="G2093" i="3"/>
  <c r="G2025" i="3"/>
  <c r="F2025" i="3"/>
  <c r="G1957" i="3"/>
  <c r="F1957" i="3"/>
  <c r="F1889" i="3"/>
  <c r="G1889" i="3"/>
  <c r="G1821" i="3"/>
  <c r="F1821" i="3"/>
  <c r="G1753" i="3"/>
  <c r="F1753" i="3"/>
  <c r="F1685" i="3"/>
  <c r="G1685" i="3"/>
  <c r="F1617" i="3"/>
  <c r="G1617" i="3"/>
  <c r="F1549" i="3"/>
  <c r="G1549" i="3"/>
  <c r="G1481" i="3"/>
  <c r="F1481" i="3"/>
  <c r="G1141" i="3"/>
  <c r="F1141" i="3"/>
  <c r="G1073" i="3"/>
  <c r="F1073" i="3"/>
  <c r="F1005" i="3"/>
  <c r="G1005" i="3"/>
  <c r="F937" i="3"/>
  <c r="G937" i="3"/>
  <c r="G903" i="3"/>
  <c r="F903" i="3"/>
  <c r="F835" i="3"/>
  <c r="G835" i="3"/>
  <c r="F767" i="3"/>
  <c r="G767" i="3"/>
  <c r="F699" i="3"/>
  <c r="G699" i="3"/>
  <c r="G631" i="3"/>
  <c r="F631" i="3"/>
  <c r="F3249" i="3"/>
  <c r="G6547" i="3"/>
  <c r="F6241" i="3"/>
  <c r="F5969" i="3"/>
  <c r="G5833" i="3"/>
  <c r="F5561" i="3"/>
  <c r="F5289" i="3"/>
  <c r="G665" i="3"/>
  <c r="F886" i="3"/>
  <c r="F818" i="3"/>
  <c r="F750" i="3"/>
  <c r="G801" i="3"/>
  <c r="F869" i="3"/>
  <c r="F1209" i="3"/>
  <c r="G1209" i="3"/>
  <c r="E6718" i="3"/>
  <c r="E6650" i="3"/>
  <c r="E6582" i="3"/>
  <c r="E6514" i="3"/>
  <c r="G733" i="3"/>
  <c r="F733" i="3"/>
  <c r="F1583" i="3"/>
  <c r="G1583" i="3"/>
  <c r="E598" i="3"/>
  <c r="G597" i="3" s="1"/>
  <c r="E530" i="3"/>
  <c r="G529" i="3" s="1"/>
  <c r="E462" i="3"/>
  <c r="F461" i="3" s="1"/>
  <c r="E394" i="3"/>
  <c r="F393" i="3" s="1"/>
  <c r="E275" i="3"/>
  <c r="G274" i="3" s="1"/>
  <c r="E207" i="3"/>
  <c r="F206" i="3" s="1"/>
  <c r="E326" i="3"/>
  <c r="G325" i="3" s="1"/>
  <c r="E71" i="3"/>
  <c r="F70" i="3" s="1"/>
  <c r="E478" i="3"/>
  <c r="G478" i="3" s="1"/>
  <c r="E547" i="3"/>
  <c r="G546" i="3" s="1"/>
  <c r="E411" i="3"/>
  <c r="G410" i="3" s="1"/>
  <c r="E343" i="3"/>
  <c r="F342" i="3" s="1"/>
  <c r="E88" i="3"/>
  <c r="F87" i="3" s="1"/>
  <c r="E156" i="3"/>
  <c r="G155" i="3" s="1"/>
  <c r="E564" i="3"/>
  <c r="F563" i="3" s="1"/>
  <c r="E496" i="3"/>
  <c r="G495" i="3" s="1"/>
  <c r="E428" i="3"/>
  <c r="G427" i="3" s="1"/>
  <c r="E360" i="3"/>
  <c r="F359" i="3" s="1"/>
  <c r="E292" i="3"/>
  <c r="F291" i="3" s="1"/>
  <c r="E308" i="3"/>
  <c r="F308" i="3" s="1"/>
  <c r="E581" i="3"/>
  <c r="G580" i="3" s="1"/>
  <c r="E513" i="3"/>
  <c r="G512" i="3" s="1"/>
  <c r="E445" i="3"/>
  <c r="G444" i="3" s="1"/>
  <c r="E377" i="3"/>
  <c r="G376" i="3" s="1"/>
  <c r="E190" i="3"/>
  <c r="G189" i="3" s="1"/>
  <c r="E241" i="3"/>
  <c r="F240" i="3" s="1"/>
  <c r="E224" i="3"/>
  <c r="G223" i="3" s="1"/>
  <c r="E139" i="3"/>
  <c r="G138" i="3" s="1"/>
  <c r="E173" i="3"/>
  <c r="F172" i="3" s="1"/>
  <c r="E122" i="3"/>
  <c r="F121" i="3" s="1"/>
  <c r="E37" i="3"/>
  <c r="F36" i="3" s="1"/>
  <c r="E54" i="3"/>
  <c r="G53" i="3" s="1"/>
  <c r="E258" i="3"/>
  <c r="F257" i="3" s="1"/>
  <c r="E19" i="3"/>
  <c r="E105" i="3"/>
  <c r="F104" i="3" s="1"/>
  <c r="E20" i="3"/>
  <c r="D1856" i="3"/>
  <c r="D1975" i="3"/>
  <c r="D3014" i="3"/>
  <c r="D3082" i="3"/>
  <c r="D3097" i="3"/>
  <c r="D3099" i="3"/>
  <c r="D5443" i="3"/>
  <c r="D5886" i="3"/>
  <c r="D2230" i="3"/>
  <c r="D819" i="3"/>
  <c r="D3335" i="3"/>
  <c r="D6071" i="3"/>
  <c r="D2927" i="3"/>
  <c r="D6140" i="3"/>
  <c r="D2638" i="3"/>
  <c r="D2725" i="3"/>
  <c r="D2842" i="3"/>
  <c r="D5138" i="3"/>
  <c r="D2453" i="3"/>
  <c r="D2468" i="3"/>
  <c r="D2469" i="3"/>
  <c r="D3269" i="3"/>
  <c r="D5750" i="3"/>
  <c r="D5766" i="3"/>
  <c r="D5171" i="3"/>
  <c r="D5239" i="3"/>
  <c r="D345" i="3"/>
  <c r="D413" i="3"/>
  <c r="D1788" i="3"/>
  <c r="D1841" i="3"/>
  <c r="D1873" i="3"/>
  <c r="D2349" i="3"/>
  <c r="D2790" i="3"/>
  <c r="D2944" i="3"/>
  <c r="D3063" i="3"/>
  <c r="D3079" i="3"/>
  <c r="D3218" i="3"/>
  <c r="D3235" i="3"/>
  <c r="D5613" i="3"/>
  <c r="D6513" i="3"/>
  <c r="D1584" i="3"/>
  <c r="D1958" i="3"/>
  <c r="D2128" i="3"/>
  <c r="D2147" i="3"/>
  <c r="D2895" i="3"/>
  <c r="D3046" i="3"/>
  <c r="D3150" i="3"/>
  <c r="D3165" i="3"/>
  <c r="D3199" i="3"/>
  <c r="D3215" i="3"/>
  <c r="D3267" i="3"/>
  <c r="D3334" i="3"/>
  <c r="D3353" i="3"/>
  <c r="D3368" i="3"/>
  <c r="D3387" i="3"/>
  <c r="D3402" i="3"/>
  <c r="D3421" i="3"/>
  <c r="D3436" i="3"/>
  <c r="D3455" i="3"/>
  <c r="D3470" i="3"/>
  <c r="D3489" i="3"/>
  <c r="D3504" i="3"/>
  <c r="D4967" i="3"/>
  <c r="D4986" i="3"/>
  <c r="D5018" i="3"/>
  <c r="D6003" i="3"/>
  <c r="D6005" i="3"/>
  <c r="D6020" i="3"/>
  <c r="D1362" i="3"/>
  <c r="D1363" i="3"/>
  <c r="D1396" i="3"/>
  <c r="D1518" i="3"/>
  <c r="D1533" i="3"/>
  <c r="D1671" i="3"/>
  <c r="D1703" i="3"/>
  <c r="D2045" i="3"/>
  <c r="D2079" i="3"/>
  <c r="D2094" i="3"/>
  <c r="D2095" i="3"/>
  <c r="D2317" i="3"/>
  <c r="D2502" i="3"/>
  <c r="D2521" i="3"/>
  <c r="D2536" i="3"/>
  <c r="D2538" i="3"/>
  <c r="D2995" i="3"/>
  <c r="D3012" i="3"/>
  <c r="D3131" i="3"/>
  <c r="D3133" i="3"/>
  <c r="D3182" i="3"/>
  <c r="D3286" i="3"/>
  <c r="D3301" i="3"/>
  <c r="D4865" i="3"/>
  <c r="D5375" i="3"/>
  <c r="D5799" i="3"/>
  <c r="D5867" i="3"/>
  <c r="D6617" i="3"/>
  <c r="D56" i="3"/>
  <c r="D394" i="3"/>
  <c r="D938" i="3"/>
  <c r="D1328" i="3"/>
  <c r="D1330" i="3"/>
  <c r="D1345" i="3"/>
  <c r="D1379" i="3"/>
  <c r="D1535" i="3"/>
  <c r="D1550" i="3"/>
  <c r="D1551" i="3"/>
  <c r="D1603" i="3"/>
  <c r="D1652" i="3"/>
  <c r="D1790" i="3"/>
  <c r="D2011" i="3"/>
  <c r="D2164" i="3"/>
  <c r="D2179" i="3"/>
  <c r="D2283" i="3"/>
  <c r="D377" i="3"/>
  <c r="D719" i="3"/>
  <c r="D735" i="3"/>
  <c r="D1739" i="3"/>
  <c r="D1754" i="3"/>
  <c r="D2060" i="3"/>
  <c r="D2266" i="3"/>
  <c r="D21" i="3"/>
  <c r="D344" i="3"/>
  <c r="D616" i="3"/>
  <c r="D634" i="3"/>
  <c r="D1347" i="3"/>
  <c r="D1415" i="3"/>
  <c r="D1433" i="3"/>
  <c r="D1620" i="3"/>
  <c r="D1720" i="3"/>
  <c r="D1736" i="3"/>
  <c r="D123" i="3"/>
  <c r="D1516" i="3"/>
  <c r="D1807" i="3"/>
  <c r="D1823" i="3"/>
  <c r="D1875" i="3"/>
  <c r="D1924" i="3"/>
  <c r="D2062" i="3"/>
  <c r="D2181" i="3"/>
  <c r="D2196" i="3"/>
  <c r="D2197" i="3"/>
  <c r="D2249" i="3"/>
  <c r="D2298" i="3"/>
  <c r="D2436" i="3"/>
  <c r="D2518" i="3"/>
  <c r="D2570" i="3"/>
  <c r="D2589" i="3"/>
  <c r="D2623" i="3"/>
  <c r="D2757" i="3"/>
  <c r="D2861" i="3"/>
  <c r="D2876" i="3"/>
  <c r="D2877" i="3"/>
  <c r="D2910" i="3"/>
  <c r="D2946" i="3"/>
  <c r="D2963" i="3"/>
  <c r="D2997" i="3"/>
  <c r="D3030" i="3"/>
  <c r="D3048" i="3"/>
  <c r="D3116" i="3"/>
  <c r="D3148" i="3"/>
  <c r="D3149" i="3"/>
  <c r="D3523" i="3"/>
  <c r="D3538" i="3"/>
  <c r="D3557" i="3"/>
  <c r="D3572" i="3"/>
  <c r="D3591" i="3"/>
  <c r="D3606" i="3"/>
  <c r="D3625" i="3"/>
  <c r="D3640" i="3"/>
  <c r="D3659" i="3"/>
  <c r="D3674" i="3"/>
  <c r="D3693" i="3"/>
  <c r="D3708" i="3"/>
  <c r="D3727" i="3"/>
  <c r="D4814" i="3"/>
  <c r="D4918" i="3"/>
  <c r="D4934" i="3"/>
  <c r="D5054" i="3"/>
  <c r="D5069" i="3"/>
  <c r="D5190" i="3"/>
  <c r="D5222" i="3"/>
  <c r="D5307" i="3"/>
  <c r="D5323" i="3"/>
  <c r="D5562" i="3"/>
  <c r="D5698" i="3"/>
  <c r="D5700" i="3"/>
  <c r="D5818" i="3"/>
  <c r="D6022" i="3"/>
  <c r="D6056" i="3"/>
  <c r="D6088" i="3"/>
  <c r="D6565" i="3"/>
  <c r="D6567" i="3"/>
  <c r="D6582" i="3"/>
  <c r="D2385" i="3"/>
  <c r="D2402" i="3"/>
  <c r="D2605" i="3"/>
  <c r="D2657" i="3"/>
  <c r="D2706" i="3"/>
  <c r="D2723" i="3"/>
  <c r="D2844" i="3"/>
  <c r="D2929" i="3"/>
  <c r="D2961" i="3"/>
  <c r="D2962" i="3"/>
  <c r="D2980" i="3"/>
  <c r="D3080" i="3"/>
  <c r="D3114" i="3"/>
  <c r="D3167" i="3"/>
  <c r="D3201" i="3"/>
  <c r="D3233" i="3"/>
  <c r="D3234" i="3"/>
  <c r="D3266" i="3"/>
  <c r="D3320" i="3"/>
  <c r="D4780" i="3"/>
  <c r="D4899" i="3"/>
  <c r="D5051" i="3"/>
  <c r="D5156" i="3"/>
  <c r="D5290" i="3"/>
  <c r="D5410" i="3"/>
  <c r="D5511" i="3"/>
  <c r="D5528" i="3"/>
  <c r="D5664" i="3"/>
  <c r="D5784" i="3"/>
  <c r="D5816" i="3"/>
  <c r="D5918" i="3"/>
  <c r="D6038" i="3"/>
  <c r="D6516" i="3"/>
  <c r="D6531" i="3"/>
  <c r="D2366" i="3"/>
  <c r="D2382" i="3"/>
  <c r="D2434" i="3"/>
  <c r="D2572" i="3"/>
  <c r="D2774" i="3"/>
  <c r="D2793" i="3"/>
  <c r="D2808" i="3"/>
  <c r="D2810" i="3"/>
  <c r="D3198" i="3"/>
  <c r="D3252" i="3"/>
  <c r="D3284" i="3"/>
  <c r="D3285" i="3"/>
  <c r="D3318" i="3"/>
  <c r="D2912" i="3"/>
  <c r="D2978" i="3"/>
  <c r="D3011" i="3"/>
  <c r="D3029" i="3"/>
  <c r="D3031" i="3"/>
  <c r="D3065" i="3"/>
  <c r="D3098" i="3"/>
  <c r="D3130" i="3"/>
  <c r="D3184" i="3"/>
  <c r="D3216" i="3"/>
  <c r="D3250" i="3"/>
  <c r="D3303" i="3"/>
  <c r="D4831" i="3"/>
  <c r="D4847" i="3"/>
  <c r="D5103" i="3"/>
  <c r="D5255" i="3"/>
  <c r="D5326" i="3"/>
  <c r="D5341" i="3"/>
  <c r="D5462" i="3"/>
  <c r="D5579" i="3"/>
  <c r="D5595" i="3"/>
  <c r="D5731" i="3"/>
  <c r="D5733" i="3"/>
  <c r="D5935" i="3"/>
  <c r="D5954" i="3"/>
  <c r="D5969" i="3"/>
  <c r="D6090" i="3"/>
  <c r="D6598" i="3"/>
  <c r="D6600" i="3"/>
  <c r="D6615" i="3"/>
  <c r="D821" i="3"/>
  <c r="D940" i="3"/>
  <c r="D955" i="3"/>
  <c r="D974" i="3"/>
  <c r="D989" i="3"/>
  <c r="D1008" i="3"/>
  <c r="D1023" i="3"/>
  <c r="D1042" i="3"/>
  <c r="D1057" i="3"/>
  <c r="D1076" i="3"/>
  <c r="D1091" i="3"/>
  <c r="D1110" i="3"/>
  <c r="D1125" i="3"/>
  <c r="D1144" i="3"/>
  <c r="D1159" i="3"/>
  <c r="D1178" i="3"/>
  <c r="D1193" i="3"/>
  <c r="D1212" i="3"/>
  <c r="D1227" i="3"/>
  <c r="D1246" i="3"/>
  <c r="D1261" i="3"/>
  <c r="D1280" i="3"/>
  <c r="D1295" i="3"/>
  <c r="D157" i="3"/>
  <c r="D277" i="3"/>
  <c r="D209" i="3"/>
  <c r="D396" i="3"/>
  <c r="D411" i="3"/>
  <c r="D599" i="3"/>
  <c r="D614" i="3"/>
  <c r="D631" i="3"/>
  <c r="D717" i="3"/>
  <c r="D750" i="3"/>
  <c r="D769" i="3"/>
  <c r="D784" i="3"/>
  <c r="D803" i="3"/>
  <c r="D937" i="3"/>
  <c r="D1296" i="3"/>
  <c r="D1313" i="3"/>
  <c r="D1314" i="3"/>
  <c r="D89" i="3"/>
  <c r="D90" i="3"/>
  <c r="D243" i="3"/>
  <c r="D294" i="3"/>
  <c r="D39" i="3"/>
  <c r="D343" i="3"/>
  <c r="D360" i="3"/>
  <c r="D393" i="3"/>
  <c r="D430" i="3"/>
  <c r="D445" i="3"/>
  <c r="D464" i="3"/>
  <c r="D479" i="3"/>
  <c r="D498" i="3"/>
  <c r="D513" i="3"/>
  <c r="D532" i="3"/>
  <c r="D547" i="3"/>
  <c r="D566" i="3"/>
  <c r="D581" i="3"/>
  <c r="D633" i="3"/>
  <c r="D650" i="3"/>
  <c r="D666" i="3"/>
  <c r="D685" i="3"/>
  <c r="D700" i="3"/>
  <c r="D736" i="3"/>
  <c r="D837" i="3"/>
  <c r="D852" i="3"/>
  <c r="D871" i="3"/>
  <c r="D905" i="3"/>
  <c r="D920" i="3"/>
  <c r="D1311" i="3"/>
  <c r="D55" i="3"/>
  <c r="D208" i="3"/>
  <c r="D362" i="3"/>
  <c r="D379" i="3"/>
  <c r="D412" i="3"/>
  <c r="D615" i="3"/>
  <c r="D648" i="3"/>
  <c r="D733" i="3"/>
  <c r="D1398" i="3"/>
  <c r="D1413" i="3"/>
  <c r="D1430" i="3"/>
  <c r="D1482" i="3"/>
  <c r="D1552" i="3"/>
  <c r="D1569" i="3"/>
  <c r="D1635" i="3"/>
  <c r="D1668" i="3"/>
  <c r="D1686" i="3"/>
  <c r="D1722" i="3"/>
  <c r="D1737" i="3"/>
  <c r="D1755" i="3"/>
  <c r="D1773" i="3"/>
  <c r="D1805" i="3"/>
  <c r="D1892" i="3"/>
  <c r="D1907" i="3"/>
  <c r="D1940" i="3"/>
  <c r="D1943" i="3"/>
  <c r="D2026" i="3"/>
  <c r="D2027" i="3"/>
  <c r="D2042" i="3"/>
  <c r="D2096" i="3"/>
  <c r="D2113" i="3"/>
  <c r="D2198" i="3"/>
  <c r="D2215" i="3"/>
  <c r="D2281" i="3"/>
  <c r="D2314" i="3"/>
  <c r="D2368" i="3"/>
  <c r="D2383" i="3"/>
  <c r="D2400" i="3"/>
  <c r="D2401" i="3"/>
  <c r="D2487" i="3"/>
  <c r="D2519" i="3"/>
  <c r="D2553" i="3"/>
  <c r="D2586" i="3"/>
  <c r="D2604" i="3"/>
  <c r="D2606" i="3"/>
  <c r="D2640" i="3"/>
  <c r="D2673" i="3"/>
  <c r="D2691" i="3"/>
  <c r="D2791" i="3"/>
  <c r="D2825" i="3"/>
  <c r="D2892" i="3"/>
  <c r="D1432" i="3"/>
  <c r="D1465" i="3"/>
  <c r="D1467" i="3"/>
  <c r="D1484" i="3"/>
  <c r="D1501" i="3"/>
  <c r="D1567" i="3"/>
  <c r="D1600" i="3"/>
  <c r="D1618" i="3"/>
  <c r="D1654" i="3"/>
  <c r="D1669" i="3"/>
  <c r="D1687" i="3"/>
  <c r="D1705" i="3"/>
  <c r="D1756" i="3"/>
  <c r="D1824" i="3"/>
  <c r="D1839" i="3"/>
  <c r="D1872" i="3"/>
  <c r="D1890" i="3"/>
  <c r="D1941" i="3"/>
  <c r="D2028" i="3"/>
  <c r="D2111" i="3"/>
  <c r="D2144" i="3"/>
  <c r="D2213" i="3"/>
  <c r="D2246" i="3"/>
  <c r="D2300" i="3"/>
  <c r="D2315" i="3"/>
  <c r="D2332" i="3"/>
  <c r="D2333" i="3"/>
  <c r="D2419" i="3"/>
  <c r="D2451" i="3"/>
  <c r="D2485" i="3"/>
  <c r="D2893" i="3"/>
  <c r="D1364" i="3"/>
  <c r="D1381" i="3"/>
  <c r="D1382" i="3"/>
  <c r="D1414" i="3"/>
  <c r="D1447" i="3"/>
  <c r="D1499" i="3"/>
  <c r="D1586" i="3"/>
  <c r="D1601" i="3"/>
  <c r="D1619" i="3"/>
  <c r="D1637" i="3"/>
  <c r="D1688" i="3"/>
  <c r="D1771" i="3"/>
  <c r="D1804" i="3"/>
  <c r="D1822" i="3"/>
  <c r="D1858" i="3"/>
  <c r="D1891" i="3"/>
  <c r="D1909" i="3"/>
  <c r="D1977" i="3"/>
  <c r="D1992" i="3"/>
  <c r="D1993" i="3"/>
  <c r="D2076" i="3"/>
  <c r="D2130" i="3"/>
  <c r="D2145" i="3"/>
  <c r="D2162" i="3"/>
  <c r="D2163" i="3"/>
  <c r="D2178" i="3"/>
  <c r="D2232" i="3"/>
  <c r="D2247" i="3"/>
  <c r="D2264" i="3"/>
  <c r="D2265" i="3"/>
  <c r="D2334" i="3"/>
  <c r="D2351" i="3"/>
  <c r="D2417" i="3"/>
  <c r="D2450" i="3"/>
  <c r="D2470" i="3"/>
  <c r="D2504" i="3"/>
  <c r="D2537" i="3"/>
  <c r="D2555" i="3"/>
  <c r="D2655" i="3"/>
  <c r="D2689" i="3"/>
  <c r="D2722" i="3"/>
  <c r="D2740" i="3"/>
  <c r="D2742" i="3"/>
  <c r="D2776" i="3"/>
  <c r="D2809" i="3"/>
  <c r="D2894" i="3"/>
  <c r="D2911" i="3"/>
  <c r="D2943" i="3"/>
  <c r="D2587" i="3"/>
  <c r="D2621" i="3"/>
  <c r="D2654" i="3"/>
  <c r="D2672" i="3"/>
  <c r="D2674" i="3"/>
  <c r="D2708" i="3"/>
  <c r="D2741" i="3"/>
  <c r="D2759" i="3"/>
  <c r="D2827" i="3"/>
  <c r="D2858" i="3"/>
  <c r="D2878" i="3"/>
  <c r="D2926" i="3"/>
  <c r="D2945" i="3"/>
  <c r="D2994" i="3"/>
  <c r="D3013" i="3"/>
  <c r="D3062" i="3"/>
  <c r="D3081" i="3"/>
  <c r="D3113" i="3"/>
  <c r="D3132" i="3"/>
  <c r="D3181" i="3"/>
  <c r="D3200" i="3"/>
  <c r="D3217" i="3"/>
  <c r="D3249" i="3"/>
  <c r="D3268" i="3"/>
  <c r="D3317" i="3"/>
  <c r="D3507" i="3"/>
  <c r="D3522" i="3"/>
  <c r="D3541" i="3"/>
  <c r="D3556" i="3"/>
  <c r="D3575" i="3"/>
  <c r="D3590" i="3"/>
  <c r="D3609" i="3"/>
  <c r="D3624" i="3"/>
  <c r="D3643" i="3"/>
  <c r="D3658" i="3"/>
  <c r="D3677" i="3"/>
  <c r="D3692" i="3"/>
  <c r="D3711" i="3"/>
  <c r="D3726" i="3"/>
  <c r="D3745" i="3"/>
  <c r="D3760" i="3"/>
  <c r="D3779" i="3"/>
  <c r="D3794" i="3"/>
  <c r="D3813" i="3"/>
  <c r="D3828" i="3"/>
  <c r="D3862" i="3"/>
  <c r="D3896" i="3"/>
  <c r="D3930" i="3"/>
  <c r="D3964" i="3"/>
  <c r="D3983" i="3"/>
  <c r="D3998" i="3"/>
  <c r="D4032" i="3"/>
  <c r="D4051" i="3"/>
  <c r="D4066" i="3"/>
  <c r="D4100" i="3"/>
  <c r="D4119" i="3"/>
  <c r="D4134" i="3"/>
  <c r="D4168" i="3"/>
  <c r="D4187" i="3"/>
  <c r="D4202" i="3"/>
  <c r="D4236" i="3"/>
  <c r="D4270" i="3"/>
  <c r="D4289" i="3"/>
  <c r="D4304" i="3"/>
  <c r="D4338" i="3"/>
  <c r="D4372" i="3"/>
  <c r="D4406" i="3"/>
  <c r="D4425" i="3"/>
  <c r="D4440" i="3"/>
  <c r="D4459" i="3"/>
  <c r="D4474" i="3"/>
  <c r="D4493" i="3"/>
  <c r="D4508" i="3"/>
  <c r="D4542" i="3"/>
  <c r="D4576" i="3"/>
  <c r="D4610" i="3"/>
  <c r="D4644" i="3"/>
  <c r="D4678" i="3"/>
  <c r="D4712" i="3"/>
  <c r="D4779" i="3"/>
  <c r="D4797" i="3"/>
  <c r="D4799" i="3"/>
  <c r="D4866" i="3"/>
  <c r="D4884" i="3"/>
  <c r="D4984" i="3"/>
  <c r="D5037" i="3"/>
  <c r="D4798" i="3"/>
  <c r="D4816" i="3"/>
  <c r="D4916" i="3"/>
  <c r="D4950" i="3"/>
  <c r="D4983" i="3"/>
  <c r="D5001" i="3"/>
  <c r="D2960" i="3"/>
  <c r="D2979" i="3"/>
  <c r="D3028" i="3"/>
  <c r="D3047" i="3"/>
  <c r="D3096" i="3"/>
  <c r="D3147" i="3"/>
  <c r="D3166" i="3"/>
  <c r="D3232" i="3"/>
  <c r="D3283" i="3"/>
  <c r="D3302" i="3"/>
  <c r="D3354" i="3"/>
  <c r="D3369" i="3"/>
  <c r="D3388" i="3"/>
  <c r="D3403" i="3"/>
  <c r="D3422" i="3"/>
  <c r="D3505" i="3"/>
  <c r="D3524" i="3"/>
  <c r="D3539" i="3"/>
  <c r="D3558" i="3"/>
  <c r="D3573" i="3"/>
  <c r="D3592" i="3"/>
  <c r="D3607" i="3"/>
  <c r="D3626" i="3"/>
  <c r="D3641" i="3"/>
  <c r="D3660" i="3"/>
  <c r="D3675" i="3"/>
  <c r="D3694" i="3"/>
  <c r="D4848" i="3"/>
  <c r="D4882" i="3"/>
  <c r="D4915" i="3"/>
  <c r="D4933" i="3"/>
  <c r="D5035" i="3"/>
  <c r="D2859" i="3"/>
  <c r="D2909" i="3"/>
  <c r="D2928" i="3"/>
  <c r="D2977" i="3"/>
  <c r="D2996" i="3"/>
  <c r="D3045" i="3"/>
  <c r="D3064" i="3"/>
  <c r="D3115" i="3"/>
  <c r="D3164" i="3"/>
  <c r="D3183" i="3"/>
  <c r="D3251" i="3"/>
  <c r="D3300" i="3"/>
  <c r="D3319" i="3"/>
  <c r="D3438" i="3"/>
  <c r="D3453" i="3"/>
  <c r="D3472" i="3"/>
  <c r="D3487" i="3"/>
  <c r="D3506" i="3"/>
  <c r="D3521" i="3"/>
  <c r="D3540" i="3"/>
  <c r="D3555" i="3"/>
  <c r="D3574" i="3"/>
  <c r="D3589" i="3"/>
  <c r="D3608" i="3"/>
  <c r="D3623" i="3"/>
  <c r="D3642" i="3"/>
  <c r="D3657" i="3"/>
  <c r="D3676" i="3"/>
  <c r="D3691" i="3"/>
  <c r="D3710" i="3"/>
  <c r="D3725" i="3"/>
  <c r="D3744" i="3"/>
  <c r="D5070" i="3"/>
  <c r="D5052" i="3"/>
  <c r="D5086" i="3"/>
  <c r="D5119" i="3"/>
  <c r="D5137" i="3"/>
  <c r="D5206" i="3"/>
  <c r="D5324" i="3"/>
  <c r="D5358" i="3"/>
  <c r="D5391" i="3"/>
  <c r="D5409" i="3"/>
  <c r="D5411" i="3"/>
  <c r="D5478" i="3"/>
  <c r="D5596" i="3"/>
  <c r="D5630" i="3"/>
  <c r="D5681" i="3"/>
  <c r="D5714" i="3"/>
  <c r="D5765" i="3"/>
  <c r="D5801" i="3"/>
  <c r="D5834" i="3"/>
  <c r="D5852" i="3"/>
  <c r="D5903" i="3"/>
  <c r="D5921" i="3"/>
  <c r="D5953" i="3"/>
  <c r="D5971" i="3"/>
  <c r="D5986" i="3"/>
  <c r="D6037" i="3"/>
  <c r="D6073" i="3"/>
  <c r="D6124" i="3"/>
  <c r="D6174" i="3"/>
  <c r="D6312" i="3"/>
  <c r="D6327" i="3"/>
  <c r="D6346" i="3"/>
  <c r="D6361" i="3"/>
  <c r="D6380" i="3"/>
  <c r="D6412" i="3"/>
  <c r="D6446" i="3"/>
  <c r="D6465" i="3"/>
  <c r="D6548" i="3"/>
  <c r="D6581" i="3"/>
  <c r="D5256" i="3"/>
  <c r="D5188" i="3"/>
  <c r="D5273" i="3"/>
  <c r="D5275" i="3"/>
  <c r="D5309" i="3"/>
  <c r="D5342" i="3"/>
  <c r="D5460" i="3"/>
  <c r="D5494" i="3"/>
  <c r="D5527" i="3"/>
  <c r="D5545" i="3"/>
  <c r="D5614" i="3"/>
  <c r="D5632" i="3"/>
  <c r="D5715" i="3"/>
  <c r="D5748" i="3"/>
  <c r="D5785" i="3"/>
  <c r="D5835" i="3"/>
  <c r="D5850" i="3"/>
  <c r="D5901" i="3"/>
  <c r="D5952" i="3"/>
  <c r="D5988" i="3"/>
  <c r="D6089" i="3"/>
  <c r="D6107" i="3"/>
  <c r="D6122" i="3"/>
  <c r="D6480" i="3"/>
  <c r="D6497" i="3"/>
  <c r="D6514" i="3"/>
  <c r="D6532" i="3"/>
  <c r="D5002" i="3"/>
  <c r="D5020" i="3"/>
  <c r="D5120" i="3"/>
  <c r="D5154" i="3"/>
  <c r="D5187" i="3"/>
  <c r="D5205" i="3"/>
  <c r="D5274" i="3"/>
  <c r="D5292" i="3"/>
  <c r="D5392" i="3"/>
  <c r="D5426" i="3"/>
  <c r="D5459" i="3"/>
  <c r="D5477" i="3"/>
  <c r="D5479" i="3"/>
  <c r="D5546" i="3"/>
  <c r="D5647" i="3"/>
  <c r="D5648" i="3"/>
  <c r="D5767" i="3"/>
  <c r="D5782" i="3"/>
  <c r="D5833" i="3"/>
  <c r="D5869" i="3"/>
  <c r="D5884" i="3"/>
  <c r="D5902" i="3"/>
  <c r="D5920" i="3"/>
  <c r="D6039" i="3"/>
  <c r="D6054" i="3"/>
  <c r="D6105" i="3"/>
  <c r="D6108" i="3"/>
  <c r="D6481" i="3"/>
  <c r="D310" i="3"/>
  <c r="D174" i="3"/>
  <c r="D124" i="3"/>
  <c r="D342" i="3"/>
  <c r="D361" i="3"/>
  <c r="D410" i="3"/>
  <c r="D446" i="3"/>
  <c r="D461" i="3"/>
  <c r="D480" i="3"/>
  <c r="D495" i="3"/>
  <c r="D514" i="3"/>
  <c r="D529" i="3"/>
  <c r="D548" i="3"/>
  <c r="D563" i="3"/>
  <c r="D582" i="3"/>
  <c r="D597" i="3"/>
  <c r="D632" i="3"/>
  <c r="D667" i="3"/>
  <c r="D682" i="3"/>
  <c r="D701" i="3"/>
  <c r="D734" i="3"/>
  <c r="D770" i="3"/>
  <c r="D785" i="3"/>
  <c r="D804" i="3"/>
  <c r="D820" i="3"/>
  <c r="D838" i="3"/>
  <c r="D853" i="3"/>
  <c r="D872" i="3"/>
  <c r="D906" i="3"/>
  <c r="D921" i="3"/>
  <c r="D956" i="3"/>
  <c r="D971" i="3"/>
  <c r="D990" i="3"/>
  <c r="D1024" i="3"/>
  <c r="D311" i="3"/>
  <c r="D71" i="3"/>
  <c r="D175" i="3"/>
  <c r="D191" i="3"/>
  <c r="D106" i="3"/>
  <c r="D206" i="3"/>
  <c r="D259" i="3"/>
  <c r="D140" i="3"/>
  <c r="D359" i="3"/>
  <c r="D378" i="3"/>
  <c r="D428" i="3"/>
  <c r="D447" i="3"/>
  <c r="D462" i="3"/>
  <c r="D481" i="3"/>
  <c r="D496" i="3"/>
  <c r="D515" i="3"/>
  <c r="D530" i="3"/>
  <c r="D549" i="3"/>
  <c r="D564" i="3"/>
  <c r="D583" i="3"/>
  <c r="D600" i="3"/>
  <c r="D649" i="3"/>
  <c r="D668" i="3"/>
  <c r="D683" i="3"/>
  <c r="D718" i="3"/>
  <c r="D751" i="3"/>
  <c r="D767" i="3"/>
  <c r="D786" i="3"/>
  <c r="D801" i="3"/>
  <c r="D818" i="3"/>
  <c r="D854" i="3"/>
  <c r="D869" i="3"/>
  <c r="D887" i="3"/>
  <c r="D903" i="3"/>
  <c r="D922" i="3"/>
  <c r="D957" i="3"/>
  <c r="D972" i="3"/>
  <c r="D991" i="3"/>
  <c r="D1025" i="3"/>
  <c r="D1040" i="3"/>
  <c r="D224" i="3"/>
  <c r="D158" i="3"/>
  <c r="D242" i="3"/>
  <c r="D293" i="3"/>
  <c r="D276" i="3"/>
  <c r="D192" i="3"/>
  <c r="D107" i="3"/>
  <c r="D207" i="3"/>
  <c r="D260" i="3"/>
  <c r="D141" i="3"/>
  <c r="D38" i="3"/>
  <c r="D376" i="3"/>
  <c r="D395" i="3"/>
  <c r="D429" i="3"/>
  <c r="D444" i="3"/>
  <c r="D463" i="3"/>
  <c r="D478" i="3"/>
  <c r="D497" i="3"/>
  <c r="D512" i="3"/>
  <c r="D531" i="3"/>
  <c r="D546" i="3"/>
  <c r="D565" i="3"/>
  <c r="D580" i="3"/>
  <c r="D617" i="3"/>
  <c r="D665" i="3"/>
  <c r="D684" i="3"/>
  <c r="D716" i="3"/>
  <c r="D753" i="3"/>
  <c r="D768" i="3"/>
  <c r="D787" i="3"/>
  <c r="D802" i="3"/>
  <c r="D835" i="3"/>
  <c r="D855" i="3"/>
  <c r="D870" i="3"/>
  <c r="D889" i="3"/>
  <c r="D904" i="3"/>
  <c r="D939" i="3"/>
  <c r="D954" i="3"/>
  <c r="D973" i="3"/>
  <c r="D988" i="3"/>
  <c r="D1006" i="3"/>
  <c r="D1022" i="3"/>
  <c r="D1041" i="3"/>
  <c r="D1056" i="3"/>
  <c r="D1075" i="3"/>
  <c r="D1090" i="3"/>
  <c r="D1109" i="3"/>
  <c r="D1124" i="3"/>
  <c r="D1143" i="3"/>
  <c r="D1158" i="3"/>
  <c r="D1177" i="3"/>
  <c r="D1192" i="3"/>
  <c r="D1211" i="3"/>
  <c r="D1226" i="3"/>
  <c r="D1245" i="3"/>
  <c r="D1260" i="3"/>
  <c r="D1279" i="3"/>
  <c r="D1294" i="3"/>
  <c r="D1297" i="3"/>
  <c r="D1346" i="3"/>
  <c r="D1365" i="3"/>
  <c r="D1416" i="3"/>
  <c r="D1464" i="3"/>
  <c r="D1515" i="3"/>
  <c r="D1534" i="3"/>
  <c r="D1583" i="3"/>
  <c r="D1602" i="3"/>
  <c r="D1651" i="3"/>
  <c r="D1670" i="3"/>
  <c r="D1719" i="3"/>
  <c r="D1738" i="3"/>
  <c r="D1787" i="3"/>
  <c r="D1806" i="3"/>
  <c r="D1855" i="3"/>
  <c r="D1874" i="3"/>
  <c r="D1923" i="3"/>
  <c r="D1926" i="3"/>
  <c r="D2077" i="3"/>
  <c r="D1039" i="3"/>
  <c r="D1058" i="3"/>
  <c r="D1073" i="3"/>
  <c r="D1092" i="3"/>
  <c r="D1107" i="3"/>
  <c r="D1126" i="3"/>
  <c r="D1141" i="3"/>
  <c r="D1160" i="3"/>
  <c r="D1175" i="3"/>
  <c r="D1194" i="3"/>
  <c r="D1209" i="3"/>
  <c r="D1228" i="3"/>
  <c r="D1243" i="3"/>
  <c r="D1262" i="3"/>
  <c r="D1277" i="3"/>
  <c r="D1312" i="3"/>
  <c r="D1331" i="3"/>
  <c r="D1380" i="3"/>
  <c r="D1399" i="3"/>
  <c r="D1431" i="3"/>
  <c r="D1450" i="3"/>
  <c r="D1466" i="3"/>
  <c r="D1549" i="3"/>
  <c r="D1568" i="3"/>
  <c r="D1617" i="3"/>
  <c r="D1636" i="3"/>
  <c r="D1685" i="3"/>
  <c r="D1704" i="3"/>
  <c r="D1753" i="3"/>
  <c r="D1772" i="3"/>
  <c r="D1821" i="3"/>
  <c r="D1840" i="3"/>
  <c r="D1889" i="3"/>
  <c r="D1908" i="3"/>
  <c r="D1959" i="3"/>
  <c r="D1994" i="3"/>
  <c r="D2008" i="3"/>
  <c r="D2043" i="3"/>
  <c r="D1059" i="3"/>
  <c r="D1074" i="3"/>
  <c r="D1093" i="3"/>
  <c r="D1108" i="3"/>
  <c r="D1127" i="3"/>
  <c r="D1142" i="3"/>
  <c r="D1161" i="3"/>
  <c r="D1176" i="3"/>
  <c r="D1195" i="3"/>
  <c r="D1210" i="3"/>
  <c r="D1229" i="3"/>
  <c r="D1244" i="3"/>
  <c r="D1263" i="3"/>
  <c r="D1278" i="3"/>
  <c r="D1329" i="3"/>
  <c r="D1348" i="3"/>
  <c r="D1397" i="3"/>
  <c r="D1448" i="3"/>
  <c r="D1449" i="3"/>
  <c r="D1498" i="3"/>
  <c r="D1517" i="3"/>
  <c r="D1566" i="3"/>
  <c r="D1585" i="3"/>
  <c r="D1634" i="3"/>
  <c r="D1653" i="3"/>
  <c r="D1702" i="3"/>
  <c r="D1721" i="3"/>
  <c r="D1770" i="3"/>
  <c r="D1789" i="3"/>
  <c r="D1838" i="3"/>
  <c r="D1857" i="3"/>
  <c r="D1906" i="3"/>
  <c r="D1925" i="3"/>
  <c r="D1960" i="3"/>
  <c r="D1974" i="3"/>
  <c r="D2009" i="3"/>
  <c r="D1957" i="3"/>
  <c r="D1976" i="3"/>
  <c r="D2025" i="3"/>
  <c r="D2044" i="3"/>
  <c r="D2093" i="3"/>
  <c r="D2112" i="3"/>
  <c r="D2161" i="3"/>
  <c r="D2180" i="3"/>
  <c r="D2229" i="3"/>
  <c r="D2248" i="3"/>
  <c r="D2297" i="3"/>
  <c r="D2316" i="3"/>
  <c r="D2365" i="3"/>
  <c r="D2384" i="3"/>
  <c r="D2433" i="3"/>
  <c r="D2452" i="3"/>
  <c r="D2501" i="3"/>
  <c r="D2520" i="3"/>
  <c r="D2569" i="3"/>
  <c r="D2588" i="3"/>
  <c r="D2637" i="3"/>
  <c r="D2656" i="3"/>
  <c r="D2705" i="3"/>
  <c r="D2724" i="3"/>
  <c r="D2773" i="3"/>
  <c r="D2792" i="3"/>
  <c r="D2841" i="3"/>
  <c r="D2860" i="3"/>
  <c r="D2061" i="3"/>
  <c r="D2110" i="3"/>
  <c r="D2129" i="3"/>
  <c r="D1942" i="3"/>
  <c r="D1991" i="3"/>
  <c r="D2010" i="3"/>
  <c r="D2059" i="3"/>
  <c r="D2078" i="3"/>
  <c r="D2127" i="3"/>
  <c r="D2146" i="3"/>
  <c r="D2195" i="3"/>
  <c r="D2214" i="3"/>
  <c r="D2263" i="3"/>
  <c r="D2282" i="3"/>
  <c r="D2331" i="3"/>
  <c r="D2350" i="3"/>
  <c r="D2399" i="3"/>
  <c r="D2418" i="3"/>
  <c r="D2467" i="3"/>
  <c r="D2486" i="3"/>
  <c r="D2535" i="3"/>
  <c r="D2554" i="3"/>
  <c r="D2603" i="3"/>
  <c r="D2622" i="3"/>
  <c r="D2671" i="3"/>
  <c r="D2690" i="3"/>
  <c r="D2739" i="3"/>
  <c r="D2758" i="3"/>
  <c r="D2807" i="3"/>
  <c r="D2826" i="3"/>
  <c r="D2875" i="3"/>
  <c r="D2212" i="3"/>
  <c r="D2231" i="3"/>
  <c r="D2280" i="3"/>
  <c r="D2299" i="3"/>
  <c r="D2348" i="3"/>
  <c r="D2367" i="3"/>
  <c r="D2416" i="3"/>
  <c r="D2435" i="3"/>
  <c r="D2484" i="3"/>
  <c r="D2503" i="3"/>
  <c r="D2552" i="3"/>
  <c r="D2571" i="3"/>
  <c r="D2620" i="3"/>
  <c r="D2639" i="3"/>
  <c r="D2688" i="3"/>
  <c r="D2707" i="3"/>
  <c r="D2756" i="3"/>
  <c r="D2775" i="3"/>
  <c r="D2824" i="3"/>
  <c r="D2843" i="3"/>
  <c r="D3759" i="3"/>
  <c r="D3778" i="3"/>
  <c r="D3793" i="3"/>
  <c r="D3812" i="3"/>
  <c r="D3827" i="3"/>
  <c r="D3846" i="3"/>
  <c r="D3861" i="3"/>
  <c r="D3880" i="3"/>
  <c r="D3895" i="3"/>
  <c r="D3914" i="3"/>
  <c r="D3929" i="3"/>
  <c r="D3948" i="3"/>
  <c r="D3963" i="3"/>
  <c r="D3982" i="3"/>
  <c r="D3997" i="3"/>
  <c r="D4016" i="3"/>
  <c r="D4031" i="3"/>
  <c r="D4050" i="3"/>
  <c r="D4065" i="3"/>
  <c r="D4084" i="3"/>
  <c r="D4099" i="3"/>
  <c r="D4118" i="3"/>
  <c r="D4133" i="3"/>
  <c r="D4152" i="3"/>
  <c r="D4167" i="3"/>
  <c r="D4186" i="3"/>
  <c r="D4201" i="3"/>
  <c r="D4220" i="3"/>
  <c r="D4235" i="3"/>
  <c r="D4254" i="3"/>
  <c r="D4269" i="3"/>
  <c r="D4288" i="3"/>
  <c r="D4303" i="3"/>
  <c r="D4322" i="3"/>
  <c r="D4337" i="3"/>
  <c r="D4356" i="3"/>
  <c r="D4371" i="3"/>
  <c r="D4390" i="3"/>
  <c r="D4405" i="3"/>
  <c r="D4424" i="3"/>
  <c r="D4439" i="3"/>
  <c r="D4458" i="3"/>
  <c r="D4473" i="3"/>
  <c r="D4492" i="3"/>
  <c r="D4507" i="3"/>
  <c r="D4526" i="3"/>
  <c r="D4541" i="3"/>
  <c r="D4560" i="3"/>
  <c r="D4575" i="3"/>
  <c r="D4594" i="3"/>
  <c r="D4609" i="3"/>
  <c r="D4628" i="3"/>
  <c r="D4643" i="3"/>
  <c r="D4662" i="3"/>
  <c r="D4677" i="3"/>
  <c r="D4696" i="3"/>
  <c r="D3742" i="3"/>
  <c r="D3761" i="3"/>
  <c r="D3776" i="3"/>
  <c r="D3795" i="3"/>
  <c r="D3810" i="3"/>
  <c r="D3829" i="3"/>
  <c r="D3844" i="3"/>
  <c r="D3863" i="3"/>
  <c r="D3878" i="3"/>
  <c r="D3897" i="3"/>
  <c r="D3912" i="3"/>
  <c r="D3931" i="3"/>
  <c r="D3946" i="3"/>
  <c r="D3965" i="3"/>
  <c r="D3980" i="3"/>
  <c r="D3999" i="3"/>
  <c r="D4014" i="3"/>
  <c r="D4033" i="3"/>
  <c r="D4048" i="3"/>
  <c r="D4067" i="3"/>
  <c r="D4082" i="3"/>
  <c r="D4101" i="3"/>
  <c r="D4116" i="3"/>
  <c r="D4135" i="3"/>
  <c r="D4150" i="3"/>
  <c r="D4169" i="3"/>
  <c r="D4184" i="3"/>
  <c r="D4203" i="3"/>
  <c r="D4218" i="3"/>
  <c r="D4237" i="3"/>
  <c r="D4252" i="3"/>
  <c r="D4271" i="3"/>
  <c r="D4286" i="3"/>
  <c r="D4339" i="3"/>
  <c r="D4354" i="3"/>
  <c r="D4373" i="3"/>
  <c r="D4388" i="3"/>
  <c r="D4407" i="3"/>
  <c r="D4422" i="3"/>
  <c r="D4441" i="3"/>
  <c r="D4456" i="3"/>
  <c r="D4475" i="3"/>
  <c r="D4490" i="3"/>
  <c r="D4509" i="3"/>
  <c r="D4524" i="3"/>
  <c r="D4543" i="3"/>
  <c r="D4558" i="3"/>
  <c r="D4577" i="3"/>
  <c r="D4592" i="3"/>
  <c r="D4611" i="3"/>
  <c r="D4626" i="3"/>
  <c r="D4645" i="3"/>
  <c r="D4660" i="3"/>
  <c r="D4679" i="3"/>
  <c r="D4694" i="3"/>
  <c r="D3709" i="3"/>
  <c r="D3728" i="3"/>
  <c r="D3743" i="3"/>
  <c r="D3762" i="3"/>
  <c r="D3777" i="3"/>
  <c r="D3796" i="3"/>
  <c r="D3811" i="3"/>
  <c r="D3830" i="3"/>
  <c r="D3845" i="3"/>
  <c r="D3864" i="3"/>
  <c r="D3879" i="3"/>
  <c r="D3898" i="3"/>
  <c r="D3913" i="3"/>
  <c r="D3947" i="3"/>
  <c r="D3981" i="3"/>
  <c r="D4000" i="3"/>
  <c r="D4015" i="3"/>
  <c r="D4049" i="3"/>
  <c r="D4083" i="3"/>
  <c r="D4117" i="3"/>
  <c r="D4151" i="3"/>
  <c r="D4185" i="3"/>
  <c r="D4219" i="3"/>
  <c r="D4238" i="3"/>
  <c r="D4253" i="3"/>
  <c r="D4287" i="3"/>
  <c r="D4355" i="3"/>
  <c r="D4389" i="3"/>
  <c r="D4423" i="3"/>
  <c r="D4457" i="3"/>
  <c r="D4491" i="3"/>
  <c r="D4510" i="3"/>
  <c r="D4525" i="3"/>
  <c r="D4544" i="3"/>
  <c r="D4559" i="3"/>
  <c r="D4593" i="3"/>
  <c r="D4612" i="3"/>
  <c r="D4627" i="3"/>
  <c r="D4661" i="3"/>
  <c r="D4695" i="3"/>
  <c r="D4729" i="3"/>
  <c r="D4813" i="3"/>
  <c r="D4832" i="3"/>
  <c r="D4881" i="3"/>
  <c r="D4900" i="3"/>
  <c r="D4949" i="3"/>
  <c r="D4968" i="3"/>
  <c r="D5017" i="3"/>
  <c r="D5036" i="3"/>
  <c r="D5085" i="3"/>
  <c r="D5104" i="3"/>
  <c r="D5153" i="3"/>
  <c r="D5172" i="3"/>
  <c r="D5221" i="3"/>
  <c r="D5240" i="3"/>
  <c r="D5289" i="3"/>
  <c r="D5308" i="3"/>
  <c r="D5357" i="3"/>
  <c r="D5376" i="3"/>
  <c r="D5425" i="3"/>
  <c r="D5444" i="3"/>
  <c r="D5493" i="3"/>
  <c r="D5512" i="3"/>
  <c r="D5561" i="3"/>
  <c r="D5580" i="3"/>
  <c r="D5629" i="3"/>
  <c r="D5646" i="3"/>
  <c r="D4711" i="3"/>
  <c r="D4730" i="3"/>
  <c r="D4745" i="3"/>
  <c r="D4763" i="3"/>
  <c r="D4781" i="3"/>
  <c r="D4830" i="3"/>
  <c r="D4849" i="3"/>
  <c r="D4898" i="3"/>
  <c r="D4917" i="3"/>
  <c r="D4966" i="3"/>
  <c r="D4985" i="3"/>
  <c r="D5034" i="3"/>
  <c r="D5053" i="3"/>
  <c r="D5102" i="3"/>
  <c r="D5121" i="3"/>
  <c r="D5170" i="3"/>
  <c r="D5189" i="3"/>
  <c r="D5238" i="3"/>
  <c r="D5257" i="3"/>
  <c r="D5306" i="3"/>
  <c r="D5325" i="3"/>
  <c r="D5374" i="3"/>
  <c r="D5393" i="3"/>
  <c r="D5442" i="3"/>
  <c r="D5461" i="3"/>
  <c r="D5510" i="3"/>
  <c r="D5529" i="3"/>
  <c r="D5578" i="3"/>
  <c r="D5597" i="3"/>
  <c r="D5665" i="3"/>
  <c r="D5683" i="3"/>
  <c r="D4713" i="3"/>
  <c r="D4728" i="3"/>
  <c r="D4746" i="3"/>
  <c r="D4747" i="3"/>
  <c r="D4762" i="3"/>
  <c r="D4815" i="3"/>
  <c r="D4864" i="3"/>
  <c r="D4883" i="3"/>
  <c r="D4932" i="3"/>
  <c r="D4951" i="3"/>
  <c r="D5000" i="3"/>
  <c r="D5019" i="3"/>
  <c r="D5068" i="3"/>
  <c r="D5087" i="3"/>
  <c r="D5136" i="3"/>
  <c r="D5155" i="3"/>
  <c r="D5204" i="3"/>
  <c r="D5223" i="3"/>
  <c r="D5272" i="3"/>
  <c r="D5291" i="3"/>
  <c r="D5340" i="3"/>
  <c r="D5359" i="3"/>
  <c r="D5408" i="3"/>
  <c r="D5427" i="3"/>
  <c r="D5476" i="3"/>
  <c r="D5495" i="3"/>
  <c r="D5544" i="3"/>
  <c r="D5563" i="3"/>
  <c r="D5612" i="3"/>
  <c r="D5631" i="3"/>
  <c r="D5663" i="3"/>
  <c r="D5682" i="3"/>
  <c r="D5783" i="3"/>
  <c r="D5851" i="3"/>
  <c r="D5919" i="3"/>
  <c r="D5970" i="3"/>
  <c r="D6006" i="3"/>
  <c r="D6057" i="3"/>
  <c r="D6106" i="3"/>
  <c r="D6157" i="3"/>
  <c r="D6173" i="3"/>
  <c r="D6207" i="3"/>
  <c r="D6226" i="3"/>
  <c r="D6241" i="3"/>
  <c r="D6260" i="3"/>
  <c r="D6275" i="3"/>
  <c r="D6294" i="3"/>
  <c r="D6309" i="3"/>
  <c r="D6328" i="3"/>
  <c r="D6343" i="3"/>
  <c r="D6362" i="3"/>
  <c r="D6377" i="3"/>
  <c r="D6396" i="3"/>
  <c r="D6411" i="3"/>
  <c r="D6430" i="3"/>
  <c r="D6445" i="3"/>
  <c r="D6464" i="3"/>
  <c r="D6479" i="3"/>
  <c r="D6496" i="3"/>
  <c r="D6530" i="3"/>
  <c r="D6549" i="3"/>
  <c r="D5680" i="3"/>
  <c r="D5699" i="3"/>
  <c r="D5800" i="3"/>
  <c r="D5819" i="3"/>
  <c r="D5868" i="3"/>
  <c r="D5887" i="3"/>
  <c r="D5987" i="3"/>
  <c r="D6004" i="3"/>
  <c r="D6055" i="3"/>
  <c r="D6123" i="3"/>
  <c r="D6141" i="3"/>
  <c r="D6156" i="3"/>
  <c r="D6295" i="3"/>
  <c r="D6310" i="3"/>
  <c r="D6344" i="3"/>
  <c r="D6363" i="3"/>
  <c r="D6378" i="3"/>
  <c r="D6395" i="3"/>
  <c r="D6429" i="3"/>
  <c r="D6463" i="3"/>
  <c r="D6499" i="3"/>
  <c r="D6547" i="3"/>
  <c r="D6566" i="3"/>
  <c r="D6599" i="3"/>
  <c r="D5697" i="3"/>
  <c r="D5716" i="3"/>
  <c r="D5749" i="3"/>
  <c r="D5768" i="3"/>
  <c r="D5817" i="3"/>
  <c r="D5885" i="3"/>
  <c r="D6021" i="3"/>
  <c r="D6072" i="3"/>
  <c r="D6142" i="3"/>
  <c r="D6175" i="3"/>
  <c r="D6190" i="3"/>
  <c r="D6209" i="3"/>
  <c r="D6224" i="3"/>
  <c r="D6243" i="3"/>
  <c r="D6258" i="3"/>
  <c r="D6277" i="3"/>
  <c r="D6292" i="3"/>
  <c r="D6311" i="3"/>
  <c r="D6326" i="3"/>
  <c r="D6345" i="3"/>
  <c r="D6360" i="3"/>
  <c r="D6379" i="3"/>
  <c r="D6394" i="3"/>
  <c r="D6413" i="3"/>
  <c r="D6428" i="3"/>
  <c r="D6447" i="3"/>
  <c r="D6462" i="3"/>
  <c r="D6498" i="3"/>
  <c r="D6515" i="3"/>
  <c r="D6564" i="3"/>
  <c r="D6616" i="3"/>
  <c r="D72" i="3"/>
  <c r="D73" i="3"/>
  <c r="D328" i="3"/>
  <c r="D702" i="3"/>
  <c r="D699" i="3"/>
  <c r="D1483" i="3"/>
  <c r="D1532" i="3"/>
  <c r="D1481" i="3"/>
  <c r="D1500" i="3"/>
  <c r="D3337" i="3"/>
  <c r="D3352" i="3"/>
  <c r="D3371" i="3"/>
  <c r="D3386" i="3"/>
  <c r="D3405" i="3"/>
  <c r="D3420" i="3"/>
  <c r="D3439" i="3"/>
  <c r="D3454" i="3"/>
  <c r="D3473" i="3"/>
  <c r="D3488" i="3"/>
  <c r="D3437" i="3"/>
  <c r="D3456" i="3"/>
  <c r="D3471" i="3"/>
  <c r="D3490" i="3"/>
  <c r="D3336" i="3"/>
  <c r="D3351" i="3"/>
  <c r="D3370" i="3"/>
  <c r="D3385" i="3"/>
  <c r="D3404" i="3"/>
  <c r="D3419" i="3"/>
  <c r="D4305" i="3"/>
  <c r="D4320" i="3"/>
  <c r="D4306" i="3"/>
  <c r="D4321" i="3"/>
  <c r="D4796" i="3"/>
  <c r="D4764" i="3"/>
  <c r="D5732" i="3"/>
  <c r="D6139" i="3"/>
  <c r="D6158" i="3"/>
  <c r="D6192" i="3"/>
  <c r="D6208" i="3"/>
  <c r="D6242" i="3"/>
  <c r="D6276" i="3"/>
  <c r="D6191" i="3"/>
  <c r="D6210" i="3"/>
  <c r="D6225" i="3"/>
  <c r="D6244" i="3"/>
  <c r="D6259" i="3"/>
  <c r="D6293" i="3"/>
  <c r="D836" i="3"/>
  <c r="D1007" i="3"/>
  <c r="D752" i="3"/>
  <c r="D923" i="3"/>
  <c r="D6583" i="3"/>
  <c r="D598" i="3"/>
  <c r="D651" i="3"/>
  <c r="D6666" i="3"/>
  <c r="D6667" i="3"/>
  <c r="D6668" i="3"/>
  <c r="D888" i="3"/>
  <c r="D1005" i="3"/>
  <c r="D6618" i="3"/>
  <c r="D6632" i="3"/>
  <c r="D6633" i="3"/>
  <c r="D6634" i="3"/>
  <c r="D6649" i="3"/>
  <c r="D6650" i="3"/>
  <c r="D6651" i="3"/>
  <c r="D226" i="3"/>
  <c r="D327" i="3"/>
  <c r="D225" i="3"/>
  <c r="D427" i="3"/>
  <c r="D886" i="3"/>
  <c r="D22" i="3"/>
  <c r="D6683" i="3"/>
  <c r="D6684" i="3"/>
  <c r="D6685" i="3"/>
  <c r="D6686" i="3"/>
  <c r="D6700" i="3"/>
  <c r="D6701" i="3"/>
  <c r="D6702" i="3"/>
  <c r="D6717" i="3"/>
  <c r="D6718" i="3"/>
  <c r="D6719" i="3"/>
  <c r="C10" i="3"/>
  <c r="A1200" i="2"/>
  <c r="A1197" i="2"/>
  <c r="A1194" i="2"/>
  <c r="A1191" i="2"/>
  <c r="A1188" i="2"/>
  <c r="A1185" i="2"/>
  <c r="A1182" i="2"/>
  <c r="A1179" i="2"/>
  <c r="A1176" i="2"/>
  <c r="A1173" i="2"/>
  <c r="A1170" i="2"/>
  <c r="A1167" i="2"/>
  <c r="A1164" i="2"/>
  <c r="A1161" i="2"/>
  <c r="A1158" i="2"/>
  <c r="A1155" i="2"/>
  <c r="A1152" i="2"/>
  <c r="A1149" i="2"/>
  <c r="A1146" i="2"/>
  <c r="A1143" i="2"/>
  <c r="A1140" i="2"/>
  <c r="A1137" i="2"/>
  <c r="A1134" i="2"/>
  <c r="A1131" i="2"/>
  <c r="A1128" i="2"/>
  <c r="A1125" i="2"/>
  <c r="A1122" i="2"/>
  <c r="A1119" i="2"/>
  <c r="A1116" i="2"/>
  <c r="A1113" i="2"/>
  <c r="A1110" i="2"/>
  <c r="A1107" i="2"/>
  <c r="A1104" i="2"/>
  <c r="A1101" i="2"/>
  <c r="A1098" i="2"/>
  <c r="A1095" i="2"/>
  <c r="A1092" i="2"/>
  <c r="A1089" i="2"/>
  <c r="A1086" i="2"/>
  <c r="A1083" i="2"/>
  <c r="A1080" i="2"/>
  <c r="A1077" i="2"/>
  <c r="A1074" i="2"/>
  <c r="A1071" i="2"/>
  <c r="A1068" i="2"/>
  <c r="A1065" i="2"/>
  <c r="A1062" i="2"/>
  <c r="A1059" i="2"/>
  <c r="A1056" i="2"/>
  <c r="A1053" i="2"/>
  <c r="A1050" i="2"/>
  <c r="A1047" i="2"/>
  <c r="A1044" i="2"/>
  <c r="A1041" i="2"/>
  <c r="A1038" i="2"/>
  <c r="A1035" i="2"/>
  <c r="A1032" i="2"/>
  <c r="A1029" i="2"/>
  <c r="A1026" i="2"/>
  <c r="A1023" i="2"/>
  <c r="A1020" i="2"/>
  <c r="A1017" i="2"/>
  <c r="A1014" i="2"/>
  <c r="A1011" i="2"/>
  <c r="A1008" i="2"/>
  <c r="A1005" i="2"/>
  <c r="A1002" i="2"/>
  <c r="A999" i="2"/>
  <c r="A996" i="2"/>
  <c r="A993" i="2"/>
  <c r="A990" i="2"/>
  <c r="A987" i="2"/>
  <c r="A984" i="2"/>
  <c r="A981" i="2"/>
  <c r="A978" i="2"/>
  <c r="A975" i="2"/>
  <c r="A972" i="2"/>
  <c r="A969" i="2"/>
  <c r="A966" i="2"/>
  <c r="A963" i="2"/>
  <c r="A960" i="2"/>
  <c r="A957" i="2"/>
  <c r="A954" i="2"/>
  <c r="A951" i="2"/>
  <c r="A948" i="2"/>
  <c r="A945" i="2"/>
  <c r="A942" i="2"/>
  <c r="A939" i="2"/>
  <c r="A936" i="2"/>
  <c r="A933" i="2"/>
  <c r="A930" i="2"/>
  <c r="A927" i="2"/>
  <c r="A924" i="2"/>
  <c r="A921" i="2"/>
  <c r="A918" i="2"/>
  <c r="A915" i="2"/>
  <c r="A912" i="2"/>
  <c r="A909" i="2"/>
  <c r="A906" i="2"/>
  <c r="A903" i="2"/>
  <c r="A900" i="2"/>
  <c r="A897" i="2"/>
  <c r="A894" i="2"/>
  <c r="A891" i="2"/>
  <c r="A888" i="2"/>
  <c r="A885" i="2"/>
  <c r="A882" i="2"/>
  <c r="A879" i="2"/>
  <c r="A876" i="2"/>
  <c r="A873" i="2"/>
  <c r="A870" i="2"/>
  <c r="A867" i="2"/>
  <c r="A864" i="2"/>
  <c r="A861" i="2"/>
  <c r="A858" i="2"/>
  <c r="A855" i="2"/>
  <c r="A852" i="2"/>
  <c r="A849" i="2"/>
  <c r="A846" i="2"/>
  <c r="A843" i="2"/>
  <c r="A840" i="2"/>
  <c r="A837" i="2"/>
  <c r="A834" i="2"/>
  <c r="A831" i="2"/>
  <c r="A828" i="2"/>
  <c r="A825" i="2"/>
  <c r="A822" i="2"/>
  <c r="A819" i="2"/>
  <c r="A816" i="2"/>
  <c r="A813" i="2"/>
  <c r="A810" i="2"/>
  <c r="A807" i="2"/>
  <c r="A804" i="2"/>
  <c r="A801" i="2"/>
  <c r="A798" i="2"/>
  <c r="A795" i="2"/>
  <c r="A792" i="2"/>
  <c r="A789" i="2"/>
  <c r="A786" i="2"/>
  <c r="A783" i="2"/>
  <c r="A780" i="2"/>
  <c r="A777" i="2"/>
  <c r="A774" i="2"/>
  <c r="A771" i="2"/>
  <c r="A768" i="2"/>
  <c r="A765" i="2"/>
  <c r="A762" i="2"/>
  <c r="A759" i="2"/>
  <c r="A756" i="2"/>
  <c r="A753" i="2"/>
  <c r="A750" i="2"/>
  <c r="A747" i="2"/>
  <c r="A744" i="2"/>
  <c r="A741" i="2"/>
  <c r="A738" i="2"/>
  <c r="A735" i="2"/>
  <c r="A732" i="2"/>
  <c r="A729" i="2"/>
  <c r="A726" i="2"/>
  <c r="A723" i="2"/>
  <c r="A720" i="2"/>
  <c r="A717" i="2"/>
  <c r="A714" i="2"/>
  <c r="A711" i="2"/>
  <c r="A708" i="2"/>
  <c r="A705" i="2"/>
  <c r="A702" i="2"/>
  <c r="A699" i="2"/>
  <c r="A696" i="2"/>
  <c r="A693" i="2"/>
  <c r="A690" i="2"/>
  <c r="A687" i="2"/>
  <c r="A684" i="2"/>
  <c r="A681" i="2"/>
  <c r="A678" i="2"/>
  <c r="A675" i="2"/>
  <c r="A672" i="2"/>
  <c r="A669" i="2"/>
  <c r="A666" i="2"/>
  <c r="A663" i="2"/>
  <c r="A660" i="2"/>
  <c r="A657" i="2"/>
  <c r="A654" i="2"/>
  <c r="A651" i="2"/>
  <c r="A648" i="2"/>
  <c r="A645" i="2"/>
  <c r="A642" i="2"/>
  <c r="A639" i="2"/>
  <c r="A636" i="2"/>
  <c r="A633" i="2"/>
  <c r="A630" i="2"/>
  <c r="A627" i="2"/>
  <c r="A624" i="2"/>
  <c r="A621" i="2"/>
  <c r="A618" i="2"/>
  <c r="A615" i="2"/>
  <c r="A612" i="2"/>
  <c r="A609" i="2"/>
  <c r="A606" i="2"/>
  <c r="A603" i="2"/>
  <c r="A600" i="2"/>
  <c r="A597" i="2"/>
  <c r="A594" i="2"/>
  <c r="A591" i="2"/>
  <c r="A588" i="2"/>
  <c r="A585" i="2"/>
  <c r="A582" i="2"/>
  <c r="A579" i="2"/>
  <c r="A576" i="2"/>
  <c r="A573" i="2"/>
  <c r="A570" i="2"/>
  <c r="A567" i="2"/>
  <c r="A564" i="2"/>
  <c r="A561" i="2"/>
  <c r="A558" i="2"/>
  <c r="A555" i="2"/>
  <c r="A552" i="2"/>
  <c r="A549" i="2"/>
  <c r="A546" i="2"/>
  <c r="A543" i="2"/>
  <c r="A540" i="2"/>
  <c r="A537" i="2"/>
  <c r="A534" i="2"/>
  <c r="A531" i="2"/>
  <c r="A528" i="2"/>
  <c r="A525" i="2"/>
  <c r="A522" i="2"/>
  <c r="A519" i="2"/>
  <c r="A516" i="2"/>
  <c r="A513" i="2"/>
  <c r="A510" i="2"/>
  <c r="A507" i="2"/>
  <c r="A504" i="2"/>
  <c r="A501" i="2"/>
  <c r="A498" i="2"/>
  <c r="A495" i="2"/>
  <c r="A492" i="2"/>
  <c r="A489" i="2"/>
  <c r="A486" i="2"/>
  <c r="A483" i="2"/>
  <c r="A480" i="2"/>
  <c r="A477" i="2"/>
  <c r="A474" i="2"/>
  <c r="A471" i="2"/>
  <c r="A468" i="2"/>
  <c r="A465" i="2"/>
  <c r="A462" i="2"/>
  <c r="A459" i="2"/>
  <c r="A456" i="2"/>
  <c r="A453" i="2"/>
  <c r="A450" i="2"/>
  <c r="A447" i="2"/>
  <c r="A444" i="2"/>
  <c r="A441" i="2"/>
  <c r="A438" i="2"/>
  <c r="A435" i="2"/>
  <c r="A432" i="2"/>
  <c r="A429" i="2"/>
  <c r="A426" i="2"/>
  <c r="A423" i="2"/>
  <c r="A420" i="2"/>
  <c r="A417" i="2"/>
  <c r="A414" i="2"/>
  <c r="A411" i="2"/>
  <c r="A408" i="2"/>
  <c r="A405" i="2"/>
  <c r="A402" i="2"/>
  <c r="A399" i="2"/>
  <c r="A396" i="2"/>
  <c r="A393" i="2"/>
  <c r="A390" i="2"/>
  <c r="A387" i="2"/>
  <c r="A384" i="2"/>
  <c r="A381" i="2"/>
  <c r="A378" i="2"/>
  <c r="A375" i="2"/>
  <c r="A372" i="2"/>
  <c r="A369" i="2"/>
  <c r="A366" i="2"/>
  <c r="A363" i="2"/>
  <c r="A360" i="2"/>
  <c r="A357" i="2"/>
  <c r="A354" i="2"/>
  <c r="A351" i="2"/>
  <c r="A348" i="2"/>
  <c r="A345" i="2"/>
  <c r="A342" i="2"/>
  <c r="A339" i="2"/>
  <c r="A336" i="2"/>
  <c r="A333" i="2"/>
  <c r="A330" i="2"/>
  <c r="A327" i="2"/>
  <c r="A324" i="2"/>
  <c r="A321" i="2"/>
  <c r="A318" i="2"/>
  <c r="A315" i="2"/>
  <c r="A312" i="2"/>
  <c r="A309" i="2"/>
  <c r="A306" i="2"/>
  <c r="A303" i="2"/>
  <c r="A300" i="2"/>
  <c r="A297" i="2"/>
  <c r="A294" i="2"/>
  <c r="A291" i="2"/>
  <c r="A288" i="2"/>
  <c r="A285" i="2"/>
  <c r="A282" i="2"/>
  <c r="A279" i="2"/>
  <c r="A276" i="2"/>
  <c r="A273" i="2"/>
  <c r="A270" i="2"/>
  <c r="A267" i="2"/>
  <c r="A264" i="2"/>
  <c r="A261" i="2"/>
  <c r="A258" i="2"/>
  <c r="A255" i="2"/>
  <c r="A252" i="2"/>
  <c r="A249" i="2"/>
  <c r="A246" i="2"/>
  <c r="A243" i="2"/>
  <c r="A240" i="2"/>
  <c r="A237" i="2"/>
  <c r="A234" i="2"/>
  <c r="A231" i="2"/>
  <c r="A228" i="2"/>
  <c r="A225" i="2"/>
  <c r="A222" i="2"/>
  <c r="A219" i="2"/>
  <c r="A216" i="2"/>
  <c r="A213" i="2"/>
  <c r="A210" i="2"/>
  <c r="A207" i="2"/>
  <c r="A204" i="2"/>
  <c r="A201" i="2"/>
  <c r="A198" i="2"/>
  <c r="A195" i="2"/>
  <c r="A192" i="2"/>
  <c r="A189" i="2"/>
  <c r="A186" i="2"/>
  <c r="A183" i="2"/>
  <c r="A180" i="2"/>
  <c r="A177" i="2"/>
  <c r="A174" i="2"/>
  <c r="A171" i="2"/>
  <c r="A168" i="2"/>
  <c r="A165" i="2"/>
  <c r="A162" i="2"/>
  <c r="A159" i="2"/>
  <c r="A156" i="2"/>
  <c r="A153" i="2"/>
  <c r="A150" i="2"/>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B4" i="2" s="1"/>
  <c r="A1200" i="4"/>
  <c r="A1197" i="4"/>
  <c r="A1194" i="4"/>
  <c r="A1191" i="4"/>
  <c r="A1188" i="4"/>
  <c r="A1185" i="4"/>
  <c r="A1182" i="4"/>
  <c r="A1179" i="4"/>
  <c r="A1176" i="4"/>
  <c r="A1173" i="4"/>
  <c r="A1170" i="4"/>
  <c r="A1167" i="4"/>
  <c r="A1164" i="4"/>
  <c r="A1161" i="4"/>
  <c r="A1158" i="4"/>
  <c r="A1155" i="4"/>
  <c r="A1152" i="4"/>
  <c r="A1149" i="4"/>
  <c r="A1146" i="4"/>
  <c r="A1143" i="4"/>
  <c r="A1140" i="4"/>
  <c r="A1137" i="4"/>
  <c r="A1134" i="4"/>
  <c r="A1131" i="4"/>
  <c r="A1128" i="4"/>
  <c r="A1125" i="4"/>
  <c r="A1122" i="4"/>
  <c r="A1119" i="4"/>
  <c r="A1116" i="4"/>
  <c r="A1113" i="4"/>
  <c r="A1110" i="4"/>
  <c r="A1107" i="4"/>
  <c r="A1104" i="4"/>
  <c r="A1101" i="4"/>
  <c r="A1098" i="4"/>
  <c r="A1095" i="4"/>
  <c r="A1092" i="4"/>
  <c r="A1089" i="4"/>
  <c r="A1086" i="4"/>
  <c r="A1083" i="4"/>
  <c r="A1080" i="4"/>
  <c r="A1077" i="4"/>
  <c r="A1074" i="4"/>
  <c r="A1071" i="4"/>
  <c r="A1068" i="4"/>
  <c r="A1065" i="4"/>
  <c r="A1062" i="4"/>
  <c r="A1059" i="4"/>
  <c r="A1056" i="4"/>
  <c r="A1053" i="4"/>
  <c r="A1050" i="4"/>
  <c r="A1047" i="4"/>
  <c r="A1044" i="4"/>
  <c r="A1041" i="4"/>
  <c r="A1038" i="4"/>
  <c r="A1035" i="4"/>
  <c r="A1032" i="4"/>
  <c r="A1029" i="4"/>
  <c r="A1026" i="4"/>
  <c r="A1023" i="4"/>
  <c r="A1020" i="4"/>
  <c r="A1017" i="4"/>
  <c r="A1014" i="4"/>
  <c r="A1011" i="4"/>
  <c r="A1008" i="4"/>
  <c r="A1005" i="4"/>
  <c r="A1002" i="4"/>
  <c r="A999" i="4"/>
  <c r="A996" i="4"/>
  <c r="A993" i="4"/>
  <c r="A990" i="4"/>
  <c r="A987" i="4"/>
  <c r="A984" i="4"/>
  <c r="A981" i="4"/>
  <c r="A978" i="4"/>
  <c r="A975" i="4"/>
  <c r="A972" i="4"/>
  <c r="A969" i="4"/>
  <c r="A966" i="4"/>
  <c r="A963" i="4"/>
  <c r="A960" i="4"/>
  <c r="A957" i="4"/>
  <c r="A954" i="4"/>
  <c r="A951" i="4"/>
  <c r="A948" i="4"/>
  <c r="A945" i="4"/>
  <c r="A942" i="4"/>
  <c r="A939" i="4"/>
  <c r="A936" i="4"/>
  <c r="A933" i="4"/>
  <c r="A930" i="4"/>
  <c r="A927" i="4"/>
  <c r="A924" i="4"/>
  <c r="A921" i="4"/>
  <c r="A918" i="4"/>
  <c r="A915" i="4"/>
  <c r="A912" i="4"/>
  <c r="A909" i="4"/>
  <c r="A906" i="4"/>
  <c r="A903" i="4"/>
  <c r="A900" i="4"/>
  <c r="A897" i="4"/>
  <c r="A894" i="4"/>
  <c r="A891" i="4"/>
  <c r="A888" i="4"/>
  <c r="A885" i="4"/>
  <c r="A882" i="4"/>
  <c r="A879" i="4"/>
  <c r="A876" i="4"/>
  <c r="A873" i="4"/>
  <c r="A870" i="4"/>
  <c r="A867" i="4"/>
  <c r="A864" i="4"/>
  <c r="A861" i="4"/>
  <c r="A858" i="4"/>
  <c r="A855" i="4"/>
  <c r="A852" i="4"/>
  <c r="A849" i="4"/>
  <c r="A846" i="4"/>
  <c r="A843" i="4"/>
  <c r="A840" i="4"/>
  <c r="A837" i="4"/>
  <c r="A834" i="4"/>
  <c r="A831" i="4"/>
  <c r="A828" i="4"/>
  <c r="A825" i="4"/>
  <c r="A822" i="4"/>
  <c r="A819" i="4"/>
  <c r="A816" i="4"/>
  <c r="A813" i="4"/>
  <c r="A810" i="4"/>
  <c r="A807" i="4"/>
  <c r="A804" i="4"/>
  <c r="A801" i="4"/>
  <c r="A798" i="4"/>
  <c r="A795" i="4"/>
  <c r="A792" i="4"/>
  <c r="A789" i="4"/>
  <c r="A786" i="4"/>
  <c r="A783" i="4"/>
  <c r="A780" i="4"/>
  <c r="A777" i="4"/>
  <c r="A774" i="4"/>
  <c r="A771" i="4"/>
  <c r="A768" i="4"/>
  <c r="A765" i="4"/>
  <c r="A762" i="4"/>
  <c r="A759" i="4"/>
  <c r="A756" i="4"/>
  <c r="A753" i="4"/>
  <c r="A750" i="4"/>
  <c r="A747" i="4"/>
  <c r="A744" i="4"/>
  <c r="A741" i="4"/>
  <c r="A738" i="4"/>
  <c r="A735" i="4"/>
  <c r="A732" i="4"/>
  <c r="A729" i="4"/>
  <c r="A726" i="4"/>
  <c r="A723" i="4"/>
  <c r="A720" i="4"/>
  <c r="A717" i="4"/>
  <c r="A714" i="4"/>
  <c r="A711" i="4"/>
  <c r="A708" i="4"/>
  <c r="A705" i="4"/>
  <c r="A702" i="4"/>
  <c r="A699" i="4"/>
  <c r="A696" i="4"/>
  <c r="A693" i="4"/>
  <c r="A690" i="4"/>
  <c r="A687" i="4"/>
  <c r="A684" i="4"/>
  <c r="A681" i="4"/>
  <c r="A678" i="4"/>
  <c r="A675" i="4"/>
  <c r="A672" i="4"/>
  <c r="A669" i="4"/>
  <c r="A666" i="4"/>
  <c r="A663" i="4"/>
  <c r="A660" i="4"/>
  <c r="A657" i="4"/>
  <c r="A654" i="4"/>
  <c r="A651" i="4"/>
  <c r="A648" i="4"/>
  <c r="A645" i="4"/>
  <c r="A642" i="4"/>
  <c r="A639" i="4"/>
  <c r="A636" i="4"/>
  <c r="A633" i="4"/>
  <c r="A630" i="4"/>
  <c r="A627" i="4"/>
  <c r="A624" i="4"/>
  <c r="A621" i="4"/>
  <c r="A618" i="4"/>
  <c r="A615" i="4"/>
  <c r="A612" i="4"/>
  <c r="A609" i="4"/>
  <c r="A606" i="4"/>
  <c r="A603" i="4"/>
  <c r="A600" i="4"/>
  <c r="A597" i="4"/>
  <c r="A594" i="4"/>
  <c r="A591" i="4"/>
  <c r="A588" i="4"/>
  <c r="A585" i="4"/>
  <c r="A582" i="4"/>
  <c r="A579" i="4"/>
  <c r="A576" i="4"/>
  <c r="A573" i="4"/>
  <c r="A570" i="4"/>
  <c r="A567" i="4"/>
  <c r="A564" i="4"/>
  <c r="A561" i="4"/>
  <c r="A558" i="4"/>
  <c r="A555" i="4"/>
  <c r="A552" i="4"/>
  <c r="A549" i="4"/>
  <c r="A546" i="4"/>
  <c r="A543" i="4"/>
  <c r="A540" i="4"/>
  <c r="A537" i="4"/>
  <c r="A534" i="4"/>
  <c r="A531" i="4"/>
  <c r="A528" i="4"/>
  <c r="A525" i="4"/>
  <c r="A522" i="4"/>
  <c r="A519" i="4"/>
  <c r="A516" i="4"/>
  <c r="A513" i="4"/>
  <c r="A510" i="4"/>
  <c r="A507" i="4"/>
  <c r="A504" i="4"/>
  <c r="A501" i="4"/>
  <c r="A498" i="4"/>
  <c r="A495" i="4"/>
  <c r="A492" i="4"/>
  <c r="A489" i="4"/>
  <c r="A486" i="4"/>
  <c r="A483" i="4"/>
  <c r="A480" i="4"/>
  <c r="A477" i="4"/>
  <c r="A474" i="4"/>
  <c r="A471" i="4"/>
  <c r="A468" i="4"/>
  <c r="A465" i="4"/>
  <c r="A462" i="4"/>
  <c r="A459" i="4"/>
  <c r="A456" i="4"/>
  <c r="A453" i="4"/>
  <c r="A450" i="4"/>
  <c r="A447" i="4"/>
  <c r="A444" i="4"/>
  <c r="A441" i="4"/>
  <c r="A438" i="4"/>
  <c r="A435" i="4"/>
  <c r="A432" i="4"/>
  <c r="A429" i="4"/>
  <c r="A426" i="4"/>
  <c r="A423" i="4"/>
  <c r="A420" i="4"/>
  <c r="A417" i="4"/>
  <c r="A414" i="4"/>
  <c r="A411" i="4"/>
  <c r="A408" i="4"/>
  <c r="A405" i="4"/>
  <c r="A402" i="4"/>
  <c r="A399" i="4"/>
  <c r="A396" i="4"/>
  <c r="A393" i="4"/>
  <c r="A390" i="4"/>
  <c r="A387" i="4"/>
  <c r="A384" i="4"/>
  <c r="A381" i="4"/>
  <c r="A378" i="4"/>
  <c r="A375" i="4"/>
  <c r="A372" i="4"/>
  <c r="A369" i="4"/>
  <c r="A366" i="4"/>
  <c r="A363" i="4"/>
  <c r="A360" i="4"/>
  <c r="A357" i="4"/>
  <c r="A354" i="4"/>
  <c r="A351" i="4"/>
  <c r="A348" i="4"/>
  <c r="A345" i="4"/>
  <c r="A342" i="4"/>
  <c r="A339" i="4"/>
  <c r="A336" i="4"/>
  <c r="A333" i="4"/>
  <c r="A330" i="4"/>
  <c r="A327" i="4"/>
  <c r="A324" i="4"/>
  <c r="A321" i="4"/>
  <c r="A318" i="4"/>
  <c r="A315" i="4"/>
  <c r="A312" i="4"/>
  <c r="A309" i="4"/>
  <c r="A306" i="4"/>
  <c r="A303" i="4"/>
  <c r="A300" i="4"/>
  <c r="A297" i="4"/>
  <c r="A294" i="4"/>
  <c r="A291" i="4"/>
  <c r="A288" i="4"/>
  <c r="A285" i="4"/>
  <c r="A282" i="4"/>
  <c r="A279" i="4"/>
  <c r="A276" i="4"/>
  <c r="A273" i="4"/>
  <c r="A270" i="4"/>
  <c r="A267" i="4"/>
  <c r="A264" i="4"/>
  <c r="A261" i="4"/>
  <c r="A258" i="4"/>
  <c r="A255" i="4"/>
  <c r="A252" i="4"/>
  <c r="A249" i="4"/>
  <c r="A246" i="4"/>
  <c r="A243" i="4"/>
  <c r="A240" i="4"/>
  <c r="A237" i="4"/>
  <c r="A234" i="4"/>
  <c r="A231" i="4"/>
  <c r="A228" i="4"/>
  <c r="A225" i="4"/>
  <c r="A222" i="4"/>
  <c r="A219" i="4"/>
  <c r="A216" i="4"/>
  <c r="A213" i="4"/>
  <c r="A210" i="4"/>
  <c r="A207" i="4"/>
  <c r="A204" i="4"/>
  <c r="A201" i="4"/>
  <c r="A198" i="4"/>
  <c r="A195" i="4"/>
  <c r="A192" i="4"/>
  <c r="A189" i="4"/>
  <c r="A186" i="4"/>
  <c r="A183" i="4"/>
  <c r="A180" i="4"/>
  <c r="A177" i="4"/>
  <c r="A174" i="4"/>
  <c r="A171" i="4"/>
  <c r="A168" i="4"/>
  <c r="A165" i="4"/>
  <c r="A162" i="4"/>
  <c r="A159" i="4"/>
  <c r="A156" i="4"/>
  <c r="A153" i="4"/>
  <c r="A150" i="4"/>
  <c r="A147" i="4"/>
  <c r="A144" i="4"/>
  <c r="A141" i="4"/>
  <c r="A138" i="4"/>
  <c r="A135" i="4"/>
  <c r="A132" i="4"/>
  <c r="A129" i="4"/>
  <c r="A126" i="4"/>
  <c r="A123" i="4"/>
  <c r="A120" i="4"/>
  <c r="A117" i="4"/>
  <c r="A114" i="4"/>
  <c r="A111" i="4"/>
  <c r="A108" i="4"/>
  <c r="A105" i="4"/>
  <c r="A102" i="4"/>
  <c r="A99" i="4"/>
  <c r="A96" i="4"/>
  <c r="A93" i="4"/>
  <c r="A90" i="4"/>
  <c r="A87" i="4"/>
  <c r="A84" i="4"/>
  <c r="A81" i="4"/>
  <c r="A78" i="4"/>
  <c r="A75" i="4"/>
  <c r="A72" i="4"/>
  <c r="A69" i="4"/>
  <c r="A66" i="4"/>
  <c r="A63" i="4"/>
  <c r="A60" i="4"/>
  <c r="A57" i="4"/>
  <c r="A54" i="4"/>
  <c r="A51" i="4"/>
  <c r="A48" i="4"/>
  <c r="A45" i="4"/>
  <c r="A42" i="4"/>
  <c r="A39" i="4"/>
  <c r="A36" i="4"/>
  <c r="A33" i="4"/>
  <c r="A30" i="4"/>
  <c r="A27" i="4"/>
  <c r="A24" i="4"/>
  <c r="A21" i="4"/>
  <c r="A18" i="4"/>
  <c r="A15" i="4"/>
  <c r="A12" i="4"/>
  <c r="A9" i="4"/>
  <c r="A6" i="4"/>
  <c r="B10" i="4" l="1"/>
  <c r="G12" i="2"/>
  <c r="B7" i="4"/>
  <c r="B4" i="4"/>
  <c r="P4" i="2"/>
  <c r="D291" i="3"/>
  <c r="D241" i="3"/>
  <c r="D275" i="3"/>
  <c r="D156" i="3"/>
  <c r="D190" i="3"/>
  <c r="F6581" i="3"/>
  <c r="G6581" i="3"/>
  <c r="F6717" i="3"/>
  <c r="G6717" i="3"/>
  <c r="F6513" i="3"/>
  <c r="G6513" i="3"/>
  <c r="G6649" i="3"/>
  <c r="F6649" i="3"/>
  <c r="D292" i="3"/>
  <c r="B1202" i="4"/>
  <c r="B1201" i="4"/>
  <c r="H1201" i="4" s="1"/>
  <c r="G291" i="3"/>
  <c r="F155" i="3"/>
  <c r="G563" i="3"/>
  <c r="F427" i="3"/>
  <c r="F325" i="3"/>
  <c r="F580" i="3"/>
  <c r="G308" i="3"/>
  <c r="F495" i="3"/>
  <c r="G359" i="3"/>
  <c r="F478" i="3"/>
  <c r="G70" i="3"/>
  <c r="F189" i="3"/>
  <c r="G342" i="3"/>
  <c r="G240" i="3"/>
  <c r="F512" i="3"/>
  <c r="F274" i="3"/>
  <c r="F529" i="3"/>
  <c r="G393" i="3"/>
  <c r="F546" i="3"/>
  <c r="G206" i="3"/>
  <c r="G87" i="3"/>
  <c r="F410" i="3"/>
  <c r="F597" i="3"/>
  <c r="G461" i="3"/>
  <c r="F444" i="3"/>
  <c r="F376" i="3"/>
  <c r="F223" i="3"/>
  <c r="O4" i="2"/>
  <c r="B22" i="4"/>
  <c r="B23" i="4"/>
  <c r="B16" i="4"/>
  <c r="B17" i="4"/>
  <c r="B28" i="4"/>
  <c r="B29" i="4"/>
  <c r="B40" i="4"/>
  <c r="D41" i="4" s="1"/>
  <c r="B41" i="4"/>
  <c r="B52" i="4"/>
  <c r="B53" i="4"/>
  <c r="B64" i="4"/>
  <c r="B65" i="4"/>
  <c r="B76" i="4"/>
  <c r="B77" i="4"/>
  <c r="B88" i="4"/>
  <c r="B89" i="4"/>
  <c r="B100" i="4"/>
  <c r="B101" i="4"/>
  <c r="B112" i="4"/>
  <c r="B113" i="4"/>
  <c r="B124" i="4"/>
  <c r="B125" i="4"/>
  <c r="B136" i="4"/>
  <c r="B137" i="4"/>
  <c r="B148" i="4"/>
  <c r="B149" i="4"/>
  <c r="B160" i="4"/>
  <c r="B161" i="4"/>
  <c r="B172" i="4"/>
  <c r="B173" i="4"/>
  <c r="B184" i="4"/>
  <c r="B185" i="4"/>
  <c r="B196" i="4"/>
  <c r="B197" i="4"/>
  <c r="B208" i="4"/>
  <c r="B209" i="4"/>
  <c r="B220" i="4"/>
  <c r="B221" i="4"/>
  <c r="B232" i="4"/>
  <c r="B233" i="4"/>
  <c r="B244" i="4"/>
  <c r="B245" i="4"/>
  <c r="B256" i="4"/>
  <c r="B257" i="4"/>
  <c r="B268" i="4"/>
  <c r="B269" i="4"/>
  <c r="B280" i="4"/>
  <c r="B281" i="4"/>
  <c r="B292" i="4"/>
  <c r="B293" i="4"/>
  <c r="B304" i="4"/>
  <c r="B305" i="4"/>
  <c r="B316" i="4"/>
  <c r="B317" i="4"/>
  <c r="B329" i="4"/>
  <c r="B328" i="4"/>
  <c r="B341" i="4"/>
  <c r="B340" i="4"/>
  <c r="B353" i="4"/>
  <c r="B352" i="4"/>
  <c r="B364" i="4"/>
  <c r="B365" i="4"/>
  <c r="B377" i="4"/>
  <c r="B376" i="4"/>
  <c r="B389" i="4"/>
  <c r="B388" i="4"/>
  <c r="B401" i="4"/>
  <c r="B400" i="4"/>
  <c r="B413" i="4"/>
  <c r="B412" i="4"/>
  <c r="B425" i="4"/>
  <c r="B424" i="4"/>
  <c r="B437" i="4"/>
  <c r="B436" i="4"/>
  <c r="B449" i="4"/>
  <c r="B448" i="4"/>
  <c r="B461" i="4"/>
  <c r="B460" i="4"/>
  <c r="B473" i="4"/>
  <c r="B472" i="4"/>
  <c r="B485" i="4"/>
  <c r="B484" i="4"/>
  <c r="B497" i="4"/>
  <c r="B496" i="4"/>
  <c r="B509" i="4"/>
  <c r="B508" i="4"/>
  <c r="B521" i="4"/>
  <c r="B520" i="4"/>
  <c r="B533" i="4"/>
  <c r="B532" i="4"/>
  <c r="B545" i="4"/>
  <c r="B544" i="4"/>
  <c r="B557" i="4"/>
  <c r="B556" i="4"/>
  <c r="B569" i="4"/>
  <c r="B568" i="4"/>
  <c r="B581" i="4"/>
  <c r="B580" i="4"/>
  <c r="B593" i="4"/>
  <c r="B592" i="4"/>
  <c r="B605" i="4"/>
  <c r="B604" i="4"/>
  <c r="B617" i="4"/>
  <c r="B616" i="4"/>
  <c r="B629" i="4"/>
  <c r="B628" i="4"/>
  <c r="B641" i="4"/>
  <c r="B640" i="4"/>
  <c r="B653" i="4"/>
  <c r="B652" i="4"/>
  <c r="B665" i="4"/>
  <c r="B664" i="4"/>
  <c r="B677" i="4"/>
  <c r="B676" i="4"/>
  <c r="B689" i="4"/>
  <c r="B688" i="4"/>
  <c r="B701" i="4"/>
  <c r="B700" i="4"/>
  <c r="B713" i="4"/>
  <c r="B712" i="4"/>
  <c r="B725" i="4"/>
  <c r="B724" i="4"/>
  <c r="B737" i="4"/>
  <c r="B736" i="4"/>
  <c r="B749" i="4"/>
  <c r="B748" i="4"/>
  <c r="B761" i="4"/>
  <c r="B760" i="4"/>
  <c r="B773" i="4"/>
  <c r="B772" i="4"/>
  <c r="B785" i="4"/>
  <c r="B784" i="4"/>
  <c r="B797" i="4"/>
  <c r="B796" i="4"/>
  <c r="B809" i="4"/>
  <c r="B808" i="4"/>
  <c r="B821" i="4"/>
  <c r="B820" i="4"/>
  <c r="B833" i="4"/>
  <c r="B832" i="4"/>
  <c r="B845" i="4"/>
  <c r="B844" i="4"/>
  <c r="B857" i="4"/>
  <c r="B856" i="4"/>
  <c r="B869" i="4"/>
  <c r="B868" i="4"/>
  <c r="B881" i="4"/>
  <c r="B880" i="4"/>
  <c r="B893" i="4"/>
  <c r="B892" i="4"/>
  <c r="B905" i="4"/>
  <c r="B904" i="4"/>
  <c r="B917" i="4"/>
  <c r="B916" i="4"/>
  <c r="B929" i="4"/>
  <c r="B928" i="4"/>
  <c r="B941" i="4"/>
  <c r="B940" i="4"/>
  <c r="B953" i="4"/>
  <c r="B952" i="4"/>
  <c r="B965" i="4"/>
  <c r="B964" i="4"/>
  <c r="B977" i="4"/>
  <c r="B976" i="4"/>
  <c r="B989" i="4"/>
  <c r="B988" i="4"/>
  <c r="B1001" i="4"/>
  <c r="B1000" i="4"/>
  <c r="B1013" i="4"/>
  <c r="B1012" i="4"/>
  <c r="B1025" i="4"/>
  <c r="B1024" i="4"/>
  <c r="B1037" i="4"/>
  <c r="B1036" i="4"/>
  <c r="B1049" i="4"/>
  <c r="B1048" i="4"/>
  <c r="B1061" i="4"/>
  <c r="B1060" i="4"/>
  <c r="B1073" i="4"/>
  <c r="B1072" i="4"/>
  <c r="B1085" i="4"/>
  <c r="B1084" i="4"/>
  <c r="B1097" i="4"/>
  <c r="B1096" i="4"/>
  <c r="B1109" i="4"/>
  <c r="B1108" i="4"/>
  <c r="B1121" i="4"/>
  <c r="B1120" i="4"/>
  <c r="B1133" i="4"/>
  <c r="B1132" i="4"/>
  <c r="B1145" i="4"/>
  <c r="B1144" i="4"/>
  <c r="B1157" i="4"/>
  <c r="B1156" i="4"/>
  <c r="B1169" i="4"/>
  <c r="B1168" i="4"/>
  <c r="B1181" i="4"/>
  <c r="B1180" i="4"/>
  <c r="B1193" i="4"/>
  <c r="B1192" i="4"/>
  <c r="B14" i="4"/>
  <c r="B13" i="4"/>
  <c r="B37" i="4"/>
  <c r="B38" i="4"/>
  <c r="B19" i="4"/>
  <c r="B20" i="4"/>
  <c r="B32" i="4"/>
  <c r="B31" i="4"/>
  <c r="B44" i="4"/>
  <c r="B43" i="4"/>
  <c r="B56" i="4"/>
  <c r="B55" i="4"/>
  <c r="B68" i="4"/>
  <c r="B67" i="4"/>
  <c r="B80" i="4"/>
  <c r="B79" i="4"/>
  <c r="B92" i="4"/>
  <c r="B91" i="4"/>
  <c r="B104" i="4"/>
  <c r="B103" i="4"/>
  <c r="B116" i="4"/>
  <c r="B115" i="4"/>
  <c r="B128" i="4"/>
  <c r="B127" i="4"/>
  <c r="B140" i="4"/>
  <c r="B139" i="4"/>
  <c r="B152" i="4"/>
  <c r="B151" i="4"/>
  <c r="B164" i="4"/>
  <c r="B163" i="4"/>
  <c r="B176" i="4"/>
  <c r="B175" i="4"/>
  <c r="B188" i="4"/>
  <c r="B187" i="4"/>
  <c r="B200" i="4"/>
  <c r="B199" i="4"/>
  <c r="B212" i="4"/>
  <c r="B211" i="4"/>
  <c r="B224" i="4"/>
  <c r="B223" i="4"/>
  <c r="B236" i="4"/>
  <c r="B235" i="4"/>
  <c r="B248" i="4"/>
  <c r="B247" i="4"/>
  <c r="B260" i="4"/>
  <c r="B259" i="4"/>
  <c r="B272" i="4"/>
  <c r="B271" i="4"/>
  <c r="B284" i="4"/>
  <c r="B283" i="4"/>
  <c r="B296" i="4"/>
  <c r="B295" i="4"/>
  <c r="B308" i="4"/>
  <c r="B307" i="4"/>
  <c r="B320" i="4"/>
  <c r="B319" i="4"/>
  <c r="B332" i="4"/>
  <c r="B331" i="4"/>
  <c r="B344" i="4"/>
  <c r="B343" i="4"/>
  <c r="B356" i="4"/>
  <c r="B355" i="4"/>
  <c r="B368" i="4"/>
  <c r="B367" i="4"/>
  <c r="B380" i="4"/>
  <c r="B379" i="4"/>
  <c r="B392" i="4"/>
  <c r="B391" i="4"/>
  <c r="B404" i="4"/>
  <c r="B403" i="4"/>
  <c r="B416" i="4"/>
  <c r="B415" i="4"/>
  <c r="B428" i="4"/>
  <c r="B427" i="4"/>
  <c r="B440" i="4"/>
  <c r="B439" i="4"/>
  <c r="B452" i="4"/>
  <c r="B451" i="4"/>
  <c r="B464" i="4"/>
  <c r="B463" i="4"/>
  <c r="B476" i="4"/>
  <c r="B475" i="4"/>
  <c r="B488" i="4"/>
  <c r="B487" i="4"/>
  <c r="B500" i="4"/>
  <c r="B499" i="4"/>
  <c r="B512" i="4"/>
  <c r="B511" i="4"/>
  <c r="B524" i="4"/>
  <c r="B523" i="4"/>
  <c r="B536" i="4"/>
  <c r="B535" i="4"/>
  <c r="B548" i="4"/>
  <c r="B547" i="4"/>
  <c r="B560" i="4"/>
  <c r="B559" i="4"/>
  <c r="B572" i="4"/>
  <c r="B571" i="4"/>
  <c r="B584" i="4"/>
  <c r="B583" i="4"/>
  <c r="B596" i="4"/>
  <c r="B595" i="4"/>
  <c r="B608" i="4"/>
  <c r="B607" i="4"/>
  <c r="B620" i="4"/>
  <c r="B619" i="4"/>
  <c r="B632" i="4"/>
  <c r="B631" i="4"/>
  <c r="B644" i="4"/>
  <c r="B643" i="4"/>
  <c r="B656" i="4"/>
  <c r="B655" i="4"/>
  <c r="B668" i="4"/>
  <c r="B667" i="4"/>
  <c r="B680" i="4"/>
  <c r="B679" i="4"/>
  <c r="B691" i="4"/>
  <c r="B692" i="4"/>
  <c r="B703" i="4"/>
  <c r="B704" i="4"/>
  <c r="B715" i="4"/>
  <c r="B716" i="4"/>
  <c r="B727" i="4"/>
  <c r="B728" i="4"/>
  <c r="B739" i="4"/>
  <c r="B740" i="4"/>
  <c r="B751" i="4"/>
  <c r="B752" i="4"/>
  <c r="B763" i="4"/>
  <c r="B764" i="4"/>
  <c r="B775" i="4"/>
  <c r="B776" i="4"/>
  <c r="B787" i="4"/>
  <c r="B788" i="4"/>
  <c r="B799" i="4"/>
  <c r="B800" i="4"/>
  <c r="B811" i="4"/>
  <c r="B812" i="4"/>
  <c r="B823" i="4"/>
  <c r="B824" i="4"/>
  <c r="B835" i="4"/>
  <c r="B836" i="4"/>
  <c r="B847" i="4"/>
  <c r="B848" i="4"/>
  <c r="B859" i="4"/>
  <c r="B860" i="4"/>
  <c r="B871" i="4"/>
  <c r="B872" i="4"/>
  <c r="B883" i="4"/>
  <c r="B884" i="4"/>
  <c r="B895" i="4"/>
  <c r="B896" i="4"/>
  <c r="B907" i="4"/>
  <c r="B908" i="4"/>
  <c r="B919" i="4"/>
  <c r="B920" i="4"/>
  <c r="B931" i="4"/>
  <c r="B932" i="4"/>
  <c r="B943" i="4"/>
  <c r="B944" i="4"/>
  <c r="B955" i="4"/>
  <c r="B956" i="4"/>
  <c r="B967" i="4"/>
  <c r="B968" i="4"/>
  <c r="B979" i="4"/>
  <c r="B980" i="4"/>
  <c r="B991" i="4"/>
  <c r="B992" i="4"/>
  <c r="B1003" i="4"/>
  <c r="B1004" i="4"/>
  <c r="B1015" i="4"/>
  <c r="B1016" i="4"/>
  <c r="B1027" i="4"/>
  <c r="B1028" i="4"/>
  <c r="B1039" i="4"/>
  <c r="B1040" i="4"/>
  <c r="B1051" i="4"/>
  <c r="B1052" i="4"/>
  <c r="B1063" i="4"/>
  <c r="B1064" i="4"/>
  <c r="B1075" i="4"/>
  <c r="B1076" i="4"/>
  <c r="B1087" i="4"/>
  <c r="B1088" i="4"/>
  <c r="B1099" i="4"/>
  <c r="B1100" i="4"/>
  <c r="B1111" i="4"/>
  <c r="B1112" i="4"/>
  <c r="B1123" i="4"/>
  <c r="B1124" i="4"/>
  <c r="B1135" i="4"/>
  <c r="B1136" i="4"/>
  <c r="B1147" i="4"/>
  <c r="B1148" i="4"/>
  <c r="B1159" i="4"/>
  <c r="B1160" i="4"/>
  <c r="B1171" i="4"/>
  <c r="B1172" i="4"/>
  <c r="B1183" i="4"/>
  <c r="B1184" i="4"/>
  <c r="B1195" i="4"/>
  <c r="B1196" i="4"/>
  <c r="B34" i="4"/>
  <c r="B35" i="4"/>
  <c r="B46" i="4"/>
  <c r="B47" i="4"/>
  <c r="B58" i="4"/>
  <c r="B59" i="4"/>
  <c r="B70" i="4"/>
  <c r="B71" i="4"/>
  <c r="B82" i="4"/>
  <c r="B83" i="4"/>
  <c r="B94" i="4"/>
  <c r="B95" i="4"/>
  <c r="B106" i="4"/>
  <c r="B107" i="4"/>
  <c r="B118" i="4"/>
  <c r="B119" i="4"/>
  <c r="B130" i="4"/>
  <c r="B131" i="4"/>
  <c r="B142" i="4"/>
  <c r="B143" i="4"/>
  <c r="B154" i="4"/>
  <c r="B155" i="4"/>
  <c r="B166" i="4"/>
  <c r="B167" i="4"/>
  <c r="B178" i="4"/>
  <c r="B179" i="4"/>
  <c r="B190" i="4"/>
  <c r="B191" i="4"/>
  <c r="B202" i="4"/>
  <c r="B203" i="4"/>
  <c r="B214" i="4"/>
  <c r="B215" i="4"/>
  <c r="B226" i="4"/>
  <c r="B227" i="4"/>
  <c r="B238" i="4"/>
  <c r="B239" i="4"/>
  <c r="B250" i="4"/>
  <c r="B251" i="4"/>
  <c r="B262" i="4"/>
  <c r="B263" i="4"/>
  <c r="B274" i="4"/>
  <c r="B275" i="4"/>
  <c r="B286" i="4"/>
  <c r="B287" i="4"/>
  <c r="B298" i="4"/>
  <c r="B299" i="4"/>
  <c r="B310" i="4"/>
  <c r="B311" i="4"/>
  <c r="B323" i="4"/>
  <c r="B322" i="4"/>
  <c r="B335" i="4"/>
  <c r="B334" i="4"/>
  <c r="B347" i="4"/>
  <c r="B346" i="4"/>
  <c r="B359" i="4"/>
  <c r="B358" i="4"/>
  <c r="B371" i="4"/>
  <c r="B370" i="4"/>
  <c r="B383" i="4"/>
  <c r="B382" i="4"/>
  <c r="B395" i="4"/>
  <c r="B394" i="4"/>
  <c r="B407" i="4"/>
  <c r="B406" i="4"/>
  <c r="B419" i="4"/>
  <c r="B418" i="4"/>
  <c r="B431" i="4"/>
  <c r="B430" i="4"/>
  <c r="B443" i="4"/>
  <c r="B442" i="4"/>
  <c r="B455" i="4"/>
  <c r="B454" i="4"/>
  <c r="B467" i="4"/>
  <c r="B466" i="4"/>
  <c r="B479" i="4"/>
  <c r="B478" i="4"/>
  <c r="B491" i="4"/>
  <c r="B490" i="4"/>
  <c r="B503" i="4"/>
  <c r="B502" i="4"/>
  <c r="B515" i="4"/>
  <c r="B514" i="4"/>
  <c r="B527" i="4"/>
  <c r="B526" i="4"/>
  <c r="B539" i="4"/>
  <c r="B538" i="4"/>
  <c r="B551" i="4"/>
  <c r="B550" i="4"/>
  <c r="B563" i="4"/>
  <c r="B562" i="4"/>
  <c r="B575" i="4"/>
  <c r="B574" i="4"/>
  <c r="B587" i="4"/>
  <c r="B586" i="4"/>
  <c r="B599" i="4"/>
  <c r="B598" i="4"/>
  <c r="B611" i="4"/>
  <c r="B610" i="4"/>
  <c r="B623" i="4"/>
  <c r="B622" i="4"/>
  <c r="B635" i="4"/>
  <c r="B634" i="4"/>
  <c r="B647" i="4"/>
  <c r="B646" i="4"/>
  <c r="B659" i="4"/>
  <c r="B658" i="4"/>
  <c r="B671" i="4"/>
  <c r="B670" i="4"/>
  <c r="B683" i="4"/>
  <c r="B682" i="4"/>
  <c r="B695" i="4"/>
  <c r="B694" i="4"/>
  <c r="B707" i="4"/>
  <c r="B706" i="4"/>
  <c r="B719" i="4"/>
  <c r="B718" i="4"/>
  <c r="B731" i="4"/>
  <c r="B730" i="4"/>
  <c r="B743" i="4"/>
  <c r="B742" i="4"/>
  <c r="B755" i="4"/>
  <c r="B754" i="4"/>
  <c r="B767" i="4"/>
  <c r="B766" i="4"/>
  <c r="B779" i="4"/>
  <c r="B778" i="4"/>
  <c r="B791" i="4"/>
  <c r="B790" i="4"/>
  <c r="B803" i="4"/>
  <c r="B802" i="4"/>
  <c r="B815" i="4"/>
  <c r="B814" i="4"/>
  <c r="B827" i="4"/>
  <c r="B826" i="4"/>
  <c r="B839" i="4"/>
  <c r="B838" i="4"/>
  <c r="B851" i="4"/>
  <c r="B850" i="4"/>
  <c r="B863" i="4"/>
  <c r="B862" i="4"/>
  <c r="B875" i="4"/>
  <c r="B874" i="4"/>
  <c r="B887" i="4"/>
  <c r="B886" i="4"/>
  <c r="B899" i="4"/>
  <c r="B898" i="4"/>
  <c r="B911" i="4"/>
  <c r="B910" i="4"/>
  <c r="B923" i="4"/>
  <c r="B922" i="4"/>
  <c r="B935" i="4"/>
  <c r="B934" i="4"/>
  <c r="B947" i="4"/>
  <c r="B946" i="4"/>
  <c r="B959" i="4"/>
  <c r="B958" i="4"/>
  <c r="B971" i="4"/>
  <c r="B970" i="4"/>
  <c r="B983" i="4"/>
  <c r="B982" i="4"/>
  <c r="B995" i="4"/>
  <c r="B994" i="4"/>
  <c r="B1007" i="4"/>
  <c r="B1006" i="4"/>
  <c r="B1019" i="4"/>
  <c r="B1018" i="4"/>
  <c r="B1031" i="4"/>
  <c r="B1030" i="4"/>
  <c r="B1043" i="4"/>
  <c r="B1042" i="4"/>
  <c r="B1055" i="4"/>
  <c r="B1054" i="4"/>
  <c r="B1067" i="4"/>
  <c r="B1066" i="4"/>
  <c r="B1079" i="4"/>
  <c r="B1078" i="4"/>
  <c r="B1091" i="4"/>
  <c r="B1090" i="4"/>
  <c r="B1103" i="4"/>
  <c r="B1102" i="4"/>
  <c r="B1115" i="4"/>
  <c r="B1114" i="4"/>
  <c r="B1127" i="4"/>
  <c r="B1126" i="4"/>
  <c r="B1139" i="4"/>
  <c r="B1138" i="4"/>
  <c r="B1151" i="4"/>
  <c r="B1150" i="4"/>
  <c r="B1163" i="4"/>
  <c r="B1162" i="4"/>
  <c r="B1175" i="4"/>
  <c r="B1174" i="4"/>
  <c r="B1187" i="4"/>
  <c r="B1186" i="4"/>
  <c r="B1199" i="4"/>
  <c r="B1198" i="4"/>
  <c r="B26" i="4"/>
  <c r="B25" i="4"/>
  <c r="B50" i="4"/>
  <c r="B49" i="4"/>
  <c r="B62" i="4"/>
  <c r="B61" i="4"/>
  <c r="B74" i="4"/>
  <c r="B73" i="4"/>
  <c r="B86" i="4"/>
  <c r="B85" i="4"/>
  <c r="B98" i="4"/>
  <c r="B97" i="4"/>
  <c r="B110" i="4"/>
  <c r="B109" i="4"/>
  <c r="B122" i="4"/>
  <c r="B121" i="4"/>
  <c r="B134" i="4"/>
  <c r="B133" i="4"/>
  <c r="B146" i="4"/>
  <c r="B145" i="4"/>
  <c r="B158" i="4"/>
  <c r="B157" i="4"/>
  <c r="B170" i="4"/>
  <c r="B169" i="4"/>
  <c r="B182" i="4"/>
  <c r="B181" i="4"/>
  <c r="B194" i="4"/>
  <c r="B193" i="4"/>
  <c r="B206" i="4"/>
  <c r="B205" i="4"/>
  <c r="B218" i="4"/>
  <c r="B217" i="4"/>
  <c r="B230" i="4"/>
  <c r="B229" i="4"/>
  <c r="B242" i="4"/>
  <c r="B241" i="4"/>
  <c r="B254" i="4"/>
  <c r="B253" i="4"/>
  <c r="B266" i="4"/>
  <c r="B265" i="4"/>
  <c r="B278" i="4"/>
  <c r="B277" i="4"/>
  <c r="B290" i="4"/>
  <c r="B289" i="4"/>
  <c r="B302" i="4"/>
  <c r="B301" i="4"/>
  <c r="B314" i="4"/>
  <c r="B313" i="4"/>
  <c r="B326" i="4"/>
  <c r="B325" i="4"/>
  <c r="B338" i="4"/>
  <c r="B337" i="4"/>
  <c r="B350" i="4"/>
  <c r="B349" i="4"/>
  <c r="B362" i="4"/>
  <c r="B361" i="4"/>
  <c r="B374" i="4"/>
  <c r="B373" i="4"/>
  <c r="B386" i="4"/>
  <c r="B385" i="4"/>
  <c r="B398" i="4"/>
  <c r="B397" i="4"/>
  <c r="B410" i="4"/>
  <c r="B409" i="4"/>
  <c r="B422" i="4"/>
  <c r="B421" i="4"/>
  <c r="B434" i="4"/>
  <c r="B433" i="4"/>
  <c r="B446" i="4"/>
  <c r="B445" i="4"/>
  <c r="B458" i="4"/>
  <c r="B457" i="4"/>
  <c r="B470" i="4"/>
  <c r="B469" i="4"/>
  <c r="B482" i="4"/>
  <c r="B481" i="4"/>
  <c r="B494" i="4"/>
  <c r="B493" i="4"/>
  <c r="B506" i="4"/>
  <c r="B505" i="4"/>
  <c r="B518" i="4"/>
  <c r="B517" i="4"/>
  <c r="B530" i="4"/>
  <c r="B529" i="4"/>
  <c r="B542" i="4"/>
  <c r="B541" i="4"/>
  <c r="B554" i="4"/>
  <c r="B553" i="4"/>
  <c r="B566" i="4"/>
  <c r="B565" i="4"/>
  <c r="B578" i="4"/>
  <c r="B577" i="4"/>
  <c r="B590" i="4"/>
  <c r="B589" i="4"/>
  <c r="B602" i="4"/>
  <c r="B601" i="4"/>
  <c r="B614" i="4"/>
  <c r="B613" i="4"/>
  <c r="B626" i="4"/>
  <c r="B625" i="4"/>
  <c r="B638" i="4"/>
  <c r="B637" i="4"/>
  <c r="B650" i="4"/>
  <c r="B649" i="4"/>
  <c r="B662" i="4"/>
  <c r="B661" i="4"/>
  <c r="B674" i="4"/>
  <c r="B673" i="4"/>
  <c r="B686" i="4"/>
  <c r="B685" i="4"/>
  <c r="B697" i="4"/>
  <c r="B698" i="4"/>
  <c r="B709" i="4"/>
  <c r="B710" i="4"/>
  <c r="B721" i="4"/>
  <c r="B722" i="4"/>
  <c r="B733" i="4"/>
  <c r="B734" i="4"/>
  <c r="B745" i="4"/>
  <c r="B746" i="4"/>
  <c r="B757" i="4"/>
  <c r="B758" i="4"/>
  <c r="B769" i="4"/>
  <c r="B770" i="4"/>
  <c r="B781" i="4"/>
  <c r="B782" i="4"/>
  <c r="B793" i="4"/>
  <c r="B794" i="4"/>
  <c r="B805" i="4"/>
  <c r="B806" i="4"/>
  <c r="B817" i="4"/>
  <c r="B818" i="4"/>
  <c r="B829" i="4"/>
  <c r="B830" i="4"/>
  <c r="B841" i="4"/>
  <c r="B842" i="4"/>
  <c r="B853" i="4"/>
  <c r="B854" i="4"/>
  <c r="B865" i="4"/>
  <c r="B866" i="4"/>
  <c r="B877" i="4"/>
  <c r="B878" i="4"/>
  <c r="B889" i="4"/>
  <c r="B890" i="4"/>
  <c r="B901" i="4"/>
  <c r="B902" i="4"/>
  <c r="B913" i="4"/>
  <c r="B914" i="4"/>
  <c r="B925" i="4"/>
  <c r="B926" i="4"/>
  <c r="B937" i="4"/>
  <c r="B938" i="4"/>
  <c r="B949" i="4"/>
  <c r="B950" i="4"/>
  <c r="B961" i="4"/>
  <c r="B962" i="4"/>
  <c r="B973" i="4"/>
  <c r="B974" i="4"/>
  <c r="B985" i="4"/>
  <c r="B986" i="4"/>
  <c r="B997" i="4"/>
  <c r="B998" i="4"/>
  <c r="B1009" i="4"/>
  <c r="B1010" i="4"/>
  <c r="B1021" i="4"/>
  <c r="B1022" i="4"/>
  <c r="B1033" i="4"/>
  <c r="B1034" i="4"/>
  <c r="B1045" i="4"/>
  <c r="B1046" i="4"/>
  <c r="B1057" i="4"/>
  <c r="B1058" i="4"/>
  <c r="B1069" i="4"/>
  <c r="B1070" i="4"/>
  <c r="B1081" i="4"/>
  <c r="B1082" i="4"/>
  <c r="B1093" i="4"/>
  <c r="B1094" i="4"/>
  <c r="B1105" i="4"/>
  <c r="B1106" i="4"/>
  <c r="B1117" i="4"/>
  <c r="B1118" i="4"/>
  <c r="B1129" i="4"/>
  <c r="B1130" i="4"/>
  <c r="B1141" i="4"/>
  <c r="B1142" i="4"/>
  <c r="B1153" i="4"/>
  <c r="B1154" i="4"/>
  <c r="B1165" i="4"/>
  <c r="B1166" i="4"/>
  <c r="B1177" i="4"/>
  <c r="B1178" i="4"/>
  <c r="B1189" i="4"/>
  <c r="B1190" i="4"/>
  <c r="G36" i="3"/>
  <c r="G257" i="3"/>
  <c r="F19" i="3"/>
  <c r="G19" i="3"/>
  <c r="F53" i="3"/>
  <c r="G172" i="3"/>
  <c r="G121" i="3"/>
  <c r="G104" i="3"/>
  <c r="F138" i="3"/>
  <c r="D122" i="3"/>
  <c r="D36" i="3"/>
  <c r="D105" i="3"/>
  <c r="D121" i="3"/>
  <c r="D258" i="3"/>
  <c r="D87" i="3"/>
  <c r="D88" i="3"/>
  <c r="D139" i="3"/>
  <c r="D173" i="3"/>
  <c r="D54" i="3"/>
  <c r="D37" i="3"/>
  <c r="D326" i="3"/>
  <c r="N4" i="2"/>
  <c r="K4" i="2"/>
  <c r="J4" i="2"/>
  <c r="U4" i="2"/>
  <c r="Q4" i="2"/>
  <c r="R4" i="2"/>
  <c r="S4" i="2"/>
  <c r="T4" i="2"/>
  <c r="C5" i="3"/>
  <c r="B2" i="3"/>
  <c r="C6" i="3"/>
  <c r="E6" i="3" s="1"/>
  <c r="C2" i="3"/>
  <c r="E2" i="3" s="1"/>
  <c r="C7" i="3"/>
  <c r="E7" i="3" s="1"/>
  <c r="C3" i="3"/>
  <c r="E3" i="3" s="1"/>
  <c r="C9" i="3"/>
  <c r="E9" i="3" s="1"/>
  <c r="B8" i="2"/>
  <c r="B7" i="2"/>
  <c r="N7" i="2" s="1"/>
  <c r="F17" i="3"/>
  <c r="C4" i="3"/>
  <c r="E4" i="3" s="1"/>
  <c r="D172" i="3"/>
  <c r="D325" i="3"/>
  <c r="D53" i="3"/>
  <c r="D138" i="3"/>
  <c r="D240" i="3"/>
  <c r="D257" i="3"/>
  <c r="F6" i="2"/>
  <c r="D10" i="3"/>
  <c r="E10" i="3"/>
  <c r="F4" i="2"/>
  <c r="C6" i="2"/>
  <c r="D5" i="2"/>
  <c r="H4" i="2"/>
  <c r="D4" i="2"/>
  <c r="G4" i="2"/>
  <c r="G6" i="2"/>
  <c r="C4" i="2"/>
  <c r="E4" i="2"/>
  <c r="D6" i="2"/>
  <c r="F6" i="4" l="1"/>
  <c r="E4" i="4"/>
  <c r="K1189" i="4"/>
  <c r="H1189" i="4"/>
  <c r="K1165" i="4"/>
  <c r="H1165" i="4"/>
  <c r="K1141" i="4"/>
  <c r="H1141" i="4"/>
  <c r="K1117" i="4"/>
  <c r="H1117" i="4"/>
  <c r="K1093" i="4"/>
  <c r="H1093" i="4"/>
  <c r="K1069" i="4"/>
  <c r="H1069" i="4"/>
  <c r="K1045" i="4"/>
  <c r="H1045" i="4"/>
  <c r="K1021" i="4"/>
  <c r="H1021" i="4"/>
  <c r="K997" i="4"/>
  <c r="H997" i="4"/>
  <c r="K973" i="4"/>
  <c r="H973" i="4"/>
  <c r="K949" i="4"/>
  <c r="H949" i="4"/>
  <c r="K925" i="4"/>
  <c r="H925" i="4"/>
  <c r="K901" i="4"/>
  <c r="H901" i="4"/>
  <c r="K877" i="4"/>
  <c r="H877" i="4"/>
  <c r="K853" i="4"/>
  <c r="H853" i="4"/>
  <c r="K829" i="4"/>
  <c r="H829" i="4"/>
  <c r="K805" i="4"/>
  <c r="H805" i="4"/>
  <c r="K781" i="4"/>
  <c r="H781" i="4"/>
  <c r="K757" i="4"/>
  <c r="H757" i="4"/>
  <c r="K733" i="4"/>
  <c r="H733" i="4"/>
  <c r="K709" i="4"/>
  <c r="H709" i="4"/>
  <c r="K298" i="4"/>
  <c r="H298" i="4"/>
  <c r="K274" i="4"/>
  <c r="H274" i="4"/>
  <c r="K250" i="4"/>
  <c r="H250" i="4"/>
  <c r="K226" i="4"/>
  <c r="H226" i="4"/>
  <c r="K202" i="4"/>
  <c r="H202" i="4"/>
  <c r="K178" i="4"/>
  <c r="H178" i="4"/>
  <c r="K154" i="4"/>
  <c r="H154" i="4"/>
  <c r="K130" i="4"/>
  <c r="H130" i="4"/>
  <c r="K106" i="4"/>
  <c r="H106" i="4"/>
  <c r="K82" i="4"/>
  <c r="H82" i="4"/>
  <c r="K58" i="4"/>
  <c r="H58" i="4"/>
  <c r="K34" i="4"/>
  <c r="H34" i="4"/>
  <c r="K1183" i="4"/>
  <c r="H1183" i="4"/>
  <c r="K1159" i="4"/>
  <c r="H1159" i="4"/>
  <c r="K1135" i="4"/>
  <c r="H1135" i="4"/>
  <c r="K1111" i="4"/>
  <c r="H1111" i="4"/>
  <c r="K1087" i="4"/>
  <c r="H1087" i="4"/>
  <c r="K1063" i="4"/>
  <c r="H1063" i="4"/>
  <c r="K1039" i="4"/>
  <c r="H1039" i="4"/>
  <c r="K1015" i="4"/>
  <c r="H1015" i="4"/>
  <c r="K991" i="4"/>
  <c r="H991" i="4"/>
  <c r="K967" i="4"/>
  <c r="H967" i="4"/>
  <c r="K943" i="4"/>
  <c r="H943" i="4"/>
  <c r="K919" i="4"/>
  <c r="H919" i="4"/>
  <c r="K895" i="4"/>
  <c r="H895" i="4"/>
  <c r="K871" i="4"/>
  <c r="H871" i="4"/>
  <c r="K847" i="4"/>
  <c r="H847" i="4"/>
  <c r="K823" i="4"/>
  <c r="H823" i="4"/>
  <c r="K799" i="4"/>
  <c r="H799" i="4"/>
  <c r="K775" i="4"/>
  <c r="H775" i="4"/>
  <c r="K751" i="4"/>
  <c r="H751" i="4"/>
  <c r="K727" i="4"/>
  <c r="H727" i="4"/>
  <c r="K703" i="4"/>
  <c r="H703" i="4"/>
  <c r="K37" i="4"/>
  <c r="H37" i="4"/>
  <c r="K304" i="4"/>
  <c r="H304" i="4"/>
  <c r="K280" i="4"/>
  <c r="H280" i="4"/>
  <c r="K256" i="4"/>
  <c r="H256" i="4"/>
  <c r="K232" i="4"/>
  <c r="H232" i="4"/>
  <c r="K208" i="4"/>
  <c r="H208" i="4"/>
  <c r="K184" i="4"/>
  <c r="H184" i="4"/>
  <c r="K160" i="4"/>
  <c r="H160" i="4"/>
  <c r="K136" i="4"/>
  <c r="H136" i="4"/>
  <c r="K112" i="4"/>
  <c r="H112" i="4"/>
  <c r="K88" i="4"/>
  <c r="H88" i="4"/>
  <c r="K64" i="4"/>
  <c r="H64" i="4"/>
  <c r="K40" i="4"/>
  <c r="H40" i="4"/>
  <c r="K16" i="4"/>
  <c r="H16" i="4"/>
  <c r="K673" i="4"/>
  <c r="H673" i="4"/>
  <c r="K649" i="4"/>
  <c r="H649" i="4"/>
  <c r="K625" i="4"/>
  <c r="H625" i="4"/>
  <c r="K601" i="4"/>
  <c r="H601" i="4"/>
  <c r="K577" i="4"/>
  <c r="H577" i="4"/>
  <c r="K553" i="4"/>
  <c r="H553" i="4"/>
  <c r="K529" i="4"/>
  <c r="H529" i="4"/>
  <c r="K505" i="4"/>
  <c r="H505" i="4"/>
  <c r="K481" i="4"/>
  <c r="H481" i="4"/>
  <c r="K457" i="4"/>
  <c r="H457" i="4"/>
  <c r="K433" i="4"/>
  <c r="H433" i="4"/>
  <c r="K409" i="4"/>
  <c r="H409" i="4"/>
  <c r="K385" i="4"/>
  <c r="H385" i="4"/>
  <c r="K361" i="4"/>
  <c r="H361" i="4"/>
  <c r="K337" i="4"/>
  <c r="H337" i="4"/>
  <c r="K313" i="4"/>
  <c r="H313" i="4"/>
  <c r="K289" i="4"/>
  <c r="H289" i="4"/>
  <c r="K265" i="4"/>
  <c r="H265" i="4"/>
  <c r="K241" i="4"/>
  <c r="H241" i="4"/>
  <c r="K217" i="4"/>
  <c r="H217" i="4"/>
  <c r="K193" i="4"/>
  <c r="H193" i="4"/>
  <c r="K169" i="4"/>
  <c r="H169" i="4"/>
  <c r="K145" i="4"/>
  <c r="H145" i="4"/>
  <c r="K121" i="4"/>
  <c r="H121" i="4"/>
  <c r="K97" i="4"/>
  <c r="H97" i="4"/>
  <c r="K73" i="4"/>
  <c r="H73" i="4"/>
  <c r="K49" i="4"/>
  <c r="H49" i="4"/>
  <c r="K1198" i="4"/>
  <c r="H1198" i="4"/>
  <c r="K1174" i="4"/>
  <c r="H1174" i="4"/>
  <c r="K1150" i="4"/>
  <c r="H1150" i="4"/>
  <c r="K1126" i="4"/>
  <c r="H1126" i="4"/>
  <c r="K1102" i="4"/>
  <c r="H1102" i="4"/>
  <c r="K1078" i="4"/>
  <c r="H1078" i="4"/>
  <c r="K1054" i="4"/>
  <c r="H1054" i="4"/>
  <c r="K1030" i="4"/>
  <c r="H1030" i="4"/>
  <c r="K1006" i="4"/>
  <c r="H1006" i="4"/>
  <c r="K982" i="4"/>
  <c r="H982" i="4"/>
  <c r="K958" i="4"/>
  <c r="H958" i="4"/>
  <c r="K934" i="4"/>
  <c r="H934" i="4"/>
  <c r="K910" i="4"/>
  <c r="H910" i="4"/>
  <c r="K886" i="4"/>
  <c r="H886" i="4"/>
  <c r="K862" i="4"/>
  <c r="H862" i="4"/>
  <c r="K838" i="4"/>
  <c r="H838" i="4"/>
  <c r="K814" i="4"/>
  <c r="H814" i="4"/>
  <c r="K790" i="4"/>
  <c r="H790" i="4"/>
  <c r="K766" i="4"/>
  <c r="H766" i="4"/>
  <c r="K742" i="4"/>
  <c r="H742" i="4"/>
  <c r="K718" i="4"/>
  <c r="H718" i="4"/>
  <c r="K694" i="4"/>
  <c r="H694" i="4"/>
  <c r="K670" i="4"/>
  <c r="H670" i="4"/>
  <c r="K646" i="4"/>
  <c r="H646" i="4"/>
  <c r="K622" i="4"/>
  <c r="H622" i="4"/>
  <c r="K598" i="4"/>
  <c r="H598" i="4"/>
  <c r="K574" i="4"/>
  <c r="H574" i="4"/>
  <c r="K550" i="4"/>
  <c r="H550" i="4"/>
  <c r="K526" i="4"/>
  <c r="H526" i="4"/>
  <c r="K502" i="4"/>
  <c r="H502" i="4"/>
  <c r="K478" i="4"/>
  <c r="H478" i="4"/>
  <c r="K454" i="4"/>
  <c r="H454" i="4"/>
  <c r="K430" i="4"/>
  <c r="H430" i="4"/>
  <c r="K406" i="4"/>
  <c r="H406" i="4"/>
  <c r="K382" i="4"/>
  <c r="H382" i="4"/>
  <c r="K358" i="4"/>
  <c r="H358" i="4"/>
  <c r="K334" i="4"/>
  <c r="H334" i="4"/>
  <c r="K667" i="4"/>
  <c r="H667" i="4"/>
  <c r="K643" i="4"/>
  <c r="H643" i="4"/>
  <c r="K619" i="4"/>
  <c r="H619" i="4"/>
  <c r="K595" i="4"/>
  <c r="H595" i="4"/>
  <c r="K571" i="4"/>
  <c r="H571" i="4"/>
  <c r="K547" i="4"/>
  <c r="H547" i="4"/>
  <c r="K523" i="4"/>
  <c r="H523" i="4"/>
  <c r="K499" i="4"/>
  <c r="H499" i="4"/>
  <c r="K475" i="4"/>
  <c r="H475" i="4"/>
  <c r="K451" i="4"/>
  <c r="H451" i="4"/>
  <c r="K427" i="4"/>
  <c r="H427" i="4"/>
  <c r="K403" i="4"/>
  <c r="H403" i="4"/>
  <c r="K379" i="4"/>
  <c r="H379" i="4"/>
  <c r="K355" i="4"/>
  <c r="H355" i="4"/>
  <c r="K331" i="4"/>
  <c r="H331" i="4"/>
  <c r="K307" i="4"/>
  <c r="H307" i="4"/>
  <c r="K283" i="4"/>
  <c r="H283" i="4"/>
  <c r="K259" i="4"/>
  <c r="H259" i="4"/>
  <c r="K235" i="4"/>
  <c r="H235" i="4"/>
  <c r="K211" i="4"/>
  <c r="H211" i="4"/>
  <c r="K187" i="4"/>
  <c r="H187" i="4"/>
  <c r="K163" i="4"/>
  <c r="H163" i="4"/>
  <c r="K139" i="4"/>
  <c r="H139" i="4"/>
  <c r="K115" i="4"/>
  <c r="H115" i="4"/>
  <c r="K91" i="4"/>
  <c r="H91" i="4"/>
  <c r="K67" i="4"/>
  <c r="H67" i="4"/>
  <c r="K43" i="4"/>
  <c r="H43" i="4"/>
  <c r="K13" i="4"/>
  <c r="H13" i="4"/>
  <c r="K1180" i="4"/>
  <c r="H1180" i="4"/>
  <c r="K1156" i="4"/>
  <c r="H1156" i="4"/>
  <c r="K1132" i="4"/>
  <c r="H1132" i="4"/>
  <c r="K1108" i="4"/>
  <c r="H1108" i="4"/>
  <c r="K1084" i="4"/>
  <c r="H1084" i="4"/>
  <c r="K1060" i="4"/>
  <c r="H1060" i="4"/>
  <c r="K1036" i="4"/>
  <c r="H1036" i="4"/>
  <c r="K1012" i="4"/>
  <c r="H1012" i="4"/>
  <c r="K988" i="4"/>
  <c r="H988" i="4"/>
  <c r="K964" i="4"/>
  <c r="H964" i="4"/>
  <c r="K940" i="4"/>
  <c r="H940" i="4"/>
  <c r="K916" i="4"/>
  <c r="H916" i="4"/>
  <c r="K892" i="4"/>
  <c r="H892" i="4"/>
  <c r="K868" i="4"/>
  <c r="H868" i="4"/>
  <c r="K844" i="4"/>
  <c r="H844" i="4"/>
  <c r="K820" i="4"/>
  <c r="H820" i="4"/>
  <c r="K796" i="4"/>
  <c r="H796" i="4"/>
  <c r="K772" i="4"/>
  <c r="H772" i="4"/>
  <c r="K748" i="4"/>
  <c r="H748" i="4"/>
  <c r="K724" i="4"/>
  <c r="H724" i="4"/>
  <c r="K700" i="4"/>
  <c r="H700" i="4"/>
  <c r="K676" i="4"/>
  <c r="H676" i="4"/>
  <c r="K652" i="4"/>
  <c r="H652" i="4"/>
  <c r="K628" i="4"/>
  <c r="H628" i="4"/>
  <c r="K604" i="4"/>
  <c r="H604" i="4"/>
  <c r="K580" i="4"/>
  <c r="H580" i="4"/>
  <c r="K556" i="4"/>
  <c r="H556" i="4"/>
  <c r="K532" i="4"/>
  <c r="H532" i="4"/>
  <c r="K508" i="4"/>
  <c r="H508" i="4"/>
  <c r="K484" i="4"/>
  <c r="H484" i="4"/>
  <c r="K460" i="4"/>
  <c r="H460" i="4"/>
  <c r="K436" i="4"/>
  <c r="H436" i="4"/>
  <c r="K412" i="4"/>
  <c r="H412" i="4"/>
  <c r="K388" i="4"/>
  <c r="H388" i="4"/>
  <c r="K340" i="4"/>
  <c r="H340" i="4"/>
  <c r="K1177" i="4"/>
  <c r="H1177" i="4"/>
  <c r="K1153" i="4"/>
  <c r="H1153" i="4"/>
  <c r="K1129" i="4"/>
  <c r="H1129" i="4"/>
  <c r="K1105" i="4"/>
  <c r="H1105" i="4"/>
  <c r="K1081" i="4"/>
  <c r="H1081" i="4"/>
  <c r="K1057" i="4"/>
  <c r="H1057" i="4"/>
  <c r="K1033" i="4"/>
  <c r="H1033" i="4"/>
  <c r="K1009" i="4"/>
  <c r="H1009" i="4"/>
  <c r="K985" i="4"/>
  <c r="H985" i="4"/>
  <c r="K961" i="4"/>
  <c r="H961" i="4"/>
  <c r="K937" i="4"/>
  <c r="H937" i="4"/>
  <c r="K913" i="4"/>
  <c r="H913" i="4"/>
  <c r="K889" i="4"/>
  <c r="H889" i="4"/>
  <c r="K865" i="4"/>
  <c r="H865" i="4"/>
  <c r="K841" i="4"/>
  <c r="H841" i="4"/>
  <c r="K817" i="4"/>
  <c r="H817" i="4"/>
  <c r="K793" i="4"/>
  <c r="H793" i="4"/>
  <c r="K769" i="4"/>
  <c r="H769" i="4"/>
  <c r="K745" i="4"/>
  <c r="H745" i="4"/>
  <c r="K721" i="4"/>
  <c r="H721" i="4"/>
  <c r="K697" i="4"/>
  <c r="H697" i="4"/>
  <c r="K310" i="4"/>
  <c r="H310" i="4"/>
  <c r="K286" i="4"/>
  <c r="H286" i="4"/>
  <c r="K262" i="4"/>
  <c r="H262" i="4"/>
  <c r="K238" i="4"/>
  <c r="H238" i="4"/>
  <c r="K214" i="4"/>
  <c r="H214" i="4"/>
  <c r="K190" i="4"/>
  <c r="H190" i="4"/>
  <c r="K166" i="4"/>
  <c r="H166" i="4"/>
  <c r="K142" i="4"/>
  <c r="H142" i="4"/>
  <c r="K118" i="4"/>
  <c r="H118" i="4"/>
  <c r="K94" i="4"/>
  <c r="H94" i="4"/>
  <c r="K70" i="4"/>
  <c r="H70" i="4"/>
  <c r="K46" i="4"/>
  <c r="H46" i="4"/>
  <c r="K1195" i="4"/>
  <c r="H1195" i="4"/>
  <c r="K1171" i="4"/>
  <c r="H1171" i="4"/>
  <c r="K1147" i="4"/>
  <c r="H1147" i="4"/>
  <c r="K1123" i="4"/>
  <c r="H1123" i="4"/>
  <c r="K1099" i="4"/>
  <c r="H1099" i="4"/>
  <c r="K1075" i="4"/>
  <c r="H1075" i="4"/>
  <c r="K1051" i="4"/>
  <c r="H1051" i="4"/>
  <c r="K1027" i="4"/>
  <c r="H1027" i="4"/>
  <c r="K1003" i="4"/>
  <c r="H1003" i="4"/>
  <c r="K979" i="4"/>
  <c r="H979" i="4"/>
  <c r="K955" i="4"/>
  <c r="H955" i="4"/>
  <c r="K931" i="4"/>
  <c r="H931" i="4"/>
  <c r="K907" i="4"/>
  <c r="H907" i="4"/>
  <c r="K883" i="4"/>
  <c r="H883" i="4"/>
  <c r="K859" i="4"/>
  <c r="H859" i="4"/>
  <c r="K835" i="4"/>
  <c r="H835" i="4"/>
  <c r="K811" i="4"/>
  <c r="H811" i="4"/>
  <c r="K787" i="4"/>
  <c r="H787" i="4"/>
  <c r="K763" i="4"/>
  <c r="H763" i="4"/>
  <c r="K739" i="4"/>
  <c r="H739" i="4"/>
  <c r="K715" i="4"/>
  <c r="H715" i="4"/>
  <c r="K691" i="4"/>
  <c r="H691" i="4"/>
  <c r="K19" i="4"/>
  <c r="H19" i="4"/>
  <c r="K364" i="4"/>
  <c r="H364" i="4"/>
  <c r="K316" i="4"/>
  <c r="H316" i="4"/>
  <c r="K292" i="4"/>
  <c r="H292" i="4"/>
  <c r="K268" i="4"/>
  <c r="H268" i="4"/>
  <c r="K244" i="4"/>
  <c r="H244" i="4"/>
  <c r="K220" i="4"/>
  <c r="H220" i="4"/>
  <c r="K196" i="4"/>
  <c r="H196" i="4"/>
  <c r="K172" i="4"/>
  <c r="H172" i="4"/>
  <c r="K148" i="4"/>
  <c r="H148" i="4"/>
  <c r="K124" i="4"/>
  <c r="H124" i="4"/>
  <c r="K100" i="4"/>
  <c r="H100" i="4"/>
  <c r="K76" i="4"/>
  <c r="H76" i="4"/>
  <c r="K52" i="4"/>
  <c r="H52" i="4"/>
  <c r="K28" i="4"/>
  <c r="H28" i="4"/>
  <c r="K22" i="4"/>
  <c r="H22" i="4"/>
  <c r="K685" i="4"/>
  <c r="H685" i="4"/>
  <c r="K661" i="4"/>
  <c r="H661" i="4"/>
  <c r="K637" i="4"/>
  <c r="H637" i="4"/>
  <c r="K613" i="4"/>
  <c r="H613" i="4"/>
  <c r="K589" i="4"/>
  <c r="H589" i="4"/>
  <c r="K565" i="4"/>
  <c r="H565" i="4"/>
  <c r="K541" i="4"/>
  <c r="H541" i="4"/>
  <c r="K517" i="4"/>
  <c r="H517" i="4"/>
  <c r="K493" i="4"/>
  <c r="H493" i="4"/>
  <c r="K469" i="4"/>
  <c r="H469" i="4"/>
  <c r="K445" i="4"/>
  <c r="H445" i="4"/>
  <c r="K421" i="4"/>
  <c r="H421" i="4"/>
  <c r="K397" i="4"/>
  <c r="H397" i="4"/>
  <c r="K373" i="4"/>
  <c r="H373" i="4"/>
  <c r="K349" i="4"/>
  <c r="H349" i="4"/>
  <c r="K325" i="4"/>
  <c r="H325" i="4"/>
  <c r="K301" i="4"/>
  <c r="H301" i="4"/>
  <c r="K277" i="4"/>
  <c r="H277" i="4"/>
  <c r="K253" i="4"/>
  <c r="H253" i="4"/>
  <c r="K229" i="4"/>
  <c r="H229" i="4"/>
  <c r="K205" i="4"/>
  <c r="H205" i="4"/>
  <c r="K181" i="4"/>
  <c r="H181" i="4"/>
  <c r="K157" i="4"/>
  <c r="H157" i="4"/>
  <c r="K133" i="4"/>
  <c r="H133" i="4"/>
  <c r="K109" i="4"/>
  <c r="H109" i="4"/>
  <c r="K85" i="4"/>
  <c r="H85" i="4"/>
  <c r="K61" i="4"/>
  <c r="H61" i="4"/>
  <c r="K25" i="4"/>
  <c r="H25" i="4"/>
  <c r="K1186" i="4"/>
  <c r="H1186" i="4"/>
  <c r="K1162" i="4"/>
  <c r="H1162" i="4"/>
  <c r="K1138" i="4"/>
  <c r="H1138" i="4"/>
  <c r="K1114" i="4"/>
  <c r="H1114" i="4"/>
  <c r="K1090" i="4"/>
  <c r="H1090" i="4"/>
  <c r="K1066" i="4"/>
  <c r="H1066" i="4"/>
  <c r="K1042" i="4"/>
  <c r="H1042" i="4"/>
  <c r="K1018" i="4"/>
  <c r="H1018" i="4"/>
  <c r="K994" i="4"/>
  <c r="H994" i="4"/>
  <c r="K970" i="4"/>
  <c r="H970" i="4"/>
  <c r="K946" i="4"/>
  <c r="H946" i="4"/>
  <c r="K922" i="4"/>
  <c r="H922" i="4"/>
  <c r="K898" i="4"/>
  <c r="H898" i="4"/>
  <c r="K874" i="4"/>
  <c r="H874" i="4"/>
  <c r="K850" i="4"/>
  <c r="H850" i="4"/>
  <c r="K826" i="4"/>
  <c r="H826" i="4"/>
  <c r="K802" i="4"/>
  <c r="H802" i="4"/>
  <c r="K778" i="4"/>
  <c r="H778" i="4"/>
  <c r="K754" i="4"/>
  <c r="H754" i="4"/>
  <c r="K730" i="4"/>
  <c r="H730" i="4"/>
  <c r="K706" i="4"/>
  <c r="H706" i="4"/>
  <c r="K682" i="4"/>
  <c r="H682" i="4"/>
  <c r="K658" i="4"/>
  <c r="H658" i="4"/>
  <c r="K634" i="4"/>
  <c r="H634" i="4"/>
  <c r="K610" i="4"/>
  <c r="H610" i="4"/>
  <c r="K586" i="4"/>
  <c r="H586" i="4"/>
  <c r="K562" i="4"/>
  <c r="H562" i="4"/>
  <c r="K538" i="4"/>
  <c r="H538" i="4"/>
  <c r="K514" i="4"/>
  <c r="H514" i="4"/>
  <c r="K490" i="4"/>
  <c r="H490" i="4"/>
  <c r="K466" i="4"/>
  <c r="H466" i="4"/>
  <c r="K442" i="4"/>
  <c r="H442" i="4"/>
  <c r="K418" i="4"/>
  <c r="H418" i="4"/>
  <c r="K394" i="4"/>
  <c r="H394" i="4"/>
  <c r="K370" i="4"/>
  <c r="H370" i="4"/>
  <c r="K346" i="4"/>
  <c r="H346" i="4"/>
  <c r="K322" i="4"/>
  <c r="H322" i="4"/>
  <c r="K679" i="4"/>
  <c r="H679" i="4"/>
  <c r="K655" i="4"/>
  <c r="H655" i="4"/>
  <c r="K631" i="4"/>
  <c r="H631" i="4"/>
  <c r="K607" i="4"/>
  <c r="H607" i="4"/>
  <c r="K583" i="4"/>
  <c r="H583" i="4"/>
  <c r="K559" i="4"/>
  <c r="H559" i="4"/>
  <c r="K535" i="4"/>
  <c r="H535" i="4"/>
  <c r="K511" i="4"/>
  <c r="H511" i="4"/>
  <c r="K487" i="4"/>
  <c r="H487" i="4"/>
  <c r="K463" i="4"/>
  <c r="H463" i="4"/>
  <c r="K439" i="4"/>
  <c r="H439" i="4"/>
  <c r="K415" i="4"/>
  <c r="H415" i="4"/>
  <c r="K391" i="4"/>
  <c r="H391" i="4"/>
  <c r="K367" i="4"/>
  <c r="H367" i="4"/>
  <c r="K343" i="4"/>
  <c r="H343" i="4"/>
  <c r="K319" i="4"/>
  <c r="H319" i="4"/>
  <c r="K295" i="4"/>
  <c r="H295" i="4"/>
  <c r="K271" i="4"/>
  <c r="H271" i="4"/>
  <c r="K247" i="4"/>
  <c r="H247" i="4"/>
  <c r="K223" i="4"/>
  <c r="H223" i="4"/>
  <c r="K199" i="4"/>
  <c r="H199" i="4"/>
  <c r="K175" i="4"/>
  <c r="H175" i="4"/>
  <c r="K151" i="4"/>
  <c r="H151" i="4"/>
  <c r="K127" i="4"/>
  <c r="H127" i="4"/>
  <c r="K103" i="4"/>
  <c r="H103" i="4"/>
  <c r="K79" i="4"/>
  <c r="H79" i="4"/>
  <c r="K55" i="4"/>
  <c r="H55" i="4"/>
  <c r="K31" i="4"/>
  <c r="H31" i="4"/>
  <c r="K1192" i="4"/>
  <c r="H1192" i="4"/>
  <c r="K1168" i="4"/>
  <c r="H1168" i="4"/>
  <c r="K1144" i="4"/>
  <c r="H1144" i="4"/>
  <c r="K1120" i="4"/>
  <c r="H1120" i="4"/>
  <c r="K1096" i="4"/>
  <c r="H1096" i="4"/>
  <c r="K1072" i="4"/>
  <c r="H1072" i="4"/>
  <c r="K1048" i="4"/>
  <c r="H1048" i="4"/>
  <c r="K1024" i="4"/>
  <c r="H1024" i="4"/>
  <c r="K1000" i="4"/>
  <c r="H1000" i="4"/>
  <c r="K976" i="4"/>
  <c r="H976" i="4"/>
  <c r="K952" i="4"/>
  <c r="H952" i="4"/>
  <c r="K928" i="4"/>
  <c r="H928" i="4"/>
  <c r="K904" i="4"/>
  <c r="H904" i="4"/>
  <c r="K880" i="4"/>
  <c r="H880" i="4"/>
  <c r="K856" i="4"/>
  <c r="H856" i="4"/>
  <c r="K832" i="4"/>
  <c r="H832" i="4"/>
  <c r="K808" i="4"/>
  <c r="H808" i="4"/>
  <c r="K784" i="4"/>
  <c r="H784" i="4"/>
  <c r="K760" i="4"/>
  <c r="H760" i="4"/>
  <c r="K736" i="4"/>
  <c r="H736" i="4"/>
  <c r="K712" i="4"/>
  <c r="H712" i="4"/>
  <c r="K688" i="4"/>
  <c r="H688" i="4"/>
  <c r="K664" i="4"/>
  <c r="H664" i="4"/>
  <c r="K640" i="4"/>
  <c r="H640" i="4"/>
  <c r="K616" i="4"/>
  <c r="H616" i="4"/>
  <c r="K592" i="4"/>
  <c r="H592" i="4"/>
  <c r="K568" i="4"/>
  <c r="H568" i="4"/>
  <c r="K544" i="4"/>
  <c r="H544" i="4"/>
  <c r="K520" i="4"/>
  <c r="H520" i="4"/>
  <c r="K496" i="4"/>
  <c r="H496" i="4"/>
  <c r="K472" i="4"/>
  <c r="H472" i="4"/>
  <c r="K448" i="4"/>
  <c r="H448" i="4"/>
  <c r="K424" i="4"/>
  <c r="H424" i="4"/>
  <c r="K400" i="4"/>
  <c r="H400" i="4"/>
  <c r="K376" i="4"/>
  <c r="H376" i="4"/>
  <c r="K352" i="4"/>
  <c r="H352" i="4"/>
  <c r="K328" i="4"/>
  <c r="H328" i="4"/>
  <c r="D12" i="4"/>
  <c r="C4" i="4"/>
  <c r="C6" i="4"/>
  <c r="D5" i="4"/>
  <c r="G4" i="4"/>
  <c r="F4" i="4"/>
  <c r="D6" i="4"/>
  <c r="O4" i="4"/>
  <c r="P4" i="4"/>
  <c r="L4" i="4"/>
  <c r="M4" i="4"/>
  <c r="N4" i="4"/>
  <c r="P7" i="2"/>
  <c r="G1203" i="4"/>
  <c r="D1203" i="4"/>
  <c r="K1201" i="4"/>
  <c r="D1201" i="4"/>
  <c r="P1201" i="4"/>
  <c r="F1203" i="4"/>
  <c r="M1201" i="4"/>
  <c r="C1203" i="4"/>
  <c r="C1201" i="4"/>
  <c r="O1201" i="4"/>
  <c r="I1201" i="4"/>
  <c r="E1201" i="4"/>
  <c r="N1201" i="4"/>
  <c r="D1202" i="4"/>
  <c r="F1201" i="4"/>
  <c r="G1201" i="4"/>
  <c r="C1202" i="4"/>
  <c r="L1201" i="4"/>
  <c r="D9" i="3"/>
  <c r="C675" i="4"/>
  <c r="D673" i="4"/>
  <c r="F675" i="4"/>
  <c r="C674" i="4"/>
  <c r="C673" i="4"/>
  <c r="E673" i="4"/>
  <c r="D675" i="4"/>
  <c r="I673" i="4"/>
  <c r="G675" i="4"/>
  <c r="D674" i="4"/>
  <c r="F673" i="4"/>
  <c r="G673" i="4"/>
  <c r="C651" i="4"/>
  <c r="G651" i="4"/>
  <c r="C650" i="4"/>
  <c r="C649" i="4"/>
  <c r="E649" i="4"/>
  <c r="I649" i="4"/>
  <c r="D651" i="4"/>
  <c r="F651" i="4"/>
  <c r="D650" i="4"/>
  <c r="D649" i="4"/>
  <c r="G649" i="4"/>
  <c r="F649" i="4"/>
  <c r="C627" i="4"/>
  <c r="C626" i="4"/>
  <c r="I625" i="4"/>
  <c r="E625" i="4"/>
  <c r="G627" i="4"/>
  <c r="C625" i="4"/>
  <c r="D627" i="4"/>
  <c r="F627" i="4"/>
  <c r="D626" i="4"/>
  <c r="D625" i="4"/>
  <c r="F625" i="4"/>
  <c r="G625" i="4"/>
  <c r="C602" i="4"/>
  <c r="G601" i="4"/>
  <c r="D603" i="4"/>
  <c r="C601" i="4"/>
  <c r="D602" i="4"/>
  <c r="C603" i="4"/>
  <c r="I601" i="4"/>
  <c r="F603" i="4"/>
  <c r="G603" i="4"/>
  <c r="E601" i="4"/>
  <c r="D601" i="4"/>
  <c r="F601" i="4"/>
  <c r="D578" i="4"/>
  <c r="D577" i="4"/>
  <c r="F579" i="4"/>
  <c r="G577" i="4"/>
  <c r="C577" i="4"/>
  <c r="C579" i="4"/>
  <c r="E577" i="4"/>
  <c r="G579" i="4"/>
  <c r="D579" i="4"/>
  <c r="C578" i="4"/>
  <c r="I577" i="4"/>
  <c r="F577" i="4"/>
  <c r="D554" i="4"/>
  <c r="D553" i="4"/>
  <c r="F555" i="4"/>
  <c r="G553" i="4"/>
  <c r="C553" i="4"/>
  <c r="C555" i="4"/>
  <c r="E553" i="4"/>
  <c r="G555" i="4"/>
  <c r="D555" i="4"/>
  <c r="F553" i="4"/>
  <c r="C554" i="4"/>
  <c r="I553" i="4"/>
  <c r="D530" i="4"/>
  <c r="D529" i="4"/>
  <c r="F531" i="4"/>
  <c r="G529" i="4"/>
  <c r="C529" i="4"/>
  <c r="C531" i="4"/>
  <c r="E529" i="4"/>
  <c r="G531" i="4"/>
  <c r="D531" i="4"/>
  <c r="C530" i="4"/>
  <c r="I529" i="4"/>
  <c r="F529" i="4"/>
  <c r="D506" i="4"/>
  <c r="D505" i="4"/>
  <c r="F507" i="4"/>
  <c r="G505" i="4"/>
  <c r="C505" i="4"/>
  <c r="C507" i="4"/>
  <c r="E505" i="4"/>
  <c r="G507" i="4"/>
  <c r="D507" i="4"/>
  <c r="F505" i="4"/>
  <c r="C506" i="4"/>
  <c r="I505" i="4"/>
  <c r="D482" i="4"/>
  <c r="D481" i="4"/>
  <c r="F483" i="4"/>
  <c r="G481" i="4"/>
  <c r="C481" i="4"/>
  <c r="C483" i="4"/>
  <c r="E481" i="4"/>
  <c r="G483" i="4"/>
  <c r="D483" i="4"/>
  <c r="C482" i="4"/>
  <c r="I481" i="4"/>
  <c r="F481" i="4"/>
  <c r="D458" i="4"/>
  <c r="D457" i="4"/>
  <c r="F459" i="4"/>
  <c r="I457" i="4"/>
  <c r="C457" i="4"/>
  <c r="E457" i="4"/>
  <c r="C459" i="4"/>
  <c r="G459" i="4"/>
  <c r="D459" i="4"/>
  <c r="C458" i="4"/>
  <c r="G457" i="4"/>
  <c r="F457" i="4"/>
  <c r="D434" i="4"/>
  <c r="D433" i="4"/>
  <c r="F435" i="4"/>
  <c r="I433" i="4"/>
  <c r="C433" i="4"/>
  <c r="E433" i="4"/>
  <c r="C435" i="4"/>
  <c r="G435" i="4"/>
  <c r="C434" i="4"/>
  <c r="G433" i="4"/>
  <c r="F433" i="4"/>
  <c r="D435" i="4"/>
  <c r="D410" i="4"/>
  <c r="D409" i="4"/>
  <c r="F411" i="4"/>
  <c r="I409" i="4"/>
  <c r="C409" i="4"/>
  <c r="E409" i="4"/>
  <c r="C411" i="4"/>
  <c r="G411" i="4"/>
  <c r="D411" i="4"/>
  <c r="C410" i="4"/>
  <c r="F409" i="4"/>
  <c r="G409" i="4"/>
  <c r="I385" i="4"/>
  <c r="C387" i="4"/>
  <c r="C385" i="4"/>
  <c r="D387" i="4"/>
  <c r="E385" i="4"/>
  <c r="D385" i="4"/>
  <c r="G387" i="4"/>
  <c r="G385" i="4"/>
  <c r="D386" i="4"/>
  <c r="C386" i="4"/>
  <c r="F387" i="4"/>
  <c r="F385" i="4"/>
  <c r="I361" i="4"/>
  <c r="C363" i="4"/>
  <c r="E361" i="4"/>
  <c r="C361" i="4"/>
  <c r="G363" i="4"/>
  <c r="F363" i="4"/>
  <c r="D361" i="4"/>
  <c r="C362" i="4"/>
  <c r="G361" i="4"/>
  <c r="D362" i="4"/>
  <c r="F361" i="4"/>
  <c r="D363" i="4"/>
  <c r="I337" i="4"/>
  <c r="C339" i="4"/>
  <c r="E337" i="4"/>
  <c r="C337" i="4"/>
  <c r="G339" i="4"/>
  <c r="F339" i="4"/>
  <c r="D337" i="4"/>
  <c r="C338" i="4"/>
  <c r="G337" i="4"/>
  <c r="D338" i="4"/>
  <c r="D339" i="4"/>
  <c r="F337" i="4"/>
  <c r="C315" i="4"/>
  <c r="F315" i="4"/>
  <c r="C314" i="4"/>
  <c r="G313" i="4"/>
  <c r="D313" i="4"/>
  <c r="G315" i="4"/>
  <c r="C313" i="4"/>
  <c r="E313" i="4"/>
  <c r="D314" i="4"/>
  <c r="I313" i="4"/>
  <c r="D315" i="4"/>
  <c r="F313" i="4"/>
  <c r="E289" i="4"/>
  <c r="C289" i="4"/>
  <c r="D289" i="4"/>
  <c r="F291" i="4"/>
  <c r="C291" i="4"/>
  <c r="C290" i="4"/>
  <c r="I289" i="4"/>
  <c r="D291" i="4"/>
  <c r="G289" i="4"/>
  <c r="G291" i="4"/>
  <c r="D290" i="4"/>
  <c r="F289" i="4"/>
  <c r="C267" i="4"/>
  <c r="E265" i="4"/>
  <c r="C266" i="4"/>
  <c r="I265" i="4"/>
  <c r="D265" i="4"/>
  <c r="C265" i="4"/>
  <c r="F267" i="4"/>
  <c r="G267" i="4"/>
  <c r="D267" i="4"/>
  <c r="G265" i="4"/>
  <c r="D266" i="4"/>
  <c r="F265" i="4"/>
  <c r="E241" i="4"/>
  <c r="C243" i="4"/>
  <c r="C242" i="4"/>
  <c r="F243" i="4"/>
  <c r="C241" i="4"/>
  <c r="D243" i="4"/>
  <c r="I241" i="4"/>
  <c r="D241" i="4"/>
  <c r="G241" i="4"/>
  <c r="D242" i="4"/>
  <c r="G243" i="4"/>
  <c r="F241" i="4"/>
  <c r="F219" i="4"/>
  <c r="C217" i="4"/>
  <c r="E217" i="4"/>
  <c r="C219" i="4"/>
  <c r="C218" i="4"/>
  <c r="I217" i="4"/>
  <c r="D217" i="4"/>
  <c r="G219" i="4"/>
  <c r="D219" i="4"/>
  <c r="G217" i="4"/>
  <c r="D218" i="4"/>
  <c r="F217" i="4"/>
  <c r="C195" i="4"/>
  <c r="C194" i="4"/>
  <c r="E193" i="4"/>
  <c r="C193" i="4"/>
  <c r="F195" i="4"/>
  <c r="D195" i="4"/>
  <c r="I193" i="4"/>
  <c r="D193" i="4"/>
  <c r="G193" i="4"/>
  <c r="G195" i="4"/>
  <c r="D194" i="4"/>
  <c r="F193" i="4"/>
  <c r="C171" i="4"/>
  <c r="C170" i="4"/>
  <c r="E169" i="4"/>
  <c r="C169" i="4"/>
  <c r="D169" i="4"/>
  <c r="D171" i="4"/>
  <c r="I169" i="4"/>
  <c r="F171" i="4"/>
  <c r="G171" i="4"/>
  <c r="G169" i="4"/>
  <c r="D170" i="4"/>
  <c r="F169" i="4"/>
  <c r="C145" i="4"/>
  <c r="C146" i="4"/>
  <c r="C147" i="4"/>
  <c r="D145" i="4"/>
  <c r="E145" i="4"/>
  <c r="G147" i="4"/>
  <c r="D147" i="4"/>
  <c r="F147" i="4"/>
  <c r="I145" i="4"/>
  <c r="G145" i="4"/>
  <c r="D146" i="4"/>
  <c r="F145" i="4"/>
  <c r="C123" i="4"/>
  <c r="D121" i="4"/>
  <c r="C121" i="4"/>
  <c r="F123" i="4"/>
  <c r="D123" i="4"/>
  <c r="I121" i="4"/>
  <c r="C122" i="4"/>
  <c r="E121" i="4"/>
  <c r="G123" i="4"/>
  <c r="G121" i="4"/>
  <c r="D122" i="4"/>
  <c r="F121" i="4"/>
  <c r="D98" i="4"/>
  <c r="C99" i="4"/>
  <c r="C97" i="4"/>
  <c r="D97" i="4"/>
  <c r="E97" i="4"/>
  <c r="I97" i="4"/>
  <c r="D99" i="4"/>
  <c r="G97" i="4"/>
  <c r="F99" i="4"/>
  <c r="F97" i="4"/>
  <c r="G99" i="4"/>
  <c r="C98" i="4"/>
  <c r="C75" i="4"/>
  <c r="D75" i="4"/>
  <c r="C73" i="4"/>
  <c r="I73" i="4"/>
  <c r="D73" i="4"/>
  <c r="E73" i="4"/>
  <c r="D74" i="4"/>
  <c r="G73" i="4"/>
  <c r="F75" i="4"/>
  <c r="F73" i="4"/>
  <c r="G75" i="4"/>
  <c r="C74" i="4"/>
  <c r="D50" i="4"/>
  <c r="C49" i="4"/>
  <c r="D49" i="4"/>
  <c r="E49" i="4"/>
  <c r="D51" i="4"/>
  <c r="C51" i="4"/>
  <c r="I49" i="4"/>
  <c r="G49" i="4"/>
  <c r="F51" i="4"/>
  <c r="F49" i="4"/>
  <c r="G51" i="4"/>
  <c r="C50" i="4"/>
  <c r="D1199" i="4"/>
  <c r="F1200" i="4"/>
  <c r="D1198" i="4"/>
  <c r="C1198" i="4"/>
  <c r="F1198" i="4"/>
  <c r="C1199" i="4"/>
  <c r="D1200" i="4"/>
  <c r="C1200" i="4"/>
  <c r="I1198" i="4"/>
  <c r="G1198" i="4"/>
  <c r="G1200" i="4"/>
  <c r="E1198" i="4"/>
  <c r="G1174" i="4"/>
  <c r="F1174" i="4"/>
  <c r="G1176" i="4"/>
  <c r="F1176" i="4"/>
  <c r="D1174" i="4"/>
  <c r="D1175" i="4"/>
  <c r="C1175" i="4"/>
  <c r="C1174" i="4"/>
  <c r="C1176" i="4"/>
  <c r="I1174" i="4"/>
  <c r="E1174" i="4"/>
  <c r="D1176" i="4"/>
  <c r="C1151" i="4"/>
  <c r="F1152" i="4"/>
  <c r="D1150" i="4"/>
  <c r="D1151" i="4"/>
  <c r="D1152" i="4"/>
  <c r="C1152" i="4"/>
  <c r="C1150" i="4"/>
  <c r="F1150" i="4"/>
  <c r="E1150" i="4"/>
  <c r="I1150" i="4"/>
  <c r="G1150" i="4"/>
  <c r="G1152" i="4"/>
  <c r="F1128" i="4"/>
  <c r="F1126" i="4"/>
  <c r="C1127" i="4"/>
  <c r="D1128" i="4"/>
  <c r="D1126" i="4"/>
  <c r="G1128" i="4"/>
  <c r="G1126" i="4"/>
  <c r="C1126" i="4"/>
  <c r="D1127" i="4"/>
  <c r="I1126" i="4"/>
  <c r="C1128" i="4"/>
  <c r="E1126" i="4"/>
  <c r="D1104" i="4"/>
  <c r="G1102" i="4"/>
  <c r="C1102" i="4"/>
  <c r="E1102" i="4"/>
  <c r="I1102" i="4"/>
  <c r="G1104" i="4"/>
  <c r="F1104" i="4"/>
  <c r="D1102" i="4"/>
  <c r="D1103" i="4"/>
  <c r="C1103" i="4"/>
  <c r="C1104" i="4"/>
  <c r="F1102" i="4"/>
  <c r="C1080" i="4"/>
  <c r="D1078" i="4"/>
  <c r="F1080" i="4"/>
  <c r="G1078" i="4"/>
  <c r="E1078" i="4"/>
  <c r="C1078" i="4"/>
  <c r="I1078" i="4"/>
  <c r="G1080" i="4"/>
  <c r="D1080" i="4"/>
  <c r="F1078" i="4"/>
  <c r="C1079" i="4"/>
  <c r="D1079" i="4"/>
  <c r="F1056" i="4"/>
  <c r="C1056" i="4"/>
  <c r="G1054" i="4"/>
  <c r="D1055" i="4"/>
  <c r="I1054" i="4"/>
  <c r="D1054" i="4"/>
  <c r="F1054" i="4"/>
  <c r="C1054" i="4"/>
  <c r="E1054" i="4"/>
  <c r="D1056" i="4"/>
  <c r="G1056" i="4"/>
  <c r="C1055" i="4"/>
  <c r="I1030" i="4"/>
  <c r="C1030" i="4"/>
  <c r="E1030" i="4"/>
  <c r="C1032" i="4"/>
  <c r="F1032" i="4"/>
  <c r="D1032" i="4"/>
  <c r="G1032" i="4"/>
  <c r="D1031" i="4"/>
  <c r="C1031" i="4"/>
  <c r="D1030" i="4"/>
  <c r="F1030" i="4"/>
  <c r="G1030" i="4"/>
  <c r="I1006" i="4"/>
  <c r="C1007" i="4"/>
  <c r="F1006" i="4"/>
  <c r="C1006" i="4"/>
  <c r="D1006" i="4"/>
  <c r="D1008" i="4"/>
  <c r="E1006" i="4"/>
  <c r="G1008" i="4"/>
  <c r="G1006" i="4"/>
  <c r="F1008" i="4"/>
  <c r="D1007" i="4"/>
  <c r="C1008" i="4"/>
  <c r="F984" i="4"/>
  <c r="C982" i="4"/>
  <c r="C983" i="4"/>
  <c r="I982" i="4"/>
  <c r="F982" i="4"/>
  <c r="D982" i="4"/>
  <c r="D984" i="4"/>
  <c r="C984" i="4"/>
  <c r="E982" i="4"/>
  <c r="G984" i="4"/>
  <c r="G982" i="4"/>
  <c r="D983" i="4"/>
  <c r="D958" i="4"/>
  <c r="C960" i="4"/>
  <c r="I958" i="4"/>
  <c r="F960" i="4"/>
  <c r="C958" i="4"/>
  <c r="E958" i="4"/>
  <c r="D960" i="4"/>
  <c r="G960" i="4"/>
  <c r="F958" i="4"/>
  <c r="G958" i="4"/>
  <c r="D959" i="4"/>
  <c r="C959" i="4"/>
  <c r="D934" i="4"/>
  <c r="F936" i="4"/>
  <c r="I934" i="4"/>
  <c r="C936" i="4"/>
  <c r="D935" i="4"/>
  <c r="C935" i="4"/>
  <c r="F934" i="4"/>
  <c r="G934" i="4"/>
  <c r="G936" i="4"/>
  <c r="C934" i="4"/>
  <c r="E934" i="4"/>
  <c r="D936" i="4"/>
  <c r="C912" i="4"/>
  <c r="I910" i="4"/>
  <c r="F912" i="4"/>
  <c r="D910" i="4"/>
  <c r="C910" i="4"/>
  <c r="E910" i="4"/>
  <c r="F910" i="4"/>
  <c r="D912" i="4"/>
  <c r="G912" i="4"/>
  <c r="D911" i="4"/>
  <c r="C911" i="4"/>
  <c r="G910" i="4"/>
  <c r="F888" i="4"/>
  <c r="C887" i="4"/>
  <c r="D886" i="4"/>
  <c r="D888" i="4"/>
  <c r="F886" i="4"/>
  <c r="C886" i="4"/>
  <c r="I886" i="4"/>
  <c r="C888" i="4"/>
  <c r="E886" i="4"/>
  <c r="G888" i="4"/>
  <c r="G886" i="4"/>
  <c r="D887" i="4"/>
  <c r="C863" i="4"/>
  <c r="I862" i="4"/>
  <c r="C862" i="4"/>
  <c r="D864" i="4"/>
  <c r="F864" i="4"/>
  <c r="D862" i="4"/>
  <c r="F862" i="4"/>
  <c r="C864" i="4"/>
  <c r="D863" i="4"/>
  <c r="E862" i="4"/>
  <c r="G864" i="4"/>
  <c r="G862" i="4"/>
  <c r="F840" i="4"/>
  <c r="D838" i="4"/>
  <c r="D840" i="4"/>
  <c r="C839" i="4"/>
  <c r="F838" i="4"/>
  <c r="C838" i="4"/>
  <c r="I838" i="4"/>
  <c r="G840" i="4"/>
  <c r="G838" i="4"/>
  <c r="E838" i="4"/>
  <c r="D839" i="4"/>
  <c r="C840" i="4"/>
  <c r="F816" i="4"/>
  <c r="C815" i="4"/>
  <c r="D814" i="4"/>
  <c r="C814" i="4"/>
  <c r="F814" i="4"/>
  <c r="D816" i="4"/>
  <c r="I814" i="4"/>
  <c r="C816" i="4"/>
  <c r="D815" i="4"/>
  <c r="E814" i="4"/>
  <c r="G816" i="4"/>
  <c r="G814" i="4"/>
  <c r="I790" i="4"/>
  <c r="C792" i="4"/>
  <c r="F790" i="4"/>
  <c r="F792" i="4"/>
  <c r="D790" i="4"/>
  <c r="E790" i="4"/>
  <c r="C790" i="4"/>
  <c r="D791" i="4"/>
  <c r="C791" i="4"/>
  <c r="G790" i="4"/>
  <c r="D792" i="4"/>
  <c r="G792" i="4"/>
  <c r="C768" i="4"/>
  <c r="D766" i="4"/>
  <c r="F768" i="4"/>
  <c r="G768" i="4"/>
  <c r="E766" i="4"/>
  <c r="D767" i="4"/>
  <c r="C767" i="4"/>
  <c r="G766" i="4"/>
  <c r="I766" i="4"/>
  <c r="C766" i="4"/>
  <c r="D768" i="4"/>
  <c r="F766" i="4"/>
  <c r="D744" i="4"/>
  <c r="C744" i="4"/>
  <c r="D742" i="4"/>
  <c r="I742" i="4"/>
  <c r="F744" i="4"/>
  <c r="C742" i="4"/>
  <c r="G744" i="4"/>
  <c r="G742" i="4"/>
  <c r="D743" i="4"/>
  <c r="E742" i="4"/>
  <c r="F742" i="4"/>
  <c r="C743" i="4"/>
  <c r="F720" i="4"/>
  <c r="D720" i="4"/>
  <c r="D718" i="4"/>
  <c r="C719" i="4"/>
  <c r="C718" i="4"/>
  <c r="C720" i="4"/>
  <c r="E718" i="4"/>
  <c r="D719" i="4"/>
  <c r="I718" i="4"/>
  <c r="F718" i="4"/>
  <c r="G718" i="4"/>
  <c r="G720" i="4"/>
  <c r="I694" i="4"/>
  <c r="G696" i="4"/>
  <c r="D696" i="4"/>
  <c r="C696" i="4"/>
  <c r="C694" i="4"/>
  <c r="F696" i="4"/>
  <c r="D694" i="4"/>
  <c r="E694" i="4"/>
  <c r="C695" i="4"/>
  <c r="G694" i="4"/>
  <c r="D695" i="4"/>
  <c r="F694" i="4"/>
  <c r="I670" i="4"/>
  <c r="G672" i="4"/>
  <c r="D672" i="4"/>
  <c r="C672" i="4"/>
  <c r="C670" i="4"/>
  <c r="F672" i="4"/>
  <c r="D670" i="4"/>
  <c r="C671" i="4"/>
  <c r="G670" i="4"/>
  <c r="D671" i="4"/>
  <c r="E670" i="4"/>
  <c r="F670" i="4"/>
  <c r="C648" i="4"/>
  <c r="C647" i="4"/>
  <c r="I646" i="4"/>
  <c r="G648" i="4"/>
  <c r="E646" i="4"/>
  <c r="C646" i="4"/>
  <c r="D648" i="4"/>
  <c r="G646" i="4"/>
  <c r="D647" i="4"/>
  <c r="D646" i="4"/>
  <c r="F648" i="4"/>
  <c r="F646" i="4"/>
  <c r="C624" i="4"/>
  <c r="G624" i="4"/>
  <c r="C622" i="4"/>
  <c r="C623" i="4"/>
  <c r="I622" i="4"/>
  <c r="E622" i="4"/>
  <c r="D624" i="4"/>
  <c r="G622" i="4"/>
  <c r="D623" i="4"/>
  <c r="D622" i="4"/>
  <c r="F624" i="4"/>
  <c r="F622" i="4"/>
  <c r="G598" i="4"/>
  <c r="C599" i="4"/>
  <c r="C598" i="4"/>
  <c r="D598" i="4"/>
  <c r="D599" i="4"/>
  <c r="C600" i="4"/>
  <c r="E598" i="4"/>
  <c r="D600" i="4"/>
  <c r="F600" i="4"/>
  <c r="G600" i="4"/>
  <c r="I598" i="4"/>
  <c r="F598" i="4"/>
  <c r="D575" i="4"/>
  <c r="F576" i="4"/>
  <c r="D574" i="4"/>
  <c r="G574" i="4"/>
  <c r="C576" i="4"/>
  <c r="E574" i="4"/>
  <c r="G576" i="4"/>
  <c r="D576" i="4"/>
  <c r="C575" i="4"/>
  <c r="I574" i="4"/>
  <c r="F574" i="4"/>
  <c r="C574" i="4"/>
  <c r="D551" i="4"/>
  <c r="G550" i="4"/>
  <c r="C552" i="4"/>
  <c r="E550" i="4"/>
  <c r="G552" i="4"/>
  <c r="D552" i="4"/>
  <c r="D550" i="4"/>
  <c r="C551" i="4"/>
  <c r="I550" i="4"/>
  <c r="F552" i="4"/>
  <c r="C550" i="4"/>
  <c r="F550" i="4"/>
  <c r="D527" i="4"/>
  <c r="F528" i="4"/>
  <c r="D526" i="4"/>
  <c r="G526" i="4"/>
  <c r="C528" i="4"/>
  <c r="E526" i="4"/>
  <c r="G528" i="4"/>
  <c r="D528" i="4"/>
  <c r="C527" i="4"/>
  <c r="I526" i="4"/>
  <c r="F526" i="4"/>
  <c r="C526" i="4"/>
  <c r="D503" i="4"/>
  <c r="D502" i="4"/>
  <c r="G502" i="4"/>
  <c r="F504" i="4"/>
  <c r="C504" i="4"/>
  <c r="E502" i="4"/>
  <c r="G504" i="4"/>
  <c r="D504" i="4"/>
  <c r="C503" i="4"/>
  <c r="I502" i="4"/>
  <c r="C502" i="4"/>
  <c r="F502" i="4"/>
  <c r="D479" i="4"/>
  <c r="F480" i="4"/>
  <c r="D478" i="4"/>
  <c r="G478" i="4"/>
  <c r="C480" i="4"/>
  <c r="E478" i="4"/>
  <c r="G480" i="4"/>
  <c r="D480" i="4"/>
  <c r="C479" i="4"/>
  <c r="I478" i="4"/>
  <c r="F478" i="4"/>
  <c r="C478" i="4"/>
  <c r="D455" i="4"/>
  <c r="D454" i="4"/>
  <c r="C454" i="4"/>
  <c r="E454" i="4"/>
  <c r="F456" i="4"/>
  <c r="C456" i="4"/>
  <c r="G456" i="4"/>
  <c r="G454" i="4"/>
  <c r="D456" i="4"/>
  <c r="C455" i="4"/>
  <c r="F454" i="4"/>
  <c r="I454" i="4"/>
  <c r="D431" i="4"/>
  <c r="F432" i="4"/>
  <c r="D430" i="4"/>
  <c r="C430" i="4"/>
  <c r="E430" i="4"/>
  <c r="C432" i="4"/>
  <c r="G432" i="4"/>
  <c r="G430" i="4"/>
  <c r="D432" i="4"/>
  <c r="C431" i="4"/>
  <c r="I430" i="4"/>
  <c r="F430" i="4"/>
  <c r="D407" i="4"/>
  <c r="D406" i="4"/>
  <c r="F408" i="4"/>
  <c r="C406" i="4"/>
  <c r="E406" i="4"/>
  <c r="C408" i="4"/>
  <c r="G408" i="4"/>
  <c r="G406" i="4"/>
  <c r="D408" i="4"/>
  <c r="C407" i="4"/>
  <c r="I406" i="4"/>
  <c r="F406" i="4"/>
  <c r="I382" i="4"/>
  <c r="G384" i="4"/>
  <c r="F384" i="4"/>
  <c r="D382" i="4"/>
  <c r="C383" i="4"/>
  <c r="G382" i="4"/>
  <c r="D383" i="4"/>
  <c r="D384" i="4"/>
  <c r="C382" i="4"/>
  <c r="C384" i="4"/>
  <c r="E382" i="4"/>
  <c r="F382" i="4"/>
  <c r="I358" i="4"/>
  <c r="C359" i="4"/>
  <c r="G358" i="4"/>
  <c r="D359" i="4"/>
  <c r="D360" i="4"/>
  <c r="C360" i="4"/>
  <c r="E358" i="4"/>
  <c r="C358" i="4"/>
  <c r="D358" i="4"/>
  <c r="G360" i="4"/>
  <c r="F360" i="4"/>
  <c r="F358" i="4"/>
  <c r="I334" i="4"/>
  <c r="D336" i="4"/>
  <c r="C336" i="4"/>
  <c r="E334" i="4"/>
  <c r="C334" i="4"/>
  <c r="G336" i="4"/>
  <c r="F336" i="4"/>
  <c r="D334" i="4"/>
  <c r="G334" i="4"/>
  <c r="D335" i="4"/>
  <c r="C335" i="4"/>
  <c r="F334" i="4"/>
  <c r="C681" i="4"/>
  <c r="C679" i="4"/>
  <c r="C680" i="4"/>
  <c r="D679" i="4"/>
  <c r="G681" i="4"/>
  <c r="D681" i="4"/>
  <c r="F681" i="4"/>
  <c r="I679" i="4"/>
  <c r="E679" i="4"/>
  <c r="G679" i="4"/>
  <c r="D680" i="4"/>
  <c r="F679" i="4"/>
  <c r="D657" i="4"/>
  <c r="D655" i="4"/>
  <c r="C657" i="4"/>
  <c r="I655" i="4"/>
  <c r="C656" i="4"/>
  <c r="E655" i="4"/>
  <c r="G657" i="4"/>
  <c r="C655" i="4"/>
  <c r="G655" i="4"/>
  <c r="F657" i="4"/>
  <c r="D656" i="4"/>
  <c r="F655" i="4"/>
  <c r="C633" i="4"/>
  <c r="E631" i="4"/>
  <c r="G633" i="4"/>
  <c r="C632" i="4"/>
  <c r="I631" i="4"/>
  <c r="C631" i="4"/>
  <c r="D633" i="4"/>
  <c r="D631" i="4"/>
  <c r="G631" i="4"/>
  <c r="F633" i="4"/>
  <c r="D632" i="4"/>
  <c r="F631" i="4"/>
  <c r="C609" i="4"/>
  <c r="I607" i="4"/>
  <c r="C607" i="4"/>
  <c r="C608" i="4"/>
  <c r="E607" i="4"/>
  <c r="D609" i="4"/>
  <c r="G609" i="4"/>
  <c r="D607" i="4"/>
  <c r="G607" i="4"/>
  <c r="F609" i="4"/>
  <c r="D608" i="4"/>
  <c r="F607" i="4"/>
  <c r="C585" i="4"/>
  <c r="E583" i="4"/>
  <c r="D585" i="4"/>
  <c r="G585" i="4"/>
  <c r="F585" i="4"/>
  <c r="I583" i="4"/>
  <c r="G583" i="4"/>
  <c r="D583" i="4"/>
  <c r="C583" i="4"/>
  <c r="D584" i="4"/>
  <c r="C584" i="4"/>
  <c r="F583" i="4"/>
  <c r="D560" i="4"/>
  <c r="D559" i="4"/>
  <c r="G559" i="4"/>
  <c r="F561" i="4"/>
  <c r="G561" i="4"/>
  <c r="D561" i="4"/>
  <c r="C560" i="4"/>
  <c r="I559" i="4"/>
  <c r="C559" i="4"/>
  <c r="C561" i="4"/>
  <c r="F559" i="4"/>
  <c r="E559" i="4"/>
  <c r="D536" i="4"/>
  <c r="D535" i="4"/>
  <c r="G535" i="4"/>
  <c r="F537" i="4"/>
  <c r="G537" i="4"/>
  <c r="D537" i="4"/>
  <c r="C536" i="4"/>
  <c r="I535" i="4"/>
  <c r="C535" i="4"/>
  <c r="C537" i="4"/>
  <c r="E535" i="4"/>
  <c r="F535" i="4"/>
  <c r="D512" i="4"/>
  <c r="D511" i="4"/>
  <c r="F513" i="4"/>
  <c r="G511" i="4"/>
  <c r="G513" i="4"/>
  <c r="D513" i="4"/>
  <c r="C512" i="4"/>
  <c r="I511" i="4"/>
  <c r="C511" i="4"/>
  <c r="C513" i="4"/>
  <c r="E511" i="4"/>
  <c r="F511" i="4"/>
  <c r="D488" i="4"/>
  <c r="D487" i="4"/>
  <c r="G487" i="4"/>
  <c r="F489" i="4"/>
  <c r="G489" i="4"/>
  <c r="D489" i="4"/>
  <c r="C488" i="4"/>
  <c r="I487" i="4"/>
  <c r="C487" i="4"/>
  <c r="C489" i="4"/>
  <c r="E487" i="4"/>
  <c r="F487" i="4"/>
  <c r="C465" i="4"/>
  <c r="D463" i="4"/>
  <c r="F465" i="4"/>
  <c r="E463" i="4"/>
  <c r="G463" i="4"/>
  <c r="C464" i="4"/>
  <c r="D464" i="4"/>
  <c r="D465" i="4"/>
  <c r="G465" i="4"/>
  <c r="C463" i="4"/>
  <c r="I463" i="4"/>
  <c r="F463" i="4"/>
  <c r="D440" i="4"/>
  <c r="F441" i="4"/>
  <c r="C441" i="4"/>
  <c r="G441" i="4"/>
  <c r="D439" i="4"/>
  <c r="G439" i="4"/>
  <c r="D441" i="4"/>
  <c r="C440" i="4"/>
  <c r="I439" i="4"/>
  <c r="C439" i="4"/>
  <c r="E439" i="4"/>
  <c r="F439" i="4"/>
  <c r="D416" i="4"/>
  <c r="D415" i="4"/>
  <c r="F417" i="4"/>
  <c r="C417" i="4"/>
  <c r="G417" i="4"/>
  <c r="G415" i="4"/>
  <c r="D417" i="4"/>
  <c r="C416" i="4"/>
  <c r="I415" i="4"/>
  <c r="C415" i="4"/>
  <c r="E415" i="4"/>
  <c r="F415" i="4"/>
  <c r="D392" i="4"/>
  <c r="D391" i="4"/>
  <c r="F393" i="4"/>
  <c r="C393" i="4"/>
  <c r="G393" i="4"/>
  <c r="G391" i="4"/>
  <c r="D393" i="4"/>
  <c r="C392" i="4"/>
  <c r="I391" i="4"/>
  <c r="C391" i="4"/>
  <c r="E391" i="4"/>
  <c r="F391" i="4"/>
  <c r="C368" i="4"/>
  <c r="G367" i="4"/>
  <c r="D368" i="4"/>
  <c r="D369" i="4"/>
  <c r="C369" i="4"/>
  <c r="E367" i="4"/>
  <c r="C367" i="4"/>
  <c r="D367" i="4"/>
  <c r="I367" i="4"/>
  <c r="G369" i="4"/>
  <c r="F369" i="4"/>
  <c r="F367" i="4"/>
  <c r="G345" i="4"/>
  <c r="F345" i="4"/>
  <c r="D343" i="4"/>
  <c r="C344" i="4"/>
  <c r="G343" i="4"/>
  <c r="D344" i="4"/>
  <c r="D345" i="4"/>
  <c r="E343" i="4"/>
  <c r="I343" i="4"/>
  <c r="C343" i="4"/>
  <c r="C345" i="4"/>
  <c r="F343" i="4"/>
  <c r="C321" i="4"/>
  <c r="E319" i="4"/>
  <c r="C319" i="4"/>
  <c r="G321" i="4"/>
  <c r="F321" i="4"/>
  <c r="D319" i="4"/>
  <c r="C320" i="4"/>
  <c r="G319" i="4"/>
  <c r="D320" i="4"/>
  <c r="D321" i="4"/>
  <c r="I319" i="4"/>
  <c r="F319" i="4"/>
  <c r="C297" i="4"/>
  <c r="C295" i="4"/>
  <c r="F297" i="4"/>
  <c r="E295" i="4"/>
  <c r="C296" i="4"/>
  <c r="D297" i="4"/>
  <c r="D295" i="4"/>
  <c r="I295" i="4"/>
  <c r="G297" i="4"/>
  <c r="D296" i="4"/>
  <c r="G295" i="4"/>
  <c r="F295" i="4"/>
  <c r="C273" i="4"/>
  <c r="C272" i="4"/>
  <c r="C271" i="4"/>
  <c r="E271" i="4"/>
  <c r="F273" i="4"/>
  <c r="D271" i="4"/>
  <c r="D273" i="4"/>
  <c r="I271" i="4"/>
  <c r="D272" i="4"/>
  <c r="G273" i="4"/>
  <c r="G271" i="4"/>
  <c r="F271" i="4"/>
  <c r="C249" i="4"/>
  <c r="E247" i="4"/>
  <c r="F249" i="4"/>
  <c r="C248" i="4"/>
  <c r="C247" i="4"/>
  <c r="D247" i="4"/>
  <c r="I247" i="4"/>
  <c r="D249" i="4"/>
  <c r="G249" i="4"/>
  <c r="D248" i="4"/>
  <c r="G247" i="4"/>
  <c r="F247" i="4"/>
  <c r="C225" i="4"/>
  <c r="C223" i="4"/>
  <c r="C224" i="4"/>
  <c r="E223" i="4"/>
  <c r="F225" i="4"/>
  <c r="D225" i="4"/>
  <c r="G225" i="4"/>
  <c r="D223" i="4"/>
  <c r="D224" i="4"/>
  <c r="G223" i="4"/>
  <c r="I223" i="4"/>
  <c r="F223" i="4"/>
  <c r="C200" i="4"/>
  <c r="C201" i="4"/>
  <c r="E199" i="4"/>
  <c r="C199" i="4"/>
  <c r="D199" i="4"/>
  <c r="I199" i="4"/>
  <c r="D201" i="4"/>
  <c r="G201" i="4"/>
  <c r="F201" i="4"/>
  <c r="D200" i="4"/>
  <c r="G199" i="4"/>
  <c r="F199" i="4"/>
  <c r="C177" i="4"/>
  <c r="F177" i="4"/>
  <c r="C176" i="4"/>
  <c r="D177" i="4"/>
  <c r="D175" i="4"/>
  <c r="E175" i="4"/>
  <c r="I175" i="4"/>
  <c r="C175" i="4"/>
  <c r="G177" i="4"/>
  <c r="D176" i="4"/>
  <c r="G175" i="4"/>
  <c r="F175" i="4"/>
  <c r="C153" i="4"/>
  <c r="F153" i="4"/>
  <c r="D151" i="4"/>
  <c r="D153" i="4"/>
  <c r="E151" i="4"/>
  <c r="I151" i="4"/>
  <c r="C152" i="4"/>
  <c r="G153" i="4"/>
  <c r="C151" i="4"/>
  <c r="D152" i="4"/>
  <c r="G151" i="4"/>
  <c r="F151" i="4"/>
  <c r="C129" i="4"/>
  <c r="E127" i="4"/>
  <c r="D129" i="4"/>
  <c r="D127" i="4"/>
  <c r="C127" i="4"/>
  <c r="F129" i="4"/>
  <c r="I127" i="4"/>
  <c r="G129" i="4"/>
  <c r="C128" i="4"/>
  <c r="D128" i="4"/>
  <c r="G127" i="4"/>
  <c r="F127" i="4"/>
  <c r="C105" i="4"/>
  <c r="F105" i="4"/>
  <c r="I103" i="4"/>
  <c r="E103" i="4"/>
  <c r="D103" i="4"/>
  <c r="D105" i="4"/>
  <c r="C103" i="4"/>
  <c r="G103" i="4"/>
  <c r="D104" i="4"/>
  <c r="F103" i="4"/>
  <c r="G105" i="4"/>
  <c r="C104" i="4"/>
  <c r="C81" i="4"/>
  <c r="D80" i="4"/>
  <c r="C79" i="4"/>
  <c r="D81" i="4"/>
  <c r="I79" i="4"/>
  <c r="E79" i="4"/>
  <c r="D79" i="4"/>
  <c r="G79" i="4"/>
  <c r="F81" i="4"/>
  <c r="F79" i="4"/>
  <c r="G81" i="4"/>
  <c r="C80" i="4"/>
  <c r="C57" i="4"/>
  <c r="D56" i="4"/>
  <c r="D57" i="4"/>
  <c r="C55" i="4"/>
  <c r="D55" i="4"/>
  <c r="E55" i="4"/>
  <c r="I55" i="4"/>
  <c r="G55" i="4"/>
  <c r="F57" i="4"/>
  <c r="F55" i="4"/>
  <c r="G57" i="4"/>
  <c r="C56" i="4"/>
  <c r="D33" i="4"/>
  <c r="I31" i="4"/>
  <c r="E31" i="4"/>
  <c r="F31" i="4"/>
  <c r="F33" i="4"/>
  <c r="D32" i="4"/>
  <c r="C31" i="4"/>
  <c r="G31" i="4"/>
  <c r="C33" i="4"/>
  <c r="D31" i="4"/>
  <c r="G33" i="4"/>
  <c r="C32" i="4"/>
  <c r="G1194" i="4"/>
  <c r="E1192" i="4"/>
  <c r="I1192" i="4"/>
  <c r="G1192" i="4"/>
  <c r="D1193" i="4"/>
  <c r="F1194" i="4"/>
  <c r="D1192" i="4"/>
  <c r="C1192" i="4"/>
  <c r="F1192" i="4"/>
  <c r="C1193" i="4"/>
  <c r="D1194" i="4"/>
  <c r="C1194" i="4"/>
  <c r="G1168" i="4"/>
  <c r="F1168" i="4"/>
  <c r="E1168" i="4"/>
  <c r="I1168" i="4"/>
  <c r="D1170" i="4"/>
  <c r="G1170" i="4"/>
  <c r="F1170" i="4"/>
  <c r="D1168" i="4"/>
  <c r="D1169" i="4"/>
  <c r="C1169" i="4"/>
  <c r="C1168" i="4"/>
  <c r="C1170" i="4"/>
  <c r="I1144" i="4"/>
  <c r="F1146" i="4"/>
  <c r="F1144" i="4"/>
  <c r="D1145" i="4"/>
  <c r="C1145" i="4"/>
  <c r="G1144" i="4"/>
  <c r="C1146" i="4"/>
  <c r="C1144" i="4"/>
  <c r="E1144" i="4"/>
  <c r="D1146" i="4"/>
  <c r="G1146" i="4"/>
  <c r="D1144" i="4"/>
  <c r="C1121" i="4"/>
  <c r="I1120" i="4"/>
  <c r="C1120" i="4"/>
  <c r="D1122" i="4"/>
  <c r="D1120" i="4"/>
  <c r="F1122" i="4"/>
  <c r="F1120" i="4"/>
  <c r="D1121" i="4"/>
  <c r="C1122" i="4"/>
  <c r="E1120" i="4"/>
  <c r="G1122" i="4"/>
  <c r="G1120" i="4"/>
  <c r="D1098" i="4"/>
  <c r="C1096" i="4"/>
  <c r="G1096" i="4"/>
  <c r="C1098" i="4"/>
  <c r="E1096" i="4"/>
  <c r="I1096" i="4"/>
  <c r="G1098" i="4"/>
  <c r="F1098" i="4"/>
  <c r="D1096" i="4"/>
  <c r="F1096" i="4"/>
  <c r="D1097" i="4"/>
  <c r="C1097" i="4"/>
  <c r="F1074" i="4"/>
  <c r="C1074" i="4"/>
  <c r="E1072" i="4"/>
  <c r="C1072" i="4"/>
  <c r="D1072" i="4"/>
  <c r="G1074" i="4"/>
  <c r="D1074" i="4"/>
  <c r="C1073" i="4"/>
  <c r="D1073" i="4"/>
  <c r="I1072" i="4"/>
  <c r="F1072" i="4"/>
  <c r="G1072" i="4"/>
  <c r="F1050" i="4"/>
  <c r="C1050" i="4"/>
  <c r="G1048" i="4"/>
  <c r="D1049" i="4"/>
  <c r="I1048" i="4"/>
  <c r="F1048" i="4"/>
  <c r="E1048" i="4"/>
  <c r="C1048" i="4"/>
  <c r="D1048" i="4"/>
  <c r="G1050" i="4"/>
  <c r="D1050" i="4"/>
  <c r="C1049" i="4"/>
  <c r="I1024" i="4"/>
  <c r="F1024" i="4"/>
  <c r="F1026" i="4"/>
  <c r="C1024" i="4"/>
  <c r="E1024" i="4"/>
  <c r="D1026" i="4"/>
  <c r="G1026" i="4"/>
  <c r="D1024" i="4"/>
  <c r="D1025" i="4"/>
  <c r="C1025" i="4"/>
  <c r="C1026" i="4"/>
  <c r="G1024" i="4"/>
  <c r="F1002" i="4"/>
  <c r="C1000" i="4"/>
  <c r="I1000" i="4"/>
  <c r="C1001" i="4"/>
  <c r="D1002" i="4"/>
  <c r="F1000" i="4"/>
  <c r="D1000" i="4"/>
  <c r="D1001" i="4"/>
  <c r="C1002" i="4"/>
  <c r="E1000" i="4"/>
  <c r="G1002" i="4"/>
  <c r="G1000" i="4"/>
  <c r="F978" i="4"/>
  <c r="I976" i="4"/>
  <c r="C976" i="4"/>
  <c r="C977" i="4"/>
  <c r="F976" i="4"/>
  <c r="D978" i="4"/>
  <c r="E976" i="4"/>
  <c r="G978" i="4"/>
  <c r="G976" i="4"/>
  <c r="D976" i="4"/>
  <c r="D977" i="4"/>
  <c r="C978" i="4"/>
  <c r="D952" i="4"/>
  <c r="F954" i="4"/>
  <c r="I952" i="4"/>
  <c r="F952" i="4"/>
  <c r="C954" i="4"/>
  <c r="G952" i="4"/>
  <c r="D953" i="4"/>
  <c r="C953" i="4"/>
  <c r="C952" i="4"/>
  <c r="E952" i="4"/>
  <c r="D954" i="4"/>
  <c r="G954" i="4"/>
  <c r="I928" i="4"/>
  <c r="F930" i="4"/>
  <c r="D928" i="4"/>
  <c r="C930" i="4"/>
  <c r="F928" i="4"/>
  <c r="D930" i="4"/>
  <c r="G930" i="4"/>
  <c r="C928" i="4"/>
  <c r="D929" i="4"/>
  <c r="C929" i="4"/>
  <c r="E928" i="4"/>
  <c r="G928" i="4"/>
  <c r="F906" i="4"/>
  <c r="C906" i="4"/>
  <c r="F904" i="4"/>
  <c r="I904" i="4"/>
  <c r="D904" i="4"/>
  <c r="G904" i="4"/>
  <c r="D905" i="4"/>
  <c r="C904" i="4"/>
  <c r="E904" i="4"/>
  <c r="C905" i="4"/>
  <c r="D906" i="4"/>
  <c r="G906" i="4"/>
  <c r="F882" i="4"/>
  <c r="F880" i="4"/>
  <c r="I880" i="4"/>
  <c r="C880" i="4"/>
  <c r="D882" i="4"/>
  <c r="D881" i="4"/>
  <c r="C882" i="4"/>
  <c r="C881" i="4"/>
  <c r="G882" i="4"/>
  <c r="D880" i="4"/>
  <c r="E880" i="4"/>
  <c r="G880" i="4"/>
  <c r="F858" i="4"/>
  <c r="F856" i="4"/>
  <c r="I856" i="4"/>
  <c r="C857" i="4"/>
  <c r="D858" i="4"/>
  <c r="C856" i="4"/>
  <c r="D856" i="4"/>
  <c r="D857" i="4"/>
  <c r="G858" i="4"/>
  <c r="C858" i="4"/>
  <c r="G856" i="4"/>
  <c r="E856" i="4"/>
  <c r="F832" i="4"/>
  <c r="C833" i="4"/>
  <c r="F834" i="4"/>
  <c r="I832" i="4"/>
  <c r="C832" i="4"/>
  <c r="D834" i="4"/>
  <c r="E832" i="4"/>
  <c r="G834" i="4"/>
  <c r="G832" i="4"/>
  <c r="C834" i="4"/>
  <c r="D832" i="4"/>
  <c r="D833" i="4"/>
  <c r="F810" i="4"/>
  <c r="D808" i="4"/>
  <c r="I808" i="4"/>
  <c r="C810" i="4"/>
  <c r="G810" i="4"/>
  <c r="D810" i="4"/>
  <c r="E808" i="4"/>
  <c r="D809" i="4"/>
  <c r="C809" i="4"/>
  <c r="F808" i="4"/>
  <c r="C808" i="4"/>
  <c r="G808" i="4"/>
  <c r="F786" i="4"/>
  <c r="I784" i="4"/>
  <c r="D784" i="4"/>
  <c r="C786" i="4"/>
  <c r="F784" i="4"/>
  <c r="G784" i="4"/>
  <c r="D785" i="4"/>
  <c r="C785" i="4"/>
  <c r="E784" i="4"/>
  <c r="C784" i="4"/>
  <c r="G786" i="4"/>
  <c r="D786" i="4"/>
  <c r="C762" i="4"/>
  <c r="C761" i="4"/>
  <c r="D760" i="4"/>
  <c r="E760" i="4"/>
  <c r="F762" i="4"/>
  <c r="G762" i="4"/>
  <c r="G760" i="4"/>
  <c r="I760" i="4"/>
  <c r="D761" i="4"/>
  <c r="F760" i="4"/>
  <c r="C760" i="4"/>
  <c r="D762" i="4"/>
  <c r="C736" i="4"/>
  <c r="D738" i="4"/>
  <c r="D736" i="4"/>
  <c r="C738" i="4"/>
  <c r="F738" i="4"/>
  <c r="I736" i="4"/>
  <c r="G738" i="4"/>
  <c r="D737" i="4"/>
  <c r="G736" i="4"/>
  <c r="F736" i="4"/>
  <c r="E736" i="4"/>
  <c r="C737" i="4"/>
  <c r="D714" i="4"/>
  <c r="D712" i="4"/>
  <c r="F714" i="4"/>
  <c r="C713" i="4"/>
  <c r="D713" i="4"/>
  <c r="C714" i="4"/>
  <c r="E712" i="4"/>
  <c r="C712" i="4"/>
  <c r="F712" i="4"/>
  <c r="G714" i="4"/>
  <c r="G712" i="4"/>
  <c r="I712" i="4"/>
  <c r="C690" i="4"/>
  <c r="D690" i="4"/>
  <c r="D688" i="4"/>
  <c r="G690" i="4"/>
  <c r="E688" i="4"/>
  <c r="F690" i="4"/>
  <c r="I688" i="4"/>
  <c r="C689" i="4"/>
  <c r="D689" i="4"/>
  <c r="G688" i="4"/>
  <c r="F688" i="4"/>
  <c r="C688" i="4"/>
  <c r="C666" i="4"/>
  <c r="D666" i="4"/>
  <c r="D664" i="4"/>
  <c r="F666" i="4"/>
  <c r="G666" i="4"/>
  <c r="I664" i="4"/>
  <c r="C664" i="4"/>
  <c r="D665" i="4"/>
  <c r="E664" i="4"/>
  <c r="C665" i="4"/>
  <c r="G664" i="4"/>
  <c r="F664" i="4"/>
  <c r="G642" i="4"/>
  <c r="I640" i="4"/>
  <c r="C642" i="4"/>
  <c r="C641" i="4"/>
  <c r="C640" i="4"/>
  <c r="E640" i="4"/>
  <c r="D642" i="4"/>
  <c r="D641" i="4"/>
  <c r="G640" i="4"/>
  <c r="F640" i="4"/>
  <c r="D640" i="4"/>
  <c r="F642" i="4"/>
  <c r="C618" i="4"/>
  <c r="C616" i="4"/>
  <c r="G618" i="4"/>
  <c r="E616" i="4"/>
  <c r="I616" i="4"/>
  <c r="C617" i="4"/>
  <c r="D617" i="4"/>
  <c r="G616" i="4"/>
  <c r="F616" i="4"/>
  <c r="D618" i="4"/>
  <c r="D616" i="4"/>
  <c r="F618" i="4"/>
  <c r="G592" i="4"/>
  <c r="C594" i="4"/>
  <c r="E592" i="4"/>
  <c r="D594" i="4"/>
  <c r="G594" i="4"/>
  <c r="F594" i="4"/>
  <c r="I592" i="4"/>
  <c r="C593" i="4"/>
  <c r="C592" i="4"/>
  <c r="D592" i="4"/>
  <c r="D593" i="4"/>
  <c r="F592" i="4"/>
  <c r="F570" i="4"/>
  <c r="D569" i="4"/>
  <c r="D568" i="4"/>
  <c r="C569" i="4"/>
  <c r="I568" i="4"/>
  <c r="G568" i="4"/>
  <c r="C568" i="4"/>
  <c r="C570" i="4"/>
  <c r="E568" i="4"/>
  <c r="F568" i="4"/>
  <c r="G570" i="4"/>
  <c r="D570" i="4"/>
  <c r="F546" i="4"/>
  <c r="D544" i="4"/>
  <c r="D545" i="4"/>
  <c r="C545" i="4"/>
  <c r="I544" i="4"/>
  <c r="C544" i="4"/>
  <c r="C546" i="4"/>
  <c r="E544" i="4"/>
  <c r="G544" i="4"/>
  <c r="D546" i="4"/>
  <c r="F544" i="4"/>
  <c r="G546" i="4"/>
  <c r="F522" i="4"/>
  <c r="D521" i="4"/>
  <c r="D520" i="4"/>
  <c r="C521" i="4"/>
  <c r="I520" i="4"/>
  <c r="G520" i="4"/>
  <c r="C520" i="4"/>
  <c r="C522" i="4"/>
  <c r="E520" i="4"/>
  <c r="F520" i="4"/>
  <c r="G522" i="4"/>
  <c r="D522" i="4"/>
  <c r="F498" i="4"/>
  <c r="D496" i="4"/>
  <c r="D497" i="4"/>
  <c r="C497" i="4"/>
  <c r="I496" i="4"/>
  <c r="C496" i="4"/>
  <c r="C498" i="4"/>
  <c r="E496" i="4"/>
  <c r="D498" i="4"/>
  <c r="F496" i="4"/>
  <c r="G496" i="4"/>
  <c r="G498" i="4"/>
  <c r="C474" i="4"/>
  <c r="F474" i="4"/>
  <c r="D472" i="4"/>
  <c r="E472" i="4"/>
  <c r="G472" i="4"/>
  <c r="C473" i="4"/>
  <c r="D473" i="4"/>
  <c r="I472" i="4"/>
  <c r="G474" i="4"/>
  <c r="D474" i="4"/>
  <c r="C472" i="4"/>
  <c r="F472" i="4"/>
  <c r="F450" i="4"/>
  <c r="D448" i="4"/>
  <c r="D449" i="4"/>
  <c r="G448" i="4"/>
  <c r="D450" i="4"/>
  <c r="C449" i="4"/>
  <c r="I448" i="4"/>
  <c r="C448" i="4"/>
  <c r="E448" i="4"/>
  <c r="C450" i="4"/>
  <c r="F448" i="4"/>
  <c r="G450" i="4"/>
  <c r="F426" i="4"/>
  <c r="D425" i="4"/>
  <c r="D424" i="4"/>
  <c r="G424" i="4"/>
  <c r="D426" i="4"/>
  <c r="C425" i="4"/>
  <c r="I424" i="4"/>
  <c r="C424" i="4"/>
  <c r="E424" i="4"/>
  <c r="C426" i="4"/>
  <c r="G426" i="4"/>
  <c r="F424" i="4"/>
  <c r="F402" i="4"/>
  <c r="D400" i="4"/>
  <c r="D401" i="4"/>
  <c r="G400" i="4"/>
  <c r="D402" i="4"/>
  <c r="C401" i="4"/>
  <c r="I400" i="4"/>
  <c r="C400" i="4"/>
  <c r="E400" i="4"/>
  <c r="C402" i="4"/>
  <c r="F400" i="4"/>
  <c r="G402" i="4"/>
  <c r="C378" i="4"/>
  <c r="E376" i="4"/>
  <c r="C376" i="4"/>
  <c r="G378" i="4"/>
  <c r="F378" i="4"/>
  <c r="D376" i="4"/>
  <c r="C377" i="4"/>
  <c r="G376" i="4"/>
  <c r="D377" i="4"/>
  <c r="I376" i="4"/>
  <c r="D378" i="4"/>
  <c r="F376" i="4"/>
  <c r="C354" i="4"/>
  <c r="E352" i="4"/>
  <c r="C352" i="4"/>
  <c r="G354" i="4"/>
  <c r="F354" i="4"/>
  <c r="D352" i="4"/>
  <c r="C353" i="4"/>
  <c r="G352" i="4"/>
  <c r="D353" i="4"/>
  <c r="I352" i="4"/>
  <c r="D354" i="4"/>
  <c r="F352" i="4"/>
  <c r="I328" i="4"/>
  <c r="C330" i="4"/>
  <c r="E328" i="4"/>
  <c r="C328" i="4"/>
  <c r="G330" i="4"/>
  <c r="F330" i="4"/>
  <c r="D328" i="4"/>
  <c r="C329" i="4"/>
  <c r="G328" i="4"/>
  <c r="D329" i="4"/>
  <c r="D330" i="4"/>
  <c r="F328" i="4"/>
  <c r="C1179" i="4"/>
  <c r="D1178" i="4"/>
  <c r="C1178" i="4"/>
  <c r="G1177" i="4"/>
  <c r="C1177" i="4"/>
  <c r="E1177" i="4"/>
  <c r="I1177" i="4"/>
  <c r="F1177" i="4"/>
  <c r="G1179" i="4"/>
  <c r="F1179" i="4"/>
  <c r="D1177" i="4"/>
  <c r="D1179" i="4"/>
  <c r="D1155" i="4"/>
  <c r="F1153" i="4"/>
  <c r="C1154" i="4"/>
  <c r="C1153" i="4"/>
  <c r="I1153" i="4"/>
  <c r="G1155" i="4"/>
  <c r="G1153" i="4"/>
  <c r="D1154" i="4"/>
  <c r="D1153" i="4"/>
  <c r="C1155" i="4"/>
  <c r="E1153" i="4"/>
  <c r="F1155" i="4"/>
  <c r="C1130" i="4"/>
  <c r="G1131" i="4"/>
  <c r="G1129" i="4"/>
  <c r="I1129" i="4"/>
  <c r="D1129" i="4"/>
  <c r="D1130" i="4"/>
  <c r="F1129" i="4"/>
  <c r="C1131" i="4"/>
  <c r="F1131" i="4"/>
  <c r="D1131" i="4"/>
  <c r="C1129" i="4"/>
  <c r="E1129" i="4"/>
  <c r="G1105" i="4"/>
  <c r="C1105" i="4"/>
  <c r="F1105" i="4"/>
  <c r="D1107" i="4"/>
  <c r="E1105" i="4"/>
  <c r="I1105" i="4"/>
  <c r="G1107" i="4"/>
  <c r="F1107" i="4"/>
  <c r="D1105" i="4"/>
  <c r="D1106" i="4"/>
  <c r="C1106" i="4"/>
  <c r="C1107" i="4"/>
  <c r="I1081" i="4"/>
  <c r="G1081" i="4"/>
  <c r="D1081" i="4"/>
  <c r="E1081" i="4"/>
  <c r="C1081" i="4"/>
  <c r="F1083" i="4"/>
  <c r="G1083" i="4"/>
  <c r="D1083" i="4"/>
  <c r="C1083" i="4"/>
  <c r="D1082" i="4"/>
  <c r="F1081" i="4"/>
  <c r="C1082" i="4"/>
  <c r="F1059" i="4"/>
  <c r="I1057" i="4"/>
  <c r="C1057" i="4"/>
  <c r="D1059" i="4"/>
  <c r="C1058" i="4"/>
  <c r="F1057" i="4"/>
  <c r="D1057" i="4"/>
  <c r="G1059" i="4"/>
  <c r="G1057" i="4"/>
  <c r="D1058" i="4"/>
  <c r="C1059" i="4"/>
  <c r="E1057" i="4"/>
  <c r="F1035" i="4"/>
  <c r="D1033" i="4"/>
  <c r="C1035" i="4"/>
  <c r="I1033" i="4"/>
  <c r="D1035" i="4"/>
  <c r="G1035" i="4"/>
  <c r="D1034" i="4"/>
  <c r="C1034" i="4"/>
  <c r="F1033" i="4"/>
  <c r="G1033" i="4"/>
  <c r="E1033" i="4"/>
  <c r="C1033" i="4"/>
  <c r="F1011" i="4"/>
  <c r="C1011" i="4"/>
  <c r="I1009" i="4"/>
  <c r="D1009" i="4"/>
  <c r="F1009" i="4"/>
  <c r="G1009" i="4"/>
  <c r="C1009" i="4"/>
  <c r="E1009" i="4"/>
  <c r="D1011" i="4"/>
  <c r="G1011" i="4"/>
  <c r="D1010" i="4"/>
  <c r="C1010" i="4"/>
  <c r="C986" i="4"/>
  <c r="D987" i="4"/>
  <c r="D985" i="4"/>
  <c r="F985" i="4"/>
  <c r="E985" i="4"/>
  <c r="C985" i="4"/>
  <c r="G987" i="4"/>
  <c r="G985" i="4"/>
  <c r="I985" i="4"/>
  <c r="F987" i="4"/>
  <c r="D986" i="4"/>
  <c r="C987" i="4"/>
  <c r="F963" i="4"/>
  <c r="I961" i="4"/>
  <c r="C962" i="4"/>
  <c r="D963" i="4"/>
  <c r="E961" i="4"/>
  <c r="D961" i="4"/>
  <c r="G963" i="4"/>
  <c r="C963" i="4"/>
  <c r="C961" i="4"/>
  <c r="D962" i="4"/>
  <c r="F961" i="4"/>
  <c r="G961" i="4"/>
  <c r="I937" i="4"/>
  <c r="D939" i="4"/>
  <c r="G939" i="4"/>
  <c r="F939" i="4"/>
  <c r="D938" i="4"/>
  <c r="C938" i="4"/>
  <c r="D937" i="4"/>
  <c r="C937" i="4"/>
  <c r="G937" i="4"/>
  <c r="F937" i="4"/>
  <c r="E937" i="4"/>
  <c r="C939" i="4"/>
  <c r="I913" i="4"/>
  <c r="G913" i="4"/>
  <c r="F913" i="4"/>
  <c r="D914" i="4"/>
  <c r="C913" i="4"/>
  <c r="E913" i="4"/>
  <c r="C915" i="4"/>
  <c r="C914" i="4"/>
  <c r="D913" i="4"/>
  <c r="D915" i="4"/>
  <c r="G915" i="4"/>
  <c r="F915" i="4"/>
  <c r="C891" i="4"/>
  <c r="D891" i="4"/>
  <c r="F891" i="4"/>
  <c r="D889" i="4"/>
  <c r="C889" i="4"/>
  <c r="C890" i="4"/>
  <c r="E889" i="4"/>
  <c r="D890" i="4"/>
  <c r="I889" i="4"/>
  <c r="F889" i="4"/>
  <c r="G891" i="4"/>
  <c r="G889" i="4"/>
  <c r="C867" i="4"/>
  <c r="D865" i="4"/>
  <c r="F867" i="4"/>
  <c r="G865" i="4"/>
  <c r="G867" i="4"/>
  <c r="C866" i="4"/>
  <c r="D867" i="4"/>
  <c r="D866" i="4"/>
  <c r="I865" i="4"/>
  <c r="E865" i="4"/>
  <c r="F865" i="4"/>
  <c r="C865" i="4"/>
  <c r="F843" i="4"/>
  <c r="C843" i="4"/>
  <c r="G841" i="4"/>
  <c r="D841" i="4"/>
  <c r="E841" i="4"/>
  <c r="D843" i="4"/>
  <c r="G843" i="4"/>
  <c r="C842" i="4"/>
  <c r="F841" i="4"/>
  <c r="C841" i="4"/>
  <c r="D842" i="4"/>
  <c r="I841" i="4"/>
  <c r="D817" i="4"/>
  <c r="F819" i="4"/>
  <c r="C819" i="4"/>
  <c r="G819" i="4"/>
  <c r="C818" i="4"/>
  <c r="D819" i="4"/>
  <c r="D818" i="4"/>
  <c r="I817" i="4"/>
  <c r="E817" i="4"/>
  <c r="G817" i="4"/>
  <c r="F817" i="4"/>
  <c r="C817" i="4"/>
  <c r="I793" i="4"/>
  <c r="E793" i="4"/>
  <c r="C793" i="4"/>
  <c r="F795" i="4"/>
  <c r="G795" i="4"/>
  <c r="D795" i="4"/>
  <c r="C795" i="4"/>
  <c r="F793" i="4"/>
  <c r="G793" i="4"/>
  <c r="D793" i="4"/>
  <c r="D794" i="4"/>
  <c r="C794" i="4"/>
  <c r="G771" i="4"/>
  <c r="C770" i="4"/>
  <c r="E769" i="4"/>
  <c r="D769" i="4"/>
  <c r="C769" i="4"/>
  <c r="F771" i="4"/>
  <c r="D771" i="4"/>
  <c r="G769" i="4"/>
  <c r="C771" i="4"/>
  <c r="D770" i="4"/>
  <c r="F769" i="4"/>
  <c r="I769" i="4"/>
  <c r="D746" i="4"/>
  <c r="C746" i="4"/>
  <c r="D745" i="4"/>
  <c r="C745" i="4"/>
  <c r="G747" i="4"/>
  <c r="I745" i="4"/>
  <c r="D747" i="4"/>
  <c r="E745" i="4"/>
  <c r="G745" i="4"/>
  <c r="F747" i="4"/>
  <c r="F745" i="4"/>
  <c r="C747" i="4"/>
  <c r="F723" i="4"/>
  <c r="D721" i="4"/>
  <c r="D723" i="4"/>
  <c r="G721" i="4"/>
  <c r="C723" i="4"/>
  <c r="E721" i="4"/>
  <c r="C722" i="4"/>
  <c r="I721" i="4"/>
  <c r="C721" i="4"/>
  <c r="F721" i="4"/>
  <c r="G723" i="4"/>
  <c r="D722" i="4"/>
  <c r="E697" i="4"/>
  <c r="D697" i="4"/>
  <c r="C697" i="4"/>
  <c r="I697" i="4"/>
  <c r="D699" i="4"/>
  <c r="D698" i="4"/>
  <c r="G699" i="4"/>
  <c r="F699" i="4"/>
  <c r="C699" i="4"/>
  <c r="F697" i="4"/>
  <c r="C698" i="4"/>
  <c r="G697" i="4"/>
  <c r="C312" i="4"/>
  <c r="D310" i="4"/>
  <c r="F312" i="4"/>
  <c r="C311" i="4"/>
  <c r="D312" i="4"/>
  <c r="G312" i="4"/>
  <c r="G310" i="4"/>
  <c r="E310" i="4"/>
  <c r="C310" i="4"/>
  <c r="D311" i="4"/>
  <c r="I310" i="4"/>
  <c r="F310" i="4"/>
  <c r="G288" i="4"/>
  <c r="D288" i="4"/>
  <c r="C288" i="4"/>
  <c r="C286" i="4"/>
  <c r="I286" i="4"/>
  <c r="F288" i="4"/>
  <c r="D286" i="4"/>
  <c r="E286" i="4"/>
  <c r="C287" i="4"/>
  <c r="G286" i="4"/>
  <c r="D287" i="4"/>
  <c r="F286" i="4"/>
  <c r="I262" i="4"/>
  <c r="D264" i="4"/>
  <c r="C264" i="4"/>
  <c r="C262" i="4"/>
  <c r="F264" i="4"/>
  <c r="D262" i="4"/>
  <c r="C263" i="4"/>
  <c r="G264" i="4"/>
  <c r="G262" i="4"/>
  <c r="E262" i="4"/>
  <c r="F262" i="4"/>
  <c r="D263" i="4"/>
  <c r="I238" i="4"/>
  <c r="G240" i="4"/>
  <c r="F240" i="4"/>
  <c r="C238" i="4"/>
  <c r="E238" i="4"/>
  <c r="D240" i="4"/>
  <c r="C239" i="4"/>
  <c r="C240" i="4"/>
  <c r="D238" i="4"/>
  <c r="G238" i="4"/>
  <c r="D239" i="4"/>
  <c r="F238" i="4"/>
  <c r="G216" i="4"/>
  <c r="D214" i="4"/>
  <c r="D216" i="4"/>
  <c r="E214" i="4"/>
  <c r="C215" i="4"/>
  <c r="C216" i="4"/>
  <c r="I214" i="4"/>
  <c r="F216" i="4"/>
  <c r="C214" i="4"/>
  <c r="G214" i="4"/>
  <c r="D215" i="4"/>
  <c r="F214" i="4"/>
  <c r="D192" i="4"/>
  <c r="G192" i="4"/>
  <c r="C191" i="4"/>
  <c r="C192" i="4"/>
  <c r="I190" i="4"/>
  <c r="D190" i="4"/>
  <c r="F192" i="4"/>
  <c r="C190" i="4"/>
  <c r="E190" i="4"/>
  <c r="G190" i="4"/>
  <c r="D191" i="4"/>
  <c r="F190" i="4"/>
  <c r="C168" i="4"/>
  <c r="D168" i="4"/>
  <c r="D166" i="4"/>
  <c r="I166" i="4"/>
  <c r="C167" i="4"/>
  <c r="E166" i="4"/>
  <c r="G168" i="4"/>
  <c r="F168" i="4"/>
  <c r="C166" i="4"/>
  <c r="G166" i="4"/>
  <c r="D167" i="4"/>
  <c r="F166" i="4"/>
  <c r="C144" i="4"/>
  <c r="D144" i="4"/>
  <c r="D142" i="4"/>
  <c r="G144" i="4"/>
  <c r="C142" i="4"/>
  <c r="E142" i="4"/>
  <c r="I142" i="4"/>
  <c r="C143" i="4"/>
  <c r="F144" i="4"/>
  <c r="G142" i="4"/>
  <c r="D143" i="4"/>
  <c r="F142" i="4"/>
  <c r="C120" i="4"/>
  <c r="D120" i="4"/>
  <c r="D118" i="4"/>
  <c r="F120" i="4"/>
  <c r="I118" i="4"/>
  <c r="C119" i="4"/>
  <c r="G120" i="4"/>
  <c r="C118" i="4"/>
  <c r="E118" i="4"/>
  <c r="G118" i="4"/>
  <c r="D119" i="4"/>
  <c r="F118" i="4"/>
  <c r="C96" i="4"/>
  <c r="C94" i="4"/>
  <c r="D96" i="4"/>
  <c r="I94" i="4"/>
  <c r="G94" i="4"/>
  <c r="D94" i="4"/>
  <c r="D95" i="4"/>
  <c r="F96" i="4"/>
  <c r="E94" i="4"/>
  <c r="F94" i="4"/>
  <c r="G96" i="4"/>
  <c r="C95" i="4"/>
  <c r="C72" i="4"/>
  <c r="C70" i="4"/>
  <c r="F72" i="4"/>
  <c r="I70" i="4"/>
  <c r="G72" i="4"/>
  <c r="E70" i="4"/>
  <c r="D70" i="4"/>
  <c r="D72" i="4"/>
  <c r="G70" i="4"/>
  <c r="D71" i="4"/>
  <c r="F70" i="4"/>
  <c r="C71" i="4"/>
  <c r="C48" i="4"/>
  <c r="E46" i="4"/>
  <c r="I46" i="4"/>
  <c r="D48" i="4"/>
  <c r="G46" i="4"/>
  <c r="D46" i="4"/>
  <c r="F48" i="4"/>
  <c r="C46" i="4"/>
  <c r="D47" i="4"/>
  <c r="F46" i="4"/>
  <c r="G48" i="4"/>
  <c r="C47" i="4"/>
  <c r="C10" i="4"/>
  <c r="F12" i="4"/>
  <c r="G10" i="4"/>
  <c r="C12" i="4"/>
  <c r="E10" i="4"/>
  <c r="D11" i="4"/>
  <c r="F10" i="4"/>
  <c r="D10" i="4"/>
  <c r="G12" i="4"/>
  <c r="C11" i="4"/>
  <c r="C1185" i="4"/>
  <c r="C1183" i="4"/>
  <c r="E1183" i="4"/>
  <c r="I1183" i="4"/>
  <c r="F1183" i="4"/>
  <c r="G1185" i="4"/>
  <c r="F1185" i="4"/>
  <c r="D1183" i="4"/>
  <c r="D1185" i="4"/>
  <c r="D1184" i="4"/>
  <c r="C1184" i="4"/>
  <c r="G1183" i="4"/>
  <c r="F1161" i="4"/>
  <c r="F1159" i="4"/>
  <c r="D1161" i="4"/>
  <c r="I1159" i="4"/>
  <c r="C1159" i="4"/>
  <c r="G1161" i="4"/>
  <c r="G1159" i="4"/>
  <c r="C1160" i="4"/>
  <c r="D1160" i="4"/>
  <c r="D1159" i="4"/>
  <c r="C1161" i="4"/>
  <c r="E1159" i="4"/>
  <c r="F1137" i="4"/>
  <c r="I1135" i="4"/>
  <c r="D1136" i="4"/>
  <c r="C1136" i="4"/>
  <c r="D1135" i="4"/>
  <c r="G1135" i="4"/>
  <c r="C1135" i="4"/>
  <c r="E1135" i="4"/>
  <c r="C1137" i="4"/>
  <c r="F1135" i="4"/>
  <c r="D1137" i="4"/>
  <c r="G1137" i="4"/>
  <c r="G1111" i="4"/>
  <c r="C1113" i="4"/>
  <c r="C1111" i="4"/>
  <c r="F1111" i="4"/>
  <c r="G1113" i="4"/>
  <c r="F1113" i="4"/>
  <c r="D1111" i="4"/>
  <c r="D1112" i="4"/>
  <c r="C1112" i="4"/>
  <c r="D1113" i="4"/>
  <c r="E1111" i="4"/>
  <c r="I1111" i="4"/>
  <c r="D1089" i="4"/>
  <c r="C1087" i="4"/>
  <c r="F1087" i="4"/>
  <c r="F1089" i="4"/>
  <c r="D1087" i="4"/>
  <c r="C1089" i="4"/>
  <c r="C1088" i="4"/>
  <c r="G1087" i="4"/>
  <c r="G1089" i="4"/>
  <c r="E1087" i="4"/>
  <c r="I1087" i="4"/>
  <c r="D1088" i="4"/>
  <c r="D1065" i="4"/>
  <c r="C1064" i="4"/>
  <c r="C1063" i="4"/>
  <c r="D1063" i="4"/>
  <c r="F1063" i="4"/>
  <c r="I1063" i="4"/>
  <c r="F1065" i="4"/>
  <c r="C1065" i="4"/>
  <c r="E1063" i="4"/>
  <c r="G1065" i="4"/>
  <c r="G1063" i="4"/>
  <c r="D1064" i="4"/>
  <c r="F1041" i="4"/>
  <c r="D1039" i="4"/>
  <c r="I1039" i="4"/>
  <c r="F1039" i="4"/>
  <c r="C1041" i="4"/>
  <c r="D1041" i="4"/>
  <c r="G1041" i="4"/>
  <c r="D1040" i="4"/>
  <c r="C1040" i="4"/>
  <c r="G1039" i="4"/>
  <c r="C1039" i="4"/>
  <c r="E1039" i="4"/>
  <c r="F1015" i="4"/>
  <c r="F1017" i="4"/>
  <c r="C1017" i="4"/>
  <c r="I1015" i="4"/>
  <c r="D1015" i="4"/>
  <c r="G1015" i="4"/>
  <c r="C1016" i="4"/>
  <c r="C1015" i="4"/>
  <c r="E1015" i="4"/>
  <c r="D1017" i="4"/>
  <c r="G1017" i="4"/>
  <c r="D1016" i="4"/>
  <c r="C992" i="4"/>
  <c r="D991" i="4"/>
  <c r="F993" i="4"/>
  <c r="D992" i="4"/>
  <c r="D993" i="4"/>
  <c r="C993" i="4"/>
  <c r="C991" i="4"/>
  <c r="E991" i="4"/>
  <c r="I991" i="4"/>
  <c r="F991" i="4"/>
  <c r="G991" i="4"/>
  <c r="G993" i="4"/>
  <c r="G969" i="4"/>
  <c r="F969" i="4"/>
  <c r="I967" i="4"/>
  <c r="D967" i="4"/>
  <c r="C968" i="4"/>
  <c r="E967" i="4"/>
  <c r="G967" i="4"/>
  <c r="C969" i="4"/>
  <c r="D968" i="4"/>
  <c r="F967" i="4"/>
  <c r="D969" i="4"/>
  <c r="C967" i="4"/>
  <c r="I943" i="4"/>
  <c r="F945" i="4"/>
  <c r="C943" i="4"/>
  <c r="E943" i="4"/>
  <c r="C945" i="4"/>
  <c r="G943" i="4"/>
  <c r="D943" i="4"/>
  <c r="D945" i="4"/>
  <c r="G945" i="4"/>
  <c r="F943" i="4"/>
  <c r="D944" i="4"/>
  <c r="C944" i="4"/>
  <c r="I919" i="4"/>
  <c r="F919" i="4"/>
  <c r="D920" i="4"/>
  <c r="C920" i="4"/>
  <c r="D919" i="4"/>
  <c r="G921" i="4"/>
  <c r="C921" i="4"/>
  <c r="G919" i="4"/>
  <c r="F921" i="4"/>
  <c r="C919" i="4"/>
  <c r="E919" i="4"/>
  <c r="D921" i="4"/>
  <c r="I895" i="4"/>
  <c r="F897" i="4"/>
  <c r="C895" i="4"/>
  <c r="E895" i="4"/>
  <c r="C897" i="4"/>
  <c r="D895" i="4"/>
  <c r="D897" i="4"/>
  <c r="G897" i="4"/>
  <c r="F895" i="4"/>
  <c r="D896" i="4"/>
  <c r="C896" i="4"/>
  <c r="G895" i="4"/>
  <c r="E871" i="4"/>
  <c r="C871" i="4"/>
  <c r="I871" i="4"/>
  <c r="C872" i="4"/>
  <c r="D871" i="4"/>
  <c r="G873" i="4"/>
  <c r="D873" i="4"/>
  <c r="C873" i="4"/>
  <c r="F871" i="4"/>
  <c r="G871" i="4"/>
  <c r="F873" i="4"/>
  <c r="D872" i="4"/>
  <c r="F849" i="4"/>
  <c r="C849" i="4"/>
  <c r="G847" i="4"/>
  <c r="D848" i="4"/>
  <c r="G849" i="4"/>
  <c r="C848" i="4"/>
  <c r="I847" i="4"/>
  <c r="F847" i="4"/>
  <c r="D849" i="4"/>
  <c r="E847" i="4"/>
  <c r="C847" i="4"/>
  <c r="D847" i="4"/>
  <c r="F825" i="4"/>
  <c r="C825" i="4"/>
  <c r="E823" i="4"/>
  <c r="C823" i="4"/>
  <c r="D823" i="4"/>
  <c r="G823" i="4"/>
  <c r="I823" i="4"/>
  <c r="F823" i="4"/>
  <c r="G825" i="4"/>
  <c r="D825" i="4"/>
  <c r="C824" i="4"/>
  <c r="D824" i="4"/>
  <c r="I799" i="4"/>
  <c r="F799" i="4"/>
  <c r="F801" i="4"/>
  <c r="G799" i="4"/>
  <c r="D800" i="4"/>
  <c r="C800" i="4"/>
  <c r="C801" i="4"/>
  <c r="E799" i="4"/>
  <c r="C799" i="4"/>
  <c r="D799" i="4"/>
  <c r="G801" i="4"/>
  <c r="D801" i="4"/>
  <c r="F775" i="4"/>
  <c r="C775" i="4"/>
  <c r="I775" i="4"/>
  <c r="F777" i="4"/>
  <c r="D775" i="4"/>
  <c r="C776" i="4"/>
  <c r="D776" i="4"/>
  <c r="E775" i="4"/>
  <c r="C777" i="4"/>
  <c r="G775" i="4"/>
  <c r="G777" i="4"/>
  <c r="D777" i="4"/>
  <c r="C752" i="4"/>
  <c r="C751" i="4"/>
  <c r="D751" i="4"/>
  <c r="D753" i="4"/>
  <c r="G751" i="4"/>
  <c r="D752" i="4"/>
  <c r="G753" i="4"/>
  <c r="F753" i="4"/>
  <c r="C753" i="4"/>
  <c r="E751" i="4"/>
  <c r="I751" i="4"/>
  <c r="F751" i="4"/>
  <c r="F729" i="4"/>
  <c r="I727" i="4"/>
  <c r="D727" i="4"/>
  <c r="C727" i="4"/>
  <c r="D729" i="4"/>
  <c r="C729" i="4"/>
  <c r="G729" i="4"/>
  <c r="E727" i="4"/>
  <c r="C728" i="4"/>
  <c r="G727" i="4"/>
  <c r="D728" i="4"/>
  <c r="F727" i="4"/>
  <c r="D705" i="4"/>
  <c r="D703" i="4"/>
  <c r="F705" i="4"/>
  <c r="C705" i="4"/>
  <c r="E703" i="4"/>
  <c r="G703" i="4"/>
  <c r="C704" i="4"/>
  <c r="G705" i="4"/>
  <c r="C703" i="4"/>
  <c r="D704" i="4"/>
  <c r="I703" i="4"/>
  <c r="F703" i="4"/>
  <c r="C37" i="4"/>
  <c r="I37" i="4"/>
  <c r="E37" i="4"/>
  <c r="G37" i="4"/>
  <c r="F39" i="4"/>
  <c r="F37" i="4"/>
  <c r="D37" i="4"/>
  <c r="D38" i="4"/>
  <c r="D39" i="4"/>
  <c r="C39" i="4"/>
  <c r="G39" i="4"/>
  <c r="C38" i="4"/>
  <c r="C306" i="4"/>
  <c r="D304" i="4"/>
  <c r="F306" i="4"/>
  <c r="C305" i="4"/>
  <c r="C304" i="4"/>
  <c r="G306" i="4"/>
  <c r="D305" i="4"/>
  <c r="I304" i="4"/>
  <c r="E304" i="4"/>
  <c r="D306" i="4"/>
  <c r="G304" i="4"/>
  <c r="F304" i="4"/>
  <c r="C282" i="4"/>
  <c r="D280" i="4"/>
  <c r="D282" i="4"/>
  <c r="I280" i="4"/>
  <c r="C280" i="4"/>
  <c r="E280" i="4"/>
  <c r="G282" i="4"/>
  <c r="F282" i="4"/>
  <c r="C281" i="4"/>
  <c r="D281" i="4"/>
  <c r="G280" i="4"/>
  <c r="F280" i="4"/>
  <c r="I256" i="4"/>
  <c r="C257" i="4"/>
  <c r="F258" i="4"/>
  <c r="E256" i="4"/>
  <c r="C256" i="4"/>
  <c r="D256" i="4"/>
  <c r="D258" i="4"/>
  <c r="C258" i="4"/>
  <c r="D257" i="4"/>
  <c r="G256" i="4"/>
  <c r="F256" i="4"/>
  <c r="G258" i="4"/>
  <c r="I232" i="4"/>
  <c r="G234" i="4"/>
  <c r="C233" i="4"/>
  <c r="E232" i="4"/>
  <c r="D232" i="4"/>
  <c r="C232" i="4"/>
  <c r="D234" i="4"/>
  <c r="C234" i="4"/>
  <c r="F234" i="4"/>
  <c r="D233" i="4"/>
  <c r="F232" i="4"/>
  <c r="G232" i="4"/>
  <c r="C209" i="4"/>
  <c r="E208" i="4"/>
  <c r="D210" i="4"/>
  <c r="C208" i="4"/>
  <c r="G210" i="4"/>
  <c r="C210" i="4"/>
  <c r="D209" i="4"/>
  <c r="F210" i="4"/>
  <c r="D208" i="4"/>
  <c r="G208" i="4"/>
  <c r="I208" i="4"/>
  <c r="F208" i="4"/>
  <c r="I184" i="4"/>
  <c r="D184" i="4"/>
  <c r="C185" i="4"/>
  <c r="G186" i="4"/>
  <c r="C184" i="4"/>
  <c r="F186" i="4"/>
  <c r="E184" i="4"/>
  <c r="C186" i="4"/>
  <c r="D186" i="4"/>
  <c r="D185" i="4"/>
  <c r="F184" i="4"/>
  <c r="G184" i="4"/>
  <c r="C162" i="4"/>
  <c r="G162" i="4"/>
  <c r="D162" i="4"/>
  <c r="I160" i="4"/>
  <c r="C160" i="4"/>
  <c r="E160" i="4"/>
  <c r="D160" i="4"/>
  <c r="F162" i="4"/>
  <c r="D161" i="4"/>
  <c r="C161" i="4"/>
  <c r="G160" i="4"/>
  <c r="F160" i="4"/>
  <c r="C138" i="4"/>
  <c r="C137" i="4"/>
  <c r="D136" i="4"/>
  <c r="C136" i="4"/>
  <c r="D138" i="4"/>
  <c r="I136" i="4"/>
  <c r="G138" i="4"/>
  <c r="E136" i="4"/>
  <c r="F138" i="4"/>
  <c r="D137" i="4"/>
  <c r="F136" i="4"/>
  <c r="G136" i="4"/>
  <c r="C114" i="4"/>
  <c r="D114" i="4"/>
  <c r="C113" i="4"/>
  <c r="G114" i="4"/>
  <c r="I112" i="4"/>
  <c r="E112" i="4"/>
  <c r="D112" i="4"/>
  <c r="F114" i="4"/>
  <c r="C112" i="4"/>
  <c r="D113" i="4"/>
  <c r="G112" i="4"/>
  <c r="F112" i="4"/>
  <c r="C90" i="4"/>
  <c r="F90" i="4"/>
  <c r="E88" i="4"/>
  <c r="C88" i="4"/>
  <c r="G88" i="4"/>
  <c r="D88" i="4"/>
  <c r="D90" i="4"/>
  <c r="D89" i="4"/>
  <c r="F88" i="4"/>
  <c r="I88" i="4"/>
  <c r="G90" i="4"/>
  <c r="C89" i="4"/>
  <c r="C66" i="4"/>
  <c r="G66" i="4"/>
  <c r="D66" i="4"/>
  <c r="F66" i="4"/>
  <c r="D64" i="4"/>
  <c r="E64" i="4"/>
  <c r="C64" i="4"/>
  <c r="D65" i="4"/>
  <c r="G64" i="4"/>
  <c r="I64" i="4"/>
  <c r="F64" i="4"/>
  <c r="C65" i="4"/>
  <c r="G40" i="4"/>
  <c r="F42" i="4"/>
  <c r="F40" i="4"/>
  <c r="D42" i="4"/>
  <c r="C42" i="4"/>
  <c r="D40" i="4"/>
  <c r="E40" i="4"/>
  <c r="C40" i="4"/>
  <c r="I40" i="4"/>
  <c r="G42" i="4"/>
  <c r="C41" i="4"/>
  <c r="C16" i="4"/>
  <c r="G16" i="4"/>
  <c r="F16" i="4"/>
  <c r="D18" i="4"/>
  <c r="C18" i="4"/>
  <c r="I16" i="4"/>
  <c r="D16" i="4"/>
  <c r="E16" i="4"/>
  <c r="F18" i="4"/>
  <c r="D17" i="4"/>
  <c r="G18" i="4"/>
  <c r="C17" i="4"/>
  <c r="C686" i="4"/>
  <c r="F687" i="4"/>
  <c r="C685" i="4"/>
  <c r="D685" i="4"/>
  <c r="C687" i="4"/>
  <c r="E685" i="4"/>
  <c r="G687" i="4"/>
  <c r="D687" i="4"/>
  <c r="I685" i="4"/>
  <c r="D686" i="4"/>
  <c r="F685" i="4"/>
  <c r="G685" i="4"/>
  <c r="C663" i="4"/>
  <c r="D663" i="4"/>
  <c r="D661" i="4"/>
  <c r="C661" i="4"/>
  <c r="E661" i="4"/>
  <c r="G663" i="4"/>
  <c r="I661" i="4"/>
  <c r="C662" i="4"/>
  <c r="D662" i="4"/>
  <c r="F661" i="4"/>
  <c r="F663" i="4"/>
  <c r="G661" i="4"/>
  <c r="G639" i="4"/>
  <c r="C637" i="4"/>
  <c r="I637" i="4"/>
  <c r="E637" i="4"/>
  <c r="C639" i="4"/>
  <c r="C638" i="4"/>
  <c r="D639" i="4"/>
  <c r="F639" i="4"/>
  <c r="D638" i="4"/>
  <c r="D637" i="4"/>
  <c r="G637" i="4"/>
  <c r="F637" i="4"/>
  <c r="C615" i="4"/>
  <c r="C613" i="4"/>
  <c r="G615" i="4"/>
  <c r="E613" i="4"/>
  <c r="C614" i="4"/>
  <c r="I613" i="4"/>
  <c r="D615" i="4"/>
  <c r="F615" i="4"/>
  <c r="D614" i="4"/>
  <c r="D613" i="4"/>
  <c r="F613" i="4"/>
  <c r="G613" i="4"/>
  <c r="D590" i="4"/>
  <c r="G591" i="4"/>
  <c r="F591" i="4"/>
  <c r="I589" i="4"/>
  <c r="C590" i="4"/>
  <c r="C589" i="4"/>
  <c r="D589" i="4"/>
  <c r="D591" i="4"/>
  <c r="G589" i="4"/>
  <c r="C591" i="4"/>
  <c r="E589" i="4"/>
  <c r="F589" i="4"/>
  <c r="D566" i="4"/>
  <c r="D565" i="4"/>
  <c r="F567" i="4"/>
  <c r="G565" i="4"/>
  <c r="C565" i="4"/>
  <c r="C567" i="4"/>
  <c r="E565" i="4"/>
  <c r="G567" i="4"/>
  <c r="D567" i="4"/>
  <c r="I565" i="4"/>
  <c r="F565" i="4"/>
  <c r="C566" i="4"/>
  <c r="D542" i="4"/>
  <c r="D541" i="4"/>
  <c r="F543" i="4"/>
  <c r="G541" i="4"/>
  <c r="C541" i="4"/>
  <c r="C543" i="4"/>
  <c r="E541" i="4"/>
  <c r="G543" i="4"/>
  <c r="D543" i="4"/>
  <c r="C542" i="4"/>
  <c r="F541" i="4"/>
  <c r="I541" i="4"/>
  <c r="D518" i="4"/>
  <c r="D517" i="4"/>
  <c r="F519" i="4"/>
  <c r="G517" i="4"/>
  <c r="C517" i="4"/>
  <c r="C519" i="4"/>
  <c r="E517" i="4"/>
  <c r="G519" i="4"/>
  <c r="D519" i="4"/>
  <c r="I517" i="4"/>
  <c r="F517" i="4"/>
  <c r="C518" i="4"/>
  <c r="D494" i="4"/>
  <c r="D493" i="4"/>
  <c r="F495" i="4"/>
  <c r="G493" i="4"/>
  <c r="C493" i="4"/>
  <c r="C495" i="4"/>
  <c r="E493" i="4"/>
  <c r="G495" i="4"/>
  <c r="D495" i="4"/>
  <c r="C494" i="4"/>
  <c r="F493" i="4"/>
  <c r="I493" i="4"/>
  <c r="C471" i="4"/>
  <c r="D469" i="4"/>
  <c r="F471" i="4"/>
  <c r="E469" i="4"/>
  <c r="D470" i="4"/>
  <c r="C470" i="4"/>
  <c r="G469" i="4"/>
  <c r="G471" i="4"/>
  <c r="C469" i="4"/>
  <c r="I469" i="4"/>
  <c r="D471" i="4"/>
  <c r="F469" i="4"/>
  <c r="D446" i="4"/>
  <c r="D445" i="4"/>
  <c r="F447" i="4"/>
  <c r="I445" i="4"/>
  <c r="C445" i="4"/>
  <c r="E445" i="4"/>
  <c r="C447" i="4"/>
  <c r="G447" i="4"/>
  <c r="D447" i="4"/>
  <c r="C446" i="4"/>
  <c r="G445" i="4"/>
  <c r="F445" i="4"/>
  <c r="D422" i="4"/>
  <c r="F423" i="4"/>
  <c r="D421" i="4"/>
  <c r="I421" i="4"/>
  <c r="C421" i="4"/>
  <c r="E421" i="4"/>
  <c r="C423" i="4"/>
  <c r="G423" i="4"/>
  <c r="G421" i="4"/>
  <c r="D423" i="4"/>
  <c r="C422" i="4"/>
  <c r="F421" i="4"/>
  <c r="D398" i="4"/>
  <c r="D397" i="4"/>
  <c r="F399" i="4"/>
  <c r="I397" i="4"/>
  <c r="C397" i="4"/>
  <c r="E397" i="4"/>
  <c r="C399" i="4"/>
  <c r="G399" i="4"/>
  <c r="D399" i="4"/>
  <c r="C398" i="4"/>
  <c r="G397" i="4"/>
  <c r="F397" i="4"/>
  <c r="I373" i="4"/>
  <c r="C374" i="4"/>
  <c r="G373" i="4"/>
  <c r="D374" i="4"/>
  <c r="D375" i="4"/>
  <c r="C375" i="4"/>
  <c r="E373" i="4"/>
  <c r="C373" i="4"/>
  <c r="G375" i="4"/>
  <c r="F375" i="4"/>
  <c r="D373" i="4"/>
  <c r="F373" i="4"/>
  <c r="I349" i="4"/>
  <c r="C350" i="4"/>
  <c r="G349" i="4"/>
  <c r="D350" i="4"/>
  <c r="D351" i="4"/>
  <c r="C351" i="4"/>
  <c r="E349" i="4"/>
  <c r="C349" i="4"/>
  <c r="D349" i="4"/>
  <c r="G351" i="4"/>
  <c r="F349" i="4"/>
  <c r="F351" i="4"/>
  <c r="I325" i="4"/>
  <c r="G327" i="4"/>
  <c r="F327" i="4"/>
  <c r="D325" i="4"/>
  <c r="C326" i="4"/>
  <c r="G325" i="4"/>
  <c r="D326" i="4"/>
  <c r="D327" i="4"/>
  <c r="E325" i="4"/>
  <c r="C325" i="4"/>
  <c r="C327" i="4"/>
  <c r="F325" i="4"/>
  <c r="C303" i="4"/>
  <c r="F303" i="4"/>
  <c r="D301" i="4"/>
  <c r="C302" i="4"/>
  <c r="G301" i="4"/>
  <c r="G303" i="4"/>
  <c r="C301" i="4"/>
  <c r="E301" i="4"/>
  <c r="D302" i="4"/>
  <c r="I301" i="4"/>
  <c r="D303" i="4"/>
  <c r="F301" i="4"/>
  <c r="C279" i="4"/>
  <c r="D279" i="4"/>
  <c r="F279" i="4"/>
  <c r="C277" i="4"/>
  <c r="E277" i="4"/>
  <c r="D277" i="4"/>
  <c r="G279" i="4"/>
  <c r="G277" i="4"/>
  <c r="C278" i="4"/>
  <c r="D278" i="4"/>
  <c r="I277" i="4"/>
  <c r="F277" i="4"/>
  <c r="C255" i="4"/>
  <c r="F255" i="4"/>
  <c r="E253" i="4"/>
  <c r="C254" i="4"/>
  <c r="C253" i="4"/>
  <c r="G255" i="4"/>
  <c r="D255" i="4"/>
  <c r="I253" i="4"/>
  <c r="G253" i="4"/>
  <c r="D253" i="4"/>
  <c r="D254" i="4"/>
  <c r="F253" i="4"/>
  <c r="C231" i="4"/>
  <c r="F231" i="4"/>
  <c r="C229" i="4"/>
  <c r="E229" i="4"/>
  <c r="C230" i="4"/>
  <c r="I229" i="4"/>
  <c r="D229" i="4"/>
  <c r="G231" i="4"/>
  <c r="D231" i="4"/>
  <c r="G229" i="4"/>
  <c r="D230" i="4"/>
  <c r="F229" i="4"/>
  <c r="C207" i="4"/>
  <c r="C205" i="4"/>
  <c r="F207" i="4"/>
  <c r="E205" i="4"/>
  <c r="C206" i="4"/>
  <c r="G207" i="4"/>
  <c r="D207" i="4"/>
  <c r="G205" i="4"/>
  <c r="D205" i="4"/>
  <c r="D206" i="4"/>
  <c r="I205" i="4"/>
  <c r="F205" i="4"/>
  <c r="F183" i="4"/>
  <c r="C181" i="4"/>
  <c r="E181" i="4"/>
  <c r="D183" i="4"/>
  <c r="C183" i="4"/>
  <c r="D181" i="4"/>
  <c r="G183" i="4"/>
  <c r="C182" i="4"/>
  <c r="I181" i="4"/>
  <c r="G181" i="4"/>
  <c r="D182" i="4"/>
  <c r="F181" i="4"/>
  <c r="C159" i="4"/>
  <c r="C157" i="4"/>
  <c r="C158" i="4"/>
  <c r="D159" i="4"/>
  <c r="E157" i="4"/>
  <c r="F159" i="4"/>
  <c r="D157" i="4"/>
  <c r="I157" i="4"/>
  <c r="G159" i="4"/>
  <c r="G157" i="4"/>
  <c r="D158" i="4"/>
  <c r="F157" i="4"/>
  <c r="C135" i="4"/>
  <c r="D135" i="4"/>
  <c r="C134" i="4"/>
  <c r="D133" i="4"/>
  <c r="C133" i="4"/>
  <c r="I133" i="4"/>
  <c r="E133" i="4"/>
  <c r="G135" i="4"/>
  <c r="F135" i="4"/>
  <c r="G133" i="4"/>
  <c r="D134" i="4"/>
  <c r="F133" i="4"/>
  <c r="C111" i="4"/>
  <c r="D111" i="4"/>
  <c r="E109" i="4"/>
  <c r="C109" i="4"/>
  <c r="F111" i="4"/>
  <c r="D109" i="4"/>
  <c r="G109" i="4"/>
  <c r="D110" i="4"/>
  <c r="I109" i="4"/>
  <c r="F109" i="4"/>
  <c r="G111" i="4"/>
  <c r="C110" i="4"/>
  <c r="C87" i="4"/>
  <c r="C85" i="4"/>
  <c r="D87" i="4"/>
  <c r="G87" i="4"/>
  <c r="I85" i="4"/>
  <c r="D86" i="4"/>
  <c r="D85" i="4"/>
  <c r="E85" i="4"/>
  <c r="G85" i="4"/>
  <c r="F87" i="4"/>
  <c r="F85" i="4"/>
  <c r="C86" i="4"/>
  <c r="C63" i="4"/>
  <c r="C61" i="4"/>
  <c r="D61" i="4"/>
  <c r="D62" i="4"/>
  <c r="E61" i="4"/>
  <c r="I61" i="4"/>
  <c r="G61" i="4"/>
  <c r="F63" i="4"/>
  <c r="D63" i="4"/>
  <c r="F61" i="4"/>
  <c r="G63" i="4"/>
  <c r="C62" i="4"/>
  <c r="C25" i="4"/>
  <c r="I25" i="4"/>
  <c r="E25" i="4"/>
  <c r="G25" i="4"/>
  <c r="D25" i="4"/>
  <c r="D26" i="4"/>
  <c r="D27" i="4"/>
  <c r="C27" i="4"/>
  <c r="F27" i="4"/>
  <c r="F25" i="4"/>
  <c r="G27" i="4"/>
  <c r="C26" i="4"/>
  <c r="G1186" i="4"/>
  <c r="F1186" i="4"/>
  <c r="C1188" i="4"/>
  <c r="E1186" i="4"/>
  <c r="I1186" i="4"/>
  <c r="D1188" i="4"/>
  <c r="G1188" i="4"/>
  <c r="F1188" i="4"/>
  <c r="D1186" i="4"/>
  <c r="D1187" i="4"/>
  <c r="C1186" i="4"/>
  <c r="C1187" i="4"/>
  <c r="G1162" i="4"/>
  <c r="F1162" i="4"/>
  <c r="C1164" i="4"/>
  <c r="E1162" i="4"/>
  <c r="I1162" i="4"/>
  <c r="D1164" i="4"/>
  <c r="G1164" i="4"/>
  <c r="F1164" i="4"/>
  <c r="D1162" i="4"/>
  <c r="D1163" i="4"/>
  <c r="C1162" i="4"/>
  <c r="C1163" i="4"/>
  <c r="I1138" i="4"/>
  <c r="F1138" i="4"/>
  <c r="D1139" i="4"/>
  <c r="C1139" i="4"/>
  <c r="G1138" i="4"/>
  <c r="D1138" i="4"/>
  <c r="F1140" i="4"/>
  <c r="C1138" i="4"/>
  <c r="E1138" i="4"/>
  <c r="C1140" i="4"/>
  <c r="D1140" i="4"/>
  <c r="G1140" i="4"/>
  <c r="C1116" i="4"/>
  <c r="G1114" i="4"/>
  <c r="C1114" i="4"/>
  <c r="E1114" i="4"/>
  <c r="I1114" i="4"/>
  <c r="F1114" i="4"/>
  <c r="D1116" i="4"/>
  <c r="G1116" i="4"/>
  <c r="F1116" i="4"/>
  <c r="D1114" i="4"/>
  <c r="C1115" i="4"/>
  <c r="D1115" i="4"/>
  <c r="D1092" i="4"/>
  <c r="G1090" i="4"/>
  <c r="C1090" i="4"/>
  <c r="D1091" i="4"/>
  <c r="C1091" i="4"/>
  <c r="C1092" i="4"/>
  <c r="F1090" i="4"/>
  <c r="E1090" i="4"/>
  <c r="I1090" i="4"/>
  <c r="G1092" i="4"/>
  <c r="F1092" i="4"/>
  <c r="D1090" i="4"/>
  <c r="F1068" i="4"/>
  <c r="G1066" i="4"/>
  <c r="C1068" i="4"/>
  <c r="D1066" i="4"/>
  <c r="E1066" i="4"/>
  <c r="D1068" i="4"/>
  <c r="G1068" i="4"/>
  <c r="C1067" i="4"/>
  <c r="D1067" i="4"/>
  <c r="I1066" i="4"/>
  <c r="F1066" i="4"/>
  <c r="C1066" i="4"/>
  <c r="I1042" i="4"/>
  <c r="C1044" i="4"/>
  <c r="F1042" i="4"/>
  <c r="D1043" i="4"/>
  <c r="C1043" i="4"/>
  <c r="G1042" i="4"/>
  <c r="D1042" i="4"/>
  <c r="F1044" i="4"/>
  <c r="C1042" i="4"/>
  <c r="E1042" i="4"/>
  <c r="D1044" i="4"/>
  <c r="G1044" i="4"/>
  <c r="I1018" i="4"/>
  <c r="D1018" i="4"/>
  <c r="F1020" i="4"/>
  <c r="D1019" i="4"/>
  <c r="C1019" i="4"/>
  <c r="G1018" i="4"/>
  <c r="C1020" i="4"/>
  <c r="F1018" i="4"/>
  <c r="C1018" i="4"/>
  <c r="E1018" i="4"/>
  <c r="D1020" i="4"/>
  <c r="G1020" i="4"/>
  <c r="I994" i="4"/>
  <c r="C994" i="4"/>
  <c r="F996" i="4"/>
  <c r="F994" i="4"/>
  <c r="D994" i="4"/>
  <c r="D996" i="4"/>
  <c r="C995" i="4"/>
  <c r="E994" i="4"/>
  <c r="C996" i="4"/>
  <c r="G996" i="4"/>
  <c r="G994" i="4"/>
  <c r="D995" i="4"/>
  <c r="I970" i="4"/>
  <c r="F972" i="4"/>
  <c r="C970" i="4"/>
  <c r="F970" i="4"/>
  <c r="D972" i="4"/>
  <c r="C971" i="4"/>
  <c r="D970" i="4"/>
  <c r="D971" i="4"/>
  <c r="G970" i="4"/>
  <c r="C972" i="4"/>
  <c r="G972" i="4"/>
  <c r="E970" i="4"/>
  <c r="F948" i="4"/>
  <c r="D946" i="4"/>
  <c r="C948" i="4"/>
  <c r="I946" i="4"/>
  <c r="F946" i="4"/>
  <c r="D948" i="4"/>
  <c r="G948" i="4"/>
  <c r="E946" i="4"/>
  <c r="D947" i="4"/>
  <c r="C947" i="4"/>
  <c r="C946" i="4"/>
  <c r="G946" i="4"/>
  <c r="F924" i="4"/>
  <c r="D922" i="4"/>
  <c r="C924" i="4"/>
  <c r="I922" i="4"/>
  <c r="G922" i="4"/>
  <c r="C923" i="4"/>
  <c r="C922" i="4"/>
  <c r="E922" i="4"/>
  <c r="D923" i="4"/>
  <c r="F922" i="4"/>
  <c r="D924" i="4"/>
  <c r="G924" i="4"/>
  <c r="I898" i="4"/>
  <c r="F900" i="4"/>
  <c r="D898" i="4"/>
  <c r="C900" i="4"/>
  <c r="F898" i="4"/>
  <c r="D900" i="4"/>
  <c r="G900" i="4"/>
  <c r="E898" i="4"/>
  <c r="D899" i="4"/>
  <c r="C899" i="4"/>
  <c r="G898" i="4"/>
  <c r="C898" i="4"/>
  <c r="C875" i="4"/>
  <c r="I874" i="4"/>
  <c r="C874" i="4"/>
  <c r="D876" i="4"/>
  <c r="D874" i="4"/>
  <c r="F874" i="4"/>
  <c r="D875" i="4"/>
  <c r="G874" i="4"/>
  <c r="F876" i="4"/>
  <c r="C876" i="4"/>
  <c r="G876" i="4"/>
  <c r="E874" i="4"/>
  <c r="C851" i="4"/>
  <c r="F850" i="4"/>
  <c r="F852" i="4"/>
  <c r="D852" i="4"/>
  <c r="D850" i="4"/>
  <c r="C850" i="4"/>
  <c r="E850" i="4"/>
  <c r="C852" i="4"/>
  <c r="I850" i="4"/>
  <c r="G852" i="4"/>
  <c r="G850" i="4"/>
  <c r="D851" i="4"/>
  <c r="I826" i="4"/>
  <c r="C826" i="4"/>
  <c r="C827" i="4"/>
  <c r="D826" i="4"/>
  <c r="D828" i="4"/>
  <c r="F826" i="4"/>
  <c r="F828" i="4"/>
  <c r="D827" i="4"/>
  <c r="G828" i="4"/>
  <c r="C828" i="4"/>
  <c r="G826" i="4"/>
  <c r="E826" i="4"/>
  <c r="C804" i="4"/>
  <c r="I802" i="4"/>
  <c r="F804" i="4"/>
  <c r="F802" i="4"/>
  <c r="D802" i="4"/>
  <c r="G804" i="4"/>
  <c r="D804" i="4"/>
  <c r="G802" i="4"/>
  <c r="C802" i="4"/>
  <c r="D803" i="4"/>
  <c r="C803" i="4"/>
  <c r="E802" i="4"/>
  <c r="C780" i="4"/>
  <c r="F780" i="4"/>
  <c r="F778" i="4"/>
  <c r="G778" i="4"/>
  <c r="D778" i="4"/>
  <c r="I778" i="4"/>
  <c r="G780" i="4"/>
  <c r="D780" i="4"/>
  <c r="E778" i="4"/>
  <c r="C778" i="4"/>
  <c r="D779" i="4"/>
  <c r="C779" i="4"/>
  <c r="C755" i="4"/>
  <c r="C754" i="4"/>
  <c r="D754" i="4"/>
  <c r="D756" i="4"/>
  <c r="G754" i="4"/>
  <c r="D755" i="4"/>
  <c r="C756" i="4"/>
  <c r="E754" i="4"/>
  <c r="I754" i="4"/>
  <c r="G756" i="4"/>
  <c r="F754" i="4"/>
  <c r="F756" i="4"/>
  <c r="C732" i="4"/>
  <c r="D730" i="4"/>
  <c r="I730" i="4"/>
  <c r="D732" i="4"/>
  <c r="G732" i="4"/>
  <c r="G730" i="4"/>
  <c r="D731" i="4"/>
  <c r="F732" i="4"/>
  <c r="C730" i="4"/>
  <c r="E730" i="4"/>
  <c r="F730" i="4"/>
  <c r="C731" i="4"/>
  <c r="F708" i="4"/>
  <c r="D708" i="4"/>
  <c r="C707" i="4"/>
  <c r="C706" i="4"/>
  <c r="D706" i="4"/>
  <c r="C708" i="4"/>
  <c r="E706" i="4"/>
  <c r="D707" i="4"/>
  <c r="G706" i="4"/>
  <c r="I706" i="4"/>
  <c r="F706" i="4"/>
  <c r="G708" i="4"/>
  <c r="E682" i="4"/>
  <c r="C683" i="4"/>
  <c r="I682" i="4"/>
  <c r="D684" i="4"/>
  <c r="C684" i="4"/>
  <c r="C682" i="4"/>
  <c r="D682" i="4"/>
  <c r="G684" i="4"/>
  <c r="F684" i="4"/>
  <c r="G682" i="4"/>
  <c r="D683" i="4"/>
  <c r="F682" i="4"/>
  <c r="C660" i="4"/>
  <c r="D658" i="4"/>
  <c r="G660" i="4"/>
  <c r="D660" i="4"/>
  <c r="C659" i="4"/>
  <c r="E658" i="4"/>
  <c r="G658" i="4"/>
  <c r="F660" i="4"/>
  <c r="C658" i="4"/>
  <c r="D659" i="4"/>
  <c r="I658" i="4"/>
  <c r="F658" i="4"/>
  <c r="C636" i="4"/>
  <c r="G636" i="4"/>
  <c r="C635" i="4"/>
  <c r="I634" i="4"/>
  <c r="C634" i="4"/>
  <c r="E634" i="4"/>
  <c r="D636" i="4"/>
  <c r="G634" i="4"/>
  <c r="D635" i="4"/>
  <c r="F636" i="4"/>
  <c r="F634" i="4"/>
  <c r="D634" i="4"/>
  <c r="C611" i="4"/>
  <c r="C610" i="4"/>
  <c r="I610" i="4"/>
  <c r="G612" i="4"/>
  <c r="C612" i="4"/>
  <c r="E610" i="4"/>
  <c r="G610" i="4"/>
  <c r="D611" i="4"/>
  <c r="D612" i="4"/>
  <c r="F612" i="4"/>
  <c r="F610" i="4"/>
  <c r="D610" i="4"/>
  <c r="G586" i="4"/>
  <c r="D586" i="4"/>
  <c r="D587" i="4"/>
  <c r="C588" i="4"/>
  <c r="E586" i="4"/>
  <c r="D588" i="4"/>
  <c r="G588" i="4"/>
  <c r="F588" i="4"/>
  <c r="I586" i="4"/>
  <c r="C587" i="4"/>
  <c r="F586" i="4"/>
  <c r="C586" i="4"/>
  <c r="D563" i="4"/>
  <c r="F564" i="4"/>
  <c r="D562" i="4"/>
  <c r="G562" i="4"/>
  <c r="C564" i="4"/>
  <c r="E562" i="4"/>
  <c r="G564" i="4"/>
  <c r="D564" i="4"/>
  <c r="C563" i="4"/>
  <c r="I562" i="4"/>
  <c r="C562" i="4"/>
  <c r="F562" i="4"/>
  <c r="D539" i="4"/>
  <c r="D538" i="4"/>
  <c r="F540" i="4"/>
  <c r="G538" i="4"/>
  <c r="C540" i="4"/>
  <c r="E538" i="4"/>
  <c r="G540" i="4"/>
  <c r="D540" i="4"/>
  <c r="C539" i="4"/>
  <c r="I538" i="4"/>
  <c r="C538" i="4"/>
  <c r="F538" i="4"/>
  <c r="D515" i="4"/>
  <c r="F516" i="4"/>
  <c r="D514" i="4"/>
  <c r="G514" i="4"/>
  <c r="C516" i="4"/>
  <c r="E514" i="4"/>
  <c r="G516" i="4"/>
  <c r="D516" i="4"/>
  <c r="C515" i="4"/>
  <c r="I514" i="4"/>
  <c r="C514" i="4"/>
  <c r="F514" i="4"/>
  <c r="D491" i="4"/>
  <c r="D490" i="4"/>
  <c r="F492" i="4"/>
  <c r="G490" i="4"/>
  <c r="C492" i="4"/>
  <c r="E490" i="4"/>
  <c r="G492" i="4"/>
  <c r="D492" i="4"/>
  <c r="C491" i="4"/>
  <c r="I490" i="4"/>
  <c r="C490" i="4"/>
  <c r="F490" i="4"/>
  <c r="C468" i="4"/>
  <c r="F468" i="4"/>
  <c r="D466" i="4"/>
  <c r="E466" i="4"/>
  <c r="D467" i="4"/>
  <c r="C467" i="4"/>
  <c r="C466" i="4"/>
  <c r="G466" i="4"/>
  <c r="I466" i="4"/>
  <c r="G468" i="4"/>
  <c r="F466" i="4"/>
  <c r="D468" i="4"/>
  <c r="D443" i="4"/>
  <c r="D442" i="4"/>
  <c r="F444" i="4"/>
  <c r="C442" i="4"/>
  <c r="E442" i="4"/>
  <c r="C444" i="4"/>
  <c r="G444" i="4"/>
  <c r="G442" i="4"/>
  <c r="D444" i="4"/>
  <c r="C443" i="4"/>
  <c r="I442" i="4"/>
  <c r="F442" i="4"/>
  <c r="D419" i="4"/>
  <c r="F420" i="4"/>
  <c r="C418" i="4"/>
  <c r="E418" i="4"/>
  <c r="C420" i="4"/>
  <c r="G420" i="4"/>
  <c r="G418" i="4"/>
  <c r="D420" i="4"/>
  <c r="C419" i="4"/>
  <c r="D418" i="4"/>
  <c r="I418" i="4"/>
  <c r="F418" i="4"/>
  <c r="D395" i="4"/>
  <c r="D394" i="4"/>
  <c r="F396" i="4"/>
  <c r="C394" i="4"/>
  <c r="E394" i="4"/>
  <c r="C396" i="4"/>
  <c r="G396" i="4"/>
  <c r="G394" i="4"/>
  <c r="D396" i="4"/>
  <c r="C395" i="4"/>
  <c r="I394" i="4"/>
  <c r="F394" i="4"/>
  <c r="G372" i="4"/>
  <c r="F372" i="4"/>
  <c r="D370" i="4"/>
  <c r="C371" i="4"/>
  <c r="G370" i="4"/>
  <c r="D371" i="4"/>
  <c r="D372" i="4"/>
  <c r="C370" i="4"/>
  <c r="C372" i="4"/>
  <c r="I370" i="4"/>
  <c r="E370" i="4"/>
  <c r="F370" i="4"/>
  <c r="C347" i="4"/>
  <c r="G346" i="4"/>
  <c r="D347" i="4"/>
  <c r="I346" i="4"/>
  <c r="D348" i="4"/>
  <c r="C348" i="4"/>
  <c r="E346" i="4"/>
  <c r="C346" i="4"/>
  <c r="D346" i="4"/>
  <c r="G348" i="4"/>
  <c r="F346" i="4"/>
  <c r="F348" i="4"/>
  <c r="D324" i="4"/>
  <c r="C324" i="4"/>
  <c r="E322" i="4"/>
  <c r="C322" i="4"/>
  <c r="I322" i="4"/>
  <c r="G324" i="4"/>
  <c r="F324" i="4"/>
  <c r="D322" i="4"/>
  <c r="G322" i="4"/>
  <c r="D323" i="4"/>
  <c r="C323" i="4"/>
  <c r="F322" i="4"/>
  <c r="C669" i="4"/>
  <c r="C668" i="4"/>
  <c r="C667" i="4"/>
  <c r="D667" i="4"/>
  <c r="F669" i="4"/>
  <c r="I667" i="4"/>
  <c r="D669" i="4"/>
  <c r="G669" i="4"/>
  <c r="E667" i="4"/>
  <c r="G667" i="4"/>
  <c r="D668" i="4"/>
  <c r="F667" i="4"/>
  <c r="C645" i="4"/>
  <c r="C644" i="4"/>
  <c r="I643" i="4"/>
  <c r="E643" i="4"/>
  <c r="C643" i="4"/>
  <c r="G645" i="4"/>
  <c r="D645" i="4"/>
  <c r="D643" i="4"/>
  <c r="G643" i="4"/>
  <c r="F645" i="4"/>
  <c r="F643" i="4"/>
  <c r="D644" i="4"/>
  <c r="C621" i="4"/>
  <c r="I619" i="4"/>
  <c r="C619" i="4"/>
  <c r="E619" i="4"/>
  <c r="G621" i="4"/>
  <c r="C620" i="4"/>
  <c r="D621" i="4"/>
  <c r="D619" i="4"/>
  <c r="G619" i="4"/>
  <c r="F621" i="4"/>
  <c r="D620" i="4"/>
  <c r="F619" i="4"/>
  <c r="C597" i="4"/>
  <c r="E595" i="4"/>
  <c r="D597" i="4"/>
  <c r="G597" i="4"/>
  <c r="F597" i="4"/>
  <c r="I595" i="4"/>
  <c r="C596" i="4"/>
  <c r="C595" i="4"/>
  <c r="D596" i="4"/>
  <c r="G595" i="4"/>
  <c r="D595" i="4"/>
  <c r="F595" i="4"/>
  <c r="D572" i="4"/>
  <c r="D571" i="4"/>
  <c r="F573" i="4"/>
  <c r="G571" i="4"/>
  <c r="G573" i="4"/>
  <c r="D573" i="4"/>
  <c r="C572" i="4"/>
  <c r="I571" i="4"/>
  <c r="C571" i="4"/>
  <c r="E571" i="4"/>
  <c r="C573" i="4"/>
  <c r="F571" i="4"/>
  <c r="D548" i="4"/>
  <c r="D547" i="4"/>
  <c r="F549" i="4"/>
  <c r="G547" i="4"/>
  <c r="G549" i="4"/>
  <c r="D549" i="4"/>
  <c r="C548" i="4"/>
  <c r="I547" i="4"/>
  <c r="C547" i="4"/>
  <c r="C549" i="4"/>
  <c r="E547" i="4"/>
  <c r="F547" i="4"/>
  <c r="D524" i="4"/>
  <c r="D523" i="4"/>
  <c r="F525" i="4"/>
  <c r="G523" i="4"/>
  <c r="G525" i="4"/>
  <c r="D525" i="4"/>
  <c r="C524" i="4"/>
  <c r="I523" i="4"/>
  <c r="C523" i="4"/>
  <c r="E523" i="4"/>
  <c r="C525" i="4"/>
  <c r="F523" i="4"/>
  <c r="D500" i="4"/>
  <c r="D499" i="4"/>
  <c r="F501" i="4"/>
  <c r="G499" i="4"/>
  <c r="G501" i="4"/>
  <c r="D501" i="4"/>
  <c r="C500" i="4"/>
  <c r="I499" i="4"/>
  <c r="C499" i="4"/>
  <c r="C501" i="4"/>
  <c r="E499" i="4"/>
  <c r="F499" i="4"/>
  <c r="D476" i="4"/>
  <c r="D475" i="4"/>
  <c r="G475" i="4"/>
  <c r="C477" i="4"/>
  <c r="E475" i="4"/>
  <c r="F477" i="4"/>
  <c r="G477" i="4"/>
  <c r="D477" i="4"/>
  <c r="C476" i="4"/>
  <c r="I475" i="4"/>
  <c r="C475" i="4"/>
  <c r="F475" i="4"/>
  <c r="D452" i="4"/>
  <c r="D451" i="4"/>
  <c r="F453" i="4"/>
  <c r="C453" i="4"/>
  <c r="G453" i="4"/>
  <c r="G451" i="4"/>
  <c r="D453" i="4"/>
  <c r="C452" i="4"/>
  <c r="I451" i="4"/>
  <c r="C451" i="4"/>
  <c r="E451" i="4"/>
  <c r="F451" i="4"/>
  <c r="D428" i="4"/>
  <c r="D427" i="4"/>
  <c r="F429" i="4"/>
  <c r="C429" i="4"/>
  <c r="G429" i="4"/>
  <c r="G427" i="4"/>
  <c r="D429" i="4"/>
  <c r="C428" i="4"/>
  <c r="I427" i="4"/>
  <c r="E427" i="4"/>
  <c r="C427" i="4"/>
  <c r="F427" i="4"/>
  <c r="D404" i="4"/>
  <c r="D403" i="4"/>
  <c r="F405" i="4"/>
  <c r="C405" i="4"/>
  <c r="G405" i="4"/>
  <c r="G403" i="4"/>
  <c r="D405" i="4"/>
  <c r="C404" i="4"/>
  <c r="I403" i="4"/>
  <c r="C403" i="4"/>
  <c r="E403" i="4"/>
  <c r="F403" i="4"/>
  <c r="C381" i="4"/>
  <c r="E379" i="4"/>
  <c r="C379" i="4"/>
  <c r="G381" i="4"/>
  <c r="F381" i="4"/>
  <c r="D379" i="4"/>
  <c r="I379" i="4"/>
  <c r="C380" i="4"/>
  <c r="G379" i="4"/>
  <c r="D380" i="4"/>
  <c r="D381" i="4"/>
  <c r="F379" i="4"/>
  <c r="D357" i="4"/>
  <c r="C357" i="4"/>
  <c r="E355" i="4"/>
  <c r="C355" i="4"/>
  <c r="I355" i="4"/>
  <c r="G357" i="4"/>
  <c r="F357" i="4"/>
  <c r="D355" i="4"/>
  <c r="G355" i="4"/>
  <c r="D356" i="4"/>
  <c r="C356" i="4"/>
  <c r="F355" i="4"/>
  <c r="C332" i="4"/>
  <c r="G331" i="4"/>
  <c r="D332" i="4"/>
  <c r="D333" i="4"/>
  <c r="I331" i="4"/>
  <c r="C333" i="4"/>
  <c r="E331" i="4"/>
  <c r="C331" i="4"/>
  <c r="G333" i="4"/>
  <c r="F333" i="4"/>
  <c r="D331" i="4"/>
  <c r="F331" i="4"/>
  <c r="F309" i="4"/>
  <c r="D307" i="4"/>
  <c r="C309" i="4"/>
  <c r="C308" i="4"/>
  <c r="D308" i="4"/>
  <c r="I307" i="4"/>
  <c r="G309" i="4"/>
  <c r="D309" i="4"/>
  <c r="E307" i="4"/>
  <c r="G307" i="4"/>
  <c r="C307" i="4"/>
  <c r="F307" i="4"/>
  <c r="C285" i="4"/>
  <c r="E283" i="4"/>
  <c r="C284" i="4"/>
  <c r="F285" i="4"/>
  <c r="C283" i="4"/>
  <c r="G285" i="4"/>
  <c r="D285" i="4"/>
  <c r="D283" i="4"/>
  <c r="D284" i="4"/>
  <c r="I283" i="4"/>
  <c r="G283" i="4"/>
  <c r="F283" i="4"/>
  <c r="C261" i="4"/>
  <c r="C259" i="4"/>
  <c r="F261" i="4"/>
  <c r="E259" i="4"/>
  <c r="C260" i="4"/>
  <c r="D259" i="4"/>
  <c r="I259" i="4"/>
  <c r="D260" i="4"/>
  <c r="D261" i="4"/>
  <c r="G259" i="4"/>
  <c r="G261" i="4"/>
  <c r="F259" i="4"/>
  <c r="C237" i="4"/>
  <c r="C236" i="4"/>
  <c r="E235" i="4"/>
  <c r="F237" i="4"/>
  <c r="C235" i="4"/>
  <c r="I235" i="4"/>
  <c r="D237" i="4"/>
  <c r="G237" i="4"/>
  <c r="D236" i="4"/>
  <c r="D235" i="4"/>
  <c r="G235" i="4"/>
  <c r="F235" i="4"/>
  <c r="C213" i="4"/>
  <c r="E211" i="4"/>
  <c r="C212" i="4"/>
  <c r="F213" i="4"/>
  <c r="C211" i="4"/>
  <c r="D211" i="4"/>
  <c r="I211" i="4"/>
  <c r="D213" i="4"/>
  <c r="D212" i="4"/>
  <c r="G213" i="4"/>
  <c r="G211" i="4"/>
  <c r="F211" i="4"/>
  <c r="C189" i="4"/>
  <c r="F189" i="4"/>
  <c r="C187" i="4"/>
  <c r="E187" i="4"/>
  <c r="C188" i="4"/>
  <c r="I187" i="4"/>
  <c r="D189" i="4"/>
  <c r="G189" i="4"/>
  <c r="D188" i="4"/>
  <c r="D187" i="4"/>
  <c r="G187" i="4"/>
  <c r="F187" i="4"/>
  <c r="C165" i="4"/>
  <c r="D163" i="4"/>
  <c r="E163" i="4"/>
  <c r="I163" i="4"/>
  <c r="D165" i="4"/>
  <c r="G165" i="4"/>
  <c r="C163" i="4"/>
  <c r="F165" i="4"/>
  <c r="C164" i="4"/>
  <c r="D164" i="4"/>
  <c r="G163" i="4"/>
  <c r="F163" i="4"/>
  <c r="C140" i="4"/>
  <c r="C141" i="4"/>
  <c r="D141" i="4"/>
  <c r="I139" i="4"/>
  <c r="E139" i="4"/>
  <c r="F141" i="4"/>
  <c r="G141" i="4"/>
  <c r="D139" i="4"/>
  <c r="C139" i="4"/>
  <c r="D140" i="4"/>
  <c r="G139" i="4"/>
  <c r="F139" i="4"/>
  <c r="C117" i="4"/>
  <c r="D115" i="4"/>
  <c r="D117" i="4"/>
  <c r="C116" i="4"/>
  <c r="I115" i="4"/>
  <c r="C115" i="4"/>
  <c r="E115" i="4"/>
  <c r="G117" i="4"/>
  <c r="F117" i="4"/>
  <c r="D116" i="4"/>
  <c r="G115" i="4"/>
  <c r="F115" i="4"/>
  <c r="D93" i="4"/>
  <c r="D92" i="4"/>
  <c r="C91" i="4"/>
  <c r="I91" i="4"/>
  <c r="E91" i="4"/>
  <c r="G93" i="4"/>
  <c r="C93" i="4"/>
  <c r="D91" i="4"/>
  <c r="G91" i="4"/>
  <c r="F93" i="4"/>
  <c r="F91" i="4"/>
  <c r="C92" i="4"/>
  <c r="C69" i="4"/>
  <c r="E67" i="4"/>
  <c r="D69" i="4"/>
  <c r="I67" i="4"/>
  <c r="D68" i="4"/>
  <c r="C67" i="4"/>
  <c r="D67" i="4"/>
  <c r="G67" i="4"/>
  <c r="F69" i="4"/>
  <c r="F67" i="4"/>
  <c r="G69" i="4"/>
  <c r="C68" i="4"/>
  <c r="C45" i="4"/>
  <c r="F45" i="4"/>
  <c r="E43" i="4"/>
  <c r="D43" i="4"/>
  <c r="D44" i="4"/>
  <c r="C43" i="4"/>
  <c r="I43" i="4"/>
  <c r="D45" i="4"/>
  <c r="F43" i="4"/>
  <c r="G43" i="4"/>
  <c r="G45" i="4"/>
  <c r="C44" i="4"/>
  <c r="C15" i="4"/>
  <c r="G13" i="4"/>
  <c r="D13" i="4"/>
  <c r="E13" i="4"/>
  <c r="I13" i="4"/>
  <c r="F15" i="4"/>
  <c r="D14" i="4"/>
  <c r="C13" i="4"/>
  <c r="F13" i="4"/>
  <c r="D15" i="4"/>
  <c r="G15" i="4"/>
  <c r="C14" i="4"/>
  <c r="F1180" i="4"/>
  <c r="G1180" i="4"/>
  <c r="D1181" i="4"/>
  <c r="C1181" i="4"/>
  <c r="C1180" i="4"/>
  <c r="C1182" i="4"/>
  <c r="E1180" i="4"/>
  <c r="I1180" i="4"/>
  <c r="D1182" i="4"/>
  <c r="G1182" i="4"/>
  <c r="F1182" i="4"/>
  <c r="D1180" i="4"/>
  <c r="F1156" i="4"/>
  <c r="D1158" i="4"/>
  <c r="C1158" i="4"/>
  <c r="G1156" i="4"/>
  <c r="E1156" i="4"/>
  <c r="F1158" i="4"/>
  <c r="G1158" i="4"/>
  <c r="C1157" i="4"/>
  <c r="I1156" i="4"/>
  <c r="C1156" i="4"/>
  <c r="D1157" i="4"/>
  <c r="D1156" i="4"/>
  <c r="F1134" i="4"/>
  <c r="I1132" i="4"/>
  <c r="F1132" i="4"/>
  <c r="D1133" i="4"/>
  <c r="C1133" i="4"/>
  <c r="D1132" i="4"/>
  <c r="G1132" i="4"/>
  <c r="C1132" i="4"/>
  <c r="E1132" i="4"/>
  <c r="C1134" i="4"/>
  <c r="D1134" i="4"/>
  <c r="G1134" i="4"/>
  <c r="D1110" i="4"/>
  <c r="G1108" i="4"/>
  <c r="C1108" i="4"/>
  <c r="G1110" i="4"/>
  <c r="F1110" i="4"/>
  <c r="D1108" i="4"/>
  <c r="F1108" i="4"/>
  <c r="D1109" i="4"/>
  <c r="C1109" i="4"/>
  <c r="C1110" i="4"/>
  <c r="E1108" i="4"/>
  <c r="I1108" i="4"/>
  <c r="I1084" i="4"/>
  <c r="C1086" i="4"/>
  <c r="F1084" i="4"/>
  <c r="D1084" i="4"/>
  <c r="D1086" i="4"/>
  <c r="D1085" i="4"/>
  <c r="F1086" i="4"/>
  <c r="G1086" i="4"/>
  <c r="C1085" i="4"/>
  <c r="G1084" i="4"/>
  <c r="C1084" i="4"/>
  <c r="E1084" i="4"/>
  <c r="F1062" i="4"/>
  <c r="D1060" i="4"/>
  <c r="C1062" i="4"/>
  <c r="G1060" i="4"/>
  <c r="E1060" i="4"/>
  <c r="C1060" i="4"/>
  <c r="G1062" i="4"/>
  <c r="D1062" i="4"/>
  <c r="C1061" i="4"/>
  <c r="D1061" i="4"/>
  <c r="I1060" i="4"/>
  <c r="F1060" i="4"/>
  <c r="I1036" i="4"/>
  <c r="F1038" i="4"/>
  <c r="G1036" i="4"/>
  <c r="C1038" i="4"/>
  <c r="F1036" i="4"/>
  <c r="C1036" i="4"/>
  <c r="E1036" i="4"/>
  <c r="D1038" i="4"/>
  <c r="G1038" i="4"/>
  <c r="D1036" i="4"/>
  <c r="C1037" i="4"/>
  <c r="D1037" i="4"/>
  <c r="I1012" i="4"/>
  <c r="F1012" i="4"/>
  <c r="F1014" i="4"/>
  <c r="D1014" i="4"/>
  <c r="G1014" i="4"/>
  <c r="D1012" i="4"/>
  <c r="D1013" i="4"/>
  <c r="C1013" i="4"/>
  <c r="G1012" i="4"/>
  <c r="C1014" i="4"/>
  <c r="C1012" i="4"/>
  <c r="E1012" i="4"/>
  <c r="F990" i="4"/>
  <c r="C989" i="4"/>
  <c r="F988" i="4"/>
  <c r="C988" i="4"/>
  <c r="I988" i="4"/>
  <c r="C990" i="4"/>
  <c r="D990" i="4"/>
  <c r="D988" i="4"/>
  <c r="E988" i="4"/>
  <c r="G990" i="4"/>
  <c r="G988" i="4"/>
  <c r="D989" i="4"/>
  <c r="D966" i="4"/>
  <c r="I964" i="4"/>
  <c r="D964" i="4"/>
  <c r="C965" i="4"/>
  <c r="F966" i="4"/>
  <c r="E964" i="4"/>
  <c r="C964" i="4"/>
  <c r="C966" i="4"/>
  <c r="G964" i="4"/>
  <c r="D965" i="4"/>
  <c r="F964" i="4"/>
  <c r="G966" i="4"/>
  <c r="C942" i="4"/>
  <c r="F942" i="4"/>
  <c r="F940" i="4"/>
  <c r="D940" i="4"/>
  <c r="I940" i="4"/>
  <c r="D941" i="4"/>
  <c r="C941" i="4"/>
  <c r="G942" i="4"/>
  <c r="G940" i="4"/>
  <c r="D942" i="4"/>
  <c r="C940" i="4"/>
  <c r="E940" i="4"/>
  <c r="F916" i="4"/>
  <c r="D916" i="4"/>
  <c r="I916" i="4"/>
  <c r="F918" i="4"/>
  <c r="C918" i="4"/>
  <c r="C916" i="4"/>
  <c r="E916" i="4"/>
  <c r="G916" i="4"/>
  <c r="D918" i="4"/>
  <c r="G918" i="4"/>
  <c r="D917" i="4"/>
  <c r="C917" i="4"/>
  <c r="D892" i="4"/>
  <c r="F892" i="4"/>
  <c r="I892" i="4"/>
  <c r="F894" i="4"/>
  <c r="C894" i="4"/>
  <c r="D893" i="4"/>
  <c r="C893" i="4"/>
  <c r="G894" i="4"/>
  <c r="G892" i="4"/>
  <c r="D894" i="4"/>
  <c r="C892" i="4"/>
  <c r="E892" i="4"/>
  <c r="D870" i="4"/>
  <c r="F868" i="4"/>
  <c r="C869" i="4"/>
  <c r="C868" i="4"/>
  <c r="F870" i="4"/>
  <c r="I868" i="4"/>
  <c r="C870" i="4"/>
  <c r="D868" i="4"/>
  <c r="E868" i="4"/>
  <c r="G870" i="4"/>
  <c r="G868" i="4"/>
  <c r="D869" i="4"/>
  <c r="D846" i="4"/>
  <c r="F844" i="4"/>
  <c r="C845" i="4"/>
  <c r="C844" i="4"/>
  <c r="F846" i="4"/>
  <c r="I844" i="4"/>
  <c r="G846" i="4"/>
  <c r="G844" i="4"/>
  <c r="D844" i="4"/>
  <c r="D845" i="4"/>
  <c r="C846" i="4"/>
  <c r="E844" i="4"/>
  <c r="D822" i="4"/>
  <c r="C821" i="4"/>
  <c r="C820" i="4"/>
  <c r="F820" i="4"/>
  <c r="I820" i="4"/>
  <c r="C822" i="4"/>
  <c r="F822" i="4"/>
  <c r="D820" i="4"/>
  <c r="E820" i="4"/>
  <c r="G822" i="4"/>
  <c r="G820" i="4"/>
  <c r="D821" i="4"/>
  <c r="I796" i="4"/>
  <c r="D796" i="4"/>
  <c r="F798" i="4"/>
  <c r="C798" i="4"/>
  <c r="F796" i="4"/>
  <c r="D797" i="4"/>
  <c r="C797" i="4"/>
  <c r="D798" i="4"/>
  <c r="G796" i="4"/>
  <c r="G798" i="4"/>
  <c r="E796" i="4"/>
  <c r="C796" i="4"/>
  <c r="C773" i="4"/>
  <c r="D774" i="4"/>
  <c r="C772" i="4"/>
  <c r="I772" i="4"/>
  <c r="F772" i="4"/>
  <c r="G774" i="4"/>
  <c r="G772" i="4"/>
  <c r="E772" i="4"/>
  <c r="F774" i="4"/>
  <c r="D773" i="4"/>
  <c r="D772" i="4"/>
  <c r="C774" i="4"/>
  <c r="C749" i="4"/>
  <c r="C748" i="4"/>
  <c r="D748" i="4"/>
  <c r="D750" i="4"/>
  <c r="G748" i="4"/>
  <c r="D749" i="4"/>
  <c r="C750" i="4"/>
  <c r="E748" i="4"/>
  <c r="F748" i="4"/>
  <c r="I748" i="4"/>
  <c r="G750" i="4"/>
  <c r="F750" i="4"/>
  <c r="F726" i="4"/>
  <c r="D724" i="4"/>
  <c r="G726" i="4"/>
  <c r="I724" i="4"/>
  <c r="D726" i="4"/>
  <c r="C726" i="4"/>
  <c r="C724" i="4"/>
  <c r="G724" i="4"/>
  <c r="F724" i="4"/>
  <c r="D725" i="4"/>
  <c r="C725" i="4"/>
  <c r="E724" i="4"/>
  <c r="D702" i="4"/>
  <c r="D700" i="4"/>
  <c r="F702" i="4"/>
  <c r="C701" i="4"/>
  <c r="D701" i="4"/>
  <c r="C702" i="4"/>
  <c r="E700" i="4"/>
  <c r="C700" i="4"/>
  <c r="G700" i="4"/>
  <c r="F700" i="4"/>
  <c r="G702" i="4"/>
  <c r="I700" i="4"/>
  <c r="D678" i="4"/>
  <c r="D676" i="4"/>
  <c r="C678" i="4"/>
  <c r="G678" i="4"/>
  <c r="C676" i="4"/>
  <c r="E676" i="4"/>
  <c r="C677" i="4"/>
  <c r="F678" i="4"/>
  <c r="I676" i="4"/>
  <c r="D677" i="4"/>
  <c r="G676" i="4"/>
  <c r="F676" i="4"/>
  <c r="C654" i="4"/>
  <c r="C652" i="4"/>
  <c r="D654" i="4"/>
  <c r="E652" i="4"/>
  <c r="G654" i="4"/>
  <c r="I652" i="4"/>
  <c r="D652" i="4"/>
  <c r="C653" i="4"/>
  <c r="D653" i="4"/>
  <c r="G652" i="4"/>
  <c r="F654" i="4"/>
  <c r="F652" i="4"/>
  <c r="C630" i="4"/>
  <c r="G630" i="4"/>
  <c r="I628" i="4"/>
  <c r="C629" i="4"/>
  <c r="C628" i="4"/>
  <c r="D630" i="4"/>
  <c r="E628" i="4"/>
  <c r="D629" i="4"/>
  <c r="G628" i="4"/>
  <c r="D628" i="4"/>
  <c r="F628" i="4"/>
  <c r="F630" i="4"/>
  <c r="D606" i="4"/>
  <c r="C605" i="4"/>
  <c r="C606" i="4"/>
  <c r="I604" i="4"/>
  <c r="E604" i="4"/>
  <c r="C604" i="4"/>
  <c r="G606" i="4"/>
  <c r="D605" i="4"/>
  <c r="G604" i="4"/>
  <c r="D604" i="4"/>
  <c r="F604" i="4"/>
  <c r="F606" i="4"/>
  <c r="D580" i="4"/>
  <c r="D581" i="4"/>
  <c r="C581" i="4"/>
  <c r="D582" i="4"/>
  <c r="I580" i="4"/>
  <c r="G580" i="4"/>
  <c r="C582" i="4"/>
  <c r="E580" i="4"/>
  <c r="C580" i="4"/>
  <c r="F580" i="4"/>
  <c r="G582" i="4"/>
  <c r="F582" i="4"/>
  <c r="F558" i="4"/>
  <c r="D557" i="4"/>
  <c r="D556" i="4"/>
  <c r="G556" i="4"/>
  <c r="C557" i="4"/>
  <c r="I556" i="4"/>
  <c r="C556" i="4"/>
  <c r="C558" i="4"/>
  <c r="E556" i="4"/>
  <c r="G558" i="4"/>
  <c r="F556" i="4"/>
  <c r="D558" i="4"/>
  <c r="F534" i="4"/>
  <c r="D532" i="4"/>
  <c r="D533" i="4"/>
  <c r="C533" i="4"/>
  <c r="I532" i="4"/>
  <c r="C532" i="4"/>
  <c r="G532" i="4"/>
  <c r="C534" i="4"/>
  <c r="E532" i="4"/>
  <c r="F532" i="4"/>
  <c r="G534" i="4"/>
  <c r="D534" i="4"/>
  <c r="F510" i="4"/>
  <c r="D509" i="4"/>
  <c r="D508" i="4"/>
  <c r="G508" i="4"/>
  <c r="C509" i="4"/>
  <c r="I508" i="4"/>
  <c r="C508" i="4"/>
  <c r="C510" i="4"/>
  <c r="E508" i="4"/>
  <c r="G510" i="4"/>
  <c r="F508" i="4"/>
  <c r="D510" i="4"/>
  <c r="F486" i="4"/>
  <c r="D484" i="4"/>
  <c r="D485" i="4"/>
  <c r="C485" i="4"/>
  <c r="I484" i="4"/>
  <c r="C484" i="4"/>
  <c r="G484" i="4"/>
  <c r="C486" i="4"/>
  <c r="E484" i="4"/>
  <c r="F484" i="4"/>
  <c r="G486" i="4"/>
  <c r="D486" i="4"/>
  <c r="D460" i="4"/>
  <c r="D462" i="4"/>
  <c r="I460" i="4"/>
  <c r="G460" i="4"/>
  <c r="E460" i="4"/>
  <c r="C460" i="4"/>
  <c r="G462" i="4"/>
  <c r="F462" i="4"/>
  <c r="D461" i="4"/>
  <c r="C461" i="4"/>
  <c r="C462" i="4"/>
  <c r="F460" i="4"/>
  <c r="F438" i="4"/>
  <c r="D436" i="4"/>
  <c r="G436" i="4"/>
  <c r="D438" i="4"/>
  <c r="C437" i="4"/>
  <c r="I436" i="4"/>
  <c r="C436" i="4"/>
  <c r="E436" i="4"/>
  <c r="C438" i="4"/>
  <c r="G438" i="4"/>
  <c r="F436" i="4"/>
  <c r="D437" i="4"/>
  <c r="F414" i="4"/>
  <c r="D413" i="4"/>
  <c r="D412" i="4"/>
  <c r="G412" i="4"/>
  <c r="D414" i="4"/>
  <c r="C413" i="4"/>
  <c r="I412" i="4"/>
  <c r="C412" i="4"/>
  <c r="E412" i="4"/>
  <c r="G414" i="4"/>
  <c r="F412" i="4"/>
  <c r="C414" i="4"/>
  <c r="F390" i="4"/>
  <c r="D388" i="4"/>
  <c r="D389" i="4"/>
  <c r="G388" i="4"/>
  <c r="D390" i="4"/>
  <c r="C389" i="4"/>
  <c r="I388" i="4"/>
  <c r="C388" i="4"/>
  <c r="E388" i="4"/>
  <c r="C390" i="4"/>
  <c r="G390" i="4"/>
  <c r="F388" i="4"/>
  <c r="C341" i="4"/>
  <c r="G340" i="4"/>
  <c r="D341" i="4"/>
  <c r="D342" i="4"/>
  <c r="I340" i="4"/>
  <c r="C342" i="4"/>
  <c r="E340" i="4"/>
  <c r="C340" i="4"/>
  <c r="D340" i="4"/>
  <c r="G342" i="4"/>
  <c r="F340" i="4"/>
  <c r="F342" i="4"/>
  <c r="I1189" i="4"/>
  <c r="C1189" i="4"/>
  <c r="D1190" i="4"/>
  <c r="D1189" i="4"/>
  <c r="E1189" i="4"/>
  <c r="D1191" i="4"/>
  <c r="C1191" i="4"/>
  <c r="F1191" i="4"/>
  <c r="G1189" i="4"/>
  <c r="F1189" i="4"/>
  <c r="G1191" i="4"/>
  <c r="C1190" i="4"/>
  <c r="C1167" i="4"/>
  <c r="E1165" i="4"/>
  <c r="I1165" i="4"/>
  <c r="F1165" i="4"/>
  <c r="G1167" i="4"/>
  <c r="F1167" i="4"/>
  <c r="D1165" i="4"/>
  <c r="D1167" i="4"/>
  <c r="D1166" i="4"/>
  <c r="C1166" i="4"/>
  <c r="G1165" i="4"/>
  <c r="C1165" i="4"/>
  <c r="I1141" i="4"/>
  <c r="D1141" i="4"/>
  <c r="F1141" i="4"/>
  <c r="F1143" i="4"/>
  <c r="C1143" i="4"/>
  <c r="C1141" i="4"/>
  <c r="E1141" i="4"/>
  <c r="D1143" i="4"/>
  <c r="G1143" i="4"/>
  <c r="D1142" i="4"/>
  <c r="C1142" i="4"/>
  <c r="G1141" i="4"/>
  <c r="F1117" i="4"/>
  <c r="D1119" i="4"/>
  <c r="C1119" i="4"/>
  <c r="E1117" i="4"/>
  <c r="I1117" i="4"/>
  <c r="F1119" i="4"/>
  <c r="D1117" i="4"/>
  <c r="G1117" i="4"/>
  <c r="D1118" i="4"/>
  <c r="C1118" i="4"/>
  <c r="G1119" i="4"/>
  <c r="C1117" i="4"/>
  <c r="G1093" i="4"/>
  <c r="C1093" i="4"/>
  <c r="F1093" i="4"/>
  <c r="D1095" i="4"/>
  <c r="D1094" i="4"/>
  <c r="C1094" i="4"/>
  <c r="C1095" i="4"/>
  <c r="E1093" i="4"/>
  <c r="I1093" i="4"/>
  <c r="G1095" i="4"/>
  <c r="F1095" i="4"/>
  <c r="D1093" i="4"/>
  <c r="F1071" i="4"/>
  <c r="I1069" i="4"/>
  <c r="C1069" i="4"/>
  <c r="C1070" i="4"/>
  <c r="D1071" i="4"/>
  <c r="D1070" i="4"/>
  <c r="F1069" i="4"/>
  <c r="D1069" i="4"/>
  <c r="C1071" i="4"/>
  <c r="E1069" i="4"/>
  <c r="G1071" i="4"/>
  <c r="G1069" i="4"/>
  <c r="F1047" i="4"/>
  <c r="I1045" i="4"/>
  <c r="C1047" i="4"/>
  <c r="D1045" i="4"/>
  <c r="C1045" i="4"/>
  <c r="E1045" i="4"/>
  <c r="F1045" i="4"/>
  <c r="D1047" i="4"/>
  <c r="G1047" i="4"/>
  <c r="D1046" i="4"/>
  <c r="C1046" i="4"/>
  <c r="G1045" i="4"/>
  <c r="F1023" i="4"/>
  <c r="I1021" i="4"/>
  <c r="C1023" i="4"/>
  <c r="D1021" i="4"/>
  <c r="D1022" i="4"/>
  <c r="C1022" i="4"/>
  <c r="G1021" i="4"/>
  <c r="F1021" i="4"/>
  <c r="C1021" i="4"/>
  <c r="E1021" i="4"/>
  <c r="G1023" i="4"/>
  <c r="D1023" i="4"/>
  <c r="C998" i="4"/>
  <c r="C997" i="4"/>
  <c r="F999" i="4"/>
  <c r="G999" i="4"/>
  <c r="G997" i="4"/>
  <c r="I997" i="4"/>
  <c r="F997" i="4"/>
  <c r="D998" i="4"/>
  <c r="D997" i="4"/>
  <c r="C999" i="4"/>
  <c r="D999" i="4"/>
  <c r="E997" i="4"/>
  <c r="C974" i="4"/>
  <c r="F975" i="4"/>
  <c r="C975" i="4"/>
  <c r="D975" i="4"/>
  <c r="E973" i="4"/>
  <c r="C973" i="4"/>
  <c r="D973" i="4"/>
  <c r="G975" i="4"/>
  <c r="G973" i="4"/>
  <c r="I973" i="4"/>
  <c r="F973" i="4"/>
  <c r="D974" i="4"/>
  <c r="I949" i="4"/>
  <c r="C949" i="4"/>
  <c r="E949" i="4"/>
  <c r="C951" i="4"/>
  <c r="D951" i="4"/>
  <c r="G951" i="4"/>
  <c r="F951" i="4"/>
  <c r="G949" i="4"/>
  <c r="F949" i="4"/>
  <c r="D950" i="4"/>
  <c r="C950" i="4"/>
  <c r="D949" i="4"/>
  <c r="I925" i="4"/>
  <c r="D926" i="4"/>
  <c r="C926" i="4"/>
  <c r="D925" i="4"/>
  <c r="D927" i="4"/>
  <c r="G925" i="4"/>
  <c r="F925" i="4"/>
  <c r="G927" i="4"/>
  <c r="C925" i="4"/>
  <c r="E925" i="4"/>
  <c r="C927" i="4"/>
  <c r="F927" i="4"/>
  <c r="I901" i="4"/>
  <c r="C901" i="4"/>
  <c r="E901" i="4"/>
  <c r="C903" i="4"/>
  <c r="D903" i="4"/>
  <c r="G903" i="4"/>
  <c r="F903" i="4"/>
  <c r="G901" i="4"/>
  <c r="F901" i="4"/>
  <c r="D902" i="4"/>
  <c r="C902" i="4"/>
  <c r="D901" i="4"/>
  <c r="C878" i="4"/>
  <c r="D878" i="4"/>
  <c r="I877" i="4"/>
  <c r="F879" i="4"/>
  <c r="G877" i="4"/>
  <c r="D879" i="4"/>
  <c r="D877" i="4"/>
  <c r="F877" i="4"/>
  <c r="C879" i="4"/>
  <c r="G879" i="4"/>
  <c r="C877" i="4"/>
  <c r="E877" i="4"/>
  <c r="F855" i="4"/>
  <c r="C855" i="4"/>
  <c r="G853" i="4"/>
  <c r="D854" i="4"/>
  <c r="I853" i="4"/>
  <c r="C854" i="4"/>
  <c r="D853" i="4"/>
  <c r="F853" i="4"/>
  <c r="C853" i="4"/>
  <c r="G855" i="4"/>
  <c r="E853" i="4"/>
  <c r="D855" i="4"/>
  <c r="F831" i="4"/>
  <c r="D829" i="4"/>
  <c r="E829" i="4"/>
  <c r="D831" i="4"/>
  <c r="F829" i="4"/>
  <c r="C829" i="4"/>
  <c r="G829" i="4"/>
  <c r="G831" i="4"/>
  <c r="C830" i="4"/>
  <c r="C831" i="4"/>
  <c r="D830" i="4"/>
  <c r="I829" i="4"/>
  <c r="I805" i="4"/>
  <c r="C807" i="4"/>
  <c r="D805" i="4"/>
  <c r="F805" i="4"/>
  <c r="D806" i="4"/>
  <c r="C806" i="4"/>
  <c r="G807" i="4"/>
  <c r="G805" i="4"/>
  <c r="D807" i="4"/>
  <c r="F807" i="4"/>
  <c r="E805" i="4"/>
  <c r="C805" i="4"/>
  <c r="I781" i="4"/>
  <c r="D781" i="4"/>
  <c r="C783" i="4"/>
  <c r="F783" i="4"/>
  <c r="D782" i="4"/>
  <c r="C782" i="4"/>
  <c r="G783" i="4"/>
  <c r="G781" i="4"/>
  <c r="D783" i="4"/>
  <c r="F781" i="4"/>
  <c r="E781" i="4"/>
  <c r="C781" i="4"/>
  <c r="C758" i="4"/>
  <c r="C757" i="4"/>
  <c r="D757" i="4"/>
  <c r="D759" i="4"/>
  <c r="G757" i="4"/>
  <c r="D758" i="4"/>
  <c r="G759" i="4"/>
  <c r="F759" i="4"/>
  <c r="F757" i="4"/>
  <c r="C759" i="4"/>
  <c r="E757" i="4"/>
  <c r="I757" i="4"/>
  <c r="C735" i="4"/>
  <c r="C733" i="4"/>
  <c r="I733" i="4"/>
  <c r="D733" i="4"/>
  <c r="D735" i="4"/>
  <c r="F735" i="4"/>
  <c r="G735" i="4"/>
  <c r="E733" i="4"/>
  <c r="C734" i="4"/>
  <c r="G733" i="4"/>
  <c r="F733" i="4"/>
  <c r="D734" i="4"/>
  <c r="F711" i="4"/>
  <c r="D709" i="4"/>
  <c r="D711" i="4"/>
  <c r="G709" i="4"/>
  <c r="C711" i="4"/>
  <c r="E709" i="4"/>
  <c r="C710" i="4"/>
  <c r="I709" i="4"/>
  <c r="D710" i="4"/>
  <c r="F709" i="4"/>
  <c r="G711" i="4"/>
  <c r="C709" i="4"/>
  <c r="I298" i="4"/>
  <c r="D299" i="4"/>
  <c r="F300" i="4"/>
  <c r="D300" i="4"/>
  <c r="E298" i="4"/>
  <c r="C298" i="4"/>
  <c r="D298" i="4"/>
  <c r="G298" i="4"/>
  <c r="G300" i="4"/>
  <c r="F298" i="4"/>
  <c r="C300" i="4"/>
  <c r="C299" i="4"/>
  <c r="G276" i="4"/>
  <c r="C276" i="4"/>
  <c r="C274" i="4"/>
  <c r="I274" i="4"/>
  <c r="F276" i="4"/>
  <c r="D274" i="4"/>
  <c r="E274" i="4"/>
  <c r="C275" i="4"/>
  <c r="D276" i="4"/>
  <c r="G274" i="4"/>
  <c r="D275" i="4"/>
  <c r="F274" i="4"/>
  <c r="G252" i="4"/>
  <c r="D252" i="4"/>
  <c r="F252" i="4"/>
  <c r="C250" i="4"/>
  <c r="D250" i="4"/>
  <c r="E250" i="4"/>
  <c r="C252" i="4"/>
  <c r="I250" i="4"/>
  <c r="C251" i="4"/>
  <c r="G250" i="4"/>
  <c r="D251" i="4"/>
  <c r="F250" i="4"/>
  <c r="G228" i="4"/>
  <c r="D226" i="4"/>
  <c r="D228" i="4"/>
  <c r="E226" i="4"/>
  <c r="I226" i="4"/>
  <c r="C227" i="4"/>
  <c r="C228" i="4"/>
  <c r="F228" i="4"/>
  <c r="G226" i="4"/>
  <c r="C226" i="4"/>
  <c r="D227" i="4"/>
  <c r="F226" i="4"/>
  <c r="D202" i="4"/>
  <c r="G204" i="4"/>
  <c r="I202" i="4"/>
  <c r="C203" i="4"/>
  <c r="C204" i="4"/>
  <c r="F204" i="4"/>
  <c r="D204" i="4"/>
  <c r="E202" i="4"/>
  <c r="C202" i="4"/>
  <c r="G202" i="4"/>
  <c r="D203" i="4"/>
  <c r="F202" i="4"/>
  <c r="C180" i="4"/>
  <c r="D180" i="4"/>
  <c r="E178" i="4"/>
  <c r="G180" i="4"/>
  <c r="D178" i="4"/>
  <c r="F180" i="4"/>
  <c r="C178" i="4"/>
  <c r="I178" i="4"/>
  <c r="C179" i="4"/>
  <c r="G178" i="4"/>
  <c r="D179" i="4"/>
  <c r="F178" i="4"/>
  <c r="C156" i="4"/>
  <c r="D156" i="4"/>
  <c r="D154" i="4"/>
  <c r="E154" i="4"/>
  <c r="F156" i="4"/>
  <c r="I154" i="4"/>
  <c r="C155" i="4"/>
  <c r="G156" i="4"/>
  <c r="G154" i="4"/>
  <c r="C154" i="4"/>
  <c r="D155" i="4"/>
  <c r="F154" i="4"/>
  <c r="D132" i="4"/>
  <c r="E130" i="4"/>
  <c r="C132" i="4"/>
  <c r="I130" i="4"/>
  <c r="G132" i="4"/>
  <c r="D130" i="4"/>
  <c r="C130" i="4"/>
  <c r="F132" i="4"/>
  <c r="C131" i="4"/>
  <c r="G130" i="4"/>
  <c r="D131" i="4"/>
  <c r="F130" i="4"/>
  <c r="C108" i="4"/>
  <c r="D106" i="4"/>
  <c r="E106" i="4"/>
  <c r="D108" i="4"/>
  <c r="F108" i="4"/>
  <c r="I106" i="4"/>
  <c r="C106" i="4"/>
  <c r="D107" i="4"/>
  <c r="G106" i="4"/>
  <c r="G108" i="4"/>
  <c r="F106" i="4"/>
  <c r="C107" i="4"/>
  <c r="C84" i="4"/>
  <c r="C82" i="4"/>
  <c r="I82" i="4"/>
  <c r="G82" i="4"/>
  <c r="E82" i="4"/>
  <c r="D82" i="4"/>
  <c r="D84" i="4"/>
  <c r="F84" i="4"/>
  <c r="F82" i="4"/>
  <c r="D83" i="4"/>
  <c r="G84" i="4"/>
  <c r="C83" i="4"/>
  <c r="C60" i="4"/>
  <c r="F60" i="4"/>
  <c r="E58" i="4"/>
  <c r="D60" i="4"/>
  <c r="C58" i="4"/>
  <c r="G58" i="4"/>
  <c r="I58" i="4"/>
  <c r="D58" i="4"/>
  <c r="D59" i="4"/>
  <c r="F58" i="4"/>
  <c r="G60" i="4"/>
  <c r="C59" i="4"/>
  <c r="F34" i="4"/>
  <c r="D34" i="4"/>
  <c r="C34" i="4"/>
  <c r="C36" i="4"/>
  <c r="G34" i="4"/>
  <c r="I34" i="4"/>
  <c r="E34" i="4"/>
  <c r="D36" i="4"/>
  <c r="F36" i="4"/>
  <c r="D35" i="4"/>
  <c r="G36" i="4"/>
  <c r="C35" i="4"/>
  <c r="G1197" i="4"/>
  <c r="E1195" i="4"/>
  <c r="I1195" i="4"/>
  <c r="G1195" i="4"/>
  <c r="C1197" i="4"/>
  <c r="D1196" i="4"/>
  <c r="F1197" i="4"/>
  <c r="D1195" i="4"/>
  <c r="C1195" i="4"/>
  <c r="F1195" i="4"/>
  <c r="C1196" i="4"/>
  <c r="D1197" i="4"/>
  <c r="C1173" i="4"/>
  <c r="G1173" i="4"/>
  <c r="F1173" i="4"/>
  <c r="D1171" i="4"/>
  <c r="D1173" i="4"/>
  <c r="D1172" i="4"/>
  <c r="C1172" i="4"/>
  <c r="G1171" i="4"/>
  <c r="C1171" i="4"/>
  <c r="E1171" i="4"/>
  <c r="I1171" i="4"/>
  <c r="F1171" i="4"/>
  <c r="C1148" i="4"/>
  <c r="D1149" i="4"/>
  <c r="C1149" i="4"/>
  <c r="D1147" i="4"/>
  <c r="I1147" i="4"/>
  <c r="E1147" i="4"/>
  <c r="F1147" i="4"/>
  <c r="G1147" i="4"/>
  <c r="G1149" i="4"/>
  <c r="C1147" i="4"/>
  <c r="D1148" i="4"/>
  <c r="F1149" i="4"/>
  <c r="C1124" i="4"/>
  <c r="D1123" i="4"/>
  <c r="I1123" i="4"/>
  <c r="F1123" i="4"/>
  <c r="C1123" i="4"/>
  <c r="C1125" i="4"/>
  <c r="E1123" i="4"/>
  <c r="F1125" i="4"/>
  <c r="G1125" i="4"/>
  <c r="G1123" i="4"/>
  <c r="D1124" i="4"/>
  <c r="D1125" i="4"/>
  <c r="F1099" i="4"/>
  <c r="G1099" i="4"/>
  <c r="C1099" i="4"/>
  <c r="D1101" i="4"/>
  <c r="G1101" i="4"/>
  <c r="F1101" i="4"/>
  <c r="D1099" i="4"/>
  <c r="D1100" i="4"/>
  <c r="C1100" i="4"/>
  <c r="C1101" i="4"/>
  <c r="E1099" i="4"/>
  <c r="I1099" i="4"/>
  <c r="I1075" i="4"/>
  <c r="D1075" i="4"/>
  <c r="F1075" i="4"/>
  <c r="F1077" i="4"/>
  <c r="C1075" i="4"/>
  <c r="C1076" i="4"/>
  <c r="D1076" i="4"/>
  <c r="G1075" i="4"/>
  <c r="E1075" i="4"/>
  <c r="C1077" i="4"/>
  <c r="D1077" i="4"/>
  <c r="G1077" i="4"/>
  <c r="D1053" i="4"/>
  <c r="F1051" i="4"/>
  <c r="I1051" i="4"/>
  <c r="C1051" i="4"/>
  <c r="F1053" i="4"/>
  <c r="C1052" i="4"/>
  <c r="D1051" i="4"/>
  <c r="E1051" i="4"/>
  <c r="G1053" i="4"/>
  <c r="G1051" i="4"/>
  <c r="D1052" i="4"/>
  <c r="C1053" i="4"/>
  <c r="C1029" i="4"/>
  <c r="I1027" i="4"/>
  <c r="D1027" i="4"/>
  <c r="F1029" i="4"/>
  <c r="F1027" i="4"/>
  <c r="C1027" i="4"/>
  <c r="E1027" i="4"/>
  <c r="D1029" i="4"/>
  <c r="G1029" i="4"/>
  <c r="D1028" i="4"/>
  <c r="C1028" i="4"/>
  <c r="G1027" i="4"/>
  <c r="C1004" i="4"/>
  <c r="F1005" i="4"/>
  <c r="D1003" i="4"/>
  <c r="E1003" i="4"/>
  <c r="G1005" i="4"/>
  <c r="G1003" i="4"/>
  <c r="D1005" i="4"/>
  <c r="F1003" i="4"/>
  <c r="D1004" i="4"/>
  <c r="C1003" i="4"/>
  <c r="C1005" i="4"/>
  <c r="I1003" i="4"/>
  <c r="C980" i="4"/>
  <c r="F981" i="4"/>
  <c r="D979" i="4"/>
  <c r="F979" i="4"/>
  <c r="E979" i="4"/>
  <c r="C979" i="4"/>
  <c r="G981" i="4"/>
  <c r="G979" i="4"/>
  <c r="I979" i="4"/>
  <c r="D980" i="4"/>
  <c r="D981" i="4"/>
  <c r="C981" i="4"/>
  <c r="I955" i="4"/>
  <c r="D955" i="4"/>
  <c r="G955" i="4"/>
  <c r="F955" i="4"/>
  <c r="F957" i="4"/>
  <c r="C955" i="4"/>
  <c r="E955" i="4"/>
  <c r="C956" i="4"/>
  <c r="C957" i="4"/>
  <c r="D957" i="4"/>
  <c r="G957" i="4"/>
  <c r="D956" i="4"/>
  <c r="I931" i="4"/>
  <c r="C933" i="4"/>
  <c r="D933" i="4"/>
  <c r="G933" i="4"/>
  <c r="F933" i="4"/>
  <c r="C931" i="4"/>
  <c r="F931" i="4"/>
  <c r="D932" i="4"/>
  <c r="C932" i="4"/>
  <c r="E931" i="4"/>
  <c r="D931" i="4"/>
  <c r="G931" i="4"/>
  <c r="I907" i="4"/>
  <c r="D907" i="4"/>
  <c r="G907" i="4"/>
  <c r="F909" i="4"/>
  <c r="C907" i="4"/>
  <c r="E907" i="4"/>
  <c r="C908" i="4"/>
  <c r="C909" i="4"/>
  <c r="D909" i="4"/>
  <c r="G909" i="4"/>
  <c r="F907" i="4"/>
  <c r="D908" i="4"/>
  <c r="C884" i="4"/>
  <c r="D883" i="4"/>
  <c r="F883" i="4"/>
  <c r="G885" i="4"/>
  <c r="G883" i="4"/>
  <c r="I883" i="4"/>
  <c r="D884" i="4"/>
  <c r="D885" i="4"/>
  <c r="E883" i="4"/>
  <c r="C885" i="4"/>
  <c r="C883" i="4"/>
  <c r="F885" i="4"/>
  <c r="D859" i="4"/>
  <c r="C861" i="4"/>
  <c r="F861" i="4"/>
  <c r="G861" i="4"/>
  <c r="D861" i="4"/>
  <c r="C860" i="4"/>
  <c r="G859" i="4"/>
  <c r="C859" i="4"/>
  <c r="D860" i="4"/>
  <c r="E859" i="4"/>
  <c r="I859" i="4"/>
  <c r="F859" i="4"/>
  <c r="F837" i="4"/>
  <c r="C837" i="4"/>
  <c r="D835" i="4"/>
  <c r="G835" i="4"/>
  <c r="E835" i="4"/>
  <c r="C835" i="4"/>
  <c r="I835" i="4"/>
  <c r="G837" i="4"/>
  <c r="D837" i="4"/>
  <c r="C836" i="4"/>
  <c r="F835" i="4"/>
  <c r="D836" i="4"/>
  <c r="F811" i="4"/>
  <c r="D812" i="4"/>
  <c r="E811" i="4"/>
  <c r="C811" i="4"/>
  <c r="C813" i="4"/>
  <c r="I811" i="4"/>
  <c r="D813" i="4"/>
  <c r="C812" i="4"/>
  <c r="G813" i="4"/>
  <c r="G811" i="4"/>
  <c r="F813" i="4"/>
  <c r="D811" i="4"/>
  <c r="F789" i="4"/>
  <c r="I787" i="4"/>
  <c r="E787" i="4"/>
  <c r="C787" i="4"/>
  <c r="D787" i="4"/>
  <c r="G787" i="4"/>
  <c r="F787" i="4"/>
  <c r="G789" i="4"/>
  <c r="D789" i="4"/>
  <c r="D788" i="4"/>
  <c r="C788" i="4"/>
  <c r="C789" i="4"/>
  <c r="G765" i="4"/>
  <c r="F765" i="4"/>
  <c r="D763" i="4"/>
  <c r="C764" i="4"/>
  <c r="E763" i="4"/>
  <c r="C765" i="4"/>
  <c r="D765" i="4"/>
  <c r="C763" i="4"/>
  <c r="G763" i="4"/>
  <c r="D764" i="4"/>
  <c r="I763" i="4"/>
  <c r="F763" i="4"/>
  <c r="F741" i="4"/>
  <c r="I739" i="4"/>
  <c r="C741" i="4"/>
  <c r="D739" i="4"/>
  <c r="C739" i="4"/>
  <c r="D741" i="4"/>
  <c r="G741" i="4"/>
  <c r="E739" i="4"/>
  <c r="G739" i="4"/>
  <c r="C740" i="4"/>
  <c r="D740" i="4"/>
  <c r="F739" i="4"/>
  <c r="D717" i="4"/>
  <c r="F717" i="4"/>
  <c r="D715" i="4"/>
  <c r="C717" i="4"/>
  <c r="E715" i="4"/>
  <c r="G715" i="4"/>
  <c r="C716" i="4"/>
  <c r="G717" i="4"/>
  <c r="I715" i="4"/>
  <c r="C715" i="4"/>
  <c r="D716" i="4"/>
  <c r="F715" i="4"/>
  <c r="C692" i="4"/>
  <c r="C691" i="4"/>
  <c r="I691" i="4"/>
  <c r="D693" i="4"/>
  <c r="F693" i="4"/>
  <c r="C693" i="4"/>
  <c r="E691" i="4"/>
  <c r="G693" i="4"/>
  <c r="G691" i="4"/>
  <c r="F691" i="4"/>
  <c r="D691" i="4"/>
  <c r="D692" i="4"/>
  <c r="F19" i="4"/>
  <c r="C21" i="4"/>
  <c r="D21" i="4"/>
  <c r="I19" i="4"/>
  <c r="E19" i="4"/>
  <c r="F21" i="4"/>
  <c r="D20" i="4"/>
  <c r="C19" i="4"/>
  <c r="D19" i="4"/>
  <c r="G19" i="4"/>
  <c r="G21" i="4"/>
  <c r="C20" i="4"/>
  <c r="C365" i="4"/>
  <c r="G364" i="4"/>
  <c r="D365" i="4"/>
  <c r="D366" i="4"/>
  <c r="I364" i="4"/>
  <c r="C366" i="4"/>
  <c r="E364" i="4"/>
  <c r="C364" i="4"/>
  <c r="G366" i="4"/>
  <c r="F366" i="4"/>
  <c r="F364" i="4"/>
  <c r="D364" i="4"/>
  <c r="D317" i="4"/>
  <c r="D316" i="4"/>
  <c r="G318" i="4"/>
  <c r="D318" i="4"/>
  <c r="C316" i="4"/>
  <c r="C317" i="4"/>
  <c r="I316" i="4"/>
  <c r="E316" i="4"/>
  <c r="G316" i="4"/>
  <c r="F318" i="4"/>
  <c r="F316" i="4"/>
  <c r="C318" i="4"/>
  <c r="C294" i="4"/>
  <c r="D294" i="4"/>
  <c r="E292" i="4"/>
  <c r="F294" i="4"/>
  <c r="C293" i="4"/>
  <c r="I292" i="4"/>
  <c r="D292" i="4"/>
  <c r="D293" i="4"/>
  <c r="G294" i="4"/>
  <c r="G292" i="4"/>
  <c r="F292" i="4"/>
  <c r="C292" i="4"/>
  <c r="C270" i="4"/>
  <c r="D268" i="4"/>
  <c r="D270" i="4"/>
  <c r="C269" i="4"/>
  <c r="E268" i="4"/>
  <c r="I268" i="4"/>
  <c r="C268" i="4"/>
  <c r="D269" i="4"/>
  <c r="F270" i="4"/>
  <c r="G270" i="4"/>
  <c r="G268" i="4"/>
  <c r="F268" i="4"/>
  <c r="C246" i="4"/>
  <c r="F246" i="4"/>
  <c r="C245" i="4"/>
  <c r="E244" i="4"/>
  <c r="D244" i="4"/>
  <c r="I244" i="4"/>
  <c r="C244" i="4"/>
  <c r="D246" i="4"/>
  <c r="G246" i="4"/>
  <c r="D245" i="4"/>
  <c r="G244" i="4"/>
  <c r="F244" i="4"/>
  <c r="C220" i="4"/>
  <c r="C221" i="4"/>
  <c r="D220" i="4"/>
  <c r="F222" i="4"/>
  <c r="D222" i="4"/>
  <c r="I220" i="4"/>
  <c r="E220" i="4"/>
  <c r="G222" i="4"/>
  <c r="C222" i="4"/>
  <c r="D221" i="4"/>
  <c r="G220" i="4"/>
  <c r="F220" i="4"/>
  <c r="C198" i="4"/>
  <c r="F198" i="4"/>
  <c r="C197" i="4"/>
  <c r="E196" i="4"/>
  <c r="D198" i="4"/>
  <c r="I196" i="4"/>
  <c r="C196" i="4"/>
  <c r="G198" i="4"/>
  <c r="D196" i="4"/>
  <c r="D197" i="4"/>
  <c r="G196" i="4"/>
  <c r="F196" i="4"/>
  <c r="C174" i="4"/>
  <c r="G174" i="4"/>
  <c r="D172" i="4"/>
  <c r="C173" i="4"/>
  <c r="F174" i="4"/>
  <c r="D174" i="4"/>
  <c r="I172" i="4"/>
  <c r="C172" i="4"/>
  <c r="E172" i="4"/>
  <c r="D173" i="4"/>
  <c r="G172" i="4"/>
  <c r="F172" i="4"/>
  <c r="C150" i="4"/>
  <c r="G150" i="4"/>
  <c r="C149" i="4"/>
  <c r="D150" i="4"/>
  <c r="E148" i="4"/>
  <c r="C148" i="4"/>
  <c r="D148" i="4"/>
  <c r="F150" i="4"/>
  <c r="D149" i="4"/>
  <c r="I148" i="4"/>
  <c r="G148" i="4"/>
  <c r="F148" i="4"/>
  <c r="C126" i="4"/>
  <c r="C125" i="4"/>
  <c r="D124" i="4"/>
  <c r="F126" i="4"/>
  <c r="G126" i="4"/>
  <c r="C124" i="4"/>
  <c r="I124" i="4"/>
  <c r="D126" i="4"/>
  <c r="E124" i="4"/>
  <c r="D125" i="4"/>
  <c r="G124" i="4"/>
  <c r="F124" i="4"/>
  <c r="D102" i="4"/>
  <c r="G100" i="4"/>
  <c r="E100" i="4"/>
  <c r="C100" i="4"/>
  <c r="D100" i="4"/>
  <c r="C102" i="4"/>
  <c r="F102" i="4"/>
  <c r="I100" i="4"/>
  <c r="D101" i="4"/>
  <c r="F100" i="4"/>
  <c r="G102" i="4"/>
  <c r="C101" i="4"/>
  <c r="C78" i="4"/>
  <c r="F78" i="4"/>
  <c r="D78" i="4"/>
  <c r="G76" i="4"/>
  <c r="C76" i="4"/>
  <c r="D76" i="4"/>
  <c r="E76" i="4"/>
  <c r="I76" i="4"/>
  <c r="D77" i="4"/>
  <c r="F76" i="4"/>
  <c r="G78" i="4"/>
  <c r="C77" i="4"/>
  <c r="C54" i="4"/>
  <c r="C52" i="4"/>
  <c r="I52" i="4"/>
  <c r="G52" i="4"/>
  <c r="D52" i="4"/>
  <c r="E52" i="4"/>
  <c r="F54" i="4"/>
  <c r="D53" i="4"/>
  <c r="D54" i="4"/>
  <c r="F52" i="4"/>
  <c r="G54" i="4"/>
  <c r="C53" i="4"/>
  <c r="G28" i="4"/>
  <c r="C30" i="4"/>
  <c r="F28" i="4"/>
  <c r="D30" i="4"/>
  <c r="D28" i="4"/>
  <c r="I28" i="4"/>
  <c r="E28" i="4"/>
  <c r="F30" i="4"/>
  <c r="C28" i="4"/>
  <c r="D29" i="4"/>
  <c r="G30" i="4"/>
  <c r="C29" i="4"/>
  <c r="D22" i="4"/>
  <c r="C22" i="4"/>
  <c r="C24" i="4"/>
  <c r="G22" i="4"/>
  <c r="I22" i="4"/>
  <c r="E22" i="4"/>
  <c r="F24" i="4"/>
  <c r="D23" i="4"/>
  <c r="F22" i="4"/>
  <c r="D24" i="4"/>
  <c r="G24" i="4"/>
  <c r="C23" i="4"/>
  <c r="H7" i="2"/>
  <c r="D189" i="3"/>
  <c r="D104" i="3"/>
  <c r="D274" i="3"/>
  <c r="D223" i="3"/>
  <c r="D70" i="3"/>
  <c r="D155" i="3"/>
  <c r="E5" i="3"/>
  <c r="F2" i="3" s="1"/>
  <c r="D7" i="3"/>
  <c r="L4" i="2"/>
  <c r="K7" i="2"/>
  <c r="J7" i="2"/>
  <c r="I7" i="2"/>
  <c r="F9" i="2"/>
  <c r="C8" i="2"/>
  <c r="D7" i="2"/>
  <c r="C7" i="2"/>
  <c r="G9" i="2"/>
  <c r="D9" i="2"/>
  <c r="O7" i="2"/>
  <c r="C9" i="2"/>
  <c r="E7" i="2"/>
  <c r="F7" i="2"/>
  <c r="D8" i="2"/>
  <c r="D6" i="3"/>
  <c r="M1195" i="4"/>
  <c r="P1195" i="4"/>
  <c r="L1195" i="4"/>
  <c r="O1195" i="4"/>
  <c r="N1195" i="4"/>
  <c r="M1171" i="4"/>
  <c r="P1171" i="4"/>
  <c r="L1171" i="4"/>
  <c r="O1171" i="4"/>
  <c r="N1171" i="4"/>
  <c r="M1147" i="4"/>
  <c r="P1147" i="4"/>
  <c r="L1147" i="4"/>
  <c r="N1147" i="4"/>
  <c r="O1147" i="4"/>
  <c r="M1123" i="4"/>
  <c r="P1123" i="4"/>
  <c r="L1123" i="4"/>
  <c r="O1123" i="4"/>
  <c r="N1123" i="4"/>
  <c r="M1099" i="4"/>
  <c r="P1099" i="4"/>
  <c r="L1099" i="4"/>
  <c r="O1099" i="4"/>
  <c r="N1099" i="4"/>
  <c r="M1075" i="4"/>
  <c r="P1075" i="4"/>
  <c r="L1075" i="4"/>
  <c r="O1075" i="4"/>
  <c r="N1075" i="4"/>
  <c r="M1051" i="4"/>
  <c r="P1051" i="4"/>
  <c r="L1051" i="4"/>
  <c r="N1051" i="4"/>
  <c r="O1051" i="4"/>
  <c r="M1027" i="4"/>
  <c r="P1027" i="4"/>
  <c r="L1027" i="4"/>
  <c r="N1027" i="4"/>
  <c r="O1027" i="4"/>
  <c r="M1003" i="4"/>
  <c r="P1003" i="4"/>
  <c r="L1003" i="4"/>
  <c r="O1003" i="4"/>
  <c r="N1003" i="4"/>
  <c r="O979" i="4"/>
  <c r="M979" i="4"/>
  <c r="P979" i="4"/>
  <c r="N979" i="4"/>
  <c r="L979" i="4"/>
  <c r="O955" i="4"/>
  <c r="P955" i="4"/>
  <c r="N955" i="4"/>
  <c r="M955" i="4"/>
  <c r="L955" i="4"/>
  <c r="O931" i="4"/>
  <c r="M931" i="4"/>
  <c r="L931" i="4"/>
  <c r="P931" i="4"/>
  <c r="N931" i="4"/>
  <c r="O907" i="4"/>
  <c r="P907" i="4"/>
  <c r="N907" i="4"/>
  <c r="M907" i="4"/>
  <c r="L907" i="4"/>
  <c r="N883" i="4"/>
  <c r="M883" i="4"/>
  <c r="L883" i="4"/>
  <c r="P883" i="4"/>
  <c r="O883" i="4"/>
  <c r="N859" i="4"/>
  <c r="P859" i="4"/>
  <c r="O859" i="4"/>
  <c r="M859" i="4"/>
  <c r="L859" i="4"/>
  <c r="N835" i="4"/>
  <c r="M835" i="4"/>
  <c r="L835" i="4"/>
  <c r="O835" i="4"/>
  <c r="P835" i="4"/>
  <c r="N811" i="4"/>
  <c r="P811" i="4"/>
  <c r="O811" i="4"/>
  <c r="L811" i="4"/>
  <c r="M811" i="4"/>
  <c r="N787" i="4"/>
  <c r="M787" i="4"/>
  <c r="L787" i="4"/>
  <c r="P787" i="4"/>
  <c r="O787" i="4"/>
  <c r="N763" i="4"/>
  <c r="P763" i="4"/>
  <c r="O763" i="4"/>
  <c r="M763" i="4"/>
  <c r="L763" i="4"/>
  <c r="N739" i="4"/>
  <c r="M739" i="4"/>
  <c r="L739" i="4"/>
  <c r="P739" i="4"/>
  <c r="O739" i="4"/>
  <c r="N715" i="4"/>
  <c r="P715" i="4"/>
  <c r="O715" i="4"/>
  <c r="M715" i="4"/>
  <c r="L715" i="4"/>
  <c r="O688" i="4"/>
  <c r="M688" i="4"/>
  <c r="L688" i="4"/>
  <c r="P688" i="4"/>
  <c r="N688" i="4"/>
  <c r="O664" i="4"/>
  <c r="P664" i="4"/>
  <c r="N664" i="4"/>
  <c r="M664" i="4"/>
  <c r="L664" i="4"/>
  <c r="O640" i="4"/>
  <c r="M640" i="4"/>
  <c r="L640" i="4"/>
  <c r="P640" i="4"/>
  <c r="N640" i="4"/>
  <c r="M616" i="4"/>
  <c r="P616" i="4"/>
  <c r="L616" i="4"/>
  <c r="O616" i="4"/>
  <c r="N616" i="4"/>
  <c r="P592" i="4"/>
  <c r="L592" i="4"/>
  <c r="M592" i="4"/>
  <c r="N592" i="4"/>
  <c r="O592" i="4"/>
  <c r="P568" i="4"/>
  <c r="L568" i="4"/>
  <c r="O568" i="4"/>
  <c r="N568" i="4"/>
  <c r="M568" i="4"/>
  <c r="P544" i="4"/>
  <c r="L544" i="4"/>
  <c r="M544" i="4"/>
  <c r="O544" i="4"/>
  <c r="N544" i="4"/>
  <c r="N520" i="4"/>
  <c r="M520" i="4"/>
  <c r="O520" i="4"/>
  <c r="L520" i="4"/>
  <c r="P520" i="4"/>
  <c r="N496" i="4"/>
  <c r="M496" i="4"/>
  <c r="O496" i="4"/>
  <c r="L496" i="4"/>
  <c r="P496" i="4"/>
  <c r="N472" i="4"/>
  <c r="M472" i="4"/>
  <c r="O472" i="4"/>
  <c r="L472" i="4"/>
  <c r="P472" i="4"/>
  <c r="N448" i="4"/>
  <c r="M448" i="4"/>
  <c r="O448" i="4"/>
  <c r="L448" i="4"/>
  <c r="P448" i="4"/>
  <c r="N424" i="4"/>
  <c r="M424" i="4"/>
  <c r="O424" i="4"/>
  <c r="L424" i="4"/>
  <c r="P424" i="4"/>
  <c r="N400" i="4"/>
  <c r="M400" i="4"/>
  <c r="O400" i="4"/>
  <c r="L400" i="4"/>
  <c r="P400" i="4"/>
  <c r="N376" i="4"/>
  <c r="M376" i="4"/>
  <c r="O376" i="4"/>
  <c r="L376" i="4"/>
  <c r="P376" i="4"/>
  <c r="N352" i="4"/>
  <c r="O352" i="4"/>
  <c r="P352" i="4"/>
  <c r="M352" i="4"/>
  <c r="L352" i="4"/>
  <c r="N280" i="4"/>
  <c r="L280" i="4"/>
  <c r="O280" i="4"/>
  <c r="M280" i="4"/>
  <c r="P280" i="4"/>
  <c r="N256" i="4"/>
  <c r="O256" i="4"/>
  <c r="L256" i="4"/>
  <c r="M256" i="4"/>
  <c r="P256" i="4"/>
  <c r="N232" i="4"/>
  <c r="O232" i="4"/>
  <c r="M232" i="4"/>
  <c r="L232" i="4"/>
  <c r="P232" i="4"/>
  <c r="N208" i="4"/>
  <c r="L208" i="4"/>
  <c r="M208" i="4"/>
  <c r="P208" i="4"/>
  <c r="O208" i="4"/>
  <c r="N184" i="4"/>
  <c r="O184" i="4"/>
  <c r="M184" i="4"/>
  <c r="L184" i="4"/>
  <c r="P184" i="4"/>
  <c r="N136" i="4"/>
  <c r="O136" i="4"/>
  <c r="P136" i="4"/>
  <c r="M136" i="4"/>
  <c r="L136" i="4"/>
  <c r="N112" i="4"/>
  <c r="L112" i="4"/>
  <c r="M112" i="4"/>
  <c r="P112" i="4"/>
  <c r="O112" i="4"/>
  <c r="N88" i="4"/>
  <c r="O88" i="4"/>
  <c r="M88" i="4"/>
  <c r="L88" i="4"/>
  <c r="P88" i="4"/>
  <c r="N64" i="4"/>
  <c r="L64" i="4"/>
  <c r="P64" i="4"/>
  <c r="O64" i="4"/>
  <c r="M64" i="4"/>
  <c r="N16" i="4"/>
  <c r="L16" i="4"/>
  <c r="P16" i="4"/>
  <c r="O16" i="4"/>
  <c r="M16" i="4"/>
  <c r="P685" i="4"/>
  <c r="L685" i="4"/>
  <c r="M685" i="4"/>
  <c r="O685" i="4"/>
  <c r="N685" i="4"/>
  <c r="P661" i="4"/>
  <c r="L661" i="4"/>
  <c r="O661" i="4"/>
  <c r="N661" i="4"/>
  <c r="M661" i="4"/>
  <c r="N637" i="4"/>
  <c r="M637" i="4"/>
  <c r="L637" i="4"/>
  <c r="P637" i="4"/>
  <c r="O637" i="4"/>
  <c r="N613" i="4"/>
  <c r="M613" i="4"/>
  <c r="L613" i="4"/>
  <c r="O613" i="4"/>
  <c r="P613" i="4"/>
  <c r="M589" i="4"/>
  <c r="L589" i="4"/>
  <c r="P589" i="4"/>
  <c r="O589" i="4"/>
  <c r="N589" i="4"/>
  <c r="M565" i="4"/>
  <c r="O565" i="4"/>
  <c r="N565" i="4"/>
  <c r="P565" i="4"/>
  <c r="L565" i="4"/>
  <c r="M541" i="4"/>
  <c r="L541" i="4"/>
  <c r="P541" i="4"/>
  <c r="N541" i="4"/>
  <c r="O541" i="4"/>
  <c r="O517" i="4"/>
  <c r="N517" i="4"/>
  <c r="L517" i="4"/>
  <c r="P517" i="4"/>
  <c r="M517" i="4"/>
  <c r="O493" i="4"/>
  <c r="N493" i="4"/>
  <c r="L493" i="4"/>
  <c r="M493" i="4"/>
  <c r="P493" i="4"/>
  <c r="O469" i="4"/>
  <c r="N469" i="4"/>
  <c r="L469" i="4"/>
  <c r="P469" i="4"/>
  <c r="M469" i="4"/>
  <c r="O445" i="4"/>
  <c r="N445" i="4"/>
  <c r="L445" i="4"/>
  <c r="M445" i="4"/>
  <c r="P445" i="4"/>
  <c r="O421" i="4"/>
  <c r="N421" i="4"/>
  <c r="L421" i="4"/>
  <c r="P421" i="4"/>
  <c r="M421" i="4"/>
  <c r="O397" i="4"/>
  <c r="N397" i="4"/>
  <c r="L397" i="4"/>
  <c r="M397" i="4"/>
  <c r="P397" i="4"/>
  <c r="O373" i="4"/>
  <c r="N373" i="4"/>
  <c r="L373" i="4"/>
  <c r="P373" i="4"/>
  <c r="M373" i="4"/>
  <c r="O349" i="4"/>
  <c r="N349" i="4"/>
  <c r="M349" i="4"/>
  <c r="L349" i="4"/>
  <c r="P349" i="4"/>
  <c r="O325" i="4"/>
  <c r="L325" i="4"/>
  <c r="P325" i="4"/>
  <c r="N325" i="4"/>
  <c r="M325" i="4"/>
  <c r="O301" i="4"/>
  <c r="N301" i="4"/>
  <c r="P301" i="4"/>
  <c r="M301" i="4"/>
  <c r="L301" i="4"/>
  <c r="O277" i="4"/>
  <c r="L277" i="4"/>
  <c r="M277" i="4"/>
  <c r="P277" i="4"/>
  <c r="N277" i="4"/>
  <c r="O253" i="4"/>
  <c r="L253" i="4"/>
  <c r="P253" i="4"/>
  <c r="N253" i="4"/>
  <c r="M253" i="4"/>
  <c r="O229" i="4"/>
  <c r="N229" i="4"/>
  <c r="P229" i="4"/>
  <c r="M229" i="4"/>
  <c r="L229" i="4"/>
  <c r="O205" i="4"/>
  <c r="L205" i="4"/>
  <c r="P205" i="4"/>
  <c r="N205" i="4"/>
  <c r="M205" i="4"/>
  <c r="O181" i="4"/>
  <c r="N181" i="4"/>
  <c r="M181" i="4"/>
  <c r="L181" i="4"/>
  <c r="P181" i="4"/>
  <c r="O157" i="4"/>
  <c r="L157" i="4"/>
  <c r="P157" i="4"/>
  <c r="N157" i="4"/>
  <c r="M157" i="4"/>
  <c r="O133" i="4"/>
  <c r="N133" i="4"/>
  <c r="M133" i="4"/>
  <c r="L133" i="4"/>
  <c r="P133" i="4"/>
  <c r="O109" i="4"/>
  <c r="L109" i="4"/>
  <c r="P109" i="4"/>
  <c r="N109" i="4"/>
  <c r="M109" i="4"/>
  <c r="O85" i="4"/>
  <c r="N85" i="4"/>
  <c r="M85" i="4"/>
  <c r="L85" i="4"/>
  <c r="P85" i="4"/>
  <c r="O61" i="4"/>
  <c r="L61" i="4"/>
  <c r="M61" i="4"/>
  <c r="P61" i="4"/>
  <c r="N61" i="4"/>
  <c r="O37" i="4"/>
  <c r="N37" i="4"/>
  <c r="P37" i="4"/>
  <c r="M37" i="4"/>
  <c r="L37" i="4"/>
  <c r="O13" i="4"/>
  <c r="L13" i="4"/>
  <c r="P13" i="4"/>
  <c r="N13" i="4"/>
  <c r="M13" i="4"/>
  <c r="M694" i="4"/>
  <c r="N694" i="4"/>
  <c r="L694" i="4"/>
  <c r="O694" i="4"/>
  <c r="P694" i="4"/>
  <c r="M670" i="4"/>
  <c r="P670" i="4"/>
  <c r="O670" i="4"/>
  <c r="L670" i="4"/>
  <c r="N670" i="4"/>
  <c r="M646" i="4"/>
  <c r="N646" i="4"/>
  <c r="L646" i="4"/>
  <c r="P646" i="4"/>
  <c r="O646" i="4"/>
  <c r="O622" i="4"/>
  <c r="N622" i="4"/>
  <c r="M622" i="4"/>
  <c r="L622" i="4"/>
  <c r="P622" i="4"/>
  <c r="N598" i="4"/>
  <c r="M598" i="4"/>
  <c r="L598" i="4"/>
  <c r="O598" i="4"/>
  <c r="P598" i="4"/>
  <c r="N574" i="4"/>
  <c r="P574" i="4"/>
  <c r="O574" i="4"/>
  <c r="L574" i="4"/>
  <c r="M574" i="4"/>
  <c r="N550" i="4"/>
  <c r="M550" i="4"/>
  <c r="L550" i="4"/>
  <c r="P550" i="4"/>
  <c r="O550" i="4"/>
  <c r="P526" i="4"/>
  <c r="L526" i="4"/>
  <c r="O526" i="4"/>
  <c r="M526" i="4"/>
  <c r="N526" i="4"/>
  <c r="P502" i="4"/>
  <c r="L502" i="4"/>
  <c r="O502" i="4"/>
  <c r="M502" i="4"/>
  <c r="N502" i="4"/>
  <c r="P334" i="4"/>
  <c r="L334" i="4"/>
  <c r="M334" i="4"/>
  <c r="O334" i="4"/>
  <c r="N334" i="4"/>
  <c r="P310" i="4"/>
  <c r="L310" i="4"/>
  <c r="O310" i="4"/>
  <c r="N310" i="4"/>
  <c r="M310" i="4"/>
  <c r="P286" i="4"/>
  <c r="L286" i="4"/>
  <c r="M286" i="4"/>
  <c r="N286" i="4"/>
  <c r="O286" i="4"/>
  <c r="P214" i="4"/>
  <c r="L214" i="4"/>
  <c r="M214" i="4"/>
  <c r="O214" i="4"/>
  <c r="N214" i="4"/>
  <c r="P166" i="4"/>
  <c r="L166" i="4"/>
  <c r="M166" i="4"/>
  <c r="O166" i="4"/>
  <c r="N166" i="4"/>
  <c r="P94" i="4"/>
  <c r="L94" i="4"/>
  <c r="O94" i="4"/>
  <c r="N94" i="4"/>
  <c r="M94" i="4"/>
  <c r="P70" i="4"/>
  <c r="L70" i="4"/>
  <c r="M70" i="4"/>
  <c r="O70" i="4"/>
  <c r="N70" i="4"/>
  <c r="P46" i="4"/>
  <c r="L46" i="4"/>
  <c r="O46" i="4"/>
  <c r="N46" i="4"/>
  <c r="M46" i="4"/>
  <c r="P22" i="4"/>
  <c r="L22" i="4"/>
  <c r="M22" i="4"/>
  <c r="N22" i="4"/>
  <c r="O22" i="4"/>
  <c r="N691" i="4"/>
  <c r="M691" i="4"/>
  <c r="L691" i="4"/>
  <c r="P691" i="4"/>
  <c r="O691" i="4"/>
  <c r="N667" i="4"/>
  <c r="P667" i="4"/>
  <c r="O667" i="4"/>
  <c r="M667" i="4"/>
  <c r="L667" i="4"/>
  <c r="N643" i="4"/>
  <c r="M643" i="4"/>
  <c r="L643" i="4"/>
  <c r="O643" i="4"/>
  <c r="P643" i="4"/>
  <c r="P619" i="4"/>
  <c r="L619" i="4"/>
  <c r="O619" i="4"/>
  <c r="N619" i="4"/>
  <c r="M619" i="4"/>
  <c r="O595" i="4"/>
  <c r="M595" i="4"/>
  <c r="L595" i="4"/>
  <c r="P595" i="4"/>
  <c r="N595" i="4"/>
  <c r="O571" i="4"/>
  <c r="P571" i="4"/>
  <c r="N571" i="4"/>
  <c r="M571" i="4"/>
  <c r="L571" i="4"/>
  <c r="O547" i="4"/>
  <c r="M547" i="4"/>
  <c r="L547" i="4"/>
  <c r="N547" i="4"/>
  <c r="P547" i="4"/>
  <c r="M523" i="4"/>
  <c r="P523" i="4"/>
  <c r="L523" i="4"/>
  <c r="O523" i="4"/>
  <c r="N523" i="4"/>
  <c r="M499" i="4"/>
  <c r="P499" i="4"/>
  <c r="L499" i="4"/>
  <c r="O499" i="4"/>
  <c r="N499" i="4"/>
  <c r="M475" i="4"/>
  <c r="P475" i="4"/>
  <c r="L475" i="4"/>
  <c r="O475" i="4"/>
  <c r="N475" i="4"/>
  <c r="M451" i="4"/>
  <c r="L451" i="4"/>
  <c r="P451" i="4"/>
  <c r="O451" i="4"/>
  <c r="N451" i="4"/>
  <c r="M427" i="4"/>
  <c r="P427" i="4"/>
  <c r="L427" i="4"/>
  <c r="O427" i="4"/>
  <c r="N427" i="4"/>
  <c r="M403" i="4"/>
  <c r="P403" i="4"/>
  <c r="L403" i="4"/>
  <c r="O403" i="4"/>
  <c r="N403" i="4"/>
  <c r="M379" i="4"/>
  <c r="P379" i="4"/>
  <c r="L379" i="4"/>
  <c r="O379" i="4"/>
  <c r="N379" i="4"/>
  <c r="M355" i="4"/>
  <c r="O355" i="4"/>
  <c r="N355" i="4"/>
  <c r="L355" i="4"/>
  <c r="P355" i="4"/>
  <c r="M331" i="4"/>
  <c r="L331" i="4"/>
  <c r="O331" i="4"/>
  <c r="P331" i="4"/>
  <c r="N331" i="4"/>
  <c r="M307" i="4"/>
  <c r="O307" i="4"/>
  <c r="L307" i="4"/>
  <c r="N307" i="4"/>
  <c r="P307" i="4"/>
  <c r="M283" i="4"/>
  <c r="L283" i="4"/>
  <c r="P283" i="4"/>
  <c r="O283" i="4"/>
  <c r="N283" i="4"/>
  <c r="M259" i="4"/>
  <c r="O259" i="4"/>
  <c r="N259" i="4"/>
  <c r="L259" i="4"/>
  <c r="P259" i="4"/>
  <c r="M235" i="4"/>
  <c r="O235" i="4"/>
  <c r="N235" i="4"/>
  <c r="L235" i="4"/>
  <c r="P235" i="4"/>
  <c r="M211" i="4"/>
  <c r="L211" i="4"/>
  <c r="P211" i="4"/>
  <c r="O211" i="4"/>
  <c r="N211" i="4"/>
  <c r="M187" i="4"/>
  <c r="O187" i="4"/>
  <c r="P187" i="4"/>
  <c r="N187" i="4"/>
  <c r="L187" i="4"/>
  <c r="M163" i="4"/>
  <c r="L163" i="4"/>
  <c r="N163" i="4"/>
  <c r="P163" i="4"/>
  <c r="O163" i="4"/>
  <c r="M139" i="4"/>
  <c r="O139" i="4"/>
  <c r="N139" i="4"/>
  <c r="L139" i="4"/>
  <c r="P139" i="4"/>
  <c r="M115" i="4"/>
  <c r="L115" i="4"/>
  <c r="P115" i="4"/>
  <c r="O115" i="4"/>
  <c r="N115" i="4"/>
  <c r="M91" i="4"/>
  <c r="O91" i="4"/>
  <c r="P91" i="4"/>
  <c r="N91" i="4"/>
  <c r="L91" i="4"/>
  <c r="M67" i="4"/>
  <c r="L67" i="4"/>
  <c r="P67" i="4"/>
  <c r="O67" i="4"/>
  <c r="N67" i="4"/>
  <c r="M43" i="4"/>
  <c r="O43" i="4"/>
  <c r="N43" i="4"/>
  <c r="L43" i="4"/>
  <c r="P43" i="4"/>
  <c r="M19" i="4"/>
  <c r="L19" i="4"/>
  <c r="N19" i="4"/>
  <c r="P19" i="4"/>
  <c r="O19" i="4"/>
  <c r="N1192" i="4"/>
  <c r="M1192" i="4"/>
  <c r="P1192" i="4"/>
  <c r="L1192" i="4"/>
  <c r="O1192" i="4"/>
  <c r="N1168" i="4"/>
  <c r="M1168" i="4"/>
  <c r="P1168" i="4"/>
  <c r="O1168" i="4"/>
  <c r="L1168" i="4"/>
  <c r="N1144" i="4"/>
  <c r="M1144" i="4"/>
  <c r="P1144" i="4"/>
  <c r="O1144" i="4"/>
  <c r="L1144" i="4"/>
  <c r="N1120" i="4"/>
  <c r="M1120" i="4"/>
  <c r="P1120" i="4"/>
  <c r="O1120" i="4"/>
  <c r="L1120" i="4"/>
  <c r="N1096" i="4"/>
  <c r="M1096" i="4"/>
  <c r="P1096" i="4"/>
  <c r="L1096" i="4"/>
  <c r="O1096" i="4"/>
  <c r="N1072" i="4"/>
  <c r="M1072" i="4"/>
  <c r="P1072" i="4"/>
  <c r="O1072" i="4"/>
  <c r="L1072" i="4"/>
  <c r="N1048" i="4"/>
  <c r="M1048" i="4"/>
  <c r="P1048" i="4"/>
  <c r="O1048" i="4"/>
  <c r="L1048" i="4"/>
  <c r="N1024" i="4"/>
  <c r="M1024" i="4"/>
  <c r="P1024" i="4"/>
  <c r="O1024" i="4"/>
  <c r="L1024" i="4"/>
  <c r="N1000" i="4"/>
  <c r="M1000" i="4"/>
  <c r="P1000" i="4"/>
  <c r="L1000" i="4"/>
  <c r="O1000" i="4"/>
  <c r="P976" i="4"/>
  <c r="L976" i="4"/>
  <c r="M976" i="4"/>
  <c r="O976" i="4"/>
  <c r="N976" i="4"/>
  <c r="P952" i="4"/>
  <c r="L952" i="4"/>
  <c r="O952" i="4"/>
  <c r="M952" i="4"/>
  <c r="N952" i="4"/>
  <c r="P928" i="4"/>
  <c r="L928" i="4"/>
  <c r="M928" i="4"/>
  <c r="O928" i="4"/>
  <c r="N928" i="4"/>
  <c r="P904" i="4"/>
  <c r="L904" i="4"/>
  <c r="O904" i="4"/>
  <c r="N904" i="4"/>
  <c r="M904" i="4"/>
  <c r="O880" i="4"/>
  <c r="M880" i="4"/>
  <c r="L880" i="4"/>
  <c r="P880" i="4"/>
  <c r="N880" i="4"/>
  <c r="O856" i="4"/>
  <c r="P856" i="4"/>
  <c r="N856" i="4"/>
  <c r="M856" i="4"/>
  <c r="L856" i="4"/>
  <c r="O832" i="4"/>
  <c r="M832" i="4"/>
  <c r="L832" i="4"/>
  <c r="P832" i="4"/>
  <c r="N832" i="4"/>
  <c r="O808" i="4"/>
  <c r="P808" i="4"/>
  <c r="N808" i="4"/>
  <c r="M808" i="4"/>
  <c r="L808" i="4"/>
  <c r="O784" i="4"/>
  <c r="M784" i="4"/>
  <c r="L784" i="4"/>
  <c r="N784" i="4"/>
  <c r="P784" i="4"/>
  <c r="O760" i="4"/>
  <c r="P760" i="4"/>
  <c r="N760" i="4"/>
  <c r="L760" i="4"/>
  <c r="M760" i="4"/>
  <c r="O736" i="4"/>
  <c r="M736" i="4"/>
  <c r="L736" i="4"/>
  <c r="P736" i="4"/>
  <c r="N736" i="4"/>
  <c r="O712" i="4"/>
  <c r="P712" i="4"/>
  <c r="N712" i="4"/>
  <c r="M712" i="4"/>
  <c r="L712" i="4"/>
  <c r="N328" i="4"/>
  <c r="L328" i="4"/>
  <c r="M328" i="4"/>
  <c r="P328" i="4"/>
  <c r="O328" i="4"/>
  <c r="N304" i="4"/>
  <c r="O304" i="4"/>
  <c r="P304" i="4"/>
  <c r="M304" i="4"/>
  <c r="L304" i="4"/>
  <c r="N160" i="4"/>
  <c r="L160" i="4"/>
  <c r="P160" i="4"/>
  <c r="O160" i="4"/>
  <c r="M160" i="4"/>
  <c r="N40" i="4"/>
  <c r="O40" i="4"/>
  <c r="M40" i="4"/>
  <c r="L40" i="4"/>
  <c r="P40" i="4"/>
  <c r="O1177" i="4"/>
  <c r="N1177" i="4"/>
  <c r="P1177" i="4"/>
  <c r="M1177" i="4"/>
  <c r="L1177" i="4"/>
  <c r="O1153" i="4"/>
  <c r="N1153" i="4"/>
  <c r="M1153" i="4"/>
  <c r="P1153" i="4"/>
  <c r="L1153" i="4"/>
  <c r="O1129" i="4"/>
  <c r="N1129" i="4"/>
  <c r="L1129" i="4"/>
  <c r="M1129" i="4"/>
  <c r="P1129" i="4"/>
  <c r="O1105" i="4"/>
  <c r="N1105" i="4"/>
  <c r="L1105" i="4"/>
  <c r="P1105" i="4"/>
  <c r="M1105" i="4"/>
  <c r="O1081" i="4"/>
  <c r="N1081" i="4"/>
  <c r="P1081" i="4"/>
  <c r="M1081" i="4"/>
  <c r="L1081" i="4"/>
  <c r="O1057" i="4"/>
  <c r="N1057" i="4"/>
  <c r="M1057" i="4"/>
  <c r="P1057" i="4"/>
  <c r="L1057" i="4"/>
  <c r="O1033" i="4"/>
  <c r="N1033" i="4"/>
  <c r="L1033" i="4"/>
  <c r="P1033" i="4"/>
  <c r="M1033" i="4"/>
  <c r="O1009" i="4"/>
  <c r="N1009" i="4"/>
  <c r="M1009" i="4"/>
  <c r="L1009" i="4"/>
  <c r="P1009" i="4"/>
  <c r="M985" i="4"/>
  <c r="N985" i="4"/>
  <c r="O985" i="4"/>
  <c r="L985" i="4"/>
  <c r="P985" i="4"/>
  <c r="M961" i="4"/>
  <c r="P961" i="4"/>
  <c r="L961" i="4"/>
  <c r="O961" i="4"/>
  <c r="N961" i="4"/>
  <c r="M937" i="4"/>
  <c r="N937" i="4"/>
  <c r="P937" i="4"/>
  <c r="O937" i="4"/>
  <c r="L937" i="4"/>
  <c r="M913" i="4"/>
  <c r="P913" i="4"/>
  <c r="N913" i="4"/>
  <c r="L913" i="4"/>
  <c r="O913" i="4"/>
  <c r="P889" i="4"/>
  <c r="L889" i="4"/>
  <c r="N889" i="4"/>
  <c r="M889" i="4"/>
  <c r="O889" i="4"/>
  <c r="P865" i="4"/>
  <c r="L865" i="4"/>
  <c r="O865" i="4"/>
  <c r="N865" i="4"/>
  <c r="M865" i="4"/>
  <c r="P841" i="4"/>
  <c r="L841" i="4"/>
  <c r="N841" i="4"/>
  <c r="M841" i="4"/>
  <c r="O841" i="4"/>
  <c r="P817" i="4"/>
  <c r="L817" i="4"/>
  <c r="O817" i="4"/>
  <c r="N817" i="4"/>
  <c r="M817" i="4"/>
  <c r="P793" i="4"/>
  <c r="L793" i="4"/>
  <c r="N793" i="4"/>
  <c r="M793" i="4"/>
  <c r="O793" i="4"/>
  <c r="P769" i="4"/>
  <c r="L769" i="4"/>
  <c r="O769" i="4"/>
  <c r="N769" i="4"/>
  <c r="M769" i="4"/>
  <c r="P745" i="4"/>
  <c r="L745" i="4"/>
  <c r="N745" i="4"/>
  <c r="M745" i="4"/>
  <c r="O745" i="4"/>
  <c r="P721" i="4"/>
  <c r="L721" i="4"/>
  <c r="O721" i="4"/>
  <c r="M721" i="4"/>
  <c r="N721" i="4"/>
  <c r="P1198" i="4"/>
  <c r="L1198" i="4"/>
  <c r="O1198" i="4"/>
  <c r="N1198" i="4"/>
  <c r="M1198" i="4"/>
  <c r="P1174" i="4"/>
  <c r="L1174" i="4"/>
  <c r="O1174" i="4"/>
  <c r="N1174" i="4"/>
  <c r="M1174" i="4"/>
  <c r="P1150" i="4"/>
  <c r="L1150" i="4"/>
  <c r="O1150" i="4"/>
  <c r="N1150" i="4"/>
  <c r="M1150" i="4"/>
  <c r="P1126" i="4"/>
  <c r="L1126" i="4"/>
  <c r="O1126" i="4"/>
  <c r="N1126" i="4"/>
  <c r="M1126" i="4"/>
  <c r="P1102" i="4"/>
  <c r="L1102" i="4"/>
  <c r="O1102" i="4"/>
  <c r="N1102" i="4"/>
  <c r="M1102" i="4"/>
  <c r="P1078" i="4"/>
  <c r="L1078" i="4"/>
  <c r="O1078" i="4"/>
  <c r="N1078" i="4"/>
  <c r="M1078" i="4"/>
  <c r="P1054" i="4"/>
  <c r="L1054" i="4"/>
  <c r="O1054" i="4"/>
  <c r="N1054" i="4"/>
  <c r="M1054" i="4"/>
  <c r="P1030" i="4"/>
  <c r="L1030" i="4"/>
  <c r="O1030" i="4"/>
  <c r="N1030" i="4"/>
  <c r="M1030" i="4"/>
  <c r="P1006" i="4"/>
  <c r="L1006" i="4"/>
  <c r="O1006" i="4"/>
  <c r="N1006" i="4"/>
  <c r="M1006" i="4"/>
  <c r="N982" i="4"/>
  <c r="M982" i="4"/>
  <c r="L982" i="4"/>
  <c r="P982" i="4"/>
  <c r="O982" i="4"/>
  <c r="N958" i="4"/>
  <c r="P958" i="4"/>
  <c r="O958" i="4"/>
  <c r="M958" i="4"/>
  <c r="L958" i="4"/>
  <c r="N934" i="4"/>
  <c r="M934" i="4"/>
  <c r="O934" i="4"/>
  <c r="L934" i="4"/>
  <c r="P934" i="4"/>
  <c r="N910" i="4"/>
  <c r="P910" i="4"/>
  <c r="L910" i="4"/>
  <c r="O910" i="4"/>
  <c r="M910" i="4"/>
  <c r="M886" i="4"/>
  <c r="N886" i="4"/>
  <c r="L886" i="4"/>
  <c r="O886" i="4"/>
  <c r="P886" i="4"/>
  <c r="M862" i="4"/>
  <c r="P862" i="4"/>
  <c r="O862" i="4"/>
  <c r="L862" i="4"/>
  <c r="N862" i="4"/>
  <c r="M838" i="4"/>
  <c r="N838" i="4"/>
  <c r="L838" i="4"/>
  <c r="P838" i="4"/>
  <c r="O838" i="4"/>
  <c r="M814" i="4"/>
  <c r="P814" i="4"/>
  <c r="O814" i="4"/>
  <c r="N814" i="4"/>
  <c r="L814" i="4"/>
  <c r="M790" i="4"/>
  <c r="N790" i="4"/>
  <c r="L790" i="4"/>
  <c r="P790" i="4"/>
  <c r="O790" i="4"/>
  <c r="M766" i="4"/>
  <c r="P766" i="4"/>
  <c r="O766" i="4"/>
  <c r="N766" i="4"/>
  <c r="L766" i="4"/>
  <c r="M742" i="4"/>
  <c r="N742" i="4"/>
  <c r="L742" i="4"/>
  <c r="P742" i="4"/>
  <c r="O742" i="4"/>
  <c r="M718" i="4"/>
  <c r="P718" i="4"/>
  <c r="O718" i="4"/>
  <c r="N718" i="4"/>
  <c r="L718" i="4"/>
  <c r="P478" i="4"/>
  <c r="L478" i="4"/>
  <c r="O478" i="4"/>
  <c r="M478" i="4"/>
  <c r="N478" i="4"/>
  <c r="P454" i="4"/>
  <c r="L454" i="4"/>
  <c r="O454" i="4"/>
  <c r="M454" i="4"/>
  <c r="N454" i="4"/>
  <c r="P430" i="4"/>
  <c r="L430" i="4"/>
  <c r="O430" i="4"/>
  <c r="M430" i="4"/>
  <c r="N430" i="4"/>
  <c r="P406" i="4"/>
  <c r="L406" i="4"/>
  <c r="O406" i="4"/>
  <c r="M406" i="4"/>
  <c r="N406" i="4"/>
  <c r="P382" i="4"/>
  <c r="L382" i="4"/>
  <c r="O382" i="4"/>
  <c r="M382" i="4"/>
  <c r="N382" i="4"/>
  <c r="P358" i="4"/>
  <c r="L358" i="4"/>
  <c r="O358" i="4"/>
  <c r="N358" i="4"/>
  <c r="M358" i="4"/>
  <c r="P262" i="4"/>
  <c r="L262" i="4"/>
  <c r="O262" i="4"/>
  <c r="N262" i="4"/>
  <c r="M262" i="4"/>
  <c r="P238" i="4"/>
  <c r="L238" i="4"/>
  <c r="O238" i="4"/>
  <c r="N238" i="4"/>
  <c r="M238" i="4"/>
  <c r="P190" i="4"/>
  <c r="L190" i="4"/>
  <c r="O190" i="4"/>
  <c r="N190" i="4"/>
  <c r="M190" i="4"/>
  <c r="P142" i="4"/>
  <c r="L142" i="4"/>
  <c r="O142" i="4"/>
  <c r="N142" i="4"/>
  <c r="M142" i="4"/>
  <c r="P118" i="4"/>
  <c r="L118" i="4"/>
  <c r="M118" i="4"/>
  <c r="O118" i="4"/>
  <c r="N118" i="4"/>
  <c r="M1183" i="4"/>
  <c r="P1183" i="4"/>
  <c r="L1183" i="4"/>
  <c r="O1183" i="4"/>
  <c r="N1183" i="4"/>
  <c r="M1159" i="4"/>
  <c r="P1159" i="4"/>
  <c r="L1159" i="4"/>
  <c r="O1159" i="4"/>
  <c r="N1159" i="4"/>
  <c r="M1135" i="4"/>
  <c r="P1135" i="4"/>
  <c r="L1135" i="4"/>
  <c r="O1135" i="4"/>
  <c r="N1135" i="4"/>
  <c r="M1111" i="4"/>
  <c r="P1111" i="4"/>
  <c r="L1111" i="4"/>
  <c r="O1111" i="4"/>
  <c r="N1111" i="4"/>
  <c r="M1087" i="4"/>
  <c r="P1087" i="4"/>
  <c r="L1087" i="4"/>
  <c r="O1087" i="4"/>
  <c r="N1087" i="4"/>
  <c r="M1063" i="4"/>
  <c r="P1063" i="4"/>
  <c r="L1063" i="4"/>
  <c r="O1063" i="4"/>
  <c r="N1063" i="4"/>
  <c r="M1039" i="4"/>
  <c r="P1039" i="4"/>
  <c r="L1039" i="4"/>
  <c r="O1039" i="4"/>
  <c r="N1039" i="4"/>
  <c r="M1015" i="4"/>
  <c r="P1015" i="4"/>
  <c r="L1015" i="4"/>
  <c r="O1015" i="4"/>
  <c r="N1015" i="4"/>
  <c r="O991" i="4"/>
  <c r="N991" i="4"/>
  <c r="L991" i="4"/>
  <c r="P991" i="4"/>
  <c r="M991" i="4"/>
  <c r="O967" i="4"/>
  <c r="L967" i="4"/>
  <c r="P967" i="4"/>
  <c r="N967" i="4"/>
  <c r="M967" i="4"/>
  <c r="O943" i="4"/>
  <c r="N943" i="4"/>
  <c r="M943" i="4"/>
  <c r="L943" i="4"/>
  <c r="P943" i="4"/>
  <c r="O919" i="4"/>
  <c r="L919" i="4"/>
  <c r="P919" i="4"/>
  <c r="M919" i="4"/>
  <c r="N919" i="4"/>
  <c r="M7" i="4"/>
  <c r="P7" i="4"/>
  <c r="O7" i="4"/>
  <c r="N7" i="4"/>
  <c r="L7" i="4"/>
  <c r="O700" i="4"/>
  <c r="N700" i="4"/>
  <c r="M700" i="4"/>
  <c r="L700" i="4"/>
  <c r="P700" i="4"/>
  <c r="O676" i="4"/>
  <c r="L676" i="4"/>
  <c r="P676" i="4"/>
  <c r="N676" i="4"/>
  <c r="M676" i="4"/>
  <c r="O652" i="4"/>
  <c r="N652" i="4"/>
  <c r="M652" i="4"/>
  <c r="P652" i="4"/>
  <c r="L652" i="4"/>
  <c r="M628" i="4"/>
  <c r="P628" i="4"/>
  <c r="L628" i="4"/>
  <c r="O628" i="4"/>
  <c r="N628" i="4"/>
  <c r="P604" i="4"/>
  <c r="L604" i="4"/>
  <c r="N604" i="4"/>
  <c r="M604" i="4"/>
  <c r="O604" i="4"/>
  <c r="P580" i="4"/>
  <c r="L580" i="4"/>
  <c r="O580" i="4"/>
  <c r="M580" i="4"/>
  <c r="N580" i="4"/>
  <c r="P556" i="4"/>
  <c r="L556" i="4"/>
  <c r="N556" i="4"/>
  <c r="M556" i="4"/>
  <c r="O556" i="4"/>
  <c r="N532" i="4"/>
  <c r="M532" i="4"/>
  <c r="P532" i="4"/>
  <c r="L532" i="4"/>
  <c r="O532" i="4"/>
  <c r="N508" i="4"/>
  <c r="M508" i="4"/>
  <c r="P508" i="4"/>
  <c r="O508" i="4"/>
  <c r="L508" i="4"/>
  <c r="N484" i="4"/>
  <c r="M484" i="4"/>
  <c r="P484" i="4"/>
  <c r="L484" i="4"/>
  <c r="O484" i="4"/>
  <c r="N460" i="4"/>
  <c r="M460" i="4"/>
  <c r="P460" i="4"/>
  <c r="O460" i="4"/>
  <c r="L460" i="4"/>
  <c r="N436" i="4"/>
  <c r="M436" i="4"/>
  <c r="P436" i="4"/>
  <c r="L436" i="4"/>
  <c r="O436" i="4"/>
  <c r="N412" i="4"/>
  <c r="M412" i="4"/>
  <c r="P412" i="4"/>
  <c r="O412" i="4"/>
  <c r="L412" i="4"/>
  <c r="N388" i="4"/>
  <c r="M388" i="4"/>
  <c r="P388" i="4"/>
  <c r="L388" i="4"/>
  <c r="O388" i="4"/>
  <c r="N364" i="4"/>
  <c r="M364" i="4"/>
  <c r="P364" i="4"/>
  <c r="O364" i="4"/>
  <c r="L364" i="4"/>
  <c r="N340" i="4"/>
  <c r="M340" i="4"/>
  <c r="O340" i="4"/>
  <c r="L340" i="4"/>
  <c r="P340" i="4"/>
  <c r="N268" i="4"/>
  <c r="P268" i="4"/>
  <c r="M268" i="4"/>
  <c r="L268" i="4"/>
  <c r="O268" i="4"/>
  <c r="N196" i="4"/>
  <c r="P196" i="4"/>
  <c r="O196" i="4"/>
  <c r="M196" i="4"/>
  <c r="L196" i="4"/>
  <c r="N148" i="4"/>
  <c r="P148" i="4"/>
  <c r="O148" i="4"/>
  <c r="M148" i="4"/>
  <c r="L148" i="4"/>
  <c r="N124" i="4"/>
  <c r="M124" i="4"/>
  <c r="L124" i="4"/>
  <c r="P124" i="4"/>
  <c r="O124" i="4"/>
  <c r="N100" i="4"/>
  <c r="P100" i="4"/>
  <c r="O100" i="4"/>
  <c r="M100" i="4"/>
  <c r="L100" i="4"/>
  <c r="N76" i="4"/>
  <c r="M76" i="4"/>
  <c r="L76" i="4"/>
  <c r="P76" i="4"/>
  <c r="O76" i="4"/>
  <c r="N52" i="4"/>
  <c r="P52" i="4"/>
  <c r="L52" i="4"/>
  <c r="O52" i="4"/>
  <c r="M52" i="4"/>
  <c r="N28" i="4"/>
  <c r="M28" i="4"/>
  <c r="L28" i="4"/>
  <c r="P28" i="4"/>
  <c r="O28" i="4"/>
  <c r="P697" i="4"/>
  <c r="L697" i="4"/>
  <c r="N697" i="4"/>
  <c r="M697" i="4"/>
  <c r="O697" i="4"/>
  <c r="P673" i="4"/>
  <c r="L673" i="4"/>
  <c r="O673" i="4"/>
  <c r="N673" i="4"/>
  <c r="M673" i="4"/>
  <c r="P649" i="4"/>
  <c r="L649" i="4"/>
  <c r="N649" i="4"/>
  <c r="M649" i="4"/>
  <c r="O649" i="4"/>
  <c r="N625" i="4"/>
  <c r="M625" i="4"/>
  <c r="P625" i="4"/>
  <c r="O625" i="4"/>
  <c r="L625" i="4"/>
  <c r="M601" i="4"/>
  <c r="N601" i="4"/>
  <c r="L601" i="4"/>
  <c r="P601" i="4"/>
  <c r="O601" i="4"/>
  <c r="M577" i="4"/>
  <c r="P577" i="4"/>
  <c r="O577" i="4"/>
  <c r="N577" i="4"/>
  <c r="L577" i="4"/>
  <c r="M553" i="4"/>
  <c r="N553" i="4"/>
  <c r="L553" i="4"/>
  <c r="O553" i="4"/>
  <c r="P553" i="4"/>
  <c r="O529" i="4"/>
  <c r="N529" i="4"/>
  <c r="P529" i="4"/>
  <c r="M529" i="4"/>
  <c r="L529" i="4"/>
  <c r="O505" i="4"/>
  <c r="N505" i="4"/>
  <c r="P505" i="4"/>
  <c r="M505" i="4"/>
  <c r="L505" i="4"/>
  <c r="O481" i="4"/>
  <c r="N481" i="4"/>
  <c r="P481" i="4"/>
  <c r="M481" i="4"/>
  <c r="L481" i="4"/>
  <c r="O457" i="4"/>
  <c r="N457" i="4"/>
  <c r="P457" i="4"/>
  <c r="M457" i="4"/>
  <c r="L457" i="4"/>
  <c r="O433" i="4"/>
  <c r="N433" i="4"/>
  <c r="P433" i="4"/>
  <c r="M433" i="4"/>
  <c r="L433" i="4"/>
  <c r="O409" i="4"/>
  <c r="N409" i="4"/>
  <c r="P409" i="4"/>
  <c r="M409" i="4"/>
  <c r="L409" i="4"/>
  <c r="O385" i="4"/>
  <c r="N385" i="4"/>
  <c r="P385" i="4"/>
  <c r="M385" i="4"/>
  <c r="L385" i="4"/>
  <c r="O361" i="4"/>
  <c r="P361" i="4"/>
  <c r="N361" i="4"/>
  <c r="L361" i="4"/>
  <c r="M361" i="4"/>
  <c r="O337" i="4"/>
  <c r="M337" i="4"/>
  <c r="L337" i="4"/>
  <c r="P337" i="4"/>
  <c r="N337" i="4"/>
  <c r="O313" i="4"/>
  <c r="P313" i="4"/>
  <c r="N313" i="4"/>
  <c r="M313" i="4"/>
  <c r="L313" i="4"/>
  <c r="O289" i="4"/>
  <c r="M289" i="4"/>
  <c r="N289" i="4"/>
  <c r="L289" i="4"/>
  <c r="P289" i="4"/>
  <c r="O265" i="4"/>
  <c r="P265" i="4"/>
  <c r="L265" i="4"/>
  <c r="N265" i="4"/>
  <c r="M265" i="4"/>
  <c r="O241" i="4"/>
  <c r="P241" i="4"/>
  <c r="L241" i="4"/>
  <c r="N241" i="4"/>
  <c r="M241" i="4"/>
  <c r="O217" i="4"/>
  <c r="M217" i="4"/>
  <c r="N217" i="4"/>
  <c r="L217" i="4"/>
  <c r="P217" i="4"/>
  <c r="O193" i="4"/>
  <c r="P193" i="4"/>
  <c r="N193" i="4"/>
  <c r="M193" i="4"/>
  <c r="L193" i="4"/>
  <c r="O169" i="4"/>
  <c r="M169" i="4"/>
  <c r="L169" i="4"/>
  <c r="P169" i="4"/>
  <c r="N169" i="4"/>
  <c r="O145" i="4"/>
  <c r="P145" i="4"/>
  <c r="N145" i="4"/>
  <c r="M145" i="4"/>
  <c r="L145" i="4"/>
  <c r="O121" i="4"/>
  <c r="M121" i="4"/>
  <c r="N121" i="4"/>
  <c r="L121" i="4"/>
  <c r="P121" i="4"/>
  <c r="O97" i="4"/>
  <c r="P97" i="4"/>
  <c r="N97" i="4"/>
  <c r="M97" i="4"/>
  <c r="L97" i="4"/>
  <c r="O73" i="4"/>
  <c r="M73" i="4"/>
  <c r="N73" i="4"/>
  <c r="L73" i="4"/>
  <c r="P73" i="4"/>
  <c r="O49" i="4"/>
  <c r="P49" i="4"/>
  <c r="N49" i="4"/>
  <c r="M49" i="4"/>
  <c r="L49" i="4"/>
  <c r="O25" i="4"/>
  <c r="M25" i="4"/>
  <c r="L25" i="4"/>
  <c r="P25" i="4"/>
  <c r="N25" i="4"/>
  <c r="M682" i="4"/>
  <c r="L682" i="4"/>
  <c r="P682" i="4"/>
  <c r="N682" i="4"/>
  <c r="O682" i="4"/>
  <c r="M658" i="4"/>
  <c r="O658" i="4"/>
  <c r="N658" i="4"/>
  <c r="P658" i="4"/>
  <c r="L658" i="4"/>
  <c r="O634" i="4"/>
  <c r="N634" i="4"/>
  <c r="P634" i="4"/>
  <c r="L634" i="4"/>
  <c r="M634" i="4"/>
  <c r="O610" i="4"/>
  <c r="N610" i="4"/>
  <c r="P610" i="4"/>
  <c r="M610" i="4"/>
  <c r="L610" i="4"/>
  <c r="N586" i="4"/>
  <c r="L586" i="4"/>
  <c r="P586" i="4"/>
  <c r="M586" i="4"/>
  <c r="O586" i="4"/>
  <c r="N562" i="4"/>
  <c r="O562" i="4"/>
  <c r="M562" i="4"/>
  <c r="P562" i="4"/>
  <c r="L562" i="4"/>
  <c r="N538" i="4"/>
  <c r="L538" i="4"/>
  <c r="P538" i="4"/>
  <c r="O538" i="4"/>
  <c r="M538" i="4"/>
  <c r="P514" i="4"/>
  <c r="L514" i="4"/>
  <c r="O514" i="4"/>
  <c r="N514" i="4"/>
  <c r="M514" i="4"/>
  <c r="P490" i="4"/>
  <c r="L490" i="4"/>
  <c r="O490" i="4"/>
  <c r="N490" i="4"/>
  <c r="M490" i="4"/>
  <c r="P418" i="4"/>
  <c r="L418" i="4"/>
  <c r="O418" i="4"/>
  <c r="N418" i="4"/>
  <c r="M418" i="4"/>
  <c r="P394" i="4"/>
  <c r="L394" i="4"/>
  <c r="O394" i="4"/>
  <c r="N394" i="4"/>
  <c r="M394" i="4"/>
  <c r="P322" i="4"/>
  <c r="L322" i="4"/>
  <c r="O322" i="4"/>
  <c r="N322" i="4"/>
  <c r="M322" i="4"/>
  <c r="P298" i="4"/>
  <c r="L298" i="4"/>
  <c r="N298" i="4"/>
  <c r="M298" i="4"/>
  <c r="O298" i="4"/>
  <c r="P250" i="4"/>
  <c r="L250" i="4"/>
  <c r="O250" i="4"/>
  <c r="N250" i="4"/>
  <c r="M250" i="4"/>
  <c r="P226" i="4"/>
  <c r="L226" i="4"/>
  <c r="N226" i="4"/>
  <c r="M226" i="4"/>
  <c r="O226" i="4"/>
  <c r="P178" i="4"/>
  <c r="L178" i="4"/>
  <c r="N178" i="4"/>
  <c r="M178" i="4"/>
  <c r="O178" i="4"/>
  <c r="P154" i="4"/>
  <c r="L154" i="4"/>
  <c r="M154" i="4"/>
  <c r="O154" i="4"/>
  <c r="N154" i="4"/>
  <c r="P82" i="4"/>
  <c r="L82" i="4"/>
  <c r="N82" i="4"/>
  <c r="O82" i="4"/>
  <c r="M82" i="4"/>
  <c r="P58" i="4"/>
  <c r="L58" i="4"/>
  <c r="O58" i="4"/>
  <c r="N58" i="4"/>
  <c r="M58" i="4"/>
  <c r="P34" i="4"/>
  <c r="L34" i="4"/>
  <c r="N34" i="4"/>
  <c r="M34" i="4"/>
  <c r="O34" i="4"/>
  <c r="P10" i="4"/>
  <c r="L10" i="4"/>
  <c r="M10" i="4"/>
  <c r="O10" i="4"/>
  <c r="N10" i="4"/>
  <c r="O895" i="4"/>
  <c r="N895" i="4"/>
  <c r="P895" i="4"/>
  <c r="M895" i="4"/>
  <c r="L895" i="4"/>
  <c r="N871" i="4"/>
  <c r="L871" i="4"/>
  <c r="P871" i="4"/>
  <c r="O871" i="4"/>
  <c r="M871" i="4"/>
  <c r="N847" i="4"/>
  <c r="O847" i="4"/>
  <c r="M847" i="4"/>
  <c r="L847" i="4"/>
  <c r="P847" i="4"/>
  <c r="N823" i="4"/>
  <c r="L823" i="4"/>
  <c r="P823" i="4"/>
  <c r="M823" i="4"/>
  <c r="O823" i="4"/>
  <c r="N799" i="4"/>
  <c r="O799" i="4"/>
  <c r="M799" i="4"/>
  <c r="P799" i="4"/>
  <c r="L799" i="4"/>
  <c r="N775" i="4"/>
  <c r="L775" i="4"/>
  <c r="P775" i="4"/>
  <c r="O775" i="4"/>
  <c r="M775" i="4"/>
  <c r="N751" i="4"/>
  <c r="O751" i="4"/>
  <c r="M751" i="4"/>
  <c r="L751" i="4"/>
  <c r="P751" i="4"/>
  <c r="N727" i="4"/>
  <c r="L727" i="4"/>
  <c r="P727" i="4"/>
  <c r="O727" i="4"/>
  <c r="M727" i="4"/>
  <c r="N703" i="4"/>
  <c r="O703" i="4"/>
  <c r="M703" i="4"/>
  <c r="P703" i="4"/>
  <c r="L703" i="4"/>
  <c r="N679" i="4"/>
  <c r="L679" i="4"/>
  <c r="P679" i="4"/>
  <c r="O679" i="4"/>
  <c r="M679" i="4"/>
  <c r="N655" i="4"/>
  <c r="O655" i="4"/>
  <c r="M655" i="4"/>
  <c r="L655" i="4"/>
  <c r="P655" i="4"/>
  <c r="P631" i="4"/>
  <c r="L631" i="4"/>
  <c r="O631" i="4"/>
  <c r="N631" i="4"/>
  <c r="M631" i="4"/>
  <c r="P607" i="4"/>
  <c r="O607" i="4"/>
  <c r="N607" i="4"/>
  <c r="M607" i="4"/>
  <c r="L607" i="4"/>
  <c r="O583" i="4"/>
  <c r="L583" i="4"/>
  <c r="P583" i="4"/>
  <c r="N583" i="4"/>
  <c r="M583" i="4"/>
  <c r="O559" i="4"/>
  <c r="N559" i="4"/>
  <c r="M559" i="4"/>
  <c r="P559" i="4"/>
  <c r="L559" i="4"/>
  <c r="M535" i="4"/>
  <c r="P535" i="4"/>
  <c r="L535" i="4"/>
  <c r="N535" i="4"/>
  <c r="O535" i="4"/>
  <c r="M511" i="4"/>
  <c r="L511" i="4"/>
  <c r="P511" i="4"/>
  <c r="N511" i="4"/>
  <c r="O511" i="4"/>
  <c r="M487" i="4"/>
  <c r="P487" i="4"/>
  <c r="L487" i="4"/>
  <c r="N487" i="4"/>
  <c r="O487" i="4"/>
  <c r="M463" i="4"/>
  <c r="P463" i="4"/>
  <c r="L463" i="4"/>
  <c r="N463" i="4"/>
  <c r="O463" i="4"/>
  <c r="M439" i="4"/>
  <c r="P439" i="4"/>
  <c r="L439" i="4"/>
  <c r="N439" i="4"/>
  <c r="O439" i="4"/>
  <c r="M415" i="4"/>
  <c r="P415" i="4"/>
  <c r="L415" i="4"/>
  <c r="N415" i="4"/>
  <c r="O415" i="4"/>
  <c r="M391" i="4"/>
  <c r="P391" i="4"/>
  <c r="L391" i="4"/>
  <c r="N391" i="4"/>
  <c r="O391" i="4"/>
  <c r="M367" i="4"/>
  <c r="P367" i="4"/>
  <c r="L367" i="4"/>
  <c r="N367" i="4"/>
  <c r="O367" i="4"/>
  <c r="M343" i="4"/>
  <c r="N343" i="4"/>
  <c r="P343" i="4"/>
  <c r="O343" i="4"/>
  <c r="L343" i="4"/>
  <c r="M319" i="4"/>
  <c r="P319" i="4"/>
  <c r="N319" i="4"/>
  <c r="O319" i="4"/>
  <c r="L319" i="4"/>
  <c r="M295" i="4"/>
  <c r="N295" i="4"/>
  <c r="L295" i="4"/>
  <c r="P295" i="4"/>
  <c r="O295" i="4"/>
  <c r="M271" i="4"/>
  <c r="P271" i="4"/>
  <c r="O271" i="4"/>
  <c r="N271" i="4"/>
  <c r="L271" i="4"/>
  <c r="M247" i="4"/>
  <c r="P247" i="4"/>
  <c r="L247" i="4"/>
  <c r="O247" i="4"/>
  <c r="N247" i="4"/>
  <c r="M223" i="4"/>
  <c r="N223" i="4"/>
  <c r="L223" i="4"/>
  <c r="P223" i="4"/>
  <c r="O223" i="4"/>
  <c r="M199" i="4"/>
  <c r="P199" i="4"/>
  <c r="L199" i="4"/>
  <c r="O199" i="4"/>
  <c r="N199" i="4"/>
  <c r="M175" i="4"/>
  <c r="N175" i="4"/>
  <c r="L175" i="4"/>
  <c r="P175" i="4"/>
  <c r="O175" i="4"/>
  <c r="M151" i="4"/>
  <c r="P151" i="4"/>
  <c r="O151" i="4"/>
  <c r="N151" i="4"/>
  <c r="L151" i="4"/>
  <c r="M127" i="4"/>
  <c r="N127" i="4"/>
  <c r="L127" i="4"/>
  <c r="P127" i="4"/>
  <c r="O127" i="4"/>
  <c r="M103" i="4"/>
  <c r="P103" i="4"/>
  <c r="L103" i="4"/>
  <c r="O103" i="4"/>
  <c r="N103" i="4"/>
  <c r="M79" i="4"/>
  <c r="N79" i="4"/>
  <c r="L79" i="4"/>
  <c r="P79" i="4"/>
  <c r="O79" i="4"/>
  <c r="M55" i="4"/>
  <c r="P55" i="4"/>
  <c r="O55" i="4"/>
  <c r="N55" i="4"/>
  <c r="L55" i="4"/>
  <c r="M31" i="4"/>
  <c r="N31" i="4"/>
  <c r="O31" i="4"/>
  <c r="L31" i="4"/>
  <c r="P31" i="4"/>
  <c r="N1180" i="4"/>
  <c r="M1180" i="4"/>
  <c r="L1180" i="4"/>
  <c r="O1180" i="4"/>
  <c r="P1180" i="4"/>
  <c r="N1156" i="4"/>
  <c r="M1156" i="4"/>
  <c r="L1156" i="4"/>
  <c r="P1156" i="4"/>
  <c r="O1156" i="4"/>
  <c r="N1132" i="4"/>
  <c r="M1132" i="4"/>
  <c r="L1132" i="4"/>
  <c r="P1132" i="4"/>
  <c r="O1132" i="4"/>
  <c r="N1108" i="4"/>
  <c r="M1108" i="4"/>
  <c r="L1108" i="4"/>
  <c r="O1108" i="4"/>
  <c r="P1108" i="4"/>
  <c r="N1084" i="4"/>
  <c r="M1084" i="4"/>
  <c r="L1084" i="4"/>
  <c r="P1084" i="4"/>
  <c r="O1084" i="4"/>
  <c r="N1060" i="4"/>
  <c r="M1060" i="4"/>
  <c r="L1060" i="4"/>
  <c r="O1060" i="4"/>
  <c r="P1060" i="4"/>
  <c r="N1036" i="4"/>
  <c r="M1036" i="4"/>
  <c r="L1036" i="4"/>
  <c r="P1036" i="4"/>
  <c r="O1036" i="4"/>
  <c r="N1012" i="4"/>
  <c r="M1012" i="4"/>
  <c r="L1012" i="4"/>
  <c r="O1012" i="4"/>
  <c r="P1012" i="4"/>
  <c r="P988" i="4"/>
  <c r="L988" i="4"/>
  <c r="N988" i="4"/>
  <c r="O988" i="4"/>
  <c r="M988" i="4"/>
  <c r="P964" i="4"/>
  <c r="L964" i="4"/>
  <c r="N964" i="4"/>
  <c r="M964" i="4"/>
  <c r="O964" i="4"/>
  <c r="P940" i="4"/>
  <c r="L940" i="4"/>
  <c r="N940" i="4"/>
  <c r="O940" i="4"/>
  <c r="M940" i="4"/>
  <c r="P916" i="4"/>
  <c r="L916" i="4"/>
  <c r="O916" i="4"/>
  <c r="N916" i="4"/>
  <c r="M916" i="4"/>
  <c r="O892" i="4"/>
  <c r="N892" i="4"/>
  <c r="M892" i="4"/>
  <c r="L892" i="4"/>
  <c r="P892" i="4"/>
  <c r="O868" i="4"/>
  <c r="L868" i="4"/>
  <c r="P868" i="4"/>
  <c r="N868" i="4"/>
  <c r="M868" i="4"/>
  <c r="O844" i="4"/>
  <c r="N844" i="4"/>
  <c r="M844" i="4"/>
  <c r="P844" i="4"/>
  <c r="L844" i="4"/>
  <c r="O820" i="4"/>
  <c r="L820" i="4"/>
  <c r="P820" i="4"/>
  <c r="N820" i="4"/>
  <c r="M820" i="4"/>
  <c r="O796" i="4"/>
  <c r="N796" i="4"/>
  <c r="M796" i="4"/>
  <c r="L796" i="4"/>
  <c r="P796" i="4"/>
  <c r="O772" i="4"/>
  <c r="L772" i="4"/>
  <c r="P772" i="4"/>
  <c r="M772" i="4"/>
  <c r="N772" i="4"/>
  <c r="O748" i="4"/>
  <c r="N748" i="4"/>
  <c r="M748" i="4"/>
  <c r="P748" i="4"/>
  <c r="L748" i="4"/>
  <c r="O724" i="4"/>
  <c r="L724" i="4"/>
  <c r="P724" i="4"/>
  <c r="N724" i="4"/>
  <c r="M724" i="4"/>
  <c r="N316" i="4"/>
  <c r="P316" i="4"/>
  <c r="L316" i="4"/>
  <c r="O316" i="4"/>
  <c r="M316" i="4"/>
  <c r="N292" i="4"/>
  <c r="M292" i="4"/>
  <c r="P292" i="4"/>
  <c r="O292" i="4"/>
  <c r="L292" i="4"/>
  <c r="N244" i="4"/>
  <c r="P244" i="4"/>
  <c r="O244" i="4"/>
  <c r="M244" i="4"/>
  <c r="L244" i="4"/>
  <c r="N220" i="4"/>
  <c r="M220" i="4"/>
  <c r="L220" i="4"/>
  <c r="P220" i="4"/>
  <c r="O220" i="4"/>
  <c r="N172" i="4"/>
  <c r="M172" i="4"/>
  <c r="O172" i="4"/>
  <c r="L172" i="4"/>
  <c r="P172" i="4"/>
  <c r="O1189" i="4"/>
  <c r="N1189" i="4"/>
  <c r="M1189" i="4"/>
  <c r="L1189" i="4"/>
  <c r="P1189" i="4"/>
  <c r="O1165" i="4"/>
  <c r="N1165" i="4"/>
  <c r="M1165" i="4"/>
  <c r="P1165" i="4"/>
  <c r="L1165" i="4"/>
  <c r="O1141" i="4"/>
  <c r="N1141" i="4"/>
  <c r="M1141" i="4"/>
  <c r="L1141" i="4"/>
  <c r="P1141" i="4"/>
  <c r="O1117" i="4"/>
  <c r="N1117" i="4"/>
  <c r="M1117" i="4"/>
  <c r="P1117" i="4"/>
  <c r="L1117" i="4"/>
  <c r="O1093" i="4"/>
  <c r="N1093" i="4"/>
  <c r="M1093" i="4"/>
  <c r="P1093" i="4"/>
  <c r="L1093" i="4"/>
  <c r="O1069" i="4"/>
  <c r="N1069" i="4"/>
  <c r="M1069" i="4"/>
  <c r="P1069" i="4"/>
  <c r="L1069" i="4"/>
  <c r="O1045" i="4"/>
  <c r="N1045" i="4"/>
  <c r="M1045" i="4"/>
  <c r="L1045" i="4"/>
  <c r="P1045" i="4"/>
  <c r="O1021" i="4"/>
  <c r="N1021" i="4"/>
  <c r="M1021" i="4"/>
  <c r="P1021" i="4"/>
  <c r="L1021" i="4"/>
  <c r="O997" i="4"/>
  <c r="N997" i="4"/>
  <c r="M997" i="4"/>
  <c r="P997" i="4"/>
  <c r="L997" i="4"/>
  <c r="M973" i="4"/>
  <c r="L973" i="4"/>
  <c r="N973" i="4"/>
  <c r="P973" i="4"/>
  <c r="O973" i="4"/>
  <c r="M949" i="4"/>
  <c r="O949" i="4"/>
  <c r="P949" i="4"/>
  <c r="N949" i="4"/>
  <c r="L949" i="4"/>
  <c r="M925" i="4"/>
  <c r="L925" i="4"/>
  <c r="O925" i="4"/>
  <c r="N925" i="4"/>
  <c r="P925" i="4"/>
  <c r="M901" i="4"/>
  <c r="O901" i="4"/>
  <c r="L901" i="4"/>
  <c r="N901" i="4"/>
  <c r="P901" i="4"/>
  <c r="P877" i="4"/>
  <c r="L877" i="4"/>
  <c r="M877" i="4"/>
  <c r="O877" i="4"/>
  <c r="N877" i="4"/>
  <c r="P853" i="4"/>
  <c r="L853" i="4"/>
  <c r="O853" i="4"/>
  <c r="N853" i="4"/>
  <c r="M853" i="4"/>
  <c r="P829" i="4"/>
  <c r="L829" i="4"/>
  <c r="M829" i="4"/>
  <c r="O829" i="4"/>
  <c r="N829" i="4"/>
  <c r="P805" i="4"/>
  <c r="L805" i="4"/>
  <c r="O805" i="4"/>
  <c r="N805" i="4"/>
  <c r="M805" i="4"/>
  <c r="P781" i="4"/>
  <c r="L781" i="4"/>
  <c r="M781" i="4"/>
  <c r="O781" i="4"/>
  <c r="N781" i="4"/>
  <c r="P757" i="4"/>
  <c r="L757" i="4"/>
  <c r="O757" i="4"/>
  <c r="N757" i="4"/>
  <c r="M757" i="4"/>
  <c r="P733" i="4"/>
  <c r="L733" i="4"/>
  <c r="M733" i="4"/>
  <c r="N733" i="4"/>
  <c r="O733" i="4"/>
  <c r="P709" i="4"/>
  <c r="L709" i="4"/>
  <c r="O709" i="4"/>
  <c r="N709" i="4"/>
  <c r="M709" i="4"/>
  <c r="P1186" i="4"/>
  <c r="L1186" i="4"/>
  <c r="O1186" i="4"/>
  <c r="M1186" i="4"/>
  <c r="N1186" i="4"/>
  <c r="P1162" i="4"/>
  <c r="L1162" i="4"/>
  <c r="O1162" i="4"/>
  <c r="N1162" i="4"/>
  <c r="M1162" i="4"/>
  <c r="P1138" i="4"/>
  <c r="L1138" i="4"/>
  <c r="O1138" i="4"/>
  <c r="M1138" i="4"/>
  <c r="N1138" i="4"/>
  <c r="P1114" i="4"/>
  <c r="L1114" i="4"/>
  <c r="O1114" i="4"/>
  <c r="N1114" i="4"/>
  <c r="M1114" i="4"/>
  <c r="P1090" i="4"/>
  <c r="L1090" i="4"/>
  <c r="O1090" i="4"/>
  <c r="M1090" i="4"/>
  <c r="N1090" i="4"/>
  <c r="P1066" i="4"/>
  <c r="L1066" i="4"/>
  <c r="O1066" i="4"/>
  <c r="N1066" i="4"/>
  <c r="M1066" i="4"/>
  <c r="P1042" i="4"/>
  <c r="L1042" i="4"/>
  <c r="O1042" i="4"/>
  <c r="N1042" i="4"/>
  <c r="M1042" i="4"/>
  <c r="P1018" i="4"/>
  <c r="L1018" i="4"/>
  <c r="O1018" i="4"/>
  <c r="N1018" i="4"/>
  <c r="M1018" i="4"/>
  <c r="N994" i="4"/>
  <c r="O994" i="4"/>
  <c r="M994" i="4"/>
  <c r="L994" i="4"/>
  <c r="P994" i="4"/>
  <c r="N970" i="4"/>
  <c r="L970" i="4"/>
  <c r="P970" i="4"/>
  <c r="O970" i="4"/>
  <c r="M970" i="4"/>
  <c r="N946" i="4"/>
  <c r="O946" i="4"/>
  <c r="P946" i="4"/>
  <c r="M946" i="4"/>
  <c r="L946" i="4"/>
  <c r="N922" i="4"/>
  <c r="L922" i="4"/>
  <c r="M922" i="4"/>
  <c r="P922" i="4"/>
  <c r="O922" i="4"/>
  <c r="N898" i="4"/>
  <c r="O898" i="4"/>
  <c r="P898" i="4"/>
  <c r="M898" i="4"/>
  <c r="L898" i="4"/>
  <c r="M874" i="4"/>
  <c r="L874" i="4"/>
  <c r="P874" i="4"/>
  <c r="N874" i="4"/>
  <c r="O874" i="4"/>
  <c r="M850" i="4"/>
  <c r="O850" i="4"/>
  <c r="N850" i="4"/>
  <c r="P850" i="4"/>
  <c r="L850" i="4"/>
  <c r="M826" i="4"/>
  <c r="L826" i="4"/>
  <c r="P826" i="4"/>
  <c r="O826" i="4"/>
  <c r="N826" i="4"/>
  <c r="M802" i="4"/>
  <c r="O802" i="4"/>
  <c r="N802" i="4"/>
  <c r="L802" i="4"/>
  <c r="P802" i="4"/>
  <c r="M778" i="4"/>
  <c r="L778" i="4"/>
  <c r="P778" i="4"/>
  <c r="O778" i="4"/>
  <c r="N778" i="4"/>
  <c r="M754" i="4"/>
  <c r="O754" i="4"/>
  <c r="N754" i="4"/>
  <c r="P754" i="4"/>
  <c r="L754" i="4"/>
  <c r="M730" i="4"/>
  <c r="L730" i="4"/>
  <c r="P730" i="4"/>
  <c r="O730" i="4"/>
  <c r="N730" i="4"/>
  <c r="M706" i="4"/>
  <c r="O706" i="4"/>
  <c r="N706" i="4"/>
  <c r="L706" i="4"/>
  <c r="P706" i="4"/>
  <c r="P466" i="4"/>
  <c r="L466" i="4"/>
  <c r="O466" i="4"/>
  <c r="N466" i="4"/>
  <c r="M466" i="4"/>
  <c r="P442" i="4"/>
  <c r="L442" i="4"/>
  <c r="O442" i="4"/>
  <c r="N442" i="4"/>
  <c r="M442" i="4"/>
  <c r="P370" i="4"/>
  <c r="L370" i="4"/>
  <c r="O370" i="4"/>
  <c r="N370" i="4"/>
  <c r="M370" i="4"/>
  <c r="P346" i="4"/>
  <c r="L346" i="4"/>
  <c r="N346" i="4"/>
  <c r="M346" i="4"/>
  <c r="O346" i="4"/>
  <c r="P274" i="4"/>
  <c r="L274" i="4"/>
  <c r="M274" i="4"/>
  <c r="O274" i="4"/>
  <c r="N274" i="4"/>
  <c r="P202" i="4"/>
  <c r="L202" i="4"/>
  <c r="O202" i="4"/>
  <c r="N202" i="4"/>
  <c r="M202" i="4"/>
  <c r="P130" i="4"/>
  <c r="L130" i="4"/>
  <c r="N130" i="4"/>
  <c r="O130" i="4"/>
  <c r="M130" i="4"/>
  <c r="P106" i="4"/>
  <c r="L106" i="4"/>
  <c r="O106" i="4"/>
  <c r="N106" i="4"/>
  <c r="M106" i="4"/>
  <c r="G7" i="2"/>
  <c r="G9" i="4"/>
  <c r="E7" i="4"/>
  <c r="F7" i="4"/>
  <c r="F9" i="4"/>
  <c r="G7" i="4"/>
  <c r="D8" i="4"/>
  <c r="C7" i="4"/>
  <c r="C9" i="4"/>
  <c r="C8" i="4"/>
  <c r="D7" i="4"/>
  <c r="D9" i="4"/>
  <c r="S1192" i="2"/>
  <c r="R1192" i="2"/>
  <c r="U1192" i="2"/>
  <c r="T1192" i="2"/>
  <c r="Q1192" i="2"/>
  <c r="S1144" i="2"/>
  <c r="R1144" i="2"/>
  <c r="U1144" i="2"/>
  <c r="T1144" i="2"/>
  <c r="Q1144" i="2"/>
  <c r="S1120" i="2"/>
  <c r="R1120" i="2"/>
  <c r="U1120" i="2"/>
  <c r="T1120" i="2"/>
  <c r="Q1120" i="2"/>
  <c r="S1096" i="2"/>
  <c r="R1096" i="2"/>
  <c r="U1096" i="2"/>
  <c r="T1096" i="2"/>
  <c r="Q1096" i="2"/>
  <c r="S1072" i="2"/>
  <c r="R1072" i="2"/>
  <c r="U1072" i="2"/>
  <c r="T1072" i="2"/>
  <c r="Q1072" i="2"/>
  <c r="S1048" i="2"/>
  <c r="R1048" i="2"/>
  <c r="U1048" i="2"/>
  <c r="T1048" i="2"/>
  <c r="Q1048" i="2"/>
  <c r="S1024" i="2"/>
  <c r="R1024" i="2"/>
  <c r="U1024" i="2"/>
  <c r="T1024" i="2"/>
  <c r="Q1024" i="2"/>
  <c r="S1000" i="2"/>
  <c r="R1000" i="2"/>
  <c r="U1000" i="2"/>
  <c r="T1000" i="2"/>
  <c r="Q1000" i="2"/>
  <c r="U904" i="2"/>
  <c r="Q904" i="2"/>
  <c r="T904" i="2"/>
  <c r="S904" i="2"/>
  <c r="R904" i="2"/>
  <c r="R724" i="2"/>
  <c r="U724" i="2"/>
  <c r="Q724" i="2"/>
  <c r="T724" i="2"/>
  <c r="S724" i="2"/>
  <c r="U460" i="2"/>
  <c r="Q460" i="2"/>
  <c r="T460" i="2"/>
  <c r="S460" i="2"/>
  <c r="R460" i="2"/>
  <c r="T1129" i="2"/>
  <c r="S1129" i="2"/>
  <c r="U1129" i="2"/>
  <c r="R1129" i="2"/>
  <c r="Q1129" i="2"/>
  <c r="T1045" i="2"/>
  <c r="S1045" i="2"/>
  <c r="R1045" i="2"/>
  <c r="Q1045" i="2"/>
  <c r="U1045" i="2"/>
  <c r="R949" i="2"/>
  <c r="U949" i="2"/>
  <c r="Q949" i="2"/>
  <c r="T949" i="2"/>
  <c r="S949" i="2"/>
  <c r="S829" i="2"/>
  <c r="R829" i="2"/>
  <c r="U829" i="2"/>
  <c r="Q829" i="2"/>
  <c r="T829" i="2"/>
  <c r="S721" i="2"/>
  <c r="R721" i="2"/>
  <c r="U721" i="2"/>
  <c r="Q721" i="2"/>
  <c r="T721" i="2"/>
  <c r="S601" i="2"/>
  <c r="R601" i="2"/>
  <c r="U601" i="2"/>
  <c r="Q601" i="2"/>
  <c r="T601" i="2"/>
  <c r="R505" i="2"/>
  <c r="U505" i="2"/>
  <c r="Q505" i="2"/>
  <c r="T505" i="2"/>
  <c r="S505" i="2"/>
  <c r="R421" i="2"/>
  <c r="U421" i="2"/>
  <c r="Q421" i="2"/>
  <c r="T421" i="2"/>
  <c r="S421" i="2"/>
  <c r="R301" i="2"/>
  <c r="U301" i="2"/>
  <c r="Q301" i="2"/>
  <c r="T301" i="2"/>
  <c r="S301" i="2"/>
  <c r="R205" i="2"/>
  <c r="U205" i="2"/>
  <c r="Q205" i="2"/>
  <c r="S205" i="2"/>
  <c r="T205" i="2"/>
  <c r="R109" i="2"/>
  <c r="U109" i="2"/>
  <c r="Q109" i="2"/>
  <c r="T109" i="2"/>
  <c r="S109" i="2"/>
  <c r="R985" i="2"/>
  <c r="U985" i="2"/>
  <c r="Q985" i="2"/>
  <c r="T985" i="2"/>
  <c r="S985" i="2"/>
  <c r="S805" i="2"/>
  <c r="R805" i="2"/>
  <c r="U805" i="2"/>
  <c r="Q805" i="2"/>
  <c r="T805" i="2"/>
  <c r="S685" i="2"/>
  <c r="R685" i="2"/>
  <c r="U685" i="2"/>
  <c r="Q685" i="2"/>
  <c r="T685" i="2"/>
  <c r="S565" i="2"/>
  <c r="R565" i="2"/>
  <c r="U565" i="2"/>
  <c r="Q565" i="2"/>
  <c r="T565" i="2"/>
  <c r="R457" i="2"/>
  <c r="U457" i="2"/>
  <c r="Q457" i="2"/>
  <c r="T457" i="2"/>
  <c r="S457" i="2"/>
  <c r="R337" i="2"/>
  <c r="U337" i="2"/>
  <c r="Q337" i="2"/>
  <c r="T337" i="2"/>
  <c r="S337" i="2"/>
  <c r="R217" i="2"/>
  <c r="U217" i="2"/>
  <c r="Q217" i="2"/>
  <c r="S217" i="2"/>
  <c r="T217" i="2"/>
  <c r="R121" i="2"/>
  <c r="S121" i="2"/>
  <c r="U121" i="2"/>
  <c r="Q121" i="2"/>
  <c r="T121" i="2"/>
  <c r="R13" i="2"/>
  <c r="U13" i="2"/>
  <c r="Q13" i="2"/>
  <c r="S13" i="2"/>
  <c r="T13" i="2"/>
  <c r="U1186" i="2"/>
  <c r="Q1186" i="2"/>
  <c r="T1186" i="2"/>
  <c r="S1186" i="2"/>
  <c r="R1186" i="2"/>
  <c r="U1162" i="2"/>
  <c r="Q1162" i="2"/>
  <c r="T1162" i="2"/>
  <c r="S1162" i="2"/>
  <c r="R1162" i="2"/>
  <c r="U1138" i="2"/>
  <c r="Q1138" i="2"/>
  <c r="T1138" i="2"/>
  <c r="S1138" i="2"/>
  <c r="R1138" i="2"/>
  <c r="U1114" i="2"/>
  <c r="Q1114" i="2"/>
  <c r="T1114" i="2"/>
  <c r="S1114" i="2"/>
  <c r="R1114" i="2"/>
  <c r="U1090" i="2"/>
  <c r="Q1090" i="2"/>
  <c r="T1090" i="2"/>
  <c r="S1090" i="2"/>
  <c r="R1090" i="2"/>
  <c r="U1066" i="2"/>
  <c r="Q1066" i="2"/>
  <c r="T1066" i="2"/>
  <c r="S1066" i="2"/>
  <c r="R1066" i="2"/>
  <c r="U1042" i="2"/>
  <c r="Q1042" i="2"/>
  <c r="T1042" i="2"/>
  <c r="S1042" i="2"/>
  <c r="R1042" i="2"/>
  <c r="U1018" i="2"/>
  <c r="Q1018" i="2"/>
  <c r="T1018" i="2"/>
  <c r="S1018" i="2"/>
  <c r="R1018" i="2"/>
  <c r="S994" i="2"/>
  <c r="R994" i="2"/>
  <c r="U994" i="2"/>
  <c r="Q994" i="2"/>
  <c r="T994" i="2"/>
  <c r="S970" i="2"/>
  <c r="R970" i="2"/>
  <c r="U970" i="2"/>
  <c r="Q970" i="2"/>
  <c r="T970" i="2"/>
  <c r="S946" i="2"/>
  <c r="R946" i="2"/>
  <c r="U946" i="2"/>
  <c r="Q946" i="2"/>
  <c r="T946" i="2"/>
  <c r="S922" i="2"/>
  <c r="R922" i="2"/>
  <c r="U922" i="2"/>
  <c r="Q922" i="2"/>
  <c r="T922" i="2"/>
  <c r="S898" i="2"/>
  <c r="R898" i="2"/>
  <c r="U898" i="2"/>
  <c r="Q898" i="2"/>
  <c r="T898" i="2"/>
  <c r="T874" i="2"/>
  <c r="S874" i="2"/>
  <c r="R874" i="2"/>
  <c r="Q874" i="2"/>
  <c r="U874" i="2"/>
  <c r="T850" i="2"/>
  <c r="S850" i="2"/>
  <c r="R850" i="2"/>
  <c r="U850" i="2"/>
  <c r="Q850" i="2"/>
  <c r="T826" i="2"/>
  <c r="S826" i="2"/>
  <c r="R826" i="2"/>
  <c r="Q826" i="2"/>
  <c r="U826" i="2"/>
  <c r="T802" i="2"/>
  <c r="S802" i="2"/>
  <c r="R802" i="2"/>
  <c r="U802" i="2"/>
  <c r="Q802" i="2"/>
  <c r="T778" i="2"/>
  <c r="S778" i="2"/>
  <c r="R778" i="2"/>
  <c r="Q778" i="2"/>
  <c r="U778" i="2"/>
  <c r="T754" i="2"/>
  <c r="S754" i="2"/>
  <c r="R754" i="2"/>
  <c r="U754" i="2"/>
  <c r="Q754" i="2"/>
  <c r="T730" i="2"/>
  <c r="S730" i="2"/>
  <c r="R730" i="2"/>
  <c r="Q730" i="2"/>
  <c r="U730" i="2"/>
  <c r="T706" i="2"/>
  <c r="S706" i="2"/>
  <c r="R706" i="2"/>
  <c r="U706" i="2"/>
  <c r="Q706" i="2"/>
  <c r="T682" i="2"/>
  <c r="S682" i="2"/>
  <c r="R682" i="2"/>
  <c r="Q682" i="2"/>
  <c r="U682" i="2"/>
  <c r="T658" i="2"/>
  <c r="S658" i="2"/>
  <c r="R658" i="2"/>
  <c r="U658" i="2"/>
  <c r="Q658" i="2"/>
  <c r="T634" i="2"/>
  <c r="S634" i="2"/>
  <c r="R634" i="2"/>
  <c r="Q634" i="2"/>
  <c r="U634" i="2"/>
  <c r="T610" i="2"/>
  <c r="S610" i="2"/>
  <c r="R610" i="2"/>
  <c r="U610" i="2"/>
  <c r="Q610" i="2"/>
  <c r="T586" i="2"/>
  <c r="S586" i="2"/>
  <c r="R586" i="2"/>
  <c r="Q586" i="2"/>
  <c r="U586" i="2"/>
  <c r="T562" i="2"/>
  <c r="S562" i="2"/>
  <c r="R562" i="2"/>
  <c r="U562" i="2"/>
  <c r="Q562" i="2"/>
  <c r="T538" i="2"/>
  <c r="S538" i="2"/>
  <c r="R538" i="2"/>
  <c r="Q538" i="2"/>
  <c r="U538" i="2"/>
  <c r="S514" i="2"/>
  <c r="R514" i="2"/>
  <c r="U514" i="2"/>
  <c r="Q514" i="2"/>
  <c r="T514" i="2"/>
  <c r="S490" i="2"/>
  <c r="R490" i="2"/>
  <c r="U490" i="2"/>
  <c r="Q490" i="2"/>
  <c r="T490" i="2"/>
  <c r="S466" i="2"/>
  <c r="R466" i="2"/>
  <c r="U466" i="2"/>
  <c r="Q466" i="2"/>
  <c r="T466" i="2"/>
  <c r="S442" i="2"/>
  <c r="R442" i="2"/>
  <c r="U442" i="2"/>
  <c r="Q442" i="2"/>
  <c r="T442" i="2"/>
  <c r="U988" i="2"/>
  <c r="Q988" i="2"/>
  <c r="T988" i="2"/>
  <c r="S988" i="2"/>
  <c r="R988" i="2"/>
  <c r="U928" i="2"/>
  <c r="Q928" i="2"/>
  <c r="T928" i="2"/>
  <c r="S928" i="2"/>
  <c r="R928" i="2"/>
  <c r="R856" i="2"/>
  <c r="U856" i="2"/>
  <c r="Q856" i="2"/>
  <c r="T856" i="2"/>
  <c r="S856" i="2"/>
  <c r="R796" i="2"/>
  <c r="U796" i="2"/>
  <c r="Q796" i="2"/>
  <c r="T796" i="2"/>
  <c r="S796" i="2"/>
  <c r="R748" i="2"/>
  <c r="U748" i="2"/>
  <c r="Q748" i="2"/>
  <c r="T748" i="2"/>
  <c r="S748" i="2"/>
  <c r="R688" i="2"/>
  <c r="U688" i="2"/>
  <c r="Q688" i="2"/>
  <c r="T688" i="2"/>
  <c r="S688" i="2"/>
  <c r="R640" i="2"/>
  <c r="U640" i="2"/>
  <c r="Q640" i="2"/>
  <c r="T640" i="2"/>
  <c r="S640" i="2"/>
  <c r="R568" i="2"/>
  <c r="U568" i="2"/>
  <c r="Q568" i="2"/>
  <c r="T568" i="2"/>
  <c r="S568" i="2"/>
  <c r="U520" i="2"/>
  <c r="Q520" i="2"/>
  <c r="T520" i="2"/>
  <c r="S520" i="2"/>
  <c r="R520" i="2"/>
  <c r="U472" i="2"/>
  <c r="Q472" i="2"/>
  <c r="T472" i="2"/>
  <c r="S472" i="2"/>
  <c r="R472" i="2"/>
  <c r="T1189" i="2"/>
  <c r="S1189" i="2"/>
  <c r="R1189" i="2"/>
  <c r="Q1189" i="2"/>
  <c r="U1189" i="2"/>
  <c r="T1153" i="2"/>
  <c r="S1153" i="2"/>
  <c r="U1153" i="2"/>
  <c r="R1153" i="2"/>
  <c r="Q1153" i="2"/>
  <c r="T1117" i="2"/>
  <c r="S1117" i="2"/>
  <c r="R1117" i="2"/>
  <c r="Q1117" i="2"/>
  <c r="U1117" i="2"/>
  <c r="T1069" i="2"/>
  <c r="S1069" i="2"/>
  <c r="R1069" i="2"/>
  <c r="Q1069" i="2"/>
  <c r="U1069" i="2"/>
  <c r="T997" i="2"/>
  <c r="S997" i="2"/>
  <c r="R997" i="2"/>
  <c r="Q997" i="2"/>
  <c r="U997" i="2"/>
  <c r="R925" i="2"/>
  <c r="U925" i="2"/>
  <c r="Q925" i="2"/>
  <c r="T925" i="2"/>
  <c r="S925" i="2"/>
  <c r="S865" i="2"/>
  <c r="R865" i="2"/>
  <c r="U865" i="2"/>
  <c r="Q865" i="2"/>
  <c r="T865" i="2"/>
  <c r="S781" i="2"/>
  <c r="R781" i="2"/>
  <c r="U781" i="2"/>
  <c r="Q781" i="2"/>
  <c r="T781" i="2"/>
  <c r="S697" i="2"/>
  <c r="R697" i="2"/>
  <c r="U697" i="2"/>
  <c r="Q697" i="2"/>
  <c r="T697" i="2"/>
  <c r="S613" i="2"/>
  <c r="R613" i="2"/>
  <c r="U613" i="2"/>
  <c r="Q613" i="2"/>
  <c r="T613" i="2"/>
  <c r="S541" i="2"/>
  <c r="R541" i="2"/>
  <c r="U541" i="2"/>
  <c r="Q541" i="2"/>
  <c r="T541" i="2"/>
  <c r="R445" i="2"/>
  <c r="U445" i="2"/>
  <c r="Q445" i="2"/>
  <c r="T445" i="2"/>
  <c r="S445" i="2"/>
  <c r="R373" i="2"/>
  <c r="U373" i="2"/>
  <c r="Q373" i="2"/>
  <c r="T373" i="2"/>
  <c r="S373" i="2"/>
  <c r="R289" i="2"/>
  <c r="U289" i="2"/>
  <c r="Q289" i="2"/>
  <c r="T289" i="2"/>
  <c r="S289" i="2"/>
  <c r="R193" i="2"/>
  <c r="S193" i="2"/>
  <c r="U193" i="2"/>
  <c r="Q193" i="2"/>
  <c r="T193" i="2"/>
  <c r="R97" i="2"/>
  <c r="S97" i="2"/>
  <c r="U97" i="2"/>
  <c r="Q97" i="2"/>
  <c r="T97" i="2"/>
  <c r="R25" i="2"/>
  <c r="U25" i="2"/>
  <c r="Q25" i="2"/>
  <c r="T25" i="2"/>
  <c r="S25" i="2"/>
  <c r="R1183" i="2"/>
  <c r="U1183" i="2"/>
  <c r="Q1183" i="2"/>
  <c r="T1183" i="2"/>
  <c r="S1183" i="2"/>
  <c r="R1159" i="2"/>
  <c r="U1159" i="2"/>
  <c r="Q1159" i="2"/>
  <c r="T1159" i="2"/>
  <c r="S1159" i="2"/>
  <c r="R1135" i="2"/>
  <c r="U1135" i="2"/>
  <c r="Q1135" i="2"/>
  <c r="T1135" i="2"/>
  <c r="S1135" i="2"/>
  <c r="R1111" i="2"/>
  <c r="U1111" i="2"/>
  <c r="Q1111" i="2"/>
  <c r="T1111" i="2"/>
  <c r="S1111" i="2"/>
  <c r="R1087" i="2"/>
  <c r="U1087" i="2"/>
  <c r="Q1087" i="2"/>
  <c r="T1087" i="2"/>
  <c r="S1087" i="2"/>
  <c r="R1063" i="2"/>
  <c r="U1063" i="2"/>
  <c r="Q1063" i="2"/>
  <c r="T1063" i="2"/>
  <c r="S1063" i="2"/>
  <c r="R1039" i="2"/>
  <c r="U1039" i="2"/>
  <c r="Q1039" i="2"/>
  <c r="T1039" i="2"/>
  <c r="S1039" i="2"/>
  <c r="R1015" i="2"/>
  <c r="U1015" i="2"/>
  <c r="Q1015" i="2"/>
  <c r="T1015" i="2"/>
  <c r="S1015" i="2"/>
  <c r="T991" i="2"/>
  <c r="S991" i="2"/>
  <c r="R991" i="2"/>
  <c r="Q991" i="2"/>
  <c r="U991" i="2"/>
  <c r="T967" i="2"/>
  <c r="S967" i="2"/>
  <c r="R967" i="2"/>
  <c r="U967" i="2"/>
  <c r="Q967" i="2"/>
  <c r="T943" i="2"/>
  <c r="S943" i="2"/>
  <c r="R943" i="2"/>
  <c r="Q943" i="2"/>
  <c r="U943" i="2"/>
  <c r="T919" i="2"/>
  <c r="S919" i="2"/>
  <c r="R919" i="2"/>
  <c r="U919" i="2"/>
  <c r="Q919" i="2"/>
  <c r="T895" i="2"/>
  <c r="S895" i="2"/>
  <c r="R895" i="2"/>
  <c r="Q895" i="2"/>
  <c r="U895" i="2"/>
  <c r="U871" i="2"/>
  <c r="Q871" i="2"/>
  <c r="T871" i="2"/>
  <c r="S871" i="2"/>
  <c r="R871" i="2"/>
  <c r="U847" i="2"/>
  <c r="Q847" i="2"/>
  <c r="T847" i="2"/>
  <c r="S847" i="2"/>
  <c r="R847" i="2"/>
  <c r="U823" i="2"/>
  <c r="Q823" i="2"/>
  <c r="T823" i="2"/>
  <c r="S823" i="2"/>
  <c r="R823" i="2"/>
  <c r="U799" i="2"/>
  <c r="Q799" i="2"/>
  <c r="T799" i="2"/>
  <c r="S799" i="2"/>
  <c r="R799" i="2"/>
  <c r="U775" i="2"/>
  <c r="Q775" i="2"/>
  <c r="T775" i="2"/>
  <c r="S775" i="2"/>
  <c r="R775" i="2"/>
  <c r="U751" i="2"/>
  <c r="Q751" i="2"/>
  <c r="T751" i="2"/>
  <c r="S751" i="2"/>
  <c r="R751" i="2"/>
  <c r="U727" i="2"/>
  <c r="Q727" i="2"/>
  <c r="T727" i="2"/>
  <c r="S727" i="2"/>
  <c r="R727" i="2"/>
  <c r="U703" i="2"/>
  <c r="Q703" i="2"/>
  <c r="T703" i="2"/>
  <c r="S703" i="2"/>
  <c r="R703" i="2"/>
  <c r="U679" i="2"/>
  <c r="Q679" i="2"/>
  <c r="T679" i="2"/>
  <c r="S679" i="2"/>
  <c r="R679" i="2"/>
  <c r="U655" i="2"/>
  <c r="Q655" i="2"/>
  <c r="T655" i="2"/>
  <c r="S655" i="2"/>
  <c r="R655" i="2"/>
  <c r="U631" i="2"/>
  <c r="Q631" i="2"/>
  <c r="T631" i="2"/>
  <c r="S631" i="2"/>
  <c r="R631" i="2"/>
  <c r="U607" i="2"/>
  <c r="Q607" i="2"/>
  <c r="T607" i="2"/>
  <c r="S607" i="2"/>
  <c r="R607" i="2"/>
  <c r="U583" i="2"/>
  <c r="Q583" i="2"/>
  <c r="T583" i="2"/>
  <c r="S583" i="2"/>
  <c r="R583" i="2"/>
  <c r="U559" i="2"/>
  <c r="Q559" i="2"/>
  <c r="T559" i="2"/>
  <c r="S559" i="2"/>
  <c r="R559" i="2"/>
  <c r="U535" i="2"/>
  <c r="S535" i="2"/>
  <c r="T535" i="2"/>
  <c r="R535" i="2"/>
  <c r="Q535" i="2"/>
  <c r="T511" i="2"/>
  <c r="S511" i="2"/>
  <c r="R511" i="2"/>
  <c r="Q511" i="2"/>
  <c r="U511" i="2"/>
  <c r="T487" i="2"/>
  <c r="S487" i="2"/>
  <c r="R487" i="2"/>
  <c r="U487" i="2"/>
  <c r="Q487" i="2"/>
  <c r="T463" i="2"/>
  <c r="S463" i="2"/>
  <c r="R463" i="2"/>
  <c r="Q463" i="2"/>
  <c r="U463" i="2"/>
  <c r="T439" i="2"/>
  <c r="S439" i="2"/>
  <c r="R439" i="2"/>
  <c r="U439" i="2"/>
  <c r="Q439" i="2"/>
  <c r="T415" i="2"/>
  <c r="S415" i="2"/>
  <c r="R415" i="2"/>
  <c r="Q415" i="2"/>
  <c r="U415" i="2"/>
  <c r="T391" i="2"/>
  <c r="S391" i="2"/>
  <c r="R391" i="2"/>
  <c r="U391" i="2"/>
  <c r="Q391" i="2"/>
  <c r="T367" i="2"/>
  <c r="S367" i="2"/>
  <c r="R367" i="2"/>
  <c r="Q367" i="2"/>
  <c r="U367" i="2"/>
  <c r="T343" i="2"/>
  <c r="S343" i="2"/>
  <c r="R343" i="2"/>
  <c r="U343" i="2"/>
  <c r="Q343" i="2"/>
  <c r="T319" i="2"/>
  <c r="S319" i="2"/>
  <c r="R319" i="2"/>
  <c r="Q319" i="2"/>
  <c r="U319" i="2"/>
  <c r="T295" i="2"/>
  <c r="S295" i="2"/>
  <c r="R295" i="2"/>
  <c r="U295" i="2"/>
  <c r="Q295" i="2"/>
  <c r="T271" i="2"/>
  <c r="S271" i="2"/>
  <c r="R271" i="2"/>
  <c r="Q271" i="2"/>
  <c r="U271" i="2"/>
  <c r="T247" i="2"/>
  <c r="S247" i="2"/>
  <c r="R247" i="2"/>
  <c r="U247" i="2"/>
  <c r="Q247" i="2"/>
  <c r="T223" i="2"/>
  <c r="S223" i="2"/>
  <c r="U223" i="2"/>
  <c r="R223" i="2"/>
  <c r="Q223" i="2"/>
  <c r="T199" i="2"/>
  <c r="S199" i="2"/>
  <c r="Q199" i="2"/>
  <c r="R199" i="2"/>
  <c r="U199" i="2"/>
  <c r="T175" i="2"/>
  <c r="Q175" i="2"/>
  <c r="S175" i="2"/>
  <c r="U175" i="2"/>
  <c r="R175" i="2"/>
  <c r="T151" i="2"/>
  <c r="U151" i="2"/>
  <c r="S151" i="2"/>
  <c r="R151" i="2"/>
  <c r="Q151" i="2"/>
  <c r="T127" i="2"/>
  <c r="S127" i="2"/>
  <c r="Q127" i="2"/>
  <c r="R127" i="2"/>
  <c r="U127" i="2"/>
  <c r="T103" i="2"/>
  <c r="U103" i="2"/>
  <c r="S103" i="2"/>
  <c r="R103" i="2"/>
  <c r="Q103" i="2"/>
  <c r="T79" i="2"/>
  <c r="Q79" i="2"/>
  <c r="S79" i="2"/>
  <c r="R79" i="2"/>
  <c r="U79" i="2"/>
  <c r="T55" i="2"/>
  <c r="S55" i="2"/>
  <c r="U55" i="2"/>
  <c r="R55" i="2"/>
  <c r="Q55" i="2"/>
  <c r="T31" i="2"/>
  <c r="U31" i="2"/>
  <c r="S31" i="2"/>
  <c r="R31" i="2"/>
  <c r="Q31" i="2"/>
  <c r="S1168" i="2"/>
  <c r="R1168" i="2"/>
  <c r="U1168" i="2"/>
  <c r="T1168" i="2"/>
  <c r="Q1168" i="2"/>
  <c r="U940" i="2"/>
  <c r="Q940" i="2"/>
  <c r="T940" i="2"/>
  <c r="S940" i="2"/>
  <c r="R940" i="2"/>
  <c r="R880" i="2"/>
  <c r="U880" i="2"/>
  <c r="Q880" i="2"/>
  <c r="T880" i="2"/>
  <c r="S880" i="2"/>
  <c r="R844" i="2"/>
  <c r="U844" i="2"/>
  <c r="Q844" i="2"/>
  <c r="T844" i="2"/>
  <c r="S844" i="2"/>
  <c r="R784" i="2"/>
  <c r="U784" i="2"/>
  <c r="Q784" i="2"/>
  <c r="T784" i="2"/>
  <c r="S784" i="2"/>
  <c r="R736" i="2"/>
  <c r="U736" i="2"/>
  <c r="Q736" i="2"/>
  <c r="T736" i="2"/>
  <c r="S736" i="2"/>
  <c r="R676" i="2"/>
  <c r="U676" i="2"/>
  <c r="Q676" i="2"/>
  <c r="T676" i="2"/>
  <c r="S676" i="2"/>
  <c r="R628" i="2"/>
  <c r="U628" i="2"/>
  <c r="Q628" i="2"/>
  <c r="T628" i="2"/>
  <c r="S628" i="2"/>
  <c r="R580" i="2"/>
  <c r="U580" i="2"/>
  <c r="Q580" i="2"/>
  <c r="T580" i="2"/>
  <c r="S580" i="2"/>
  <c r="U532" i="2"/>
  <c r="Q532" i="2"/>
  <c r="T532" i="2"/>
  <c r="S532" i="2"/>
  <c r="R532" i="2"/>
  <c r="U484" i="2"/>
  <c r="Q484" i="2"/>
  <c r="T484" i="2"/>
  <c r="S484" i="2"/>
  <c r="R484" i="2"/>
  <c r="T1105" i="2"/>
  <c r="S1105" i="2"/>
  <c r="U1105" i="2"/>
  <c r="R1105" i="2"/>
  <c r="Q1105" i="2"/>
  <c r="T1021" i="2"/>
  <c r="S1021" i="2"/>
  <c r="R1021" i="2"/>
  <c r="Q1021" i="2"/>
  <c r="U1021" i="2"/>
  <c r="R937" i="2"/>
  <c r="U937" i="2"/>
  <c r="Q937" i="2"/>
  <c r="T937" i="2"/>
  <c r="S937" i="2"/>
  <c r="S877" i="2"/>
  <c r="R877" i="2"/>
  <c r="U877" i="2"/>
  <c r="Q877" i="2"/>
  <c r="T877" i="2"/>
  <c r="S793" i="2"/>
  <c r="R793" i="2"/>
  <c r="U793" i="2"/>
  <c r="Q793" i="2"/>
  <c r="T793" i="2"/>
  <c r="S709" i="2"/>
  <c r="R709" i="2"/>
  <c r="U709" i="2"/>
  <c r="Q709" i="2"/>
  <c r="T709" i="2"/>
  <c r="S625" i="2"/>
  <c r="R625" i="2"/>
  <c r="U625" i="2"/>
  <c r="Q625" i="2"/>
  <c r="T625" i="2"/>
  <c r="R529" i="2"/>
  <c r="U529" i="2"/>
  <c r="Q529" i="2"/>
  <c r="T529" i="2"/>
  <c r="S529" i="2"/>
  <c r="R433" i="2"/>
  <c r="U433" i="2"/>
  <c r="Q433" i="2"/>
  <c r="T433" i="2"/>
  <c r="S433" i="2"/>
  <c r="R361" i="2"/>
  <c r="U361" i="2"/>
  <c r="Q361" i="2"/>
  <c r="T361" i="2"/>
  <c r="S361" i="2"/>
  <c r="R277" i="2"/>
  <c r="U277" i="2"/>
  <c r="Q277" i="2"/>
  <c r="T277" i="2"/>
  <c r="S277" i="2"/>
  <c r="R181" i="2"/>
  <c r="S181" i="2"/>
  <c r="U181" i="2"/>
  <c r="Q181" i="2"/>
  <c r="T181" i="2"/>
  <c r="R85" i="2"/>
  <c r="S85" i="2"/>
  <c r="U85" i="2"/>
  <c r="Q85" i="2"/>
  <c r="T85" i="2"/>
  <c r="U148" i="2"/>
  <c r="Q148" i="2"/>
  <c r="T148" i="2"/>
  <c r="R148" i="2"/>
  <c r="S148" i="2"/>
  <c r="S418" i="2"/>
  <c r="R418" i="2"/>
  <c r="U418" i="2"/>
  <c r="Q418" i="2"/>
  <c r="T418" i="2"/>
  <c r="S394" i="2"/>
  <c r="R394" i="2"/>
  <c r="U394" i="2"/>
  <c r="Q394" i="2"/>
  <c r="T394" i="2"/>
  <c r="S370" i="2"/>
  <c r="R370" i="2"/>
  <c r="U370" i="2"/>
  <c r="Q370" i="2"/>
  <c r="T370" i="2"/>
  <c r="S346" i="2"/>
  <c r="R346" i="2"/>
  <c r="U346" i="2"/>
  <c r="Q346" i="2"/>
  <c r="T346" i="2"/>
  <c r="S322" i="2"/>
  <c r="R322" i="2"/>
  <c r="U322" i="2"/>
  <c r="Q322" i="2"/>
  <c r="T322" i="2"/>
  <c r="S298" i="2"/>
  <c r="R298" i="2"/>
  <c r="U298" i="2"/>
  <c r="Q298" i="2"/>
  <c r="T298" i="2"/>
  <c r="S274" i="2"/>
  <c r="R274" i="2"/>
  <c r="U274" i="2"/>
  <c r="Q274" i="2"/>
  <c r="T274" i="2"/>
  <c r="S250" i="2"/>
  <c r="R250" i="2"/>
  <c r="U250" i="2"/>
  <c r="Q250" i="2"/>
  <c r="T250" i="2"/>
  <c r="S226" i="2"/>
  <c r="T226" i="2"/>
  <c r="U226" i="2"/>
  <c r="R226" i="2"/>
  <c r="Q226" i="2"/>
  <c r="S202" i="2"/>
  <c r="T202" i="2"/>
  <c r="R202" i="2"/>
  <c r="U202" i="2"/>
  <c r="Q202" i="2"/>
  <c r="S178" i="2"/>
  <c r="R178" i="2"/>
  <c r="U178" i="2"/>
  <c r="Q178" i="2"/>
  <c r="T178" i="2"/>
  <c r="S154" i="2"/>
  <c r="R154" i="2"/>
  <c r="T154" i="2"/>
  <c r="U154" i="2"/>
  <c r="Q154" i="2"/>
  <c r="S130" i="2"/>
  <c r="T130" i="2"/>
  <c r="R130" i="2"/>
  <c r="U130" i="2"/>
  <c r="Q130" i="2"/>
  <c r="S106" i="2"/>
  <c r="R106" i="2"/>
  <c r="T106" i="2"/>
  <c r="U106" i="2"/>
  <c r="Q106" i="2"/>
  <c r="S82" i="2"/>
  <c r="R82" i="2"/>
  <c r="T82" i="2"/>
  <c r="U82" i="2"/>
  <c r="Q82" i="2"/>
  <c r="S58" i="2"/>
  <c r="T58" i="2"/>
  <c r="R58" i="2"/>
  <c r="U58" i="2"/>
  <c r="Q58" i="2"/>
  <c r="S34" i="2"/>
  <c r="R34" i="2"/>
  <c r="U34" i="2"/>
  <c r="Q34" i="2"/>
  <c r="T34" i="2"/>
  <c r="S10" i="2"/>
  <c r="T10" i="2"/>
  <c r="R10" i="2"/>
  <c r="U10" i="2"/>
  <c r="Q10" i="2"/>
  <c r="U412" i="2"/>
  <c r="Q412" i="2"/>
  <c r="T412" i="2"/>
  <c r="S412" i="2"/>
  <c r="R412" i="2"/>
  <c r="U364" i="2"/>
  <c r="Q364" i="2"/>
  <c r="T364" i="2"/>
  <c r="S364" i="2"/>
  <c r="R364" i="2"/>
  <c r="U304" i="2"/>
  <c r="Q304" i="2"/>
  <c r="T304" i="2"/>
  <c r="S304" i="2"/>
  <c r="R304" i="2"/>
  <c r="U256" i="2"/>
  <c r="Q256" i="2"/>
  <c r="T256" i="2"/>
  <c r="S256" i="2"/>
  <c r="R256" i="2"/>
  <c r="U208" i="2"/>
  <c r="Q208" i="2"/>
  <c r="T208" i="2"/>
  <c r="S208" i="2"/>
  <c r="R208" i="2"/>
  <c r="U136" i="2"/>
  <c r="Q136" i="2"/>
  <c r="R136" i="2"/>
  <c r="T136" i="2"/>
  <c r="S136" i="2"/>
  <c r="U88" i="2"/>
  <c r="Q88" i="2"/>
  <c r="T88" i="2"/>
  <c r="S88" i="2"/>
  <c r="R88" i="2"/>
  <c r="U40" i="2"/>
  <c r="Q40" i="2"/>
  <c r="R40" i="2"/>
  <c r="T40" i="2"/>
  <c r="S40" i="2"/>
  <c r="U424" i="2"/>
  <c r="Q424" i="2"/>
  <c r="T424" i="2"/>
  <c r="S424" i="2"/>
  <c r="R424" i="2"/>
  <c r="U376" i="2"/>
  <c r="Q376" i="2"/>
  <c r="T376" i="2"/>
  <c r="S376" i="2"/>
  <c r="R376" i="2"/>
  <c r="U328" i="2"/>
  <c r="Q328" i="2"/>
  <c r="T328" i="2"/>
  <c r="S328" i="2"/>
  <c r="R328" i="2"/>
  <c r="U268" i="2"/>
  <c r="Q268" i="2"/>
  <c r="T268" i="2"/>
  <c r="S268" i="2"/>
  <c r="R268" i="2"/>
  <c r="U220" i="2"/>
  <c r="Q220" i="2"/>
  <c r="R220" i="2"/>
  <c r="T220" i="2"/>
  <c r="S220" i="2"/>
  <c r="U184" i="2"/>
  <c r="Q184" i="2"/>
  <c r="T184" i="2"/>
  <c r="R184" i="2"/>
  <c r="S184" i="2"/>
  <c r="U124" i="2"/>
  <c r="Q124" i="2"/>
  <c r="T124" i="2"/>
  <c r="S124" i="2"/>
  <c r="R124" i="2"/>
  <c r="U76" i="2"/>
  <c r="Q76" i="2"/>
  <c r="T76" i="2"/>
  <c r="S76" i="2"/>
  <c r="R76" i="2"/>
  <c r="U28" i="2"/>
  <c r="Q28" i="2"/>
  <c r="T28" i="2"/>
  <c r="R28" i="2"/>
  <c r="S28" i="2"/>
  <c r="S1180" i="2"/>
  <c r="R1180" i="2"/>
  <c r="Q1180" i="2"/>
  <c r="U1180" i="2"/>
  <c r="T1180" i="2"/>
  <c r="S1132" i="2"/>
  <c r="R1132" i="2"/>
  <c r="Q1132" i="2"/>
  <c r="U1132" i="2"/>
  <c r="T1132" i="2"/>
  <c r="S1108" i="2"/>
  <c r="R1108" i="2"/>
  <c r="Q1108" i="2"/>
  <c r="U1108" i="2"/>
  <c r="T1108" i="2"/>
  <c r="S1084" i="2"/>
  <c r="R1084" i="2"/>
  <c r="Q1084" i="2"/>
  <c r="U1084" i="2"/>
  <c r="T1084" i="2"/>
  <c r="S1060" i="2"/>
  <c r="R1060" i="2"/>
  <c r="Q1060" i="2"/>
  <c r="U1060" i="2"/>
  <c r="T1060" i="2"/>
  <c r="S1036" i="2"/>
  <c r="R1036" i="2"/>
  <c r="Q1036" i="2"/>
  <c r="U1036" i="2"/>
  <c r="T1036" i="2"/>
  <c r="S1012" i="2"/>
  <c r="R1012" i="2"/>
  <c r="Q1012" i="2"/>
  <c r="U1012" i="2"/>
  <c r="T1012" i="2"/>
  <c r="U964" i="2"/>
  <c r="Q964" i="2"/>
  <c r="T964" i="2"/>
  <c r="S964" i="2"/>
  <c r="R964" i="2"/>
  <c r="R820" i="2"/>
  <c r="U820" i="2"/>
  <c r="Q820" i="2"/>
  <c r="T820" i="2"/>
  <c r="S820" i="2"/>
  <c r="R592" i="2"/>
  <c r="U592" i="2"/>
  <c r="Q592" i="2"/>
  <c r="T592" i="2"/>
  <c r="S592" i="2"/>
  <c r="T1165" i="2"/>
  <c r="S1165" i="2"/>
  <c r="R1165" i="2"/>
  <c r="Q1165" i="2"/>
  <c r="U1165" i="2"/>
  <c r="T1081" i="2"/>
  <c r="S1081" i="2"/>
  <c r="U1081" i="2"/>
  <c r="R1081" i="2"/>
  <c r="Q1081" i="2"/>
  <c r="T1009" i="2"/>
  <c r="S1009" i="2"/>
  <c r="U1009" i="2"/>
  <c r="R1009" i="2"/>
  <c r="Q1009" i="2"/>
  <c r="U889" i="2"/>
  <c r="S889" i="2"/>
  <c r="R889" i="2"/>
  <c r="Q889" i="2"/>
  <c r="T889" i="2"/>
  <c r="S769" i="2"/>
  <c r="R769" i="2"/>
  <c r="U769" i="2"/>
  <c r="Q769" i="2"/>
  <c r="T769" i="2"/>
  <c r="S673" i="2"/>
  <c r="R673" i="2"/>
  <c r="U673" i="2"/>
  <c r="Q673" i="2"/>
  <c r="T673" i="2"/>
  <c r="S553" i="2"/>
  <c r="R553" i="2"/>
  <c r="U553" i="2"/>
  <c r="Q553" i="2"/>
  <c r="T553" i="2"/>
  <c r="R469" i="2"/>
  <c r="U469" i="2"/>
  <c r="Q469" i="2"/>
  <c r="T469" i="2"/>
  <c r="S469" i="2"/>
  <c r="R349" i="2"/>
  <c r="U349" i="2"/>
  <c r="Q349" i="2"/>
  <c r="T349" i="2"/>
  <c r="S349" i="2"/>
  <c r="R253" i="2"/>
  <c r="U253" i="2"/>
  <c r="Q253" i="2"/>
  <c r="T253" i="2"/>
  <c r="S253" i="2"/>
  <c r="R157" i="2"/>
  <c r="U157" i="2"/>
  <c r="Q157" i="2"/>
  <c r="T157" i="2"/>
  <c r="S157" i="2"/>
  <c r="R49" i="2"/>
  <c r="U49" i="2"/>
  <c r="Q49" i="2"/>
  <c r="T49" i="2"/>
  <c r="S49" i="2"/>
  <c r="S853" i="2"/>
  <c r="R853" i="2"/>
  <c r="U853" i="2"/>
  <c r="Q853" i="2"/>
  <c r="T853" i="2"/>
  <c r="S733" i="2"/>
  <c r="R733" i="2"/>
  <c r="U733" i="2"/>
  <c r="Q733" i="2"/>
  <c r="T733" i="2"/>
  <c r="S637" i="2"/>
  <c r="R637" i="2"/>
  <c r="U637" i="2"/>
  <c r="Q637" i="2"/>
  <c r="T637" i="2"/>
  <c r="R517" i="2"/>
  <c r="U517" i="2"/>
  <c r="Q517" i="2"/>
  <c r="T517" i="2"/>
  <c r="S517" i="2"/>
  <c r="R385" i="2"/>
  <c r="U385" i="2"/>
  <c r="Q385" i="2"/>
  <c r="T385" i="2"/>
  <c r="S385" i="2"/>
  <c r="R265" i="2"/>
  <c r="U265" i="2"/>
  <c r="Q265" i="2"/>
  <c r="T265" i="2"/>
  <c r="S265" i="2"/>
  <c r="R169" i="2"/>
  <c r="U169" i="2"/>
  <c r="Q169" i="2"/>
  <c r="S169" i="2"/>
  <c r="T169" i="2"/>
  <c r="R73" i="2"/>
  <c r="U73" i="2"/>
  <c r="Q73" i="2"/>
  <c r="S73" i="2"/>
  <c r="T73" i="2"/>
  <c r="U1198" i="2"/>
  <c r="Q1198" i="2"/>
  <c r="T1198" i="2"/>
  <c r="S1198" i="2"/>
  <c r="R1198" i="2"/>
  <c r="U1174" i="2"/>
  <c r="Q1174" i="2"/>
  <c r="T1174" i="2"/>
  <c r="S1174" i="2"/>
  <c r="R1174" i="2"/>
  <c r="U1150" i="2"/>
  <c r="Q1150" i="2"/>
  <c r="T1150" i="2"/>
  <c r="S1150" i="2"/>
  <c r="R1150" i="2"/>
  <c r="U1126" i="2"/>
  <c r="Q1126" i="2"/>
  <c r="T1126" i="2"/>
  <c r="S1126" i="2"/>
  <c r="R1126" i="2"/>
  <c r="U1102" i="2"/>
  <c r="Q1102" i="2"/>
  <c r="T1102" i="2"/>
  <c r="S1102" i="2"/>
  <c r="R1102" i="2"/>
  <c r="U1078" i="2"/>
  <c r="Q1078" i="2"/>
  <c r="T1078" i="2"/>
  <c r="S1078" i="2"/>
  <c r="R1078" i="2"/>
  <c r="U1054" i="2"/>
  <c r="Q1054" i="2"/>
  <c r="T1054" i="2"/>
  <c r="S1054" i="2"/>
  <c r="R1054" i="2"/>
  <c r="U1030" i="2"/>
  <c r="Q1030" i="2"/>
  <c r="T1030" i="2"/>
  <c r="S1030" i="2"/>
  <c r="R1030" i="2"/>
  <c r="U1006" i="2"/>
  <c r="Q1006" i="2"/>
  <c r="T1006" i="2"/>
  <c r="S1006" i="2"/>
  <c r="R1006" i="2"/>
  <c r="S982" i="2"/>
  <c r="R982" i="2"/>
  <c r="U982" i="2"/>
  <c r="Q982" i="2"/>
  <c r="T982" i="2"/>
  <c r="S958" i="2"/>
  <c r="R958" i="2"/>
  <c r="U958" i="2"/>
  <c r="Q958" i="2"/>
  <c r="T958" i="2"/>
  <c r="S934" i="2"/>
  <c r="R934" i="2"/>
  <c r="U934" i="2"/>
  <c r="Q934" i="2"/>
  <c r="T934" i="2"/>
  <c r="S910" i="2"/>
  <c r="R910" i="2"/>
  <c r="U910" i="2"/>
  <c r="Q910" i="2"/>
  <c r="T910" i="2"/>
  <c r="T886" i="2"/>
  <c r="S886" i="2"/>
  <c r="R886" i="2"/>
  <c r="U886" i="2"/>
  <c r="Q886" i="2"/>
  <c r="T862" i="2"/>
  <c r="S862" i="2"/>
  <c r="R862" i="2"/>
  <c r="U862" i="2"/>
  <c r="Q862" i="2"/>
  <c r="T838" i="2"/>
  <c r="S838" i="2"/>
  <c r="R838" i="2"/>
  <c r="U838" i="2"/>
  <c r="Q838" i="2"/>
  <c r="T814" i="2"/>
  <c r="S814" i="2"/>
  <c r="R814" i="2"/>
  <c r="U814" i="2"/>
  <c r="Q814" i="2"/>
  <c r="T790" i="2"/>
  <c r="S790" i="2"/>
  <c r="R790" i="2"/>
  <c r="U790" i="2"/>
  <c r="Q790" i="2"/>
  <c r="T766" i="2"/>
  <c r="S766" i="2"/>
  <c r="R766" i="2"/>
  <c r="U766" i="2"/>
  <c r="Q766" i="2"/>
  <c r="T742" i="2"/>
  <c r="S742" i="2"/>
  <c r="R742" i="2"/>
  <c r="U742" i="2"/>
  <c r="Q742" i="2"/>
  <c r="T718" i="2"/>
  <c r="S718" i="2"/>
  <c r="R718" i="2"/>
  <c r="U718" i="2"/>
  <c r="Q718" i="2"/>
  <c r="T694" i="2"/>
  <c r="S694" i="2"/>
  <c r="R694" i="2"/>
  <c r="U694" i="2"/>
  <c r="Q694" i="2"/>
  <c r="T670" i="2"/>
  <c r="S670" i="2"/>
  <c r="R670" i="2"/>
  <c r="U670" i="2"/>
  <c r="Q670" i="2"/>
  <c r="T646" i="2"/>
  <c r="S646" i="2"/>
  <c r="R646" i="2"/>
  <c r="U646" i="2"/>
  <c r="Q646" i="2"/>
  <c r="T622" i="2"/>
  <c r="S622" i="2"/>
  <c r="R622" i="2"/>
  <c r="U622" i="2"/>
  <c r="Q622" i="2"/>
  <c r="T598" i="2"/>
  <c r="S598" i="2"/>
  <c r="R598" i="2"/>
  <c r="U598" i="2"/>
  <c r="Q598" i="2"/>
  <c r="T574" i="2"/>
  <c r="S574" i="2"/>
  <c r="R574" i="2"/>
  <c r="U574" i="2"/>
  <c r="Q574" i="2"/>
  <c r="T550" i="2"/>
  <c r="S550" i="2"/>
  <c r="R550" i="2"/>
  <c r="U550" i="2"/>
  <c r="Q550" i="2"/>
  <c r="S526" i="2"/>
  <c r="R526" i="2"/>
  <c r="U526" i="2"/>
  <c r="Q526" i="2"/>
  <c r="T526" i="2"/>
  <c r="S502" i="2"/>
  <c r="R502" i="2"/>
  <c r="U502" i="2"/>
  <c r="Q502" i="2"/>
  <c r="T502" i="2"/>
  <c r="S478" i="2"/>
  <c r="R478" i="2"/>
  <c r="U478" i="2"/>
  <c r="Q478" i="2"/>
  <c r="T478" i="2"/>
  <c r="S454" i="2"/>
  <c r="R454" i="2"/>
  <c r="U454" i="2"/>
  <c r="Q454" i="2"/>
  <c r="T454" i="2"/>
  <c r="S1156" i="2"/>
  <c r="R1156" i="2"/>
  <c r="Q1156" i="2"/>
  <c r="U1156" i="2"/>
  <c r="T1156" i="2"/>
  <c r="U952" i="2"/>
  <c r="Q952" i="2"/>
  <c r="T952" i="2"/>
  <c r="S952" i="2"/>
  <c r="R952" i="2"/>
  <c r="U892" i="2"/>
  <c r="Q892" i="2"/>
  <c r="T892" i="2"/>
  <c r="S892" i="2"/>
  <c r="R892" i="2"/>
  <c r="R832" i="2"/>
  <c r="U832" i="2"/>
  <c r="Q832" i="2"/>
  <c r="T832" i="2"/>
  <c r="S832" i="2"/>
  <c r="R772" i="2"/>
  <c r="U772" i="2"/>
  <c r="Q772" i="2"/>
  <c r="T772" i="2"/>
  <c r="S772" i="2"/>
  <c r="R712" i="2"/>
  <c r="U712" i="2"/>
  <c r="Q712" i="2"/>
  <c r="T712" i="2"/>
  <c r="S712" i="2"/>
  <c r="R664" i="2"/>
  <c r="U664" i="2"/>
  <c r="Q664" i="2"/>
  <c r="T664" i="2"/>
  <c r="S664" i="2"/>
  <c r="R604" i="2"/>
  <c r="U604" i="2"/>
  <c r="Q604" i="2"/>
  <c r="T604" i="2"/>
  <c r="S604" i="2"/>
  <c r="R544" i="2"/>
  <c r="U544" i="2"/>
  <c r="Q544" i="2"/>
  <c r="T544" i="2"/>
  <c r="S544" i="2"/>
  <c r="U496" i="2"/>
  <c r="Q496" i="2"/>
  <c r="T496" i="2"/>
  <c r="S496" i="2"/>
  <c r="R496" i="2"/>
  <c r="U436" i="2"/>
  <c r="Q436" i="2"/>
  <c r="T436" i="2"/>
  <c r="S436" i="2"/>
  <c r="R436" i="2"/>
  <c r="T1177" i="2"/>
  <c r="S1177" i="2"/>
  <c r="U1177" i="2"/>
  <c r="R1177" i="2"/>
  <c r="Q1177" i="2"/>
  <c r="T1141" i="2"/>
  <c r="S1141" i="2"/>
  <c r="R1141" i="2"/>
  <c r="Q1141" i="2"/>
  <c r="U1141" i="2"/>
  <c r="T1093" i="2"/>
  <c r="S1093" i="2"/>
  <c r="R1093" i="2"/>
  <c r="Q1093" i="2"/>
  <c r="U1093" i="2"/>
  <c r="T1033" i="2"/>
  <c r="S1033" i="2"/>
  <c r="U1033" i="2"/>
  <c r="R1033" i="2"/>
  <c r="Q1033" i="2"/>
  <c r="R961" i="2"/>
  <c r="U961" i="2"/>
  <c r="Q961" i="2"/>
  <c r="T961" i="2"/>
  <c r="S961" i="2"/>
  <c r="R901" i="2"/>
  <c r="U901" i="2"/>
  <c r="Q901" i="2"/>
  <c r="T901" i="2"/>
  <c r="S901" i="2"/>
  <c r="S817" i="2"/>
  <c r="R817" i="2"/>
  <c r="U817" i="2"/>
  <c r="Q817" i="2"/>
  <c r="T817" i="2"/>
  <c r="S745" i="2"/>
  <c r="R745" i="2"/>
  <c r="U745" i="2"/>
  <c r="Q745" i="2"/>
  <c r="T745" i="2"/>
  <c r="S649" i="2"/>
  <c r="R649" i="2"/>
  <c r="U649" i="2"/>
  <c r="Q649" i="2"/>
  <c r="T649" i="2"/>
  <c r="S589" i="2"/>
  <c r="R589" i="2"/>
  <c r="U589" i="2"/>
  <c r="Q589" i="2"/>
  <c r="T589" i="2"/>
  <c r="R493" i="2"/>
  <c r="U493" i="2"/>
  <c r="Q493" i="2"/>
  <c r="T493" i="2"/>
  <c r="S493" i="2"/>
  <c r="R409" i="2"/>
  <c r="U409" i="2"/>
  <c r="Q409" i="2"/>
  <c r="T409" i="2"/>
  <c r="S409" i="2"/>
  <c r="R325" i="2"/>
  <c r="U325" i="2"/>
  <c r="Q325" i="2"/>
  <c r="T325" i="2"/>
  <c r="S325" i="2"/>
  <c r="R241" i="2"/>
  <c r="U241" i="2"/>
  <c r="Q241" i="2"/>
  <c r="T241" i="2"/>
  <c r="S241" i="2"/>
  <c r="R145" i="2"/>
  <c r="U145" i="2"/>
  <c r="Q145" i="2"/>
  <c r="T145" i="2"/>
  <c r="S145" i="2"/>
  <c r="R61" i="2"/>
  <c r="U61" i="2"/>
  <c r="Q61" i="2"/>
  <c r="T61" i="2"/>
  <c r="S61" i="2"/>
  <c r="R1195" i="2"/>
  <c r="U1195" i="2"/>
  <c r="Q1195" i="2"/>
  <c r="T1195" i="2"/>
  <c r="S1195" i="2"/>
  <c r="R1171" i="2"/>
  <c r="U1171" i="2"/>
  <c r="Q1171" i="2"/>
  <c r="T1171" i="2"/>
  <c r="S1171" i="2"/>
  <c r="R1147" i="2"/>
  <c r="U1147" i="2"/>
  <c r="Q1147" i="2"/>
  <c r="T1147" i="2"/>
  <c r="S1147" i="2"/>
  <c r="R1123" i="2"/>
  <c r="U1123" i="2"/>
  <c r="Q1123" i="2"/>
  <c r="T1123" i="2"/>
  <c r="S1123" i="2"/>
  <c r="R1099" i="2"/>
  <c r="U1099" i="2"/>
  <c r="Q1099" i="2"/>
  <c r="T1099" i="2"/>
  <c r="S1099" i="2"/>
  <c r="R1075" i="2"/>
  <c r="U1075" i="2"/>
  <c r="Q1075" i="2"/>
  <c r="T1075" i="2"/>
  <c r="S1075" i="2"/>
  <c r="R1051" i="2"/>
  <c r="U1051" i="2"/>
  <c r="Q1051" i="2"/>
  <c r="T1051" i="2"/>
  <c r="S1051" i="2"/>
  <c r="R1027" i="2"/>
  <c r="U1027" i="2"/>
  <c r="Q1027" i="2"/>
  <c r="T1027" i="2"/>
  <c r="S1027" i="2"/>
  <c r="R1003" i="2"/>
  <c r="U1003" i="2"/>
  <c r="Q1003" i="2"/>
  <c r="T1003" i="2"/>
  <c r="S1003" i="2"/>
  <c r="T979" i="2"/>
  <c r="S979" i="2"/>
  <c r="R979" i="2"/>
  <c r="U979" i="2"/>
  <c r="Q979" i="2"/>
  <c r="T955" i="2"/>
  <c r="S955" i="2"/>
  <c r="R955" i="2"/>
  <c r="U955" i="2"/>
  <c r="Q955" i="2"/>
  <c r="T931" i="2"/>
  <c r="S931" i="2"/>
  <c r="R931" i="2"/>
  <c r="U931" i="2"/>
  <c r="Q931" i="2"/>
  <c r="T907" i="2"/>
  <c r="S907" i="2"/>
  <c r="R907" i="2"/>
  <c r="U907" i="2"/>
  <c r="Q907" i="2"/>
  <c r="U883" i="2"/>
  <c r="Q883" i="2"/>
  <c r="T883" i="2"/>
  <c r="S883" i="2"/>
  <c r="R883" i="2"/>
  <c r="U859" i="2"/>
  <c r="Q859" i="2"/>
  <c r="T859" i="2"/>
  <c r="S859" i="2"/>
  <c r="R859" i="2"/>
  <c r="U835" i="2"/>
  <c r="Q835" i="2"/>
  <c r="T835" i="2"/>
  <c r="S835" i="2"/>
  <c r="R835" i="2"/>
  <c r="U811" i="2"/>
  <c r="Q811" i="2"/>
  <c r="T811" i="2"/>
  <c r="S811" i="2"/>
  <c r="R811" i="2"/>
  <c r="U787" i="2"/>
  <c r="Q787" i="2"/>
  <c r="T787" i="2"/>
  <c r="S787" i="2"/>
  <c r="R787" i="2"/>
  <c r="U763" i="2"/>
  <c r="Q763" i="2"/>
  <c r="T763" i="2"/>
  <c r="S763" i="2"/>
  <c r="R763" i="2"/>
  <c r="U739" i="2"/>
  <c r="Q739" i="2"/>
  <c r="T739" i="2"/>
  <c r="S739" i="2"/>
  <c r="R739" i="2"/>
  <c r="U715" i="2"/>
  <c r="Q715" i="2"/>
  <c r="T715" i="2"/>
  <c r="S715" i="2"/>
  <c r="R715" i="2"/>
  <c r="U691" i="2"/>
  <c r="Q691" i="2"/>
  <c r="T691" i="2"/>
  <c r="S691" i="2"/>
  <c r="R691" i="2"/>
  <c r="U667" i="2"/>
  <c r="Q667" i="2"/>
  <c r="T667" i="2"/>
  <c r="S667" i="2"/>
  <c r="R667" i="2"/>
  <c r="U643" i="2"/>
  <c r="Q643" i="2"/>
  <c r="T643" i="2"/>
  <c r="S643" i="2"/>
  <c r="R643" i="2"/>
  <c r="U619" i="2"/>
  <c r="Q619" i="2"/>
  <c r="T619" i="2"/>
  <c r="S619" i="2"/>
  <c r="R619" i="2"/>
  <c r="U595" i="2"/>
  <c r="Q595" i="2"/>
  <c r="T595" i="2"/>
  <c r="S595" i="2"/>
  <c r="R595" i="2"/>
  <c r="U571" i="2"/>
  <c r="Q571" i="2"/>
  <c r="T571" i="2"/>
  <c r="S571" i="2"/>
  <c r="R571" i="2"/>
  <c r="U547" i="2"/>
  <c r="Q547" i="2"/>
  <c r="T547" i="2"/>
  <c r="S547" i="2"/>
  <c r="R547" i="2"/>
  <c r="T523" i="2"/>
  <c r="S523" i="2"/>
  <c r="R523" i="2"/>
  <c r="Q523" i="2"/>
  <c r="U523" i="2"/>
  <c r="T499" i="2"/>
  <c r="S499" i="2"/>
  <c r="R499" i="2"/>
  <c r="U499" i="2"/>
  <c r="Q499" i="2"/>
  <c r="T475" i="2"/>
  <c r="S475" i="2"/>
  <c r="R475" i="2"/>
  <c r="Q475" i="2"/>
  <c r="U475" i="2"/>
  <c r="T451" i="2"/>
  <c r="S451" i="2"/>
  <c r="R451" i="2"/>
  <c r="U451" i="2"/>
  <c r="Q451" i="2"/>
  <c r="T427" i="2"/>
  <c r="S427" i="2"/>
  <c r="R427" i="2"/>
  <c r="Q427" i="2"/>
  <c r="U427" i="2"/>
  <c r="T403" i="2"/>
  <c r="S403" i="2"/>
  <c r="R403" i="2"/>
  <c r="U403" i="2"/>
  <c r="Q403" i="2"/>
  <c r="T379" i="2"/>
  <c r="S379" i="2"/>
  <c r="R379" i="2"/>
  <c r="U379" i="2"/>
  <c r="Q379" i="2"/>
  <c r="T355" i="2"/>
  <c r="S355" i="2"/>
  <c r="R355" i="2"/>
  <c r="U355" i="2"/>
  <c r="Q355" i="2"/>
  <c r="T331" i="2"/>
  <c r="S331" i="2"/>
  <c r="R331" i="2"/>
  <c r="Q331" i="2"/>
  <c r="U331" i="2"/>
  <c r="T307" i="2"/>
  <c r="S307" i="2"/>
  <c r="R307" i="2"/>
  <c r="U307" i="2"/>
  <c r="Q307" i="2"/>
  <c r="T283" i="2"/>
  <c r="S283" i="2"/>
  <c r="R283" i="2"/>
  <c r="U283" i="2"/>
  <c r="Q283" i="2"/>
  <c r="T259" i="2"/>
  <c r="S259" i="2"/>
  <c r="R259" i="2"/>
  <c r="U259" i="2"/>
  <c r="Q259" i="2"/>
  <c r="T235" i="2"/>
  <c r="S235" i="2"/>
  <c r="R235" i="2"/>
  <c r="U235" i="2"/>
  <c r="Q235" i="2"/>
  <c r="T211" i="2"/>
  <c r="Q211" i="2"/>
  <c r="S211" i="2"/>
  <c r="R211" i="2"/>
  <c r="U211" i="2"/>
  <c r="T187" i="2"/>
  <c r="Q187" i="2"/>
  <c r="S187" i="2"/>
  <c r="R187" i="2"/>
  <c r="U187" i="2"/>
  <c r="T163" i="2"/>
  <c r="S163" i="2"/>
  <c r="Q163" i="2"/>
  <c r="R163" i="2"/>
  <c r="U163" i="2"/>
  <c r="T139" i="2"/>
  <c r="S139" i="2"/>
  <c r="U139" i="2"/>
  <c r="R139" i="2"/>
  <c r="Q139" i="2"/>
  <c r="T115" i="2"/>
  <c r="Q115" i="2"/>
  <c r="S115" i="2"/>
  <c r="R115" i="2"/>
  <c r="U115" i="2"/>
  <c r="T91" i="2"/>
  <c r="Q91" i="2"/>
  <c r="S91" i="2"/>
  <c r="U91" i="2"/>
  <c r="R91" i="2"/>
  <c r="T67" i="2"/>
  <c r="S67" i="2"/>
  <c r="Q67" i="2"/>
  <c r="R67" i="2"/>
  <c r="U67" i="2"/>
  <c r="T43" i="2"/>
  <c r="U43" i="2"/>
  <c r="S43" i="2"/>
  <c r="R43" i="2"/>
  <c r="Q43" i="2"/>
  <c r="T19" i="2"/>
  <c r="S19" i="2"/>
  <c r="U19" i="2"/>
  <c r="R19" i="2"/>
  <c r="Q19" i="2"/>
  <c r="U976" i="2"/>
  <c r="Q976" i="2"/>
  <c r="T976" i="2"/>
  <c r="S976" i="2"/>
  <c r="R976" i="2"/>
  <c r="U916" i="2"/>
  <c r="Q916" i="2"/>
  <c r="T916" i="2"/>
  <c r="S916" i="2"/>
  <c r="R916" i="2"/>
  <c r="R868" i="2"/>
  <c r="U868" i="2"/>
  <c r="Q868" i="2"/>
  <c r="T868" i="2"/>
  <c r="S868" i="2"/>
  <c r="R808" i="2"/>
  <c r="U808" i="2"/>
  <c r="Q808" i="2"/>
  <c r="T808" i="2"/>
  <c r="S808" i="2"/>
  <c r="R760" i="2"/>
  <c r="U760" i="2"/>
  <c r="Q760" i="2"/>
  <c r="T760" i="2"/>
  <c r="S760" i="2"/>
  <c r="R700" i="2"/>
  <c r="U700" i="2"/>
  <c r="Q700" i="2"/>
  <c r="T700" i="2"/>
  <c r="S700" i="2"/>
  <c r="R652" i="2"/>
  <c r="U652" i="2"/>
  <c r="Q652" i="2"/>
  <c r="T652" i="2"/>
  <c r="S652" i="2"/>
  <c r="R616" i="2"/>
  <c r="U616" i="2"/>
  <c r="Q616" i="2"/>
  <c r="T616" i="2"/>
  <c r="S616" i="2"/>
  <c r="R556" i="2"/>
  <c r="U556" i="2"/>
  <c r="Q556" i="2"/>
  <c r="T556" i="2"/>
  <c r="S556" i="2"/>
  <c r="U508" i="2"/>
  <c r="Q508" i="2"/>
  <c r="T508" i="2"/>
  <c r="S508" i="2"/>
  <c r="R508" i="2"/>
  <c r="U448" i="2"/>
  <c r="Q448" i="2"/>
  <c r="T448" i="2"/>
  <c r="S448" i="2"/>
  <c r="R448" i="2"/>
  <c r="T7" i="2"/>
  <c r="S7" i="2"/>
  <c r="Q7" i="2"/>
  <c r="R7" i="2"/>
  <c r="U7" i="2"/>
  <c r="T1057" i="2"/>
  <c r="S1057" i="2"/>
  <c r="U1057" i="2"/>
  <c r="R1057" i="2"/>
  <c r="Q1057" i="2"/>
  <c r="R973" i="2"/>
  <c r="U973" i="2"/>
  <c r="Q973" i="2"/>
  <c r="T973" i="2"/>
  <c r="S973" i="2"/>
  <c r="R913" i="2"/>
  <c r="U913" i="2"/>
  <c r="Q913" i="2"/>
  <c r="T913" i="2"/>
  <c r="S913" i="2"/>
  <c r="S841" i="2"/>
  <c r="R841" i="2"/>
  <c r="U841" i="2"/>
  <c r="Q841" i="2"/>
  <c r="T841" i="2"/>
  <c r="S757" i="2"/>
  <c r="R757" i="2"/>
  <c r="U757" i="2"/>
  <c r="Q757" i="2"/>
  <c r="T757" i="2"/>
  <c r="S661" i="2"/>
  <c r="R661" i="2"/>
  <c r="U661" i="2"/>
  <c r="Q661" i="2"/>
  <c r="T661" i="2"/>
  <c r="S577" i="2"/>
  <c r="R577" i="2"/>
  <c r="U577" i="2"/>
  <c r="Q577" i="2"/>
  <c r="T577" i="2"/>
  <c r="R481" i="2"/>
  <c r="U481" i="2"/>
  <c r="Q481" i="2"/>
  <c r="T481" i="2"/>
  <c r="S481" i="2"/>
  <c r="R397" i="2"/>
  <c r="U397" i="2"/>
  <c r="Q397" i="2"/>
  <c r="T397" i="2"/>
  <c r="S397" i="2"/>
  <c r="R313" i="2"/>
  <c r="U313" i="2"/>
  <c r="Q313" i="2"/>
  <c r="T313" i="2"/>
  <c r="S313" i="2"/>
  <c r="R229" i="2"/>
  <c r="U229" i="2"/>
  <c r="T229" i="2"/>
  <c r="S229" i="2"/>
  <c r="Q229" i="2"/>
  <c r="R133" i="2"/>
  <c r="U133" i="2"/>
  <c r="Q133" i="2"/>
  <c r="S133" i="2"/>
  <c r="T133" i="2"/>
  <c r="R37" i="2"/>
  <c r="U37" i="2"/>
  <c r="Q37" i="2"/>
  <c r="S37" i="2"/>
  <c r="T37" i="2"/>
  <c r="U316" i="2"/>
  <c r="Q316" i="2"/>
  <c r="T316" i="2"/>
  <c r="S316" i="2"/>
  <c r="R316" i="2"/>
  <c r="S430" i="2"/>
  <c r="R430" i="2"/>
  <c r="U430" i="2"/>
  <c r="Q430" i="2"/>
  <c r="T430" i="2"/>
  <c r="S406" i="2"/>
  <c r="R406" i="2"/>
  <c r="U406" i="2"/>
  <c r="Q406" i="2"/>
  <c r="T406" i="2"/>
  <c r="S382" i="2"/>
  <c r="R382" i="2"/>
  <c r="U382" i="2"/>
  <c r="Q382" i="2"/>
  <c r="T382" i="2"/>
  <c r="S358" i="2"/>
  <c r="R358" i="2"/>
  <c r="U358" i="2"/>
  <c r="Q358" i="2"/>
  <c r="T358" i="2"/>
  <c r="S334" i="2"/>
  <c r="R334" i="2"/>
  <c r="U334" i="2"/>
  <c r="Q334" i="2"/>
  <c r="T334" i="2"/>
  <c r="S310" i="2"/>
  <c r="R310" i="2"/>
  <c r="U310" i="2"/>
  <c r="Q310" i="2"/>
  <c r="T310" i="2"/>
  <c r="S286" i="2"/>
  <c r="R286" i="2"/>
  <c r="U286" i="2"/>
  <c r="Q286" i="2"/>
  <c r="T286" i="2"/>
  <c r="S262" i="2"/>
  <c r="R262" i="2"/>
  <c r="U262" i="2"/>
  <c r="Q262" i="2"/>
  <c r="T262" i="2"/>
  <c r="S238" i="2"/>
  <c r="R238" i="2"/>
  <c r="U238" i="2"/>
  <c r="Q238" i="2"/>
  <c r="T238" i="2"/>
  <c r="S214" i="2"/>
  <c r="T214" i="2"/>
  <c r="R214" i="2"/>
  <c r="U214" i="2"/>
  <c r="Q214" i="2"/>
  <c r="S190" i="2"/>
  <c r="R190" i="2"/>
  <c r="T190" i="2"/>
  <c r="U190" i="2"/>
  <c r="Q190" i="2"/>
  <c r="S166" i="2"/>
  <c r="T166" i="2"/>
  <c r="R166" i="2"/>
  <c r="U166" i="2"/>
  <c r="Q166" i="2"/>
  <c r="S142" i="2"/>
  <c r="T142" i="2"/>
  <c r="R142" i="2"/>
  <c r="U142" i="2"/>
  <c r="Q142" i="2"/>
  <c r="S118" i="2"/>
  <c r="R118" i="2"/>
  <c r="T118" i="2"/>
  <c r="U118" i="2"/>
  <c r="Q118" i="2"/>
  <c r="S94" i="2"/>
  <c r="R94" i="2"/>
  <c r="U94" i="2"/>
  <c r="Q94" i="2"/>
  <c r="T94" i="2"/>
  <c r="S70" i="2"/>
  <c r="T70" i="2"/>
  <c r="R70" i="2"/>
  <c r="U70" i="2"/>
  <c r="Q70" i="2"/>
  <c r="S46" i="2"/>
  <c r="R46" i="2"/>
  <c r="T46" i="2"/>
  <c r="U46" i="2"/>
  <c r="Q46" i="2"/>
  <c r="S22" i="2"/>
  <c r="T22" i="2"/>
  <c r="R22" i="2"/>
  <c r="U22" i="2"/>
  <c r="Q22" i="2"/>
  <c r="U388" i="2"/>
  <c r="Q388" i="2"/>
  <c r="T388" i="2"/>
  <c r="S388" i="2"/>
  <c r="R388" i="2"/>
  <c r="U340" i="2"/>
  <c r="Q340" i="2"/>
  <c r="T340" i="2"/>
  <c r="S340" i="2"/>
  <c r="R340" i="2"/>
  <c r="U280" i="2"/>
  <c r="Q280" i="2"/>
  <c r="T280" i="2"/>
  <c r="S280" i="2"/>
  <c r="R280" i="2"/>
  <c r="U232" i="2"/>
  <c r="Q232" i="2"/>
  <c r="T232" i="2"/>
  <c r="S232" i="2"/>
  <c r="R232" i="2"/>
  <c r="U172" i="2"/>
  <c r="Q172" i="2"/>
  <c r="T172" i="2"/>
  <c r="S172" i="2"/>
  <c r="R172" i="2"/>
  <c r="U112" i="2"/>
  <c r="Q112" i="2"/>
  <c r="R112" i="2"/>
  <c r="T112" i="2"/>
  <c r="S112" i="2"/>
  <c r="U64" i="2"/>
  <c r="Q64" i="2"/>
  <c r="R64" i="2"/>
  <c r="T64" i="2"/>
  <c r="S64" i="2"/>
  <c r="U16" i="2"/>
  <c r="Q16" i="2"/>
  <c r="R16" i="2"/>
  <c r="T16" i="2"/>
  <c r="S16" i="2"/>
  <c r="U400" i="2"/>
  <c r="Q400" i="2"/>
  <c r="T400" i="2"/>
  <c r="S400" i="2"/>
  <c r="R400" i="2"/>
  <c r="U352" i="2"/>
  <c r="Q352" i="2"/>
  <c r="T352" i="2"/>
  <c r="S352" i="2"/>
  <c r="R352" i="2"/>
  <c r="U292" i="2"/>
  <c r="Q292" i="2"/>
  <c r="T292" i="2"/>
  <c r="S292" i="2"/>
  <c r="R292" i="2"/>
  <c r="U244" i="2"/>
  <c r="Q244" i="2"/>
  <c r="T244" i="2"/>
  <c r="S244" i="2"/>
  <c r="R244" i="2"/>
  <c r="U196" i="2"/>
  <c r="Q196" i="2"/>
  <c r="T196" i="2"/>
  <c r="S196" i="2"/>
  <c r="R196" i="2"/>
  <c r="U160" i="2"/>
  <c r="Q160" i="2"/>
  <c r="R160" i="2"/>
  <c r="T160" i="2"/>
  <c r="S160" i="2"/>
  <c r="U100" i="2"/>
  <c r="Q100" i="2"/>
  <c r="T100" i="2"/>
  <c r="R100" i="2"/>
  <c r="S100" i="2"/>
  <c r="U52" i="2"/>
  <c r="Q52" i="2"/>
  <c r="R52" i="2"/>
  <c r="T52" i="2"/>
  <c r="S52" i="2"/>
  <c r="I4" i="2"/>
  <c r="M4" i="2" s="1"/>
  <c r="D4" i="3"/>
  <c r="E8" i="3"/>
  <c r="F8" i="3" s="1"/>
  <c r="D20" i="3"/>
  <c r="D19" i="3"/>
  <c r="D5" i="3" l="1"/>
  <c r="J1201" i="4"/>
  <c r="J460" i="4"/>
  <c r="J508" i="4"/>
  <c r="J511" i="4"/>
  <c r="J817" i="4"/>
  <c r="J211" i="4"/>
  <c r="J526" i="4"/>
  <c r="J1024" i="4"/>
  <c r="J388" i="4"/>
  <c r="J724" i="4"/>
  <c r="J514" i="4"/>
  <c r="J778" i="4"/>
  <c r="J181" i="4"/>
  <c r="J466" i="4"/>
  <c r="J802" i="4"/>
  <c r="J484" i="4"/>
  <c r="J490" i="4"/>
  <c r="J658" i="4"/>
  <c r="J13" i="4"/>
  <c r="J25" i="4"/>
  <c r="L7" i="2"/>
  <c r="D308" i="3"/>
  <c r="D309" i="3"/>
  <c r="M7" i="2"/>
  <c r="G2" i="3"/>
  <c r="J436" i="4" l="1"/>
  <c r="J610" i="4"/>
  <c r="J637" i="4"/>
  <c r="J253" i="4"/>
  <c r="J682" i="4"/>
  <c r="J277" i="4"/>
  <c r="J826" i="4"/>
  <c r="J844" i="4"/>
  <c r="J157" i="4"/>
  <c r="J694" i="4"/>
  <c r="J874" i="4"/>
  <c r="J61" i="4"/>
  <c r="J235" i="4"/>
  <c r="J394" i="4"/>
  <c r="J205" i="4"/>
  <c r="J916" i="4"/>
  <c r="J130" i="4"/>
  <c r="J898" i="4"/>
  <c r="J586" i="4"/>
  <c r="J379" i="4"/>
  <c r="J634" i="4"/>
  <c r="J115" i="4"/>
  <c r="J595" i="4"/>
  <c r="J49" i="4"/>
  <c r="J82" i="4"/>
  <c r="J871" i="4"/>
  <c r="J700" i="4"/>
  <c r="J676" i="4"/>
  <c r="J532" i="4"/>
  <c r="J187" i="4"/>
  <c r="J538" i="4"/>
  <c r="J442" i="4"/>
  <c r="J178" i="4"/>
  <c r="J199" i="4"/>
  <c r="J796" i="4"/>
  <c r="J415" i="4"/>
  <c r="J628" i="4"/>
  <c r="J412" i="4"/>
  <c r="J229" i="4"/>
  <c r="J553" i="4"/>
  <c r="J31" i="4"/>
  <c r="J733" i="4"/>
  <c r="J73" i="4"/>
  <c r="J403" i="4"/>
  <c r="J730" i="4"/>
  <c r="J829" i="4"/>
  <c r="J1141" i="4"/>
  <c r="J166" i="4"/>
  <c r="J850" i="4"/>
  <c r="J139" i="4"/>
  <c r="J661" i="4"/>
  <c r="J28" i="4"/>
  <c r="J304" i="4"/>
  <c r="J883" i="4"/>
  <c r="J196" i="4"/>
  <c r="J208" i="4"/>
  <c r="J121" i="4"/>
  <c r="J859" i="4"/>
  <c r="J805" i="4"/>
  <c r="J946" i="4"/>
  <c r="J568" i="4"/>
  <c r="J322" i="4"/>
  <c r="J118" i="4"/>
  <c r="J94" i="4"/>
  <c r="J274" i="4"/>
  <c r="J1126" i="4"/>
  <c r="J697" i="4"/>
  <c r="J652" i="4"/>
  <c r="J67" i="4"/>
  <c r="J223" i="4"/>
  <c r="J193" i="4"/>
  <c r="J145" i="4"/>
  <c r="J1000" i="4"/>
  <c r="J169" i="4"/>
  <c r="J1144" i="4"/>
  <c r="J745" i="4"/>
  <c r="J154" i="4"/>
  <c r="J352" i="4"/>
  <c r="J631" i="4"/>
  <c r="J1081" i="4"/>
  <c r="J1030" i="4"/>
  <c r="J823" i="4"/>
  <c r="J448" i="4"/>
  <c r="J340" i="4"/>
  <c r="J1033" i="4"/>
  <c r="J982" i="4"/>
  <c r="J649" i="4"/>
  <c r="J244" i="4"/>
  <c r="J895" i="4"/>
  <c r="J310" i="4"/>
  <c r="J1018" i="4"/>
  <c r="J1087" i="4"/>
  <c r="J142" i="4"/>
  <c r="J880" i="4"/>
  <c r="J1168" i="4"/>
  <c r="J247" i="4"/>
  <c r="J1009" i="4"/>
  <c r="J70" i="4"/>
  <c r="J715" i="4"/>
  <c r="J391" i="4"/>
  <c r="J1048" i="4"/>
  <c r="J718" i="4"/>
  <c r="J475" i="4"/>
  <c r="J997" i="4"/>
  <c r="J748" i="4"/>
  <c r="J1159" i="4"/>
  <c r="J1180" i="4"/>
  <c r="J1117" i="4"/>
  <c r="J973" i="4"/>
  <c r="J1042" i="4"/>
  <c r="J1156" i="4"/>
  <c r="J97" i="4"/>
  <c r="J1060" i="4"/>
  <c r="J1072" i="4"/>
  <c r="J127" i="4"/>
  <c r="J433" i="4"/>
  <c r="J478" i="4"/>
  <c r="J91" i="4"/>
  <c r="J133" i="4"/>
  <c r="J562" i="4"/>
  <c r="J970" i="4"/>
  <c r="J37" i="4"/>
  <c r="J952" i="4"/>
  <c r="J967" i="4"/>
  <c r="J1198" i="4"/>
  <c r="J592" i="4"/>
  <c r="J262" i="4"/>
  <c r="J943" i="4"/>
  <c r="J337" i="4"/>
  <c r="J1186" i="4"/>
  <c r="J1063" i="4"/>
  <c r="J679" i="4"/>
  <c r="J271" i="4"/>
  <c r="J112" i="4"/>
  <c r="J712" i="4"/>
  <c r="J1108" i="4"/>
  <c r="J853" i="4"/>
  <c r="J877" i="4"/>
  <c r="J346" i="4"/>
  <c r="J757" i="4"/>
  <c r="J19" i="4"/>
  <c r="J556" i="4"/>
  <c r="J991" i="4"/>
  <c r="J1051" i="4"/>
  <c r="J847" i="4"/>
  <c r="J1153" i="4"/>
  <c r="J1054" i="4"/>
  <c r="J151" i="4"/>
  <c r="J811" i="4"/>
  <c r="J940" i="4"/>
  <c r="J1093" i="4"/>
  <c r="J919" i="4"/>
  <c r="J985" i="4"/>
  <c r="J241" i="4"/>
  <c r="J838" i="4"/>
  <c r="J1123" i="4"/>
  <c r="J607" i="4"/>
  <c r="J769" i="4"/>
  <c r="J238" i="4"/>
  <c r="J103" i="4"/>
  <c r="J640" i="4"/>
  <c r="J268" i="4"/>
  <c r="J1045" i="4"/>
  <c r="J709" i="4"/>
  <c r="J541" i="4"/>
  <c r="J1162" i="4"/>
  <c r="J298" i="4"/>
  <c r="J1165" i="4"/>
  <c r="J589" i="4"/>
  <c r="J334" i="4"/>
  <c r="J280" i="4"/>
  <c r="J910" i="4"/>
  <c r="J934" i="4"/>
  <c r="J1069" i="4"/>
  <c r="J928" i="4"/>
  <c r="J892" i="4"/>
  <c r="J349" i="4"/>
  <c r="J601" i="4"/>
  <c r="J175" i="4"/>
  <c r="J457" i="4"/>
  <c r="J958" i="4"/>
  <c r="J367" i="4"/>
  <c r="J832" i="4"/>
  <c r="J1171" i="4"/>
  <c r="J547" i="4"/>
  <c r="J487" i="4"/>
  <c r="J256" i="4"/>
  <c r="J865" i="4"/>
  <c r="J376" i="4"/>
  <c r="J217" i="4"/>
  <c r="J766" i="4"/>
  <c r="J721" i="4"/>
  <c r="J190" i="4"/>
  <c r="J520" i="4"/>
  <c r="J979" i="4"/>
  <c r="J100" i="4"/>
  <c r="J1027" i="4"/>
  <c r="J250" i="4"/>
  <c r="J613" i="4"/>
  <c r="J1138" i="4"/>
  <c r="J1120" i="4"/>
  <c r="J76" i="4"/>
  <c r="J202" i="4"/>
  <c r="J964" i="4"/>
  <c r="J625" i="4"/>
  <c r="J214" i="4"/>
  <c r="J172" i="4"/>
  <c r="J961" i="4"/>
  <c r="J517" i="4"/>
  <c r="J976" i="4"/>
  <c r="J358" i="4"/>
  <c r="J664" i="4"/>
  <c r="J1039" i="4"/>
  <c r="J751" i="4"/>
  <c r="J328" i="4"/>
  <c r="J937" i="4"/>
  <c r="J736" i="4"/>
  <c r="J220" i="4"/>
  <c r="J1096" i="4"/>
  <c r="J184" i="4"/>
  <c r="J1006" i="4"/>
  <c r="J1015" i="4"/>
  <c r="J1057" i="4"/>
  <c r="J505" i="4"/>
  <c r="J904" i="4"/>
  <c r="J763" i="4"/>
  <c r="J124" i="4"/>
  <c r="J106" i="4"/>
  <c r="J364" i="4"/>
  <c r="J565" i="4"/>
  <c r="J292" i="4"/>
  <c r="J901" i="4"/>
  <c r="J922" i="4"/>
  <c r="J52" i="4"/>
  <c r="J493" i="4"/>
  <c r="J703" i="4"/>
  <c r="J424" i="4"/>
  <c r="J931" i="4"/>
  <c r="J529" i="4"/>
  <c r="J400" i="4"/>
  <c r="J955" i="4"/>
  <c r="J1003" i="4"/>
  <c r="J385" i="4"/>
  <c r="J1012" i="4"/>
  <c r="J58" i="4"/>
  <c r="J232" i="4"/>
  <c r="J673" i="4"/>
  <c r="J1129" i="4"/>
  <c r="J1132" i="4"/>
  <c r="J88" i="4"/>
  <c r="J775" i="4"/>
  <c r="J841" i="4"/>
  <c r="J1174" i="4"/>
  <c r="J1192" i="4"/>
  <c r="J799" i="4"/>
  <c r="J1135" i="4"/>
  <c r="J463" i="4"/>
  <c r="J55" i="4"/>
  <c r="J808" i="4"/>
  <c r="J496" i="4"/>
  <c r="J598" i="4"/>
  <c r="J643" i="4"/>
  <c r="J574" i="4"/>
  <c r="J907" i="4"/>
  <c r="J571" i="4"/>
  <c r="J406" i="4"/>
  <c r="J523" i="4"/>
  <c r="J382" i="4"/>
  <c r="J619" i="4"/>
  <c r="J1090" i="4"/>
  <c r="J949" i="4"/>
  <c r="J109" i="4"/>
  <c r="J1021" i="4"/>
  <c r="J316" i="4"/>
  <c r="J283" i="4"/>
  <c r="J163" i="4"/>
  <c r="J820" i="4"/>
  <c r="J259" i="4"/>
  <c r="J22" i="4"/>
  <c r="J40" i="4"/>
  <c r="J535" i="4"/>
  <c r="J793" i="4"/>
  <c r="J46" i="4"/>
  <c r="J64" i="4"/>
  <c r="J727" i="4"/>
  <c r="J160" i="4"/>
  <c r="J286" i="4"/>
  <c r="J760" i="4"/>
  <c r="J1102" i="4"/>
  <c r="J1078" i="4"/>
  <c r="J688" i="4"/>
  <c r="J313" i="4"/>
  <c r="J550" i="4"/>
  <c r="J1084" i="4"/>
  <c r="J886" i="4"/>
  <c r="J502" i="4"/>
  <c r="J787" i="4"/>
  <c r="J361" i="4"/>
  <c r="J862" i="4"/>
  <c r="J1147" i="4"/>
  <c r="J451" i="4"/>
  <c r="J1066" i="4"/>
  <c r="J925" i="4"/>
  <c r="J148" i="4"/>
  <c r="J85" i="4"/>
  <c r="J307" i="4"/>
  <c r="J772" i="4"/>
  <c r="J868" i="4"/>
  <c r="J1183" i="4"/>
  <c r="J1105" i="4"/>
  <c r="J577" i="4"/>
  <c r="J655" i="4"/>
  <c r="J136" i="4"/>
  <c r="J439" i="4"/>
  <c r="J544" i="4"/>
  <c r="J319" i="4"/>
  <c r="J295" i="4"/>
  <c r="J616" i="4"/>
  <c r="J289" i="4"/>
  <c r="J454" i="4"/>
  <c r="J835" i="4"/>
  <c r="J1036" i="4"/>
  <c r="J814" i="4"/>
  <c r="J430" i="4"/>
  <c r="J691" i="4"/>
  <c r="J499" i="4"/>
  <c r="J265" i="4"/>
  <c r="J742" i="4"/>
  <c r="J685" i="4"/>
  <c r="J355" i="4"/>
  <c r="J226" i="4"/>
  <c r="J781" i="4"/>
  <c r="J445" i="4"/>
  <c r="J421" i="4"/>
  <c r="J754" i="4"/>
  <c r="J370" i="4"/>
  <c r="J397" i="4"/>
  <c r="J373" i="4"/>
  <c r="J604" i="4"/>
  <c r="J1111" i="4"/>
  <c r="J913" i="4"/>
  <c r="J481" i="4"/>
  <c r="J583" i="4"/>
  <c r="J889" i="4"/>
  <c r="J1150" i="4"/>
  <c r="J559" i="4"/>
  <c r="J1177" i="4"/>
  <c r="J79" i="4"/>
  <c r="J343" i="4"/>
  <c r="J856" i="4"/>
  <c r="J409" i="4"/>
  <c r="J784" i="4"/>
  <c r="J472" i="4"/>
  <c r="J670" i="4"/>
  <c r="J1099" i="4"/>
  <c r="J739" i="4"/>
  <c r="J790" i="4"/>
  <c r="J667" i="4"/>
  <c r="J646" i="4"/>
  <c r="J988" i="4"/>
  <c r="J622" i="4"/>
  <c r="J1075" i="4"/>
  <c r="J469" i="4"/>
  <c r="J331" i="4"/>
  <c r="J427" i="4"/>
  <c r="J1189" i="4"/>
  <c r="J1114" i="4"/>
  <c r="J994" i="4"/>
  <c r="J580" i="4"/>
  <c r="J325" i="4"/>
  <c r="J706" i="4"/>
  <c r="J418" i="4"/>
  <c r="J43" i="4"/>
  <c r="J301" i="4"/>
  <c r="J16" i="4"/>
  <c r="J34" i="4"/>
  <c r="J10" i="4"/>
  <c r="D2" i="3" l="1"/>
  <c r="D3" i="3"/>
  <c r="J7" i="4"/>
  <c r="N9" i="2"/>
  <c r="J1195" i="4"/>
  <c r="N6" i="2"/>
  <c r="J4" i="4"/>
  <c r="C5" i="2" l="1"/>
  <c r="C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Müller Viktor</author>
  </authors>
  <commentList>
    <comment ref="R2" authorId="0" shapeId="0" xr:uid="{B148C3F5-8C90-4559-9FF0-0E3B3372F3B7}">
      <text>
        <r>
          <rPr>
            <sz val="9"/>
            <color indexed="81"/>
            <rFont val="Tahoma"/>
            <family val="2"/>
            <charset val="238"/>
          </rPr>
          <t xml:space="preserve">sem napište hledané slovo, nebo číslo, buňky obsahující vyhledávané slovo se podbarví modře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Müller Viktor</author>
  </authors>
  <commentList>
    <comment ref="W2" authorId="0" shapeId="0" xr:uid="{42BC12EA-B689-42BC-A9F2-AAE742DB93FF}">
      <text>
        <r>
          <rPr>
            <sz val="9"/>
            <color indexed="81"/>
            <rFont val="Tahoma"/>
            <family val="2"/>
            <charset val="238"/>
          </rPr>
          <t xml:space="preserve">sem napište hledané slovo, nebo číslo, buňky obsahující vyhledávané slovo se podbarví modře
</t>
        </r>
      </text>
    </comment>
  </commentList>
</comments>
</file>

<file path=xl/sharedStrings.xml><?xml version="1.0" encoding="utf-8"?>
<sst xmlns="http://schemas.openxmlformats.org/spreadsheetml/2006/main" count="176" uniqueCount="124">
  <si>
    <t>Poř. číslo</t>
  </si>
  <si>
    <t>Žadatel</t>
  </si>
  <si>
    <t>Účel použití dotace na akci/projekt a jeho cíl</t>
  </si>
  <si>
    <t>Celkové náklady realizované akce/projektu</t>
  </si>
  <si>
    <t>Termín akce/realizace projektu</t>
  </si>
  <si>
    <t>Požadovaná částka z rozpočtu OK</t>
  </si>
  <si>
    <t>Termín vyúčtování dotace</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</si>
  <si>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</si>
  <si>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</si>
  <si>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</si>
  <si>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</si>
  <si>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</si>
  <si>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</si>
  <si>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</si>
  <si>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</si>
  <si>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</si>
  <si>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 xml:space="preserve">Bodové hodnocení </t>
  </si>
  <si>
    <t>Zastoupený</t>
  </si>
  <si>
    <t>Identifikační údaje</t>
  </si>
  <si>
    <t>A celkem</t>
  </si>
  <si>
    <t>B celkem</t>
  </si>
  <si>
    <t>Návrh částka</t>
  </si>
  <si>
    <t>body</t>
  </si>
  <si>
    <t>Odpověď</t>
  </si>
  <si>
    <t>číslo otázky</t>
  </si>
  <si>
    <t xml:space="preserve">získáno % bodů maxima </t>
  </si>
  <si>
    <t>Σ</t>
  </si>
  <si>
    <t>% poměr návrhu k požadované částce</t>
  </si>
  <si>
    <t>Bankovní účet*</t>
  </si>
  <si>
    <t>Email žadatele*</t>
  </si>
  <si>
    <t>Zastoupený*</t>
  </si>
  <si>
    <t>Obec</t>
  </si>
  <si>
    <t>PSČ</t>
  </si>
  <si>
    <t>Okres</t>
  </si>
  <si>
    <t>Právní forma</t>
  </si>
  <si>
    <t>IČO</t>
  </si>
  <si>
    <t>Vlastní zdroje</t>
  </si>
  <si>
    <t xml:space="preserve">Požadovaná částka v % z celkových výdajů </t>
  </si>
  <si>
    <t>Místo realizace</t>
  </si>
  <si>
    <t>Územní působnost</t>
  </si>
  <si>
    <t>Šumperk</t>
  </si>
  <si>
    <t>Jeseník</t>
  </si>
  <si>
    <t>_</t>
  </si>
  <si>
    <t>otázka č.1</t>
  </si>
  <si>
    <t>otázka č.2</t>
  </si>
  <si>
    <t>otázka č.3</t>
  </si>
  <si>
    <t>otázka č.4</t>
  </si>
  <si>
    <t>otázka č.5</t>
  </si>
  <si>
    <t>otázka č.6</t>
  </si>
  <si>
    <t>Ulice+číslo*</t>
  </si>
  <si>
    <t>Email kontaktní osoby*</t>
  </si>
  <si>
    <t>Podrobný popis akce/činnosti</t>
  </si>
  <si>
    <t>text otázky č.5</t>
  </si>
  <si>
    <t>text otázky č.6</t>
  </si>
  <si>
    <t>Stav žádosti</t>
  </si>
  <si>
    <t>text otázky č.1</t>
  </si>
  <si>
    <t>text otázky č.2</t>
  </si>
  <si>
    <t>text otázky č.3</t>
  </si>
  <si>
    <t>text otázky č.4</t>
  </si>
  <si>
    <t>č. řádku</t>
  </si>
  <si>
    <t>C celkem</t>
  </si>
  <si>
    <t>Celkem obdrženo bodů A, B, C</t>
  </si>
  <si>
    <t>Návrhovaná částka</t>
  </si>
  <si>
    <t>Vyhledávání</t>
  </si>
  <si>
    <t>Chci vyhledat:</t>
  </si>
  <si>
    <t>Číslo VFP.</t>
  </si>
  <si>
    <t>č. řádku /
číslo VFP</t>
  </si>
  <si>
    <t>ΣA
ΣB
ΣC</t>
  </si>
  <si>
    <t xml:space="preserve">Datum použití </t>
  </si>
  <si>
    <t>De minims</t>
  </si>
  <si>
    <t>Šumperk (ORP Šumperk)</t>
  </si>
  <si>
    <t>Jeseník (ORP Jeseník)</t>
  </si>
  <si>
    <t>Podkladový materiál pro jednání Zastupitelstva Olomouckého kraje dne: 16.09.2024</t>
  </si>
  <si>
    <t>Název DT:</t>
  </si>
  <si>
    <t>Individuální žádosti v oblasti strategického rozvoje kraje 2024</t>
  </si>
  <si>
    <t>Typ dotačního titulu:</t>
  </si>
  <si>
    <t>individuální dotace</t>
  </si>
  <si>
    <t>přijata elektronicky</t>
  </si>
  <si>
    <t>6</t>
  </si>
  <si>
    <t>Město Jeseník</t>
  </si>
  <si>
    <t>Masarykovo nám. 167/1</t>
  </si>
  <si>
    <t>79001</t>
  </si>
  <si>
    <t>Obec, městská část hlavního města Prahy</t>
  </si>
  <si>
    <t>00302724</t>
  </si>
  <si>
    <t>9005-1520841/0100</t>
  </si>
  <si>
    <t>gabriela.otavova@mujes.cz</t>
  </si>
  <si>
    <t>gabriela.otavova@jesenik.cz</t>
  </si>
  <si>
    <t>Mgr.Bc. Zdeňka Blišťanová</t>
  </si>
  <si>
    <t>Úpravy dispozic a rekonstrukce budovy Karla Čapka 1147 v Jeseníku</t>
  </si>
  <si>
    <t>Záměrem akce je rekonstrukce regionálního administrativního objektu, v němž sídlí část Městského úřadu Jeseník a dále organizační složky MPSV (ÚP, ČSSZ a SÚIP). Byl postaven v 70. letech a jeho technický stav neodpovídá požadavkům současné doby.</t>
  </si>
  <si>
    <t>stavební a ostatní práce související s rekonstrukcí předmětného objektu v rámci 1. etapy</t>
  </si>
  <si>
    <t>Předmětem realizace projektu je úprava dispozic a kompletní vnitřní rekonstrukci stávajícího admin. objektu na ul. Karla Čapka 1147, Jeseník. Jedná se o unikátní regionální administrativní komplex budov  se společenským sálem, kuchyní a jídelnou, který</t>
  </si>
  <si>
    <t>na území Olomouckého kraje</t>
  </si>
  <si>
    <t>1/2024</t>
  </si>
  <si>
    <t>12/2025</t>
  </si>
  <si>
    <t>inv./neinv.</t>
  </si>
  <si>
    <t>8</t>
  </si>
  <si>
    <t>Město Šumperk</t>
  </si>
  <si>
    <t>nám. Míru 364/1</t>
  </si>
  <si>
    <t>78701</t>
  </si>
  <si>
    <t>00303461</t>
  </si>
  <si>
    <t>94-915841/0710</t>
  </si>
  <si>
    <t>posta@sumperk.cz</t>
  </si>
  <si>
    <t>vlasta.pokorna@sumperk.cz</t>
  </si>
  <si>
    <t>Mgr. Miroslav Adámek</t>
  </si>
  <si>
    <t>HSOÚ - Parkovací dům Gagarinova, Šumperk</t>
  </si>
  <si>
    <t>Cílem akce je vybudovat nový parkovací dům, chodníky, sběrná místa a příjezdové komunikace z ulic Bratrušovská a Gagarinova. Dopad projektu je zlepšení kvality života na sídlišti s minimálním dopadem na stávající zeleň v bytové zástavbě.</t>
  </si>
  <si>
    <t>vybudování parkovacího domu Gagarinova, Šumperk včetně příjezdových komunikací  z ulic Bratrušovská a Gagarinova.</t>
  </si>
  <si>
    <t>Město Šumperk v rámci zlepšení kvality života a občanské vybavenosti sídlišť realizuje v roce 2024 výstavbu nového parkovacího domu včetně příjezdových komunikací, chodníků, podzemních kontejnerů na komunální odpad a výsadby stromů.
Součástí investiční</t>
  </si>
  <si>
    <t>11/2024</t>
  </si>
  <si>
    <t>inv.</t>
  </si>
  <si>
    <t>9</t>
  </si>
  <si>
    <t>HSOÚ - Vlajkové projekty na území města Šumperka</t>
  </si>
  <si>
    <t>Cílem akce je přispět k realizaci aktivit uvedených v koncepci „Restart Jesenicka a Šumperska“ (HSOÚ) a to projektovou přípravou a investiční realizací u akce: 
Parkoviště Benátky,
Podnikatelský inkubátor,
Zasíťování a příprava lokality Bratrušovská.</t>
  </si>
  <si>
    <t>Žádost o individuální dotaci z rozpočtu OK zahrnuje podporu vlajkových projektů města Šumperk v rámci aktivit studie HSOÚ–ORP Šumperk s názvem „Restart Jesenicka a Šumperska“:
1)Parkoviště Benátky/Rozšíření občanské vybavenosti s vazbou na CR
V rámci p</t>
  </si>
  <si>
    <t>12/2024</t>
  </si>
  <si>
    <t xml:space="preserve">Strana: </t>
  </si>
  <si>
    <t>1</t>
  </si>
  <si>
    <t>Celkem:</t>
  </si>
  <si>
    <t>Důvod nevyhovění</t>
  </si>
  <si>
    <t>výdaje související s přípravou a realizací vlajkových projektů v rámci aktivit studie HSOÚ - ORP Šumperk (Parkoviště Benátky, Podnikatelský inkubátor, Zasíťování a příprava lokality Bratrušovská)</t>
  </si>
  <si>
    <t>Nejedná se 
o mimořádně významný projekt s minimálně celokrajským dopadem</t>
  </si>
  <si>
    <t>Úprava dispozic a rekonstrukce budovy Karla Čapka 1147/10 v Jeseníku</t>
  </si>
  <si>
    <t>Návrh ROK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</si>
</sst>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Kč&quot;"/>
    <numFmt numFmtId="165" formatCode="#,##0\ &quot;Kč&quot;"/>
  </numFmts>
  <fonts count="23"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sz val="8"/>
      <name val="Calibri"/>
      <family val="2"/>
      <charset val="238"/>
      <scheme val="minor"/>
    </font>
    <font>
      <b/>
      <sz val="8"/>
      <color theme="1"/>
      <name val="Tahoma"/>
      <family val="2"/>
      <charset val="238"/>
    </font>
    <font>
      <sz val="8"/>
      <color theme="1"/>
      <name val="Tahoma"/>
      <family val="2"/>
      <charset val="238"/>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sz val="9"/>
      <color indexed="81"/>
      <name val="Tahoma"/>
      <family val="2"/>
      <charset val="238"/>
    </font>
    <font>
      <i/>
      <sz val="9"/>
      <color theme="1"/>
      <name val="Calibri"/>
      <family val="2"/>
      <charset val="238"/>
      <scheme val="minor"/>
    </font>
    <font>
      <b/>
      <sz val="12"/>
      <color theme="1"/>
      <name val="Calibri"/>
      <family val="2"/>
      <charset val="238"/>
      <scheme val="minor"/>
    </font>
    <font>
      <i/>
      <sz val="8"/>
      <name val="Tahoma"/>
      <family val="2"/>
      <charset val="238"/>
    </font>
    <font>
      <sz val="10"/>
      <name val="Arial"/>
      <family val="2"/>
      <charset val="238"/>
    </font>
  </fonts>
  <fills count="5">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8" tint="0.59999389629810485"/>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s>
  <cellStyleXfs count="2">
    <xf numFmtId="0" fontId="0" fillId="0" borderId="0"/>
    <xf numFmtId="9" fontId="14" fillId="0" borderId="0" applyFont="0" applyFill="0" applyBorder="0" applyAlignment="0" applyProtection="0"/>
  </cellStyleXfs>
  <cellXfs count="160">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3" xfId="0" applyFont="1" applyBorder="1" applyAlignment="1">
      <alignment horizontal="centerContinuous" wrapText="1"/>
    </xf>
    <xf numFmtId="0" fontId="1" fillId="0" borderId="2" xfId="0" applyFont="1" applyBorder="1" applyAlignment="1">
      <alignment horizontal="centerContinuous" vertical="center" wrapText="1"/>
    </xf>
    <xf numFmtId="0" fontId="1" fillId="0" borderId="2" xfId="0" applyFont="1" applyBorder="1" applyAlignment="1">
      <alignment horizontal="centerContinuous" wrapText="1"/>
    </xf>
    <xf numFmtId="0" fontId="1" fillId="0" borderId="4" xfId="0" applyFont="1" applyBorder="1" applyAlignment="1">
      <alignment horizontal="centerContinuous" wrapText="1"/>
    </xf>
    <xf numFmtId="0" fontId="1" fillId="0" borderId="0" xfId="0" applyFont="1" applyAlignment="1">
      <alignment horizontal="center" vertical="center" wrapText="1"/>
    </xf>
    <xf numFmtId="0" fontId="1" fillId="0" borderId="10" xfId="0" applyFont="1" applyBorder="1" applyAlignment="1">
      <alignment horizontal="centerContinuous"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164" fontId="1" fillId="0" borderId="2" xfId="0" applyNumberFormat="1" applyFont="1" applyBorder="1" applyAlignment="1">
      <alignment horizontal="centerContinuous" wrapText="1"/>
    </xf>
    <xf numFmtId="164" fontId="1" fillId="0" borderId="3" xfId="0" applyNumberFormat="1" applyFont="1" applyBorder="1" applyAlignment="1">
      <alignment horizontal="centerContinuous" wrapText="1"/>
    </xf>
    <xf numFmtId="164" fontId="1" fillId="0" borderId="10" xfId="0" applyNumberFormat="1" applyFont="1" applyBorder="1" applyAlignment="1">
      <alignment horizontal="centerContinuous" wrapText="1"/>
    </xf>
    <xf numFmtId="0" fontId="1" fillId="0" borderId="9" xfId="0" applyFont="1" applyBorder="1" applyAlignment="1">
      <alignment horizontal="centerContinuous" wrapText="1"/>
    </xf>
    <xf numFmtId="0" fontId="5" fillId="0" borderId="0" xfId="0" applyFont="1" applyAlignment="1">
      <alignment vertical="top" wrapText="1"/>
    </xf>
    <xf numFmtId="0" fontId="0" fillId="0" borderId="0" xfId="0" applyAlignment="1">
      <alignment vertical="center"/>
    </xf>
    <xf numFmtId="0" fontId="8" fillId="0" borderId="0" xfId="0" applyFont="1"/>
    <xf numFmtId="0" fontId="1" fillId="0" borderId="7" xfId="0" applyFont="1" applyBorder="1" applyAlignment="1">
      <alignment horizontal="center" vertical="center" wrapText="1"/>
    </xf>
    <xf numFmtId="0" fontId="4" fillId="2" borderId="0" xfId="0" applyFont="1" applyFill="1"/>
    <xf numFmtId="0" fontId="1" fillId="0" borderId="16" xfId="0" applyFont="1" applyBorder="1" applyAlignment="1">
      <alignment horizontal="center" vertical="center" wrapText="1"/>
    </xf>
    <xf numFmtId="0" fontId="1" fillId="0" borderId="15" xfId="0" applyFont="1" applyBorder="1" applyAlignment="1">
      <alignment horizontal="center" vertical="center" wrapText="1"/>
    </xf>
    <xf numFmtId="0" fontId="1" fillId="2" borderId="1"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0" fillId="0" borderId="0" xfId="0" applyAlignment="1">
      <alignment horizontal="left" vertical="top" wrapText="1"/>
    </xf>
    <xf numFmtId="0" fontId="7" fillId="0" borderId="18" xfId="0"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9" fontId="9" fillId="0" borderId="0" xfId="0" applyNumberFormat="1" applyFont="1" applyAlignment="1">
      <alignment vertical="center"/>
    </xf>
    <xf numFmtId="0" fontId="6" fillId="0" borderId="20" xfId="0" applyFont="1" applyBorder="1" applyAlignment="1">
      <alignment horizontal="center" vertical="center"/>
    </xf>
    <xf numFmtId="0" fontId="6" fillId="0" borderId="0" xfId="0" applyFont="1" applyAlignment="1">
      <alignment horizontal="center"/>
    </xf>
    <xf numFmtId="0" fontId="1" fillId="2" borderId="1" xfId="0" applyFont="1" applyFill="1" applyBorder="1" applyAlignment="1">
      <alignment horizontal="center" vertical="center" wrapText="1"/>
    </xf>
    <xf numFmtId="164" fontId="1" fillId="0" borderId="10" xfId="0" applyNumberFormat="1" applyFont="1" applyBorder="1" applyAlignment="1">
      <alignment horizontal="center" vertical="center" wrapText="1"/>
    </xf>
    <xf numFmtId="9" fontId="0" fillId="0" borderId="0" xfId="1" applyFont="1" applyBorder="1" applyAlignment="1">
      <alignment horizontal="center" vertical="center"/>
    </xf>
    <xf numFmtId="9" fontId="0" fillId="0" borderId="0" xfId="1" applyFont="1" applyFill="1" applyBorder="1" applyAlignment="1">
      <alignment horizontal="center" vertical="center"/>
    </xf>
    <xf numFmtId="0" fontId="12" fillId="0" borderId="0" xfId="0" applyFont="1" applyAlignment="1">
      <alignment horizontal="center"/>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Continuous" vertical="center" wrapText="1"/>
    </xf>
    <xf numFmtId="0" fontId="2" fillId="0" borderId="14" xfId="0" applyFont="1" applyBorder="1" applyAlignment="1">
      <alignment horizontal="centerContinuous" vertical="center"/>
    </xf>
    <xf numFmtId="0" fontId="2" fillId="0" borderId="20" xfId="0" applyFont="1" applyBorder="1" applyAlignment="1">
      <alignment horizontal="centerContinuous" vertical="center"/>
    </xf>
    <xf numFmtId="0" fontId="1" fillId="0" borderId="24" xfId="0" applyFont="1" applyBorder="1" applyAlignment="1">
      <alignment horizontal="center" vertical="center" wrapText="1"/>
    </xf>
    <xf numFmtId="0" fontId="1" fillId="0" borderId="1" xfId="0" applyFont="1" applyBorder="1" applyAlignment="1">
      <alignment horizontal="centerContinuous" wrapText="1"/>
    </xf>
    <xf numFmtId="0" fontId="1" fillId="0" borderId="12" xfId="0" applyFont="1" applyBorder="1" applyAlignment="1">
      <alignment horizontal="centerContinuous" wrapText="1"/>
    </xf>
    <xf numFmtId="0" fontId="1" fillId="0" borderId="1" xfId="0" applyFont="1" applyBorder="1" applyAlignment="1">
      <alignment horizontal="center" wrapText="1"/>
    </xf>
    <xf numFmtId="0" fontId="1" fillId="0" borderId="13" xfId="0" applyFont="1" applyBorder="1" applyAlignment="1">
      <alignment horizontal="centerContinuous" wrapText="1"/>
    </xf>
    <xf numFmtId="0" fontId="15" fillId="0" borderId="13" xfId="0" applyFont="1" applyBorder="1" applyAlignment="1">
      <alignment horizontal="centerContinuous" wrapText="1"/>
    </xf>
    <xf numFmtId="0" fontId="15"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25" xfId="0" applyFont="1" applyBorder="1" applyAlignment="1">
      <alignment horizontal="left" vertical="center"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3" fillId="2" borderId="1" xfId="0" applyFont="1" applyFill="1" applyBorder="1" applyAlignment="1">
      <alignment horizontal="left" vertical="center" wrapText="1"/>
    </xf>
    <xf numFmtId="0" fontId="17" fillId="0" borderId="0" xfId="0" applyFont="1"/>
    <xf numFmtId="0" fontId="17" fillId="0" borderId="0" xfId="0" applyFont="1" applyAlignment="1">
      <alignment vertical="center"/>
    </xf>
    <xf numFmtId="0" fontId="4" fillId="0" borderId="0" xfId="0" applyFont="1"/>
    <xf numFmtId="0" fontId="6" fillId="0" borderId="0" xfId="0" applyFont="1" applyAlignment="1">
      <alignment vertical="top" wrapText="1"/>
    </xf>
    <xf numFmtId="0" fontId="0" fillId="0" borderId="0" xfId="0" applyAlignment="1">
      <alignment vertical="top"/>
    </xf>
    <xf numFmtId="0" fontId="5" fillId="0" borderId="0" xfId="0" applyFont="1" applyAlignment="1">
      <alignment horizontal="left" vertical="top" wrapText="1"/>
    </xf>
    <xf numFmtId="0" fontId="0" fillId="0" borderId="0" xfId="0" applyAlignment="1">
      <alignment horizontal="left" vertical="top"/>
    </xf>
    <xf numFmtId="0" fontId="13" fillId="0" borderId="28" xfId="0" applyFont="1" applyBorder="1" applyAlignment="1">
      <alignment horizontal="center" vertical="center"/>
    </xf>
    <xf numFmtId="1" fontId="0" fillId="0" borderId="0" xfId="0" applyNumberFormat="1"/>
    <xf numFmtId="0" fontId="0" fillId="0" borderId="0" xfId="0" applyAlignment="1">
      <alignment horizontal="center" wrapText="1"/>
    </xf>
    <xf numFmtId="0" fontId="0" fillId="0" borderId="0" xfId="0" applyAlignment="1">
      <alignment wrapText="1"/>
    </xf>
    <xf numFmtId="0" fontId="17" fillId="2" borderId="0" xfId="0" applyFont="1" applyFill="1"/>
    <xf numFmtId="0" fontId="1" fillId="0" borderId="9" xfId="0" applyFont="1" applyBorder="1" applyAlignment="1">
      <alignment horizontal="center" wrapText="1"/>
    </xf>
    <xf numFmtId="0" fontId="1" fillId="0" borderId="17" xfId="0" applyFont="1" applyBorder="1" applyAlignment="1">
      <alignment horizontal="center" wrapText="1"/>
    </xf>
    <xf numFmtId="9" fontId="3" fillId="0" borderId="1" xfId="0" applyNumberFormat="1" applyFont="1" applyBorder="1" applyAlignment="1">
      <alignment horizontal="centerContinuous" vertical="top" wrapText="1"/>
    </xf>
    <xf numFmtId="9" fontId="3" fillId="0" borderId="1" xfId="0" applyNumberFormat="1" applyFont="1" applyBorder="1" applyAlignment="1">
      <alignment horizontal="center" vertical="top" wrapText="1"/>
    </xf>
    <xf numFmtId="0" fontId="5" fillId="0" borderId="0" xfId="0" applyFont="1" applyAlignment="1">
      <alignment horizontal="center" vertical="center" wrapText="1"/>
    </xf>
    <xf numFmtId="0" fontId="20" fillId="0" borderId="0" xfId="0" applyFont="1" applyAlignment="1">
      <alignment horizontal="center"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1" fillId="0" borderId="10" xfId="0" applyFont="1" applyBorder="1" applyAlignment="1">
      <alignment vertical="center" wrapText="1"/>
    </xf>
    <xf numFmtId="0" fontId="1" fillId="0" borderId="2" xfId="0" applyFont="1" applyBorder="1" applyAlignment="1">
      <alignment vertical="center" wrapText="1"/>
    </xf>
    <xf numFmtId="0" fontId="5" fillId="0" borderId="10" xfId="0" applyFont="1" applyBorder="1" applyAlignment="1">
      <alignment vertical="center" wrapText="1"/>
    </xf>
    <xf numFmtId="0" fontId="1" fillId="2" borderId="10" xfId="0" applyFont="1" applyFill="1" applyBorder="1" applyAlignment="1">
      <alignment wrapText="1"/>
    </xf>
    <xf numFmtId="0" fontId="21" fillId="0" borderId="2" xfId="0" applyFont="1" applyBorder="1" applyAlignment="1">
      <alignment vertical="center" wrapText="1"/>
    </xf>
    <xf numFmtId="0" fontId="13" fillId="0" borderId="28" xfId="0" applyFont="1" applyBorder="1" applyAlignment="1">
      <alignment horizontal="center" vertical="top" wrapText="1"/>
    </xf>
    <xf numFmtId="0" fontId="6" fillId="0" borderId="19" xfId="0" applyFont="1" applyBorder="1" applyAlignment="1">
      <alignment horizontal="center" vertical="center"/>
    </xf>
    <xf numFmtId="0" fontId="5" fillId="0" borderId="19" xfId="0" applyFont="1" applyBorder="1" applyAlignment="1">
      <alignment horizontal="center" vertical="center" wrapText="1"/>
    </xf>
    <xf numFmtId="0" fontId="1" fillId="0" borderId="23" xfId="0" applyFont="1" applyBorder="1" applyAlignment="1">
      <alignment horizontal="center" vertical="center" wrapText="1"/>
    </xf>
    <xf numFmtId="0" fontId="21" fillId="0" borderId="1" xfId="0" applyFont="1" applyBorder="1" applyAlignment="1">
      <alignment wrapText="1"/>
    </xf>
    <xf numFmtId="0" fontId="0" fillId="0" borderId="0" xfId="0" applyAlignment="1">
      <alignment horizontal="left"/>
    </xf>
    <xf numFmtId="0" fontId="19" fillId="0" borderId="0" xfId="0" applyFont="1" applyAlignment="1">
      <alignment horizontal="center" vertical="center" wrapText="1"/>
    </xf>
    <xf numFmtId="0" fontId="2" fillId="0" borderId="4" xfId="0" applyFont="1" applyBorder="1" applyAlignment="1">
      <alignment horizontal="left" vertical="center"/>
    </xf>
    <xf numFmtId="0" fontId="2" fillId="0" borderId="25" xfId="0" applyFont="1" applyBorder="1" applyAlignment="1">
      <alignment horizontal="left" vertical="center"/>
    </xf>
    <xf numFmtId="0" fontId="2" fillId="0" borderId="26" xfId="0" applyFont="1" applyBorder="1" applyAlignment="1">
      <alignment horizontal="left" vertical="center"/>
    </xf>
    <xf numFmtId="0" fontId="2" fillId="0" borderId="17" xfId="0" applyFont="1" applyBorder="1" applyAlignment="1">
      <alignment horizontal="left" vertical="center"/>
    </xf>
    <xf numFmtId="0" fontId="1" fillId="0" borderId="4" xfId="0" applyFont="1" applyBorder="1" applyAlignment="1">
      <alignment horizontal="left" wrapText="1"/>
    </xf>
    <xf numFmtId="0" fontId="1" fillId="0" borderId="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 xfId="0" applyFont="1" applyBorder="1" applyAlignment="1">
      <alignment horizontal="center" vertical="center" wrapText="1"/>
    </xf>
    <xf numFmtId="0" fontId="3" fillId="0" borderId="7" xfId="0" applyFont="1" applyBorder="1" applyAlignment="1">
      <alignment horizontal="center" vertical="top"/>
    </xf>
    <xf numFmtId="0" fontId="3" fillId="0" borderId="7" xfId="0" applyFont="1" applyBorder="1" applyAlignment="1">
      <alignment vertical="top"/>
    </xf>
    <xf numFmtId="49" fontId="3" fillId="0" borderId="7" xfId="0" applyNumberFormat="1" applyFont="1" applyBorder="1" applyAlignment="1">
      <alignment horizontal="left" vertical="top" wrapText="1"/>
    </xf>
    <xf numFmtId="49" fontId="3" fillId="0" borderId="7" xfId="0" applyNumberFormat="1" applyFont="1" applyBorder="1" applyAlignment="1">
      <alignment horizontal="right" vertical="top" wrapText="1"/>
    </xf>
    <xf numFmtId="0" fontId="3" fillId="0" borderId="7" xfId="0" applyFont="1" applyBorder="1" applyAlignment="1">
      <alignment horizontal="left" vertical="top" wrapText="1"/>
    </xf>
    <xf numFmtId="3" fontId="3" fillId="0" borderId="7" xfId="0" applyNumberFormat="1" applyFont="1" applyBorder="1" applyAlignment="1">
      <alignment horizontal="right" vertical="center"/>
    </xf>
    <xf numFmtId="0" fontId="3" fillId="0" borderId="7" xfId="0" applyFont="1" applyBorder="1" applyAlignment="1">
      <alignment horizontal="right" vertical="center"/>
    </xf>
    <xf numFmtId="3" fontId="3" fillId="0" borderId="7" xfId="0" applyNumberFormat="1" applyFont="1" applyBorder="1" applyAlignment="1">
      <alignment horizontal="right" vertical="top"/>
    </xf>
    <xf numFmtId="165" fontId="16" fillId="0" borderId="0" xfId="0" applyNumberFormat="1" applyFont="1" applyAlignment="1">
      <alignment horizontal="right"/>
    </xf>
    <xf numFmtId="165" fontId="22" fillId="0" borderId="0" xfId="0" applyNumberFormat="1" applyFont="1" applyAlignment="1">
      <alignment horizontal="center"/>
    </xf>
    <xf numFmtId="0" fontId="3" fillId="0" borderId="0" xfId="0" applyFont="1" applyAlignment="1">
      <alignment horizontal="right"/>
    </xf>
    <xf numFmtId="0" fontId="3" fillId="0" borderId="0" xfId="0" applyFont="1" applyAlignment="1">
      <alignment horizontal="left"/>
    </xf>
    <xf numFmtId="14" fontId="0" fillId="0" borderId="31" xfId="0" applyNumberFormat="1" applyBorder="1" applyAlignment="1">
      <alignment horizontal="center" vertical="center"/>
    </xf>
    <xf numFmtId="0" fontId="0" fillId="0" borderId="0" xfId="0" applyAlignment="1">
      <alignment horizontal="center" vertical="center"/>
    </xf>
    <xf numFmtId="164" fontId="1" fillId="0" borderId="2"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 fillId="0" borderId="2" xfId="0" applyFont="1" applyBorder="1" applyAlignment="1">
      <alignment horizontal="center" vertical="center" wrapText="1"/>
    </xf>
    <xf numFmtId="0" fontId="0" fillId="0" borderId="10" xfId="0" applyBorder="1" applyAlignment="1">
      <alignment wrapText="1"/>
    </xf>
    <xf numFmtId="164" fontId="0" fillId="0" borderId="5" xfId="0" applyNumberFormat="1" applyBorder="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wrapText="1"/>
    </xf>
    <xf numFmtId="0" fontId="19" fillId="0" borderId="0" xfId="0" applyFont="1" applyAlignment="1">
      <alignment horizontal="center" vertical="center" wrapText="1"/>
    </xf>
    <xf numFmtId="164" fontId="5" fillId="0" borderId="0" xfId="0" applyNumberFormat="1" applyFont="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wrapText="1"/>
    </xf>
    <xf numFmtId="0" fontId="20" fillId="0" borderId="32" xfId="0" applyFont="1"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5" fillId="3" borderId="21" xfId="0" applyFont="1" applyFill="1" applyBorder="1" applyAlignment="1">
      <alignment horizontal="center" vertical="center"/>
    </xf>
    <xf numFmtId="0" fontId="5" fillId="3" borderId="22"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3" borderId="9" xfId="0" applyFont="1" applyFill="1" applyBorder="1" applyAlignment="1">
      <alignment horizontal="right" vertical="center" wrapText="1"/>
    </xf>
    <xf numFmtId="0" fontId="5" fillId="3" borderId="11" xfId="0" applyFont="1" applyFill="1" applyBorder="1" applyAlignment="1">
      <alignment horizontal="righ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0" xfId="0" applyFont="1" applyFill="1" applyBorder="1" applyAlignment="1">
      <alignment horizontal="center" vertical="center" wrapText="1"/>
    </xf>
    <xf numFmtId="9" fontId="5" fillId="0" borderId="0" xfId="0" applyNumberFormat="1" applyFont="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0" fillId="0" borderId="5" xfId="0" applyBorder="1" applyAlignment="1">
      <alignment horizontal="center" vertical="center"/>
    </xf>
    <xf numFmtId="164" fontId="1" fillId="2" borderId="2" xfId="0" applyNumberFormat="1" applyFont="1" applyFill="1" applyBorder="1" applyAlignment="1">
      <alignment horizontal="center" vertical="center" wrapText="1"/>
    </xf>
    <xf numFmtId="164" fontId="1" fillId="2" borderId="10" xfId="0" applyNumberFormat="1" applyFont="1" applyFill="1" applyBorder="1" applyAlignment="1">
      <alignment horizontal="center" vertical="center" wrapText="1"/>
    </xf>
    <xf numFmtId="164" fontId="5" fillId="0" borderId="5" xfId="0" applyNumberFormat="1" applyFont="1" applyBorder="1" applyAlignment="1">
      <alignment horizontal="center" vertical="center"/>
    </xf>
    <xf numFmtId="9" fontId="5" fillId="0" borderId="5" xfId="0" applyNumberFormat="1" applyFont="1" applyBorder="1" applyAlignment="1">
      <alignment horizontal="center" vertical="center"/>
    </xf>
    <xf numFmtId="14" fontId="0" fillId="0" borderId="5" xfId="0" applyNumberFormat="1" applyBorder="1" applyAlignment="1">
      <alignment horizontal="center" vertical="center"/>
    </xf>
    <xf numFmtId="0" fontId="0" fillId="0" borderId="9" xfId="0" applyBorder="1" applyAlignment="1">
      <alignment horizontal="center"/>
    </xf>
    <xf numFmtId="0" fontId="11" fillId="0" borderId="2" xfId="0" applyFont="1" applyBorder="1" applyAlignment="1">
      <alignment horizontal="center" wrapText="1"/>
    </xf>
    <xf numFmtId="0" fontId="11" fillId="0" borderId="3" xfId="0"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6"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cellXfs>
  <cellStyles count="2">
    <cellStyle name="Normální" xfId="0" builtinId="0"/>
    <cellStyle name="Procenta" xfId="1" builtinId="5"/>
  </cellStyles>
  <dxfs count="304">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ont>
        <b/>
        <i val="0"/>
        <strike val="0"/>
      </font>
      <fill>
        <patternFill>
          <bgColor rgb="FF92D050"/>
        </patternFill>
      </fill>
    </dxf>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fill>
        <patternFill>
          <bgColor theme="8" tint="0.59996337778862885"/>
        </patternFill>
      </fill>
    </dxf>
    <dxf>
      <fill>
        <patternFill>
          <bgColor theme="8" tint="0.59996337778862885"/>
        </patternFill>
      </fill>
    </dxf>
    <dxf>
      <fill>
        <patternFill patternType="none">
          <bgColor auto="1"/>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fill>
        <patternFill>
          <bgColor theme="8" tint="0.59996337778862885"/>
        </patternFill>
      </fill>
    </dxf>
    <dxf>
      <fill>
        <patternFill>
          <bgColor theme="8" tint="0.59996337778862885"/>
        </patternFill>
      </fill>
    </dxf>
    <dxf>
      <fill>
        <patternFill patternType="none">
          <bgColor auto="1"/>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C8EA"/>
      <color rgb="FFFFFFCC"/>
      <color rgb="FFFFDB69"/>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R1505"/>
  <sheetViews>
    <sheetView tabSelected="1" view="pageLayout" topLeftCell="B10" zoomScaleNormal="100" zoomScaleSheetLayoutView="90" workbookViewId="0">
      <selection activeCell="B41" sqref="B41:B42"/>
    </sheetView>
  </sheetViews>
  <sheetFormatPr defaultRowHeight="15" x14ac:dyDescent="0.25"/>
  <cols>
    <col min="1" max="1" width="4.28515625" style="62" hidden="1" customWidth="1"/>
    <col min="2" max="2" width="5.42578125" style="72" customWidth="1"/>
    <col min="3" max="3" width="22.28515625" style="2" customWidth="1"/>
    <col min="4" max="4" width="37.5703125" style="3" customWidth="1"/>
    <col min="5" max="5" width="17.7109375" style="5" customWidth="1"/>
    <col min="6" max="6" width="12.28515625" style="14" customWidth="1"/>
    <col min="7" max="7" width="19.28515625" style="4" customWidth="1"/>
    <col min="8" max="8" width="16.5703125" customWidth="1"/>
    <col min="9" max="9" width="14.5703125" customWidth="1"/>
    <col min="10" max="10" width="17.28515625" style="4" customWidth="1"/>
    <col min="11" max="11" width="15.7109375" customWidth="1"/>
    <col min="12" max="15" width="9.140625" hidden="1" customWidth="1"/>
    <col min="16" max="16" width="5.140625" hidden="1" customWidth="1"/>
    <col min="17" max="17" width="13.28515625" customWidth="1"/>
    <col min="18" max="18" width="32.42578125" customWidth="1"/>
  </cols>
  <sheetData>
    <row r="1" spans="1:18" ht="15.75" thickBot="1" x14ac:dyDescent="0.3">
      <c r="B1" s="119" t="s">
        <v>59</v>
      </c>
      <c r="C1" s="7" t="s">
        <v>1</v>
      </c>
      <c r="D1" s="1" t="s">
        <v>10</v>
      </c>
      <c r="E1" s="116" t="s">
        <v>11</v>
      </c>
      <c r="F1" s="116" t="s">
        <v>12</v>
      </c>
      <c r="G1" s="116" t="s">
        <v>5</v>
      </c>
      <c r="H1" s="116" t="s">
        <v>15</v>
      </c>
      <c r="I1" s="116" t="s">
        <v>6</v>
      </c>
      <c r="J1" s="116" t="s">
        <v>123</v>
      </c>
      <c r="K1" s="116" t="s">
        <v>119</v>
      </c>
      <c r="L1" s="131">
        <f>Zdroj!AD15</f>
        <v>0</v>
      </c>
      <c r="M1" s="131">
        <f>Zdroj!AE15</f>
        <v>0</v>
      </c>
      <c r="N1" s="131">
        <f>Zdroj!AF15</f>
        <v>0</v>
      </c>
      <c r="O1" s="131">
        <f>Zdroj!AG15</f>
        <v>0</v>
      </c>
      <c r="P1" s="131">
        <f>Zdroj!AH15</f>
        <v>0</v>
      </c>
      <c r="Q1" s="133" t="s">
        <v>63</v>
      </c>
      <c r="R1" s="134"/>
    </row>
    <row r="2" spans="1:18" ht="15.75" thickBot="1" x14ac:dyDescent="0.3">
      <c r="B2" s="120"/>
      <c r="C2" s="26" t="s">
        <v>18</v>
      </c>
      <c r="D2" s="1" t="s">
        <v>13</v>
      </c>
      <c r="E2" s="117"/>
      <c r="F2" s="117"/>
      <c r="G2" s="117"/>
      <c r="H2" s="117" t="s">
        <v>15</v>
      </c>
      <c r="I2" s="117"/>
      <c r="J2" s="117" t="s">
        <v>62</v>
      </c>
      <c r="K2" s="117"/>
      <c r="L2" s="132"/>
      <c r="M2" s="132"/>
      <c r="N2" s="132"/>
      <c r="O2" s="132"/>
      <c r="P2" s="132"/>
      <c r="Q2" s="137" t="s">
        <v>64</v>
      </c>
      <c r="R2" s="135"/>
    </row>
    <row r="3" spans="1:18" s="20" customFormat="1" ht="21.75" thickBot="1" x14ac:dyDescent="0.2">
      <c r="A3" s="63"/>
      <c r="B3" s="91" t="s">
        <v>65</v>
      </c>
      <c r="C3" s="27" t="s">
        <v>17</v>
      </c>
      <c r="D3" s="1" t="s">
        <v>14</v>
      </c>
      <c r="E3" s="118"/>
      <c r="F3" s="118"/>
      <c r="G3" s="118"/>
      <c r="H3" s="118"/>
      <c r="I3" s="118"/>
      <c r="J3" s="118"/>
      <c r="K3" s="118"/>
      <c r="L3" s="80"/>
      <c r="M3" s="80"/>
      <c r="N3" s="80"/>
      <c r="O3" s="80"/>
      <c r="P3" s="81"/>
      <c r="Q3" s="138"/>
      <c r="R3" s="136"/>
    </row>
    <row r="4" spans="1:18" ht="60" x14ac:dyDescent="0.25">
      <c r="A4" s="64"/>
      <c r="B4" s="128">
        <f ca="1">IF(OFFSET(Zdroj!$B$16,A3,0)&gt;0,A6,"")</f>
        <v>1</v>
      </c>
      <c r="C4" s="2" t="str">
        <f ca="1">IF($B4="","",IF(Zdroj!$AS$9="ano",CONCATENATE(OFFSET(Zdroj!C$16,'k rozhodnutí'!$A3,0),"
","Anonymizováno","
",OFFSET(Zdroj!E$16,'k rozhodnutí'!$A3,0),"
",OFFSET(Zdroj!F$16,'k rozhodnutí'!$A3,0)),CONCATENATE(OFFSET(Zdroj!C$16,'k rozhodnutí'!$A3,0),"
",OFFSET(Zdroj!D$16,'k rozhodnutí'!$A3,0),"
",OFFSET(Zdroj!E$16,'k rozhodnutí'!$A3,0),"
",OFFSET(Zdroj!F$16,'k rozhodnutí'!$A3,0))))</f>
        <v>Město Jeseník
Masarykovo nám. 167/1
Jeseník
79001</v>
      </c>
      <c r="D4" s="19" t="s">
        <v>122</v>
      </c>
      <c r="E4" s="127">
        <f ca="1">IF($B4="","",OFFSET(Zdroj!T$16,'k rozhodnutí'!$A3,0))</f>
        <v>155926058.31</v>
      </c>
      <c r="F4" s="31" t="str">
        <f ca="1">IF($B4="","",OFFSET(Zdroj!U$16,'k rozhodnutí'!$A3,0))</f>
        <v>1/2024</v>
      </c>
      <c r="G4" s="121">
        <f ca="1">IF($B4="","",OFFSET(Zdroj!W$16,'k rozhodnutí'!$A3,0))</f>
        <v>70000000</v>
      </c>
      <c r="H4" s="115" t="s">
        <v>110</v>
      </c>
      <c r="I4" s="126">
        <v>46081</v>
      </c>
      <c r="J4" s="125">
        <f ca="1">IF(B4="","",'k rozhodnutí detailní'!N4)</f>
        <v>0</v>
      </c>
      <c r="K4" s="123" t="s">
        <v>121</v>
      </c>
      <c r="L4" s="115">
        <f ca="1">IF($B4="","",OFFSET(Zdroj!AD$16,'k rozhodnutí'!$A3,0))</f>
        <v>0</v>
      </c>
      <c r="M4" s="115">
        <f ca="1">IF($B4="","",OFFSET(Zdroj!AE$16,'k rozhodnutí'!$A3,0))</f>
        <v>0</v>
      </c>
      <c r="N4" s="115">
        <f ca="1">IF($B4="","",OFFSET(Zdroj!AF$16,'k rozhodnutí'!$A3,0))</f>
        <v>0</v>
      </c>
      <c r="O4" s="115">
        <f ca="1">IF($B4="","",OFFSET(Zdroj!AG$16,'k rozhodnutí'!$A3,0))</f>
        <v>0</v>
      </c>
      <c r="P4" s="115">
        <f ca="1">IF($B4="","",OFFSET(Zdroj!AH$16,'k rozhodnutí'!$A3,0))</f>
        <v>0</v>
      </c>
    </row>
    <row r="5" spans="1:18" ht="105" x14ac:dyDescent="0.25">
      <c r="A5" s="64"/>
      <c r="B5" s="129"/>
      <c r="C5" s="2" t="str">
        <f ca="1">IF($B4="","",IF(Zdroj!$AS$9="ano",CONCATENATE("Okres:","
",OFFSET(Zdroj!CH$16,'k rozhodnutí'!$A3,0),"
","Právní forma","
",OFFSET(Zdroj!H$16,'k rozhodnutí'!$A3,0),"
",IF(OFFSET(Zdroj!I$16,'k rozhodnutí'!$A3,0)="","","IČO: "),OFFSET(Zdroj!I$16,'k rozhodnutí'!$A3,0),"
","B.Ú. ",IF(OFFSET(Zdroj!J$16,'k rozhodnutí'!$A3,0)="","","Anonymizováno")),CONCATENATE("Okres:","
",OFFSET(Zdroj!CH$16,'k rozhodnutí'!$A3,0),"
","Právní forma","
",OFFSET(Zdroj!H$16,'k rozhodnutí'!$A3,0),"
",IF(OFFSET(Zdroj!I$16,'k rozhodnutí'!$A3,0)="","","IČO: "),OFFSET(Zdroj!I$16,'k rozhodnutí'!$A3,0),"
","B.Ú. ",OFFSET(Zdroj!J$16,'k rozhodnutí'!$A3,0))))</f>
        <v>Okres:
Právní forma
Obec, městská část hlavního města Prahy
IČO: 00302724
B.Ú. 9005-1520841/0100</v>
      </c>
      <c r="D5" s="3" t="str">
        <f ca="1">IF($B4="","",OFFSET(Zdroj!O$16,'k rozhodnutí'!$A3,0))</f>
        <v>Záměrem akce je rekonstrukce regionálního administrativního objektu, v němž sídlí část Městského úřadu Jeseník a dále organizační složky MPSV (ÚP, ČSSZ a SÚIP). Byl postaven v 70. letech a jeho technický stav neodpovídá požadavkům současné doby.</v>
      </c>
      <c r="E5" s="127"/>
      <c r="F5" s="30"/>
      <c r="G5" s="122"/>
      <c r="H5" s="115"/>
      <c r="I5" s="126"/>
      <c r="J5" s="125"/>
      <c r="K5" s="123"/>
      <c r="L5" s="115"/>
      <c r="M5" s="115"/>
      <c r="N5" s="115"/>
      <c r="O5" s="115"/>
      <c r="P5" s="115"/>
    </row>
    <row r="6" spans="1:18" ht="60.75" thickBot="1" x14ac:dyDescent="0.3">
      <c r="A6" s="64">
        <f>ROW()/3-1</f>
        <v>1</v>
      </c>
      <c r="B6" s="130"/>
      <c r="C6" s="28" t="str">
        <f ca="1">IF($B4="","",IF(Zdroj!$AS$9="ano",IF(OFFSET(Zdroj!M$16,'k rozhodnutí'!$A3,0)="","","Anonymizováno"),IF(OFFSET(Zdroj!M$16,'k rozhodnutí'!$A3,0)="","",OFFSET(Zdroj!M$16,'k rozhodnutí'!$A3,0))))</f>
        <v>Mgr.Bc. Zdeňka Blišťanová</v>
      </c>
      <c r="D6" s="3" t="str">
        <f ca="1">IF($B4="","",CONCATENATE("Dotace bude použita na:","
",OFFSET(Zdroj!P$16,'k rozhodnutí'!$A3,0)))</f>
        <v>Dotace bude použita na:
stavební a ostatní práce související s rekonstrukcí předmětného objektu v rámci 1. etapy</v>
      </c>
      <c r="E6" s="127"/>
      <c r="F6" s="114" t="str">
        <f ca="1">IF($B4="","",OFFSET(Zdroj!V$16,'k rozhodnutí'!$A3,0))</f>
        <v>12/2025</v>
      </c>
      <c r="G6" s="115"/>
      <c r="H6" s="115"/>
      <c r="I6" s="126"/>
      <c r="J6" s="125"/>
      <c r="K6" s="123"/>
      <c r="L6" s="115"/>
      <c r="M6" s="115"/>
      <c r="N6" s="115"/>
      <c r="O6" s="115"/>
      <c r="P6" s="115"/>
    </row>
    <row r="7" spans="1:18" ht="60" customHeight="1" x14ac:dyDescent="0.25">
      <c r="A7" s="64"/>
      <c r="B7" s="128">
        <f ca="1">IF(OFFSET(Zdroj!$B$16,A6,0)&gt;0,A9,"")</f>
        <v>2</v>
      </c>
      <c r="C7" s="2" t="str">
        <f ca="1">IF($B7="","",IF(Zdroj!$AS$9="ano",CONCATENATE(OFFSET(Zdroj!C$16,'k rozhodnutí'!$A6,0),"
","Anonymizováno","
",OFFSET(Zdroj!E$16,'k rozhodnutí'!$A6,0),"
",OFFSET(Zdroj!F$16,'k rozhodnutí'!$A6,0)),CONCATENATE(OFFSET(Zdroj!C$16,'k rozhodnutí'!$A6,0),"
",OFFSET(Zdroj!D$16,'k rozhodnutí'!$A6,0),"
",OFFSET(Zdroj!E$16,'k rozhodnutí'!$A6,0),"
",OFFSET(Zdroj!F$16,'k rozhodnutí'!$A6,0))))</f>
        <v>Město Šumperk
nám. Míru 364/1
Šumperk
78701</v>
      </c>
      <c r="D7" s="19" t="str">
        <f ca="1">IF($B7="","",OFFSET(Zdroj!N$16,'k rozhodnutí'!$A6,0))</f>
        <v>HSOÚ - Parkovací dům Gagarinova, Šumperk</v>
      </c>
      <c r="E7" s="127">
        <f ca="1">IF($B7="","",OFFSET(Zdroj!T$16,'k rozhodnutí'!$A6,0))</f>
        <v>50522061.82</v>
      </c>
      <c r="F7" s="31" t="str">
        <f ca="1">IF($B7="","",OFFSET(Zdroj!U$16,'k rozhodnutí'!$A6,0))</f>
        <v>1/2024</v>
      </c>
      <c r="G7" s="121">
        <f ca="1">IF($B7="","",OFFSET(Zdroj!W$16,'k rozhodnutí'!$A6,0))</f>
        <v>25000000</v>
      </c>
      <c r="H7" s="115" t="s">
        <v>110</v>
      </c>
      <c r="I7" s="126">
        <v>45688</v>
      </c>
      <c r="J7" s="125">
        <f ca="1">IF(B7="","",'k rozhodnutí detailní'!N7)</f>
        <v>0</v>
      </c>
      <c r="K7" s="123" t="s">
        <v>121</v>
      </c>
      <c r="L7" s="115">
        <f ca="1">IF($B7="","",OFFSET(Zdroj!AD$16,'k rozhodnutí'!$A6,0))</f>
        <v>0</v>
      </c>
      <c r="M7" s="115">
        <f ca="1">IF($B7="","",OFFSET(Zdroj!AE$16,'k rozhodnutí'!$A6,0))</f>
        <v>0</v>
      </c>
      <c r="N7" s="115">
        <f ca="1">IF($B7="","",OFFSET(Zdroj!AF$16,'k rozhodnutí'!$A6,0))</f>
        <v>0</v>
      </c>
      <c r="O7" s="115">
        <f ca="1">IF($B7="","",OFFSET(Zdroj!AG$16,'k rozhodnutí'!$A6,0))</f>
        <v>0</v>
      </c>
      <c r="P7" s="115">
        <f ca="1">IF($B7="","",OFFSET(Zdroj!AH$16,'k rozhodnutí'!$A6,0))</f>
        <v>0</v>
      </c>
      <c r="Q7" s="30"/>
    </row>
    <row r="8" spans="1:18" ht="105" x14ac:dyDescent="0.25">
      <c r="A8" s="64"/>
      <c r="B8" s="129"/>
      <c r="C8" s="2" t="str">
        <f ca="1">IF($B7="","",IF(Zdroj!$AS$9="ano",CONCATENATE("Okres:","
",OFFSET(Zdroj!CH$16,'k rozhodnutí'!$A6,0),"
","Právní forma","
",OFFSET(Zdroj!H$16,'k rozhodnutí'!$A6,0),"
",IF(OFFSET(Zdroj!I$16,'k rozhodnutí'!$A6,0)="","","IČO: "),OFFSET(Zdroj!I$16,'k rozhodnutí'!$A6,0),"
","B.Ú. ",IF(OFFSET(Zdroj!J$16,'k rozhodnutí'!$A6,0)="","","Anonymizováno")),CONCATENATE("Okres:","
",OFFSET(Zdroj!CH$16,'k rozhodnutí'!$A6,0),"
","Právní forma","
",OFFSET(Zdroj!H$16,'k rozhodnutí'!$A6,0),"
",IF(OFFSET(Zdroj!I$16,'k rozhodnutí'!$A6,0)="","","IČO: "),OFFSET(Zdroj!I$16,'k rozhodnutí'!$A6,0),"
","B.Ú. ",OFFSET(Zdroj!J$16,'k rozhodnutí'!$A6,0))))</f>
        <v>Okres:
Právní forma
Obec, městská část hlavního města Prahy
IČO: 00303461
B.Ú. 94-915841/0710</v>
      </c>
      <c r="D8" s="3" t="str">
        <f ca="1">IF($B7="","",OFFSET(Zdroj!O$16,'k rozhodnutí'!$A6,0))</f>
        <v>Cílem akce je vybudovat nový parkovací dům, chodníky, sběrná místa a příjezdové komunikace z ulic Bratrušovská a Gagarinova. Dopad projektu je zlepšení kvality života na sídlišti s minimálním dopadem na stávající zeleň v bytové zástavbě.</v>
      </c>
      <c r="E8" s="127"/>
      <c r="F8" s="30"/>
      <c r="G8" s="122"/>
      <c r="H8" s="115"/>
      <c r="I8" s="126"/>
      <c r="J8" s="125"/>
      <c r="K8" s="123"/>
      <c r="L8" s="115"/>
      <c r="M8" s="115"/>
      <c r="N8" s="115"/>
      <c r="O8" s="115"/>
      <c r="P8" s="115"/>
      <c r="Q8" s="30"/>
    </row>
    <row r="9" spans="1:18" ht="75.75" thickBot="1" x14ac:dyDescent="0.3">
      <c r="A9" s="64">
        <f>ROW()/3-1</f>
        <v>2</v>
      </c>
      <c r="B9" s="130"/>
      <c r="C9" s="28" t="str">
        <f ca="1">IF($B7="","",IF(Zdroj!$AS$9="ano",IF(OFFSET(Zdroj!M$16,'k rozhodnutí'!$A6,0)="","","Anonymizováno"),IF(OFFSET(Zdroj!M$16,'k rozhodnutí'!$A6,0)="","",OFFSET(Zdroj!M$16,'k rozhodnutí'!$A6,0))))</f>
        <v>Mgr. Miroslav Adámek</v>
      </c>
      <c r="D9" s="3" t="str">
        <f ca="1">IF($B7="","",CONCATENATE("Dotace bude použita na:","
",OFFSET(Zdroj!P$16,'k rozhodnutí'!$A6,0)))</f>
        <v>Dotace bude použita na:
vybudování parkovacího domu Gagarinova, Šumperk včetně příjezdových komunikací  z ulic Bratrušovská a Gagarinova.</v>
      </c>
      <c r="E9" s="127"/>
      <c r="F9" s="114" t="str">
        <f ca="1">IF($B7="","",OFFSET(Zdroj!V$16,'k rozhodnutí'!$A6,0))</f>
        <v>11/2024</v>
      </c>
      <c r="G9" s="115">
        <f ca="1">IF($B7="","",OFFSET(Zdroj!CC$16,'k rozhodnutí'!$A6,0))</f>
        <v>0</v>
      </c>
      <c r="H9" s="115"/>
      <c r="I9" s="126"/>
      <c r="J9" s="125"/>
      <c r="K9" s="123"/>
      <c r="L9" s="115"/>
      <c r="M9" s="115"/>
      <c r="N9" s="115"/>
      <c r="O9" s="115"/>
      <c r="P9" s="115"/>
      <c r="Q9" s="30"/>
    </row>
    <row r="10" spans="1:18" ht="60" customHeight="1" x14ac:dyDescent="0.25">
      <c r="A10" s="64"/>
      <c r="B10" s="128">
        <f ca="1">IF(OFFSET(Zdroj!$B$16,A9,0)&gt;0,A12,"")</f>
        <v>3</v>
      </c>
      <c r="C10" s="2" t="str">
        <f ca="1">IF($B10="","",IF(Zdroj!$AS$9="ano",CONCATENATE(OFFSET(Zdroj!C$16,'k rozhodnutí'!$A9,0),"
","Anonymizováno","
",OFFSET(Zdroj!E$16,'k rozhodnutí'!$A9,0),"
",OFFSET(Zdroj!F$16,'k rozhodnutí'!$A9,0)),CONCATENATE(OFFSET(Zdroj!C$16,'k rozhodnutí'!$A9,0),"
",OFFSET(Zdroj!D$16,'k rozhodnutí'!$A9,0),"
",OFFSET(Zdroj!E$16,'k rozhodnutí'!$A9,0),"
",OFFSET(Zdroj!F$16,'k rozhodnutí'!$A9,0))))</f>
        <v>Město Šumperk
nám. Míru 364/1
Šumperk
78701</v>
      </c>
      <c r="D10" s="19" t="str">
        <f ca="1">IF($B10="","",OFFSET(Zdroj!N$16,'k rozhodnutí'!$A9,0))</f>
        <v>HSOÚ - Vlajkové projekty na území města Šumperka</v>
      </c>
      <c r="E10" s="127">
        <f ca="1">IF($B10="","",OFFSET(Zdroj!T$16,'k rozhodnutí'!$A9,0))</f>
        <v>12000000</v>
      </c>
      <c r="F10" s="31" t="str">
        <f ca="1">IF($B10="","",OFFSET(Zdroj!U$16,'k rozhodnutí'!$A9,0))</f>
        <v>1/2024</v>
      </c>
      <c r="G10" s="121">
        <f ca="1">IF($B10="","",OFFSET(Zdroj!W$16,'k rozhodnutí'!$A9,0))</f>
        <v>10000000</v>
      </c>
      <c r="H10" s="115" t="s">
        <v>110</v>
      </c>
      <c r="I10" s="126">
        <v>45716</v>
      </c>
      <c r="J10" s="125">
        <f ca="1">IF(B10="","",'k rozhodnutí detailní'!N10)</f>
        <v>0</v>
      </c>
      <c r="K10" s="123" t="s">
        <v>121</v>
      </c>
      <c r="L10" s="115">
        <f ca="1">IF($B10="","",OFFSET(Zdroj!AD$16,'k rozhodnutí'!$A9,0))</f>
        <v>0</v>
      </c>
      <c r="M10" s="115">
        <f ca="1">IF($B10="","",OFFSET(Zdroj!AE$16,'k rozhodnutí'!$A9,0))</f>
        <v>0</v>
      </c>
      <c r="N10" s="115">
        <f ca="1">IF($B10="","",OFFSET(Zdroj!AF$16,'k rozhodnutí'!$A9,0))</f>
        <v>0</v>
      </c>
      <c r="O10" s="115">
        <f ca="1">IF($B10="","",OFFSET(Zdroj!AG$16,'k rozhodnutí'!$A9,0))</f>
        <v>0</v>
      </c>
      <c r="P10" s="115">
        <f ca="1">IF($B10="","",OFFSET(Zdroj!AH$16,'k rozhodnutí'!$A9,0))</f>
        <v>0</v>
      </c>
    </row>
    <row r="11" spans="1:18" ht="135" x14ac:dyDescent="0.25">
      <c r="A11" s="64"/>
      <c r="B11" s="129"/>
      <c r="C11" s="2" t="str">
        <f ca="1">IF($B10="","",IF(Zdroj!$AS$9="ano",CONCATENATE("Okres:","
",OFFSET(Zdroj!CH$16,'k rozhodnutí'!$A9,0),"
","Právní forma","
",OFFSET(Zdroj!H$16,'k rozhodnutí'!$A9,0),"
",IF(OFFSET(Zdroj!I$16,'k rozhodnutí'!$A9,0)="","","IČO: "),OFFSET(Zdroj!I$16,'k rozhodnutí'!$A9,0),"
","B.Ú. ",IF(OFFSET(Zdroj!J$16,'k rozhodnutí'!$A9,0)="","","Anonymizováno")),CONCATENATE("Okres:","
",OFFSET(Zdroj!CH$16,'k rozhodnutí'!$A9,0),"
","Právní forma","
",OFFSET(Zdroj!H$16,'k rozhodnutí'!$A9,0),"
",IF(OFFSET(Zdroj!I$16,'k rozhodnutí'!$A9,0)="","","IČO: "),OFFSET(Zdroj!I$16,'k rozhodnutí'!$A9,0),"
","B.Ú. ",OFFSET(Zdroj!J$16,'k rozhodnutí'!$A9,0))))</f>
        <v>Okres:
Právní forma
Obec, městská část hlavního města Prahy
IČO: 00303461
B.Ú. 94-915841/0710</v>
      </c>
      <c r="D11" s="3" t="str">
        <f ca="1">IF($B10="","",OFFSET(Zdroj!O$16,'k rozhodnutí'!$A9,0))</f>
        <v>Cílem akce je přispět k realizaci aktivit uvedených v koncepci „Restart Jesenicka a Šumperska“ (HSOÚ) a to projektovou přípravou a investiční realizací u akce: 
Parkoviště Benátky,
Podnikatelský inkubátor,
Zasíťování a příprava lokality Bratrušovská.</v>
      </c>
      <c r="E11" s="127"/>
      <c r="F11" s="30"/>
      <c r="G11" s="122"/>
      <c r="H11" s="115"/>
      <c r="I11" s="126"/>
      <c r="J11" s="125"/>
      <c r="K11" s="123"/>
      <c r="L11" s="115"/>
      <c r="M11" s="115"/>
      <c r="N11" s="115"/>
      <c r="O11" s="115"/>
      <c r="P11" s="115"/>
    </row>
    <row r="12" spans="1:18" ht="105" x14ac:dyDescent="0.25">
      <c r="A12" s="64">
        <f>ROW()/3-1</f>
        <v>3</v>
      </c>
      <c r="B12" s="129"/>
      <c r="C12" s="28" t="str">
        <f ca="1">IF($B10="","",IF(Zdroj!$AS$9="ano",IF(OFFSET(Zdroj!M$16,'k rozhodnutí'!$A9,0)="","","Anonymizováno"),IF(OFFSET(Zdroj!M$16,'k rozhodnutí'!$A9,0)="","",OFFSET(Zdroj!M$16,'k rozhodnutí'!$A9,0))))</f>
        <v>Mgr. Miroslav Adámek</v>
      </c>
      <c r="D12" s="3" t="str">
        <f ca="1">IF($B10="","",CONCATENATE("Dotace bude použita na:","
",OFFSET(Zdroj!P$16,'k rozhodnutí'!$A9,0)))</f>
        <v>Dotace bude použita na:
výdaje související s přípravou a realizací vlajkových projektů v rámci aktivit studie HSOÚ - ORP Šumperk (Parkoviště Benátky, Podnikatelský inkubátor, Zasíťování a příprava lokality Bratrušovská)</v>
      </c>
      <c r="E12" s="127"/>
      <c r="F12" s="114" t="str">
        <f ca="1">IF($B10="","",OFFSET(Zdroj!V$16,'k rozhodnutí'!$A9,0))</f>
        <v>12/2024</v>
      </c>
      <c r="G12" s="115">
        <f ca="1">IF($B10="","",OFFSET(Zdroj!CC$16,'k rozhodnutí'!$A9,0))</f>
        <v>0</v>
      </c>
      <c r="H12" s="115"/>
      <c r="I12" s="126"/>
      <c r="J12" s="125"/>
      <c r="K12" s="123"/>
      <c r="L12" s="115"/>
      <c r="M12" s="115"/>
      <c r="N12" s="115"/>
      <c r="O12" s="115"/>
      <c r="P12" s="115"/>
    </row>
    <row r="13" spans="1:18" ht="15.75" x14ac:dyDescent="0.25">
      <c r="A13" s="64"/>
      <c r="B13" s="79" t="str">
        <f ca="1">IF(OFFSET(Zdroj!$B$16,A12,0)&gt;0,A15,"")</f>
        <v/>
      </c>
      <c r="C13" s="2" t="str">
        <f ca="1">IF($B13="","",IF(Zdroj!$AS$9="ano",CONCATENATE(OFFSET(Zdroj!C$16,'k rozhodnutí'!$A12,0),"
","Anonymizováno","
",OFFSET(Zdroj!E$16,'k rozhodnutí'!$A12,0),"
",OFFSET(Zdroj!F$16,'k rozhodnutí'!$A12,0)),CONCATENATE(OFFSET(Zdroj!C$16,'k rozhodnutí'!$A12,0),"
",OFFSET(Zdroj!D$16,'k rozhodnutí'!$A12,0),"
",OFFSET(Zdroj!E$16,'k rozhodnutí'!$A12,0),"
",OFFSET(Zdroj!F$16,'k rozhodnutí'!$A12,0))))</f>
        <v/>
      </c>
      <c r="D13" s="19" t="str">
        <f ca="1">IF($B13="","",OFFSET(Zdroj!N$16,'k rozhodnutí'!$A12,0))</f>
        <v/>
      </c>
      <c r="E13" s="127" t="str">
        <f ca="1">IF($B13="","",OFFSET(Zdroj!T$16,'k rozhodnutí'!$A12,0))</f>
        <v/>
      </c>
      <c r="F13" s="31" t="str">
        <f ca="1">IF($B13="","",OFFSET(Zdroj!U$16,'k rozhodnutí'!$A12,0))</f>
        <v/>
      </c>
      <c r="G13" s="122" t="str">
        <f ca="1">IF($B13="","",OFFSET(Zdroj!W$16,'k rozhodnutí'!$A12,0))</f>
        <v/>
      </c>
      <c r="H13" s="115" t="str">
        <f ca="1">IF($B13="","",OFFSET(Zdroj!W$16,'k rozhodnutí'!$A12,0))</f>
        <v/>
      </c>
      <c r="I13" s="126" t="str">
        <f ca="1">IF($B13="","",OFFSET(Zdroj!Y$16,'k rozhodnutí'!$A12,0))</f>
        <v/>
      </c>
      <c r="J13" s="125" t="str">
        <f ca="1">IF(B13="","",'k rozhodnutí detailní'!N13)</f>
        <v/>
      </c>
      <c r="K13" s="115" t="str">
        <f ca="1">IF($B13="","",OFFSET(Zdroj!AC$16,'k rozhodnutí'!$A12,0))</f>
        <v/>
      </c>
      <c r="L13" s="115" t="str">
        <f ca="1">IF($B13="","",OFFSET(Zdroj!AD$16,'k rozhodnutí'!$A12,0))</f>
        <v/>
      </c>
      <c r="M13" s="115" t="str">
        <f ca="1">IF($B13="","",OFFSET(Zdroj!AE$16,'k rozhodnutí'!$A12,0))</f>
        <v/>
      </c>
      <c r="N13" s="115" t="str">
        <f ca="1">IF($B13="","",OFFSET(Zdroj!AF$16,'k rozhodnutí'!$A12,0))</f>
        <v/>
      </c>
      <c r="O13" s="115" t="str">
        <f ca="1">IF($B13="","",OFFSET(Zdroj!AG$16,'k rozhodnutí'!$A12,0))</f>
        <v/>
      </c>
      <c r="P13" s="115" t="str">
        <f ca="1">IF($B13="","",OFFSET(Zdroj!AH$16,'k rozhodnutí'!$A12,0))</f>
        <v/>
      </c>
    </row>
    <row r="14" spans="1:18" x14ac:dyDescent="0.25">
      <c r="A14" s="64"/>
      <c r="B14" s="124" t="str">
        <f ca="1">IF(OFFSET(Zdroj!$B$16,A12,0)&gt;0,OFFSET(Zdroj!$B$16,A12,0)+0,"")</f>
        <v/>
      </c>
      <c r="C14" s="2" t="str">
        <f ca="1">IF($B13="","",IF(Zdroj!$AS$9="ano",CONCATENATE("Okres:","
",OFFSET(Zdroj!CH$16,'k rozhodnutí'!$A12,0),"
","Právní forma","
",OFFSET(Zdroj!H$16,'k rozhodnutí'!$A12,0),"
",IF(OFFSET(Zdroj!I$16,'k rozhodnutí'!$A12,0)="","","IČO: "),OFFSET(Zdroj!I$16,'k rozhodnutí'!$A12,0),"
","B.Ú. ",IF(OFFSET(Zdroj!J$16,'k rozhodnutí'!$A12,0)="","","Anonymizováno")),CONCATENATE("Okres:","
",OFFSET(Zdroj!CH$16,'k rozhodnutí'!$A12,0),"
","Právní forma","
",OFFSET(Zdroj!H$16,'k rozhodnutí'!$A12,0),"
",IF(OFFSET(Zdroj!I$16,'k rozhodnutí'!$A12,0)="","","IČO: "),OFFSET(Zdroj!I$16,'k rozhodnutí'!$A12,0),"
","B.Ú. ",OFFSET(Zdroj!J$16,'k rozhodnutí'!$A12,0))))</f>
        <v/>
      </c>
      <c r="D14" s="3" t="str">
        <f ca="1">IF($B13="","",OFFSET(Zdroj!O$16,'k rozhodnutí'!$A12,0))</f>
        <v/>
      </c>
      <c r="E14" s="127"/>
      <c r="F14" s="30"/>
      <c r="G14" s="122"/>
      <c r="H14" s="115"/>
      <c r="I14" s="126"/>
      <c r="J14" s="125"/>
      <c r="K14" s="115"/>
      <c r="L14" s="115"/>
      <c r="M14" s="115"/>
      <c r="N14" s="115"/>
      <c r="O14" s="115"/>
      <c r="P14" s="115"/>
    </row>
    <row r="15" spans="1:18" x14ac:dyDescent="0.25">
      <c r="A15" s="64">
        <f>ROW()/3-1</f>
        <v>4</v>
      </c>
      <c r="B15" s="124"/>
      <c r="C15" s="28" t="str">
        <f ca="1">IF($B13="","",IF(Zdroj!$AS$9="ano",IF(OFFSET(Zdroj!M$16,'k rozhodnutí'!$A12,0)="","","Anonymizováno"),IF(OFFSET(Zdroj!M$16,'k rozhodnutí'!$A12,0)="","",OFFSET(Zdroj!M$16,'k rozhodnutí'!$A12,0))))</f>
        <v/>
      </c>
      <c r="D15" s="3" t="str">
        <f ca="1">IF($B13="","",CONCATENATE("Dotace bude použita na:","
",OFFSET(Zdroj!P$16,'k rozhodnutí'!$A12,0)))</f>
        <v/>
      </c>
      <c r="E15" s="127"/>
      <c r="F15" s="31" t="str">
        <f ca="1">IF($B13="","",OFFSET(Zdroj!V$16,'k rozhodnutí'!$A12,0))</f>
        <v/>
      </c>
      <c r="G15" s="37" t="str">
        <f ca="1">IF($B13="","",OFFSET(Zdroj!CC$16,'k rozhodnutí'!$A12,0))</f>
        <v/>
      </c>
      <c r="H15" s="115"/>
      <c r="I15" s="126"/>
      <c r="J15" s="125"/>
      <c r="K15" s="115"/>
      <c r="L15" s="115"/>
      <c r="M15" s="115"/>
      <c r="N15" s="115"/>
      <c r="O15" s="115"/>
      <c r="P15" s="115"/>
    </row>
    <row r="16" spans="1:18" ht="15.75" x14ac:dyDescent="0.25">
      <c r="A16" s="64"/>
      <c r="B16" s="79" t="str">
        <f ca="1">IF(OFFSET(Zdroj!$B$16,A15,0)&gt;0,A18,"")</f>
        <v/>
      </c>
      <c r="C16" s="2" t="str">
        <f ca="1">IF($B16="","",IF(Zdroj!$AS$9="ano",CONCATENATE(OFFSET(Zdroj!C$16,'k rozhodnutí'!$A15,0),"
","Anonymizováno","
",OFFSET(Zdroj!E$16,'k rozhodnutí'!$A15,0),"
",OFFSET(Zdroj!F$16,'k rozhodnutí'!$A15,0)),CONCATENATE(OFFSET(Zdroj!C$16,'k rozhodnutí'!$A15,0),"
",OFFSET(Zdroj!D$16,'k rozhodnutí'!$A15,0),"
",OFFSET(Zdroj!E$16,'k rozhodnutí'!$A15,0),"
",OFFSET(Zdroj!F$16,'k rozhodnutí'!$A15,0))))</f>
        <v/>
      </c>
      <c r="D16" s="19" t="str">
        <f ca="1">IF($B16="","",OFFSET(Zdroj!N$16,'k rozhodnutí'!$A15,0))</f>
        <v/>
      </c>
      <c r="E16" s="127" t="str">
        <f ca="1">IF($B16="","",OFFSET(Zdroj!T$16,'k rozhodnutí'!$A15,0))</f>
        <v/>
      </c>
      <c r="F16" s="31" t="str">
        <f ca="1">IF($B16="","",OFFSET(Zdroj!U$16,'k rozhodnutí'!$A15,0))</f>
        <v/>
      </c>
      <c r="G16" s="122" t="str">
        <f ca="1">IF($B16="","",OFFSET(Zdroj!W$16,'k rozhodnutí'!$A15,0))</f>
        <v/>
      </c>
      <c r="H16" s="115" t="str">
        <f ca="1">IF($B16="","",OFFSET(Zdroj!W$16,'k rozhodnutí'!$A15,0))</f>
        <v/>
      </c>
      <c r="I16" s="126" t="str">
        <f ca="1">IF($B16="","",OFFSET(Zdroj!Y$16,'k rozhodnutí'!$A15,0))</f>
        <v/>
      </c>
      <c r="J16" s="125" t="str">
        <f ca="1">IF(B16="","",'k rozhodnutí detailní'!N16)</f>
        <v/>
      </c>
      <c r="K16" s="115" t="str">
        <f ca="1">IF($B16="","",OFFSET(Zdroj!AC$16,'k rozhodnutí'!$A15,0))</f>
        <v/>
      </c>
      <c r="L16" s="115" t="str">
        <f ca="1">IF($B16="","",OFFSET(Zdroj!AD$16,'k rozhodnutí'!$A15,0))</f>
        <v/>
      </c>
      <c r="M16" s="115" t="str">
        <f ca="1">IF($B16="","",OFFSET(Zdroj!AE$16,'k rozhodnutí'!$A15,0))</f>
        <v/>
      </c>
      <c r="N16" s="115" t="str">
        <f ca="1">IF($B16="","",OFFSET(Zdroj!AF$16,'k rozhodnutí'!$A15,0))</f>
        <v/>
      </c>
      <c r="O16" s="115" t="str">
        <f ca="1">IF($B16="","",OFFSET(Zdroj!AG$16,'k rozhodnutí'!$A15,0))</f>
        <v/>
      </c>
      <c r="P16" s="115" t="str">
        <f ca="1">IF($B16="","",OFFSET(Zdroj!AH$16,'k rozhodnutí'!$A15,0))</f>
        <v/>
      </c>
    </row>
    <row r="17" spans="1:16" x14ac:dyDescent="0.25">
      <c r="A17" s="64"/>
      <c r="B17" s="124" t="str">
        <f ca="1">IF(OFFSET(Zdroj!$B$16,A15,0)&gt;0,OFFSET(Zdroj!$B$16,A15,0)+0,"")</f>
        <v/>
      </c>
      <c r="C17" s="2" t="str">
        <f ca="1">IF($B16="","",IF(Zdroj!$AS$9="ano",CONCATENATE("Okres:","
",OFFSET(Zdroj!CH$16,'k rozhodnutí'!$A15,0),"
","Právní forma","
",OFFSET(Zdroj!H$16,'k rozhodnutí'!$A15,0),"
",IF(OFFSET(Zdroj!I$16,'k rozhodnutí'!$A15,0)="","","IČO: "),OFFSET(Zdroj!I$16,'k rozhodnutí'!$A15,0),"
","B.Ú. ",IF(OFFSET(Zdroj!J$16,'k rozhodnutí'!$A15,0)="","","Anonymizováno")),CONCATENATE("Okres:","
",OFFSET(Zdroj!CH$16,'k rozhodnutí'!$A15,0),"
","Právní forma","
",OFFSET(Zdroj!H$16,'k rozhodnutí'!$A15,0),"
",IF(OFFSET(Zdroj!I$16,'k rozhodnutí'!$A15,0)="","","IČO: "),OFFSET(Zdroj!I$16,'k rozhodnutí'!$A15,0),"
","B.Ú. ",OFFSET(Zdroj!J$16,'k rozhodnutí'!$A15,0))))</f>
        <v/>
      </c>
      <c r="D17" s="3" t="str">
        <f ca="1">IF($B16="","",OFFSET(Zdroj!O$16,'k rozhodnutí'!$A15,0))</f>
        <v/>
      </c>
      <c r="E17" s="127"/>
      <c r="F17" s="30"/>
      <c r="G17" s="122"/>
      <c r="H17" s="115"/>
      <c r="I17" s="126"/>
      <c r="J17" s="125"/>
      <c r="K17" s="115"/>
      <c r="L17" s="115"/>
      <c r="M17" s="115"/>
      <c r="N17" s="115"/>
      <c r="O17" s="115"/>
      <c r="P17" s="115"/>
    </row>
    <row r="18" spans="1:16" x14ac:dyDescent="0.25">
      <c r="A18" s="64">
        <f>ROW()/3-1</f>
        <v>5</v>
      </c>
      <c r="B18" s="124"/>
      <c r="C18" s="28" t="str">
        <f ca="1">IF($B16="","",IF(Zdroj!$AS$9="ano",IF(OFFSET(Zdroj!M$16,'k rozhodnutí'!$A15,0)="","","Anonymizováno"),IF(OFFSET(Zdroj!M$16,'k rozhodnutí'!$A15,0)="","",OFFSET(Zdroj!M$16,'k rozhodnutí'!$A15,0))))</f>
        <v/>
      </c>
      <c r="D18" s="3" t="str">
        <f ca="1">IF($B16="","",CONCATENATE("Dotace bude použita na:","
",OFFSET(Zdroj!P$16,'k rozhodnutí'!$A15,0)))</f>
        <v/>
      </c>
      <c r="E18" s="127"/>
      <c r="F18" s="31" t="str">
        <f ca="1">IF($B16="","",OFFSET(Zdroj!V$16,'k rozhodnutí'!$A15,0))</f>
        <v/>
      </c>
      <c r="G18" s="37" t="str">
        <f ca="1">IF($B16="","",OFFSET(Zdroj!CC$16,'k rozhodnutí'!$A15,0))</f>
        <v/>
      </c>
      <c r="H18" s="115"/>
      <c r="I18" s="126"/>
      <c r="J18" s="125"/>
      <c r="K18" s="115"/>
      <c r="L18" s="115"/>
      <c r="M18" s="115"/>
      <c r="N18" s="115"/>
      <c r="O18" s="115"/>
      <c r="P18" s="115"/>
    </row>
    <row r="19" spans="1:16" ht="15.75" x14ac:dyDescent="0.25">
      <c r="A19" s="64"/>
      <c r="B19" s="79" t="str">
        <f ca="1">IF(OFFSET(Zdroj!$B$16,A18,0)&gt;0,A21,"")</f>
        <v/>
      </c>
      <c r="C19" s="2" t="str">
        <f ca="1">IF($B19="","",IF(Zdroj!$AS$9="ano",CONCATENATE(OFFSET(Zdroj!C$16,'k rozhodnutí'!$A18,0),"
","Anonymizováno","
",OFFSET(Zdroj!E$16,'k rozhodnutí'!$A18,0),"
",OFFSET(Zdroj!F$16,'k rozhodnutí'!$A18,0)),CONCATENATE(OFFSET(Zdroj!C$16,'k rozhodnutí'!$A18,0),"
",OFFSET(Zdroj!D$16,'k rozhodnutí'!$A18,0),"
",OFFSET(Zdroj!E$16,'k rozhodnutí'!$A18,0),"
",OFFSET(Zdroj!F$16,'k rozhodnutí'!$A18,0))))</f>
        <v/>
      </c>
      <c r="D19" s="19" t="str">
        <f ca="1">IF($B19="","",OFFSET(Zdroj!N$16,'k rozhodnutí'!$A18,0))</f>
        <v/>
      </c>
      <c r="E19" s="127" t="str">
        <f ca="1">IF($B19="","",OFFSET(Zdroj!T$16,'k rozhodnutí'!$A18,0))</f>
        <v/>
      </c>
      <c r="F19" s="31" t="str">
        <f ca="1">IF($B19="","",OFFSET(Zdroj!U$16,'k rozhodnutí'!$A18,0))</f>
        <v/>
      </c>
      <c r="G19" s="122" t="str">
        <f ca="1">IF($B19="","",OFFSET(Zdroj!W$16,'k rozhodnutí'!$A18,0))</f>
        <v/>
      </c>
      <c r="H19" s="115" t="str">
        <f ca="1">IF($B19="","",OFFSET(Zdroj!W$16,'k rozhodnutí'!$A18,0))</f>
        <v/>
      </c>
      <c r="I19" s="126" t="str">
        <f ca="1">IF($B19="","",OFFSET(Zdroj!Y$16,'k rozhodnutí'!$A18,0))</f>
        <v/>
      </c>
      <c r="J19" s="125" t="str">
        <f ca="1">IF(B19="","",'k rozhodnutí detailní'!N19)</f>
        <v/>
      </c>
      <c r="K19" s="115" t="str">
        <f ca="1">IF($B19="","",OFFSET(Zdroj!AC$16,'k rozhodnutí'!$A18,0))</f>
        <v/>
      </c>
      <c r="L19" s="115" t="str">
        <f ca="1">IF($B19="","",OFFSET(Zdroj!AD$16,'k rozhodnutí'!$A18,0))</f>
        <v/>
      </c>
      <c r="M19" s="115" t="str">
        <f ca="1">IF($B19="","",OFFSET(Zdroj!AE$16,'k rozhodnutí'!$A18,0))</f>
        <v/>
      </c>
      <c r="N19" s="115" t="str">
        <f ca="1">IF($B19="","",OFFSET(Zdroj!AF$16,'k rozhodnutí'!$A18,0))</f>
        <v/>
      </c>
      <c r="O19" s="115" t="str">
        <f ca="1">IF($B19="","",OFFSET(Zdroj!AG$16,'k rozhodnutí'!$A18,0))</f>
        <v/>
      </c>
      <c r="P19" s="115" t="str">
        <f ca="1">IF($B19="","",OFFSET(Zdroj!AH$16,'k rozhodnutí'!$A18,0))</f>
        <v/>
      </c>
    </row>
    <row r="20" spans="1:16" x14ac:dyDescent="0.25">
      <c r="A20" s="64"/>
      <c r="B20" s="124" t="str">
        <f ca="1">IF(OFFSET(Zdroj!$B$16,A18,0)&gt;0,OFFSET(Zdroj!$B$16,A18,0)+0,"")</f>
        <v/>
      </c>
      <c r="C20" s="2" t="str">
        <f ca="1">IF($B19="","",IF(Zdroj!$AS$9="ano",CONCATENATE("Okres:","
",OFFSET(Zdroj!CH$16,'k rozhodnutí'!$A18,0),"
","Právní forma","
",OFFSET(Zdroj!H$16,'k rozhodnutí'!$A18,0),"
",IF(OFFSET(Zdroj!I$16,'k rozhodnutí'!$A18,0)="","","IČO: "),OFFSET(Zdroj!I$16,'k rozhodnutí'!$A18,0),"
","B.Ú. ",IF(OFFSET(Zdroj!J$16,'k rozhodnutí'!$A18,0)="","","Anonymizováno")),CONCATENATE("Okres:","
",OFFSET(Zdroj!CH$16,'k rozhodnutí'!$A18,0),"
","Právní forma","
",OFFSET(Zdroj!H$16,'k rozhodnutí'!$A18,0),"
",IF(OFFSET(Zdroj!I$16,'k rozhodnutí'!$A18,0)="","","IČO: "),OFFSET(Zdroj!I$16,'k rozhodnutí'!$A18,0),"
","B.Ú. ",OFFSET(Zdroj!J$16,'k rozhodnutí'!$A18,0))))</f>
        <v/>
      </c>
      <c r="D20" s="3" t="str">
        <f ca="1">IF($B19="","",OFFSET(Zdroj!O$16,'k rozhodnutí'!$A18,0))</f>
        <v/>
      </c>
      <c r="E20" s="127"/>
      <c r="F20" s="30"/>
      <c r="G20" s="122"/>
      <c r="H20" s="115"/>
      <c r="I20" s="126"/>
      <c r="J20" s="125"/>
      <c r="K20" s="115"/>
      <c r="L20" s="115"/>
      <c r="M20" s="115"/>
      <c r="N20" s="115"/>
      <c r="O20" s="115"/>
      <c r="P20" s="115"/>
    </row>
    <row r="21" spans="1:16" x14ac:dyDescent="0.25">
      <c r="A21" s="64">
        <f>ROW()/3-1</f>
        <v>6</v>
      </c>
      <c r="B21" s="124"/>
      <c r="C21" s="28" t="str">
        <f ca="1">IF($B19="","",IF(Zdroj!$AS$9="ano",IF(OFFSET(Zdroj!M$16,'k rozhodnutí'!$A18,0)="","","Anonymizováno"),IF(OFFSET(Zdroj!M$16,'k rozhodnutí'!$A18,0)="","",OFFSET(Zdroj!M$16,'k rozhodnutí'!$A18,0))))</f>
        <v/>
      </c>
      <c r="D21" s="3" t="str">
        <f ca="1">IF($B19="","",CONCATENATE("Dotace bude použita na:","
",OFFSET(Zdroj!P$16,'k rozhodnutí'!$A18,0)))</f>
        <v/>
      </c>
      <c r="E21" s="127"/>
      <c r="F21" s="31" t="str">
        <f ca="1">IF($B19="","",OFFSET(Zdroj!V$16,'k rozhodnutí'!$A18,0))</f>
        <v/>
      </c>
      <c r="G21" s="37" t="str">
        <f ca="1">IF($B19="","",OFFSET(Zdroj!CC$16,'k rozhodnutí'!$A18,0))</f>
        <v/>
      </c>
      <c r="H21" s="115"/>
      <c r="I21" s="126"/>
      <c r="J21" s="125"/>
      <c r="K21" s="115"/>
      <c r="L21" s="115"/>
      <c r="M21" s="115"/>
      <c r="N21" s="115"/>
      <c r="O21" s="115"/>
      <c r="P21" s="115"/>
    </row>
    <row r="22" spans="1:16" ht="15.75" x14ac:dyDescent="0.25">
      <c r="A22" s="64"/>
      <c r="B22" s="79" t="str">
        <f ca="1">IF(OFFSET(Zdroj!$B$16,A21,0)&gt;0,A24,"")</f>
        <v/>
      </c>
      <c r="C22" s="2" t="str">
        <f ca="1">IF($B22="","",IF(Zdroj!$AS$9="ano",CONCATENATE(OFFSET(Zdroj!C$16,'k rozhodnutí'!$A21,0),"
","Anonymizováno","
",OFFSET(Zdroj!E$16,'k rozhodnutí'!$A21,0),"
",OFFSET(Zdroj!F$16,'k rozhodnutí'!$A21,0)),CONCATENATE(OFFSET(Zdroj!C$16,'k rozhodnutí'!$A21,0),"
",OFFSET(Zdroj!D$16,'k rozhodnutí'!$A21,0),"
",OFFSET(Zdroj!E$16,'k rozhodnutí'!$A21,0),"
",OFFSET(Zdroj!F$16,'k rozhodnutí'!$A21,0))))</f>
        <v/>
      </c>
      <c r="D22" s="19" t="str">
        <f ca="1">IF($B22="","",OFFSET(Zdroj!N$16,'k rozhodnutí'!$A21,0))</f>
        <v/>
      </c>
      <c r="E22" s="127" t="str">
        <f ca="1">IF($B22="","",OFFSET(Zdroj!T$16,'k rozhodnutí'!$A21,0))</f>
        <v/>
      </c>
      <c r="F22" s="31" t="str">
        <f ca="1">IF($B22="","",OFFSET(Zdroj!U$16,'k rozhodnutí'!$A21,0))</f>
        <v/>
      </c>
      <c r="G22" s="122" t="str">
        <f ca="1">IF($B22="","",OFFSET(Zdroj!W$16,'k rozhodnutí'!$A21,0))</f>
        <v/>
      </c>
      <c r="H22" s="115" t="str">
        <f ca="1">IF($B22="","",OFFSET(Zdroj!W$16,'k rozhodnutí'!$A21,0))</f>
        <v/>
      </c>
      <c r="I22" s="126" t="str">
        <f ca="1">IF($B22="","",OFFSET(Zdroj!Y$16,'k rozhodnutí'!$A21,0))</f>
        <v/>
      </c>
      <c r="J22" s="125" t="str">
        <f ca="1">IF(B22="","",'k rozhodnutí detailní'!N22)</f>
        <v/>
      </c>
      <c r="K22" s="115" t="str">
        <f ca="1">IF($B22="","",OFFSET(Zdroj!AC$16,'k rozhodnutí'!$A21,0))</f>
        <v/>
      </c>
      <c r="L22" s="115" t="str">
        <f ca="1">IF($B22="","",OFFSET(Zdroj!AD$16,'k rozhodnutí'!$A21,0))</f>
        <v/>
      </c>
      <c r="M22" s="115" t="str">
        <f ca="1">IF($B22="","",OFFSET(Zdroj!AE$16,'k rozhodnutí'!$A21,0))</f>
        <v/>
      </c>
      <c r="N22" s="115" t="str">
        <f ca="1">IF($B22="","",OFFSET(Zdroj!AF$16,'k rozhodnutí'!$A21,0))</f>
        <v/>
      </c>
      <c r="O22" s="115" t="str">
        <f ca="1">IF($B22="","",OFFSET(Zdroj!AG$16,'k rozhodnutí'!$A21,0))</f>
        <v/>
      </c>
      <c r="P22" s="115" t="str">
        <f ca="1">IF($B22="","",OFFSET(Zdroj!AH$16,'k rozhodnutí'!$A21,0))</f>
        <v/>
      </c>
    </row>
    <row r="23" spans="1:16" x14ac:dyDescent="0.25">
      <c r="A23" s="64"/>
      <c r="B23" s="124" t="str">
        <f ca="1">IF(OFFSET(Zdroj!$B$16,A21,0)&gt;0,OFFSET(Zdroj!$B$16,A21,0)+0,"")</f>
        <v/>
      </c>
      <c r="C23" s="2" t="str">
        <f ca="1">IF($B22="","",IF(Zdroj!$AS$9="ano",CONCATENATE("Okres:","
",OFFSET(Zdroj!CH$16,'k rozhodnutí'!$A21,0),"
","Právní forma","
",OFFSET(Zdroj!H$16,'k rozhodnutí'!$A21,0),"
",IF(OFFSET(Zdroj!I$16,'k rozhodnutí'!$A21,0)="","","IČO: "),OFFSET(Zdroj!I$16,'k rozhodnutí'!$A21,0),"
","B.Ú. ",IF(OFFSET(Zdroj!J$16,'k rozhodnutí'!$A21,0)="","","Anonymizováno")),CONCATENATE("Okres:","
",OFFSET(Zdroj!CH$16,'k rozhodnutí'!$A21,0),"
","Právní forma","
",OFFSET(Zdroj!H$16,'k rozhodnutí'!$A21,0),"
",IF(OFFSET(Zdroj!I$16,'k rozhodnutí'!$A21,0)="","","IČO: "),OFFSET(Zdroj!I$16,'k rozhodnutí'!$A21,0),"
","B.Ú. ",OFFSET(Zdroj!J$16,'k rozhodnutí'!$A21,0))))</f>
        <v/>
      </c>
      <c r="D23" s="3" t="str">
        <f ca="1">IF($B22="","",OFFSET(Zdroj!O$16,'k rozhodnutí'!$A21,0))</f>
        <v/>
      </c>
      <c r="E23" s="127"/>
      <c r="F23" s="30"/>
      <c r="G23" s="122"/>
      <c r="H23" s="115"/>
      <c r="I23" s="126"/>
      <c r="J23" s="125"/>
      <c r="K23" s="115"/>
      <c r="L23" s="115"/>
      <c r="M23" s="115"/>
      <c r="N23" s="115"/>
      <c r="O23" s="115"/>
      <c r="P23" s="115"/>
    </row>
    <row r="24" spans="1:16" x14ac:dyDescent="0.25">
      <c r="A24" s="64">
        <f>ROW()/3-1</f>
        <v>7</v>
      </c>
      <c r="B24" s="124"/>
      <c r="C24" s="28" t="str">
        <f ca="1">IF($B22="","",IF(Zdroj!$AS$9="ano",IF(OFFSET(Zdroj!M$16,'k rozhodnutí'!$A21,0)="","","Anonymizováno"),IF(OFFSET(Zdroj!M$16,'k rozhodnutí'!$A21,0)="","",OFFSET(Zdroj!M$16,'k rozhodnutí'!$A21,0))))</f>
        <v/>
      </c>
      <c r="D24" s="3" t="str">
        <f ca="1">IF($B22="","",CONCATENATE("Dotace bude použita na:","
",OFFSET(Zdroj!P$16,'k rozhodnutí'!$A21,0)))</f>
        <v/>
      </c>
      <c r="E24" s="127"/>
      <c r="F24" s="31" t="str">
        <f ca="1">IF($B22="","",OFFSET(Zdroj!V$16,'k rozhodnutí'!$A21,0))</f>
        <v/>
      </c>
      <c r="G24" s="37" t="str">
        <f ca="1">IF($B22="","",OFFSET(Zdroj!CC$16,'k rozhodnutí'!$A21,0))</f>
        <v/>
      </c>
      <c r="H24" s="115"/>
      <c r="I24" s="126"/>
      <c r="J24" s="125"/>
      <c r="K24" s="115"/>
      <c r="L24" s="115"/>
      <c r="M24" s="115"/>
      <c r="N24" s="115"/>
      <c r="O24" s="115"/>
      <c r="P24" s="115"/>
    </row>
    <row r="25" spans="1:16" ht="15.75" x14ac:dyDescent="0.25">
      <c r="A25" s="64"/>
      <c r="B25" s="79" t="str">
        <f ca="1">IF(OFFSET(Zdroj!$B$16,A24,0)&gt;0,A27,"")</f>
        <v/>
      </c>
      <c r="C25" s="2" t="str">
        <f ca="1">IF($B25="","",IF(Zdroj!$AS$9="ano",CONCATENATE(OFFSET(Zdroj!C$16,'k rozhodnutí'!$A24,0),"
","Anonymizováno","
",OFFSET(Zdroj!E$16,'k rozhodnutí'!$A24,0),"
",OFFSET(Zdroj!F$16,'k rozhodnutí'!$A24,0)),CONCATENATE(OFFSET(Zdroj!C$16,'k rozhodnutí'!$A24,0),"
",OFFSET(Zdroj!D$16,'k rozhodnutí'!$A24,0),"
",OFFSET(Zdroj!E$16,'k rozhodnutí'!$A24,0),"
",OFFSET(Zdroj!F$16,'k rozhodnutí'!$A24,0))))</f>
        <v/>
      </c>
      <c r="D25" s="19" t="str">
        <f ca="1">IF($B25="","",OFFSET(Zdroj!N$16,'k rozhodnutí'!$A24,0))</f>
        <v/>
      </c>
      <c r="E25" s="127" t="str">
        <f ca="1">IF($B25="","",OFFSET(Zdroj!T$16,'k rozhodnutí'!$A24,0))</f>
        <v/>
      </c>
      <c r="F25" s="31" t="str">
        <f ca="1">IF($B25="","",OFFSET(Zdroj!U$16,'k rozhodnutí'!$A24,0))</f>
        <v/>
      </c>
      <c r="G25" s="122" t="str">
        <f ca="1">IF($B25="","",OFFSET(Zdroj!W$16,'k rozhodnutí'!$A24,0))</f>
        <v/>
      </c>
      <c r="H25" s="115" t="str">
        <f ca="1">IF($B25="","",OFFSET(Zdroj!W$16,'k rozhodnutí'!$A24,0))</f>
        <v/>
      </c>
      <c r="I25" s="126" t="str">
        <f ca="1">IF($B25="","",OFFSET(Zdroj!Y$16,'k rozhodnutí'!$A24,0))</f>
        <v/>
      </c>
      <c r="J25" s="125" t="str">
        <f ca="1">IF(B25="","",'k rozhodnutí detailní'!N25)</f>
        <v/>
      </c>
      <c r="K25" s="115" t="str">
        <f ca="1">IF($B25="","",OFFSET(Zdroj!AC$16,'k rozhodnutí'!$A24,0))</f>
        <v/>
      </c>
      <c r="L25" s="115" t="str">
        <f ca="1">IF($B25="","",OFFSET(Zdroj!AD$16,'k rozhodnutí'!$A24,0))</f>
        <v/>
      </c>
      <c r="M25" s="115" t="str">
        <f ca="1">IF($B25="","",OFFSET(Zdroj!AE$16,'k rozhodnutí'!$A24,0))</f>
        <v/>
      </c>
      <c r="N25" s="115" t="str">
        <f ca="1">IF($B25="","",OFFSET(Zdroj!AF$16,'k rozhodnutí'!$A24,0))</f>
        <v/>
      </c>
      <c r="O25" s="115" t="str">
        <f ca="1">IF($B25="","",OFFSET(Zdroj!AG$16,'k rozhodnutí'!$A24,0))</f>
        <v/>
      </c>
      <c r="P25" s="115" t="str">
        <f ca="1">IF($B25="","",OFFSET(Zdroj!AH$16,'k rozhodnutí'!$A24,0))</f>
        <v/>
      </c>
    </row>
    <row r="26" spans="1:16" x14ac:dyDescent="0.25">
      <c r="A26" s="64"/>
      <c r="B26" s="124" t="str">
        <f ca="1">IF(OFFSET(Zdroj!$B$16,A24,0)&gt;0,OFFSET(Zdroj!$B$16,A24,0)+0,"")</f>
        <v/>
      </c>
      <c r="C26" s="2" t="str">
        <f ca="1">IF($B25="","",IF(Zdroj!$AS$9="ano",CONCATENATE("Okres:","
",OFFSET(Zdroj!CH$16,'k rozhodnutí'!$A24,0),"
","Právní forma","
",OFFSET(Zdroj!H$16,'k rozhodnutí'!$A24,0),"
",IF(OFFSET(Zdroj!I$16,'k rozhodnutí'!$A24,0)="","","IČO: "),OFFSET(Zdroj!I$16,'k rozhodnutí'!$A24,0),"
","B.Ú. ",IF(OFFSET(Zdroj!J$16,'k rozhodnutí'!$A24,0)="","","Anonymizováno")),CONCATENATE("Okres:","
",OFFSET(Zdroj!CH$16,'k rozhodnutí'!$A24,0),"
","Právní forma","
",OFFSET(Zdroj!H$16,'k rozhodnutí'!$A24,0),"
",IF(OFFSET(Zdroj!I$16,'k rozhodnutí'!$A24,0)="","","IČO: "),OFFSET(Zdroj!I$16,'k rozhodnutí'!$A24,0),"
","B.Ú. ",OFFSET(Zdroj!J$16,'k rozhodnutí'!$A24,0))))</f>
        <v/>
      </c>
      <c r="D26" s="3" t="str">
        <f ca="1">IF($B25="","",OFFSET(Zdroj!O$16,'k rozhodnutí'!$A24,0))</f>
        <v/>
      </c>
      <c r="E26" s="127"/>
      <c r="F26" s="30"/>
      <c r="G26" s="122"/>
      <c r="H26" s="115"/>
      <c r="I26" s="126"/>
      <c r="J26" s="125"/>
      <c r="K26" s="115"/>
      <c r="L26" s="115"/>
      <c r="M26" s="115"/>
      <c r="N26" s="115"/>
      <c r="O26" s="115"/>
      <c r="P26" s="115"/>
    </row>
    <row r="27" spans="1:16" x14ac:dyDescent="0.25">
      <c r="A27" s="64">
        <f>ROW()/3-1</f>
        <v>8</v>
      </c>
      <c r="B27" s="124"/>
      <c r="C27" s="28" t="str">
        <f ca="1">IF($B25="","",IF(Zdroj!$AS$9="ano",IF(OFFSET(Zdroj!M$16,'k rozhodnutí'!$A24,0)="","","Anonymizováno"),IF(OFFSET(Zdroj!M$16,'k rozhodnutí'!$A24,0)="","",OFFSET(Zdroj!M$16,'k rozhodnutí'!$A24,0))))</f>
        <v/>
      </c>
      <c r="D27" s="3" t="str">
        <f ca="1">IF($B25="","",CONCATENATE("Dotace bude použita na:","
",OFFSET(Zdroj!P$16,'k rozhodnutí'!$A24,0)))</f>
        <v/>
      </c>
      <c r="E27" s="127"/>
      <c r="F27" s="31" t="str">
        <f ca="1">IF($B25="","",OFFSET(Zdroj!V$16,'k rozhodnutí'!$A24,0))</f>
        <v/>
      </c>
      <c r="G27" s="37" t="str">
        <f ca="1">IF($B25="","",OFFSET(Zdroj!CC$16,'k rozhodnutí'!$A24,0))</f>
        <v/>
      </c>
      <c r="H27" s="115"/>
      <c r="I27" s="126"/>
      <c r="J27" s="125"/>
      <c r="K27" s="115"/>
      <c r="L27" s="115"/>
      <c r="M27" s="115"/>
      <c r="N27" s="115"/>
      <c r="O27" s="115"/>
      <c r="P27" s="115"/>
    </row>
    <row r="28" spans="1:16" ht="15.75" x14ac:dyDescent="0.25">
      <c r="A28" s="64"/>
      <c r="B28" s="79" t="str">
        <f ca="1">IF(OFFSET(Zdroj!$B$16,A27,0)&gt;0,A30,"")</f>
        <v/>
      </c>
      <c r="C28" s="2" t="str">
        <f ca="1">IF($B28="","",IF(Zdroj!$AS$9="ano",CONCATENATE(OFFSET(Zdroj!C$16,'k rozhodnutí'!$A27,0),"
","Anonymizováno","
",OFFSET(Zdroj!E$16,'k rozhodnutí'!$A27,0),"
",OFFSET(Zdroj!F$16,'k rozhodnutí'!$A27,0)),CONCATENATE(OFFSET(Zdroj!C$16,'k rozhodnutí'!$A27,0),"
",OFFSET(Zdroj!D$16,'k rozhodnutí'!$A27,0),"
",OFFSET(Zdroj!E$16,'k rozhodnutí'!$A27,0),"
",OFFSET(Zdroj!F$16,'k rozhodnutí'!$A27,0))))</f>
        <v/>
      </c>
      <c r="D28" s="19" t="str">
        <f ca="1">IF($B28="","",OFFSET(Zdroj!N$16,'k rozhodnutí'!$A27,0))</f>
        <v/>
      </c>
      <c r="E28" s="127" t="str">
        <f ca="1">IF($B28="","",OFFSET(Zdroj!T$16,'k rozhodnutí'!$A27,0))</f>
        <v/>
      </c>
      <c r="F28" s="31" t="str">
        <f ca="1">IF($B28="","",OFFSET(Zdroj!U$16,'k rozhodnutí'!$A27,0))</f>
        <v/>
      </c>
      <c r="G28" s="122" t="str">
        <f ca="1">IF($B28="","",OFFSET(Zdroj!W$16,'k rozhodnutí'!$A27,0))</f>
        <v/>
      </c>
      <c r="H28" s="115" t="str">
        <f ca="1">IF($B28="","",OFFSET(Zdroj!W$16,'k rozhodnutí'!$A27,0))</f>
        <v/>
      </c>
      <c r="I28" s="126" t="str">
        <f ca="1">IF($B28="","",OFFSET(Zdroj!Y$16,'k rozhodnutí'!$A27,0))</f>
        <v/>
      </c>
      <c r="J28" s="125" t="str">
        <f ca="1">IF(B28="","",'k rozhodnutí detailní'!N28)</f>
        <v/>
      </c>
      <c r="K28" s="115" t="str">
        <f ca="1">IF($B28="","",OFFSET(Zdroj!AC$16,'k rozhodnutí'!$A27,0))</f>
        <v/>
      </c>
      <c r="L28" s="115" t="str">
        <f ca="1">IF($B28="","",OFFSET(Zdroj!AD$16,'k rozhodnutí'!$A27,0))</f>
        <v/>
      </c>
      <c r="M28" s="115" t="str">
        <f ca="1">IF($B28="","",OFFSET(Zdroj!AE$16,'k rozhodnutí'!$A27,0))</f>
        <v/>
      </c>
      <c r="N28" s="115" t="str">
        <f ca="1">IF($B28="","",OFFSET(Zdroj!AF$16,'k rozhodnutí'!$A27,0))</f>
        <v/>
      </c>
      <c r="O28" s="115" t="str">
        <f ca="1">IF($B28="","",OFFSET(Zdroj!AG$16,'k rozhodnutí'!$A27,0))</f>
        <v/>
      </c>
      <c r="P28" s="115" t="str">
        <f ca="1">IF($B28="","",OFFSET(Zdroj!AH$16,'k rozhodnutí'!$A27,0))</f>
        <v/>
      </c>
    </row>
    <row r="29" spans="1:16" x14ac:dyDescent="0.25">
      <c r="A29" s="64"/>
      <c r="B29" s="124" t="str">
        <f ca="1">IF(OFFSET(Zdroj!$B$16,A27,0)&gt;0,OFFSET(Zdroj!$B$16,A27,0)+0,"")</f>
        <v/>
      </c>
      <c r="C29" s="2" t="str">
        <f ca="1">IF($B28="","",IF(Zdroj!$AS$9="ano",CONCATENATE("Okres:","
",OFFSET(Zdroj!CH$16,'k rozhodnutí'!$A27,0),"
","Právní forma","
",OFFSET(Zdroj!H$16,'k rozhodnutí'!$A27,0),"
",IF(OFFSET(Zdroj!I$16,'k rozhodnutí'!$A27,0)="","","IČO: "),OFFSET(Zdroj!I$16,'k rozhodnutí'!$A27,0),"
","B.Ú. ",IF(OFFSET(Zdroj!J$16,'k rozhodnutí'!$A27,0)="","","Anonymizováno")),CONCATENATE("Okres:","
",OFFSET(Zdroj!CH$16,'k rozhodnutí'!$A27,0),"
","Právní forma","
",OFFSET(Zdroj!H$16,'k rozhodnutí'!$A27,0),"
",IF(OFFSET(Zdroj!I$16,'k rozhodnutí'!$A27,0)="","","IČO: "),OFFSET(Zdroj!I$16,'k rozhodnutí'!$A27,0),"
","B.Ú. ",OFFSET(Zdroj!J$16,'k rozhodnutí'!$A27,0))))</f>
        <v/>
      </c>
      <c r="D29" s="3" t="str">
        <f ca="1">IF($B28="","",OFFSET(Zdroj!O$16,'k rozhodnutí'!$A27,0))</f>
        <v/>
      </c>
      <c r="E29" s="127"/>
      <c r="F29" s="30"/>
      <c r="G29" s="122"/>
      <c r="H29" s="115"/>
      <c r="I29" s="126"/>
      <c r="J29" s="125"/>
      <c r="K29" s="115"/>
      <c r="L29" s="115"/>
      <c r="M29" s="115"/>
      <c r="N29" s="115"/>
      <c r="O29" s="115"/>
      <c r="P29" s="115"/>
    </row>
    <row r="30" spans="1:16" x14ac:dyDescent="0.25">
      <c r="A30" s="64">
        <f>ROW()/3-1</f>
        <v>9</v>
      </c>
      <c r="B30" s="124"/>
      <c r="C30" s="28" t="str">
        <f ca="1">IF($B28="","",IF(Zdroj!$AS$9="ano",IF(OFFSET(Zdroj!M$16,'k rozhodnutí'!$A27,0)="","","Anonymizováno"),IF(OFFSET(Zdroj!M$16,'k rozhodnutí'!$A27,0)="","",OFFSET(Zdroj!M$16,'k rozhodnutí'!$A27,0))))</f>
        <v/>
      </c>
      <c r="D30" s="3" t="str">
        <f ca="1">IF($B28="","",CONCATENATE("Dotace bude použita na:","
",OFFSET(Zdroj!P$16,'k rozhodnutí'!$A27,0)))</f>
        <v/>
      </c>
      <c r="E30" s="127"/>
      <c r="F30" s="31" t="str">
        <f ca="1">IF($B28="","",OFFSET(Zdroj!V$16,'k rozhodnutí'!$A27,0))</f>
        <v/>
      </c>
      <c r="G30" s="37" t="str">
        <f ca="1">IF($B28="","",OFFSET(Zdroj!CC$16,'k rozhodnutí'!$A27,0))</f>
        <v/>
      </c>
      <c r="H30" s="115"/>
      <c r="I30" s="126"/>
      <c r="J30" s="125"/>
      <c r="K30" s="115"/>
      <c r="L30" s="115"/>
      <c r="M30" s="115"/>
      <c r="N30" s="115"/>
      <c r="O30" s="115"/>
      <c r="P30" s="115"/>
    </row>
    <row r="31" spans="1:16" ht="15.75" x14ac:dyDescent="0.25">
      <c r="A31" s="64"/>
      <c r="B31" s="79" t="str">
        <f ca="1">IF(OFFSET(Zdroj!$B$16,A30,0)&gt;0,A33,"")</f>
        <v/>
      </c>
      <c r="C31" s="2" t="str">
        <f ca="1">IF($B31="","",IF(Zdroj!$AS$9="ano",CONCATENATE(OFFSET(Zdroj!C$16,'k rozhodnutí'!$A30,0),"
","Anonymizováno","
",OFFSET(Zdroj!E$16,'k rozhodnutí'!$A30,0),"
",OFFSET(Zdroj!F$16,'k rozhodnutí'!$A30,0)),CONCATENATE(OFFSET(Zdroj!C$16,'k rozhodnutí'!$A30,0),"
",OFFSET(Zdroj!D$16,'k rozhodnutí'!$A30,0),"
",OFFSET(Zdroj!E$16,'k rozhodnutí'!$A30,0),"
",OFFSET(Zdroj!F$16,'k rozhodnutí'!$A30,0))))</f>
        <v/>
      </c>
      <c r="D31" s="19" t="str">
        <f ca="1">IF($B31="","",OFFSET(Zdroj!N$16,'k rozhodnutí'!$A30,0))</f>
        <v/>
      </c>
      <c r="E31" s="127" t="str">
        <f ca="1">IF($B31="","",OFFSET(Zdroj!T$16,'k rozhodnutí'!$A30,0))</f>
        <v/>
      </c>
      <c r="F31" s="31" t="str">
        <f ca="1">IF($B31="","",OFFSET(Zdroj!U$16,'k rozhodnutí'!$A30,0))</f>
        <v/>
      </c>
      <c r="G31" s="122" t="str">
        <f ca="1">IF($B31="","",OFFSET(Zdroj!W$16,'k rozhodnutí'!$A30,0))</f>
        <v/>
      </c>
      <c r="H31" s="115" t="str">
        <f ca="1">IF($B31="","",OFFSET(Zdroj!W$16,'k rozhodnutí'!$A30,0))</f>
        <v/>
      </c>
      <c r="I31" s="126" t="str">
        <f ca="1">IF($B31="","",OFFSET(Zdroj!Y$16,'k rozhodnutí'!$A30,0))</f>
        <v/>
      </c>
      <c r="J31" s="125" t="str">
        <f ca="1">IF(B31="","",'k rozhodnutí detailní'!N31)</f>
        <v/>
      </c>
      <c r="K31" s="115" t="str">
        <f ca="1">IF($B31="","",OFFSET(Zdroj!AC$16,'k rozhodnutí'!$A30,0))</f>
        <v/>
      </c>
      <c r="L31" s="115" t="str">
        <f ca="1">IF($B31="","",OFFSET(Zdroj!AD$16,'k rozhodnutí'!$A30,0))</f>
        <v/>
      </c>
      <c r="M31" s="115" t="str">
        <f ca="1">IF($B31="","",OFFSET(Zdroj!AE$16,'k rozhodnutí'!$A30,0))</f>
        <v/>
      </c>
      <c r="N31" s="115" t="str">
        <f ca="1">IF($B31="","",OFFSET(Zdroj!AF$16,'k rozhodnutí'!$A30,0))</f>
        <v/>
      </c>
      <c r="O31" s="115" t="str">
        <f ca="1">IF($B31="","",OFFSET(Zdroj!AG$16,'k rozhodnutí'!$A30,0))</f>
        <v/>
      </c>
      <c r="P31" s="115" t="str">
        <f ca="1">IF($B31="","",OFFSET(Zdroj!AH$16,'k rozhodnutí'!$A30,0))</f>
        <v/>
      </c>
    </row>
    <row r="32" spans="1:16" x14ac:dyDescent="0.25">
      <c r="A32" s="64"/>
      <c r="B32" s="124" t="str">
        <f ca="1">IF(OFFSET(Zdroj!$B$16,A30,0)&gt;0,OFFSET(Zdroj!$B$16,A30,0)+0,"")</f>
        <v/>
      </c>
      <c r="C32" s="2" t="str">
        <f ca="1">IF($B31="","",IF(Zdroj!$AS$9="ano",CONCATENATE("Okres:","
",OFFSET(Zdroj!CH$16,'k rozhodnutí'!$A30,0),"
","Právní forma","
",OFFSET(Zdroj!H$16,'k rozhodnutí'!$A30,0),"
",IF(OFFSET(Zdroj!I$16,'k rozhodnutí'!$A30,0)="","","IČO: "),OFFSET(Zdroj!I$16,'k rozhodnutí'!$A30,0),"
","B.Ú. ",IF(OFFSET(Zdroj!J$16,'k rozhodnutí'!$A30,0)="","","Anonymizováno")),CONCATENATE("Okres:","
",OFFSET(Zdroj!CH$16,'k rozhodnutí'!$A30,0),"
","Právní forma","
",OFFSET(Zdroj!H$16,'k rozhodnutí'!$A30,0),"
",IF(OFFSET(Zdroj!I$16,'k rozhodnutí'!$A30,0)="","","IČO: "),OFFSET(Zdroj!I$16,'k rozhodnutí'!$A30,0),"
","B.Ú. ",OFFSET(Zdroj!J$16,'k rozhodnutí'!$A30,0))))</f>
        <v/>
      </c>
      <c r="D32" s="3" t="str">
        <f ca="1">IF($B31="","",OFFSET(Zdroj!O$16,'k rozhodnutí'!$A30,0))</f>
        <v/>
      </c>
      <c r="E32" s="127"/>
      <c r="F32" s="30"/>
      <c r="G32" s="122"/>
      <c r="H32" s="115"/>
      <c r="I32" s="126"/>
      <c r="J32" s="125"/>
      <c r="K32" s="115"/>
      <c r="L32" s="115"/>
      <c r="M32" s="115"/>
      <c r="N32" s="115"/>
      <c r="O32" s="115"/>
      <c r="P32" s="115"/>
    </row>
    <row r="33" spans="1:16" x14ac:dyDescent="0.25">
      <c r="A33" s="64">
        <f>ROW()/3-1</f>
        <v>10</v>
      </c>
      <c r="B33" s="124"/>
      <c r="C33" s="28" t="str">
        <f ca="1">IF($B31="","",IF(Zdroj!$AS$9="ano",IF(OFFSET(Zdroj!M$16,'k rozhodnutí'!$A30,0)="","","Anonymizováno"),IF(OFFSET(Zdroj!M$16,'k rozhodnutí'!$A30,0)="","",OFFSET(Zdroj!M$16,'k rozhodnutí'!$A30,0))))</f>
        <v/>
      </c>
      <c r="D33" s="3" t="str">
        <f ca="1">IF($B31="","",CONCATENATE("Dotace bude použita na:","
",OFFSET(Zdroj!P$16,'k rozhodnutí'!$A30,0)))</f>
        <v/>
      </c>
      <c r="E33" s="127"/>
      <c r="F33" s="31" t="str">
        <f ca="1">IF($B31="","",OFFSET(Zdroj!V$16,'k rozhodnutí'!$A30,0))</f>
        <v/>
      </c>
      <c r="G33" s="37" t="str">
        <f ca="1">IF($B31="","",OFFSET(Zdroj!CC$16,'k rozhodnutí'!$A30,0))</f>
        <v/>
      </c>
      <c r="H33" s="115"/>
      <c r="I33" s="126"/>
      <c r="J33" s="125"/>
      <c r="K33" s="115"/>
      <c r="L33" s="115"/>
      <c r="M33" s="115"/>
      <c r="N33" s="115"/>
      <c r="O33" s="115"/>
      <c r="P33" s="115"/>
    </row>
    <row r="34" spans="1:16" ht="15.75" x14ac:dyDescent="0.25">
      <c r="A34" s="64"/>
      <c r="B34" s="79" t="str">
        <f ca="1">IF(OFFSET(Zdroj!$B$16,A33,0)&gt;0,A36,"")</f>
        <v/>
      </c>
      <c r="C34" s="2" t="str">
        <f ca="1">IF($B34="","",IF(Zdroj!$AS$9="ano",CONCATENATE(OFFSET(Zdroj!C$16,'k rozhodnutí'!$A33,0),"
","Anonymizováno","
",OFFSET(Zdroj!E$16,'k rozhodnutí'!$A33,0),"
",OFFSET(Zdroj!F$16,'k rozhodnutí'!$A33,0)),CONCATENATE(OFFSET(Zdroj!C$16,'k rozhodnutí'!$A33,0),"
",OFFSET(Zdroj!D$16,'k rozhodnutí'!$A33,0),"
",OFFSET(Zdroj!E$16,'k rozhodnutí'!$A33,0),"
",OFFSET(Zdroj!F$16,'k rozhodnutí'!$A33,0))))</f>
        <v/>
      </c>
      <c r="D34" s="19" t="str">
        <f ca="1">IF($B34="","",OFFSET(Zdroj!N$16,'k rozhodnutí'!$A33,0))</f>
        <v/>
      </c>
      <c r="E34" s="127" t="str">
        <f ca="1">IF($B34="","",OFFSET(Zdroj!T$16,'k rozhodnutí'!$A33,0))</f>
        <v/>
      </c>
      <c r="F34" s="31" t="str">
        <f ca="1">IF($B34="","",OFFSET(Zdroj!U$16,'k rozhodnutí'!$A33,0))</f>
        <v/>
      </c>
      <c r="G34" s="122" t="str">
        <f ca="1">IF($B34="","",OFFSET(Zdroj!W$16,'k rozhodnutí'!$A33,0))</f>
        <v/>
      </c>
      <c r="H34" s="115" t="str">
        <f ca="1">IF($B34="","",OFFSET(Zdroj!W$16,'k rozhodnutí'!$A33,0))</f>
        <v/>
      </c>
      <c r="I34" s="126" t="str">
        <f ca="1">IF($B34="","",OFFSET(Zdroj!Y$16,'k rozhodnutí'!$A33,0))</f>
        <v/>
      </c>
      <c r="J34" s="125" t="str">
        <f ca="1">IF(B34="","",'k rozhodnutí detailní'!N34)</f>
        <v/>
      </c>
      <c r="K34" s="115" t="str">
        <f ca="1">IF($B34="","",OFFSET(Zdroj!AC$16,'k rozhodnutí'!$A33,0))</f>
        <v/>
      </c>
      <c r="L34" s="115" t="str">
        <f ca="1">IF($B34="","",OFFSET(Zdroj!AD$16,'k rozhodnutí'!$A33,0))</f>
        <v/>
      </c>
      <c r="M34" s="115" t="str">
        <f ca="1">IF($B34="","",OFFSET(Zdroj!AE$16,'k rozhodnutí'!$A33,0))</f>
        <v/>
      </c>
      <c r="N34" s="115" t="str">
        <f ca="1">IF($B34="","",OFFSET(Zdroj!AF$16,'k rozhodnutí'!$A33,0))</f>
        <v/>
      </c>
      <c r="O34" s="115" t="str">
        <f ca="1">IF($B34="","",OFFSET(Zdroj!AG$16,'k rozhodnutí'!$A33,0))</f>
        <v/>
      </c>
      <c r="P34" s="115" t="str">
        <f ca="1">IF($B34="","",OFFSET(Zdroj!AH$16,'k rozhodnutí'!$A33,0))</f>
        <v/>
      </c>
    </row>
    <row r="35" spans="1:16" x14ac:dyDescent="0.25">
      <c r="A35" s="64"/>
      <c r="B35" s="124" t="str">
        <f ca="1">IF(OFFSET(Zdroj!$B$16,A33,0)&gt;0,OFFSET(Zdroj!$B$16,A33,0)+0,"")</f>
        <v/>
      </c>
      <c r="C35" s="2" t="str">
        <f ca="1">IF($B34="","",IF(Zdroj!$AS$9="ano",CONCATENATE("Okres:","
",OFFSET(Zdroj!CH$16,'k rozhodnutí'!$A33,0),"
","Právní forma","
",OFFSET(Zdroj!H$16,'k rozhodnutí'!$A33,0),"
",IF(OFFSET(Zdroj!I$16,'k rozhodnutí'!$A33,0)="","","IČO: "),OFFSET(Zdroj!I$16,'k rozhodnutí'!$A33,0),"
","B.Ú. ",IF(OFFSET(Zdroj!J$16,'k rozhodnutí'!$A33,0)="","","Anonymizováno")),CONCATENATE("Okres:","
",OFFSET(Zdroj!CH$16,'k rozhodnutí'!$A33,0),"
","Právní forma","
",OFFSET(Zdroj!H$16,'k rozhodnutí'!$A33,0),"
",IF(OFFSET(Zdroj!I$16,'k rozhodnutí'!$A33,0)="","","IČO: "),OFFSET(Zdroj!I$16,'k rozhodnutí'!$A33,0),"
","B.Ú. ",OFFSET(Zdroj!J$16,'k rozhodnutí'!$A33,0))))</f>
        <v/>
      </c>
      <c r="D35" s="3" t="str">
        <f ca="1">IF($B34="","",OFFSET(Zdroj!O$16,'k rozhodnutí'!$A33,0))</f>
        <v/>
      </c>
      <c r="E35" s="127"/>
      <c r="F35" s="30"/>
      <c r="G35" s="122"/>
      <c r="H35" s="115"/>
      <c r="I35" s="126"/>
      <c r="J35" s="125"/>
      <c r="K35" s="115"/>
      <c r="L35" s="115"/>
      <c r="M35" s="115"/>
      <c r="N35" s="115"/>
      <c r="O35" s="115"/>
      <c r="P35" s="115"/>
    </row>
    <row r="36" spans="1:16" x14ac:dyDescent="0.25">
      <c r="A36" s="64">
        <f>ROW()/3-1</f>
        <v>11</v>
      </c>
      <c r="B36" s="124"/>
      <c r="C36" s="28" t="str">
        <f ca="1">IF($B34="","",IF(Zdroj!$AS$9="ano",IF(OFFSET(Zdroj!M$16,'k rozhodnutí'!$A33,0)="","","Anonymizováno"),IF(OFFSET(Zdroj!M$16,'k rozhodnutí'!$A33,0)="","",OFFSET(Zdroj!M$16,'k rozhodnutí'!$A33,0))))</f>
        <v/>
      </c>
      <c r="D36" s="3" t="str">
        <f ca="1">IF($B34="","",CONCATENATE("Dotace bude použita na:","
",OFFSET(Zdroj!P$16,'k rozhodnutí'!$A33,0)))</f>
        <v/>
      </c>
      <c r="E36" s="127"/>
      <c r="F36" s="31" t="str">
        <f ca="1">IF($B34="","",OFFSET(Zdroj!V$16,'k rozhodnutí'!$A33,0))</f>
        <v/>
      </c>
      <c r="G36" s="37" t="str">
        <f ca="1">IF($B34="","",OFFSET(Zdroj!CC$16,'k rozhodnutí'!$A33,0))</f>
        <v/>
      </c>
      <c r="H36" s="115"/>
      <c r="I36" s="126"/>
      <c r="J36" s="125"/>
      <c r="K36" s="115"/>
      <c r="L36" s="115"/>
      <c r="M36" s="115"/>
      <c r="N36" s="115"/>
      <c r="O36" s="115"/>
      <c r="P36" s="115"/>
    </row>
    <row r="37" spans="1:16" ht="15.75" x14ac:dyDescent="0.25">
      <c r="A37" s="64"/>
      <c r="B37" s="79" t="str">
        <f ca="1">IF(OFFSET(Zdroj!$B$16,A36,0)&gt;0,A39,"")</f>
        <v/>
      </c>
      <c r="C37" s="2" t="str">
        <f ca="1">IF($B37="","",IF(Zdroj!$AS$9="ano",CONCATENATE(OFFSET(Zdroj!C$16,'k rozhodnutí'!$A36,0),"
","Anonymizováno","
",OFFSET(Zdroj!E$16,'k rozhodnutí'!$A36,0),"
",OFFSET(Zdroj!F$16,'k rozhodnutí'!$A36,0)),CONCATENATE(OFFSET(Zdroj!C$16,'k rozhodnutí'!$A36,0),"
",OFFSET(Zdroj!D$16,'k rozhodnutí'!$A36,0),"
",OFFSET(Zdroj!E$16,'k rozhodnutí'!$A36,0),"
",OFFSET(Zdroj!F$16,'k rozhodnutí'!$A36,0))))</f>
        <v/>
      </c>
      <c r="D37" s="19" t="str">
        <f ca="1">IF($B37="","",OFFSET(Zdroj!N$16,'k rozhodnutí'!$A36,0))</f>
        <v/>
      </c>
      <c r="E37" s="127" t="str">
        <f ca="1">IF($B37="","",OFFSET(Zdroj!T$16,'k rozhodnutí'!$A36,0))</f>
        <v/>
      </c>
      <c r="F37" s="31" t="str">
        <f ca="1">IF($B37="","",OFFSET(Zdroj!U$16,'k rozhodnutí'!$A36,0))</f>
        <v/>
      </c>
      <c r="G37" s="122" t="str">
        <f ca="1">IF($B37="","",OFFSET(Zdroj!W$16,'k rozhodnutí'!$A36,0))</f>
        <v/>
      </c>
      <c r="H37" s="115" t="str">
        <f ca="1">IF($B37="","",OFFSET(Zdroj!W$16,'k rozhodnutí'!$A36,0))</f>
        <v/>
      </c>
      <c r="I37" s="126" t="str">
        <f ca="1">IF($B37="","",OFFSET(Zdroj!Y$16,'k rozhodnutí'!$A36,0))</f>
        <v/>
      </c>
      <c r="J37" s="125" t="str">
        <f ca="1">IF(B37="","",'k rozhodnutí detailní'!N37)</f>
        <v/>
      </c>
      <c r="K37" s="115" t="str">
        <f ca="1">IF($B37="","",OFFSET(Zdroj!AC$16,'k rozhodnutí'!$A36,0))</f>
        <v/>
      </c>
      <c r="L37" s="115" t="str">
        <f ca="1">IF($B37="","",OFFSET(Zdroj!AD$16,'k rozhodnutí'!$A36,0))</f>
        <v/>
      </c>
      <c r="M37" s="115" t="str">
        <f ca="1">IF($B37="","",OFFSET(Zdroj!AE$16,'k rozhodnutí'!$A36,0))</f>
        <v/>
      </c>
      <c r="N37" s="115" t="str">
        <f ca="1">IF($B37="","",OFFSET(Zdroj!AF$16,'k rozhodnutí'!$A36,0))</f>
        <v/>
      </c>
      <c r="O37" s="115" t="str">
        <f ca="1">IF($B37="","",OFFSET(Zdroj!AG$16,'k rozhodnutí'!$A36,0))</f>
        <v/>
      </c>
      <c r="P37" s="115" t="str">
        <f ca="1">IF($B37="","",OFFSET(Zdroj!AH$16,'k rozhodnutí'!$A36,0))</f>
        <v/>
      </c>
    </row>
    <row r="38" spans="1:16" x14ac:dyDescent="0.25">
      <c r="A38" s="64"/>
      <c r="B38" s="124" t="str">
        <f ca="1">IF(OFFSET(Zdroj!$B$16,A36,0)&gt;0,OFFSET(Zdroj!$B$16,A36,0)+0,"")</f>
        <v/>
      </c>
      <c r="C38" s="2" t="str">
        <f ca="1">IF($B37="","",IF(Zdroj!$AS$9="ano",CONCATENATE("Okres:","
",OFFSET(Zdroj!CH$16,'k rozhodnutí'!$A36,0),"
","Právní forma","
",OFFSET(Zdroj!H$16,'k rozhodnutí'!$A36,0),"
",IF(OFFSET(Zdroj!I$16,'k rozhodnutí'!$A36,0)="","","IČO: "),OFFSET(Zdroj!I$16,'k rozhodnutí'!$A36,0),"
","B.Ú. ",IF(OFFSET(Zdroj!J$16,'k rozhodnutí'!$A36,0)="","","Anonymizováno")),CONCATENATE("Okres:","
",OFFSET(Zdroj!CH$16,'k rozhodnutí'!$A36,0),"
","Právní forma","
",OFFSET(Zdroj!H$16,'k rozhodnutí'!$A36,0),"
",IF(OFFSET(Zdroj!I$16,'k rozhodnutí'!$A36,0)="","","IČO: "),OFFSET(Zdroj!I$16,'k rozhodnutí'!$A36,0),"
","B.Ú. ",OFFSET(Zdroj!J$16,'k rozhodnutí'!$A36,0))))</f>
        <v/>
      </c>
      <c r="D38" s="3" t="str">
        <f ca="1">IF($B37="","",OFFSET(Zdroj!O$16,'k rozhodnutí'!$A36,0))</f>
        <v/>
      </c>
      <c r="E38" s="127"/>
      <c r="F38" s="30"/>
      <c r="G38" s="122"/>
      <c r="H38" s="115"/>
      <c r="I38" s="126"/>
      <c r="J38" s="125"/>
      <c r="K38" s="115"/>
      <c r="L38" s="115"/>
      <c r="M38" s="115"/>
      <c r="N38" s="115"/>
      <c r="O38" s="115"/>
      <c r="P38" s="115"/>
    </row>
    <row r="39" spans="1:16" x14ac:dyDescent="0.25">
      <c r="A39" s="64">
        <f>ROW()/3-1</f>
        <v>12</v>
      </c>
      <c r="B39" s="124"/>
      <c r="C39" s="28" t="str">
        <f ca="1">IF($B37="","",IF(Zdroj!$AS$9="ano",IF(OFFSET(Zdroj!M$16,'k rozhodnutí'!$A36,0)="","","Anonymizováno"),IF(OFFSET(Zdroj!M$16,'k rozhodnutí'!$A36,0)="","",OFFSET(Zdroj!M$16,'k rozhodnutí'!$A36,0))))</f>
        <v/>
      </c>
      <c r="D39" s="3" t="str">
        <f ca="1">IF($B37="","",CONCATENATE("Dotace bude použita na:","
",OFFSET(Zdroj!P$16,'k rozhodnutí'!$A36,0)))</f>
        <v/>
      </c>
      <c r="E39" s="127"/>
      <c r="F39" s="31" t="str">
        <f ca="1">IF($B37="","",OFFSET(Zdroj!V$16,'k rozhodnutí'!$A36,0))</f>
        <v/>
      </c>
      <c r="G39" s="37" t="str">
        <f ca="1">IF($B37="","",OFFSET(Zdroj!CC$16,'k rozhodnutí'!$A36,0))</f>
        <v/>
      </c>
      <c r="H39" s="115"/>
      <c r="I39" s="126"/>
      <c r="J39" s="125"/>
      <c r="K39" s="115"/>
      <c r="L39" s="115"/>
      <c r="M39" s="115"/>
      <c r="N39" s="115"/>
      <c r="O39" s="115"/>
      <c r="P39" s="115"/>
    </row>
    <row r="40" spans="1:16" ht="15.75" x14ac:dyDescent="0.25">
      <c r="A40" s="64"/>
      <c r="B40" s="79" t="str">
        <f ca="1">IF(OFFSET(Zdroj!$B$16,A39,0)&gt;0,A42,"")</f>
        <v/>
      </c>
      <c r="C40" s="2" t="str">
        <f ca="1">IF($B40="","",IF(Zdroj!$AS$9="ano",CONCATENATE(OFFSET(Zdroj!C$16,'k rozhodnutí'!$A39,0),"
","Anonymizováno","
",OFFSET(Zdroj!E$16,'k rozhodnutí'!$A39,0),"
",OFFSET(Zdroj!F$16,'k rozhodnutí'!$A39,0)),CONCATENATE(OFFSET(Zdroj!C$16,'k rozhodnutí'!$A39,0),"
",OFFSET(Zdroj!D$16,'k rozhodnutí'!$A39,0),"
",OFFSET(Zdroj!E$16,'k rozhodnutí'!$A39,0),"
",OFFSET(Zdroj!F$16,'k rozhodnutí'!$A39,0))))</f>
        <v/>
      </c>
      <c r="D40" s="19" t="str">
        <f ca="1">IF($B40="","",OFFSET(Zdroj!N$16,'k rozhodnutí'!$A39,0))</f>
        <v/>
      </c>
      <c r="E40" s="127" t="str">
        <f ca="1">IF($B40="","",OFFSET(Zdroj!T$16,'k rozhodnutí'!$A39,0))</f>
        <v/>
      </c>
      <c r="F40" s="31" t="str">
        <f ca="1">IF($B40="","",OFFSET(Zdroj!U$16,'k rozhodnutí'!$A39,0))</f>
        <v/>
      </c>
      <c r="G40" s="122" t="str">
        <f ca="1">IF($B40="","",OFFSET(Zdroj!W$16,'k rozhodnutí'!$A39,0))</f>
        <v/>
      </c>
      <c r="H40" s="115" t="str">
        <f ca="1">IF($B40="","",OFFSET(Zdroj!W$16,'k rozhodnutí'!$A39,0))</f>
        <v/>
      </c>
      <c r="I40" s="126" t="str">
        <f ca="1">IF($B40="","",OFFSET(Zdroj!Y$16,'k rozhodnutí'!$A39,0))</f>
        <v/>
      </c>
      <c r="J40" s="125" t="str">
        <f ca="1">IF(B40="","",'k rozhodnutí detailní'!N40)</f>
        <v/>
      </c>
      <c r="K40" s="115" t="str">
        <f ca="1">IF($B40="","",OFFSET(Zdroj!AC$16,'k rozhodnutí'!$A39,0))</f>
        <v/>
      </c>
      <c r="L40" s="115" t="str">
        <f ca="1">IF($B40="","",OFFSET(Zdroj!AD$16,'k rozhodnutí'!$A39,0))</f>
        <v/>
      </c>
      <c r="M40" s="115" t="str">
        <f ca="1">IF($B40="","",OFFSET(Zdroj!AE$16,'k rozhodnutí'!$A39,0))</f>
        <v/>
      </c>
      <c r="N40" s="115" t="str">
        <f ca="1">IF($B40="","",OFFSET(Zdroj!AF$16,'k rozhodnutí'!$A39,0))</f>
        <v/>
      </c>
      <c r="O40" s="115" t="str">
        <f ca="1">IF($B40="","",OFFSET(Zdroj!AG$16,'k rozhodnutí'!$A39,0))</f>
        <v/>
      </c>
      <c r="P40" s="115" t="str">
        <f ca="1">IF($B40="","",OFFSET(Zdroj!AH$16,'k rozhodnutí'!$A39,0))</f>
        <v/>
      </c>
    </row>
    <row r="41" spans="1:16" x14ac:dyDescent="0.25">
      <c r="A41" s="64"/>
      <c r="B41" s="124" t="str">
        <f ca="1">IF(OFFSET(Zdroj!$B$16,A39,0)&gt;0,OFFSET(Zdroj!$B$16,A39,0)+0,"")</f>
        <v/>
      </c>
      <c r="C41" s="2" t="str">
        <f ca="1">IF($B40="","",IF(Zdroj!$AS$9="ano",CONCATENATE("Okres:","
",OFFSET(Zdroj!CH$16,'k rozhodnutí'!$A39,0),"
","Právní forma","
",OFFSET(Zdroj!H$16,'k rozhodnutí'!$A39,0),"
",IF(OFFSET(Zdroj!I$16,'k rozhodnutí'!$A39,0)="","","IČO: "),OFFSET(Zdroj!I$16,'k rozhodnutí'!$A39,0),"
","B.Ú. ",IF(OFFSET(Zdroj!J$16,'k rozhodnutí'!$A39,0)="","","Anonymizováno")),CONCATENATE("Okres:","
",OFFSET(Zdroj!CH$16,'k rozhodnutí'!$A39,0),"
","Právní forma","
",OFFSET(Zdroj!H$16,'k rozhodnutí'!$A39,0),"
",IF(OFFSET(Zdroj!I$16,'k rozhodnutí'!$A39,0)="","","IČO: "),OFFSET(Zdroj!I$16,'k rozhodnutí'!$A39,0),"
","B.Ú. ",OFFSET(Zdroj!J$16,'k rozhodnutí'!$A39,0))))</f>
        <v/>
      </c>
      <c r="D41" s="3" t="str">
        <f ca="1">IF($B40="","",OFFSET(Zdroj!O$16,'k rozhodnutí'!$A39,0))</f>
        <v/>
      </c>
      <c r="E41" s="127"/>
      <c r="F41" s="30"/>
      <c r="G41" s="122"/>
      <c r="H41" s="115"/>
      <c r="I41" s="126"/>
      <c r="J41" s="125"/>
      <c r="K41" s="115"/>
      <c r="L41" s="115"/>
      <c r="M41" s="115"/>
      <c r="N41" s="115"/>
      <c r="O41" s="115"/>
      <c r="P41" s="115"/>
    </row>
    <row r="42" spans="1:16" x14ac:dyDescent="0.25">
      <c r="A42" s="64">
        <f>ROW()/3-1</f>
        <v>13</v>
      </c>
      <c r="B42" s="124"/>
      <c r="C42" s="28" t="str">
        <f ca="1">IF($B40="","",IF(Zdroj!$AS$9="ano",IF(OFFSET(Zdroj!M$16,'k rozhodnutí'!$A39,0)="","","Anonymizováno"),IF(OFFSET(Zdroj!M$16,'k rozhodnutí'!$A39,0)="","",OFFSET(Zdroj!M$16,'k rozhodnutí'!$A39,0))))</f>
        <v/>
      </c>
      <c r="D42" s="3" t="str">
        <f ca="1">IF($B40="","",CONCATENATE("Dotace bude použita na:","
",OFFSET(Zdroj!P$16,'k rozhodnutí'!$A39,0)))</f>
        <v/>
      </c>
      <c r="E42" s="127"/>
      <c r="F42" s="31" t="str">
        <f ca="1">IF($B40="","",OFFSET(Zdroj!V$16,'k rozhodnutí'!$A39,0))</f>
        <v/>
      </c>
      <c r="G42" s="37" t="str">
        <f ca="1">IF($B40="","",OFFSET(Zdroj!CC$16,'k rozhodnutí'!$A39,0))</f>
        <v/>
      </c>
      <c r="H42" s="115"/>
      <c r="I42" s="126"/>
      <c r="J42" s="125"/>
      <c r="K42" s="115"/>
      <c r="L42" s="115"/>
      <c r="M42" s="115"/>
      <c r="N42" s="115"/>
      <c r="O42" s="115"/>
      <c r="P42" s="115"/>
    </row>
    <row r="43" spans="1:16" ht="15.75" x14ac:dyDescent="0.25">
      <c r="A43" s="64"/>
      <c r="B43" s="79" t="str">
        <f ca="1">IF(OFFSET(Zdroj!$B$16,A42,0)&gt;0,A45,"")</f>
        <v/>
      </c>
      <c r="C43" s="2" t="str">
        <f ca="1">IF($B43="","",IF(Zdroj!$AS$9="ano",CONCATENATE(OFFSET(Zdroj!C$16,'k rozhodnutí'!$A42,0),"
","Anonymizováno","
",OFFSET(Zdroj!E$16,'k rozhodnutí'!$A42,0),"
",OFFSET(Zdroj!F$16,'k rozhodnutí'!$A42,0)),CONCATENATE(OFFSET(Zdroj!C$16,'k rozhodnutí'!$A42,0),"
",OFFSET(Zdroj!D$16,'k rozhodnutí'!$A42,0),"
",OFFSET(Zdroj!E$16,'k rozhodnutí'!$A42,0),"
",OFFSET(Zdroj!F$16,'k rozhodnutí'!$A42,0))))</f>
        <v/>
      </c>
      <c r="D43" s="19" t="str">
        <f ca="1">IF($B43="","",OFFSET(Zdroj!N$16,'k rozhodnutí'!$A42,0))</f>
        <v/>
      </c>
      <c r="E43" s="127" t="str">
        <f ca="1">IF($B43="","",OFFSET(Zdroj!T$16,'k rozhodnutí'!$A42,0))</f>
        <v/>
      </c>
      <c r="F43" s="31" t="str">
        <f ca="1">IF($B43="","",OFFSET(Zdroj!U$16,'k rozhodnutí'!$A42,0))</f>
        <v/>
      </c>
      <c r="G43" s="122" t="str">
        <f ca="1">IF($B43="","",OFFSET(Zdroj!W$16,'k rozhodnutí'!$A42,0))</f>
        <v/>
      </c>
      <c r="H43" s="115" t="str">
        <f ca="1">IF($B43="","",OFFSET(Zdroj!W$16,'k rozhodnutí'!$A42,0))</f>
        <v/>
      </c>
      <c r="I43" s="126" t="str">
        <f ca="1">IF($B43="","",OFFSET(Zdroj!Y$16,'k rozhodnutí'!$A42,0))</f>
        <v/>
      </c>
      <c r="J43" s="125" t="str">
        <f ca="1">IF(B43="","",'k rozhodnutí detailní'!N43)</f>
        <v/>
      </c>
      <c r="K43" s="115" t="str">
        <f ca="1">IF($B43="","",OFFSET(Zdroj!AC$16,'k rozhodnutí'!$A42,0))</f>
        <v/>
      </c>
      <c r="L43" s="115" t="str">
        <f ca="1">IF($B43="","",OFFSET(Zdroj!AD$16,'k rozhodnutí'!$A42,0))</f>
        <v/>
      </c>
      <c r="M43" s="115" t="str">
        <f ca="1">IF($B43="","",OFFSET(Zdroj!AE$16,'k rozhodnutí'!$A42,0))</f>
        <v/>
      </c>
      <c r="N43" s="115" t="str">
        <f ca="1">IF($B43="","",OFFSET(Zdroj!AF$16,'k rozhodnutí'!$A42,0))</f>
        <v/>
      </c>
      <c r="O43" s="115" t="str">
        <f ca="1">IF($B43="","",OFFSET(Zdroj!AG$16,'k rozhodnutí'!$A42,0))</f>
        <v/>
      </c>
      <c r="P43" s="115" t="str">
        <f ca="1">IF($B43="","",OFFSET(Zdroj!AH$16,'k rozhodnutí'!$A42,0))</f>
        <v/>
      </c>
    </row>
    <row r="44" spans="1:16" x14ac:dyDescent="0.25">
      <c r="A44" s="64"/>
      <c r="B44" s="124" t="str">
        <f ca="1">IF(OFFSET(Zdroj!$B$16,A42,0)&gt;0,OFFSET(Zdroj!$B$16,A42,0)+0,"")</f>
        <v/>
      </c>
      <c r="C44" s="2" t="str">
        <f ca="1">IF($B43="","",IF(Zdroj!$AS$9="ano",CONCATENATE("Okres:","
",OFFSET(Zdroj!CH$16,'k rozhodnutí'!$A42,0),"
","Právní forma","
",OFFSET(Zdroj!H$16,'k rozhodnutí'!$A42,0),"
",IF(OFFSET(Zdroj!I$16,'k rozhodnutí'!$A42,0)="","","IČO: "),OFFSET(Zdroj!I$16,'k rozhodnutí'!$A42,0),"
","B.Ú. ",IF(OFFSET(Zdroj!J$16,'k rozhodnutí'!$A42,0)="","","Anonymizováno")),CONCATENATE("Okres:","
",OFFSET(Zdroj!CH$16,'k rozhodnutí'!$A42,0),"
","Právní forma","
",OFFSET(Zdroj!H$16,'k rozhodnutí'!$A42,0),"
",IF(OFFSET(Zdroj!I$16,'k rozhodnutí'!$A42,0)="","","IČO: "),OFFSET(Zdroj!I$16,'k rozhodnutí'!$A42,0),"
","B.Ú. ",OFFSET(Zdroj!J$16,'k rozhodnutí'!$A42,0))))</f>
        <v/>
      </c>
      <c r="D44" s="3" t="str">
        <f ca="1">IF($B43="","",OFFSET(Zdroj!O$16,'k rozhodnutí'!$A42,0))</f>
        <v/>
      </c>
      <c r="E44" s="127"/>
      <c r="F44" s="30"/>
      <c r="G44" s="122"/>
      <c r="H44" s="115"/>
      <c r="I44" s="126"/>
      <c r="J44" s="125"/>
      <c r="K44" s="115"/>
      <c r="L44" s="115"/>
      <c r="M44" s="115"/>
      <c r="N44" s="115"/>
      <c r="O44" s="115"/>
      <c r="P44" s="115"/>
    </row>
    <row r="45" spans="1:16" x14ac:dyDescent="0.25">
      <c r="A45" s="64">
        <f>ROW()/3-1</f>
        <v>14</v>
      </c>
      <c r="B45" s="124"/>
      <c r="C45" s="28" t="str">
        <f ca="1">IF($B43="","",IF(Zdroj!$AS$9="ano",IF(OFFSET(Zdroj!M$16,'k rozhodnutí'!$A42,0)="","","Anonymizováno"),IF(OFFSET(Zdroj!M$16,'k rozhodnutí'!$A42,0)="","",OFFSET(Zdroj!M$16,'k rozhodnutí'!$A42,0))))</f>
        <v/>
      </c>
      <c r="D45" s="3" t="str">
        <f ca="1">IF($B43="","",CONCATENATE("Dotace bude použita na:","
",OFFSET(Zdroj!P$16,'k rozhodnutí'!$A42,0)))</f>
        <v/>
      </c>
      <c r="E45" s="127"/>
      <c r="F45" s="31" t="str">
        <f ca="1">IF($B43="","",OFFSET(Zdroj!V$16,'k rozhodnutí'!$A42,0))</f>
        <v/>
      </c>
      <c r="G45" s="37" t="str">
        <f ca="1">IF($B43="","",OFFSET(Zdroj!CC$16,'k rozhodnutí'!$A42,0))</f>
        <v/>
      </c>
      <c r="H45" s="115"/>
      <c r="I45" s="126"/>
      <c r="J45" s="125"/>
      <c r="K45" s="115"/>
      <c r="L45" s="115"/>
      <c r="M45" s="115"/>
      <c r="N45" s="115"/>
      <c r="O45" s="115"/>
      <c r="P45" s="115"/>
    </row>
    <row r="46" spans="1:16" ht="15.75" x14ac:dyDescent="0.25">
      <c r="A46" s="64"/>
      <c r="B46" s="79" t="str">
        <f ca="1">IF(OFFSET(Zdroj!$B$16,A45,0)&gt;0,A48,"")</f>
        <v/>
      </c>
      <c r="C46" s="2" t="str">
        <f ca="1">IF($B46="","",IF(Zdroj!$AS$9="ano",CONCATENATE(OFFSET(Zdroj!C$16,'k rozhodnutí'!$A45,0),"
","Anonymizováno","
",OFFSET(Zdroj!E$16,'k rozhodnutí'!$A45,0),"
",OFFSET(Zdroj!F$16,'k rozhodnutí'!$A45,0)),CONCATENATE(OFFSET(Zdroj!C$16,'k rozhodnutí'!$A45,0),"
",OFFSET(Zdroj!D$16,'k rozhodnutí'!$A45,0),"
",OFFSET(Zdroj!E$16,'k rozhodnutí'!$A45,0),"
",OFFSET(Zdroj!F$16,'k rozhodnutí'!$A45,0))))</f>
        <v/>
      </c>
      <c r="D46" s="19" t="str">
        <f ca="1">IF($B46="","",OFFSET(Zdroj!N$16,'k rozhodnutí'!$A45,0))</f>
        <v/>
      </c>
      <c r="E46" s="127" t="str">
        <f ca="1">IF($B46="","",OFFSET(Zdroj!T$16,'k rozhodnutí'!$A45,0))</f>
        <v/>
      </c>
      <c r="F46" s="31" t="str">
        <f ca="1">IF($B46="","",OFFSET(Zdroj!U$16,'k rozhodnutí'!$A45,0))</f>
        <v/>
      </c>
      <c r="G46" s="122" t="str">
        <f ca="1">IF($B46="","",OFFSET(Zdroj!W$16,'k rozhodnutí'!$A45,0))</f>
        <v/>
      </c>
      <c r="H46" s="115" t="str">
        <f ca="1">IF($B46="","",OFFSET(Zdroj!W$16,'k rozhodnutí'!$A45,0))</f>
        <v/>
      </c>
      <c r="I46" s="126" t="str">
        <f ca="1">IF($B46="","",OFFSET(Zdroj!Y$16,'k rozhodnutí'!$A45,0))</f>
        <v/>
      </c>
      <c r="J46" s="125" t="str">
        <f ca="1">IF(B46="","",'k rozhodnutí detailní'!N46)</f>
        <v/>
      </c>
      <c r="K46" s="115" t="str">
        <f ca="1">IF($B46="","",OFFSET(Zdroj!AC$16,'k rozhodnutí'!$A45,0))</f>
        <v/>
      </c>
      <c r="L46" s="115" t="str">
        <f ca="1">IF($B46="","",OFFSET(Zdroj!AD$16,'k rozhodnutí'!$A45,0))</f>
        <v/>
      </c>
      <c r="M46" s="115" t="str">
        <f ca="1">IF($B46="","",OFFSET(Zdroj!AE$16,'k rozhodnutí'!$A45,0))</f>
        <v/>
      </c>
      <c r="N46" s="115" t="str">
        <f ca="1">IF($B46="","",OFFSET(Zdroj!AF$16,'k rozhodnutí'!$A45,0))</f>
        <v/>
      </c>
      <c r="O46" s="115" t="str">
        <f ca="1">IF($B46="","",OFFSET(Zdroj!AG$16,'k rozhodnutí'!$A45,0))</f>
        <v/>
      </c>
      <c r="P46" s="115" t="str">
        <f ca="1">IF($B46="","",OFFSET(Zdroj!AH$16,'k rozhodnutí'!$A45,0))</f>
        <v/>
      </c>
    </row>
    <row r="47" spans="1:16" x14ac:dyDescent="0.25">
      <c r="A47" s="64"/>
      <c r="B47" s="124" t="str">
        <f ca="1">IF(OFFSET(Zdroj!$B$16,A45,0)&gt;0,OFFSET(Zdroj!$B$16,A45,0)+0,"")</f>
        <v/>
      </c>
      <c r="C47" s="2" t="str">
        <f ca="1">IF($B46="","",IF(Zdroj!$AS$9="ano",CONCATENATE("Okres:","
",OFFSET(Zdroj!CH$16,'k rozhodnutí'!$A45,0),"
","Právní forma","
",OFFSET(Zdroj!H$16,'k rozhodnutí'!$A45,0),"
",IF(OFFSET(Zdroj!I$16,'k rozhodnutí'!$A45,0)="","","IČO: "),OFFSET(Zdroj!I$16,'k rozhodnutí'!$A45,0),"
","B.Ú. ",IF(OFFSET(Zdroj!J$16,'k rozhodnutí'!$A45,0)="","","Anonymizováno")),CONCATENATE("Okres:","
",OFFSET(Zdroj!CH$16,'k rozhodnutí'!$A45,0),"
","Právní forma","
",OFFSET(Zdroj!H$16,'k rozhodnutí'!$A45,0),"
",IF(OFFSET(Zdroj!I$16,'k rozhodnutí'!$A45,0)="","","IČO: "),OFFSET(Zdroj!I$16,'k rozhodnutí'!$A45,0),"
","B.Ú. ",OFFSET(Zdroj!J$16,'k rozhodnutí'!$A45,0))))</f>
        <v/>
      </c>
      <c r="D47" s="3" t="str">
        <f ca="1">IF($B46="","",OFFSET(Zdroj!O$16,'k rozhodnutí'!$A45,0))</f>
        <v/>
      </c>
      <c r="E47" s="127"/>
      <c r="F47" s="30"/>
      <c r="G47" s="122"/>
      <c r="H47" s="115"/>
      <c r="I47" s="126"/>
      <c r="J47" s="125"/>
      <c r="K47" s="115"/>
      <c r="L47" s="115"/>
      <c r="M47" s="115"/>
      <c r="N47" s="115"/>
      <c r="O47" s="115"/>
      <c r="P47" s="115"/>
    </row>
    <row r="48" spans="1:16" x14ac:dyDescent="0.25">
      <c r="A48" s="64">
        <f>ROW()/3-1</f>
        <v>15</v>
      </c>
      <c r="B48" s="124"/>
      <c r="C48" s="28" t="str">
        <f ca="1">IF($B46="","",IF(Zdroj!$AS$9="ano",IF(OFFSET(Zdroj!M$16,'k rozhodnutí'!$A45,0)="","","Anonymizováno"),IF(OFFSET(Zdroj!M$16,'k rozhodnutí'!$A45,0)="","",OFFSET(Zdroj!M$16,'k rozhodnutí'!$A45,0))))</f>
        <v/>
      </c>
      <c r="D48" s="3" t="str">
        <f ca="1">IF($B46="","",CONCATENATE("Dotace bude použita na:","
",OFFSET(Zdroj!P$16,'k rozhodnutí'!$A45,0)))</f>
        <v/>
      </c>
      <c r="E48" s="127"/>
      <c r="F48" s="31" t="str">
        <f ca="1">IF($B46="","",OFFSET(Zdroj!V$16,'k rozhodnutí'!$A45,0))</f>
        <v/>
      </c>
      <c r="G48" s="37" t="str">
        <f ca="1">IF($B46="","",OFFSET(Zdroj!CC$16,'k rozhodnutí'!$A45,0))</f>
        <v/>
      </c>
      <c r="H48" s="115"/>
      <c r="I48" s="126"/>
      <c r="J48" s="125"/>
      <c r="K48" s="115"/>
      <c r="L48" s="115"/>
      <c r="M48" s="115"/>
      <c r="N48" s="115"/>
      <c r="O48" s="115"/>
      <c r="P48" s="115"/>
    </row>
    <row r="49" spans="1:16" ht="15.75" x14ac:dyDescent="0.25">
      <c r="A49" s="64"/>
      <c r="B49" s="79" t="str">
        <f ca="1">IF(OFFSET(Zdroj!$B$16,A48,0)&gt;0,A51,"")</f>
        <v/>
      </c>
      <c r="C49" s="2" t="str">
        <f ca="1">IF($B49="","",IF(Zdroj!$AS$9="ano",CONCATENATE(OFFSET(Zdroj!C$16,'k rozhodnutí'!$A48,0),"
","Anonymizováno","
",OFFSET(Zdroj!E$16,'k rozhodnutí'!$A48,0),"
",OFFSET(Zdroj!F$16,'k rozhodnutí'!$A48,0)),CONCATENATE(OFFSET(Zdroj!C$16,'k rozhodnutí'!$A48,0),"
",OFFSET(Zdroj!D$16,'k rozhodnutí'!$A48,0),"
",OFFSET(Zdroj!E$16,'k rozhodnutí'!$A48,0),"
",OFFSET(Zdroj!F$16,'k rozhodnutí'!$A48,0))))</f>
        <v/>
      </c>
      <c r="D49" s="19" t="str">
        <f ca="1">IF($B49="","",OFFSET(Zdroj!N$16,'k rozhodnutí'!$A48,0))</f>
        <v/>
      </c>
      <c r="E49" s="127" t="str">
        <f ca="1">IF($B49="","",OFFSET(Zdroj!T$16,'k rozhodnutí'!$A48,0))</f>
        <v/>
      </c>
      <c r="F49" s="31" t="str">
        <f ca="1">IF($B49="","",OFFSET(Zdroj!U$16,'k rozhodnutí'!$A48,0))</f>
        <v/>
      </c>
      <c r="G49" s="122" t="str">
        <f ca="1">IF($B49="","",OFFSET(Zdroj!W$16,'k rozhodnutí'!$A48,0))</f>
        <v/>
      </c>
      <c r="H49" s="115" t="str">
        <f ca="1">IF($B49="","",OFFSET(Zdroj!W$16,'k rozhodnutí'!$A48,0))</f>
        <v/>
      </c>
      <c r="I49" s="126" t="str">
        <f ca="1">IF($B49="","",OFFSET(Zdroj!Y$16,'k rozhodnutí'!$A48,0))</f>
        <v/>
      </c>
      <c r="J49" s="125" t="str">
        <f ca="1">IF(B49="","",'k rozhodnutí detailní'!N49)</f>
        <v/>
      </c>
      <c r="K49" s="115" t="str">
        <f ca="1">IF($B49="","",OFFSET(Zdroj!AC$16,'k rozhodnutí'!$A48,0))</f>
        <v/>
      </c>
      <c r="L49" s="115" t="str">
        <f ca="1">IF($B49="","",OFFSET(Zdroj!AD$16,'k rozhodnutí'!$A48,0))</f>
        <v/>
      </c>
      <c r="M49" s="115" t="str">
        <f ca="1">IF($B49="","",OFFSET(Zdroj!AE$16,'k rozhodnutí'!$A48,0))</f>
        <v/>
      </c>
      <c r="N49" s="115" t="str">
        <f ca="1">IF($B49="","",OFFSET(Zdroj!AF$16,'k rozhodnutí'!$A48,0))</f>
        <v/>
      </c>
      <c r="O49" s="115" t="str">
        <f ca="1">IF($B49="","",OFFSET(Zdroj!AG$16,'k rozhodnutí'!$A48,0))</f>
        <v/>
      </c>
      <c r="P49" s="115" t="str">
        <f ca="1">IF($B49="","",OFFSET(Zdroj!AH$16,'k rozhodnutí'!$A48,0))</f>
        <v/>
      </c>
    </row>
    <row r="50" spans="1:16" x14ac:dyDescent="0.25">
      <c r="A50" s="64"/>
      <c r="B50" s="124" t="str">
        <f ca="1">IF(OFFSET(Zdroj!$B$16,A48,0)&gt;0,OFFSET(Zdroj!$B$16,A48,0)+0,"")</f>
        <v/>
      </c>
      <c r="C50" s="2" t="str">
        <f ca="1">IF($B49="","",IF(Zdroj!$AS$9="ano",CONCATENATE("Okres:","
",OFFSET(Zdroj!CH$16,'k rozhodnutí'!$A48,0),"
","Právní forma","
",OFFSET(Zdroj!H$16,'k rozhodnutí'!$A48,0),"
",IF(OFFSET(Zdroj!I$16,'k rozhodnutí'!$A48,0)="","","IČO: "),OFFSET(Zdroj!I$16,'k rozhodnutí'!$A48,0),"
","B.Ú. ",IF(OFFSET(Zdroj!J$16,'k rozhodnutí'!$A48,0)="","","Anonymizováno")),CONCATENATE("Okres:","
",OFFSET(Zdroj!CH$16,'k rozhodnutí'!$A48,0),"
","Právní forma","
",OFFSET(Zdroj!H$16,'k rozhodnutí'!$A48,0),"
",IF(OFFSET(Zdroj!I$16,'k rozhodnutí'!$A48,0)="","","IČO: "),OFFSET(Zdroj!I$16,'k rozhodnutí'!$A48,0),"
","B.Ú. ",OFFSET(Zdroj!J$16,'k rozhodnutí'!$A48,0))))</f>
        <v/>
      </c>
      <c r="D50" s="3" t="str">
        <f ca="1">IF($B49="","",OFFSET(Zdroj!O$16,'k rozhodnutí'!$A48,0))</f>
        <v/>
      </c>
      <c r="E50" s="127"/>
      <c r="F50" s="30"/>
      <c r="G50" s="122"/>
      <c r="H50" s="115"/>
      <c r="I50" s="126"/>
      <c r="J50" s="125"/>
      <c r="K50" s="115"/>
      <c r="L50" s="115"/>
      <c r="M50" s="115"/>
      <c r="N50" s="115"/>
      <c r="O50" s="115"/>
      <c r="P50" s="115"/>
    </row>
    <row r="51" spans="1:16" x14ac:dyDescent="0.25">
      <c r="A51" s="64">
        <f>ROW()/3-1</f>
        <v>16</v>
      </c>
      <c r="B51" s="124"/>
      <c r="C51" s="28" t="str">
        <f ca="1">IF($B49="","",IF(Zdroj!$AS$9="ano",IF(OFFSET(Zdroj!M$16,'k rozhodnutí'!$A48,0)="","","Anonymizováno"),IF(OFFSET(Zdroj!M$16,'k rozhodnutí'!$A48,0)="","",OFFSET(Zdroj!M$16,'k rozhodnutí'!$A48,0))))</f>
        <v/>
      </c>
      <c r="D51" s="3" t="str">
        <f ca="1">IF($B49="","",CONCATENATE("Dotace bude použita na:","
",OFFSET(Zdroj!P$16,'k rozhodnutí'!$A48,0)))</f>
        <v/>
      </c>
      <c r="E51" s="127"/>
      <c r="F51" s="31" t="str">
        <f ca="1">IF($B49="","",OFFSET(Zdroj!V$16,'k rozhodnutí'!$A48,0))</f>
        <v/>
      </c>
      <c r="G51" s="37" t="str">
        <f ca="1">IF($B49="","",OFFSET(Zdroj!CC$16,'k rozhodnutí'!$A48,0))</f>
        <v/>
      </c>
      <c r="H51" s="115"/>
      <c r="I51" s="126"/>
      <c r="J51" s="125"/>
      <c r="K51" s="115"/>
      <c r="L51" s="115"/>
      <c r="M51" s="115"/>
      <c r="N51" s="115"/>
      <c r="O51" s="115"/>
      <c r="P51" s="115"/>
    </row>
    <row r="52" spans="1:16" ht="15.75" x14ac:dyDescent="0.25">
      <c r="A52" s="64"/>
      <c r="B52" s="79" t="str">
        <f ca="1">IF(OFFSET(Zdroj!$B$16,A51,0)&gt;0,A54,"")</f>
        <v/>
      </c>
      <c r="C52" s="2" t="str">
        <f ca="1">IF($B52="","",IF(Zdroj!$AS$9="ano",CONCATENATE(OFFSET(Zdroj!C$16,'k rozhodnutí'!$A51,0),"
","Anonymizováno","
",OFFSET(Zdroj!E$16,'k rozhodnutí'!$A51,0),"
",OFFSET(Zdroj!F$16,'k rozhodnutí'!$A51,0)),CONCATENATE(OFFSET(Zdroj!C$16,'k rozhodnutí'!$A51,0),"
",OFFSET(Zdroj!D$16,'k rozhodnutí'!$A51,0),"
",OFFSET(Zdroj!E$16,'k rozhodnutí'!$A51,0),"
",OFFSET(Zdroj!F$16,'k rozhodnutí'!$A51,0))))</f>
        <v/>
      </c>
      <c r="D52" s="19" t="str">
        <f ca="1">IF($B52="","",OFFSET(Zdroj!N$16,'k rozhodnutí'!$A51,0))</f>
        <v/>
      </c>
      <c r="E52" s="127" t="str">
        <f ca="1">IF($B52="","",OFFSET(Zdroj!T$16,'k rozhodnutí'!$A51,0))</f>
        <v/>
      </c>
      <c r="F52" s="31" t="str">
        <f ca="1">IF($B52="","",OFFSET(Zdroj!U$16,'k rozhodnutí'!$A51,0))</f>
        <v/>
      </c>
      <c r="G52" s="122" t="str">
        <f ca="1">IF($B52="","",OFFSET(Zdroj!W$16,'k rozhodnutí'!$A51,0))</f>
        <v/>
      </c>
      <c r="H52" s="115" t="str">
        <f ca="1">IF($B52="","",OFFSET(Zdroj!W$16,'k rozhodnutí'!$A51,0))</f>
        <v/>
      </c>
      <c r="I52" s="126" t="str">
        <f ca="1">IF($B52="","",OFFSET(Zdroj!Y$16,'k rozhodnutí'!$A51,0))</f>
        <v/>
      </c>
      <c r="J52" s="125" t="str">
        <f ca="1">IF(B52="","",'k rozhodnutí detailní'!N52)</f>
        <v/>
      </c>
      <c r="K52" s="115" t="str">
        <f ca="1">IF($B52="","",OFFSET(Zdroj!AC$16,'k rozhodnutí'!$A51,0))</f>
        <v/>
      </c>
      <c r="L52" s="115" t="str">
        <f ca="1">IF($B52="","",OFFSET(Zdroj!AD$16,'k rozhodnutí'!$A51,0))</f>
        <v/>
      </c>
      <c r="M52" s="115" t="str">
        <f ca="1">IF($B52="","",OFFSET(Zdroj!AE$16,'k rozhodnutí'!$A51,0))</f>
        <v/>
      </c>
      <c r="N52" s="115" t="str">
        <f ca="1">IF($B52="","",OFFSET(Zdroj!AF$16,'k rozhodnutí'!$A51,0))</f>
        <v/>
      </c>
      <c r="O52" s="115" t="str">
        <f ca="1">IF($B52="","",OFFSET(Zdroj!AG$16,'k rozhodnutí'!$A51,0))</f>
        <v/>
      </c>
      <c r="P52" s="115" t="str">
        <f ca="1">IF($B52="","",OFFSET(Zdroj!AH$16,'k rozhodnutí'!$A51,0))</f>
        <v/>
      </c>
    </row>
    <row r="53" spans="1:16" x14ac:dyDescent="0.25">
      <c r="A53" s="64"/>
      <c r="B53" s="124" t="str">
        <f ca="1">IF(OFFSET(Zdroj!$B$16,A51,0)&gt;0,OFFSET(Zdroj!$B$16,A51,0)+0,"")</f>
        <v/>
      </c>
      <c r="C53" s="2" t="str">
        <f ca="1">IF($B52="","",IF(Zdroj!$AS$9="ano",CONCATENATE("Okres:","
",OFFSET(Zdroj!CH$16,'k rozhodnutí'!$A51,0),"
","Právní forma","
",OFFSET(Zdroj!H$16,'k rozhodnutí'!$A51,0),"
",IF(OFFSET(Zdroj!I$16,'k rozhodnutí'!$A51,0)="","","IČO: "),OFFSET(Zdroj!I$16,'k rozhodnutí'!$A51,0),"
","B.Ú. ",IF(OFFSET(Zdroj!J$16,'k rozhodnutí'!$A51,0)="","","Anonymizováno")),CONCATENATE("Okres:","
",OFFSET(Zdroj!CH$16,'k rozhodnutí'!$A51,0),"
","Právní forma","
",OFFSET(Zdroj!H$16,'k rozhodnutí'!$A51,0),"
",IF(OFFSET(Zdroj!I$16,'k rozhodnutí'!$A51,0)="","","IČO: "),OFFSET(Zdroj!I$16,'k rozhodnutí'!$A51,0),"
","B.Ú. ",OFFSET(Zdroj!J$16,'k rozhodnutí'!$A51,0))))</f>
        <v/>
      </c>
      <c r="D53" s="3" t="str">
        <f ca="1">IF($B52="","",OFFSET(Zdroj!O$16,'k rozhodnutí'!$A51,0))</f>
        <v/>
      </c>
      <c r="E53" s="127"/>
      <c r="F53" s="30"/>
      <c r="G53" s="122"/>
      <c r="H53" s="115"/>
      <c r="I53" s="126"/>
      <c r="J53" s="125"/>
      <c r="K53" s="115"/>
      <c r="L53" s="115"/>
      <c r="M53" s="115"/>
      <c r="N53" s="115"/>
      <c r="O53" s="115"/>
      <c r="P53" s="115"/>
    </row>
    <row r="54" spans="1:16" x14ac:dyDescent="0.25">
      <c r="A54" s="64">
        <f>ROW()/3-1</f>
        <v>17</v>
      </c>
      <c r="B54" s="124"/>
      <c r="C54" s="28" t="str">
        <f ca="1">IF($B52="","",IF(Zdroj!$AS$9="ano",IF(OFFSET(Zdroj!M$16,'k rozhodnutí'!$A51,0)="","","Anonymizováno"),IF(OFFSET(Zdroj!M$16,'k rozhodnutí'!$A51,0)="","",OFFSET(Zdroj!M$16,'k rozhodnutí'!$A51,0))))</f>
        <v/>
      </c>
      <c r="D54" s="3" t="str">
        <f ca="1">IF($B52="","",CONCATENATE("Dotace bude použita na:","
",OFFSET(Zdroj!P$16,'k rozhodnutí'!$A51,0)))</f>
        <v/>
      </c>
      <c r="E54" s="127"/>
      <c r="F54" s="31" t="str">
        <f ca="1">IF($B52="","",OFFSET(Zdroj!V$16,'k rozhodnutí'!$A51,0))</f>
        <v/>
      </c>
      <c r="G54" s="37" t="str">
        <f ca="1">IF($B52="","",OFFSET(Zdroj!CC$16,'k rozhodnutí'!$A51,0))</f>
        <v/>
      </c>
      <c r="H54" s="115"/>
      <c r="I54" s="126"/>
      <c r="J54" s="125"/>
      <c r="K54" s="115"/>
      <c r="L54" s="115"/>
      <c r="M54" s="115"/>
      <c r="N54" s="115"/>
      <c r="O54" s="115"/>
      <c r="P54" s="115"/>
    </row>
    <row r="55" spans="1:16" ht="15.75" x14ac:dyDescent="0.25">
      <c r="A55" s="64"/>
      <c r="B55" s="79" t="str">
        <f ca="1">IF(OFFSET(Zdroj!$B$16,A54,0)&gt;0,A57,"")</f>
        <v/>
      </c>
      <c r="C55" s="2" t="str">
        <f ca="1">IF($B55="","",IF(Zdroj!$AS$9="ano",CONCATENATE(OFFSET(Zdroj!C$16,'k rozhodnutí'!$A54,0),"
","Anonymizováno","
",OFFSET(Zdroj!E$16,'k rozhodnutí'!$A54,0),"
",OFFSET(Zdroj!F$16,'k rozhodnutí'!$A54,0)),CONCATENATE(OFFSET(Zdroj!C$16,'k rozhodnutí'!$A54,0),"
",OFFSET(Zdroj!D$16,'k rozhodnutí'!$A54,0),"
",OFFSET(Zdroj!E$16,'k rozhodnutí'!$A54,0),"
",OFFSET(Zdroj!F$16,'k rozhodnutí'!$A54,0))))</f>
        <v/>
      </c>
      <c r="D55" s="19" t="str">
        <f ca="1">IF($B55="","",OFFSET(Zdroj!N$16,'k rozhodnutí'!$A54,0))</f>
        <v/>
      </c>
      <c r="E55" s="127" t="str">
        <f ca="1">IF($B55="","",OFFSET(Zdroj!T$16,'k rozhodnutí'!$A54,0))</f>
        <v/>
      </c>
      <c r="F55" s="31" t="str">
        <f ca="1">IF($B55="","",OFFSET(Zdroj!U$16,'k rozhodnutí'!$A54,0))</f>
        <v/>
      </c>
      <c r="G55" s="122" t="str">
        <f ca="1">IF($B55="","",OFFSET(Zdroj!W$16,'k rozhodnutí'!$A54,0))</f>
        <v/>
      </c>
      <c r="H55" s="115" t="str">
        <f ca="1">IF($B55="","",OFFSET(Zdroj!W$16,'k rozhodnutí'!$A54,0))</f>
        <v/>
      </c>
      <c r="I55" s="126" t="str">
        <f ca="1">IF($B55="","",OFFSET(Zdroj!Y$16,'k rozhodnutí'!$A54,0))</f>
        <v/>
      </c>
      <c r="J55" s="125" t="str">
        <f ca="1">IF(B55="","",'k rozhodnutí detailní'!N55)</f>
        <v/>
      </c>
      <c r="K55" s="115" t="str">
        <f ca="1">IF($B55="","",OFFSET(Zdroj!AC$16,'k rozhodnutí'!$A54,0))</f>
        <v/>
      </c>
      <c r="L55" s="115" t="str">
        <f ca="1">IF($B55="","",OFFSET(Zdroj!AD$16,'k rozhodnutí'!$A54,0))</f>
        <v/>
      </c>
      <c r="M55" s="115" t="str">
        <f ca="1">IF($B55="","",OFFSET(Zdroj!AE$16,'k rozhodnutí'!$A54,0))</f>
        <v/>
      </c>
      <c r="N55" s="115" t="str">
        <f ca="1">IF($B55="","",OFFSET(Zdroj!AF$16,'k rozhodnutí'!$A54,0))</f>
        <v/>
      </c>
      <c r="O55" s="115" t="str">
        <f ca="1">IF($B55="","",OFFSET(Zdroj!AG$16,'k rozhodnutí'!$A54,0))</f>
        <v/>
      </c>
      <c r="P55" s="115" t="str">
        <f ca="1">IF($B55="","",OFFSET(Zdroj!AH$16,'k rozhodnutí'!$A54,0))</f>
        <v/>
      </c>
    </row>
    <row r="56" spans="1:16" x14ac:dyDescent="0.25">
      <c r="A56" s="64"/>
      <c r="B56" s="124" t="str">
        <f ca="1">IF(OFFSET(Zdroj!$B$16,A54,0)&gt;0,OFFSET(Zdroj!$B$16,A54,0)+0,"")</f>
        <v/>
      </c>
      <c r="C56" s="2" t="str">
        <f ca="1">IF($B55="","",IF(Zdroj!$AS$9="ano",CONCATENATE("Okres:","
",OFFSET(Zdroj!CH$16,'k rozhodnutí'!$A54,0),"
","Právní forma","
",OFFSET(Zdroj!H$16,'k rozhodnutí'!$A54,0),"
",IF(OFFSET(Zdroj!I$16,'k rozhodnutí'!$A54,0)="","","IČO: "),OFFSET(Zdroj!I$16,'k rozhodnutí'!$A54,0),"
","B.Ú. ",IF(OFFSET(Zdroj!J$16,'k rozhodnutí'!$A54,0)="","","Anonymizováno")),CONCATENATE("Okres:","
",OFFSET(Zdroj!CH$16,'k rozhodnutí'!$A54,0),"
","Právní forma","
",OFFSET(Zdroj!H$16,'k rozhodnutí'!$A54,0),"
",IF(OFFSET(Zdroj!I$16,'k rozhodnutí'!$A54,0)="","","IČO: "),OFFSET(Zdroj!I$16,'k rozhodnutí'!$A54,0),"
","B.Ú. ",OFFSET(Zdroj!J$16,'k rozhodnutí'!$A54,0))))</f>
        <v/>
      </c>
      <c r="D56" s="3" t="str">
        <f ca="1">IF($B55="","",OFFSET(Zdroj!O$16,'k rozhodnutí'!$A54,0))</f>
        <v/>
      </c>
      <c r="E56" s="127"/>
      <c r="F56" s="30"/>
      <c r="G56" s="122"/>
      <c r="H56" s="115"/>
      <c r="I56" s="126"/>
      <c r="J56" s="125"/>
      <c r="K56" s="115"/>
      <c r="L56" s="115"/>
      <c r="M56" s="115"/>
      <c r="N56" s="115"/>
      <c r="O56" s="115"/>
      <c r="P56" s="115"/>
    </row>
    <row r="57" spans="1:16" x14ac:dyDescent="0.25">
      <c r="A57" s="64">
        <f>ROW()/3-1</f>
        <v>18</v>
      </c>
      <c r="B57" s="124"/>
      <c r="C57" s="28" t="str">
        <f ca="1">IF($B55="","",IF(Zdroj!$AS$9="ano",IF(OFFSET(Zdroj!M$16,'k rozhodnutí'!$A54,0)="","","Anonymizováno"),IF(OFFSET(Zdroj!M$16,'k rozhodnutí'!$A54,0)="","",OFFSET(Zdroj!M$16,'k rozhodnutí'!$A54,0))))</f>
        <v/>
      </c>
      <c r="D57" s="3" t="str">
        <f ca="1">IF($B55="","",CONCATENATE("Dotace bude použita na:","
",OFFSET(Zdroj!P$16,'k rozhodnutí'!$A54,0)))</f>
        <v/>
      </c>
      <c r="E57" s="127"/>
      <c r="F57" s="31" t="str">
        <f ca="1">IF($B55="","",OFFSET(Zdroj!V$16,'k rozhodnutí'!$A54,0))</f>
        <v/>
      </c>
      <c r="G57" s="37" t="str">
        <f ca="1">IF($B55="","",OFFSET(Zdroj!CC$16,'k rozhodnutí'!$A54,0))</f>
        <v/>
      </c>
      <c r="H57" s="115"/>
      <c r="I57" s="126"/>
      <c r="J57" s="125"/>
      <c r="K57" s="115"/>
      <c r="L57" s="115"/>
      <c r="M57" s="115"/>
      <c r="N57" s="115"/>
      <c r="O57" s="115"/>
      <c r="P57" s="115"/>
    </row>
    <row r="58" spans="1:16" ht="15.75" x14ac:dyDescent="0.25">
      <c r="A58" s="64"/>
      <c r="B58" s="79" t="str">
        <f ca="1">IF(OFFSET(Zdroj!$B$16,A57,0)&gt;0,A60,"")</f>
        <v/>
      </c>
      <c r="C58" s="2" t="str">
        <f ca="1">IF($B58="","",IF(Zdroj!$AS$9="ano",CONCATENATE(OFFSET(Zdroj!C$16,'k rozhodnutí'!$A57,0),"
","Anonymizováno","
",OFFSET(Zdroj!E$16,'k rozhodnutí'!$A57,0),"
",OFFSET(Zdroj!F$16,'k rozhodnutí'!$A57,0)),CONCATENATE(OFFSET(Zdroj!C$16,'k rozhodnutí'!$A57,0),"
",OFFSET(Zdroj!D$16,'k rozhodnutí'!$A57,0),"
",OFFSET(Zdroj!E$16,'k rozhodnutí'!$A57,0),"
",OFFSET(Zdroj!F$16,'k rozhodnutí'!$A57,0))))</f>
        <v/>
      </c>
      <c r="D58" s="19" t="str">
        <f ca="1">IF($B58="","",OFFSET(Zdroj!N$16,'k rozhodnutí'!$A57,0))</f>
        <v/>
      </c>
      <c r="E58" s="127" t="str">
        <f ca="1">IF($B58="","",OFFSET(Zdroj!T$16,'k rozhodnutí'!$A57,0))</f>
        <v/>
      </c>
      <c r="F58" s="31" t="str">
        <f ca="1">IF($B58="","",OFFSET(Zdroj!U$16,'k rozhodnutí'!$A57,0))</f>
        <v/>
      </c>
      <c r="G58" s="122" t="str">
        <f ca="1">IF($B58="","",OFFSET(Zdroj!W$16,'k rozhodnutí'!$A57,0))</f>
        <v/>
      </c>
      <c r="H58" s="115" t="str">
        <f ca="1">IF($B58="","",OFFSET(Zdroj!W$16,'k rozhodnutí'!$A57,0))</f>
        <v/>
      </c>
      <c r="I58" s="126" t="str">
        <f ca="1">IF($B58="","",OFFSET(Zdroj!Y$16,'k rozhodnutí'!$A57,0))</f>
        <v/>
      </c>
      <c r="J58" s="125" t="str">
        <f ca="1">IF(B58="","",'k rozhodnutí detailní'!N58)</f>
        <v/>
      </c>
      <c r="K58" s="115" t="str">
        <f ca="1">IF($B58="","",OFFSET(Zdroj!AC$16,'k rozhodnutí'!$A57,0))</f>
        <v/>
      </c>
      <c r="L58" s="115" t="str">
        <f ca="1">IF($B58="","",OFFSET(Zdroj!AD$16,'k rozhodnutí'!$A57,0))</f>
        <v/>
      </c>
      <c r="M58" s="115" t="str">
        <f ca="1">IF($B58="","",OFFSET(Zdroj!AE$16,'k rozhodnutí'!$A57,0))</f>
        <v/>
      </c>
      <c r="N58" s="115" t="str">
        <f ca="1">IF($B58="","",OFFSET(Zdroj!AF$16,'k rozhodnutí'!$A57,0))</f>
        <v/>
      </c>
      <c r="O58" s="115" t="str">
        <f ca="1">IF($B58="","",OFFSET(Zdroj!AG$16,'k rozhodnutí'!$A57,0))</f>
        <v/>
      </c>
      <c r="P58" s="115" t="str">
        <f ca="1">IF($B58="","",OFFSET(Zdroj!AH$16,'k rozhodnutí'!$A57,0))</f>
        <v/>
      </c>
    </row>
    <row r="59" spans="1:16" x14ac:dyDescent="0.25">
      <c r="A59" s="64"/>
      <c r="B59" s="124" t="str">
        <f ca="1">IF(OFFSET(Zdroj!$B$16,A57,0)&gt;0,OFFSET(Zdroj!$B$16,A57,0)+0,"")</f>
        <v/>
      </c>
      <c r="C59" s="2" t="str">
        <f ca="1">IF($B58="","",IF(Zdroj!$AS$9="ano",CONCATENATE("Okres:","
",OFFSET(Zdroj!CH$16,'k rozhodnutí'!$A57,0),"
","Právní forma","
",OFFSET(Zdroj!H$16,'k rozhodnutí'!$A57,0),"
",IF(OFFSET(Zdroj!I$16,'k rozhodnutí'!$A57,0)="","","IČO: "),OFFSET(Zdroj!I$16,'k rozhodnutí'!$A57,0),"
","B.Ú. ",IF(OFFSET(Zdroj!J$16,'k rozhodnutí'!$A57,0)="","","Anonymizováno")),CONCATENATE("Okres:","
",OFFSET(Zdroj!CH$16,'k rozhodnutí'!$A57,0),"
","Právní forma","
",OFFSET(Zdroj!H$16,'k rozhodnutí'!$A57,0),"
",IF(OFFSET(Zdroj!I$16,'k rozhodnutí'!$A57,0)="","","IČO: "),OFFSET(Zdroj!I$16,'k rozhodnutí'!$A57,0),"
","B.Ú. ",OFFSET(Zdroj!J$16,'k rozhodnutí'!$A57,0))))</f>
        <v/>
      </c>
      <c r="D59" s="3" t="str">
        <f ca="1">IF($B58="","",OFFSET(Zdroj!O$16,'k rozhodnutí'!$A57,0))</f>
        <v/>
      </c>
      <c r="E59" s="127"/>
      <c r="F59" s="30"/>
      <c r="G59" s="122"/>
      <c r="H59" s="115"/>
      <c r="I59" s="126"/>
      <c r="J59" s="125"/>
      <c r="K59" s="115"/>
      <c r="L59" s="115"/>
      <c r="M59" s="115"/>
      <c r="N59" s="115"/>
      <c r="O59" s="115"/>
      <c r="P59" s="115"/>
    </row>
    <row r="60" spans="1:16" x14ac:dyDescent="0.25">
      <c r="A60" s="64">
        <f>ROW()/3-1</f>
        <v>19</v>
      </c>
      <c r="B60" s="124"/>
      <c r="C60" s="28" t="str">
        <f ca="1">IF($B58="","",IF(Zdroj!$AS$9="ano",IF(OFFSET(Zdroj!M$16,'k rozhodnutí'!$A57,0)="","","Anonymizováno"),IF(OFFSET(Zdroj!M$16,'k rozhodnutí'!$A57,0)="","",OFFSET(Zdroj!M$16,'k rozhodnutí'!$A57,0))))</f>
        <v/>
      </c>
      <c r="D60" s="3" t="str">
        <f ca="1">IF($B58="","",CONCATENATE("Dotace bude použita na:","
",OFFSET(Zdroj!P$16,'k rozhodnutí'!$A57,0)))</f>
        <v/>
      </c>
      <c r="E60" s="127"/>
      <c r="F60" s="31" t="str">
        <f ca="1">IF($B58="","",OFFSET(Zdroj!V$16,'k rozhodnutí'!$A57,0))</f>
        <v/>
      </c>
      <c r="G60" s="37" t="str">
        <f ca="1">IF($B58="","",OFFSET(Zdroj!CC$16,'k rozhodnutí'!$A57,0))</f>
        <v/>
      </c>
      <c r="H60" s="115"/>
      <c r="I60" s="126"/>
      <c r="J60" s="125"/>
      <c r="K60" s="115"/>
      <c r="L60" s="115"/>
      <c r="M60" s="115"/>
      <c r="N60" s="115"/>
      <c r="O60" s="115"/>
      <c r="P60" s="115"/>
    </row>
    <row r="61" spans="1:16" ht="15.75" x14ac:dyDescent="0.25">
      <c r="A61" s="64"/>
      <c r="B61" s="79" t="str">
        <f ca="1">IF(OFFSET(Zdroj!$B$16,A60,0)&gt;0,A63,"")</f>
        <v/>
      </c>
      <c r="C61" s="2" t="str">
        <f ca="1">IF($B61="","",IF(Zdroj!$AS$9="ano",CONCATENATE(OFFSET(Zdroj!C$16,'k rozhodnutí'!$A60,0),"
","Anonymizováno","
",OFFSET(Zdroj!E$16,'k rozhodnutí'!$A60,0),"
",OFFSET(Zdroj!F$16,'k rozhodnutí'!$A60,0)),CONCATENATE(OFFSET(Zdroj!C$16,'k rozhodnutí'!$A60,0),"
",OFFSET(Zdroj!D$16,'k rozhodnutí'!$A60,0),"
",OFFSET(Zdroj!E$16,'k rozhodnutí'!$A60,0),"
",OFFSET(Zdroj!F$16,'k rozhodnutí'!$A60,0))))</f>
        <v/>
      </c>
      <c r="D61" s="19" t="str">
        <f ca="1">IF($B61="","",OFFSET(Zdroj!N$16,'k rozhodnutí'!$A60,0))</f>
        <v/>
      </c>
      <c r="E61" s="127" t="str">
        <f ca="1">IF($B61="","",OFFSET(Zdroj!T$16,'k rozhodnutí'!$A60,0))</f>
        <v/>
      </c>
      <c r="F61" s="31" t="str">
        <f ca="1">IF($B61="","",OFFSET(Zdroj!U$16,'k rozhodnutí'!$A60,0))</f>
        <v/>
      </c>
      <c r="G61" s="122" t="str">
        <f ca="1">IF($B61="","",OFFSET(Zdroj!W$16,'k rozhodnutí'!$A60,0))</f>
        <v/>
      </c>
      <c r="H61" s="115" t="str">
        <f ca="1">IF($B61="","",OFFSET(Zdroj!W$16,'k rozhodnutí'!$A60,0))</f>
        <v/>
      </c>
      <c r="I61" s="126" t="str">
        <f ca="1">IF($B61="","",OFFSET(Zdroj!Y$16,'k rozhodnutí'!$A60,0))</f>
        <v/>
      </c>
      <c r="J61" s="125" t="str">
        <f ca="1">IF(B61="","",'k rozhodnutí detailní'!N61)</f>
        <v/>
      </c>
      <c r="K61" s="115" t="str">
        <f ca="1">IF($B61="","",OFFSET(Zdroj!AC$16,'k rozhodnutí'!$A60,0))</f>
        <v/>
      </c>
      <c r="L61" s="115" t="str">
        <f ca="1">IF($B61="","",OFFSET(Zdroj!AD$16,'k rozhodnutí'!$A60,0))</f>
        <v/>
      </c>
      <c r="M61" s="115" t="str">
        <f ca="1">IF($B61="","",OFFSET(Zdroj!AE$16,'k rozhodnutí'!$A60,0))</f>
        <v/>
      </c>
      <c r="N61" s="115" t="str">
        <f ca="1">IF($B61="","",OFFSET(Zdroj!AF$16,'k rozhodnutí'!$A60,0))</f>
        <v/>
      </c>
      <c r="O61" s="115" t="str">
        <f ca="1">IF($B61="","",OFFSET(Zdroj!AG$16,'k rozhodnutí'!$A60,0))</f>
        <v/>
      </c>
      <c r="P61" s="115" t="str">
        <f ca="1">IF($B61="","",OFFSET(Zdroj!AH$16,'k rozhodnutí'!$A60,0))</f>
        <v/>
      </c>
    </row>
    <row r="62" spans="1:16" x14ac:dyDescent="0.25">
      <c r="A62" s="64"/>
      <c r="B62" s="124" t="str">
        <f ca="1">IF(OFFSET(Zdroj!$B$16,A60,0)&gt;0,OFFSET(Zdroj!$B$16,A60,0)+0,"")</f>
        <v/>
      </c>
      <c r="C62" s="2" t="str">
        <f ca="1">IF($B61="","",IF(Zdroj!$AS$9="ano",CONCATENATE("Okres:","
",OFFSET(Zdroj!CH$16,'k rozhodnutí'!$A60,0),"
","Právní forma","
",OFFSET(Zdroj!H$16,'k rozhodnutí'!$A60,0),"
",IF(OFFSET(Zdroj!I$16,'k rozhodnutí'!$A60,0)="","","IČO: "),OFFSET(Zdroj!I$16,'k rozhodnutí'!$A60,0),"
","B.Ú. ",IF(OFFSET(Zdroj!J$16,'k rozhodnutí'!$A60,0)="","","Anonymizováno")),CONCATENATE("Okres:","
",OFFSET(Zdroj!CH$16,'k rozhodnutí'!$A60,0),"
","Právní forma","
",OFFSET(Zdroj!H$16,'k rozhodnutí'!$A60,0),"
",IF(OFFSET(Zdroj!I$16,'k rozhodnutí'!$A60,0)="","","IČO: "),OFFSET(Zdroj!I$16,'k rozhodnutí'!$A60,0),"
","B.Ú. ",OFFSET(Zdroj!J$16,'k rozhodnutí'!$A60,0))))</f>
        <v/>
      </c>
      <c r="D62" s="3" t="str">
        <f ca="1">IF($B61="","",OFFSET(Zdroj!O$16,'k rozhodnutí'!$A60,0))</f>
        <v/>
      </c>
      <c r="E62" s="127"/>
      <c r="F62" s="30"/>
      <c r="G62" s="122"/>
      <c r="H62" s="115"/>
      <c r="I62" s="126"/>
      <c r="J62" s="125"/>
      <c r="K62" s="115"/>
      <c r="L62" s="115"/>
      <c r="M62" s="115"/>
      <c r="N62" s="115"/>
      <c r="O62" s="115"/>
      <c r="P62" s="115"/>
    </row>
    <row r="63" spans="1:16" x14ac:dyDescent="0.25">
      <c r="A63" s="64">
        <f>ROW()/3-1</f>
        <v>20</v>
      </c>
      <c r="B63" s="124"/>
      <c r="C63" s="28" t="str">
        <f ca="1">IF($B61="","",IF(Zdroj!$AS$9="ano",IF(OFFSET(Zdroj!M$16,'k rozhodnutí'!$A60,0)="","","Anonymizováno"),IF(OFFSET(Zdroj!M$16,'k rozhodnutí'!$A60,0)="","",OFFSET(Zdroj!M$16,'k rozhodnutí'!$A60,0))))</f>
        <v/>
      </c>
      <c r="D63" s="3" t="str">
        <f ca="1">IF($B61="","",CONCATENATE("Dotace bude použita na:","
",OFFSET(Zdroj!P$16,'k rozhodnutí'!$A60,0)))</f>
        <v/>
      </c>
      <c r="E63" s="127"/>
      <c r="F63" s="31" t="str">
        <f ca="1">IF($B61="","",OFFSET(Zdroj!V$16,'k rozhodnutí'!$A60,0))</f>
        <v/>
      </c>
      <c r="G63" s="37" t="str">
        <f ca="1">IF($B61="","",OFFSET(Zdroj!CC$16,'k rozhodnutí'!$A60,0))</f>
        <v/>
      </c>
      <c r="H63" s="115"/>
      <c r="I63" s="126"/>
      <c r="J63" s="125"/>
      <c r="K63" s="115"/>
      <c r="L63" s="115"/>
      <c r="M63" s="115"/>
      <c r="N63" s="115"/>
      <c r="O63" s="115"/>
      <c r="P63" s="115"/>
    </row>
    <row r="64" spans="1:16" ht="15.75" x14ac:dyDescent="0.25">
      <c r="A64" s="64"/>
      <c r="B64" s="79" t="str">
        <f ca="1">IF(OFFSET(Zdroj!$B$16,A63,0)&gt;0,A66,"")</f>
        <v/>
      </c>
      <c r="C64" s="2" t="str">
        <f ca="1">IF($B64="","",IF(Zdroj!$AS$9="ano",CONCATENATE(OFFSET(Zdroj!C$16,'k rozhodnutí'!$A63,0),"
","Anonymizováno","
",OFFSET(Zdroj!E$16,'k rozhodnutí'!$A63,0),"
",OFFSET(Zdroj!F$16,'k rozhodnutí'!$A63,0)),CONCATENATE(OFFSET(Zdroj!C$16,'k rozhodnutí'!$A63,0),"
",OFFSET(Zdroj!D$16,'k rozhodnutí'!$A63,0),"
",OFFSET(Zdroj!E$16,'k rozhodnutí'!$A63,0),"
",OFFSET(Zdroj!F$16,'k rozhodnutí'!$A63,0))))</f>
        <v/>
      </c>
      <c r="D64" s="19" t="str">
        <f ca="1">IF($B64="","",OFFSET(Zdroj!N$16,'k rozhodnutí'!$A63,0))</f>
        <v/>
      </c>
      <c r="E64" s="127" t="str">
        <f ca="1">IF($B64="","",OFFSET(Zdroj!T$16,'k rozhodnutí'!$A63,0))</f>
        <v/>
      </c>
      <c r="F64" s="31" t="str">
        <f ca="1">IF($B64="","",OFFSET(Zdroj!U$16,'k rozhodnutí'!$A63,0))</f>
        <v/>
      </c>
      <c r="G64" s="122" t="str">
        <f ca="1">IF($B64="","",OFFSET(Zdroj!W$16,'k rozhodnutí'!$A63,0))</f>
        <v/>
      </c>
      <c r="H64" s="115" t="str">
        <f ca="1">IF($B64="","",OFFSET(Zdroj!W$16,'k rozhodnutí'!$A63,0))</f>
        <v/>
      </c>
      <c r="I64" s="126" t="str">
        <f ca="1">IF($B64="","",OFFSET(Zdroj!Y$16,'k rozhodnutí'!$A63,0))</f>
        <v/>
      </c>
      <c r="J64" s="125" t="str">
        <f ca="1">IF(B64="","",'k rozhodnutí detailní'!N64)</f>
        <v/>
      </c>
      <c r="K64" s="115" t="str">
        <f ca="1">IF($B64="","",OFFSET(Zdroj!AC$16,'k rozhodnutí'!$A63,0))</f>
        <v/>
      </c>
      <c r="L64" s="115" t="str">
        <f ca="1">IF($B64="","",OFFSET(Zdroj!AD$16,'k rozhodnutí'!$A63,0))</f>
        <v/>
      </c>
      <c r="M64" s="115" t="str">
        <f ca="1">IF($B64="","",OFFSET(Zdroj!AE$16,'k rozhodnutí'!$A63,0))</f>
        <v/>
      </c>
      <c r="N64" s="115" t="str">
        <f ca="1">IF($B64="","",OFFSET(Zdroj!AF$16,'k rozhodnutí'!$A63,0))</f>
        <v/>
      </c>
      <c r="O64" s="115" t="str">
        <f ca="1">IF($B64="","",OFFSET(Zdroj!AG$16,'k rozhodnutí'!$A63,0))</f>
        <v/>
      </c>
      <c r="P64" s="115" t="str">
        <f ca="1">IF($B64="","",OFFSET(Zdroj!AH$16,'k rozhodnutí'!$A63,0))</f>
        <v/>
      </c>
    </row>
    <row r="65" spans="1:16" x14ac:dyDescent="0.25">
      <c r="A65" s="64"/>
      <c r="B65" s="124" t="str">
        <f ca="1">IF(OFFSET(Zdroj!$B$16,A63,0)&gt;0,OFFSET(Zdroj!$B$16,A63,0)+0,"")</f>
        <v/>
      </c>
      <c r="C65" s="2" t="str">
        <f ca="1">IF($B64="","",IF(Zdroj!$AS$9="ano",CONCATENATE("Okres:","
",OFFSET(Zdroj!CH$16,'k rozhodnutí'!$A63,0),"
","Právní forma","
",OFFSET(Zdroj!H$16,'k rozhodnutí'!$A63,0),"
",IF(OFFSET(Zdroj!I$16,'k rozhodnutí'!$A63,0)="","","IČO: "),OFFSET(Zdroj!I$16,'k rozhodnutí'!$A63,0),"
","B.Ú. ",IF(OFFSET(Zdroj!J$16,'k rozhodnutí'!$A63,0)="","","Anonymizováno")),CONCATENATE("Okres:","
",OFFSET(Zdroj!CH$16,'k rozhodnutí'!$A63,0),"
","Právní forma","
",OFFSET(Zdroj!H$16,'k rozhodnutí'!$A63,0),"
",IF(OFFSET(Zdroj!I$16,'k rozhodnutí'!$A63,0)="","","IČO: "),OFFSET(Zdroj!I$16,'k rozhodnutí'!$A63,0),"
","B.Ú. ",OFFSET(Zdroj!J$16,'k rozhodnutí'!$A63,0))))</f>
        <v/>
      </c>
      <c r="D65" s="3" t="str">
        <f ca="1">IF($B64="","",OFFSET(Zdroj!O$16,'k rozhodnutí'!$A63,0))</f>
        <v/>
      </c>
      <c r="E65" s="127"/>
      <c r="F65" s="30"/>
      <c r="G65" s="122"/>
      <c r="H65" s="115"/>
      <c r="I65" s="126"/>
      <c r="J65" s="125"/>
      <c r="K65" s="115"/>
      <c r="L65" s="115"/>
      <c r="M65" s="115"/>
      <c r="N65" s="115"/>
      <c r="O65" s="115"/>
      <c r="P65" s="115"/>
    </row>
    <row r="66" spans="1:16" x14ac:dyDescent="0.25">
      <c r="A66" s="64">
        <f>ROW()/3-1</f>
        <v>21</v>
      </c>
      <c r="B66" s="124"/>
      <c r="C66" s="28" t="str">
        <f ca="1">IF($B64="","",IF(Zdroj!$AS$9="ano",IF(OFFSET(Zdroj!M$16,'k rozhodnutí'!$A63,0)="","","Anonymizováno"),IF(OFFSET(Zdroj!M$16,'k rozhodnutí'!$A63,0)="","",OFFSET(Zdroj!M$16,'k rozhodnutí'!$A63,0))))</f>
        <v/>
      </c>
      <c r="D66" s="3" t="str">
        <f ca="1">IF($B64="","",CONCATENATE("Dotace bude použita na:","
",OFFSET(Zdroj!P$16,'k rozhodnutí'!$A63,0)))</f>
        <v/>
      </c>
      <c r="E66" s="127"/>
      <c r="F66" s="31" t="str">
        <f ca="1">IF($B64="","",OFFSET(Zdroj!V$16,'k rozhodnutí'!$A63,0))</f>
        <v/>
      </c>
      <c r="G66" s="37" t="str">
        <f ca="1">IF($B64="","",OFFSET(Zdroj!CC$16,'k rozhodnutí'!$A63,0))</f>
        <v/>
      </c>
      <c r="H66" s="115"/>
      <c r="I66" s="126"/>
      <c r="J66" s="125"/>
      <c r="K66" s="115"/>
      <c r="L66" s="115"/>
      <c r="M66" s="115"/>
      <c r="N66" s="115"/>
      <c r="O66" s="115"/>
      <c r="P66" s="115"/>
    </row>
    <row r="67" spans="1:16" ht="15.75" x14ac:dyDescent="0.25">
      <c r="A67" s="64"/>
      <c r="B67" s="79" t="str">
        <f ca="1">IF(OFFSET(Zdroj!$B$16,A66,0)&gt;0,A69,"")</f>
        <v/>
      </c>
      <c r="C67" s="2" t="str">
        <f ca="1">IF($B67="","",IF(Zdroj!$AS$9="ano",CONCATENATE(OFFSET(Zdroj!C$16,'k rozhodnutí'!$A66,0),"
","Anonymizováno","
",OFFSET(Zdroj!E$16,'k rozhodnutí'!$A66,0),"
",OFFSET(Zdroj!F$16,'k rozhodnutí'!$A66,0)),CONCATENATE(OFFSET(Zdroj!C$16,'k rozhodnutí'!$A66,0),"
",OFFSET(Zdroj!D$16,'k rozhodnutí'!$A66,0),"
",OFFSET(Zdroj!E$16,'k rozhodnutí'!$A66,0),"
",OFFSET(Zdroj!F$16,'k rozhodnutí'!$A66,0))))</f>
        <v/>
      </c>
      <c r="D67" s="19" t="str">
        <f ca="1">IF($B67="","",OFFSET(Zdroj!N$16,'k rozhodnutí'!$A66,0))</f>
        <v/>
      </c>
      <c r="E67" s="127" t="str">
        <f ca="1">IF($B67="","",OFFSET(Zdroj!T$16,'k rozhodnutí'!$A66,0))</f>
        <v/>
      </c>
      <c r="F67" s="31" t="str">
        <f ca="1">IF($B67="","",OFFSET(Zdroj!U$16,'k rozhodnutí'!$A66,0))</f>
        <v/>
      </c>
      <c r="G67" s="122" t="str">
        <f ca="1">IF($B67="","",OFFSET(Zdroj!W$16,'k rozhodnutí'!$A66,0))</f>
        <v/>
      </c>
      <c r="H67" s="115" t="str">
        <f ca="1">IF($B67="","",OFFSET(Zdroj!W$16,'k rozhodnutí'!$A66,0))</f>
        <v/>
      </c>
      <c r="I67" s="126" t="str">
        <f ca="1">IF($B67="","",OFFSET(Zdroj!Y$16,'k rozhodnutí'!$A66,0))</f>
        <v/>
      </c>
      <c r="J67" s="125" t="str">
        <f ca="1">IF(B67="","",'k rozhodnutí detailní'!N67)</f>
        <v/>
      </c>
      <c r="K67" s="115" t="str">
        <f ca="1">IF($B67="","",OFFSET(Zdroj!AC$16,'k rozhodnutí'!$A66,0))</f>
        <v/>
      </c>
      <c r="L67" s="115" t="str">
        <f ca="1">IF($B67="","",OFFSET(Zdroj!AD$16,'k rozhodnutí'!$A66,0))</f>
        <v/>
      </c>
      <c r="M67" s="115" t="str">
        <f ca="1">IF($B67="","",OFFSET(Zdroj!AE$16,'k rozhodnutí'!$A66,0))</f>
        <v/>
      </c>
      <c r="N67" s="115" t="str">
        <f ca="1">IF($B67="","",OFFSET(Zdroj!AF$16,'k rozhodnutí'!$A66,0))</f>
        <v/>
      </c>
      <c r="O67" s="115" t="str">
        <f ca="1">IF($B67="","",OFFSET(Zdroj!AG$16,'k rozhodnutí'!$A66,0))</f>
        <v/>
      </c>
      <c r="P67" s="115" t="str">
        <f ca="1">IF($B67="","",OFFSET(Zdroj!AH$16,'k rozhodnutí'!$A66,0))</f>
        <v/>
      </c>
    </row>
    <row r="68" spans="1:16" x14ac:dyDescent="0.25">
      <c r="A68" s="64"/>
      <c r="B68" s="124" t="str">
        <f ca="1">IF(OFFSET(Zdroj!$B$16,A66,0)&gt;0,OFFSET(Zdroj!$B$16,A66,0)+0,"")</f>
        <v/>
      </c>
      <c r="C68" s="2" t="str">
        <f ca="1">IF($B67="","",IF(Zdroj!$AS$9="ano",CONCATENATE("Okres:","
",OFFSET(Zdroj!CH$16,'k rozhodnutí'!$A66,0),"
","Právní forma","
",OFFSET(Zdroj!H$16,'k rozhodnutí'!$A66,0),"
",IF(OFFSET(Zdroj!I$16,'k rozhodnutí'!$A66,0)="","","IČO: "),OFFSET(Zdroj!I$16,'k rozhodnutí'!$A66,0),"
","B.Ú. ",IF(OFFSET(Zdroj!J$16,'k rozhodnutí'!$A66,0)="","","Anonymizováno")),CONCATENATE("Okres:","
",OFFSET(Zdroj!CH$16,'k rozhodnutí'!$A66,0),"
","Právní forma","
",OFFSET(Zdroj!H$16,'k rozhodnutí'!$A66,0),"
",IF(OFFSET(Zdroj!I$16,'k rozhodnutí'!$A66,0)="","","IČO: "),OFFSET(Zdroj!I$16,'k rozhodnutí'!$A66,0),"
","B.Ú. ",OFFSET(Zdroj!J$16,'k rozhodnutí'!$A66,0))))</f>
        <v/>
      </c>
      <c r="D68" s="3" t="str">
        <f ca="1">IF($B67="","",OFFSET(Zdroj!O$16,'k rozhodnutí'!$A66,0))</f>
        <v/>
      </c>
      <c r="E68" s="127"/>
      <c r="F68" s="30"/>
      <c r="G68" s="122"/>
      <c r="H68" s="115"/>
      <c r="I68" s="126"/>
      <c r="J68" s="125"/>
      <c r="K68" s="115"/>
      <c r="L68" s="115"/>
      <c r="M68" s="115"/>
      <c r="N68" s="115"/>
      <c r="O68" s="115"/>
      <c r="P68" s="115"/>
    </row>
    <row r="69" spans="1:16" x14ac:dyDescent="0.25">
      <c r="A69" s="64">
        <f>ROW()/3-1</f>
        <v>22</v>
      </c>
      <c r="B69" s="124"/>
      <c r="C69" s="28" t="str">
        <f ca="1">IF($B67="","",IF(Zdroj!$AS$9="ano",IF(OFFSET(Zdroj!M$16,'k rozhodnutí'!$A66,0)="","","Anonymizováno"),IF(OFFSET(Zdroj!M$16,'k rozhodnutí'!$A66,0)="","",OFFSET(Zdroj!M$16,'k rozhodnutí'!$A66,0))))</f>
        <v/>
      </c>
      <c r="D69" s="3" t="str">
        <f ca="1">IF($B67="","",CONCATENATE("Dotace bude použita na:","
",OFFSET(Zdroj!P$16,'k rozhodnutí'!$A66,0)))</f>
        <v/>
      </c>
      <c r="E69" s="127"/>
      <c r="F69" s="31" t="str">
        <f ca="1">IF($B67="","",OFFSET(Zdroj!V$16,'k rozhodnutí'!$A66,0))</f>
        <v/>
      </c>
      <c r="G69" s="37" t="str">
        <f ca="1">IF($B67="","",OFFSET(Zdroj!CC$16,'k rozhodnutí'!$A66,0))</f>
        <v/>
      </c>
      <c r="H69" s="115"/>
      <c r="I69" s="126"/>
      <c r="J69" s="125"/>
      <c r="K69" s="115"/>
      <c r="L69" s="115"/>
      <c r="M69" s="115"/>
      <c r="N69" s="115"/>
      <c r="O69" s="115"/>
      <c r="P69" s="115"/>
    </row>
    <row r="70" spans="1:16" ht="15.75" x14ac:dyDescent="0.25">
      <c r="A70" s="64"/>
      <c r="B70" s="79" t="str">
        <f ca="1">IF(OFFSET(Zdroj!$B$16,A69,0)&gt;0,A72,"")</f>
        <v/>
      </c>
      <c r="C70" s="2" t="str">
        <f ca="1">IF($B70="","",IF(Zdroj!$AS$9="ano",CONCATENATE(OFFSET(Zdroj!C$16,'k rozhodnutí'!$A69,0),"
","Anonymizováno","
",OFFSET(Zdroj!E$16,'k rozhodnutí'!$A69,0),"
",OFFSET(Zdroj!F$16,'k rozhodnutí'!$A69,0)),CONCATENATE(OFFSET(Zdroj!C$16,'k rozhodnutí'!$A69,0),"
",OFFSET(Zdroj!D$16,'k rozhodnutí'!$A69,0),"
",OFFSET(Zdroj!E$16,'k rozhodnutí'!$A69,0),"
",OFFSET(Zdroj!F$16,'k rozhodnutí'!$A69,0))))</f>
        <v/>
      </c>
      <c r="D70" s="19" t="str">
        <f ca="1">IF($B70="","",OFFSET(Zdroj!N$16,'k rozhodnutí'!$A69,0))</f>
        <v/>
      </c>
      <c r="E70" s="127" t="str">
        <f ca="1">IF($B70="","",OFFSET(Zdroj!T$16,'k rozhodnutí'!$A69,0))</f>
        <v/>
      </c>
      <c r="F70" s="31" t="str">
        <f ca="1">IF($B70="","",OFFSET(Zdroj!U$16,'k rozhodnutí'!$A69,0))</f>
        <v/>
      </c>
      <c r="G70" s="122" t="str">
        <f ca="1">IF($B70="","",OFFSET(Zdroj!W$16,'k rozhodnutí'!$A69,0))</f>
        <v/>
      </c>
      <c r="H70" s="115" t="str">
        <f ca="1">IF($B70="","",OFFSET(Zdroj!W$16,'k rozhodnutí'!$A69,0))</f>
        <v/>
      </c>
      <c r="I70" s="126" t="str">
        <f ca="1">IF($B70="","",OFFSET(Zdroj!Y$16,'k rozhodnutí'!$A69,0))</f>
        <v/>
      </c>
      <c r="J70" s="125" t="str">
        <f ca="1">IF(B70="","",'k rozhodnutí detailní'!N70)</f>
        <v/>
      </c>
      <c r="K70" s="115" t="str">
        <f ca="1">IF($B70="","",OFFSET(Zdroj!AC$16,'k rozhodnutí'!$A69,0))</f>
        <v/>
      </c>
      <c r="L70" s="115" t="str">
        <f ca="1">IF($B70="","",OFFSET(Zdroj!AD$16,'k rozhodnutí'!$A69,0))</f>
        <v/>
      </c>
      <c r="M70" s="115" t="str">
        <f ca="1">IF($B70="","",OFFSET(Zdroj!AE$16,'k rozhodnutí'!$A69,0))</f>
        <v/>
      </c>
      <c r="N70" s="115" t="str">
        <f ca="1">IF($B70="","",OFFSET(Zdroj!AF$16,'k rozhodnutí'!$A69,0))</f>
        <v/>
      </c>
      <c r="O70" s="115" t="str">
        <f ca="1">IF($B70="","",OFFSET(Zdroj!AG$16,'k rozhodnutí'!$A69,0))</f>
        <v/>
      </c>
      <c r="P70" s="115" t="str">
        <f ca="1">IF($B70="","",OFFSET(Zdroj!AH$16,'k rozhodnutí'!$A69,0))</f>
        <v/>
      </c>
    </row>
    <row r="71" spans="1:16" x14ac:dyDescent="0.25">
      <c r="A71" s="64"/>
      <c r="B71" s="124" t="str">
        <f ca="1">IF(OFFSET(Zdroj!$B$16,A69,0)&gt;0,OFFSET(Zdroj!$B$16,A69,0)+0,"")</f>
        <v/>
      </c>
      <c r="C71" s="2" t="str">
        <f ca="1">IF($B70="","",IF(Zdroj!$AS$9="ano",CONCATENATE("Okres:","
",OFFSET(Zdroj!CH$16,'k rozhodnutí'!$A69,0),"
","Právní forma","
",OFFSET(Zdroj!H$16,'k rozhodnutí'!$A69,0),"
",IF(OFFSET(Zdroj!I$16,'k rozhodnutí'!$A69,0)="","","IČO: "),OFFSET(Zdroj!I$16,'k rozhodnutí'!$A69,0),"
","B.Ú. ",IF(OFFSET(Zdroj!J$16,'k rozhodnutí'!$A69,0)="","","Anonymizováno")),CONCATENATE("Okres:","
",OFFSET(Zdroj!CH$16,'k rozhodnutí'!$A69,0),"
","Právní forma","
",OFFSET(Zdroj!H$16,'k rozhodnutí'!$A69,0),"
",IF(OFFSET(Zdroj!I$16,'k rozhodnutí'!$A69,0)="","","IČO: "),OFFSET(Zdroj!I$16,'k rozhodnutí'!$A69,0),"
","B.Ú. ",OFFSET(Zdroj!J$16,'k rozhodnutí'!$A69,0))))</f>
        <v/>
      </c>
      <c r="D71" s="3" t="str">
        <f ca="1">IF($B70="","",OFFSET(Zdroj!O$16,'k rozhodnutí'!$A69,0))</f>
        <v/>
      </c>
      <c r="E71" s="127"/>
      <c r="F71" s="30"/>
      <c r="G71" s="122"/>
      <c r="H71" s="115"/>
      <c r="I71" s="126"/>
      <c r="J71" s="125"/>
      <c r="K71" s="115"/>
      <c r="L71" s="115"/>
      <c r="M71" s="115"/>
      <c r="N71" s="115"/>
      <c r="O71" s="115"/>
      <c r="P71" s="115"/>
    </row>
    <row r="72" spans="1:16" x14ac:dyDescent="0.25">
      <c r="A72" s="64">
        <f>ROW()/3-1</f>
        <v>23</v>
      </c>
      <c r="B72" s="124"/>
      <c r="C72" s="28" t="str">
        <f ca="1">IF($B70="","",IF(Zdroj!$AS$9="ano",IF(OFFSET(Zdroj!M$16,'k rozhodnutí'!$A69,0)="","","Anonymizováno"),IF(OFFSET(Zdroj!M$16,'k rozhodnutí'!$A69,0)="","",OFFSET(Zdroj!M$16,'k rozhodnutí'!$A69,0))))</f>
        <v/>
      </c>
      <c r="D72" s="3" t="str">
        <f ca="1">IF($B70="","",CONCATENATE("Dotace bude použita na:","
",OFFSET(Zdroj!P$16,'k rozhodnutí'!$A69,0)))</f>
        <v/>
      </c>
      <c r="E72" s="127"/>
      <c r="F72" s="31" t="str">
        <f ca="1">IF($B70="","",OFFSET(Zdroj!V$16,'k rozhodnutí'!$A69,0))</f>
        <v/>
      </c>
      <c r="G72" s="37" t="str">
        <f ca="1">IF($B70="","",OFFSET(Zdroj!CC$16,'k rozhodnutí'!$A69,0))</f>
        <v/>
      </c>
      <c r="H72" s="115"/>
      <c r="I72" s="126"/>
      <c r="J72" s="125"/>
      <c r="K72" s="115"/>
      <c r="L72" s="115"/>
      <c r="M72" s="115"/>
      <c r="N72" s="115"/>
      <c r="O72" s="115"/>
      <c r="P72" s="115"/>
    </row>
    <row r="73" spans="1:16" ht="15.75" x14ac:dyDescent="0.25">
      <c r="A73" s="64"/>
      <c r="B73" s="79" t="str">
        <f ca="1">IF(OFFSET(Zdroj!$B$16,A72,0)&gt;0,A75,"")</f>
        <v/>
      </c>
      <c r="C73" s="2" t="str">
        <f ca="1">IF($B73="","",IF(Zdroj!$AS$9="ano",CONCATENATE(OFFSET(Zdroj!C$16,'k rozhodnutí'!$A72,0),"
","Anonymizováno","
",OFFSET(Zdroj!E$16,'k rozhodnutí'!$A72,0),"
",OFFSET(Zdroj!F$16,'k rozhodnutí'!$A72,0)),CONCATENATE(OFFSET(Zdroj!C$16,'k rozhodnutí'!$A72,0),"
",OFFSET(Zdroj!D$16,'k rozhodnutí'!$A72,0),"
",OFFSET(Zdroj!E$16,'k rozhodnutí'!$A72,0),"
",OFFSET(Zdroj!F$16,'k rozhodnutí'!$A72,0))))</f>
        <v/>
      </c>
      <c r="D73" s="19" t="str">
        <f ca="1">IF($B73="","",OFFSET(Zdroj!N$16,'k rozhodnutí'!$A72,0))</f>
        <v/>
      </c>
      <c r="E73" s="127" t="str">
        <f ca="1">IF($B73="","",OFFSET(Zdroj!T$16,'k rozhodnutí'!$A72,0))</f>
        <v/>
      </c>
      <c r="F73" s="31" t="str">
        <f ca="1">IF($B73="","",OFFSET(Zdroj!U$16,'k rozhodnutí'!$A72,0))</f>
        <v/>
      </c>
      <c r="G73" s="122" t="str">
        <f ca="1">IF($B73="","",OFFSET(Zdroj!W$16,'k rozhodnutí'!$A72,0))</f>
        <v/>
      </c>
      <c r="H73" s="115" t="str">
        <f ca="1">IF($B73="","",OFFSET(Zdroj!W$16,'k rozhodnutí'!$A72,0))</f>
        <v/>
      </c>
      <c r="I73" s="126" t="str">
        <f ca="1">IF($B73="","",OFFSET(Zdroj!Y$16,'k rozhodnutí'!$A72,0))</f>
        <v/>
      </c>
      <c r="J73" s="125" t="str">
        <f ca="1">IF(B73="","",'k rozhodnutí detailní'!N73)</f>
        <v/>
      </c>
      <c r="K73" s="115" t="str">
        <f ca="1">IF($B73="","",OFFSET(Zdroj!AC$16,'k rozhodnutí'!$A72,0))</f>
        <v/>
      </c>
      <c r="L73" s="115" t="str">
        <f ca="1">IF($B73="","",OFFSET(Zdroj!AD$16,'k rozhodnutí'!$A72,0))</f>
        <v/>
      </c>
      <c r="M73" s="115" t="str">
        <f ca="1">IF($B73="","",OFFSET(Zdroj!AE$16,'k rozhodnutí'!$A72,0))</f>
        <v/>
      </c>
      <c r="N73" s="115" t="str">
        <f ca="1">IF($B73="","",OFFSET(Zdroj!AF$16,'k rozhodnutí'!$A72,0))</f>
        <v/>
      </c>
      <c r="O73" s="115" t="str">
        <f ca="1">IF($B73="","",OFFSET(Zdroj!AG$16,'k rozhodnutí'!$A72,0))</f>
        <v/>
      </c>
      <c r="P73" s="115" t="str">
        <f ca="1">IF($B73="","",OFFSET(Zdroj!AH$16,'k rozhodnutí'!$A72,0))</f>
        <v/>
      </c>
    </row>
    <row r="74" spans="1:16" x14ac:dyDescent="0.25">
      <c r="A74" s="64"/>
      <c r="B74" s="124" t="str">
        <f ca="1">IF(OFFSET(Zdroj!$B$16,A72,0)&gt;0,OFFSET(Zdroj!$B$16,A72,0)+0,"")</f>
        <v/>
      </c>
      <c r="C74" s="2" t="str">
        <f ca="1">IF($B73="","",IF(Zdroj!$AS$9="ano",CONCATENATE("Okres:","
",OFFSET(Zdroj!CH$16,'k rozhodnutí'!$A72,0),"
","Právní forma","
",OFFSET(Zdroj!H$16,'k rozhodnutí'!$A72,0),"
",IF(OFFSET(Zdroj!I$16,'k rozhodnutí'!$A72,0)="","","IČO: "),OFFSET(Zdroj!I$16,'k rozhodnutí'!$A72,0),"
","B.Ú. ",IF(OFFSET(Zdroj!J$16,'k rozhodnutí'!$A72,0)="","","Anonymizováno")),CONCATENATE("Okres:","
",OFFSET(Zdroj!CH$16,'k rozhodnutí'!$A72,0),"
","Právní forma","
",OFFSET(Zdroj!H$16,'k rozhodnutí'!$A72,0),"
",IF(OFFSET(Zdroj!I$16,'k rozhodnutí'!$A72,0)="","","IČO: "),OFFSET(Zdroj!I$16,'k rozhodnutí'!$A72,0),"
","B.Ú. ",OFFSET(Zdroj!J$16,'k rozhodnutí'!$A72,0))))</f>
        <v/>
      </c>
      <c r="D74" s="3" t="str">
        <f ca="1">IF($B73="","",OFFSET(Zdroj!O$16,'k rozhodnutí'!$A72,0))</f>
        <v/>
      </c>
      <c r="E74" s="127"/>
      <c r="F74" s="30"/>
      <c r="G74" s="122"/>
      <c r="H74" s="115"/>
      <c r="I74" s="126"/>
      <c r="J74" s="125"/>
      <c r="K74" s="115"/>
      <c r="L74" s="115"/>
      <c r="M74" s="115"/>
      <c r="N74" s="115"/>
      <c r="O74" s="115"/>
      <c r="P74" s="115"/>
    </row>
    <row r="75" spans="1:16" x14ac:dyDescent="0.25">
      <c r="A75" s="64">
        <f>ROW()/3-1</f>
        <v>24</v>
      </c>
      <c r="B75" s="124"/>
      <c r="C75" s="28" t="str">
        <f ca="1">IF($B73="","",IF(Zdroj!$AS$9="ano",IF(OFFSET(Zdroj!M$16,'k rozhodnutí'!$A72,0)="","","Anonymizováno"),IF(OFFSET(Zdroj!M$16,'k rozhodnutí'!$A72,0)="","",OFFSET(Zdroj!M$16,'k rozhodnutí'!$A72,0))))</f>
        <v/>
      </c>
      <c r="D75" s="3" t="str">
        <f ca="1">IF($B73="","",CONCATENATE("Dotace bude použita na:","
",OFFSET(Zdroj!P$16,'k rozhodnutí'!$A72,0)))</f>
        <v/>
      </c>
      <c r="E75" s="127"/>
      <c r="F75" s="31" t="str">
        <f ca="1">IF($B73="","",OFFSET(Zdroj!V$16,'k rozhodnutí'!$A72,0))</f>
        <v/>
      </c>
      <c r="G75" s="37" t="str">
        <f ca="1">IF($B73="","",OFFSET(Zdroj!CC$16,'k rozhodnutí'!$A72,0))</f>
        <v/>
      </c>
      <c r="H75" s="115"/>
      <c r="I75" s="126"/>
      <c r="J75" s="125"/>
      <c r="K75" s="115"/>
      <c r="L75" s="115"/>
      <c r="M75" s="115"/>
      <c r="N75" s="115"/>
      <c r="O75" s="115"/>
      <c r="P75" s="115"/>
    </row>
    <row r="76" spans="1:16" ht="15.75" x14ac:dyDescent="0.25">
      <c r="A76" s="64"/>
      <c r="B76" s="79" t="str">
        <f ca="1">IF(OFFSET(Zdroj!$B$16,A75,0)&gt;0,A78,"")</f>
        <v/>
      </c>
      <c r="C76" s="2" t="str">
        <f ca="1">IF($B76="","",IF(Zdroj!$AS$9="ano",CONCATENATE(OFFSET(Zdroj!C$16,'k rozhodnutí'!$A75,0),"
","Anonymizováno","
",OFFSET(Zdroj!E$16,'k rozhodnutí'!$A75,0),"
",OFFSET(Zdroj!F$16,'k rozhodnutí'!$A75,0)),CONCATENATE(OFFSET(Zdroj!C$16,'k rozhodnutí'!$A75,0),"
",OFFSET(Zdroj!D$16,'k rozhodnutí'!$A75,0),"
",OFFSET(Zdroj!E$16,'k rozhodnutí'!$A75,0),"
",OFFSET(Zdroj!F$16,'k rozhodnutí'!$A75,0))))</f>
        <v/>
      </c>
      <c r="D76" s="19" t="str">
        <f ca="1">IF($B76="","",OFFSET(Zdroj!N$16,'k rozhodnutí'!$A75,0))</f>
        <v/>
      </c>
      <c r="E76" s="127" t="str">
        <f ca="1">IF($B76="","",OFFSET(Zdroj!T$16,'k rozhodnutí'!$A75,0))</f>
        <v/>
      </c>
      <c r="F76" s="31" t="str">
        <f ca="1">IF($B76="","",OFFSET(Zdroj!U$16,'k rozhodnutí'!$A75,0))</f>
        <v/>
      </c>
      <c r="G76" s="122" t="str">
        <f ca="1">IF($B76="","",OFFSET(Zdroj!W$16,'k rozhodnutí'!$A75,0))</f>
        <v/>
      </c>
      <c r="H76" s="115" t="str">
        <f ca="1">IF($B76="","",OFFSET(Zdroj!W$16,'k rozhodnutí'!$A75,0))</f>
        <v/>
      </c>
      <c r="I76" s="126" t="str">
        <f ca="1">IF($B76="","",OFFSET(Zdroj!Y$16,'k rozhodnutí'!$A75,0))</f>
        <v/>
      </c>
      <c r="J76" s="125" t="str">
        <f ca="1">IF(B76="","",'k rozhodnutí detailní'!N76)</f>
        <v/>
      </c>
      <c r="K76" s="115" t="str">
        <f ca="1">IF($B76="","",OFFSET(Zdroj!AC$16,'k rozhodnutí'!$A75,0))</f>
        <v/>
      </c>
      <c r="L76" s="115" t="str">
        <f ca="1">IF($B76="","",OFFSET(Zdroj!AD$16,'k rozhodnutí'!$A75,0))</f>
        <v/>
      </c>
      <c r="M76" s="115" t="str">
        <f ca="1">IF($B76="","",OFFSET(Zdroj!AE$16,'k rozhodnutí'!$A75,0))</f>
        <v/>
      </c>
      <c r="N76" s="115" t="str">
        <f ca="1">IF($B76="","",OFFSET(Zdroj!AF$16,'k rozhodnutí'!$A75,0))</f>
        <v/>
      </c>
      <c r="O76" s="115" t="str">
        <f ca="1">IF($B76="","",OFFSET(Zdroj!AG$16,'k rozhodnutí'!$A75,0))</f>
        <v/>
      </c>
      <c r="P76" s="115" t="str">
        <f ca="1">IF($B76="","",OFFSET(Zdroj!AH$16,'k rozhodnutí'!$A75,0))</f>
        <v/>
      </c>
    </row>
    <row r="77" spans="1:16" x14ac:dyDescent="0.25">
      <c r="A77" s="64"/>
      <c r="B77" s="124" t="str">
        <f ca="1">IF(OFFSET(Zdroj!$B$16,A75,0)&gt;0,OFFSET(Zdroj!$B$16,A75,0)+0,"")</f>
        <v/>
      </c>
      <c r="C77" s="2" t="str">
        <f ca="1">IF($B76="","",IF(Zdroj!$AS$9="ano",CONCATENATE("Okres:","
",OFFSET(Zdroj!CH$16,'k rozhodnutí'!$A75,0),"
","Právní forma","
",OFFSET(Zdroj!H$16,'k rozhodnutí'!$A75,0),"
",IF(OFFSET(Zdroj!I$16,'k rozhodnutí'!$A75,0)="","","IČO: "),OFFSET(Zdroj!I$16,'k rozhodnutí'!$A75,0),"
","B.Ú. ",IF(OFFSET(Zdroj!J$16,'k rozhodnutí'!$A75,0)="","","Anonymizováno")),CONCATENATE("Okres:","
",OFFSET(Zdroj!CH$16,'k rozhodnutí'!$A75,0),"
","Právní forma","
",OFFSET(Zdroj!H$16,'k rozhodnutí'!$A75,0),"
",IF(OFFSET(Zdroj!I$16,'k rozhodnutí'!$A75,0)="","","IČO: "),OFFSET(Zdroj!I$16,'k rozhodnutí'!$A75,0),"
","B.Ú. ",OFFSET(Zdroj!J$16,'k rozhodnutí'!$A75,0))))</f>
        <v/>
      </c>
      <c r="D77" s="3" t="str">
        <f ca="1">IF($B76="","",OFFSET(Zdroj!O$16,'k rozhodnutí'!$A75,0))</f>
        <v/>
      </c>
      <c r="E77" s="127"/>
      <c r="F77" s="30"/>
      <c r="G77" s="122"/>
      <c r="H77" s="115"/>
      <c r="I77" s="126"/>
      <c r="J77" s="125"/>
      <c r="K77" s="115"/>
      <c r="L77" s="115"/>
      <c r="M77" s="115"/>
      <c r="N77" s="115"/>
      <c r="O77" s="115"/>
      <c r="P77" s="115"/>
    </row>
    <row r="78" spans="1:16" x14ac:dyDescent="0.25">
      <c r="A78" s="64">
        <f>ROW()/3-1</f>
        <v>25</v>
      </c>
      <c r="B78" s="124"/>
      <c r="C78" s="28" t="str">
        <f ca="1">IF($B76="","",IF(Zdroj!$AS$9="ano",IF(OFFSET(Zdroj!M$16,'k rozhodnutí'!$A75,0)="","","Anonymizováno"),IF(OFFSET(Zdroj!M$16,'k rozhodnutí'!$A75,0)="","",OFFSET(Zdroj!M$16,'k rozhodnutí'!$A75,0))))</f>
        <v/>
      </c>
      <c r="D78" s="3" t="str">
        <f ca="1">IF($B76="","",CONCATENATE("Dotace bude použita na:","
",OFFSET(Zdroj!P$16,'k rozhodnutí'!$A75,0)))</f>
        <v/>
      </c>
      <c r="E78" s="127"/>
      <c r="F78" s="31" t="str">
        <f ca="1">IF($B76="","",OFFSET(Zdroj!V$16,'k rozhodnutí'!$A75,0))</f>
        <v/>
      </c>
      <c r="G78" s="37" t="str">
        <f ca="1">IF($B76="","",OFFSET(Zdroj!CC$16,'k rozhodnutí'!$A75,0))</f>
        <v/>
      </c>
      <c r="H78" s="115"/>
      <c r="I78" s="126"/>
      <c r="J78" s="125"/>
      <c r="K78" s="115"/>
      <c r="L78" s="115"/>
      <c r="M78" s="115"/>
      <c r="N78" s="115"/>
      <c r="O78" s="115"/>
      <c r="P78" s="115"/>
    </row>
    <row r="79" spans="1:16" ht="15.75" x14ac:dyDescent="0.25">
      <c r="A79" s="64"/>
      <c r="B79" s="79" t="str">
        <f ca="1">IF(OFFSET(Zdroj!$B$16,A78,0)&gt;0,A81,"")</f>
        <v/>
      </c>
      <c r="C79" s="2" t="str">
        <f ca="1">IF($B79="","",IF(Zdroj!$AS$9="ano",CONCATENATE(OFFSET(Zdroj!C$16,'k rozhodnutí'!$A78,0),"
","Anonymizováno","
",OFFSET(Zdroj!E$16,'k rozhodnutí'!$A78,0),"
",OFFSET(Zdroj!F$16,'k rozhodnutí'!$A78,0)),CONCATENATE(OFFSET(Zdroj!C$16,'k rozhodnutí'!$A78,0),"
",OFFSET(Zdroj!D$16,'k rozhodnutí'!$A78,0),"
",OFFSET(Zdroj!E$16,'k rozhodnutí'!$A78,0),"
",OFFSET(Zdroj!F$16,'k rozhodnutí'!$A78,0))))</f>
        <v/>
      </c>
      <c r="D79" s="19" t="str">
        <f ca="1">IF($B79="","",OFFSET(Zdroj!N$16,'k rozhodnutí'!$A78,0))</f>
        <v/>
      </c>
      <c r="E79" s="127" t="str">
        <f ca="1">IF($B79="","",OFFSET(Zdroj!T$16,'k rozhodnutí'!$A78,0))</f>
        <v/>
      </c>
      <c r="F79" s="31" t="str">
        <f ca="1">IF($B79="","",OFFSET(Zdroj!U$16,'k rozhodnutí'!$A78,0))</f>
        <v/>
      </c>
      <c r="G79" s="122" t="str">
        <f ca="1">IF($B79="","",OFFSET(Zdroj!W$16,'k rozhodnutí'!$A78,0))</f>
        <v/>
      </c>
      <c r="H79" s="115" t="str">
        <f ca="1">IF($B79="","",OFFSET(Zdroj!W$16,'k rozhodnutí'!$A78,0))</f>
        <v/>
      </c>
      <c r="I79" s="126" t="str">
        <f ca="1">IF($B79="","",OFFSET(Zdroj!Y$16,'k rozhodnutí'!$A78,0))</f>
        <v/>
      </c>
      <c r="J79" s="125" t="str">
        <f ca="1">IF(B79="","",'k rozhodnutí detailní'!N79)</f>
        <v/>
      </c>
      <c r="K79" s="115" t="str">
        <f ca="1">IF($B79="","",OFFSET(Zdroj!AC$16,'k rozhodnutí'!$A78,0))</f>
        <v/>
      </c>
      <c r="L79" s="115" t="str">
        <f ca="1">IF($B79="","",OFFSET(Zdroj!AD$16,'k rozhodnutí'!$A78,0))</f>
        <v/>
      </c>
      <c r="M79" s="115" t="str">
        <f ca="1">IF($B79="","",OFFSET(Zdroj!AE$16,'k rozhodnutí'!$A78,0))</f>
        <v/>
      </c>
      <c r="N79" s="115" t="str">
        <f ca="1">IF($B79="","",OFFSET(Zdroj!AF$16,'k rozhodnutí'!$A78,0))</f>
        <v/>
      </c>
      <c r="O79" s="115" t="str">
        <f ca="1">IF($B79="","",OFFSET(Zdroj!AG$16,'k rozhodnutí'!$A78,0))</f>
        <v/>
      </c>
      <c r="P79" s="115" t="str">
        <f ca="1">IF($B79="","",OFFSET(Zdroj!AH$16,'k rozhodnutí'!$A78,0))</f>
        <v/>
      </c>
    </row>
    <row r="80" spans="1:16" x14ac:dyDescent="0.25">
      <c r="A80" s="64"/>
      <c r="B80" s="124" t="str">
        <f ca="1">IF(OFFSET(Zdroj!$B$16,A78,0)&gt;0,OFFSET(Zdroj!$B$16,A78,0)+0,"")</f>
        <v/>
      </c>
      <c r="C80" s="2" t="str">
        <f ca="1">IF($B79="","",IF(Zdroj!$AS$9="ano",CONCATENATE("Okres:","
",OFFSET(Zdroj!CH$16,'k rozhodnutí'!$A78,0),"
","Právní forma","
",OFFSET(Zdroj!H$16,'k rozhodnutí'!$A78,0),"
",IF(OFFSET(Zdroj!I$16,'k rozhodnutí'!$A78,0)="","","IČO: "),OFFSET(Zdroj!I$16,'k rozhodnutí'!$A78,0),"
","B.Ú. ",IF(OFFSET(Zdroj!J$16,'k rozhodnutí'!$A78,0)="","","Anonymizováno")),CONCATENATE("Okres:","
",OFFSET(Zdroj!CH$16,'k rozhodnutí'!$A78,0),"
","Právní forma","
",OFFSET(Zdroj!H$16,'k rozhodnutí'!$A78,0),"
",IF(OFFSET(Zdroj!I$16,'k rozhodnutí'!$A78,0)="","","IČO: "),OFFSET(Zdroj!I$16,'k rozhodnutí'!$A78,0),"
","B.Ú. ",OFFSET(Zdroj!J$16,'k rozhodnutí'!$A78,0))))</f>
        <v/>
      </c>
      <c r="D80" s="3" t="str">
        <f ca="1">IF($B79="","",OFFSET(Zdroj!O$16,'k rozhodnutí'!$A78,0))</f>
        <v/>
      </c>
      <c r="E80" s="127"/>
      <c r="F80" s="30"/>
      <c r="G80" s="122"/>
      <c r="H80" s="115"/>
      <c r="I80" s="126"/>
      <c r="J80" s="125"/>
      <c r="K80" s="115"/>
      <c r="L80" s="115"/>
      <c r="M80" s="115"/>
      <c r="N80" s="115"/>
      <c r="O80" s="115"/>
      <c r="P80" s="115"/>
    </row>
    <row r="81" spans="1:16" x14ac:dyDescent="0.25">
      <c r="A81" s="64">
        <f>ROW()/3-1</f>
        <v>26</v>
      </c>
      <c r="B81" s="124"/>
      <c r="C81" s="28" t="str">
        <f ca="1">IF($B79="","",IF(Zdroj!$AS$9="ano",IF(OFFSET(Zdroj!M$16,'k rozhodnutí'!$A78,0)="","","Anonymizováno"),IF(OFFSET(Zdroj!M$16,'k rozhodnutí'!$A78,0)="","",OFFSET(Zdroj!M$16,'k rozhodnutí'!$A78,0))))</f>
        <v/>
      </c>
      <c r="D81" s="3" t="str">
        <f ca="1">IF($B79="","",CONCATENATE("Dotace bude použita na:","
",OFFSET(Zdroj!P$16,'k rozhodnutí'!$A78,0)))</f>
        <v/>
      </c>
      <c r="E81" s="127"/>
      <c r="F81" s="31" t="str">
        <f ca="1">IF($B79="","",OFFSET(Zdroj!V$16,'k rozhodnutí'!$A78,0))</f>
        <v/>
      </c>
      <c r="G81" s="37" t="str">
        <f ca="1">IF($B79="","",OFFSET(Zdroj!CC$16,'k rozhodnutí'!$A78,0))</f>
        <v/>
      </c>
      <c r="H81" s="115"/>
      <c r="I81" s="126"/>
      <c r="J81" s="125"/>
      <c r="K81" s="115"/>
      <c r="L81" s="115"/>
      <c r="M81" s="115"/>
      <c r="N81" s="115"/>
      <c r="O81" s="115"/>
      <c r="P81" s="115"/>
    </row>
    <row r="82" spans="1:16" ht="15.75" x14ac:dyDescent="0.25">
      <c r="A82" s="64"/>
      <c r="B82" s="79" t="str">
        <f ca="1">IF(OFFSET(Zdroj!$B$16,A81,0)&gt;0,A84,"")</f>
        <v/>
      </c>
      <c r="C82" s="2" t="str">
        <f ca="1">IF($B82="","",IF(Zdroj!$AS$9="ano",CONCATENATE(OFFSET(Zdroj!C$16,'k rozhodnutí'!$A81,0),"
","Anonymizováno","
",OFFSET(Zdroj!E$16,'k rozhodnutí'!$A81,0),"
",OFFSET(Zdroj!F$16,'k rozhodnutí'!$A81,0)),CONCATENATE(OFFSET(Zdroj!C$16,'k rozhodnutí'!$A81,0),"
",OFFSET(Zdroj!D$16,'k rozhodnutí'!$A81,0),"
",OFFSET(Zdroj!E$16,'k rozhodnutí'!$A81,0),"
",OFFSET(Zdroj!F$16,'k rozhodnutí'!$A81,0))))</f>
        <v/>
      </c>
      <c r="D82" s="19" t="str">
        <f ca="1">IF($B82="","",OFFSET(Zdroj!N$16,'k rozhodnutí'!$A81,0))</f>
        <v/>
      </c>
      <c r="E82" s="127" t="str">
        <f ca="1">IF($B82="","",OFFSET(Zdroj!T$16,'k rozhodnutí'!$A81,0))</f>
        <v/>
      </c>
      <c r="F82" s="31" t="str">
        <f ca="1">IF($B82="","",OFFSET(Zdroj!U$16,'k rozhodnutí'!$A81,0))</f>
        <v/>
      </c>
      <c r="G82" s="122" t="str">
        <f ca="1">IF($B82="","",OFFSET(Zdroj!W$16,'k rozhodnutí'!$A81,0))</f>
        <v/>
      </c>
      <c r="H82" s="115" t="str">
        <f ca="1">IF($B82="","",OFFSET(Zdroj!W$16,'k rozhodnutí'!$A81,0))</f>
        <v/>
      </c>
      <c r="I82" s="126" t="str">
        <f ca="1">IF($B82="","",OFFSET(Zdroj!Y$16,'k rozhodnutí'!$A81,0))</f>
        <v/>
      </c>
      <c r="J82" s="125" t="str">
        <f ca="1">IF(B82="","",'k rozhodnutí detailní'!N82)</f>
        <v/>
      </c>
      <c r="K82" s="115" t="str">
        <f ca="1">IF($B82="","",OFFSET(Zdroj!AC$16,'k rozhodnutí'!$A81,0))</f>
        <v/>
      </c>
      <c r="L82" s="115" t="str">
        <f ca="1">IF($B82="","",OFFSET(Zdroj!AD$16,'k rozhodnutí'!$A81,0))</f>
        <v/>
      </c>
      <c r="M82" s="115" t="str">
        <f ca="1">IF($B82="","",OFFSET(Zdroj!AE$16,'k rozhodnutí'!$A81,0))</f>
        <v/>
      </c>
      <c r="N82" s="115" t="str">
        <f ca="1">IF($B82="","",OFFSET(Zdroj!AF$16,'k rozhodnutí'!$A81,0))</f>
        <v/>
      </c>
      <c r="O82" s="115" t="str">
        <f ca="1">IF($B82="","",OFFSET(Zdroj!AG$16,'k rozhodnutí'!$A81,0))</f>
        <v/>
      </c>
      <c r="P82" s="115" t="str">
        <f ca="1">IF($B82="","",OFFSET(Zdroj!AH$16,'k rozhodnutí'!$A81,0))</f>
        <v/>
      </c>
    </row>
    <row r="83" spans="1:16" x14ac:dyDescent="0.25">
      <c r="A83" s="64"/>
      <c r="B83" s="124" t="str">
        <f ca="1">IF(OFFSET(Zdroj!$B$16,A81,0)&gt;0,OFFSET(Zdroj!$B$16,A81,0)+0,"")</f>
        <v/>
      </c>
      <c r="C83" s="2" t="str">
        <f ca="1">IF($B82="","",IF(Zdroj!$AS$9="ano",CONCATENATE("Okres:","
",OFFSET(Zdroj!CH$16,'k rozhodnutí'!$A81,0),"
","Právní forma","
",OFFSET(Zdroj!H$16,'k rozhodnutí'!$A81,0),"
",IF(OFFSET(Zdroj!I$16,'k rozhodnutí'!$A81,0)="","","IČO: "),OFFSET(Zdroj!I$16,'k rozhodnutí'!$A81,0),"
","B.Ú. ",IF(OFFSET(Zdroj!J$16,'k rozhodnutí'!$A81,0)="","","Anonymizováno")),CONCATENATE("Okres:","
",OFFSET(Zdroj!CH$16,'k rozhodnutí'!$A81,0),"
","Právní forma","
",OFFSET(Zdroj!H$16,'k rozhodnutí'!$A81,0),"
",IF(OFFSET(Zdroj!I$16,'k rozhodnutí'!$A81,0)="","","IČO: "),OFFSET(Zdroj!I$16,'k rozhodnutí'!$A81,0),"
","B.Ú. ",OFFSET(Zdroj!J$16,'k rozhodnutí'!$A81,0))))</f>
        <v/>
      </c>
      <c r="D83" s="3" t="str">
        <f ca="1">IF($B82="","",OFFSET(Zdroj!O$16,'k rozhodnutí'!$A81,0))</f>
        <v/>
      </c>
      <c r="E83" s="127"/>
      <c r="F83" s="30"/>
      <c r="G83" s="122"/>
      <c r="H83" s="115"/>
      <c r="I83" s="126"/>
      <c r="J83" s="125"/>
      <c r="K83" s="115"/>
      <c r="L83" s="115"/>
      <c r="M83" s="115"/>
      <c r="N83" s="115"/>
      <c r="O83" s="115"/>
      <c r="P83" s="115"/>
    </row>
    <row r="84" spans="1:16" x14ac:dyDescent="0.25">
      <c r="A84" s="64">
        <f>ROW()/3-1</f>
        <v>27</v>
      </c>
      <c r="B84" s="124"/>
      <c r="C84" s="28" t="str">
        <f ca="1">IF($B82="","",IF(Zdroj!$AS$9="ano",IF(OFFSET(Zdroj!M$16,'k rozhodnutí'!$A81,0)="","","Anonymizováno"),IF(OFFSET(Zdroj!M$16,'k rozhodnutí'!$A81,0)="","",OFFSET(Zdroj!M$16,'k rozhodnutí'!$A81,0))))</f>
        <v/>
      </c>
      <c r="D84" s="3" t="str">
        <f ca="1">IF($B82="","",CONCATENATE("Dotace bude použita na:","
",OFFSET(Zdroj!P$16,'k rozhodnutí'!$A81,0)))</f>
        <v/>
      </c>
      <c r="E84" s="127"/>
      <c r="F84" s="31" t="str">
        <f ca="1">IF($B82="","",OFFSET(Zdroj!V$16,'k rozhodnutí'!$A81,0))</f>
        <v/>
      </c>
      <c r="G84" s="37" t="str">
        <f ca="1">IF($B82="","",OFFSET(Zdroj!CC$16,'k rozhodnutí'!$A81,0))</f>
        <v/>
      </c>
      <c r="H84" s="115"/>
      <c r="I84" s="126"/>
      <c r="J84" s="125"/>
      <c r="K84" s="115"/>
      <c r="L84" s="115"/>
      <c r="M84" s="115"/>
      <c r="N84" s="115"/>
      <c r="O84" s="115"/>
      <c r="P84" s="115"/>
    </row>
    <row r="85" spans="1:16" ht="15.75" x14ac:dyDescent="0.25">
      <c r="A85" s="64"/>
      <c r="B85" s="79" t="str">
        <f ca="1">IF(OFFSET(Zdroj!$B$16,A84,0)&gt;0,A87,"")</f>
        <v/>
      </c>
      <c r="C85" s="2" t="str">
        <f ca="1">IF($B85="","",IF(Zdroj!$AS$9="ano",CONCATENATE(OFFSET(Zdroj!C$16,'k rozhodnutí'!$A84,0),"
","Anonymizováno","
",OFFSET(Zdroj!E$16,'k rozhodnutí'!$A84,0),"
",OFFSET(Zdroj!F$16,'k rozhodnutí'!$A84,0)),CONCATENATE(OFFSET(Zdroj!C$16,'k rozhodnutí'!$A84,0),"
",OFFSET(Zdroj!D$16,'k rozhodnutí'!$A84,0),"
",OFFSET(Zdroj!E$16,'k rozhodnutí'!$A84,0),"
",OFFSET(Zdroj!F$16,'k rozhodnutí'!$A84,0))))</f>
        <v/>
      </c>
      <c r="D85" s="19" t="str">
        <f ca="1">IF($B85="","",OFFSET(Zdroj!N$16,'k rozhodnutí'!$A84,0))</f>
        <v/>
      </c>
      <c r="E85" s="127" t="str">
        <f ca="1">IF($B85="","",OFFSET(Zdroj!T$16,'k rozhodnutí'!$A84,0))</f>
        <v/>
      </c>
      <c r="F85" s="31" t="str">
        <f ca="1">IF($B85="","",OFFSET(Zdroj!U$16,'k rozhodnutí'!$A84,0))</f>
        <v/>
      </c>
      <c r="G85" s="122" t="str">
        <f ca="1">IF($B85="","",OFFSET(Zdroj!W$16,'k rozhodnutí'!$A84,0))</f>
        <v/>
      </c>
      <c r="H85" s="115" t="str">
        <f ca="1">IF($B85="","",OFFSET(Zdroj!W$16,'k rozhodnutí'!$A84,0))</f>
        <v/>
      </c>
      <c r="I85" s="126" t="str">
        <f ca="1">IF($B85="","",OFFSET(Zdroj!Y$16,'k rozhodnutí'!$A84,0))</f>
        <v/>
      </c>
      <c r="J85" s="125" t="str">
        <f ca="1">IF(B85="","",'k rozhodnutí detailní'!N85)</f>
        <v/>
      </c>
      <c r="K85" s="115" t="str">
        <f ca="1">IF($B85="","",OFFSET(Zdroj!AC$16,'k rozhodnutí'!$A84,0))</f>
        <v/>
      </c>
      <c r="L85" s="115" t="str">
        <f ca="1">IF($B85="","",OFFSET(Zdroj!AD$16,'k rozhodnutí'!$A84,0))</f>
        <v/>
      </c>
      <c r="M85" s="115" t="str">
        <f ca="1">IF($B85="","",OFFSET(Zdroj!AE$16,'k rozhodnutí'!$A84,0))</f>
        <v/>
      </c>
      <c r="N85" s="115" t="str">
        <f ca="1">IF($B85="","",OFFSET(Zdroj!AF$16,'k rozhodnutí'!$A84,0))</f>
        <v/>
      </c>
      <c r="O85" s="115" t="str">
        <f ca="1">IF($B85="","",OFFSET(Zdroj!AG$16,'k rozhodnutí'!$A84,0))</f>
        <v/>
      </c>
      <c r="P85" s="115" t="str">
        <f ca="1">IF($B85="","",OFFSET(Zdroj!AH$16,'k rozhodnutí'!$A84,0))</f>
        <v/>
      </c>
    </row>
    <row r="86" spans="1:16" x14ac:dyDescent="0.25">
      <c r="A86" s="64"/>
      <c r="B86" s="124" t="str">
        <f ca="1">IF(OFFSET(Zdroj!$B$16,A84,0)&gt;0,OFFSET(Zdroj!$B$16,A84,0)+0,"")</f>
        <v/>
      </c>
      <c r="C86" s="2" t="str">
        <f ca="1">IF($B85="","",IF(Zdroj!$AS$9="ano",CONCATENATE("Okres:","
",OFFSET(Zdroj!CH$16,'k rozhodnutí'!$A84,0),"
","Právní forma","
",OFFSET(Zdroj!H$16,'k rozhodnutí'!$A84,0),"
",IF(OFFSET(Zdroj!I$16,'k rozhodnutí'!$A84,0)="","","IČO: "),OFFSET(Zdroj!I$16,'k rozhodnutí'!$A84,0),"
","B.Ú. ",IF(OFFSET(Zdroj!J$16,'k rozhodnutí'!$A84,0)="","","Anonymizováno")),CONCATENATE("Okres:","
",OFFSET(Zdroj!CH$16,'k rozhodnutí'!$A84,0),"
","Právní forma","
",OFFSET(Zdroj!H$16,'k rozhodnutí'!$A84,0),"
",IF(OFFSET(Zdroj!I$16,'k rozhodnutí'!$A84,0)="","","IČO: "),OFFSET(Zdroj!I$16,'k rozhodnutí'!$A84,0),"
","B.Ú. ",OFFSET(Zdroj!J$16,'k rozhodnutí'!$A84,0))))</f>
        <v/>
      </c>
      <c r="D86" s="3" t="str">
        <f ca="1">IF($B85="","",OFFSET(Zdroj!O$16,'k rozhodnutí'!$A84,0))</f>
        <v/>
      </c>
      <c r="E86" s="127"/>
      <c r="F86" s="30"/>
      <c r="G86" s="122"/>
      <c r="H86" s="115"/>
      <c r="I86" s="126"/>
      <c r="J86" s="125"/>
      <c r="K86" s="115"/>
      <c r="L86" s="115"/>
      <c r="M86" s="115"/>
      <c r="N86" s="115"/>
      <c r="O86" s="115"/>
      <c r="P86" s="115"/>
    </row>
    <row r="87" spans="1:16" x14ac:dyDescent="0.25">
      <c r="A87" s="64">
        <f>ROW()/3-1</f>
        <v>28</v>
      </c>
      <c r="B87" s="124"/>
      <c r="C87" s="28" t="str">
        <f ca="1">IF($B85="","",IF(Zdroj!$AS$9="ano",IF(OFFSET(Zdroj!M$16,'k rozhodnutí'!$A84,0)="","","Anonymizováno"),IF(OFFSET(Zdroj!M$16,'k rozhodnutí'!$A84,0)="","",OFFSET(Zdroj!M$16,'k rozhodnutí'!$A84,0))))</f>
        <v/>
      </c>
      <c r="D87" s="3" t="str">
        <f ca="1">IF($B85="","",CONCATENATE("Dotace bude použita na:","
",OFFSET(Zdroj!P$16,'k rozhodnutí'!$A84,0)))</f>
        <v/>
      </c>
      <c r="E87" s="127"/>
      <c r="F87" s="31" t="str">
        <f ca="1">IF($B85="","",OFFSET(Zdroj!V$16,'k rozhodnutí'!$A84,0))</f>
        <v/>
      </c>
      <c r="G87" s="37" t="str">
        <f ca="1">IF($B85="","",OFFSET(Zdroj!CC$16,'k rozhodnutí'!$A84,0))</f>
        <v/>
      </c>
      <c r="H87" s="115"/>
      <c r="I87" s="126"/>
      <c r="J87" s="125"/>
      <c r="K87" s="115"/>
      <c r="L87" s="115"/>
      <c r="M87" s="115"/>
      <c r="N87" s="115"/>
      <c r="O87" s="115"/>
      <c r="P87" s="115"/>
    </row>
    <row r="88" spans="1:16" ht="15.75" x14ac:dyDescent="0.25">
      <c r="A88" s="64"/>
      <c r="B88" s="79" t="str">
        <f ca="1">IF(OFFSET(Zdroj!$B$16,A87,0)&gt;0,A90,"")</f>
        <v/>
      </c>
      <c r="C88" s="2" t="str">
        <f ca="1">IF($B88="","",IF(Zdroj!$AS$9="ano",CONCATENATE(OFFSET(Zdroj!C$16,'k rozhodnutí'!$A87,0),"
","Anonymizováno","
",OFFSET(Zdroj!E$16,'k rozhodnutí'!$A87,0),"
",OFFSET(Zdroj!F$16,'k rozhodnutí'!$A87,0)),CONCATENATE(OFFSET(Zdroj!C$16,'k rozhodnutí'!$A87,0),"
",OFFSET(Zdroj!D$16,'k rozhodnutí'!$A87,0),"
",OFFSET(Zdroj!E$16,'k rozhodnutí'!$A87,0),"
",OFFSET(Zdroj!F$16,'k rozhodnutí'!$A87,0))))</f>
        <v/>
      </c>
      <c r="D88" s="19" t="str">
        <f ca="1">IF($B88="","",OFFSET(Zdroj!N$16,'k rozhodnutí'!$A87,0))</f>
        <v/>
      </c>
      <c r="E88" s="127" t="str">
        <f ca="1">IF($B88="","",OFFSET(Zdroj!T$16,'k rozhodnutí'!$A87,0))</f>
        <v/>
      </c>
      <c r="F88" s="31" t="str">
        <f ca="1">IF($B88="","",OFFSET(Zdroj!U$16,'k rozhodnutí'!$A87,0))</f>
        <v/>
      </c>
      <c r="G88" s="122" t="str">
        <f ca="1">IF($B88="","",OFFSET(Zdroj!W$16,'k rozhodnutí'!$A87,0))</f>
        <v/>
      </c>
      <c r="H88" s="115" t="str">
        <f ca="1">IF($B88="","",OFFSET(Zdroj!W$16,'k rozhodnutí'!$A87,0))</f>
        <v/>
      </c>
      <c r="I88" s="126" t="str">
        <f ca="1">IF($B88="","",OFFSET(Zdroj!Y$16,'k rozhodnutí'!$A87,0))</f>
        <v/>
      </c>
      <c r="J88" s="125" t="str">
        <f ca="1">IF(B88="","",'k rozhodnutí detailní'!N88)</f>
        <v/>
      </c>
      <c r="K88" s="115" t="str">
        <f ca="1">IF($B88="","",OFFSET(Zdroj!AC$16,'k rozhodnutí'!$A87,0))</f>
        <v/>
      </c>
      <c r="L88" s="115" t="str">
        <f ca="1">IF($B88="","",OFFSET(Zdroj!AD$16,'k rozhodnutí'!$A87,0))</f>
        <v/>
      </c>
      <c r="M88" s="115" t="str">
        <f ca="1">IF($B88="","",OFFSET(Zdroj!AE$16,'k rozhodnutí'!$A87,0))</f>
        <v/>
      </c>
      <c r="N88" s="115" t="str">
        <f ca="1">IF($B88="","",OFFSET(Zdroj!AF$16,'k rozhodnutí'!$A87,0))</f>
        <v/>
      </c>
      <c r="O88" s="115" t="str">
        <f ca="1">IF($B88="","",OFFSET(Zdroj!AG$16,'k rozhodnutí'!$A87,0))</f>
        <v/>
      </c>
      <c r="P88" s="115" t="str">
        <f ca="1">IF($B88="","",OFFSET(Zdroj!AH$16,'k rozhodnutí'!$A87,0))</f>
        <v/>
      </c>
    </row>
    <row r="89" spans="1:16" x14ac:dyDescent="0.25">
      <c r="A89" s="64"/>
      <c r="B89" s="124" t="str">
        <f ca="1">IF(OFFSET(Zdroj!$B$16,A87,0)&gt;0,OFFSET(Zdroj!$B$16,A87,0)+0,"")</f>
        <v/>
      </c>
      <c r="C89" s="2" t="str">
        <f ca="1">IF($B88="","",IF(Zdroj!$AS$9="ano",CONCATENATE("Okres:","
",OFFSET(Zdroj!CH$16,'k rozhodnutí'!$A87,0),"
","Právní forma","
",OFFSET(Zdroj!H$16,'k rozhodnutí'!$A87,0),"
",IF(OFFSET(Zdroj!I$16,'k rozhodnutí'!$A87,0)="","","IČO: "),OFFSET(Zdroj!I$16,'k rozhodnutí'!$A87,0),"
","B.Ú. ",IF(OFFSET(Zdroj!J$16,'k rozhodnutí'!$A87,0)="","","Anonymizováno")),CONCATENATE("Okres:","
",OFFSET(Zdroj!CH$16,'k rozhodnutí'!$A87,0),"
","Právní forma","
",OFFSET(Zdroj!H$16,'k rozhodnutí'!$A87,0),"
",IF(OFFSET(Zdroj!I$16,'k rozhodnutí'!$A87,0)="","","IČO: "),OFFSET(Zdroj!I$16,'k rozhodnutí'!$A87,0),"
","B.Ú. ",OFFSET(Zdroj!J$16,'k rozhodnutí'!$A87,0))))</f>
        <v/>
      </c>
      <c r="D89" s="3" t="str">
        <f ca="1">IF($B88="","",OFFSET(Zdroj!O$16,'k rozhodnutí'!$A87,0))</f>
        <v/>
      </c>
      <c r="E89" s="127"/>
      <c r="F89" s="30"/>
      <c r="G89" s="122"/>
      <c r="H89" s="115"/>
      <c r="I89" s="126"/>
      <c r="J89" s="125"/>
      <c r="K89" s="115"/>
      <c r="L89" s="115"/>
      <c r="M89" s="115"/>
      <c r="N89" s="115"/>
      <c r="O89" s="115"/>
      <c r="P89" s="115"/>
    </row>
    <row r="90" spans="1:16" x14ac:dyDescent="0.25">
      <c r="A90" s="64">
        <f>ROW()/3-1</f>
        <v>29</v>
      </c>
      <c r="B90" s="124"/>
      <c r="C90" s="28" t="str">
        <f ca="1">IF($B88="","",IF(Zdroj!$AS$9="ano",IF(OFFSET(Zdroj!M$16,'k rozhodnutí'!$A87,0)="","","Anonymizováno"),IF(OFFSET(Zdroj!M$16,'k rozhodnutí'!$A87,0)="","",OFFSET(Zdroj!M$16,'k rozhodnutí'!$A87,0))))</f>
        <v/>
      </c>
      <c r="D90" s="3" t="str">
        <f ca="1">IF($B88="","",CONCATENATE("Dotace bude použita na:","
",OFFSET(Zdroj!P$16,'k rozhodnutí'!$A87,0)))</f>
        <v/>
      </c>
      <c r="E90" s="127"/>
      <c r="F90" s="31" t="str">
        <f ca="1">IF($B88="","",OFFSET(Zdroj!V$16,'k rozhodnutí'!$A87,0))</f>
        <v/>
      </c>
      <c r="G90" s="37" t="str">
        <f ca="1">IF($B88="","",OFFSET(Zdroj!CC$16,'k rozhodnutí'!$A87,0))</f>
        <v/>
      </c>
      <c r="H90" s="115"/>
      <c r="I90" s="126"/>
      <c r="J90" s="125"/>
      <c r="K90" s="115"/>
      <c r="L90" s="115"/>
      <c r="M90" s="115"/>
      <c r="N90" s="115"/>
      <c r="O90" s="115"/>
      <c r="P90" s="115"/>
    </row>
    <row r="91" spans="1:16" ht="15.75" x14ac:dyDescent="0.25">
      <c r="A91" s="64"/>
      <c r="B91" s="79" t="str">
        <f ca="1">IF(OFFSET(Zdroj!$B$16,A90,0)&gt;0,A93,"")</f>
        <v/>
      </c>
      <c r="C91" s="2" t="str">
        <f ca="1">IF($B91="","",IF(Zdroj!$AS$9="ano",CONCATENATE(OFFSET(Zdroj!C$16,'k rozhodnutí'!$A90,0),"
","Anonymizováno","
",OFFSET(Zdroj!E$16,'k rozhodnutí'!$A90,0),"
",OFFSET(Zdroj!F$16,'k rozhodnutí'!$A90,0)),CONCATENATE(OFFSET(Zdroj!C$16,'k rozhodnutí'!$A90,0),"
",OFFSET(Zdroj!D$16,'k rozhodnutí'!$A90,0),"
",OFFSET(Zdroj!E$16,'k rozhodnutí'!$A90,0),"
",OFFSET(Zdroj!F$16,'k rozhodnutí'!$A90,0))))</f>
        <v/>
      </c>
      <c r="D91" s="19" t="str">
        <f ca="1">IF($B91="","",OFFSET(Zdroj!N$16,'k rozhodnutí'!$A90,0))</f>
        <v/>
      </c>
      <c r="E91" s="127" t="str">
        <f ca="1">IF($B91="","",OFFSET(Zdroj!T$16,'k rozhodnutí'!$A90,0))</f>
        <v/>
      </c>
      <c r="F91" s="31" t="str">
        <f ca="1">IF($B91="","",OFFSET(Zdroj!U$16,'k rozhodnutí'!$A90,0))</f>
        <v/>
      </c>
      <c r="G91" s="122" t="str">
        <f ca="1">IF($B91="","",OFFSET(Zdroj!W$16,'k rozhodnutí'!$A90,0))</f>
        <v/>
      </c>
      <c r="H91" s="115" t="str">
        <f ca="1">IF($B91="","",OFFSET(Zdroj!W$16,'k rozhodnutí'!$A90,0))</f>
        <v/>
      </c>
      <c r="I91" s="126" t="str">
        <f ca="1">IF($B91="","",OFFSET(Zdroj!Y$16,'k rozhodnutí'!$A90,0))</f>
        <v/>
      </c>
      <c r="J91" s="125" t="str">
        <f ca="1">IF(B91="","",'k rozhodnutí detailní'!N91)</f>
        <v/>
      </c>
      <c r="K91" s="115" t="str">
        <f ca="1">IF($B91="","",OFFSET(Zdroj!AC$16,'k rozhodnutí'!$A90,0))</f>
        <v/>
      </c>
      <c r="L91" s="115" t="str">
        <f ca="1">IF($B91="","",OFFSET(Zdroj!AD$16,'k rozhodnutí'!$A90,0))</f>
        <v/>
      </c>
      <c r="M91" s="115" t="str">
        <f ca="1">IF($B91="","",OFFSET(Zdroj!AE$16,'k rozhodnutí'!$A90,0))</f>
        <v/>
      </c>
      <c r="N91" s="115" t="str">
        <f ca="1">IF($B91="","",OFFSET(Zdroj!AF$16,'k rozhodnutí'!$A90,0))</f>
        <v/>
      </c>
      <c r="O91" s="115" t="str">
        <f ca="1">IF($B91="","",OFFSET(Zdroj!AG$16,'k rozhodnutí'!$A90,0))</f>
        <v/>
      </c>
      <c r="P91" s="115" t="str">
        <f ca="1">IF($B91="","",OFFSET(Zdroj!AH$16,'k rozhodnutí'!$A90,0))</f>
        <v/>
      </c>
    </row>
    <row r="92" spans="1:16" x14ac:dyDescent="0.25">
      <c r="A92" s="64"/>
      <c r="B92" s="124" t="str">
        <f ca="1">IF(OFFSET(Zdroj!$B$16,A90,0)&gt;0,OFFSET(Zdroj!$B$16,A90,0)+0,"")</f>
        <v/>
      </c>
      <c r="C92" s="2" t="str">
        <f ca="1">IF($B91="","",IF(Zdroj!$AS$9="ano",CONCATENATE("Okres:","
",OFFSET(Zdroj!CH$16,'k rozhodnutí'!$A90,0),"
","Právní forma","
",OFFSET(Zdroj!H$16,'k rozhodnutí'!$A90,0),"
",IF(OFFSET(Zdroj!I$16,'k rozhodnutí'!$A90,0)="","","IČO: "),OFFSET(Zdroj!I$16,'k rozhodnutí'!$A90,0),"
","B.Ú. ",IF(OFFSET(Zdroj!J$16,'k rozhodnutí'!$A90,0)="","","Anonymizováno")),CONCATENATE("Okres:","
",OFFSET(Zdroj!CH$16,'k rozhodnutí'!$A90,0),"
","Právní forma","
",OFFSET(Zdroj!H$16,'k rozhodnutí'!$A90,0),"
",IF(OFFSET(Zdroj!I$16,'k rozhodnutí'!$A90,0)="","","IČO: "),OFFSET(Zdroj!I$16,'k rozhodnutí'!$A90,0),"
","B.Ú. ",OFFSET(Zdroj!J$16,'k rozhodnutí'!$A90,0))))</f>
        <v/>
      </c>
      <c r="D92" s="3" t="str">
        <f ca="1">IF($B91="","",OFFSET(Zdroj!O$16,'k rozhodnutí'!$A90,0))</f>
        <v/>
      </c>
      <c r="E92" s="127"/>
      <c r="F92" s="30"/>
      <c r="G92" s="122"/>
      <c r="H92" s="115"/>
      <c r="I92" s="126"/>
      <c r="J92" s="125"/>
      <c r="K92" s="115"/>
      <c r="L92" s="115"/>
      <c r="M92" s="115"/>
      <c r="N92" s="115"/>
      <c r="O92" s="115"/>
      <c r="P92" s="115"/>
    </row>
    <row r="93" spans="1:16" x14ac:dyDescent="0.25">
      <c r="A93" s="64">
        <f>ROW()/3-1</f>
        <v>30</v>
      </c>
      <c r="B93" s="124"/>
      <c r="C93" s="28" t="str">
        <f ca="1">IF($B91="","",IF(Zdroj!$AS$9="ano",IF(OFFSET(Zdroj!M$16,'k rozhodnutí'!$A90,0)="","","Anonymizováno"),IF(OFFSET(Zdroj!M$16,'k rozhodnutí'!$A90,0)="","",OFFSET(Zdroj!M$16,'k rozhodnutí'!$A90,0))))</f>
        <v/>
      </c>
      <c r="D93" s="3" t="str">
        <f ca="1">IF($B91="","",CONCATENATE("Dotace bude použita na:","
",OFFSET(Zdroj!P$16,'k rozhodnutí'!$A90,0)))</f>
        <v/>
      </c>
      <c r="E93" s="127"/>
      <c r="F93" s="31" t="str">
        <f ca="1">IF($B91="","",OFFSET(Zdroj!V$16,'k rozhodnutí'!$A90,0))</f>
        <v/>
      </c>
      <c r="G93" s="37" t="str">
        <f ca="1">IF($B91="","",OFFSET(Zdroj!CC$16,'k rozhodnutí'!$A90,0))</f>
        <v/>
      </c>
      <c r="H93" s="115"/>
      <c r="I93" s="126"/>
      <c r="J93" s="125"/>
      <c r="K93" s="115"/>
      <c r="L93" s="115"/>
      <c r="M93" s="115"/>
      <c r="N93" s="115"/>
      <c r="O93" s="115"/>
      <c r="P93" s="115"/>
    </row>
    <row r="94" spans="1:16" ht="15.75" x14ac:dyDescent="0.25">
      <c r="A94" s="64"/>
      <c r="B94" s="79" t="str">
        <f ca="1">IF(OFFSET(Zdroj!$B$16,A93,0)&gt;0,A96,"")</f>
        <v/>
      </c>
      <c r="C94" s="2" t="str">
        <f ca="1">IF($B94="","",IF(Zdroj!$AS$9="ano",CONCATENATE(OFFSET(Zdroj!C$16,'k rozhodnutí'!$A93,0),"
","Anonymizováno","
",OFFSET(Zdroj!E$16,'k rozhodnutí'!$A93,0),"
",OFFSET(Zdroj!F$16,'k rozhodnutí'!$A93,0)),CONCATENATE(OFFSET(Zdroj!C$16,'k rozhodnutí'!$A93,0),"
",OFFSET(Zdroj!D$16,'k rozhodnutí'!$A93,0),"
",OFFSET(Zdroj!E$16,'k rozhodnutí'!$A93,0),"
",OFFSET(Zdroj!F$16,'k rozhodnutí'!$A93,0))))</f>
        <v/>
      </c>
      <c r="D94" s="19" t="str">
        <f ca="1">IF($B94="","",OFFSET(Zdroj!N$16,'k rozhodnutí'!$A93,0))</f>
        <v/>
      </c>
      <c r="E94" s="127" t="str">
        <f ca="1">IF($B94="","",OFFSET(Zdroj!T$16,'k rozhodnutí'!$A93,0))</f>
        <v/>
      </c>
      <c r="F94" s="31" t="str">
        <f ca="1">IF($B94="","",OFFSET(Zdroj!U$16,'k rozhodnutí'!$A93,0))</f>
        <v/>
      </c>
      <c r="G94" s="122" t="str">
        <f ca="1">IF($B94="","",OFFSET(Zdroj!W$16,'k rozhodnutí'!$A93,0))</f>
        <v/>
      </c>
      <c r="H94" s="115" t="str">
        <f ca="1">IF($B94="","",OFFSET(Zdroj!W$16,'k rozhodnutí'!$A93,0))</f>
        <v/>
      </c>
      <c r="I94" s="126" t="str">
        <f ca="1">IF($B94="","",OFFSET(Zdroj!Y$16,'k rozhodnutí'!$A93,0))</f>
        <v/>
      </c>
      <c r="J94" s="125" t="str">
        <f ca="1">IF(B94="","",'k rozhodnutí detailní'!N94)</f>
        <v/>
      </c>
      <c r="K94" s="115" t="str">
        <f ca="1">IF($B94="","",OFFSET(Zdroj!AC$16,'k rozhodnutí'!$A93,0))</f>
        <v/>
      </c>
      <c r="L94" s="115" t="str">
        <f ca="1">IF($B94="","",OFFSET(Zdroj!AD$16,'k rozhodnutí'!$A93,0))</f>
        <v/>
      </c>
      <c r="M94" s="115" t="str">
        <f ca="1">IF($B94="","",OFFSET(Zdroj!AE$16,'k rozhodnutí'!$A93,0))</f>
        <v/>
      </c>
      <c r="N94" s="115" t="str">
        <f ca="1">IF($B94="","",OFFSET(Zdroj!AF$16,'k rozhodnutí'!$A93,0))</f>
        <v/>
      </c>
      <c r="O94" s="115" t="str">
        <f ca="1">IF($B94="","",OFFSET(Zdroj!AG$16,'k rozhodnutí'!$A93,0))</f>
        <v/>
      </c>
      <c r="P94" s="115" t="str">
        <f ca="1">IF($B94="","",OFFSET(Zdroj!AH$16,'k rozhodnutí'!$A93,0))</f>
        <v/>
      </c>
    </row>
    <row r="95" spans="1:16" x14ac:dyDescent="0.25">
      <c r="A95" s="64"/>
      <c r="B95" s="124" t="str">
        <f ca="1">IF(OFFSET(Zdroj!$B$16,A93,0)&gt;0,OFFSET(Zdroj!$B$16,A93,0)+0,"")</f>
        <v/>
      </c>
      <c r="C95" s="2" t="str">
        <f ca="1">IF($B94="","",IF(Zdroj!$AS$9="ano",CONCATENATE("Okres:","
",OFFSET(Zdroj!CH$16,'k rozhodnutí'!$A93,0),"
","Právní forma","
",OFFSET(Zdroj!H$16,'k rozhodnutí'!$A93,0),"
",IF(OFFSET(Zdroj!I$16,'k rozhodnutí'!$A93,0)="","","IČO: "),OFFSET(Zdroj!I$16,'k rozhodnutí'!$A93,0),"
","B.Ú. ",IF(OFFSET(Zdroj!J$16,'k rozhodnutí'!$A93,0)="","","Anonymizováno")),CONCATENATE("Okres:","
",OFFSET(Zdroj!CH$16,'k rozhodnutí'!$A93,0),"
","Právní forma","
",OFFSET(Zdroj!H$16,'k rozhodnutí'!$A93,0),"
",IF(OFFSET(Zdroj!I$16,'k rozhodnutí'!$A93,0)="","","IČO: "),OFFSET(Zdroj!I$16,'k rozhodnutí'!$A93,0),"
","B.Ú. ",OFFSET(Zdroj!J$16,'k rozhodnutí'!$A93,0))))</f>
        <v/>
      </c>
      <c r="D95" s="3" t="str">
        <f ca="1">IF($B94="","",OFFSET(Zdroj!O$16,'k rozhodnutí'!$A93,0))</f>
        <v/>
      </c>
      <c r="E95" s="127"/>
      <c r="F95" s="30"/>
      <c r="G95" s="122"/>
      <c r="H95" s="115"/>
      <c r="I95" s="126"/>
      <c r="J95" s="125"/>
      <c r="K95" s="115"/>
      <c r="L95" s="115"/>
      <c r="M95" s="115"/>
      <c r="N95" s="115"/>
      <c r="O95" s="115"/>
      <c r="P95" s="115"/>
    </row>
    <row r="96" spans="1:16" x14ac:dyDescent="0.25">
      <c r="A96" s="64">
        <f>ROW()/3-1</f>
        <v>31</v>
      </c>
      <c r="B96" s="124"/>
      <c r="C96" s="28" t="str">
        <f ca="1">IF($B94="","",IF(Zdroj!$AS$9="ano",IF(OFFSET(Zdroj!M$16,'k rozhodnutí'!$A93,0)="","","Anonymizováno"),IF(OFFSET(Zdroj!M$16,'k rozhodnutí'!$A93,0)="","",OFFSET(Zdroj!M$16,'k rozhodnutí'!$A93,0))))</f>
        <v/>
      </c>
      <c r="D96" s="3" t="str">
        <f ca="1">IF($B94="","",CONCATENATE("Dotace bude použita na:","
",OFFSET(Zdroj!P$16,'k rozhodnutí'!$A93,0)))</f>
        <v/>
      </c>
      <c r="E96" s="127"/>
      <c r="F96" s="31" t="str">
        <f ca="1">IF($B94="","",OFFSET(Zdroj!V$16,'k rozhodnutí'!$A93,0))</f>
        <v/>
      </c>
      <c r="G96" s="37" t="str">
        <f ca="1">IF($B94="","",OFFSET(Zdroj!CC$16,'k rozhodnutí'!$A93,0))</f>
        <v/>
      </c>
      <c r="H96" s="115"/>
      <c r="I96" s="126"/>
      <c r="J96" s="125"/>
      <c r="K96" s="115"/>
      <c r="L96" s="115"/>
      <c r="M96" s="115"/>
      <c r="N96" s="115"/>
      <c r="O96" s="115"/>
      <c r="P96" s="115"/>
    </row>
    <row r="97" spans="1:16" ht="15.75" x14ac:dyDescent="0.25">
      <c r="A97" s="64"/>
      <c r="B97" s="79" t="str">
        <f ca="1">IF(OFFSET(Zdroj!$B$16,A96,0)&gt;0,A99,"")</f>
        <v/>
      </c>
      <c r="C97" s="2" t="str">
        <f ca="1">IF($B97="","",IF(Zdroj!$AS$9="ano",CONCATENATE(OFFSET(Zdroj!C$16,'k rozhodnutí'!$A96,0),"
","Anonymizováno","
",OFFSET(Zdroj!E$16,'k rozhodnutí'!$A96,0),"
",OFFSET(Zdroj!F$16,'k rozhodnutí'!$A96,0)),CONCATENATE(OFFSET(Zdroj!C$16,'k rozhodnutí'!$A96,0),"
",OFFSET(Zdroj!D$16,'k rozhodnutí'!$A96,0),"
",OFFSET(Zdroj!E$16,'k rozhodnutí'!$A96,0),"
",OFFSET(Zdroj!F$16,'k rozhodnutí'!$A96,0))))</f>
        <v/>
      </c>
      <c r="D97" s="19" t="str">
        <f ca="1">IF($B97="","",OFFSET(Zdroj!N$16,'k rozhodnutí'!$A96,0))</f>
        <v/>
      </c>
      <c r="E97" s="127" t="str">
        <f ca="1">IF($B97="","",OFFSET(Zdroj!T$16,'k rozhodnutí'!$A96,0))</f>
        <v/>
      </c>
      <c r="F97" s="31" t="str">
        <f ca="1">IF($B97="","",OFFSET(Zdroj!U$16,'k rozhodnutí'!$A96,0))</f>
        <v/>
      </c>
      <c r="G97" s="122" t="str">
        <f ca="1">IF($B97="","",OFFSET(Zdroj!W$16,'k rozhodnutí'!$A96,0))</f>
        <v/>
      </c>
      <c r="H97" s="115" t="str">
        <f ca="1">IF($B97="","",OFFSET(Zdroj!W$16,'k rozhodnutí'!$A96,0))</f>
        <v/>
      </c>
      <c r="I97" s="126" t="str">
        <f ca="1">IF($B97="","",OFFSET(Zdroj!Y$16,'k rozhodnutí'!$A96,0))</f>
        <v/>
      </c>
      <c r="J97" s="125" t="str">
        <f ca="1">IF(B97="","",'k rozhodnutí detailní'!N97)</f>
        <v/>
      </c>
      <c r="K97" s="115" t="str">
        <f ca="1">IF($B97="","",OFFSET(Zdroj!AC$16,'k rozhodnutí'!$A96,0))</f>
        <v/>
      </c>
      <c r="L97" s="115" t="str">
        <f ca="1">IF($B97="","",OFFSET(Zdroj!AD$16,'k rozhodnutí'!$A96,0))</f>
        <v/>
      </c>
      <c r="M97" s="115" t="str">
        <f ca="1">IF($B97="","",OFFSET(Zdroj!AE$16,'k rozhodnutí'!$A96,0))</f>
        <v/>
      </c>
      <c r="N97" s="115" t="str">
        <f ca="1">IF($B97="","",OFFSET(Zdroj!AF$16,'k rozhodnutí'!$A96,0))</f>
        <v/>
      </c>
      <c r="O97" s="115" t="str">
        <f ca="1">IF($B97="","",OFFSET(Zdroj!AG$16,'k rozhodnutí'!$A96,0))</f>
        <v/>
      </c>
      <c r="P97" s="115" t="str">
        <f ca="1">IF($B97="","",OFFSET(Zdroj!AH$16,'k rozhodnutí'!$A96,0))</f>
        <v/>
      </c>
    </row>
    <row r="98" spans="1:16" x14ac:dyDescent="0.25">
      <c r="A98" s="64"/>
      <c r="B98" s="124" t="str">
        <f ca="1">IF(OFFSET(Zdroj!$B$16,A96,0)&gt;0,OFFSET(Zdroj!$B$16,A96,0)+0,"")</f>
        <v/>
      </c>
      <c r="C98" s="2" t="str">
        <f ca="1">IF($B97="","",IF(Zdroj!$AS$9="ano",CONCATENATE("Okres:","
",OFFSET(Zdroj!CH$16,'k rozhodnutí'!$A96,0),"
","Právní forma","
",OFFSET(Zdroj!H$16,'k rozhodnutí'!$A96,0),"
",IF(OFFSET(Zdroj!I$16,'k rozhodnutí'!$A96,0)="","","IČO: "),OFFSET(Zdroj!I$16,'k rozhodnutí'!$A96,0),"
","B.Ú. ",IF(OFFSET(Zdroj!J$16,'k rozhodnutí'!$A96,0)="","","Anonymizováno")),CONCATENATE("Okres:","
",OFFSET(Zdroj!CH$16,'k rozhodnutí'!$A96,0),"
","Právní forma","
",OFFSET(Zdroj!H$16,'k rozhodnutí'!$A96,0),"
",IF(OFFSET(Zdroj!I$16,'k rozhodnutí'!$A96,0)="","","IČO: "),OFFSET(Zdroj!I$16,'k rozhodnutí'!$A96,0),"
","B.Ú. ",OFFSET(Zdroj!J$16,'k rozhodnutí'!$A96,0))))</f>
        <v/>
      </c>
      <c r="D98" s="3" t="str">
        <f ca="1">IF($B97="","",OFFSET(Zdroj!O$16,'k rozhodnutí'!$A96,0))</f>
        <v/>
      </c>
      <c r="E98" s="127"/>
      <c r="F98" s="30"/>
      <c r="G98" s="122"/>
      <c r="H98" s="115"/>
      <c r="I98" s="126"/>
      <c r="J98" s="125"/>
      <c r="K98" s="115"/>
      <c r="L98" s="115"/>
      <c r="M98" s="115"/>
      <c r="N98" s="115"/>
      <c r="O98" s="115"/>
      <c r="P98" s="115"/>
    </row>
    <row r="99" spans="1:16" x14ac:dyDescent="0.25">
      <c r="A99" s="64">
        <f>ROW()/3-1</f>
        <v>32</v>
      </c>
      <c r="B99" s="124"/>
      <c r="C99" s="28" t="str">
        <f ca="1">IF($B97="","",IF(Zdroj!$AS$9="ano",IF(OFFSET(Zdroj!M$16,'k rozhodnutí'!$A96,0)="","","Anonymizováno"),IF(OFFSET(Zdroj!M$16,'k rozhodnutí'!$A96,0)="","",OFFSET(Zdroj!M$16,'k rozhodnutí'!$A96,0))))</f>
        <v/>
      </c>
      <c r="D99" s="3" t="str">
        <f ca="1">IF($B97="","",CONCATENATE("Dotace bude použita na:","
",OFFSET(Zdroj!P$16,'k rozhodnutí'!$A96,0)))</f>
        <v/>
      </c>
      <c r="E99" s="127"/>
      <c r="F99" s="31" t="str">
        <f ca="1">IF($B97="","",OFFSET(Zdroj!V$16,'k rozhodnutí'!$A96,0))</f>
        <v/>
      </c>
      <c r="G99" s="37" t="str">
        <f ca="1">IF($B97="","",OFFSET(Zdroj!CC$16,'k rozhodnutí'!$A96,0))</f>
        <v/>
      </c>
      <c r="H99" s="115"/>
      <c r="I99" s="126"/>
      <c r="J99" s="125"/>
      <c r="K99" s="115"/>
      <c r="L99" s="115"/>
      <c r="M99" s="115"/>
      <c r="N99" s="115"/>
      <c r="O99" s="115"/>
      <c r="P99" s="115"/>
    </row>
    <row r="100" spans="1:16" ht="15.75" x14ac:dyDescent="0.25">
      <c r="A100" s="64"/>
      <c r="B100" s="79" t="str">
        <f ca="1">IF(OFFSET(Zdroj!$B$16,A99,0)&gt;0,A102,"")</f>
        <v/>
      </c>
      <c r="C100" s="2" t="str">
        <f ca="1">IF($B100="","",IF(Zdroj!$AS$9="ano",CONCATENATE(OFFSET(Zdroj!C$16,'k rozhodnutí'!$A99,0),"
","Anonymizováno","
",OFFSET(Zdroj!E$16,'k rozhodnutí'!$A99,0),"
",OFFSET(Zdroj!F$16,'k rozhodnutí'!$A99,0)),CONCATENATE(OFFSET(Zdroj!C$16,'k rozhodnutí'!$A99,0),"
",OFFSET(Zdroj!D$16,'k rozhodnutí'!$A99,0),"
",OFFSET(Zdroj!E$16,'k rozhodnutí'!$A99,0),"
",OFFSET(Zdroj!F$16,'k rozhodnutí'!$A99,0))))</f>
        <v/>
      </c>
      <c r="D100" s="19" t="str">
        <f ca="1">IF($B100="","",OFFSET(Zdroj!N$16,'k rozhodnutí'!$A99,0))</f>
        <v/>
      </c>
      <c r="E100" s="127" t="str">
        <f ca="1">IF($B100="","",OFFSET(Zdroj!T$16,'k rozhodnutí'!$A99,0))</f>
        <v/>
      </c>
      <c r="F100" s="31" t="str">
        <f ca="1">IF($B100="","",OFFSET(Zdroj!U$16,'k rozhodnutí'!$A99,0))</f>
        <v/>
      </c>
      <c r="G100" s="122" t="str">
        <f ca="1">IF($B100="","",OFFSET(Zdroj!W$16,'k rozhodnutí'!$A99,0))</f>
        <v/>
      </c>
      <c r="H100" s="115" t="str">
        <f ca="1">IF($B100="","",OFFSET(Zdroj!W$16,'k rozhodnutí'!$A99,0))</f>
        <v/>
      </c>
      <c r="I100" s="126" t="str">
        <f ca="1">IF($B100="","",OFFSET(Zdroj!Y$16,'k rozhodnutí'!$A99,0))</f>
        <v/>
      </c>
      <c r="J100" s="125" t="str">
        <f ca="1">IF(B100="","",'k rozhodnutí detailní'!N100)</f>
        <v/>
      </c>
      <c r="K100" s="115" t="str">
        <f ca="1">IF($B100="","",OFFSET(Zdroj!AC$16,'k rozhodnutí'!$A99,0))</f>
        <v/>
      </c>
      <c r="L100" s="115" t="str">
        <f ca="1">IF($B100="","",OFFSET(Zdroj!AD$16,'k rozhodnutí'!$A99,0))</f>
        <v/>
      </c>
      <c r="M100" s="115" t="str">
        <f ca="1">IF($B100="","",OFFSET(Zdroj!AE$16,'k rozhodnutí'!$A99,0))</f>
        <v/>
      </c>
      <c r="N100" s="115" t="str">
        <f ca="1">IF($B100="","",OFFSET(Zdroj!AF$16,'k rozhodnutí'!$A99,0))</f>
        <v/>
      </c>
      <c r="O100" s="115" t="str">
        <f ca="1">IF($B100="","",OFFSET(Zdroj!AG$16,'k rozhodnutí'!$A99,0))</f>
        <v/>
      </c>
      <c r="P100" s="115" t="str">
        <f ca="1">IF($B100="","",OFFSET(Zdroj!AH$16,'k rozhodnutí'!$A99,0))</f>
        <v/>
      </c>
    </row>
    <row r="101" spans="1:16" x14ac:dyDescent="0.25">
      <c r="A101" s="64"/>
      <c r="B101" s="124" t="str">
        <f ca="1">IF(OFFSET(Zdroj!$B$16,A99,0)&gt;0,OFFSET(Zdroj!$B$16,A99,0)+0,"")</f>
        <v/>
      </c>
      <c r="C101" s="2" t="str">
        <f ca="1">IF($B100="","",IF(Zdroj!$AS$9="ano",CONCATENATE("Okres:","
",OFFSET(Zdroj!CH$16,'k rozhodnutí'!$A99,0),"
","Právní forma","
",OFFSET(Zdroj!H$16,'k rozhodnutí'!$A99,0),"
",IF(OFFSET(Zdroj!I$16,'k rozhodnutí'!$A99,0)="","","IČO: "),OFFSET(Zdroj!I$16,'k rozhodnutí'!$A99,0),"
","B.Ú. ",IF(OFFSET(Zdroj!J$16,'k rozhodnutí'!$A99,0)="","","Anonymizováno")),CONCATENATE("Okres:","
",OFFSET(Zdroj!CH$16,'k rozhodnutí'!$A99,0),"
","Právní forma","
",OFFSET(Zdroj!H$16,'k rozhodnutí'!$A99,0),"
",IF(OFFSET(Zdroj!I$16,'k rozhodnutí'!$A99,0)="","","IČO: "),OFFSET(Zdroj!I$16,'k rozhodnutí'!$A99,0),"
","B.Ú. ",OFFSET(Zdroj!J$16,'k rozhodnutí'!$A99,0))))</f>
        <v/>
      </c>
      <c r="D101" s="3" t="str">
        <f ca="1">IF($B100="","",OFFSET(Zdroj!O$16,'k rozhodnutí'!$A99,0))</f>
        <v/>
      </c>
      <c r="E101" s="127"/>
      <c r="F101" s="30"/>
      <c r="G101" s="122"/>
      <c r="H101" s="115"/>
      <c r="I101" s="126"/>
      <c r="J101" s="125"/>
      <c r="K101" s="115"/>
      <c r="L101" s="115"/>
      <c r="M101" s="115"/>
      <c r="N101" s="115"/>
      <c r="O101" s="115"/>
      <c r="P101" s="115"/>
    </row>
    <row r="102" spans="1:16" x14ac:dyDescent="0.25">
      <c r="A102" s="64">
        <f>ROW()/3-1</f>
        <v>33</v>
      </c>
      <c r="B102" s="124"/>
      <c r="C102" s="28" t="str">
        <f ca="1">IF($B100="","",IF(Zdroj!$AS$9="ano",IF(OFFSET(Zdroj!M$16,'k rozhodnutí'!$A99,0)="","","Anonymizováno"),IF(OFFSET(Zdroj!M$16,'k rozhodnutí'!$A99,0)="","",OFFSET(Zdroj!M$16,'k rozhodnutí'!$A99,0))))</f>
        <v/>
      </c>
      <c r="D102" s="3" t="str">
        <f ca="1">IF($B100="","",CONCATENATE("Dotace bude použita na:","
",OFFSET(Zdroj!P$16,'k rozhodnutí'!$A99,0)))</f>
        <v/>
      </c>
      <c r="E102" s="127"/>
      <c r="F102" s="31" t="str">
        <f ca="1">IF($B100="","",OFFSET(Zdroj!V$16,'k rozhodnutí'!$A99,0))</f>
        <v/>
      </c>
      <c r="G102" s="37" t="str">
        <f ca="1">IF($B100="","",OFFSET(Zdroj!CC$16,'k rozhodnutí'!$A99,0))</f>
        <v/>
      </c>
      <c r="H102" s="115"/>
      <c r="I102" s="126"/>
      <c r="J102" s="125"/>
      <c r="K102" s="115"/>
      <c r="L102" s="115"/>
      <c r="M102" s="115"/>
      <c r="N102" s="115"/>
      <c r="O102" s="115"/>
      <c r="P102" s="115"/>
    </row>
    <row r="103" spans="1:16" ht="15.75" x14ac:dyDescent="0.25">
      <c r="A103" s="64"/>
      <c r="B103" s="79" t="str">
        <f ca="1">IF(OFFSET(Zdroj!$B$16,A102,0)&gt;0,A105,"")</f>
        <v/>
      </c>
      <c r="C103" s="2" t="str">
        <f ca="1">IF($B103="","",IF(Zdroj!$AS$9="ano",CONCATENATE(OFFSET(Zdroj!C$16,'k rozhodnutí'!$A102,0),"
","Anonymizováno","
",OFFSET(Zdroj!E$16,'k rozhodnutí'!$A102,0),"
",OFFSET(Zdroj!F$16,'k rozhodnutí'!$A102,0)),CONCATENATE(OFFSET(Zdroj!C$16,'k rozhodnutí'!$A102,0),"
",OFFSET(Zdroj!D$16,'k rozhodnutí'!$A102,0),"
",OFFSET(Zdroj!E$16,'k rozhodnutí'!$A102,0),"
",OFFSET(Zdroj!F$16,'k rozhodnutí'!$A102,0))))</f>
        <v/>
      </c>
      <c r="D103" s="19" t="str">
        <f ca="1">IF($B103="","",OFFSET(Zdroj!N$16,'k rozhodnutí'!$A102,0))</f>
        <v/>
      </c>
      <c r="E103" s="127" t="str">
        <f ca="1">IF($B103="","",OFFSET(Zdroj!T$16,'k rozhodnutí'!$A102,0))</f>
        <v/>
      </c>
      <c r="F103" s="31" t="str">
        <f ca="1">IF($B103="","",OFFSET(Zdroj!U$16,'k rozhodnutí'!$A102,0))</f>
        <v/>
      </c>
      <c r="G103" s="122" t="str">
        <f ca="1">IF($B103="","",OFFSET(Zdroj!W$16,'k rozhodnutí'!$A102,0))</f>
        <v/>
      </c>
      <c r="H103" s="115" t="str">
        <f ca="1">IF($B103="","",OFFSET(Zdroj!W$16,'k rozhodnutí'!$A102,0))</f>
        <v/>
      </c>
      <c r="I103" s="126" t="str">
        <f ca="1">IF($B103="","",OFFSET(Zdroj!Y$16,'k rozhodnutí'!$A102,0))</f>
        <v/>
      </c>
      <c r="J103" s="125" t="str">
        <f ca="1">IF(B103="","",'k rozhodnutí detailní'!N103)</f>
        <v/>
      </c>
      <c r="K103" s="115" t="str">
        <f ca="1">IF($B103="","",OFFSET(Zdroj!AC$16,'k rozhodnutí'!$A102,0))</f>
        <v/>
      </c>
      <c r="L103" s="115" t="str">
        <f ca="1">IF($B103="","",OFFSET(Zdroj!AD$16,'k rozhodnutí'!$A102,0))</f>
        <v/>
      </c>
      <c r="M103" s="115" t="str">
        <f ca="1">IF($B103="","",OFFSET(Zdroj!AE$16,'k rozhodnutí'!$A102,0))</f>
        <v/>
      </c>
      <c r="N103" s="115" t="str">
        <f ca="1">IF($B103="","",OFFSET(Zdroj!AF$16,'k rozhodnutí'!$A102,0))</f>
        <v/>
      </c>
      <c r="O103" s="115" t="str">
        <f ca="1">IF($B103="","",OFFSET(Zdroj!AG$16,'k rozhodnutí'!$A102,0))</f>
        <v/>
      </c>
      <c r="P103" s="115" t="str">
        <f ca="1">IF($B103="","",OFFSET(Zdroj!AH$16,'k rozhodnutí'!$A102,0))</f>
        <v/>
      </c>
    </row>
    <row r="104" spans="1:16" x14ac:dyDescent="0.25">
      <c r="A104" s="64"/>
      <c r="B104" s="124" t="str">
        <f ca="1">IF(OFFSET(Zdroj!$B$16,A102,0)&gt;0,OFFSET(Zdroj!$B$16,A102,0)+0,"")</f>
        <v/>
      </c>
      <c r="C104" s="2" t="str">
        <f ca="1">IF($B103="","",IF(Zdroj!$AS$9="ano",CONCATENATE("Okres:","
",OFFSET(Zdroj!CH$16,'k rozhodnutí'!$A102,0),"
","Právní forma","
",OFFSET(Zdroj!H$16,'k rozhodnutí'!$A102,0),"
",IF(OFFSET(Zdroj!I$16,'k rozhodnutí'!$A102,0)="","","IČO: "),OFFSET(Zdroj!I$16,'k rozhodnutí'!$A102,0),"
","B.Ú. ",IF(OFFSET(Zdroj!J$16,'k rozhodnutí'!$A102,0)="","","Anonymizováno")),CONCATENATE("Okres:","
",OFFSET(Zdroj!CH$16,'k rozhodnutí'!$A102,0),"
","Právní forma","
",OFFSET(Zdroj!H$16,'k rozhodnutí'!$A102,0),"
",IF(OFFSET(Zdroj!I$16,'k rozhodnutí'!$A102,0)="","","IČO: "),OFFSET(Zdroj!I$16,'k rozhodnutí'!$A102,0),"
","B.Ú. ",OFFSET(Zdroj!J$16,'k rozhodnutí'!$A102,0))))</f>
        <v/>
      </c>
      <c r="D104" s="3" t="str">
        <f ca="1">IF($B103="","",OFFSET(Zdroj!O$16,'k rozhodnutí'!$A102,0))</f>
        <v/>
      </c>
      <c r="E104" s="127"/>
      <c r="F104" s="30"/>
      <c r="G104" s="122"/>
      <c r="H104" s="115"/>
      <c r="I104" s="126"/>
      <c r="J104" s="125"/>
      <c r="K104" s="115"/>
      <c r="L104" s="115"/>
      <c r="M104" s="115"/>
      <c r="N104" s="115"/>
      <c r="O104" s="115"/>
      <c r="P104" s="115"/>
    </row>
    <row r="105" spans="1:16" x14ac:dyDescent="0.25">
      <c r="A105" s="64">
        <f>ROW()/3-1</f>
        <v>34</v>
      </c>
      <c r="B105" s="124"/>
      <c r="C105" s="28" t="str">
        <f ca="1">IF($B103="","",IF(Zdroj!$AS$9="ano",IF(OFFSET(Zdroj!M$16,'k rozhodnutí'!$A102,0)="","","Anonymizováno"),IF(OFFSET(Zdroj!M$16,'k rozhodnutí'!$A102,0)="","",OFFSET(Zdroj!M$16,'k rozhodnutí'!$A102,0))))</f>
        <v/>
      </c>
      <c r="D105" s="3" t="str">
        <f ca="1">IF($B103="","",CONCATENATE("Dotace bude použita na:","
",OFFSET(Zdroj!P$16,'k rozhodnutí'!$A102,0)))</f>
        <v/>
      </c>
      <c r="E105" s="127"/>
      <c r="F105" s="31" t="str">
        <f ca="1">IF($B103="","",OFFSET(Zdroj!V$16,'k rozhodnutí'!$A102,0))</f>
        <v/>
      </c>
      <c r="G105" s="37" t="str">
        <f ca="1">IF($B103="","",OFFSET(Zdroj!CC$16,'k rozhodnutí'!$A102,0))</f>
        <v/>
      </c>
      <c r="H105" s="115"/>
      <c r="I105" s="126"/>
      <c r="J105" s="125"/>
      <c r="K105" s="115"/>
      <c r="L105" s="115"/>
      <c r="M105" s="115"/>
      <c r="N105" s="115"/>
      <c r="O105" s="115"/>
      <c r="P105" s="115"/>
    </row>
    <row r="106" spans="1:16" ht="15.75" x14ac:dyDescent="0.25">
      <c r="A106" s="64"/>
      <c r="B106" s="79" t="str">
        <f ca="1">IF(OFFSET(Zdroj!$B$16,A105,0)&gt;0,A108,"")</f>
        <v/>
      </c>
      <c r="C106" s="2" t="str">
        <f ca="1">IF($B106="","",IF(Zdroj!$AS$9="ano",CONCATENATE(OFFSET(Zdroj!C$16,'k rozhodnutí'!$A105,0),"
","Anonymizováno","
",OFFSET(Zdroj!E$16,'k rozhodnutí'!$A105,0),"
",OFFSET(Zdroj!F$16,'k rozhodnutí'!$A105,0)),CONCATENATE(OFFSET(Zdroj!C$16,'k rozhodnutí'!$A105,0),"
",OFFSET(Zdroj!D$16,'k rozhodnutí'!$A105,0),"
",OFFSET(Zdroj!E$16,'k rozhodnutí'!$A105,0),"
",OFFSET(Zdroj!F$16,'k rozhodnutí'!$A105,0))))</f>
        <v/>
      </c>
      <c r="D106" s="19" t="str">
        <f ca="1">IF($B106="","",OFFSET(Zdroj!N$16,'k rozhodnutí'!$A105,0))</f>
        <v/>
      </c>
      <c r="E106" s="127" t="str">
        <f ca="1">IF($B106="","",OFFSET(Zdroj!T$16,'k rozhodnutí'!$A105,0))</f>
        <v/>
      </c>
      <c r="F106" s="31" t="str">
        <f ca="1">IF($B106="","",OFFSET(Zdroj!U$16,'k rozhodnutí'!$A105,0))</f>
        <v/>
      </c>
      <c r="G106" s="122" t="str">
        <f ca="1">IF($B106="","",OFFSET(Zdroj!W$16,'k rozhodnutí'!$A105,0))</f>
        <v/>
      </c>
      <c r="H106" s="115" t="str">
        <f ca="1">IF($B106="","",OFFSET(Zdroj!W$16,'k rozhodnutí'!$A105,0))</f>
        <v/>
      </c>
      <c r="I106" s="126" t="str">
        <f ca="1">IF($B106="","",OFFSET(Zdroj!Y$16,'k rozhodnutí'!$A105,0))</f>
        <v/>
      </c>
      <c r="J106" s="125" t="str">
        <f ca="1">IF(B106="","",'k rozhodnutí detailní'!N106)</f>
        <v/>
      </c>
      <c r="K106" s="115" t="str">
        <f ca="1">IF($B106="","",OFFSET(Zdroj!AC$16,'k rozhodnutí'!$A105,0))</f>
        <v/>
      </c>
      <c r="L106" s="115" t="str">
        <f ca="1">IF($B106="","",OFFSET(Zdroj!AD$16,'k rozhodnutí'!$A105,0))</f>
        <v/>
      </c>
      <c r="M106" s="115" t="str">
        <f ca="1">IF($B106="","",OFFSET(Zdroj!AE$16,'k rozhodnutí'!$A105,0))</f>
        <v/>
      </c>
      <c r="N106" s="115" t="str">
        <f ca="1">IF($B106="","",OFFSET(Zdroj!AF$16,'k rozhodnutí'!$A105,0))</f>
        <v/>
      </c>
      <c r="O106" s="115" t="str">
        <f ca="1">IF($B106="","",OFFSET(Zdroj!AG$16,'k rozhodnutí'!$A105,0))</f>
        <v/>
      </c>
      <c r="P106" s="115" t="str">
        <f ca="1">IF($B106="","",OFFSET(Zdroj!AH$16,'k rozhodnutí'!$A105,0))</f>
        <v/>
      </c>
    </row>
    <row r="107" spans="1:16" x14ac:dyDescent="0.25">
      <c r="A107" s="64"/>
      <c r="B107" s="124" t="str">
        <f ca="1">IF(OFFSET(Zdroj!$B$16,A105,0)&gt;0,OFFSET(Zdroj!$B$16,A105,0)+0,"")</f>
        <v/>
      </c>
      <c r="C107" s="2" t="str">
        <f ca="1">IF($B106="","",IF(Zdroj!$AS$9="ano",CONCATENATE("Okres:","
",OFFSET(Zdroj!CH$16,'k rozhodnutí'!$A105,0),"
","Právní forma","
",OFFSET(Zdroj!H$16,'k rozhodnutí'!$A105,0),"
",IF(OFFSET(Zdroj!I$16,'k rozhodnutí'!$A105,0)="","","IČO: "),OFFSET(Zdroj!I$16,'k rozhodnutí'!$A105,0),"
","B.Ú. ",IF(OFFSET(Zdroj!J$16,'k rozhodnutí'!$A105,0)="","","Anonymizováno")),CONCATENATE("Okres:","
",OFFSET(Zdroj!CH$16,'k rozhodnutí'!$A105,0),"
","Právní forma","
",OFFSET(Zdroj!H$16,'k rozhodnutí'!$A105,0),"
",IF(OFFSET(Zdroj!I$16,'k rozhodnutí'!$A105,0)="","","IČO: "),OFFSET(Zdroj!I$16,'k rozhodnutí'!$A105,0),"
","B.Ú. ",OFFSET(Zdroj!J$16,'k rozhodnutí'!$A105,0))))</f>
        <v/>
      </c>
      <c r="D107" s="3" t="str">
        <f ca="1">IF($B106="","",OFFSET(Zdroj!O$16,'k rozhodnutí'!$A105,0))</f>
        <v/>
      </c>
      <c r="E107" s="127"/>
      <c r="F107" s="30"/>
      <c r="G107" s="122"/>
      <c r="H107" s="115"/>
      <c r="I107" s="126"/>
      <c r="J107" s="125"/>
      <c r="K107" s="115"/>
      <c r="L107" s="115"/>
      <c r="M107" s="115"/>
      <c r="N107" s="115"/>
      <c r="O107" s="115"/>
      <c r="P107" s="115"/>
    </row>
    <row r="108" spans="1:16" x14ac:dyDescent="0.25">
      <c r="A108" s="64">
        <f>ROW()/3-1</f>
        <v>35</v>
      </c>
      <c r="B108" s="124"/>
      <c r="C108" s="28" t="str">
        <f ca="1">IF($B106="","",IF(Zdroj!$AS$9="ano",IF(OFFSET(Zdroj!M$16,'k rozhodnutí'!$A105,0)="","","Anonymizováno"),IF(OFFSET(Zdroj!M$16,'k rozhodnutí'!$A105,0)="","",OFFSET(Zdroj!M$16,'k rozhodnutí'!$A105,0))))</f>
        <v/>
      </c>
      <c r="D108" s="3" t="str">
        <f ca="1">IF($B106="","",CONCATENATE("Dotace bude použita na:","
",OFFSET(Zdroj!P$16,'k rozhodnutí'!$A105,0)))</f>
        <v/>
      </c>
      <c r="E108" s="127"/>
      <c r="F108" s="31" t="str">
        <f ca="1">IF($B106="","",OFFSET(Zdroj!V$16,'k rozhodnutí'!$A105,0))</f>
        <v/>
      </c>
      <c r="G108" s="37" t="str">
        <f ca="1">IF($B106="","",OFFSET(Zdroj!CC$16,'k rozhodnutí'!$A105,0))</f>
        <v/>
      </c>
      <c r="H108" s="115"/>
      <c r="I108" s="126"/>
      <c r="J108" s="125"/>
      <c r="K108" s="115"/>
      <c r="L108" s="115"/>
      <c r="M108" s="115"/>
      <c r="N108" s="115"/>
      <c r="O108" s="115"/>
      <c r="P108" s="115"/>
    </row>
    <row r="109" spans="1:16" ht="15.75" x14ac:dyDescent="0.25">
      <c r="A109" s="64"/>
      <c r="B109" s="79" t="str">
        <f ca="1">IF(OFFSET(Zdroj!$B$16,A108,0)&gt;0,A111,"")</f>
        <v/>
      </c>
      <c r="C109" s="2" t="str">
        <f ca="1">IF($B109="","",IF(Zdroj!$AS$9="ano",CONCATENATE(OFFSET(Zdroj!C$16,'k rozhodnutí'!$A108,0),"
","Anonymizováno","
",OFFSET(Zdroj!E$16,'k rozhodnutí'!$A108,0),"
",OFFSET(Zdroj!F$16,'k rozhodnutí'!$A108,0)),CONCATENATE(OFFSET(Zdroj!C$16,'k rozhodnutí'!$A108,0),"
",OFFSET(Zdroj!D$16,'k rozhodnutí'!$A108,0),"
",OFFSET(Zdroj!E$16,'k rozhodnutí'!$A108,0),"
",OFFSET(Zdroj!F$16,'k rozhodnutí'!$A108,0))))</f>
        <v/>
      </c>
      <c r="D109" s="19" t="str">
        <f ca="1">IF($B109="","",OFFSET(Zdroj!N$16,'k rozhodnutí'!$A108,0))</f>
        <v/>
      </c>
      <c r="E109" s="127" t="str">
        <f ca="1">IF($B109="","",OFFSET(Zdroj!T$16,'k rozhodnutí'!$A108,0))</f>
        <v/>
      </c>
      <c r="F109" s="31" t="str">
        <f ca="1">IF($B109="","",OFFSET(Zdroj!U$16,'k rozhodnutí'!$A108,0))</f>
        <v/>
      </c>
      <c r="G109" s="122" t="str">
        <f ca="1">IF($B109="","",OFFSET(Zdroj!W$16,'k rozhodnutí'!$A108,0))</f>
        <v/>
      </c>
      <c r="H109" s="115" t="str">
        <f ca="1">IF($B109="","",OFFSET(Zdroj!W$16,'k rozhodnutí'!$A108,0))</f>
        <v/>
      </c>
      <c r="I109" s="126" t="str">
        <f ca="1">IF($B109="","",OFFSET(Zdroj!Y$16,'k rozhodnutí'!$A108,0))</f>
        <v/>
      </c>
      <c r="J109" s="125" t="str">
        <f ca="1">IF(B109="","",'k rozhodnutí detailní'!N109)</f>
        <v/>
      </c>
      <c r="K109" s="115" t="str">
        <f ca="1">IF($B109="","",OFFSET(Zdroj!AC$16,'k rozhodnutí'!$A108,0))</f>
        <v/>
      </c>
      <c r="L109" s="115" t="str">
        <f ca="1">IF($B109="","",OFFSET(Zdroj!AD$16,'k rozhodnutí'!$A108,0))</f>
        <v/>
      </c>
      <c r="M109" s="115" t="str">
        <f ca="1">IF($B109="","",OFFSET(Zdroj!AE$16,'k rozhodnutí'!$A108,0))</f>
        <v/>
      </c>
      <c r="N109" s="115" t="str">
        <f ca="1">IF($B109="","",OFFSET(Zdroj!AF$16,'k rozhodnutí'!$A108,0))</f>
        <v/>
      </c>
      <c r="O109" s="115" t="str">
        <f ca="1">IF($B109="","",OFFSET(Zdroj!AG$16,'k rozhodnutí'!$A108,0))</f>
        <v/>
      </c>
      <c r="P109" s="115" t="str">
        <f ca="1">IF($B109="","",OFFSET(Zdroj!AH$16,'k rozhodnutí'!$A108,0))</f>
        <v/>
      </c>
    </row>
    <row r="110" spans="1:16" x14ac:dyDescent="0.25">
      <c r="A110" s="64"/>
      <c r="B110" s="124" t="str">
        <f ca="1">IF(OFFSET(Zdroj!$B$16,A108,0)&gt;0,OFFSET(Zdroj!$B$16,A108,0)+0,"")</f>
        <v/>
      </c>
      <c r="C110" s="2" t="str">
        <f ca="1">IF($B109="","",IF(Zdroj!$AS$9="ano",CONCATENATE("Okres:","
",OFFSET(Zdroj!CH$16,'k rozhodnutí'!$A108,0),"
","Právní forma","
",OFFSET(Zdroj!H$16,'k rozhodnutí'!$A108,0),"
",IF(OFFSET(Zdroj!I$16,'k rozhodnutí'!$A108,0)="","","IČO: "),OFFSET(Zdroj!I$16,'k rozhodnutí'!$A108,0),"
","B.Ú. ",IF(OFFSET(Zdroj!J$16,'k rozhodnutí'!$A108,0)="","","Anonymizováno")),CONCATENATE("Okres:","
",OFFSET(Zdroj!CH$16,'k rozhodnutí'!$A108,0),"
","Právní forma","
",OFFSET(Zdroj!H$16,'k rozhodnutí'!$A108,0),"
",IF(OFFSET(Zdroj!I$16,'k rozhodnutí'!$A108,0)="","","IČO: "),OFFSET(Zdroj!I$16,'k rozhodnutí'!$A108,0),"
","B.Ú. ",OFFSET(Zdroj!J$16,'k rozhodnutí'!$A108,0))))</f>
        <v/>
      </c>
      <c r="D110" s="3" t="str">
        <f ca="1">IF($B109="","",OFFSET(Zdroj!O$16,'k rozhodnutí'!$A108,0))</f>
        <v/>
      </c>
      <c r="E110" s="127"/>
      <c r="F110" s="30"/>
      <c r="G110" s="122"/>
      <c r="H110" s="115"/>
      <c r="I110" s="126"/>
      <c r="J110" s="125"/>
      <c r="K110" s="115"/>
      <c r="L110" s="115"/>
      <c r="M110" s="115"/>
      <c r="N110" s="115"/>
      <c r="O110" s="115"/>
      <c r="P110" s="115"/>
    </row>
    <row r="111" spans="1:16" x14ac:dyDescent="0.25">
      <c r="A111" s="64">
        <f>ROW()/3-1</f>
        <v>36</v>
      </c>
      <c r="B111" s="124"/>
      <c r="C111" s="28" t="str">
        <f ca="1">IF($B109="","",IF(Zdroj!$AS$9="ano",IF(OFFSET(Zdroj!M$16,'k rozhodnutí'!$A108,0)="","","Anonymizováno"),IF(OFFSET(Zdroj!M$16,'k rozhodnutí'!$A108,0)="","",OFFSET(Zdroj!M$16,'k rozhodnutí'!$A108,0))))</f>
        <v/>
      </c>
      <c r="D111" s="3" t="str">
        <f ca="1">IF($B109="","",CONCATENATE("Dotace bude použita na:","
",OFFSET(Zdroj!P$16,'k rozhodnutí'!$A108,0)))</f>
        <v/>
      </c>
      <c r="E111" s="127"/>
      <c r="F111" s="31" t="str">
        <f ca="1">IF($B109="","",OFFSET(Zdroj!V$16,'k rozhodnutí'!$A108,0))</f>
        <v/>
      </c>
      <c r="G111" s="37" t="str">
        <f ca="1">IF($B109="","",OFFSET(Zdroj!CC$16,'k rozhodnutí'!$A108,0))</f>
        <v/>
      </c>
      <c r="H111" s="115"/>
      <c r="I111" s="126"/>
      <c r="J111" s="125"/>
      <c r="K111" s="115"/>
      <c r="L111" s="115"/>
      <c r="M111" s="115"/>
      <c r="N111" s="115"/>
      <c r="O111" s="115"/>
      <c r="P111" s="115"/>
    </row>
    <row r="112" spans="1:16" ht="15.75" x14ac:dyDescent="0.25">
      <c r="A112" s="64"/>
      <c r="B112" s="79" t="str">
        <f ca="1">IF(OFFSET(Zdroj!$B$16,A111,0)&gt;0,A114,"")</f>
        <v/>
      </c>
      <c r="C112" s="2" t="str">
        <f ca="1">IF($B112="","",IF(Zdroj!$AS$9="ano",CONCATENATE(OFFSET(Zdroj!C$16,'k rozhodnutí'!$A111,0),"
","Anonymizováno","
",OFFSET(Zdroj!E$16,'k rozhodnutí'!$A111,0),"
",OFFSET(Zdroj!F$16,'k rozhodnutí'!$A111,0)),CONCATENATE(OFFSET(Zdroj!C$16,'k rozhodnutí'!$A111,0),"
",OFFSET(Zdroj!D$16,'k rozhodnutí'!$A111,0),"
",OFFSET(Zdroj!E$16,'k rozhodnutí'!$A111,0),"
",OFFSET(Zdroj!F$16,'k rozhodnutí'!$A111,0))))</f>
        <v/>
      </c>
      <c r="D112" s="19" t="str">
        <f ca="1">IF($B112="","",OFFSET(Zdroj!N$16,'k rozhodnutí'!$A111,0))</f>
        <v/>
      </c>
      <c r="E112" s="127" t="str">
        <f ca="1">IF($B112="","",OFFSET(Zdroj!T$16,'k rozhodnutí'!$A111,0))</f>
        <v/>
      </c>
      <c r="F112" s="31" t="str">
        <f ca="1">IF($B112="","",OFFSET(Zdroj!U$16,'k rozhodnutí'!$A111,0))</f>
        <v/>
      </c>
      <c r="G112" s="122" t="str">
        <f ca="1">IF($B112="","",OFFSET(Zdroj!W$16,'k rozhodnutí'!$A111,0))</f>
        <v/>
      </c>
      <c r="H112" s="115" t="str">
        <f ca="1">IF($B112="","",OFFSET(Zdroj!W$16,'k rozhodnutí'!$A111,0))</f>
        <v/>
      </c>
      <c r="I112" s="126" t="str">
        <f ca="1">IF($B112="","",OFFSET(Zdroj!Y$16,'k rozhodnutí'!$A111,0))</f>
        <v/>
      </c>
      <c r="J112" s="125" t="str">
        <f ca="1">IF(B112="","",'k rozhodnutí detailní'!N112)</f>
        <v/>
      </c>
      <c r="K112" s="115" t="str">
        <f ca="1">IF($B112="","",OFFSET(Zdroj!AC$16,'k rozhodnutí'!$A111,0))</f>
        <v/>
      </c>
      <c r="L112" s="115" t="str">
        <f ca="1">IF($B112="","",OFFSET(Zdroj!AD$16,'k rozhodnutí'!$A111,0))</f>
        <v/>
      </c>
      <c r="M112" s="115" t="str">
        <f ca="1">IF($B112="","",OFFSET(Zdroj!AE$16,'k rozhodnutí'!$A111,0))</f>
        <v/>
      </c>
      <c r="N112" s="115" t="str">
        <f ca="1">IF($B112="","",OFFSET(Zdroj!AF$16,'k rozhodnutí'!$A111,0))</f>
        <v/>
      </c>
      <c r="O112" s="115" t="str">
        <f ca="1">IF($B112="","",OFFSET(Zdroj!AG$16,'k rozhodnutí'!$A111,0))</f>
        <v/>
      </c>
      <c r="P112" s="115" t="str">
        <f ca="1">IF($B112="","",OFFSET(Zdroj!AH$16,'k rozhodnutí'!$A111,0))</f>
        <v/>
      </c>
    </row>
    <row r="113" spans="1:16" x14ac:dyDescent="0.25">
      <c r="A113" s="64"/>
      <c r="B113" s="124" t="str">
        <f ca="1">IF(OFFSET(Zdroj!$B$16,A111,0)&gt;0,OFFSET(Zdroj!$B$16,A111,0)+0,"")</f>
        <v/>
      </c>
      <c r="C113" s="2" t="str">
        <f ca="1">IF($B112="","",IF(Zdroj!$AS$9="ano",CONCATENATE("Okres:","
",OFFSET(Zdroj!CH$16,'k rozhodnutí'!$A111,0),"
","Právní forma","
",OFFSET(Zdroj!H$16,'k rozhodnutí'!$A111,0),"
",IF(OFFSET(Zdroj!I$16,'k rozhodnutí'!$A111,0)="","","IČO: "),OFFSET(Zdroj!I$16,'k rozhodnutí'!$A111,0),"
","B.Ú. ",IF(OFFSET(Zdroj!J$16,'k rozhodnutí'!$A111,0)="","","Anonymizováno")),CONCATENATE("Okres:","
",OFFSET(Zdroj!CH$16,'k rozhodnutí'!$A111,0),"
","Právní forma","
",OFFSET(Zdroj!H$16,'k rozhodnutí'!$A111,0),"
",IF(OFFSET(Zdroj!I$16,'k rozhodnutí'!$A111,0)="","","IČO: "),OFFSET(Zdroj!I$16,'k rozhodnutí'!$A111,0),"
","B.Ú. ",OFFSET(Zdroj!J$16,'k rozhodnutí'!$A111,0))))</f>
        <v/>
      </c>
      <c r="D113" s="3" t="str">
        <f ca="1">IF($B112="","",OFFSET(Zdroj!O$16,'k rozhodnutí'!$A111,0))</f>
        <v/>
      </c>
      <c r="E113" s="127"/>
      <c r="F113" s="30"/>
      <c r="G113" s="122"/>
      <c r="H113" s="115"/>
      <c r="I113" s="126"/>
      <c r="J113" s="125"/>
      <c r="K113" s="115"/>
      <c r="L113" s="115"/>
      <c r="M113" s="115"/>
      <c r="N113" s="115"/>
      <c r="O113" s="115"/>
      <c r="P113" s="115"/>
    </row>
    <row r="114" spans="1:16" x14ac:dyDescent="0.25">
      <c r="A114" s="64">
        <f>ROW()/3-1</f>
        <v>37</v>
      </c>
      <c r="B114" s="124"/>
      <c r="C114" s="28" t="str">
        <f ca="1">IF($B112="","",IF(Zdroj!$AS$9="ano",IF(OFFSET(Zdroj!M$16,'k rozhodnutí'!$A111,0)="","","Anonymizováno"),IF(OFFSET(Zdroj!M$16,'k rozhodnutí'!$A111,0)="","",OFFSET(Zdroj!M$16,'k rozhodnutí'!$A111,0))))</f>
        <v/>
      </c>
      <c r="D114" s="3" t="str">
        <f ca="1">IF($B112="","",CONCATENATE("Dotace bude použita na:","
",OFFSET(Zdroj!P$16,'k rozhodnutí'!$A111,0)))</f>
        <v/>
      </c>
      <c r="E114" s="127"/>
      <c r="F114" s="31" t="str">
        <f ca="1">IF($B112="","",OFFSET(Zdroj!V$16,'k rozhodnutí'!$A111,0))</f>
        <v/>
      </c>
      <c r="G114" s="37" t="str">
        <f ca="1">IF($B112="","",OFFSET(Zdroj!CC$16,'k rozhodnutí'!$A111,0))</f>
        <v/>
      </c>
      <c r="H114" s="115"/>
      <c r="I114" s="126"/>
      <c r="J114" s="125"/>
      <c r="K114" s="115"/>
      <c r="L114" s="115"/>
      <c r="M114" s="115"/>
      <c r="N114" s="115"/>
      <c r="O114" s="115"/>
      <c r="P114" s="115"/>
    </row>
    <row r="115" spans="1:16" ht="15.75" x14ac:dyDescent="0.25">
      <c r="A115" s="64"/>
      <c r="B115" s="79" t="str">
        <f ca="1">IF(OFFSET(Zdroj!$B$16,A114,0)&gt;0,A117,"")</f>
        <v/>
      </c>
      <c r="C115" s="2" t="str">
        <f ca="1">IF($B115="","",IF(Zdroj!$AS$9="ano",CONCATENATE(OFFSET(Zdroj!C$16,'k rozhodnutí'!$A114,0),"
","Anonymizováno","
",OFFSET(Zdroj!E$16,'k rozhodnutí'!$A114,0),"
",OFFSET(Zdroj!F$16,'k rozhodnutí'!$A114,0)),CONCATENATE(OFFSET(Zdroj!C$16,'k rozhodnutí'!$A114,0),"
",OFFSET(Zdroj!D$16,'k rozhodnutí'!$A114,0),"
",OFFSET(Zdroj!E$16,'k rozhodnutí'!$A114,0),"
",OFFSET(Zdroj!F$16,'k rozhodnutí'!$A114,0))))</f>
        <v/>
      </c>
      <c r="D115" s="19" t="str">
        <f ca="1">IF($B115="","",OFFSET(Zdroj!N$16,'k rozhodnutí'!$A114,0))</f>
        <v/>
      </c>
      <c r="E115" s="127" t="str">
        <f ca="1">IF($B115="","",OFFSET(Zdroj!T$16,'k rozhodnutí'!$A114,0))</f>
        <v/>
      </c>
      <c r="F115" s="31" t="str">
        <f ca="1">IF($B115="","",OFFSET(Zdroj!U$16,'k rozhodnutí'!$A114,0))</f>
        <v/>
      </c>
      <c r="G115" s="122" t="str">
        <f ca="1">IF($B115="","",OFFSET(Zdroj!W$16,'k rozhodnutí'!$A114,0))</f>
        <v/>
      </c>
      <c r="H115" s="115" t="str">
        <f ca="1">IF($B115="","",OFFSET(Zdroj!W$16,'k rozhodnutí'!$A114,0))</f>
        <v/>
      </c>
      <c r="I115" s="126" t="str">
        <f ca="1">IF($B115="","",OFFSET(Zdroj!Y$16,'k rozhodnutí'!$A114,0))</f>
        <v/>
      </c>
      <c r="J115" s="125" t="str">
        <f ca="1">IF(B115="","",'k rozhodnutí detailní'!N115)</f>
        <v/>
      </c>
      <c r="K115" s="115" t="str">
        <f ca="1">IF($B115="","",OFFSET(Zdroj!AC$16,'k rozhodnutí'!$A114,0))</f>
        <v/>
      </c>
      <c r="L115" s="115" t="str">
        <f ca="1">IF($B115="","",OFFSET(Zdroj!AD$16,'k rozhodnutí'!$A114,0))</f>
        <v/>
      </c>
      <c r="M115" s="115" t="str">
        <f ca="1">IF($B115="","",OFFSET(Zdroj!AE$16,'k rozhodnutí'!$A114,0))</f>
        <v/>
      </c>
      <c r="N115" s="115" t="str">
        <f ca="1">IF($B115="","",OFFSET(Zdroj!AF$16,'k rozhodnutí'!$A114,0))</f>
        <v/>
      </c>
      <c r="O115" s="115" t="str">
        <f ca="1">IF($B115="","",OFFSET(Zdroj!AG$16,'k rozhodnutí'!$A114,0))</f>
        <v/>
      </c>
      <c r="P115" s="115" t="str">
        <f ca="1">IF($B115="","",OFFSET(Zdroj!AH$16,'k rozhodnutí'!$A114,0))</f>
        <v/>
      </c>
    </row>
    <row r="116" spans="1:16" x14ac:dyDescent="0.25">
      <c r="A116" s="64"/>
      <c r="B116" s="124" t="str">
        <f ca="1">IF(OFFSET(Zdroj!$B$16,A114,0)&gt;0,OFFSET(Zdroj!$B$16,A114,0)+0,"")</f>
        <v/>
      </c>
      <c r="C116" s="2" t="str">
        <f ca="1">IF($B115="","",IF(Zdroj!$AS$9="ano",CONCATENATE("Okres:","
",OFFSET(Zdroj!CH$16,'k rozhodnutí'!$A114,0),"
","Právní forma","
",OFFSET(Zdroj!H$16,'k rozhodnutí'!$A114,0),"
",IF(OFFSET(Zdroj!I$16,'k rozhodnutí'!$A114,0)="","","IČO: "),OFFSET(Zdroj!I$16,'k rozhodnutí'!$A114,0),"
","B.Ú. ",IF(OFFSET(Zdroj!J$16,'k rozhodnutí'!$A114,0)="","","Anonymizováno")),CONCATENATE("Okres:","
",OFFSET(Zdroj!CH$16,'k rozhodnutí'!$A114,0),"
","Právní forma","
",OFFSET(Zdroj!H$16,'k rozhodnutí'!$A114,0),"
",IF(OFFSET(Zdroj!I$16,'k rozhodnutí'!$A114,0)="","","IČO: "),OFFSET(Zdroj!I$16,'k rozhodnutí'!$A114,0),"
","B.Ú. ",OFFSET(Zdroj!J$16,'k rozhodnutí'!$A114,0))))</f>
        <v/>
      </c>
      <c r="D116" s="3" t="str">
        <f ca="1">IF($B115="","",OFFSET(Zdroj!O$16,'k rozhodnutí'!$A114,0))</f>
        <v/>
      </c>
      <c r="E116" s="127"/>
      <c r="F116" s="30"/>
      <c r="G116" s="122"/>
      <c r="H116" s="115"/>
      <c r="I116" s="126"/>
      <c r="J116" s="125"/>
      <c r="K116" s="115"/>
      <c r="L116" s="115"/>
      <c r="M116" s="115"/>
      <c r="N116" s="115"/>
      <c r="O116" s="115"/>
      <c r="P116" s="115"/>
    </row>
    <row r="117" spans="1:16" x14ac:dyDescent="0.25">
      <c r="A117" s="64">
        <f>ROW()/3-1</f>
        <v>38</v>
      </c>
      <c r="B117" s="124"/>
      <c r="C117" s="28" t="str">
        <f ca="1">IF($B115="","",IF(Zdroj!$AS$9="ano",IF(OFFSET(Zdroj!M$16,'k rozhodnutí'!$A114,0)="","","Anonymizováno"),IF(OFFSET(Zdroj!M$16,'k rozhodnutí'!$A114,0)="","",OFFSET(Zdroj!M$16,'k rozhodnutí'!$A114,0))))</f>
        <v/>
      </c>
      <c r="D117" s="3" t="str">
        <f ca="1">IF($B115="","",CONCATENATE("Dotace bude použita na:","
",OFFSET(Zdroj!P$16,'k rozhodnutí'!$A114,0)))</f>
        <v/>
      </c>
      <c r="E117" s="127"/>
      <c r="F117" s="31" t="str">
        <f ca="1">IF($B115="","",OFFSET(Zdroj!V$16,'k rozhodnutí'!$A114,0))</f>
        <v/>
      </c>
      <c r="G117" s="37" t="str">
        <f ca="1">IF($B115="","",OFFSET(Zdroj!CC$16,'k rozhodnutí'!$A114,0))</f>
        <v/>
      </c>
      <c r="H117" s="115"/>
      <c r="I117" s="126"/>
      <c r="J117" s="125"/>
      <c r="K117" s="115"/>
      <c r="L117" s="115"/>
      <c r="M117" s="115"/>
      <c r="N117" s="115"/>
      <c r="O117" s="115"/>
      <c r="P117" s="115"/>
    </row>
    <row r="118" spans="1:16" ht="15.75" x14ac:dyDescent="0.25">
      <c r="A118" s="64"/>
      <c r="B118" s="79" t="str">
        <f ca="1">IF(OFFSET(Zdroj!$B$16,A117,0)&gt;0,A120,"")</f>
        <v/>
      </c>
      <c r="C118" s="2" t="str">
        <f ca="1">IF($B118="","",IF(Zdroj!$AS$9="ano",CONCATENATE(OFFSET(Zdroj!C$16,'k rozhodnutí'!$A117,0),"
","Anonymizováno","
",OFFSET(Zdroj!E$16,'k rozhodnutí'!$A117,0),"
",OFFSET(Zdroj!F$16,'k rozhodnutí'!$A117,0)),CONCATENATE(OFFSET(Zdroj!C$16,'k rozhodnutí'!$A117,0),"
",OFFSET(Zdroj!D$16,'k rozhodnutí'!$A117,0),"
",OFFSET(Zdroj!E$16,'k rozhodnutí'!$A117,0),"
",OFFSET(Zdroj!F$16,'k rozhodnutí'!$A117,0))))</f>
        <v/>
      </c>
      <c r="D118" s="19" t="str">
        <f ca="1">IF($B118="","",OFFSET(Zdroj!N$16,'k rozhodnutí'!$A117,0))</f>
        <v/>
      </c>
      <c r="E118" s="127" t="str">
        <f ca="1">IF($B118="","",OFFSET(Zdroj!T$16,'k rozhodnutí'!$A117,0))</f>
        <v/>
      </c>
      <c r="F118" s="31" t="str">
        <f ca="1">IF($B118="","",OFFSET(Zdroj!U$16,'k rozhodnutí'!$A117,0))</f>
        <v/>
      </c>
      <c r="G118" s="122" t="str">
        <f ca="1">IF($B118="","",OFFSET(Zdroj!W$16,'k rozhodnutí'!$A117,0))</f>
        <v/>
      </c>
      <c r="H118" s="115" t="str">
        <f ca="1">IF($B118="","",OFFSET(Zdroj!W$16,'k rozhodnutí'!$A117,0))</f>
        <v/>
      </c>
      <c r="I118" s="126" t="str">
        <f ca="1">IF($B118="","",OFFSET(Zdroj!Y$16,'k rozhodnutí'!$A117,0))</f>
        <v/>
      </c>
      <c r="J118" s="125" t="str">
        <f ca="1">IF(B118="","",'k rozhodnutí detailní'!N118)</f>
        <v/>
      </c>
      <c r="K118" s="115" t="str">
        <f ca="1">IF($B118="","",OFFSET(Zdroj!AC$16,'k rozhodnutí'!$A117,0))</f>
        <v/>
      </c>
      <c r="L118" s="115" t="str">
        <f ca="1">IF($B118="","",OFFSET(Zdroj!AD$16,'k rozhodnutí'!$A117,0))</f>
        <v/>
      </c>
      <c r="M118" s="115" t="str">
        <f ca="1">IF($B118="","",OFFSET(Zdroj!AE$16,'k rozhodnutí'!$A117,0))</f>
        <v/>
      </c>
      <c r="N118" s="115" t="str">
        <f ca="1">IF($B118="","",OFFSET(Zdroj!AF$16,'k rozhodnutí'!$A117,0))</f>
        <v/>
      </c>
      <c r="O118" s="115" t="str">
        <f ca="1">IF($B118="","",OFFSET(Zdroj!AG$16,'k rozhodnutí'!$A117,0))</f>
        <v/>
      </c>
      <c r="P118" s="115" t="str">
        <f ca="1">IF($B118="","",OFFSET(Zdroj!AH$16,'k rozhodnutí'!$A117,0))</f>
        <v/>
      </c>
    </row>
    <row r="119" spans="1:16" x14ac:dyDescent="0.25">
      <c r="A119" s="64"/>
      <c r="B119" s="124" t="str">
        <f ca="1">IF(OFFSET(Zdroj!$B$16,A117,0)&gt;0,OFFSET(Zdroj!$B$16,A117,0)+0,"")</f>
        <v/>
      </c>
      <c r="C119" s="2" t="str">
        <f ca="1">IF($B118="","",IF(Zdroj!$AS$9="ano",CONCATENATE("Okres:","
",OFFSET(Zdroj!CH$16,'k rozhodnutí'!$A117,0),"
","Právní forma","
",OFFSET(Zdroj!H$16,'k rozhodnutí'!$A117,0),"
",IF(OFFSET(Zdroj!I$16,'k rozhodnutí'!$A117,0)="","","IČO: "),OFFSET(Zdroj!I$16,'k rozhodnutí'!$A117,0),"
","B.Ú. ",IF(OFFSET(Zdroj!J$16,'k rozhodnutí'!$A117,0)="","","Anonymizováno")),CONCATENATE("Okres:","
",OFFSET(Zdroj!CH$16,'k rozhodnutí'!$A117,0),"
","Právní forma","
",OFFSET(Zdroj!H$16,'k rozhodnutí'!$A117,0),"
",IF(OFFSET(Zdroj!I$16,'k rozhodnutí'!$A117,0)="","","IČO: "),OFFSET(Zdroj!I$16,'k rozhodnutí'!$A117,0),"
","B.Ú. ",OFFSET(Zdroj!J$16,'k rozhodnutí'!$A117,0))))</f>
        <v/>
      </c>
      <c r="D119" s="3" t="str">
        <f ca="1">IF($B118="","",OFFSET(Zdroj!O$16,'k rozhodnutí'!$A117,0))</f>
        <v/>
      </c>
      <c r="E119" s="127"/>
      <c r="F119" s="30"/>
      <c r="G119" s="122"/>
      <c r="H119" s="115"/>
      <c r="I119" s="126"/>
      <c r="J119" s="125"/>
      <c r="K119" s="115"/>
      <c r="L119" s="115"/>
      <c r="M119" s="115"/>
      <c r="N119" s="115"/>
      <c r="O119" s="115"/>
      <c r="P119" s="115"/>
    </row>
    <row r="120" spans="1:16" x14ac:dyDescent="0.25">
      <c r="A120" s="64">
        <f>ROW()/3-1</f>
        <v>39</v>
      </c>
      <c r="B120" s="124"/>
      <c r="C120" s="28" t="str">
        <f ca="1">IF($B118="","",IF(Zdroj!$AS$9="ano",IF(OFFSET(Zdroj!M$16,'k rozhodnutí'!$A117,0)="","","Anonymizováno"),IF(OFFSET(Zdroj!M$16,'k rozhodnutí'!$A117,0)="","",OFFSET(Zdroj!M$16,'k rozhodnutí'!$A117,0))))</f>
        <v/>
      </c>
      <c r="D120" s="3" t="str">
        <f ca="1">IF($B118="","",CONCATENATE("Dotace bude použita na:","
",OFFSET(Zdroj!P$16,'k rozhodnutí'!$A117,0)))</f>
        <v/>
      </c>
      <c r="E120" s="127"/>
      <c r="F120" s="31" t="str">
        <f ca="1">IF($B118="","",OFFSET(Zdroj!V$16,'k rozhodnutí'!$A117,0))</f>
        <v/>
      </c>
      <c r="G120" s="37" t="str">
        <f ca="1">IF($B118="","",OFFSET(Zdroj!CC$16,'k rozhodnutí'!$A117,0))</f>
        <v/>
      </c>
      <c r="H120" s="115"/>
      <c r="I120" s="126"/>
      <c r="J120" s="125"/>
      <c r="K120" s="115"/>
      <c r="L120" s="115"/>
      <c r="M120" s="115"/>
      <c r="N120" s="115"/>
      <c r="O120" s="115"/>
      <c r="P120" s="115"/>
    </row>
    <row r="121" spans="1:16" ht="15.75" x14ac:dyDescent="0.25">
      <c r="A121" s="64"/>
      <c r="B121" s="79" t="str">
        <f ca="1">IF(OFFSET(Zdroj!$B$16,A120,0)&gt;0,A123,"")</f>
        <v/>
      </c>
      <c r="C121" s="2" t="str">
        <f ca="1">IF($B121="","",IF(Zdroj!$AS$9="ano",CONCATENATE(OFFSET(Zdroj!C$16,'k rozhodnutí'!$A120,0),"
","Anonymizováno","
",OFFSET(Zdroj!E$16,'k rozhodnutí'!$A120,0),"
",OFFSET(Zdroj!F$16,'k rozhodnutí'!$A120,0)),CONCATENATE(OFFSET(Zdroj!C$16,'k rozhodnutí'!$A120,0),"
",OFFSET(Zdroj!D$16,'k rozhodnutí'!$A120,0),"
",OFFSET(Zdroj!E$16,'k rozhodnutí'!$A120,0),"
",OFFSET(Zdroj!F$16,'k rozhodnutí'!$A120,0))))</f>
        <v/>
      </c>
      <c r="D121" s="19" t="str">
        <f ca="1">IF($B121="","",OFFSET(Zdroj!N$16,'k rozhodnutí'!$A120,0))</f>
        <v/>
      </c>
      <c r="E121" s="127" t="str">
        <f ca="1">IF($B121="","",OFFSET(Zdroj!T$16,'k rozhodnutí'!$A120,0))</f>
        <v/>
      </c>
      <c r="F121" s="31" t="str">
        <f ca="1">IF($B121="","",OFFSET(Zdroj!U$16,'k rozhodnutí'!$A120,0))</f>
        <v/>
      </c>
      <c r="G121" s="122" t="str">
        <f ca="1">IF($B121="","",OFFSET(Zdroj!W$16,'k rozhodnutí'!$A120,0))</f>
        <v/>
      </c>
      <c r="H121" s="115" t="str">
        <f ca="1">IF($B121="","",OFFSET(Zdroj!W$16,'k rozhodnutí'!$A120,0))</f>
        <v/>
      </c>
      <c r="I121" s="126" t="str">
        <f ca="1">IF($B121="","",OFFSET(Zdroj!Y$16,'k rozhodnutí'!$A120,0))</f>
        <v/>
      </c>
      <c r="J121" s="125" t="str">
        <f ca="1">IF(B121="","",'k rozhodnutí detailní'!N121)</f>
        <v/>
      </c>
      <c r="K121" s="115" t="str">
        <f ca="1">IF($B121="","",OFFSET(Zdroj!AC$16,'k rozhodnutí'!$A120,0))</f>
        <v/>
      </c>
      <c r="L121" s="115" t="str">
        <f ca="1">IF($B121="","",OFFSET(Zdroj!AD$16,'k rozhodnutí'!$A120,0))</f>
        <v/>
      </c>
      <c r="M121" s="115" t="str">
        <f ca="1">IF($B121="","",OFFSET(Zdroj!AE$16,'k rozhodnutí'!$A120,0))</f>
        <v/>
      </c>
      <c r="N121" s="115" t="str">
        <f ca="1">IF($B121="","",OFFSET(Zdroj!AF$16,'k rozhodnutí'!$A120,0))</f>
        <v/>
      </c>
      <c r="O121" s="115" t="str">
        <f ca="1">IF($B121="","",OFFSET(Zdroj!AG$16,'k rozhodnutí'!$A120,0))</f>
        <v/>
      </c>
      <c r="P121" s="115" t="str">
        <f ca="1">IF($B121="","",OFFSET(Zdroj!AH$16,'k rozhodnutí'!$A120,0))</f>
        <v/>
      </c>
    </row>
    <row r="122" spans="1:16" x14ac:dyDescent="0.25">
      <c r="A122" s="64"/>
      <c r="B122" s="124" t="str">
        <f ca="1">IF(OFFSET(Zdroj!$B$16,A120,0)&gt;0,OFFSET(Zdroj!$B$16,A120,0)+0,"")</f>
        <v/>
      </c>
      <c r="C122" s="2" t="str">
        <f ca="1">IF($B121="","",IF(Zdroj!$AS$9="ano",CONCATENATE("Okres:","
",OFFSET(Zdroj!CH$16,'k rozhodnutí'!$A120,0),"
","Právní forma","
",OFFSET(Zdroj!H$16,'k rozhodnutí'!$A120,0),"
",IF(OFFSET(Zdroj!I$16,'k rozhodnutí'!$A120,0)="","","IČO: "),OFFSET(Zdroj!I$16,'k rozhodnutí'!$A120,0),"
","B.Ú. ",IF(OFFSET(Zdroj!J$16,'k rozhodnutí'!$A120,0)="","","Anonymizováno")),CONCATENATE("Okres:","
",OFFSET(Zdroj!CH$16,'k rozhodnutí'!$A120,0),"
","Právní forma","
",OFFSET(Zdroj!H$16,'k rozhodnutí'!$A120,0),"
",IF(OFFSET(Zdroj!I$16,'k rozhodnutí'!$A120,0)="","","IČO: "),OFFSET(Zdroj!I$16,'k rozhodnutí'!$A120,0),"
","B.Ú. ",OFFSET(Zdroj!J$16,'k rozhodnutí'!$A120,0))))</f>
        <v/>
      </c>
      <c r="D122" s="3" t="str">
        <f ca="1">IF($B121="","",OFFSET(Zdroj!O$16,'k rozhodnutí'!$A120,0))</f>
        <v/>
      </c>
      <c r="E122" s="127"/>
      <c r="F122" s="30"/>
      <c r="G122" s="122"/>
      <c r="H122" s="115"/>
      <c r="I122" s="126"/>
      <c r="J122" s="125"/>
      <c r="K122" s="115"/>
      <c r="L122" s="115"/>
      <c r="M122" s="115"/>
      <c r="N122" s="115"/>
      <c r="O122" s="115"/>
      <c r="P122" s="115"/>
    </row>
    <row r="123" spans="1:16" x14ac:dyDescent="0.25">
      <c r="A123" s="64">
        <f>ROW()/3-1</f>
        <v>40</v>
      </c>
      <c r="B123" s="124"/>
      <c r="C123" s="28" t="str">
        <f ca="1">IF($B121="","",IF(Zdroj!$AS$9="ano",IF(OFFSET(Zdroj!M$16,'k rozhodnutí'!$A120,0)="","","Anonymizováno"),IF(OFFSET(Zdroj!M$16,'k rozhodnutí'!$A120,0)="","",OFFSET(Zdroj!M$16,'k rozhodnutí'!$A120,0))))</f>
        <v/>
      </c>
      <c r="D123" s="3" t="str">
        <f ca="1">IF($B121="","",CONCATENATE("Dotace bude použita na:","
",OFFSET(Zdroj!P$16,'k rozhodnutí'!$A120,0)))</f>
        <v/>
      </c>
      <c r="E123" s="127"/>
      <c r="F123" s="31" t="str">
        <f ca="1">IF($B121="","",OFFSET(Zdroj!V$16,'k rozhodnutí'!$A120,0))</f>
        <v/>
      </c>
      <c r="G123" s="37" t="str">
        <f ca="1">IF($B121="","",OFFSET(Zdroj!CC$16,'k rozhodnutí'!$A120,0))</f>
        <v/>
      </c>
      <c r="H123" s="115"/>
      <c r="I123" s="126"/>
      <c r="J123" s="125"/>
      <c r="K123" s="115"/>
      <c r="L123" s="115"/>
      <c r="M123" s="115"/>
      <c r="N123" s="115"/>
      <c r="O123" s="115"/>
      <c r="P123" s="115"/>
    </row>
    <row r="124" spans="1:16" ht="15.75" x14ac:dyDescent="0.25">
      <c r="A124" s="64"/>
      <c r="B124" s="79" t="str">
        <f ca="1">IF(OFFSET(Zdroj!$B$16,A123,0)&gt;0,A126,"")</f>
        <v/>
      </c>
      <c r="C124" s="2" t="str">
        <f ca="1">IF($B124="","",IF(Zdroj!$AS$9="ano",CONCATENATE(OFFSET(Zdroj!C$16,'k rozhodnutí'!$A123,0),"
","Anonymizováno","
",OFFSET(Zdroj!E$16,'k rozhodnutí'!$A123,0),"
",OFFSET(Zdroj!F$16,'k rozhodnutí'!$A123,0)),CONCATENATE(OFFSET(Zdroj!C$16,'k rozhodnutí'!$A123,0),"
",OFFSET(Zdroj!D$16,'k rozhodnutí'!$A123,0),"
",OFFSET(Zdroj!E$16,'k rozhodnutí'!$A123,0),"
",OFFSET(Zdroj!F$16,'k rozhodnutí'!$A123,0))))</f>
        <v/>
      </c>
      <c r="D124" s="19" t="str">
        <f ca="1">IF($B124="","",OFFSET(Zdroj!N$16,'k rozhodnutí'!$A123,0))</f>
        <v/>
      </c>
      <c r="E124" s="127" t="str">
        <f ca="1">IF($B124="","",OFFSET(Zdroj!T$16,'k rozhodnutí'!$A123,0))</f>
        <v/>
      </c>
      <c r="F124" s="31" t="str">
        <f ca="1">IF($B124="","",OFFSET(Zdroj!U$16,'k rozhodnutí'!$A123,0))</f>
        <v/>
      </c>
      <c r="G124" s="122" t="str">
        <f ca="1">IF($B124="","",OFFSET(Zdroj!W$16,'k rozhodnutí'!$A123,0))</f>
        <v/>
      </c>
      <c r="H124" s="115" t="str">
        <f ca="1">IF($B124="","",OFFSET(Zdroj!W$16,'k rozhodnutí'!$A123,0))</f>
        <v/>
      </c>
      <c r="I124" s="126" t="str">
        <f ca="1">IF($B124="","",OFFSET(Zdroj!Y$16,'k rozhodnutí'!$A123,0))</f>
        <v/>
      </c>
      <c r="J124" s="125" t="str">
        <f ca="1">IF(B124="","",'k rozhodnutí detailní'!N124)</f>
        <v/>
      </c>
      <c r="K124" s="115" t="str">
        <f ca="1">IF($B124="","",OFFSET(Zdroj!AC$16,'k rozhodnutí'!$A123,0))</f>
        <v/>
      </c>
      <c r="L124" s="115" t="str">
        <f ca="1">IF($B124="","",OFFSET(Zdroj!AD$16,'k rozhodnutí'!$A123,0))</f>
        <v/>
      </c>
      <c r="M124" s="115" t="str">
        <f ca="1">IF($B124="","",OFFSET(Zdroj!AE$16,'k rozhodnutí'!$A123,0))</f>
        <v/>
      </c>
      <c r="N124" s="115" t="str">
        <f ca="1">IF($B124="","",OFFSET(Zdroj!AF$16,'k rozhodnutí'!$A123,0))</f>
        <v/>
      </c>
      <c r="O124" s="115" t="str">
        <f ca="1">IF($B124="","",OFFSET(Zdroj!AG$16,'k rozhodnutí'!$A123,0))</f>
        <v/>
      </c>
      <c r="P124" s="115" t="str">
        <f ca="1">IF($B124="","",OFFSET(Zdroj!AH$16,'k rozhodnutí'!$A123,0))</f>
        <v/>
      </c>
    </row>
    <row r="125" spans="1:16" x14ac:dyDescent="0.25">
      <c r="A125" s="64"/>
      <c r="B125" s="124" t="str">
        <f ca="1">IF(OFFSET(Zdroj!$B$16,A123,0)&gt;0,OFFSET(Zdroj!$B$16,A123,0)+0,"")</f>
        <v/>
      </c>
      <c r="C125" s="2" t="str">
        <f ca="1">IF($B124="","",IF(Zdroj!$AS$9="ano",CONCATENATE("Okres:","
",OFFSET(Zdroj!CH$16,'k rozhodnutí'!$A123,0),"
","Právní forma","
",OFFSET(Zdroj!H$16,'k rozhodnutí'!$A123,0),"
",IF(OFFSET(Zdroj!I$16,'k rozhodnutí'!$A123,0)="","","IČO: "),OFFSET(Zdroj!I$16,'k rozhodnutí'!$A123,0),"
","B.Ú. ",IF(OFFSET(Zdroj!J$16,'k rozhodnutí'!$A123,0)="","","Anonymizováno")),CONCATENATE("Okres:","
",OFFSET(Zdroj!CH$16,'k rozhodnutí'!$A123,0),"
","Právní forma","
",OFFSET(Zdroj!H$16,'k rozhodnutí'!$A123,0),"
",IF(OFFSET(Zdroj!I$16,'k rozhodnutí'!$A123,0)="","","IČO: "),OFFSET(Zdroj!I$16,'k rozhodnutí'!$A123,0),"
","B.Ú. ",OFFSET(Zdroj!J$16,'k rozhodnutí'!$A123,0))))</f>
        <v/>
      </c>
      <c r="D125" s="3" t="str">
        <f ca="1">IF($B124="","",OFFSET(Zdroj!O$16,'k rozhodnutí'!$A123,0))</f>
        <v/>
      </c>
      <c r="E125" s="127"/>
      <c r="F125" s="30"/>
      <c r="G125" s="122"/>
      <c r="H125" s="115"/>
      <c r="I125" s="126"/>
      <c r="J125" s="125"/>
      <c r="K125" s="115"/>
      <c r="L125" s="115"/>
      <c r="M125" s="115"/>
      <c r="N125" s="115"/>
      <c r="O125" s="115"/>
      <c r="P125" s="115"/>
    </row>
    <row r="126" spans="1:16" x14ac:dyDescent="0.25">
      <c r="A126" s="64">
        <f>ROW()/3-1</f>
        <v>41</v>
      </c>
      <c r="B126" s="124"/>
      <c r="C126" s="28" t="str">
        <f ca="1">IF($B124="","",IF(Zdroj!$AS$9="ano",IF(OFFSET(Zdroj!M$16,'k rozhodnutí'!$A123,0)="","","Anonymizováno"),IF(OFFSET(Zdroj!M$16,'k rozhodnutí'!$A123,0)="","",OFFSET(Zdroj!M$16,'k rozhodnutí'!$A123,0))))</f>
        <v/>
      </c>
      <c r="D126" s="3" t="str">
        <f ca="1">IF($B124="","",CONCATENATE("Dotace bude použita na:","
",OFFSET(Zdroj!P$16,'k rozhodnutí'!$A123,0)))</f>
        <v/>
      </c>
      <c r="E126" s="127"/>
      <c r="F126" s="31" t="str">
        <f ca="1">IF($B124="","",OFFSET(Zdroj!V$16,'k rozhodnutí'!$A123,0))</f>
        <v/>
      </c>
      <c r="G126" s="37" t="str">
        <f ca="1">IF($B124="","",OFFSET(Zdroj!CC$16,'k rozhodnutí'!$A123,0))</f>
        <v/>
      </c>
      <c r="H126" s="115"/>
      <c r="I126" s="126"/>
      <c r="J126" s="125"/>
      <c r="K126" s="115"/>
      <c r="L126" s="115"/>
      <c r="M126" s="115"/>
      <c r="N126" s="115"/>
      <c r="O126" s="115"/>
      <c r="P126" s="115"/>
    </row>
    <row r="127" spans="1:16" ht="15.75" x14ac:dyDescent="0.25">
      <c r="A127" s="64"/>
      <c r="B127" s="79" t="str">
        <f ca="1">IF(OFFSET(Zdroj!$B$16,A126,0)&gt;0,A129,"")</f>
        <v/>
      </c>
      <c r="C127" s="2" t="str">
        <f ca="1">IF($B127="","",IF(Zdroj!$AS$9="ano",CONCATENATE(OFFSET(Zdroj!C$16,'k rozhodnutí'!$A126,0),"
","Anonymizováno","
",OFFSET(Zdroj!E$16,'k rozhodnutí'!$A126,0),"
",OFFSET(Zdroj!F$16,'k rozhodnutí'!$A126,0)),CONCATENATE(OFFSET(Zdroj!C$16,'k rozhodnutí'!$A126,0),"
",OFFSET(Zdroj!D$16,'k rozhodnutí'!$A126,0),"
",OFFSET(Zdroj!E$16,'k rozhodnutí'!$A126,0),"
",OFFSET(Zdroj!F$16,'k rozhodnutí'!$A126,0))))</f>
        <v/>
      </c>
      <c r="D127" s="19" t="str">
        <f ca="1">IF($B127="","",OFFSET(Zdroj!N$16,'k rozhodnutí'!$A126,0))</f>
        <v/>
      </c>
      <c r="E127" s="127" t="str">
        <f ca="1">IF($B127="","",OFFSET(Zdroj!T$16,'k rozhodnutí'!$A126,0))</f>
        <v/>
      </c>
      <c r="F127" s="31" t="str">
        <f ca="1">IF($B127="","",OFFSET(Zdroj!U$16,'k rozhodnutí'!$A126,0))</f>
        <v/>
      </c>
      <c r="G127" s="122" t="str">
        <f ca="1">IF($B127="","",OFFSET(Zdroj!W$16,'k rozhodnutí'!$A126,0))</f>
        <v/>
      </c>
      <c r="H127" s="115" t="str">
        <f ca="1">IF($B127="","",OFFSET(Zdroj!W$16,'k rozhodnutí'!$A126,0))</f>
        <v/>
      </c>
      <c r="I127" s="126" t="str">
        <f ca="1">IF($B127="","",OFFSET(Zdroj!Y$16,'k rozhodnutí'!$A126,0))</f>
        <v/>
      </c>
      <c r="J127" s="125" t="str">
        <f ca="1">IF(B127="","",'k rozhodnutí detailní'!N127)</f>
        <v/>
      </c>
      <c r="K127" s="115" t="str">
        <f ca="1">IF($B127="","",OFFSET(Zdroj!AC$16,'k rozhodnutí'!$A126,0))</f>
        <v/>
      </c>
      <c r="L127" s="115" t="str">
        <f ca="1">IF($B127="","",OFFSET(Zdroj!AD$16,'k rozhodnutí'!$A126,0))</f>
        <v/>
      </c>
      <c r="M127" s="115" t="str">
        <f ca="1">IF($B127="","",OFFSET(Zdroj!AE$16,'k rozhodnutí'!$A126,0))</f>
        <v/>
      </c>
      <c r="N127" s="115" t="str">
        <f ca="1">IF($B127="","",OFFSET(Zdroj!AF$16,'k rozhodnutí'!$A126,0))</f>
        <v/>
      </c>
      <c r="O127" s="115" t="str">
        <f ca="1">IF($B127="","",OFFSET(Zdroj!AG$16,'k rozhodnutí'!$A126,0))</f>
        <v/>
      </c>
      <c r="P127" s="115" t="str">
        <f ca="1">IF($B127="","",OFFSET(Zdroj!AH$16,'k rozhodnutí'!$A126,0))</f>
        <v/>
      </c>
    </row>
    <row r="128" spans="1:16" x14ac:dyDescent="0.25">
      <c r="A128" s="64"/>
      <c r="B128" s="124" t="str">
        <f ca="1">IF(OFFSET(Zdroj!$B$16,A126,0)&gt;0,OFFSET(Zdroj!$B$16,A126,0)+0,"")</f>
        <v/>
      </c>
      <c r="C128" s="2" t="str">
        <f ca="1">IF($B127="","",IF(Zdroj!$AS$9="ano",CONCATENATE("Okres:","
",OFFSET(Zdroj!CH$16,'k rozhodnutí'!$A126,0),"
","Právní forma","
",OFFSET(Zdroj!H$16,'k rozhodnutí'!$A126,0),"
",IF(OFFSET(Zdroj!I$16,'k rozhodnutí'!$A126,0)="","","IČO: "),OFFSET(Zdroj!I$16,'k rozhodnutí'!$A126,0),"
","B.Ú. ",IF(OFFSET(Zdroj!J$16,'k rozhodnutí'!$A126,0)="","","Anonymizováno")),CONCATENATE("Okres:","
",OFFSET(Zdroj!CH$16,'k rozhodnutí'!$A126,0),"
","Právní forma","
",OFFSET(Zdroj!H$16,'k rozhodnutí'!$A126,0),"
",IF(OFFSET(Zdroj!I$16,'k rozhodnutí'!$A126,0)="","","IČO: "),OFFSET(Zdroj!I$16,'k rozhodnutí'!$A126,0),"
","B.Ú. ",OFFSET(Zdroj!J$16,'k rozhodnutí'!$A126,0))))</f>
        <v/>
      </c>
      <c r="D128" s="3" t="str">
        <f ca="1">IF($B127="","",OFFSET(Zdroj!O$16,'k rozhodnutí'!$A126,0))</f>
        <v/>
      </c>
      <c r="E128" s="127"/>
      <c r="F128" s="30"/>
      <c r="G128" s="122"/>
      <c r="H128" s="115"/>
      <c r="I128" s="126"/>
      <c r="J128" s="125"/>
      <c r="K128" s="115"/>
      <c r="L128" s="115"/>
      <c r="M128" s="115"/>
      <c r="N128" s="115"/>
      <c r="O128" s="115"/>
      <c r="P128" s="115"/>
    </row>
    <row r="129" spans="1:16" x14ac:dyDescent="0.25">
      <c r="A129" s="64">
        <f>ROW()/3-1</f>
        <v>42</v>
      </c>
      <c r="B129" s="124"/>
      <c r="C129" s="28" t="str">
        <f ca="1">IF($B127="","",IF(Zdroj!$AS$9="ano",IF(OFFSET(Zdroj!M$16,'k rozhodnutí'!$A126,0)="","","Anonymizováno"),IF(OFFSET(Zdroj!M$16,'k rozhodnutí'!$A126,0)="","",OFFSET(Zdroj!M$16,'k rozhodnutí'!$A126,0))))</f>
        <v/>
      </c>
      <c r="D129" s="3" t="str">
        <f ca="1">IF($B127="","",CONCATENATE("Dotace bude použita na:","
",OFFSET(Zdroj!P$16,'k rozhodnutí'!$A126,0)))</f>
        <v/>
      </c>
      <c r="E129" s="127"/>
      <c r="F129" s="31" t="str">
        <f ca="1">IF($B127="","",OFFSET(Zdroj!V$16,'k rozhodnutí'!$A126,0))</f>
        <v/>
      </c>
      <c r="G129" s="37" t="str">
        <f ca="1">IF($B127="","",OFFSET(Zdroj!CC$16,'k rozhodnutí'!$A126,0))</f>
        <v/>
      </c>
      <c r="H129" s="115"/>
      <c r="I129" s="126"/>
      <c r="J129" s="125"/>
      <c r="K129" s="115"/>
      <c r="L129" s="115"/>
      <c r="M129" s="115"/>
      <c r="N129" s="115"/>
      <c r="O129" s="115"/>
      <c r="P129" s="115"/>
    </row>
    <row r="130" spans="1:16" ht="15.75" x14ac:dyDescent="0.25">
      <c r="A130" s="64"/>
      <c r="B130" s="79" t="str">
        <f ca="1">IF(OFFSET(Zdroj!$B$16,A129,0)&gt;0,A132,"")</f>
        <v/>
      </c>
      <c r="C130" s="2" t="str">
        <f ca="1">IF($B130="","",IF(Zdroj!$AS$9="ano",CONCATENATE(OFFSET(Zdroj!C$16,'k rozhodnutí'!$A129,0),"
","Anonymizováno","
",OFFSET(Zdroj!E$16,'k rozhodnutí'!$A129,0),"
",OFFSET(Zdroj!F$16,'k rozhodnutí'!$A129,0)),CONCATENATE(OFFSET(Zdroj!C$16,'k rozhodnutí'!$A129,0),"
",OFFSET(Zdroj!D$16,'k rozhodnutí'!$A129,0),"
",OFFSET(Zdroj!E$16,'k rozhodnutí'!$A129,0),"
",OFFSET(Zdroj!F$16,'k rozhodnutí'!$A129,0))))</f>
        <v/>
      </c>
      <c r="D130" s="19" t="str">
        <f ca="1">IF($B130="","",OFFSET(Zdroj!N$16,'k rozhodnutí'!$A129,0))</f>
        <v/>
      </c>
      <c r="E130" s="127" t="str">
        <f ca="1">IF($B130="","",OFFSET(Zdroj!T$16,'k rozhodnutí'!$A129,0))</f>
        <v/>
      </c>
      <c r="F130" s="31" t="str">
        <f ca="1">IF($B130="","",OFFSET(Zdroj!U$16,'k rozhodnutí'!$A129,0))</f>
        <v/>
      </c>
      <c r="G130" s="122" t="str">
        <f ca="1">IF($B130="","",OFFSET(Zdroj!W$16,'k rozhodnutí'!$A129,0))</f>
        <v/>
      </c>
      <c r="H130" s="115" t="str">
        <f ca="1">IF($B130="","",OFFSET(Zdroj!W$16,'k rozhodnutí'!$A129,0))</f>
        <v/>
      </c>
      <c r="I130" s="126" t="str">
        <f ca="1">IF($B130="","",OFFSET(Zdroj!Y$16,'k rozhodnutí'!$A129,0))</f>
        <v/>
      </c>
      <c r="J130" s="125" t="str">
        <f ca="1">IF(B130="","",'k rozhodnutí detailní'!N130)</f>
        <v/>
      </c>
      <c r="K130" s="115" t="str">
        <f ca="1">IF($B130="","",OFFSET(Zdroj!AC$16,'k rozhodnutí'!$A129,0))</f>
        <v/>
      </c>
      <c r="L130" s="115" t="str">
        <f ca="1">IF($B130="","",OFFSET(Zdroj!AD$16,'k rozhodnutí'!$A129,0))</f>
        <v/>
      </c>
      <c r="M130" s="115" t="str">
        <f ca="1">IF($B130="","",OFFSET(Zdroj!AE$16,'k rozhodnutí'!$A129,0))</f>
        <v/>
      </c>
      <c r="N130" s="115" t="str">
        <f ca="1">IF($B130="","",OFFSET(Zdroj!AF$16,'k rozhodnutí'!$A129,0))</f>
        <v/>
      </c>
      <c r="O130" s="115" t="str">
        <f ca="1">IF($B130="","",OFFSET(Zdroj!AG$16,'k rozhodnutí'!$A129,0))</f>
        <v/>
      </c>
      <c r="P130" s="115" t="str">
        <f ca="1">IF($B130="","",OFFSET(Zdroj!AH$16,'k rozhodnutí'!$A129,0))</f>
        <v/>
      </c>
    </row>
    <row r="131" spans="1:16" x14ac:dyDescent="0.25">
      <c r="A131" s="64"/>
      <c r="B131" s="124" t="str">
        <f ca="1">IF(OFFSET(Zdroj!$B$16,A129,0)&gt;0,OFFSET(Zdroj!$B$16,A129,0)+0,"")</f>
        <v/>
      </c>
      <c r="C131" s="2" t="str">
        <f ca="1">IF($B130="","",IF(Zdroj!$AS$9="ano",CONCATENATE("Okres:","
",OFFSET(Zdroj!CH$16,'k rozhodnutí'!$A129,0),"
","Právní forma","
",OFFSET(Zdroj!H$16,'k rozhodnutí'!$A129,0),"
",IF(OFFSET(Zdroj!I$16,'k rozhodnutí'!$A129,0)="","","IČO: "),OFFSET(Zdroj!I$16,'k rozhodnutí'!$A129,0),"
","B.Ú. ",IF(OFFSET(Zdroj!J$16,'k rozhodnutí'!$A129,0)="","","Anonymizováno")),CONCATENATE("Okres:","
",OFFSET(Zdroj!CH$16,'k rozhodnutí'!$A129,0),"
","Právní forma","
",OFFSET(Zdroj!H$16,'k rozhodnutí'!$A129,0),"
",IF(OFFSET(Zdroj!I$16,'k rozhodnutí'!$A129,0)="","","IČO: "),OFFSET(Zdroj!I$16,'k rozhodnutí'!$A129,0),"
","B.Ú. ",OFFSET(Zdroj!J$16,'k rozhodnutí'!$A129,0))))</f>
        <v/>
      </c>
      <c r="D131" s="3" t="str">
        <f ca="1">IF($B130="","",OFFSET(Zdroj!O$16,'k rozhodnutí'!$A129,0))</f>
        <v/>
      </c>
      <c r="E131" s="127"/>
      <c r="F131" s="30"/>
      <c r="G131" s="122"/>
      <c r="H131" s="115"/>
      <c r="I131" s="126"/>
      <c r="J131" s="125"/>
      <c r="K131" s="115"/>
      <c r="L131" s="115"/>
      <c r="M131" s="115"/>
      <c r="N131" s="115"/>
      <c r="O131" s="115"/>
      <c r="P131" s="115"/>
    </row>
    <row r="132" spans="1:16" x14ac:dyDescent="0.25">
      <c r="A132" s="64">
        <f>ROW()/3-1</f>
        <v>43</v>
      </c>
      <c r="B132" s="124"/>
      <c r="C132" s="28" t="str">
        <f ca="1">IF($B130="","",IF(Zdroj!$AS$9="ano",IF(OFFSET(Zdroj!M$16,'k rozhodnutí'!$A129,0)="","","Anonymizováno"),IF(OFFSET(Zdroj!M$16,'k rozhodnutí'!$A129,0)="","",OFFSET(Zdroj!M$16,'k rozhodnutí'!$A129,0))))</f>
        <v/>
      </c>
      <c r="D132" s="3" t="str">
        <f ca="1">IF($B130="","",CONCATENATE("Dotace bude použita na:","
",OFFSET(Zdroj!P$16,'k rozhodnutí'!$A129,0)))</f>
        <v/>
      </c>
      <c r="E132" s="127"/>
      <c r="F132" s="31" t="str">
        <f ca="1">IF($B130="","",OFFSET(Zdroj!V$16,'k rozhodnutí'!$A129,0))</f>
        <v/>
      </c>
      <c r="G132" s="37" t="str">
        <f ca="1">IF($B130="","",OFFSET(Zdroj!CC$16,'k rozhodnutí'!$A129,0))</f>
        <v/>
      </c>
      <c r="H132" s="115"/>
      <c r="I132" s="126"/>
      <c r="J132" s="125"/>
      <c r="K132" s="115"/>
      <c r="L132" s="115"/>
      <c r="M132" s="115"/>
      <c r="N132" s="115"/>
      <c r="O132" s="115"/>
      <c r="P132" s="115"/>
    </row>
    <row r="133" spans="1:16" ht="15.75" x14ac:dyDescent="0.25">
      <c r="A133" s="64"/>
      <c r="B133" s="79" t="str">
        <f ca="1">IF(OFFSET(Zdroj!$B$16,A132,0)&gt;0,A135,"")</f>
        <v/>
      </c>
      <c r="C133" s="2" t="str">
        <f ca="1">IF($B133="","",IF(Zdroj!$AS$9="ano",CONCATENATE(OFFSET(Zdroj!C$16,'k rozhodnutí'!$A132,0),"
","Anonymizováno","
",OFFSET(Zdroj!E$16,'k rozhodnutí'!$A132,0),"
",OFFSET(Zdroj!F$16,'k rozhodnutí'!$A132,0)),CONCATENATE(OFFSET(Zdroj!C$16,'k rozhodnutí'!$A132,0),"
",OFFSET(Zdroj!D$16,'k rozhodnutí'!$A132,0),"
",OFFSET(Zdroj!E$16,'k rozhodnutí'!$A132,0),"
",OFFSET(Zdroj!F$16,'k rozhodnutí'!$A132,0))))</f>
        <v/>
      </c>
      <c r="D133" s="19" t="str">
        <f ca="1">IF($B133="","",OFFSET(Zdroj!N$16,'k rozhodnutí'!$A132,0))</f>
        <v/>
      </c>
      <c r="E133" s="127" t="str">
        <f ca="1">IF($B133="","",OFFSET(Zdroj!T$16,'k rozhodnutí'!$A132,0))</f>
        <v/>
      </c>
      <c r="F133" s="31" t="str">
        <f ca="1">IF($B133="","",OFFSET(Zdroj!U$16,'k rozhodnutí'!$A132,0))</f>
        <v/>
      </c>
      <c r="G133" s="122" t="str">
        <f ca="1">IF($B133="","",OFFSET(Zdroj!W$16,'k rozhodnutí'!$A132,0))</f>
        <v/>
      </c>
      <c r="H133" s="115" t="str">
        <f ca="1">IF($B133="","",OFFSET(Zdroj!W$16,'k rozhodnutí'!$A132,0))</f>
        <v/>
      </c>
      <c r="I133" s="126" t="str">
        <f ca="1">IF($B133="","",OFFSET(Zdroj!Y$16,'k rozhodnutí'!$A132,0))</f>
        <v/>
      </c>
      <c r="J133" s="125" t="str">
        <f ca="1">IF(B133="","",'k rozhodnutí detailní'!N133)</f>
        <v/>
      </c>
      <c r="K133" s="115" t="str">
        <f ca="1">IF($B133="","",OFFSET(Zdroj!AC$16,'k rozhodnutí'!$A132,0))</f>
        <v/>
      </c>
      <c r="L133" s="115" t="str">
        <f ca="1">IF($B133="","",OFFSET(Zdroj!AD$16,'k rozhodnutí'!$A132,0))</f>
        <v/>
      </c>
      <c r="M133" s="115" t="str">
        <f ca="1">IF($B133="","",OFFSET(Zdroj!AE$16,'k rozhodnutí'!$A132,0))</f>
        <v/>
      </c>
      <c r="N133" s="115" t="str">
        <f ca="1">IF($B133="","",OFFSET(Zdroj!AF$16,'k rozhodnutí'!$A132,0))</f>
        <v/>
      </c>
      <c r="O133" s="115" t="str">
        <f ca="1">IF($B133="","",OFFSET(Zdroj!AG$16,'k rozhodnutí'!$A132,0))</f>
        <v/>
      </c>
      <c r="P133" s="115" t="str">
        <f ca="1">IF($B133="","",OFFSET(Zdroj!AH$16,'k rozhodnutí'!$A132,0))</f>
        <v/>
      </c>
    </row>
    <row r="134" spans="1:16" x14ac:dyDescent="0.25">
      <c r="A134" s="64"/>
      <c r="B134" s="124" t="str">
        <f ca="1">IF(OFFSET(Zdroj!$B$16,A132,0)&gt;0,OFFSET(Zdroj!$B$16,A132,0)+0,"")</f>
        <v/>
      </c>
      <c r="C134" s="2" t="str">
        <f ca="1">IF($B133="","",IF(Zdroj!$AS$9="ano",CONCATENATE("Okres:","
",OFFSET(Zdroj!CH$16,'k rozhodnutí'!$A132,0),"
","Právní forma","
",OFFSET(Zdroj!H$16,'k rozhodnutí'!$A132,0),"
",IF(OFFSET(Zdroj!I$16,'k rozhodnutí'!$A132,0)="","","IČO: "),OFFSET(Zdroj!I$16,'k rozhodnutí'!$A132,0),"
","B.Ú. ",IF(OFFSET(Zdroj!J$16,'k rozhodnutí'!$A132,0)="","","Anonymizováno")),CONCATENATE("Okres:","
",OFFSET(Zdroj!CH$16,'k rozhodnutí'!$A132,0),"
","Právní forma","
",OFFSET(Zdroj!H$16,'k rozhodnutí'!$A132,0),"
",IF(OFFSET(Zdroj!I$16,'k rozhodnutí'!$A132,0)="","","IČO: "),OFFSET(Zdroj!I$16,'k rozhodnutí'!$A132,0),"
","B.Ú. ",OFFSET(Zdroj!J$16,'k rozhodnutí'!$A132,0))))</f>
        <v/>
      </c>
      <c r="D134" s="3" t="str">
        <f ca="1">IF($B133="","",OFFSET(Zdroj!O$16,'k rozhodnutí'!$A132,0))</f>
        <v/>
      </c>
      <c r="E134" s="127"/>
      <c r="F134" s="30"/>
      <c r="G134" s="122"/>
      <c r="H134" s="115"/>
      <c r="I134" s="126"/>
      <c r="J134" s="125"/>
      <c r="K134" s="115"/>
      <c r="L134" s="115"/>
      <c r="M134" s="115"/>
      <c r="N134" s="115"/>
      <c r="O134" s="115"/>
      <c r="P134" s="115"/>
    </row>
    <row r="135" spans="1:16" x14ac:dyDescent="0.25">
      <c r="A135" s="64">
        <f>ROW()/3-1</f>
        <v>44</v>
      </c>
      <c r="B135" s="124"/>
      <c r="C135" s="28" t="str">
        <f ca="1">IF($B133="","",IF(Zdroj!$AS$9="ano",IF(OFFSET(Zdroj!M$16,'k rozhodnutí'!$A132,0)="","","Anonymizováno"),IF(OFFSET(Zdroj!M$16,'k rozhodnutí'!$A132,0)="","",OFFSET(Zdroj!M$16,'k rozhodnutí'!$A132,0))))</f>
        <v/>
      </c>
      <c r="D135" s="3" t="str">
        <f ca="1">IF($B133="","",CONCATENATE("Dotace bude použita na:","
",OFFSET(Zdroj!P$16,'k rozhodnutí'!$A132,0)))</f>
        <v/>
      </c>
      <c r="E135" s="127"/>
      <c r="F135" s="31" t="str">
        <f ca="1">IF($B133="","",OFFSET(Zdroj!V$16,'k rozhodnutí'!$A132,0))</f>
        <v/>
      </c>
      <c r="G135" s="37" t="str">
        <f ca="1">IF($B133="","",OFFSET(Zdroj!CC$16,'k rozhodnutí'!$A132,0))</f>
        <v/>
      </c>
      <c r="H135" s="115"/>
      <c r="I135" s="126"/>
      <c r="J135" s="125"/>
      <c r="K135" s="115"/>
      <c r="L135" s="115"/>
      <c r="M135" s="115"/>
      <c r="N135" s="115"/>
      <c r="O135" s="115"/>
      <c r="P135" s="115"/>
    </row>
    <row r="136" spans="1:16" ht="15.75" x14ac:dyDescent="0.25">
      <c r="A136" s="64"/>
      <c r="B136" s="79" t="str">
        <f ca="1">IF(OFFSET(Zdroj!$B$16,A135,0)&gt;0,A138,"")</f>
        <v/>
      </c>
      <c r="C136" s="2" t="str">
        <f ca="1">IF($B136="","",IF(Zdroj!$AS$9="ano",CONCATENATE(OFFSET(Zdroj!C$16,'k rozhodnutí'!$A135,0),"
","Anonymizováno","
",OFFSET(Zdroj!E$16,'k rozhodnutí'!$A135,0),"
",OFFSET(Zdroj!F$16,'k rozhodnutí'!$A135,0)),CONCATENATE(OFFSET(Zdroj!C$16,'k rozhodnutí'!$A135,0),"
",OFFSET(Zdroj!D$16,'k rozhodnutí'!$A135,0),"
",OFFSET(Zdroj!E$16,'k rozhodnutí'!$A135,0),"
",OFFSET(Zdroj!F$16,'k rozhodnutí'!$A135,0))))</f>
        <v/>
      </c>
      <c r="D136" s="19" t="str">
        <f ca="1">IF($B136="","",OFFSET(Zdroj!N$16,'k rozhodnutí'!$A135,0))</f>
        <v/>
      </c>
      <c r="E136" s="127" t="str">
        <f ca="1">IF($B136="","",OFFSET(Zdroj!T$16,'k rozhodnutí'!$A135,0))</f>
        <v/>
      </c>
      <c r="F136" s="31" t="str">
        <f ca="1">IF($B136="","",OFFSET(Zdroj!U$16,'k rozhodnutí'!$A135,0))</f>
        <v/>
      </c>
      <c r="G136" s="122" t="str">
        <f ca="1">IF($B136="","",OFFSET(Zdroj!W$16,'k rozhodnutí'!$A135,0))</f>
        <v/>
      </c>
      <c r="H136" s="115" t="str">
        <f ca="1">IF($B136="","",OFFSET(Zdroj!W$16,'k rozhodnutí'!$A135,0))</f>
        <v/>
      </c>
      <c r="I136" s="126" t="str">
        <f ca="1">IF($B136="","",OFFSET(Zdroj!Y$16,'k rozhodnutí'!$A135,0))</f>
        <v/>
      </c>
      <c r="J136" s="125" t="str">
        <f ca="1">IF(B136="","",'k rozhodnutí detailní'!N136)</f>
        <v/>
      </c>
      <c r="K136" s="115" t="str">
        <f ca="1">IF($B136="","",OFFSET(Zdroj!AC$16,'k rozhodnutí'!$A135,0))</f>
        <v/>
      </c>
      <c r="L136" s="115" t="str">
        <f ca="1">IF($B136="","",OFFSET(Zdroj!AD$16,'k rozhodnutí'!$A135,0))</f>
        <v/>
      </c>
      <c r="M136" s="115" t="str">
        <f ca="1">IF($B136="","",OFFSET(Zdroj!AE$16,'k rozhodnutí'!$A135,0))</f>
        <v/>
      </c>
      <c r="N136" s="115" t="str">
        <f ca="1">IF($B136="","",OFFSET(Zdroj!AF$16,'k rozhodnutí'!$A135,0))</f>
        <v/>
      </c>
      <c r="O136" s="115" t="str">
        <f ca="1">IF($B136="","",OFFSET(Zdroj!AG$16,'k rozhodnutí'!$A135,0))</f>
        <v/>
      </c>
      <c r="P136" s="115" t="str">
        <f ca="1">IF($B136="","",OFFSET(Zdroj!AH$16,'k rozhodnutí'!$A135,0))</f>
        <v/>
      </c>
    </row>
    <row r="137" spans="1:16" x14ac:dyDescent="0.25">
      <c r="A137" s="64"/>
      <c r="B137" s="124" t="str">
        <f ca="1">IF(OFFSET(Zdroj!$B$16,A135,0)&gt;0,OFFSET(Zdroj!$B$16,A135,0)+0,"")</f>
        <v/>
      </c>
      <c r="C137" s="2" t="str">
        <f ca="1">IF($B136="","",IF(Zdroj!$AS$9="ano",CONCATENATE("Okres:","
",OFFSET(Zdroj!CH$16,'k rozhodnutí'!$A135,0),"
","Právní forma","
",OFFSET(Zdroj!H$16,'k rozhodnutí'!$A135,0),"
",IF(OFFSET(Zdroj!I$16,'k rozhodnutí'!$A135,0)="","","IČO: "),OFFSET(Zdroj!I$16,'k rozhodnutí'!$A135,0),"
","B.Ú. ",IF(OFFSET(Zdroj!J$16,'k rozhodnutí'!$A135,0)="","","Anonymizováno")),CONCATENATE("Okres:","
",OFFSET(Zdroj!CH$16,'k rozhodnutí'!$A135,0),"
","Právní forma","
",OFFSET(Zdroj!H$16,'k rozhodnutí'!$A135,0),"
",IF(OFFSET(Zdroj!I$16,'k rozhodnutí'!$A135,0)="","","IČO: "),OFFSET(Zdroj!I$16,'k rozhodnutí'!$A135,0),"
","B.Ú. ",OFFSET(Zdroj!J$16,'k rozhodnutí'!$A135,0))))</f>
        <v/>
      </c>
      <c r="D137" s="3" t="str">
        <f ca="1">IF($B136="","",OFFSET(Zdroj!O$16,'k rozhodnutí'!$A135,0))</f>
        <v/>
      </c>
      <c r="E137" s="127"/>
      <c r="F137" s="30"/>
      <c r="G137" s="122"/>
      <c r="H137" s="115"/>
      <c r="I137" s="126"/>
      <c r="J137" s="125"/>
      <c r="K137" s="115"/>
      <c r="L137" s="115"/>
      <c r="M137" s="115"/>
      <c r="N137" s="115"/>
      <c r="O137" s="115"/>
      <c r="P137" s="115"/>
    </row>
    <row r="138" spans="1:16" x14ac:dyDescent="0.25">
      <c r="A138" s="64">
        <f>ROW()/3-1</f>
        <v>45</v>
      </c>
      <c r="B138" s="124"/>
      <c r="C138" s="28" t="str">
        <f ca="1">IF($B136="","",IF(Zdroj!$AS$9="ano",IF(OFFSET(Zdroj!M$16,'k rozhodnutí'!$A135,0)="","","Anonymizováno"),IF(OFFSET(Zdroj!M$16,'k rozhodnutí'!$A135,0)="","",OFFSET(Zdroj!M$16,'k rozhodnutí'!$A135,0))))</f>
        <v/>
      </c>
      <c r="D138" s="3" t="str">
        <f ca="1">IF($B136="","",CONCATENATE("Dotace bude použita na:","
",OFFSET(Zdroj!P$16,'k rozhodnutí'!$A135,0)))</f>
        <v/>
      </c>
      <c r="E138" s="127"/>
      <c r="F138" s="31" t="str">
        <f ca="1">IF($B136="","",OFFSET(Zdroj!V$16,'k rozhodnutí'!$A135,0))</f>
        <v/>
      </c>
      <c r="G138" s="37" t="str">
        <f ca="1">IF($B136="","",OFFSET(Zdroj!CC$16,'k rozhodnutí'!$A135,0))</f>
        <v/>
      </c>
      <c r="H138" s="115"/>
      <c r="I138" s="126"/>
      <c r="J138" s="125"/>
      <c r="K138" s="115"/>
      <c r="L138" s="115"/>
      <c r="M138" s="115"/>
      <c r="N138" s="115"/>
      <c r="O138" s="115"/>
      <c r="P138" s="115"/>
    </row>
    <row r="139" spans="1:16" ht="15.75" x14ac:dyDescent="0.25">
      <c r="A139" s="64"/>
      <c r="B139" s="79" t="str">
        <f ca="1">IF(OFFSET(Zdroj!$B$16,A138,0)&gt;0,A141,"")</f>
        <v/>
      </c>
      <c r="C139" s="2" t="str">
        <f ca="1">IF($B139="","",IF(Zdroj!$AS$9="ano",CONCATENATE(OFFSET(Zdroj!C$16,'k rozhodnutí'!$A138,0),"
","Anonymizováno","
",OFFSET(Zdroj!E$16,'k rozhodnutí'!$A138,0),"
",OFFSET(Zdroj!F$16,'k rozhodnutí'!$A138,0)),CONCATENATE(OFFSET(Zdroj!C$16,'k rozhodnutí'!$A138,0),"
",OFFSET(Zdroj!D$16,'k rozhodnutí'!$A138,0),"
",OFFSET(Zdroj!E$16,'k rozhodnutí'!$A138,0),"
",OFFSET(Zdroj!F$16,'k rozhodnutí'!$A138,0))))</f>
        <v/>
      </c>
      <c r="D139" s="19" t="str">
        <f ca="1">IF($B139="","",OFFSET(Zdroj!N$16,'k rozhodnutí'!$A138,0))</f>
        <v/>
      </c>
      <c r="E139" s="127" t="str">
        <f ca="1">IF($B139="","",OFFSET(Zdroj!T$16,'k rozhodnutí'!$A138,0))</f>
        <v/>
      </c>
      <c r="F139" s="31" t="str">
        <f ca="1">IF($B139="","",OFFSET(Zdroj!U$16,'k rozhodnutí'!$A138,0))</f>
        <v/>
      </c>
      <c r="G139" s="122" t="str">
        <f ca="1">IF($B139="","",OFFSET(Zdroj!W$16,'k rozhodnutí'!$A138,0))</f>
        <v/>
      </c>
      <c r="H139" s="115" t="str">
        <f ca="1">IF($B139="","",OFFSET(Zdroj!W$16,'k rozhodnutí'!$A138,0))</f>
        <v/>
      </c>
      <c r="I139" s="126" t="str">
        <f ca="1">IF($B139="","",OFFSET(Zdroj!Y$16,'k rozhodnutí'!$A138,0))</f>
        <v/>
      </c>
      <c r="J139" s="125" t="str">
        <f ca="1">IF(B139="","",'k rozhodnutí detailní'!N139)</f>
        <v/>
      </c>
      <c r="K139" s="115" t="str">
        <f ca="1">IF($B139="","",OFFSET(Zdroj!AC$16,'k rozhodnutí'!$A138,0))</f>
        <v/>
      </c>
      <c r="L139" s="115" t="str">
        <f ca="1">IF($B139="","",OFFSET(Zdroj!AD$16,'k rozhodnutí'!$A138,0))</f>
        <v/>
      </c>
      <c r="M139" s="115" t="str">
        <f ca="1">IF($B139="","",OFFSET(Zdroj!AE$16,'k rozhodnutí'!$A138,0))</f>
        <v/>
      </c>
      <c r="N139" s="115" t="str">
        <f ca="1">IF($B139="","",OFFSET(Zdroj!AF$16,'k rozhodnutí'!$A138,0))</f>
        <v/>
      </c>
      <c r="O139" s="115" t="str">
        <f ca="1">IF($B139="","",OFFSET(Zdroj!AG$16,'k rozhodnutí'!$A138,0))</f>
        <v/>
      </c>
      <c r="P139" s="115" t="str">
        <f ca="1">IF($B139="","",OFFSET(Zdroj!AH$16,'k rozhodnutí'!$A138,0))</f>
        <v/>
      </c>
    </row>
    <row r="140" spans="1:16" x14ac:dyDescent="0.25">
      <c r="A140" s="64"/>
      <c r="B140" s="124" t="str">
        <f ca="1">IF(OFFSET(Zdroj!$B$16,A138,0)&gt;0,OFFSET(Zdroj!$B$16,A138,0)+0,"")</f>
        <v/>
      </c>
      <c r="C140" s="2" t="str">
        <f ca="1">IF($B139="","",IF(Zdroj!$AS$9="ano",CONCATENATE("Okres:","
",OFFSET(Zdroj!CH$16,'k rozhodnutí'!$A138,0),"
","Právní forma","
",OFFSET(Zdroj!H$16,'k rozhodnutí'!$A138,0),"
",IF(OFFSET(Zdroj!I$16,'k rozhodnutí'!$A138,0)="","","IČO: "),OFFSET(Zdroj!I$16,'k rozhodnutí'!$A138,0),"
","B.Ú. ",IF(OFFSET(Zdroj!J$16,'k rozhodnutí'!$A138,0)="","","Anonymizováno")),CONCATENATE("Okres:","
",OFFSET(Zdroj!CH$16,'k rozhodnutí'!$A138,0),"
","Právní forma","
",OFFSET(Zdroj!H$16,'k rozhodnutí'!$A138,0),"
",IF(OFFSET(Zdroj!I$16,'k rozhodnutí'!$A138,0)="","","IČO: "),OFFSET(Zdroj!I$16,'k rozhodnutí'!$A138,0),"
","B.Ú. ",OFFSET(Zdroj!J$16,'k rozhodnutí'!$A138,0))))</f>
        <v/>
      </c>
      <c r="D140" s="3" t="str">
        <f ca="1">IF($B139="","",OFFSET(Zdroj!O$16,'k rozhodnutí'!$A138,0))</f>
        <v/>
      </c>
      <c r="E140" s="127"/>
      <c r="F140" s="30"/>
      <c r="G140" s="122"/>
      <c r="H140" s="115"/>
      <c r="I140" s="126"/>
      <c r="J140" s="125"/>
      <c r="K140" s="115"/>
      <c r="L140" s="115"/>
      <c r="M140" s="115"/>
      <c r="N140" s="115"/>
      <c r="O140" s="115"/>
      <c r="P140" s="115"/>
    </row>
    <row r="141" spans="1:16" x14ac:dyDescent="0.25">
      <c r="A141" s="64">
        <f>ROW()/3-1</f>
        <v>46</v>
      </c>
      <c r="B141" s="124"/>
      <c r="C141" s="28" t="str">
        <f ca="1">IF($B139="","",IF(Zdroj!$AS$9="ano",IF(OFFSET(Zdroj!M$16,'k rozhodnutí'!$A138,0)="","","Anonymizováno"),IF(OFFSET(Zdroj!M$16,'k rozhodnutí'!$A138,0)="","",OFFSET(Zdroj!M$16,'k rozhodnutí'!$A138,0))))</f>
        <v/>
      </c>
      <c r="D141" s="3" t="str">
        <f ca="1">IF($B139="","",CONCATENATE("Dotace bude použita na:","
",OFFSET(Zdroj!P$16,'k rozhodnutí'!$A138,0)))</f>
        <v/>
      </c>
      <c r="E141" s="127"/>
      <c r="F141" s="31" t="str">
        <f ca="1">IF($B139="","",OFFSET(Zdroj!V$16,'k rozhodnutí'!$A138,0))</f>
        <v/>
      </c>
      <c r="G141" s="37" t="str">
        <f ca="1">IF($B139="","",OFFSET(Zdroj!CC$16,'k rozhodnutí'!$A138,0))</f>
        <v/>
      </c>
      <c r="H141" s="115"/>
      <c r="I141" s="126"/>
      <c r="J141" s="125"/>
      <c r="K141" s="115"/>
      <c r="L141" s="115"/>
      <c r="M141" s="115"/>
      <c r="N141" s="115"/>
      <c r="O141" s="115"/>
      <c r="P141" s="115"/>
    </row>
    <row r="142" spans="1:16" ht="15.75" x14ac:dyDescent="0.25">
      <c r="A142" s="64"/>
      <c r="B142" s="79" t="str">
        <f ca="1">IF(OFFSET(Zdroj!$B$16,A141,0)&gt;0,A144,"")</f>
        <v/>
      </c>
      <c r="C142" s="2" t="str">
        <f ca="1">IF($B142="","",IF(Zdroj!$AS$9="ano",CONCATENATE(OFFSET(Zdroj!C$16,'k rozhodnutí'!$A141,0),"
","Anonymizováno","
",OFFSET(Zdroj!E$16,'k rozhodnutí'!$A141,0),"
",OFFSET(Zdroj!F$16,'k rozhodnutí'!$A141,0)),CONCATENATE(OFFSET(Zdroj!C$16,'k rozhodnutí'!$A141,0),"
",OFFSET(Zdroj!D$16,'k rozhodnutí'!$A141,0),"
",OFFSET(Zdroj!E$16,'k rozhodnutí'!$A141,0),"
",OFFSET(Zdroj!F$16,'k rozhodnutí'!$A141,0))))</f>
        <v/>
      </c>
      <c r="D142" s="19" t="str">
        <f ca="1">IF($B142="","",OFFSET(Zdroj!N$16,'k rozhodnutí'!$A141,0))</f>
        <v/>
      </c>
      <c r="E142" s="127" t="str">
        <f ca="1">IF($B142="","",OFFSET(Zdroj!T$16,'k rozhodnutí'!$A141,0))</f>
        <v/>
      </c>
      <c r="F142" s="31" t="str">
        <f ca="1">IF($B142="","",OFFSET(Zdroj!U$16,'k rozhodnutí'!$A141,0))</f>
        <v/>
      </c>
      <c r="G142" s="122" t="str">
        <f ca="1">IF($B142="","",OFFSET(Zdroj!W$16,'k rozhodnutí'!$A141,0))</f>
        <v/>
      </c>
      <c r="H142" s="115" t="str">
        <f ca="1">IF($B142="","",OFFSET(Zdroj!W$16,'k rozhodnutí'!$A141,0))</f>
        <v/>
      </c>
      <c r="I142" s="126" t="str">
        <f ca="1">IF($B142="","",OFFSET(Zdroj!Y$16,'k rozhodnutí'!$A141,0))</f>
        <v/>
      </c>
      <c r="J142" s="125" t="str">
        <f ca="1">IF(B142="","",'k rozhodnutí detailní'!N142)</f>
        <v/>
      </c>
      <c r="K142" s="115" t="str">
        <f ca="1">IF($B142="","",OFFSET(Zdroj!AC$16,'k rozhodnutí'!$A141,0))</f>
        <v/>
      </c>
      <c r="L142" s="115" t="str">
        <f ca="1">IF($B142="","",OFFSET(Zdroj!AD$16,'k rozhodnutí'!$A141,0))</f>
        <v/>
      </c>
      <c r="M142" s="115" t="str">
        <f ca="1">IF($B142="","",OFFSET(Zdroj!AE$16,'k rozhodnutí'!$A141,0))</f>
        <v/>
      </c>
      <c r="N142" s="115" t="str">
        <f ca="1">IF($B142="","",OFFSET(Zdroj!AF$16,'k rozhodnutí'!$A141,0))</f>
        <v/>
      </c>
      <c r="O142" s="115" t="str">
        <f ca="1">IF($B142="","",OFFSET(Zdroj!AG$16,'k rozhodnutí'!$A141,0))</f>
        <v/>
      </c>
      <c r="P142" s="115" t="str">
        <f ca="1">IF($B142="","",OFFSET(Zdroj!AH$16,'k rozhodnutí'!$A141,0))</f>
        <v/>
      </c>
    </row>
    <row r="143" spans="1:16" x14ac:dyDescent="0.25">
      <c r="A143" s="64"/>
      <c r="B143" s="124" t="str">
        <f ca="1">IF(OFFSET(Zdroj!$B$16,A141,0)&gt;0,OFFSET(Zdroj!$B$16,A141,0)+0,"")</f>
        <v/>
      </c>
      <c r="C143" s="2" t="str">
        <f ca="1">IF($B142="","",IF(Zdroj!$AS$9="ano",CONCATENATE("Okres:","
",OFFSET(Zdroj!CH$16,'k rozhodnutí'!$A141,0),"
","Právní forma","
",OFFSET(Zdroj!H$16,'k rozhodnutí'!$A141,0),"
",IF(OFFSET(Zdroj!I$16,'k rozhodnutí'!$A141,0)="","","IČO: "),OFFSET(Zdroj!I$16,'k rozhodnutí'!$A141,0),"
","B.Ú. ",IF(OFFSET(Zdroj!J$16,'k rozhodnutí'!$A141,0)="","","Anonymizováno")),CONCATENATE("Okres:","
",OFFSET(Zdroj!CH$16,'k rozhodnutí'!$A141,0),"
","Právní forma","
",OFFSET(Zdroj!H$16,'k rozhodnutí'!$A141,0),"
",IF(OFFSET(Zdroj!I$16,'k rozhodnutí'!$A141,0)="","","IČO: "),OFFSET(Zdroj!I$16,'k rozhodnutí'!$A141,0),"
","B.Ú. ",OFFSET(Zdroj!J$16,'k rozhodnutí'!$A141,0))))</f>
        <v/>
      </c>
      <c r="D143" s="3" t="str">
        <f ca="1">IF($B142="","",OFFSET(Zdroj!O$16,'k rozhodnutí'!$A141,0))</f>
        <v/>
      </c>
      <c r="E143" s="127"/>
      <c r="F143" s="30"/>
      <c r="G143" s="122"/>
      <c r="H143" s="115"/>
      <c r="I143" s="126"/>
      <c r="J143" s="125"/>
      <c r="K143" s="115"/>
      <c r="L143" s="115"/>
      <c r="M143" s="115"/>
      <c r="N143" s="115"/>
      <c r="O143" s="115"/>
      <c r="P143" s="115"/>
    </row>
    <row r="144" spans="1:16" x14ac:dyDescent="0.25">
      <c r="A144" s="64">
        <f>ROW()/3-1</f>
        <v>47</v>
      </c>
      <c r="B144" s="124"/>
      <c r="C144" s="28" t="str">
        <f ca="1">IF($B142="","",IF(Zdroj!$AS$9="ano",IF(OFFSET(Zdroj!M$16,'k rozhodnutí'!$A141,0)="","","Anonymizováno"),IF(OFFSET(Zdroj!M$16,'k rozhodnutí'!$A141,0)="","",OFFSET(Zdroj!M$16,'k rozhodnutí'!$A141,0))))</f>
        <v/>
      </c>
      <c r="D144" s="3" t="str">
        <f ca="1">IF($B142="","",CONCATENATE("Dotace bude použita na:","
",OFFSET(Zdroj!P$16,'k rozhodnutí'!$A141,0)))</f>
        <v/>
      </c>
      <c r="E144" s="127"/>
      <c r="F144" s="31" t="str">
        <f ca="1">IF($B142="","",OFFSET(Zdroj!V$16,'k rozhodnutí'!$A141,0))</f>
        <v/>
      </c>
      <c r="G144" s="37" t="str">
        <f ca="1">IF($B142="","",OFFSET(Zdroj!CC$16,'k rozhodnutí'!$A141,0))</f>
        <v/>
      </c>
      <c r="H144" s="115"/>
      <c r="I144" s="126"/>
      <c r="J144" s="125"/>
      <c r="K144" s="115"/>
      <c r="L144" s="115"/>
      <c r="M144" s="115"/>
      <c r="N144" s="115"/>
      <c r="O144" s="115"/>
      <c r="P144" s="115"/>
    </row>
    <row r="145" spans="1:16" ht="15.75" x14ac:dyDescent="0.25">
      <c r="A145" s="64"/>
      <c r="B145" s="79" t="str">
        <f ca="1">IF(OFFSET(Zdroj!$B$16,A144,0)&gt;0,A147,"")</f>
        <v/>
      </c>
      <c r="C145" s="2" t="str">
        <f ca="1">IF($B145="","",IF(Zdroj!$AS$9="ano",CONCATENATE(OFFSET(Zdroj!C$16,'k rozhodnutí'!$A144,0),"
","Anonymizováno","
",OFFSET(Zdroj!E$16,'k rozhodnutí'!$A144,0),"
",OFFSET(Zdroj!F$16,'k rozhodnutí'!$A144,0)),CONCATENATE(OFFSET(Zdroj!C$16,'k rozhodnutí'!$A144,0),"
",OFFSET(Zdroj!D$16,'k rozhodnutí'!$A144,0),"
",OFFSET(Zdroj!E$16,'k rozhodnutí'!$A144,0),"
",OFFSET(Zdroj!F$16,'k rozhodnutí'!$A144,0))))</f>
        <v/>
      </c>
      <c r="D145" s="19" t="str">
        <f ca="1">IF($B145="","",OFFSET(Zdroj!N$16,'k rozhodnutí'!$A144,0))</f>
        <v/>
      </c>
      <c r="E145" s="127" t="str">
        <f ca="1">IF($B145="","",OFFSET(Zdroj!T$16,'k rozhodnutí'!$A144,0))</f>
        <v/>
      </c>
      <c r="F145" s="31" t="str">
        <f ca="1">IF($B145="","",OFFSET(Zdroj!U$16,'k rozhodnutí'!$A144,0))</f>
        <v/>
      </c>
      <c r="G145" s="122" t="str">
        <f ca="1">IF($B145="","",OFFSET(Zdroj!W$16,'k rozhodnutí'!$A144,0))</f>
        <v/>
      </c>
      <c r="H145" s="115" t="str">
        <f ca="1">IF($B145="","",OFFSET(Zdroj!W$16,'k rozhodnutí'!$A144,0))</f>
        <v/>
      </c>
      <c r="I145" s="126" t="str">
        <f ca="1">IF($B145="","",OFFSET(Zdroj!Y$16,'k rozhodnutí'!$A144,0))</f>
        <v/>
      </c>
      <c r="J145" s="125" t="str">
        <f ca="1">IF(B145="","",'k rozhodnutí detailní'!N145)</f>
        <v/>
      </c>
      <c r="K145" s="115" t="str">
        <f ca="1">IF($B145="","",OFFSET(Zdroj!AC$16,'k rozhodnutí'!$A144,0))</f>
        <v/>
      </c>
      <c r="L145" s="115" t="str">
        <f ca="1">IF($B145="","",OFFSET(Zdroj!AD$16,'k rozhodnutí'!$A144,0))</f>
        <v/>
      </c>
      <c r="M145" s="115" t="str">
        <f ca="1">IF($B145="","",OFFSET(Zdroj!AE$16,'k rozhodnutí'!$A144,0))</f>
        <v/>
      </c>
      <c r="N145" s="115" t="str">
        <f ca="1">IF($B145="","",OFFSET(Zdroj!AF$16,'k rozhodnutí'!$A144,0))</f>
        <v/>
      </c>
      <c r="O145" s="115" t="str">
        <f ca="1">IF($B145="","",OFFSET(Zdroj!AG$16,'k rozhodnutí'!$A144,0))</f>
        <v/>
      </c>
      <c r="P145" s="115" t="str">
        <f ca="1">IF($B145="","",OFFSET(Zdroj!AH$16,'k rozhodnutí'!$A144,0))</f>
        <v/>
      </c>
    </row>
    <row r="146" spans="1:16" x14ac:dyDescent="0.25">
      <c r="A146" s="64"/>
      <c r="B146" s="124" t="str">
        <f ca="1">IF(OFFSET(Zdroj!$B$16,A144,0)&gt;0,OFFSET(Zdroj!$B$16,A144,0)+0,"")</f>
        <v/>
      </c>
      <c r="C146" s="2" t="str">
        <f ca="1">IF($B145="","",IF(Zdroj!$AS$9="ano",CONCATENATE("Okres:","
",OFFSET(Zdroj!CH$16,'k rozhodnutí'!$A144,0),"
","Právní forma","
",OFFSET(Zdroj!H$16,'k rozhodnutí'!$A144,0),"
",IF(OFFSET(Zdroj!I$16,'k rozhodnutí'!$A144,0)="","","IČO: "),OFFSET(Zdroj!I$16,'k rozhodnutí'!$A144,0),"
","B.Ú. ",IF(OFFSET(Zdroj!J$16,'k rozhodnutí'!$A144,0)="","","Anonymizováno")),CONCATENATE("Okres:","
",OFFSET(Zdroj!CH$16,'k rozhodnutí'!$A144,0),"
","Právní forma","
",OFFSET(Zdroj!H$16,'k rozhodnutí'!$A144,0),"
",IF(OFFSET(Zdroj!I$16,'k rozhodnutí'!$A144,0)="","","IČO: "),OFFSET(Zdroj!I$16,'k rozhodnutí'!$A144,0),"
","B.Ú. ",OFFSET(Zdroj!J$16,'k rozhodnutí'!$A144,0))))</f>
        <v/>
      </c>
      <c r="D146" s="3" t="str">
        <f ca="1">IF($B145="","",OFFSET(Zdroj!O$16,'k rozhodnutí'!$A144,0))</f>
        <v/>
      </c>
      <c r="E146" s="127"/>
      <c r="F146" s="30"/>
      <c r="G146" s="122"/>
      <c r="H146" s="115"/>
      <c r="I146" s="126"/>
      <c r="J146" s="125"/>
      <c r="K146" s="115"/>
      <c r="L146" s="115"/>
      <c r="M146" s="115"/>
      <c r="N146" s="115"/>
      <c r="O146" s="115"/>
      <c r="P146" s="115"/>
    </row>
    <row r="147" spans="1:16" x14ac:dyDescent="0.25">
      <c r="A147" s="64">
        <f>ROW()/3-1</f>
        <v>48</v>
      </c>
      <c r="B147" s="124"/>
      <c r="C147" s="28" t="str">
        <f ca="1">IF($B145="","",IF(Zdroj!$AS$9="ano",IF(OFFSET(Zdroj!M$16,'k rozhodnutí'!$A144,0)="","","Anonymizováno"),IF(OFFSET(Zdroj!M$16,'k rozhodnutí'!$A144,0)="","",OFFSET(Zdroj!M$16,'k rozhodnutí'!$A144,0))))</f>
        <v/>
      </c>
      <c r="D147" s="3" t="str">
        <f ca="1">IF($B145="","",CONCATENATE("Dotace bude použita na:","
",OFFSET(Zdroj!P$16,'k rozhodnutí'!$A144,0)))</f>
        <v/>
      </c>
      <c r="E147" s="127"/>
      <c r="F147" s="31" t="str">
        <f ca="1">IF($B145="","",OFFSET(Zdroj!V$16,'k rozhodnutí'!$A144,0))</f>
        <v/>
      </c>
      <c r="G147" s="37" t="str">
        <f ca="1">IF($B145="","",OFFSET(Zdroj!CC$16,'k rozhodnutí'!$A144,0))</f>
        <v/>
      </c>
      <c r="H147" s="115"/>
      <c r="I147" s="126"/>
      <c r="J147" s="125"/>
      <c r="K147" s="115"/>
      <c r="L147" s="115"/>
      <c r="M147" s="115"/>
      <c r="N147" s="115"/>
      <c r="O147" s="115"/>
      <c r="P147" s="115"/>
    </row>
    <row r="148" spans="1:16" ht="15.75" x14ac:dyDescent="0.25">
      <c r="A148" s="64"/>
      <c r="B148" s="79" t="str">
        <f ca="1">IF(OFFSET(Zdroj!$B$16,A147,0)&gt;0,A150,"")</f>
        <v/>
      </c>
      <c r="C148" s="2" t="str">
        <f ca="1">IF($B148="","",IF(Zdroj!$AS$9="ano",CONCATENATE(OFFSET(Zdroj!C$16,'k rozhodnutí'!$A147,0),"
","Anonymizováno","
",OFFSET(Zdroj!E$16,'k rozhodnutí'!$A147,0),"
",OFFSET(Zdroj!F$16,'k rozhodnutí'!$A147,0)),CONCATENATE(OFFSET(Zdroj!C$16,'k rozhodnutí'!$A147,0),"
",OFFSET(Zdroj!D$16,'k rozhodnutí'!$A147,0),"
",OFFSET(Zdroj!E$16,'k rozhodnutí'!$A147,0),"
",OFFSET(Zdroj!F$16,'k rozhodnutí'!$A147,0))))</f>
        <v/>
      </c>
      <c r="D148" s="19" t="str">
        <f ca="1">IF($B148="","",OFFSET(Zdroj!N$16,'k rozhodnutí'!$A147,0))</f>
        <v/>
      </c>
      <c r="E148" s="127" t="str">
        <f ca="1">IF($B148="","",OFFSET(Zdroj!T$16,'k rozhodnutí'!$A147,0))</f>
        <v/>
      </c>
      <c r="F148" s="31" t="str">
        <f ca="1">IF($B148="","",OFFSET(Zdroj!U$16,'k rozhodnutí'!$A147,0))</f>
        <v/>
      </c>
      <c r="G148" s="122" t="str">
        <f ca="1">IF($B148="","",OFFSET(Zdroj!W$16,'k rozhodnutí'!$A147,0))</f>
        <v/>
      </c>
      <c r="H148" s="115" t="str">
        <f ca="1">IF($B148="","",OFFSET(Zdroj!W$16,'k rozhodnutí'!$A147,0))</f>
        <v/>
      </c>
      <c r="I148" s="126" t="str">
        <f ca="1">IF($B148="","",OFFSET(Zdroj!Y$16,'k rozhodnutí'!$A147,0))</f>
        <v/>
      </c>
      <c r="J148" s="125" t="str">
        <f ca="1">IF(B148="","",'k rozhodnutí detailní'!N148)</f>
        <v/>
      </c>
      <c r="K148" s="115" t="str">
        <f ca="1">IF($B148="","",OFFSET(Zdroj!AC$16,'k rozhodnutí'!$A147,0))</f>
        <v/>
      </c>
      <c r="L148" s="115" t="str">
        <f ca="1">IF($B148="","",OFFSET(Zdroj!AD$16,'k rozhodnutí'!$A147,0))</f>
        <v/>
      </c>
      <c r="M148" s="115" t="str">
        <f ca="1">IF($B148="","",OFFSET(Zdroj!AE$16,'k rozhodnutí'!$A147,0))</f>
        <v/>
      </c>
      <c r="N148" s="115" t="str">
        <f ca="1">IF($B148="","",OFFSET(Zdroj!AF$16,'k rozhodnutí'!$A147,0))</f>
        <v/>
      </c>
      <c r="O148" s="115" t="str">
        <f ca="1">IF($B148="","",OFFSET(Zdroj!AG$16,'k rozhodnutí'!$A147,0))</f>
        <v/>
      </c>
      <c r="P148" s="115" t="str">
        <f ca="1">IF($B148="","",OFFSET(Zdroj!AH$16,'k rozhodnutí'!$A147,0))</f>
        <v/>
      </c>
    </row>
    <row r="149" spans="1:16" x14ac:dyDescent="0.25">
      <c r="A149" s="64"/>
      <c r="B149" s="124" t="str">
        <f ca="1">IF(OFFSET(Zdroj!$B$16,A147,0)&gt;0,OFFSET(Zdroj!$B$16,A147,0)+0,"")</f>
        <v/>
      </c>
      <c r="C149" s="2" t="str">
        <f ca="1">IF($B148="","",IF(Zdroj!$AS$9="ano",CONCATENATE("Okres:","
",OFFSET(Zdroj!CH$16,'k rozhodnutí'!$A147,0),"
","Právní forma","
",OFFSET(Zdroj!H$16,'k rozhodnutí'!$A147,0),"
",IF(OFFSET(Zdroj!I$16,'k rozhodnutí'!$A147,0)="","","IČO: "),OFFSET(Zdroj!I$16,'k rozhodnutí'!$A147,0),"
","B.Ú. ",IF(OFFSET(Zdroj!J$16,'k rozhodnutí'!$A147,0)="","","Anonymizováno")),CONCATENATE("Okres:","
",OFFSET(Zdroj!CH$16,'k rozhodnutí'!$A147,0),"
","Právní forma","
",OFFSET(Zdroj!H$16,'k rozhodnutí'!$A147,0),"
",IF(OFFSET(Zdroj!I$16,'k rozhodnutí'!$A147,0)="","","IČO: "),OFFSET(Zdroj!I$16,'k rozhodnutí'!$A147,0),"
","B.Ú. ",OFFSET(Zdroj!J$16,'k rozhodnutí'!$A147,0))))</f>
        <v/>
      </c>
      <c r="D149" s="3" t="str">
        <f ca="1">IF($B148="","",OFFSET(Zdroj!O$16,'k rozhodnutí'!$A147,0))</f>
        <v/>
      </c>
      <c r="E149" s="127"/>
      <c r="F149" s="30"/>
      <c r="G149" s="122"/>
      <c r="H149" s="115"/>
      <c r="I149" s="126"/>
      <c r="J149" s="125"/>
      <c r="K149" s="115"/>
      <c r="L149" s="115"/>
      <c r="M149" s="115"/>
      <c r="N149" s="115"/>
      <c r="O149" s="115"/>
      <c r="P149" s="115"/>
    </row>
    <row r="150" spans="1:16" x14ac:dyDescent="0.25">
      <c r="A150" s="64">
        <f>ROW()/3-1</f>
        <v>49</v>
      </c>
      <c r="B150" s="124"/>
      <c r="C150" s="28" t="str">
        <f ca="1">IF($B148="","",IF(Zdroj!$AS$9="ano",IF(OFFSET(Zdroj!M$16,'k rozhodnutí'!$A147,0)="","","Anonymizováno"),IF(OFFSET(Zdroj!M$16,'k rozhodnutí'!$A147,0)="","",OFFSET(Zdroj!M$16,'k rozhodnutí'!$A147,0))))</f>
        <v/>
      </c>
      <c r="D150" s="3" t="str">
        <f ca="1">IF($B148="","",CONCATENATE("Dotace bude použita na:","
",OFFSET(Zdroj!P$16,'k rozhodnutí'!$A147,0)))</f>
        <v/>
      </c>
      <c r="E150" s="127"/>
      <c r="F150" s="31" t="str">
        <f ca="1">IF($B148="","",OFFSET(Zdroj!V$16,'k rozhodnutí'!$A147,0))</f>
        <v/>
      </c>
      <c r="G150" s="37" t="str">
        <f ca="1">IF($B148="","",OFFSET(Zdroj!CC$16,'k rozhodnutí'!$A147,0))</f>
        <v/>
      </c>
      <c r="H150" s="115"/>
      <c r="I150" s="126"/>
      <c r="J150" s="125"/>
      <c r="K150" s="115"/>
      <c r="L150" s="115"/>
      <c r="M150" s="115"/>
      <c r="N150" s="115"/>
      <c r="O150" s="115"/>
      <c r="P150" s="115"/>
    </row>
    <row r="151" spans="1:16" ht="15.75" x14ac:dyDescent="0.25">
      <c r="A151" s="64"/>
      <c r="B151" s="79" t="str">
        <f ca="1">IF(OFFSET(Zdroj!$B$16,A150,0)&gt;0,A153,"")</f>
        <v/>
      </c>
      <c r="C151" s="2" t="str">
        <f ca="1">IF($B151="","",IF(Zdroj!$AS$9="ano",CONCATENATE(OFFSET(Zdroj!C$16,'k rozhodnutí'!$A150,0),"
","Anonymizováno","
",OFFSET(Zdroj!E$16,'k rozhodnutí'!$A150,0),"
",OFFSET(Zdroj!F$16,'k rozhodnutí'!$A150,0)),CONCATENATE(OFFSET(Zdroj!C$16,'k rozhodnutí'!$A150,0),"
",OFFSET(Zdroj!D$16,'k rozhodnutí'!$A150,0),"
",OFFSET(Zdroj!E$16,'k rozhodnutí'!$A150,0),"
",OFFSET(Zdroj!F$16,'k rozhodnutí'!$A150,0))))</f>
        <v/>
      </c>
      <c r="D151" s="19" t="str">
        <f ca="1">IF($B151="","",OFFSET(Zdroj!N$16,'k rozhodnutí'!$A150,0))</f>
        <v/>
      </c>
      <c r="E151" s="127" t="str">
        <f ca="1">IF($B151="","",OFFSET(Zdroj!T$16,'k rozhodnutí'!$A150,0))</f>
        <v/>
      </c>
      <c r="F151" s="31" t="str">
        <f ca="1">IF($B151="","",OFFSET(Zdroj!U$16,'k rozhodnutí'!$A150,0))</f>
        <v/>
      </c>
      <c r="G151" s="122" t="str">
        <f ca="1">IF($B151="","",OFFSET(Zdroj!W$16,'k rozhodnutí'!$A150,0))</f>
        <v/>
      </c>
      <c r="H151" s="115" t="str">
        <f ca="1">IF($B151="","",OFFSET(Zdroj!W$16,'k rozhodnutí'!$A150,0))</f>
        <v/>
      </c>
      <c r="I151" s="126" t="str">
        <f ca="1">IF($B151="","",OFFSET(Zdroj!Y$16,'k rozhodnutí'!$A150,0))</f>
        <v/>
      </c>
      <c r="J151" s="125" t="str">
        <f ca="1">IF(B151="","",'k rozhodnutí detailní'!N151)</f>
        <v/>
      </c>
      <c r="K151" s="115" t="str">
        <f ca="1">IF($B151="","",OFFSET(Zdroj!AC$16,'k rozhodnutí'!$A150,0))</f>
        <v/>
      </c>
      <c r="L151" s="115" t="str">
        <f ca="1">IF($B151="","",OFFSET(Zdroj!AD$16,'k rozhodnutí'!$A150,0))</f>
        <v/>
      </c>
      <c r="M151" s="115" t="str">
        <f ca="1">IF($B151="","",OFFSET(Zdroj!AE$16,'k rozhodnutí'!$A150,0))</f>
        <v/>
      </c>
      <c r="N151" s="115" t="str">
        <f ca="1">IF($B151="","",OFFSET(Zdroj!AF$16,'k rozhodnutí'!$A150,0))</f>
        <v/>
      </c>
      <c r="O151" s="115" t="str">
        <f ca="1">IF($B151="","",OFFSET(Zdroj!AG$16,'k rozhodnutí'!$A150,0))</f>
        <v/>
      </c>
      <c r="P151" s="115" t="str">
        <f ca="1">IF($B151="","",OFFSET(Zdroj!AH$16,'k rozhodnutí'!$A150,0))</f>
        <v/>
      </c>
    </row>
    <row r="152" spans="1:16" x14ac:dyDescent="0.25">
      <c r="A152" s="64"/>
      <c r="B152" s="124" t="str">
        <f ca="1">IF(OFFSET(Zdroj!$B$16,A150,0)&gt;0,OFFSET(Zdroj!$B$16,A150,0)+0,"")</f>
        <v/>
      </c>
      <c r="C152" s="2" t="str">
        <f ca="1">IF($B151="","",IF(Zdroj!$AS$9="ano",CONCATENATE("Okres:","
",OFFSET(Zdroj!CH$16,'k rozhodnutí'!$A150,0),"
","Právní forma","
",OFFSET(Zdroj!H$16,'k rozhodnutí'!$A150,0),"
",IF(OFFSET(Zdroj!I$16,'k rozhodnutí'!$A150,0)="","","IČO: "),OFFSET(Zdroj!I$16,'k rozhodnutí'!$A150,0),"
","B.Ú. ",IF(OFFSET(Zdroj!J$16,'k rozhodnutí'!$A150,0)="","","Anonymizováno")),CONCATENATE("Okres:","
",OFFSET(Zdroj!CH$16,'k rozhodnutí'!$A150,0),"
","Právní forma","
",OFFSET(Zdroj!H$16,'k rozhodnutí'!$A150,0),"
",IF(OFFSET(Zdroj!I$16,'k rozhodnutí'!$A150,0)="","","IČO: "),OFFSET(Zdroj!I$16,'k rozhodnutí'!$A150,0),"
","B.Ú. ",OFFSET(Zdroj!J$16,'k rozhodnutí'!$A150,0))))</f>
        <v/>
      </c>
      <c r="D152" s="3" t="str">
        <f ca="1">IF($B151="","",OFFSET(Zdroj!O$16,'k rozhodnutí'!$A150,0))</f>
        <v/>
      </c>
      <c r="E152" s="127"/>
      <c r="F152" s="30"/>
      <c r="G152" s="122"/>
      <c r="H152" s="115"/>
      <c r="I152" s="126"/>
      <c r="J152" s="125"/>
      <c r="K152" s="115"/>
      <c r="L152" s="115"/>
      <c r="M152" s="115"/>
      <c r="N152" s="115"/>
      <c r="O152" s="115"/>
      <c r="P152" s="115"/>
    </row>
    <row r="153" spans="1:16" x14ac:dyDescent="0.25">
      <c r="A153" s="64">
        <f>ROW()/3-1</f>
        <v>50</v>
      </c>
      <c r="B153" s="124"/>
      <c r="C153" s="28" t="str">
        <f ca="1">IF($B151="","",IF(Zdroj!$AS$9="ano",IF(OFFSET(Zdroj!M$16,'k rozhodnutí'!$A150,0)="","","Anonymizováno"),IF(OFFSET(Zdroj!M$16,'k rozhodnutí'!$A150,0)="","",OFFSET(Zdroj!M$16,'k rozhodnutí'!$A150,0))))</f>
        <v/>
      </c>
      <c r="D153" s="3" t="str">
        <f ca="1">IF($B151="","",CONCATENATE("Dotace bude použita na:","
",OFFSET(Zdroj!P$16,'k rozhodnutí'!$A150,0)))</f>
        <v/>
      </c>
      <c r="E153" s="127"/>
      <c r="F153" s="31" t="str">
        <f ca="1">IF($B151="","",OFFSET(Zdroj!V$16,'k rozhodnutí'!$A150,0))</f>
        <v/>
      </c>
      <c r="G153" s="37" t="str">
        <f ca="1">IF($B151="","",OFFSET(Zdroj!CC$16,'k rozhodnutí'!$A150,0))</f>
        <v/>
      </c>
      <c r="H153" s="115"/>
      <c r="I153" s="126"/>
      <c r="J153" s="125"/>
      <c r="K153" s="115"/>
      <c r="L153" s="115"/>
      <c r="M153" s="115"/>
      <c r="N153" s="115"/>
      <c r="O153" s="115"/>
      <c r="P153" s="115"/>
    </row>
    <row r="154" spans="1:16" ht="15.75" x14ac:dyDescent="0.25">
      <c r="A154" s="64"/>
      <c r="B154" s="79" t="str">
        <f ca="1">IF(OFFSET(Zdroj!$B$16,A153,0)&gt;0,A156,"")</f>
        <v/>
      </c>
      <c r="C154" s="2" t="str">
        <f ca="1">IF($B154="","",IF(Zdroj!$AS$9="ano",CONCATENATE(OFFSET(Zdroj!C$16,'k rozhodnutí'!$A153,0),"
","Anonymizováno","
",OFFSET(Zdroj!E$16,'k rozhodnutí'!$A153,0),"
",OFFSET(Zdroj!F$16,'k rozhodnutí'!$A153,0)),CONCATENATE(OFFSET(Zdroj!C$16,'k rozhodnutí'!$A153,0),"
",OFFSET(Zdroj!D$16,'k rozhodnutí'!$A153,0),"
",OFFSET(Zdroj!E$16,'k rozhodnutí'!$A153,0),"
",OFFSET(Zdroj!F$16,'k rozhodnutí'!$A153,0))))</f>
        <v/>
      </c>
      <c r="D154" s="19" t="str">
        <f ca="1">IF($B154="","",OFFSET(Zdroj!N$16,'k rozhodnutí'!$A153,0))</f>
        <v/>
      </c>
      <c r="E154" s="127" t="str">
        <f ca="1">IF($B154="","",OFFSET(Zdroj!T$16,'k rozhodnutí'!$A153,0))</f>
        <v/>
      </c>
      <c r="F154" s="31" t="str">
        <f ca="1">IF($B154="","",OFFSET(Zdroj!U$16,'k rozhodnutí'!$A153,0))</f>
        <v/>
      </c>
      <c r="G154" s="122" t="str">
        <f ca="1">IF($B154="","",OFFSET(Zdroj!W$16,'k rozhodnutí'!$A153,0))</f>
        <v/>
      </c>
      <c r="H154" s="115" t="str">
        <f ca="1">IF($B154="","",OFFSET(Zdroj!W$16,'k rozhodnutí'!$A153,0))</f>
        <v/>
      </c>
      <c r="I154" s="126" t="str">
        <f ca="1">IF($B154="","",OFFSET(Zdroj!Y$16,'k rozhodnutí'!$A153,0))</f>
        <v/>
      </c>
      <c r="J154" s="125" t="str">
        <f ca="1">IF(B154="","",'k rozhodnutí detailní'!N154)</f>
        <v/>
      </c>
      <c r="K154" s="115" t="str">
        <f ca="1">IF($B154="","",OFFSET(Zdroj!AC$16,'k rozhodnutí'!$A153,0))</f>
        <v/>
      </c>
      <c r="L154" s="115" t="str">
        <f ca="1">IF($B154="","",OFFSET(Zdroj!AD$16,'k rozhodnutí'!$A153,0))</f>
        <v/>
      </c>
      <c r="M154" s="115" t="str">
        <f ca="1">IF($B154="","",OFFSET(Zdroj!AE$16,'k rozhodnutí'!$A153,0))</f>
        <v/>
      </c>
      <c r="N154" s="115" t="str">
        <f ca="1">IF($B154="","",OFFSET(Zdroj!AF$16,'k rozhodnutí'!$A153,0))</f>
        <v/>
      </c>
      <c r="O154" s="115" t="str">
        <f ca="1">IF($B154="","",OFFSET(Zdroj!AG$16,'k rozhodnutí'!$A153,0))</f>
        <v/>
      </c>
      <c r="P154" s="115" t="str">
        <f ca="1">IF($B154="","",OFFSET(Zdroj!AH$16,'k rozhodnutí'!$A153,0))</f>
        <v/>
      </c>
    </row>
    <row r="155" spans="1:16" x14ac:dyDescent="0.25">
      <c r="A155" s="64"/>
      <c r="B155" s="124" t="str">
        <f ca="1">IF(OFFSET(Zdroj!$B$16,A153,0)&gt;0,OFFSET(Zdroj!$B$16,A153,0)+0,"")</f>
        <v/>
      </c>
      <c r="C155" s="2" t="str">
        <f ca="1">IF($B154="","",IF(Zdroj!$AS$9="ano",CONCATENATE("Okres:","
",OFFSET(Zdroj!CH$16,'k rozhodnutí'!$A153,0),"
","Právní forma","
",OFFSET(Zdroj!H$16,'k rozhodnutí'!$A153,0),"
",IF(OFFSET(Zdroj!I$16,'k rozhodnutí'!$A153,0)="","","IČO: "),OFFSET(Zdroj!I$16,'k rozhodnutí'!$A153,0),"
","B.Ú. ",IF(OFFSET(Zdroj!J$16,'k rozhodnutí'!$A153,0)="","","Anonymizováno")),CONCATENATE("Okres:","
",OFFSET(Zdroj!CH$16,'k rozhodnutí'!$A153,0),"
","Právní forma","
",OFFSET(Zdroj!H$16,'k rozhodnutí'!$A153,0),"
",IF(OFFSET(Zdroj!I$16,'k rozhodnutí'!$A153,0)="","","IČO: "),OFFSET(Zdroj!I$16,'k rozhodnutí'!$A153,0),"
","B.Ú. ",OFFSET(Zdroj!J$16,'k rozhodnutí'!$A153,0))))</f>
        <v/>
      </c>
      <c r="D155" s="3" t="str">
        <f ca="1">IF($B154="","",OFFSET(Zdroj!O$16,'k rozhodnutí'!$A153,0))</f>
        <v/>
      </c>
      <c r="E155" s="127"/>
      <c r="F155" s="30"/>
      <c r="G155" s="122"/>
      <c r="H155" s="115"/>
      <c r="I155" s="126"/>
      <c r="J155" s="125"/>
      <c r="K155" s="115"/>
      <c r="L155" s="115"/>
      <c r="M155" s="115"/>
      <c r="N155" s="115"/>
      <c r="O155" s="115"/>
      <c r="P155" s="115"/>
    </row>
    <row r="156" spans="1:16" x14ac:dyDescent="0.25">
      <c r="A156" s="64">
        <f>ROW()/3-1</f>
        <v>51</v>
      </c>
      <c r="B156" s="124"/>
      <c r="C156" s="28" t="str">
        <f ca="1">IF($B154="","",IF(Zdroj!$AS$9="ano",IF(OFFSET(Zdroj!M$16,'k rozhodnutí'!$A153,0)="","","Anonymizováno"),IF(OFFSET(Zdroj!M$16,'k rozhodnutí'!$A153,0)="","",OFFSET(Zdroj!M$16,'k rozhodnutí'!$A153,0))))</f>
        <v/>
      </c>
      <c r="D156" s="3" t="str">
        <f ca="1">IF($B154="","",CONCATENATE("Dotace bude použita na:","
",OFFSET(Zdroj!P$16,'k rozhodnutí'!$A153,0)))</f>
        <v/>
      </c>
      <c r="E156" s="127"/>
      <c r="F156" s="31" t="str">
        <f ca="1">IF($B154="","",OFFSET(Zdroj!V$16,'k rozhodnutí'!$A153,0))</f>
        <v/>
      </c>
      <c r="G156" s="37" t="str">
        <f ca="1">IF($B154="","",OFFSET(Zdroj!CC$16,'k rozhodnutí'!$A153,0))</f>
        <v/>
      </c>
      <c r="H156" s="115"/>
      <c r="I156" s="126"/>
      <c r="J156" s="125"/>
      <c r="K156" s="115"/>
      <c r="L156" s="115"/>
      <c r="M156" s="115"/>
      <c r="N156" s="115"/>
      <c r="O156" s="115"/>
      <c r="P156" s="115"/>
    </row>
    <row r="157" spans="1:16" ht="15.75" x14ac:dyDescent="0.25">
      <c r="A157" s="64"/>
      <c r="B157" s="79" t="str">
        <f ca="1">IF(OFFSET(Zdroj!$B$16,A156,0)&gt;0,A159,"")</f>
        <v/>
      </c>
      <c r="C157" s="2" t="str">
        <f ca="1">IF($B157="","",IF(Zdroj!$AS$9="ano",CONCATENATE(OFFSET(Zdroj!C$16,'k rozhodnutí'!$A156,0),"
","Anonymizováno","
",OFFSET(Zdroj!E$16,'k rozhodnutí'!$A156,0),"
",OFFSET(Zdroj!F$16,'k rozhodnutí'!$A156,0)),CONCATENATE(OFFSET(Zdroj!C$16,'k rozhodnutí'!$A156,0),"
",OFFSET(Zdroj!D$16,'k rozhodnutí'!$A156,0),"
",OFFSET(Zdroj!E$16,'k rozhodnutí'!$A156,0),"
",OFFSET(Zdroj!F$16,'k rozhodnutí'!$A156,0))))</f>
        <v/>
      </c>
      <c r="D157" s="19" t="str">
        <f ca="1">IF($B157="","",OFFSET(Zdroj!N$16,'k rozhodnutí'!$A156,0))</f>
        <v/>
      </c>
      <c r="E157" s="127" t="str">
        <f ca="1">IF($B157="","",OFFSET(Zdroj!T$16,'k rozhodnutí'!$A156,0))</f>
        <v/>
      </c>
      <c r="F157" s="31" t="str">
        <f ca="1">IF($B157="","",OFFSET(Zdroj!U$16,'k rozhodnutí'!$A156,0))</f>
        <v/>
      </c>
      <c r="G157" s="122" t="str">
        <f ca="1">IF($B157="","",OFFSET(Zdroj!W$16,'k rozhodnutí'!$A156,0))</f>
        <v/>
      </c>
      <c r="H157" s="115" t="str">
        <f ca="1">IF($B157="","",OFFSET(Zdroj!W$16,'k rozhodnutí'!$A156,0))</f>
        <v/>
      </c>
      <c r="I157" s="126" t="str">
        <f ca="1">IF($B157="","",OFFSET(Zdroj!Y$16,'k rozhodnutí'!$A156,0))</f>
        <v/>
      </c>
      <c r="J157" s="125" t="str">
        <f ca="1">IF(B157="","",'k rozhodnutí detailní'!N157)</f>
        <v/>
      </c>
      <c r="K157" s="115" t="str">
        <f ca="1">IF($B157="","",OFFSET(Zdroj!AC$16,'k rozhodnutí'!$A156,0))</f>
        <v/>
      </c>
      <c r="L157" s="115" t="str">
        <f ca="1">IF($B157="","",OFFSET(Zdroj!AD$16,'k rozhodnutí'!$A156,0))</f>
        <v/>
      </c>
      <c r="M157" s="115" t="str">
        <f ca="1">IF($B157="","",OFFSET(Zdroj!AE$16,'k rozhodnutí'!$A156,0))</f>
        <v/>
      </c>
      <c r="N157" s="115" t="str">
        <f ca="1">IF($B157="","",OFFSET(Zdroj!AF$16,'k rozhodnutí'!$A156,0))</f>
        <v/>
      </c>
      <c r="O157" s="115" t="str">
        <f ca="1">IF($B157="","",OFFSET(Zdroj!AG$16,'k rozhodnutí'!$A156,0))</f>
        <v/>
      </c>
      <c r="P157" s="115" t="str">
        <f ca="1">IF($B157="","",OFFSET(Zdroj!AH$16,'k rozhodnutí'!$A156,0))</f>
        <v/>
      </c>
    </row>
    <row r="158" spans="1:16" x14ac:dyDescent="0.25">
      <c r="A158" s="64"/>
      <c r="B158" s="124" t="str">
        <f ca="1">IF(OFFSET(Zdroj!$B$16,A156,0)&gt;0,OFFSET(Zdroj!$B$16,A156,0)+0,"")</f>
        <v/>
      </c>
      <c r="C158" s="2" t="str">
        <f ca="1">IF($B157="","",IF(Zdroj!$AS$9="ano",CONCATENATE("Okres:","
",OFFSET(Zdroj!CH$16,'k rozhodnutí'!$A156,0),"
","Právní forma","
",OFFSET(Zdroj!H$16,'k rozhodnutí'!$A156,0),"
",IF(OFFSET(Zdroj!I$16,'k rozhodnutí'!$A156,0)="","","IČO: "),OFFSET(Zdroj!I$16,'k rozhodnutí'!$A156,0),"
","B.Ú. ",IF(OFFSET(Zdroj!J$16,'k rozhodnutí'!$A156,0)="","","Anonymizováno")),CONCATENATE("Okres:","
",OFFSET(Zdroj!CH$16,'k rozhodnutí'!$A156,0),"
","Právní forma","
",OFFSET(Zdroj!H$16,'k rozhodnutí'!$A156,0),"
",IF(OFFSET(Zdroj!I$16,'k rozhodnutí'!$A156,0)="","","IČO: "),OFFSET(Zdroj!I$16,'k rozhodnutí'!$A156,0),"
","B.Ú. ",OFFSET(Zdroj!J$16,'k rozhodnutí'!$A156,0))))</f>
        <v/>
      </c>
      <c r="D158" s="3" t="str">
        <f ca="1">IF($B157="","",OFFSET(Zdroj!O$16,'k rozhodnutí'!$A156,0))</f>
        <v/>
      </c>
      <c r="E158" s="127"/>
      <c r="F158" s="30"/>
      <c r="G158" s="122"/>
      <c r="H158" s="115"/>
      <c r="I158" s="126"/>
      <c r="J158" s="125"/>
      <c r="K158" s="115"/>
      <c r="L158" s="115"/>
      <c r="M158" s="115"/>
      <c r="N158" s="115"/>
      <c r="O158" s="115"/>
      <c r="P158" s="115"/>
    </row>
    <row r="159" spans="1:16" x14ac:dyDescent="0.25">
      <c r="A159" s="64">
        <f>ROW()/3-1</f>
        <v>52</v>
      </c>
      <c r="B159" s="124"/>
      <c r="C159" s="28" t="str">
        <f ca="1">IF($B157="","",IF(Zdroj!$AS$9="ano",IF(OFFSET(Zdroj!M$16,'k rozhodnutí'!$A156,0)="","","Anonymizováno"),IF(OFFSET(Zdroj!M$16,'k rozhodnutí'!$A156,0)="","",OFFSET(Zdroj!M$16,'k rozhodnutí'!$A156,0))))</f>
        <v/>
      </c>
      <c r="D159" s="3" t="str">
        <f ca="1">IF($B157="","",CONCATENATE("Dotace bude použita na:","
",OFFSET(Zdroj!P$16,'k rozhodnutí'!$A156,0)))</f>
        <v/>
      </c>
      <c r="E159" s="127"/>
      <c r="F159" s="31" t="str">
        <f ca="1">IF($B157="","",OFFSET(Zdroj!V$16,'k rozhodnutí'!$A156,0))</f>
        <v/>
      </c>
      <c r="G159" s="37" t="str">
        <f ca="1">IF($B157="","",OFFSET(Zdroj!CC$16,'k rozhodnutí'!$A156,0))</f>
        <v/>
      </c>
      <c r="H159" s="115"/>
      <c r="I159" s="126"/>
      <c r="J159" s="125"/>
      <c r="K159" s="115"/>
      <c r="L159" s="115"/>
      <c r="M159" s="115"/>
      <c r="N159" s="115"/>
      <c r="O159" s="115"/>
      <c r="P159" s="115"/>
    </row>
    <row r="160" spans="1:16" ht="15.75" x14ac:dyDescent="0.25">
      <c r="A160" s="64"/>
      <c r="B160" s="79" t="str">
        <f ca="1">IF(OFFSET(Zdroj!$B$16,A159,0)&gt;0,A162,"")</f>
        <v/>
      </c>
      <c r="C160" s="2" t="str">
        <f ca="1">IF($B160="","",IF(Zdroj!$AS$9="ano",CONCATENATE(OFFSET(Zdroj!C$16,'k rozhodnutí'!$A159,0),"
","Anonymizováno","
",OFFSET(Zdroj!E$16,'k rozhodnutí'!$A159,0),"
",OFFSET(Zdroj!F$16,'k rozhodnutí'!$A159,0)),CONCATENATE(OFFSET(Zdroj!C$16,'k rozhodnutí'!$A159,0),"
",OFFSET(Zdroj!D$16,'k rozhodnutí'!$A159,0),"
",OFFSET(Zdroj!E$16,'k rozhodnutí'!$A159,0),"
",OFFSET(Zdroj!F$16,'k rozhodnutí'!$A159,0))))</f>
        <v/>
      </c>
      <c r="D160" s="19" t="str">
        <f ca="1">IF($B160="","",OFFSET(Zdroj!N$16,'k rozhodnutí'!$A159,0))</f>
        <v/>
      </c>
      <c r="E160" s="127" t="str">
        <f ca="1">IF($B160="","",OFFSET(Zdroj!T$16,'k rozhodnutí'!$A159,0))</f>
        <v/>
      </c>
      <c r="F160" s="31" t="str">
        <f ca="1">IF($B160="","",OFFSET(Zdroj!U$16,'k rozhodnutí'!$A159,0))</f>
        <v/>
      </c>
      <c r="G160" s="122" t="str">
        <f ca="1">IF($B160="","",OFFSET(Zdroj!W$16,'k rozhodnutí'!$A159,0))</f>
        <v/>
      </c>
      <c r="H160" s="115" t="str">
        <f ca="1">IF($B160="","",OFFSET(Zdroj!W$16,'k rozhodnutí'!$A159,0))</f>
        <v/>
      </c>
      <c r="I160" s="126" t="str">
        <f ca="1">IF($B160="","",OFFSET(Zdroj!Y$16,'k rozhodnutí'!$A159,0))</f>
        <v/>
      </c>
      <c r="J160" s="125" t="str">
        <f ca="1">IF(B160="","",'k rozhodnutí detailní'!N160)</f>
        <v/>
      </c>
      <c r="K160" s="115" t="str">
        <f ca="1">IF($B160="","",OFFSET(Zdroj!AC$16,'k rozhodnutí'!$A159,0))</f>
        <v/>
      </c>
      <c r="L160" s="115" t="str">
        <f ca="1">IF($B160="","",OFFSET(Zdroj!AD$16,'k rozhodnutí'!$A159,0))</f>
        <v/>
      </c>
      <c r="M160" s="115" t="str">
        <f ca="1">IF($B160="","",OFFSET(Zdroj!AE$16,'k rozhodnutí'!$A159,0))</f>
        <v/>
      </c>
      <c r="N160" s="115" t="str">
        <f ca="1">IF($B160="","",OFFSET(Zdroj!AF$16,'k rozhodnutí'!$A159,0))</f>
        <v/>
      </c>
      <c r="O160" s="115" t="str">
        <f ca="1">IF($B160="","",OFFSET(Zdroj!AG$16,'k rozhodnutí'!$A159,0))</f>
        <v/>
      </c>
      <c r="P160" s="115" t="str">
        <f ca="1">IF($B160="","",OFFSET(Zdroj!AH$16,'k rozhodnutí'!$A159,0))</f>
        <v/>
      </c>
    </row>
    <row r="161" spans="1:16" x14ac:dyDescent="0.25">
      <c r="A161" s="64"/>
      <c r="B161" s="124" t="str">
        <f ca="1">IF(OFFSET(Zdroj!$B$16,A159,0)&gt;0,OFFSET(Zdroj!$B$16,A159,0)+0,"")</f>
        <v/>
      </c>
      <c r="C161" s="2" t="str">
        <f ca="1">IF($B160="","",IF(Zdroj!$AS$9="ano",CONCATENATE("Okres:","
",OFFSET(Zdroj!CH$16,'k rozhodnutí'!$A159,0),"
","Právní forma","
",OFFSET(Zdroj!H$16,'k rozhodnutí'!$A159,0),"
",IF(OFFSET(Zdroj!I$16,'k rozhodnutí'!$A159,0)="","","IČO: "),OFFSET(Zdroj!I$16,'k rozhodnutí'!$A159,0),"
","B.Ú. ",IF(OFFSET(Zdroj!J$16,'k rozhodnutí'!$A159,0)="","","Anonymizováno")),CONCATENATE("Okres:","
",OFFSET(Zdroj!CH$16,'k rozhodnutí'!$A159,0),"
","Právní forma","
",OFFSET(Zdroj!H$16,'k rozhodnutí'!$A159,0),"
",IF(OFFSET(Zdroj!I$16,'k rozhodnutí'!$A159,0)="","","IČO: "),OFFSET(Zdroj!I$16,'k rozhodnutí'!$A159,0),"
","B.Ú. ",OFFSET(Zdroj!J$16,'k rozhodnutí'!$A159,0))))</f>
        <v/>
      </c>
      <c r="D161" s="3" t="str">
        <f ca="1">IF($B160="","",OFFSET(Zdroj!O$16,'k rozhodnutí'!$A159,0))</f>
        <v/>
      </c>
      <c r="E161" s="127"/>
      <c r="F161" s="30"/>
      <c r="G161" s="122"/>
      <c r="H161" s="115"/>
      <c r="I161" s="126"/>
      <c r="J161" s="125"/>
      <c r="K161" s="115"/>
      <c r="L161" s="115"/>
      <c r="M161" s="115"/>
      <c r="N161" s="115"/>
      <c r="O161" s="115"/>
      <c r="P161" s="115"/>
    </row>
    <row r="162" spans="1:16" x14ac:dyDescent="0.25">
      <c r="A162" s="64">
        <f>ROW()/3-1</f>
        <v>53</v>
      </c>
      <c r="B162" s="124"/>
      <c r="C162" s="28" t="str">
        <f ca="1">IF($B160="","",IF(Zdroj!$AS$9="ano",IF(OFFSET(Zdroj!M$16,'k rozhodnutí'!$A159,0)="","","Anonymizováno"),IF(OFFSET(Zdroj!M$16,'k rozhodnutí'!$A159,0)="","",OFFSET(Zdroj!M$16,'k rozhodnutí'!$A159,0))))</f>
        <v/>
      </c>
      <c r="D162" s="3" t="str">
        <f ca="1">IF($B160="","",CONCATENATE("Dotace bude použita na:","
",OFFSET(Zdroj!P$16,'k rozhodnutí'!$A159,0)))</f>
        <v/>
      </c>
      <c r="E162" s="127"/>
      <c r="F162" s="31" t="str">
        <f ca="1">IF($B160="","",OFFSET(Zdroj!V$16,'k rozhodnutí'!$A159,0))</f>
        <v/>
      </c>
      <c r="G162" s="37" t="str">
        <f ca="1">IF($B160="","",OFFSET(Zdroj!CC$16,'k rozhodnutí'!$A159,0))</f>
        <v/>
      </c>
      <c r="H162" s="115"/>
      <c r="I162" s="126"/>
      <c r="J162" s="125"/>
      <c r="K162" s="115"/>
      <c r="L162" s="115"/>
      <c r="M162" s="115"/>
      <c r="N162" s="115"/>
      <c r="O162" s="115"/>
      <c r="P162" s="115"/>
    </row>
    <row r="163" spans="1:16" ht="15.75" x14ac:dyDescent="0.25">
      <c r="A163" s="64"/>
      <c r="B163" s="79" t="str">
        <f ca="1">IF(OFFSET(Zdroj!$B$16,A162,0)&gt;0,A165,"")</f>
        <v/>
      </c>
      <c r="C163" s="2" t="str">
        <f ca="1">IF($B163="","",IF(Zdroj!$AS$9="ano",CONCATENATE(OFFSET(Zdroj!C$16,'k rozhodnutí'!$A162,0),"
","Anonymizováno","
",OFFSET(Zdroj!E$16,'k rozhodnutí'!$A162,0),"
",OFFSET(Zdroj!F$16,'k rozhodnutí'!$A162,0)),CONCATENATE(OFFSET(Zdroj!C$16,'k rozhodnutí'!$A162,0),"
",OFFSET(Zdroj!D$16,'k rozhodnutí'!$A162,0),"
",OFFSET(Zdroj!E$16,'k rozhodnutí'!$A162,0),"
",OFFSET(Zdroj!F$16,'k rozhodnutí'!$A162,0))))</f>
        <v/>
      </c>
      <c r="D163" s="19" t="str">
        <f ca="1">IF($B163="","",OFFSET(Zdroj!N$16,'k rozhodnutí'!$A162,0))</f>
        <v/>
      </c>
      <c r="E163" s="127" t="str">
        <f ca="1">IF($B163="","",OFFSET(Zdroj!T$16,'k rozhodnutí'!$A162,0))</f>
        <v/>
      </c>
      <c r="F163" s="31" t="str">
        <f ca="1">IF($B163="","",OFFSET(Zdroj!U$16,'k rozhodnutí'!$A162,0))</f>
        <v/>
      </c>
      <c r="G163" s="122" t="str">
        <f ca="1">IF($B163="","",OFFSET(Zdroj!W$16,'k rozhodnutí'!$A162,0))</f>
        <v/>
      </c>
      <c r="H163" s="115" t="str">
        <f ca="1">IF($B163="","",OFFSET(Zdroj!W$16,'k rozhodnutí'!$A162,0))</f>
        <v/>
      </c>
      <c r="I163" s="126" t="str">
        <f ca="1">IF($B163="","",OFFSET(Zdroj!Y$16,'k rozhodnutí'!$A162,0))</f>
        <v/>
      </c>
      <c r="J163" s="125" t="str">
        <f ca="1">IF(B163="","",'k rozhodnutí detailní'!N163)</f>
        <v/>
      </c>
      <c r="K163" s="115" t="str">
        <f ca="1">IF($B163="","",OFFSET(Zdroj!AC$16,'k rozhodnutí'!$A162,0))</f>
        <v/>
      </c>
      <c r="L163" s="115" t="str">
        <f ca="1">IF($B163="","",OFFSET(Zdroj!AD$16,'k rozhodnutí'!$A162,0))</f>
        <v/>
      </c>
      <c r="M163" s="115" t="str">
        <f ca="1">IF($B163="","",OFFSET(Zdroj!AE$16,'k rozhodnutí'!$A162,0))</f>
        <v/>
      </c>
      <c r="N163" s="115" t="str">
        <f ca="1">IF($B163="","",OFFSET(Zdroj!AF$16,'k rozhodnutí'!$A162,0))</f>
        <v/>
      </c>
      <c r="O163" s="115" t="str">
        <f ca="1">IF($B163="","",OFFSET(Zdroj!AG$16,'k rozhodnutí'!$A162,0))</f>
        <v/>
      </c>
      <c r="P163" s="115" t="str">
        <f ca="1">IF($B163="","",OFFSET(Zdroj!AH$16,'k rozhodnutí'!$A162,0))</f>
        <v/>
      </c>
    </row>
    <row r="164" spans="1:16" x14ac:dyDescent="0.25">
      <c r="A164" s="64"/>
      <c r="B164" s="124" t="str">
        <f ca="1">IF(OFFSET(Zdroj!$B$16,A162,0)&gt;0,OFFSET(Zdroj!$B$16,A162,0)+0,"")</f>
        <v/>
      </c>
      <c r="C164" s="2" t="str">
        <f ca="1">IF($B163="","",IF(Zdroj!$AS$9="ano",CONCATENATE("Okres:","
",OFFSET(Zdroj!CH$16,'k rozhodnutí'!$A162,0),"
","Právní forma","
",OFFSET(Zdroj!H$16,'k rozhodnutí'!$A162,0),"
",IF(OFFSET(Zdroj!I$16,'k rozhodnutí'!$A162,0)="","","IČO: "),OFFSET(Zdroj!I$16,'k rozhodnutí'!$A162,0),"
","B.Ú. ",IF(OFFSET(Zdroj!J$16,'k rozhodnutí'!$A162,0)="","","Anonymizováno")),CONCATENATE("Okres:","
",OFFSET(Zdroj!CH$16,'k rozhodnutí'!$A162,0),"
","Právní forma","
",OFFSET(Zdroj!H$16,'k rozhodnutí'!$A162,0),"
",IF(OFFSET(Zdroj!I$16,'k rozhodnutí'!$A162,0)="","","IČO: "),OFFSET(Zdroj!I$16,'k rozhodnutí'!$A162,0),"
","B.Ú. ",OFFSET(Zdroj!J$16,'k rozhodnutí'!$A162,0))))</f>
        <v/>
      </c>
      <c r="D164" s="3" t="str">
        <f ca="1">IF($B163="","",OFFSET(Zdroj!O$16,'k rozhodnutí'!$A162,0))</f>
        <v/>
      </c>
      <c r="E164" s="127"/>
      <c r="F164" s="30"/>
      <c r="G164" s="122"/>
      <c r="H164" s="115"/>
      <c r="I164" s="126"/>
      <c r="J164" s="125"/>
      <c r="K164" s="115"/>
      <c r="L164" s="115"/>
      <c r="M164" s="115"/>
      <c r="N164" s="115"/>
      <c r="O164" s="115"/>
      <c r="P164" s="115"/>
    </row>
    <row r="165" spans="1:16" x14ac:dyDescent="0.25">
      <c r="A165" s="64">
        <f>ROW()/3-1</f>
        <v>54</v>
      </c>
      <c r="B165" s="124"/>
      <c r="C165" s="28" t="str">
        <f ca="1">IF($B163="","",IF(Zdroj!$AS$9="ano",IF(OFFSET(Zdroj!M$16,'k rozhodnutí'!$A162,0)="","","Anonymizováno"),IF(OFFSET(Zdroj!M$16,'k rozhodnutí'!$A162,0)="","",OFFSET(Zdroj!M$16,'k rozhodnutí'!$A162,0))))</f>
        <v/>
      </c>
      <c r="D165" s="3" t="str">
        <f ca="1">IF($B163="","",CONCATENATE("Dotace bude použita na:","
",OFFSET(Zdroj!P$16,'k rozhodnutí'!$A162,0)))</f>
        <v/>
      </c>
      <c r="E165" s="127"/>
      <c r="F165" s="31" t="str">
        <f ca="1">IF($B163="","",OFFSET(Zdroj!V$16,'k rozhodnutí'!$A162,0))</f>
        <v/>
      </c>
      <c r="G165" s="37" t="str">
        <f ca="1">IF($B163="","",OFFSET(Zdroj!CC$16,'k rozhodnutí'!$A162,0))</f>
        <v/>
      </c>
      <c r="H165" s="115"/>
      <c r="I165" s="126"/>
      <c r="J165" s="125"/>
      <c r="K165" s="115"/>
      <c r="L165" s="115"/>
      <c r="M165" s="115"/>
      <c r="N165" s="115"/>
      <c r="O165" s="115"/>
      <c r="P165" s="115"/>
    </row>
    <row r="166" spans="1:16" ht="15.75" x14ac:dyDescent="0.25">
      <c r="A166" s="64"/>
      <c r="B166" s="79" t="str">
        <f ca="1">IF(OFFSET(Zdroj!$B$16,A165,0)&gt;0,A168,"")</f>
        <v/>
      </c>
      <c r="C166" s="2" t="str">
        <f ca="1">IF($B166="","",IF(Zdroj!$AS$9="ano",CONCATENATE(OFFSET(Zdroj!C$16,'k rozhodnutí'!$A165,0),"
","Anonymizováno","
",OFFSET(Zdroj!E$16,'k rozhodnutí'!$A165,0),"
",OFFSET(Zdroj!F$16,'k rozhodnutí'!$A165,0)),CONCATENATE(OFFSET(Zdroj!C$16,'k rozhodnutí'!$A165,0),"
",OFFSET(Zdroj!D$16,'k rozhodnutí'!$A165,0),"
",OFFSET(Zdroj!E$16,'k rozhodnutí'!$A165,0),"
",OFFSET(Zdroj!F$16,'k rozhodnutí'!$A165,0))))</f>
        <v/>
      </c>
      <c r="D166" s="19" t="str">
        <f ca="1">IF($B166="","",OFFSET(Zdroj!N$16,'k rozhodnutí'!$A165,0))</f>
        <v/>
      </c>
      <c r="E166" s="127" t="str">
        <f ca="1">IF($B166="","",OFFSET(Zdroj!T$16,'k rozhodnutí'!$A165,0))</f>
        <v/>
      </c>
      <c r="F166" s="31" t="str">
        <f ca="1">IF($B166="","",OFFSET(Zdroj!U$16,'k rozhodnutí'!$A165,0))</f>
        <v/>
      </c>
      <c r="G166" s="122" t="str">
        <f ca="1">IF($B166="","",OFFSET(Zdroj!W$16,'k rozhodnutí'!$A165,0))</f>
        <v/>
      </c>
      <c r="H166" s="115" t="str">
        <f ca="1">IF($B166="","",OFFSET(Zdroj!W$16,'k rozhodnutí'!$A165,0))</f>
        <v/>
      </c>
      <c r="I166" s="126" t="str">
        <f ca="1">IF($B166="","",OFFSET(Zdroj!Y$16,'k rozhodnutí'!$A165,0))</f>
        <v/>
      </c>
      <c r="J166" s="125" t="str">
        <f ca="1">IF(B166="","",'k rozhodnutí detailní'!N166)</f>
        <v/>
      </c>
      <c r="K166" s="115" t="str">
        <f ca="1">IF($B166="","",OFFSET(Zdroj!AC$16,'k rozhodnutí'!$A165,0))</f>
        <v/>
      </c>
      <c r="L166" s="115" t="str">
        <f ca="1">IF($B166="","",OFFSET(Zdroj!AD$16,'k rozhodnutí'!$A165,0))</f>
        <v/>
      </c>
      <c r="M166" s="115" t="str">
        <f ca="1">IF($B166="","",OFFSET(Zdroj!AE$16,'k rozhodnutí'!$A165,0))</f>
        <v/>
      </c>
      <c r="N166" s="115" t="str">
        <f ca="1">IF($B166="","",OFFSET(Zdroj!AF$16,'k rozhodnutí'!$A165,0))</f>
        <v/>
      </c>
      <c r="O166" s="115" t="str">
        <f ca="1">IF($B166="","",OFFSET(Zdroj!AG$16,'k rozhodnutí'!$A165,0))</f>
        <v/>
      </c>
      <c r="P166" s="115" t="str">
        <f ca="1">IF($B166="","",OFFSET(Zdroj!AH$16,'k rozhodnutí'!$A165,0))</f>
        <v/>
      </c>
    </row>
    <row r="167" spans="1:16" x14ac:dyDescent="0.25">
      <c r="A167" s="64"/>
      <c r="B167" s="124" t="str">
        <f ca="1">IF(OFFSET(Zdroj!$B$16,A165,0)&gt;0,OFFSET(Zdroj!$B$16,A165,0)+0,"")</f>
        <v/>
      </c>
      <c r="C167" s="2" t="str">
        <f ca="1">IF($B166="","",IF(Zdroj!$AS$9="ano",CONCATENATE("Okres:","
",OFFSET(Zdroj!CH$16,'k rozhodnutí'!$A165,0),"
","Právní forma","
",OFFSET(Zdroj!H$16,'k rozhodnutí'!$A165,0),"
",IF(OFFSET(Zdroj!I$16,'k rozhodnutí'!$A165,0)="","","IČO: "),OFFSET(Zdroj!I$16,'k rozhodnutí'!$A165,0),"
","B.Ú. ",IF(OFFSET(Zdroj!J$16,'k rozhodnutí'!$A165,0)="","","Anonymizováno")),CONCATENATE("Okres:","
",OFFSET(Zdroj!CH$16,'k rozhodnutí'!$A165,0),"
","Právní forma","
",OFFSET(Zdroj!H$16,'k rozhodnutí'!$A165,0),"
",IF(OFFSET(Zdroj!I$16,'k rozhodnutí'!$A165,0)="","","IČO: "),OFFSET(Zdroj!I$16,'k rozhodnutí'!$A165,0),"
","B.Ú. ",OFFSET(Zdroj!J$16,'k rozhodnutí'!$A165,0))))</f>
        <v/>
      </c>
      <c r="D167" s="3" t="str">
        <f ca="1">IF($B166="","",OFFSET(Zdroj!O$16,'k rozhodnutí'!$A165,0))</f>
        <v/>
      </c>
      <c r="E167" s="127"/>
      <c r="F167" s="30"/>
      <c r="G167" s="122"/>
      <c r="H167" s="115"/>
      <c r="I167" s="126"/>
      <c r="J167" s="125"/>
      <c r="K167" s="115"/>
      <c r="L167" s="115"/>
      <c r="M167" s="115"/>
      <c r="N167" s="115"/>
      <c r="O167" s="115"/>
      <c r="P167" s="115"/>
    </row>
    <row r="168" spans="1:16" x14ac:dyDescent="0.25">
      <c r="A168" s="64">
        <f>ROW()/3-1</f>
        <v>55</v>
      </c>
      <c r="B168" s="124"/>
      <c r="C168" s="28" t="str">
        <f ca="1">IF($B166="","",IF(Zdroj!$AS$9="ano",IF(OFFSET(Zdroj!M$16,'k rozhodnutí'!$A165,0)="","","Anonymizováno"),IF(OFFSET(Zdroj!M$16,'k rozhodnutí'!$A165,0)="","",OFFSET(Zdroj!M$16,'k rozhodnutí'!$A165,0))))</f>
        <v/>
      </c>
      <c r="D168" s="3" t="str">
        <f ca="1">IF($B166="","",CONCATENATE("Dotace bude použita na:","
",OFFSET(Zdroj!P$16,'k rozhodnutí'!$A165,0)))</f>
        <v/>
      </c>
      <c r="E168" s="127"/>
      <c r="F168" s="31" t="str">
        <f ca="1">IF($B166="","",OFFSET(Zdroj!V$16,'k rozhodnutí'!$A165,0))</f>
        <v/>
      </c>
      <c r="G168" s="37" t="str">
        <f ca="1">IF($B166="","",OFFSET(Zdroj!CC$16,'k rozhodnutí'!$A165,0))</f>
        <v/>
      </c>
      <c r="H168" s="115"/>
      <c r="I168" s="126"/>
      <c r="J168" s="125"/>
      <c r="K168" s="115"/>
      <c r="L168" s="115"/>
      <c r="M168" s="115"/>
      <c r="N168" s="115"/>
      <c r="O168" s="115"/>
      <c r="P168" s="115"/>
    </row>
    <row r="169" spans="1:16" ht="15.75" x14ac:dyDescent="0.25">
      <c r="A169" s="64"/>
      <c r="B169" s="79" t="str">
        <f ca="1">IF(OFFSET(Zdroj!$B$16,A168,0)&gt;0,A171,"")</f>
        <v/>
      </c>
      <c r="C169" s="2" t="str">
        <f ca="1">IF($B169="","",IF(Zdroj!$AS$9="ano",CONCATENATE(OFFSET(Zdroj!C$16,'k rozhodnutí'!$A168,0),"
","Anonymizováno","
",OFFSET(Zdroj!E$16,'k rozhodnutí'!$A168,0),"
",OFFSET(Zdroj!F$16,'k rozhodnutí'!$A168,0)),CONCATENATE(OFFSET(Zdroj!C$16,'k rozhodnutí'!$A168,0),"
",OFFSET(Zdroj!D$16,'k rozhodnutí'!$A168,0),"
",OFFSET(Zdroj!E$16,'k rozhodnutí'!$A168,0),"
",OFFSET(Zdroj!F$16,'k rozhodnutí'!$A168,0))))</f>
        <v/>
      </c>
      <c r="D169" s="19" t="str">
        <f ca="1">IF($B169="","",OFFSET(Zdroj!N$16,'k rozhodnutí'!$A168,0))</f>
        <v/>
      </c>
      <c r="E169" s="127" t="str">
        <f ca="1">IF($B169="","",OFFSET(Zdroj!T$16,'k rozhodnutí'!$A168,0))</f>
        <v/>
      </c>
      <c r="F169" s="31" t="str">
        <f ca="1">IF($B169="","",OFFSET(Zdroj!U$16,'k rozhodnutí'!$A168,0))</f>
        <v/>
      </c>
      <c r="G169" s="122" t="str">
        <f ca="1">IF($B169="","",OFFSET(Zdroj!W$16,'k rozhodnutí'!$A168,0))</f>
        <v/>
      </c>
      <c r="H169" s="115" t="str">
        <f ca="1">IF($B169="","",OFFSET(Zdroj!W$16,'k rozhodnutí'!$A168,0))</f>
        <v/>
      </c>
      <c r="I169" s="126" t="str">
        <f ca="1">IF($B169="","",OFFSET(Zdroj!Y$16,'k rozhodnutí'!$A168,0))</f>
        <v/>
      </c>
      <c r="J169" s="125" t="str">
        <f ca="1">IF(B169="","",'k rozhodnutí detailní'!N169)</f>
        <v/>
      </c>
      <c r="K169" s="115" t="str">
        <f ca="1">IF($B169="","",OFFSET(Zdroj!AC$16,'k rozhodnutí'!$A168,0))</f>
        <v/>
      </c>
      <c r="L169" s="115" t="str">
        <f ca="1">IF($B169="","",OFFSET(Zdroj!AD$16,'k rozhodnutí'!$A168,0))</f>
        <v/>
      </c>
      <c r="M169" s="115" t="str">
        <f ca="1">IF($B169="","",OFFSET(Zdroj!AE$16,'k rozhodnutí'!$A168,0))</f>
        <v/>
      </c>
      <c r="N169" s="115" t="str">
        <f ca="1">IF($B169="","",OFFSET(Zdroj!AF$16,'k rozhodnutí'!$A168,0))</f>
        <v/>
      </c>
      <c r="O169" s="115" t="str">
        <f ca="1">IF($B169="","",OFFSET(Zdroj!AG$16,'k rozhodnutí'!$A168,0))</f>
        <v/>
      </c>
      <c r="P169" s="115" t="str">
        <f ca="1">IF($B169="","",OFFSET(Zdroj!AH$16,'k rozhodnutí'!$A168,0))</f>
        <v/>
      </c>
    </row>
    <row r="170" spans="1:16" x14ac:dyDescent="0.25">
      <c r="A170" s="64"/>
      <c r="B170" s="124" t="str">
        <f ca="1">IF(OFFSET(Zdroj!$B$16,A168,0)&gt;0,OFFSET(Zdroj!$B$16,A168,0)+0,"")</f>
        <v/>
      </c>
      <c r="C170" s="2" t="str">
        <f ca="1">IF($B169="","",IF(Zdroj!$AS$9="ano",CONCATENATE("Okres:","
",OFFSET(Zdroj!CH$16,'k rozhodnutí'!$A168,0),"
","Právní forma","
",OFFSET(Zdroj!H$16,'k rozhodnutí'!$A168,0),"
",IF(OFFSET(Zdroj!I$16,'k rozhodnutí'!$A168,0)="","","IČO: "),OFFSET(Zdroj!I$16,'k rozhodnutí'!$A168,0),"
","B.Ú. ",IF(OFFSET(Zdroj!J$16,'k rozhodnutí'!$A168,0)="","","Anonymizováno")),CONCATENATE("Okres:","
",OFFSET(Zdroj!CH$16,'k rozhodnutí'!$A168,0),"
","Právní forma","
",OFFSET(Zdroj!H$16,'k rozhodnutí'!$A168,0),"
",IF(OFFSET(Zdroj!I$16,'k rozhodnutí'!$A168,0)="","","IČO: "),OFFSET(Zdroj!I$16,'k rozhodnutí'!$A168,0),"
","B.Ú. ",OFFSET(Zdroj!J$16,'k rozhodnutí'!$A168,0))))</f>
        <v/>
      </c>
      <c r="D170" s="3" t="str">
        <f ca="1">IF($B169="","",OFFSET(Zdroj!O$16,'k rozhodnutí'!$A168,0))</f>
        <v/>
      </c>
      <c r="E170" s="127"/>
      <c r="F170" s="30"/>
      <c r="G170" s="122"/>
      <c r="H170" s="115"/>
      <c r="I170" s="126"/>
      <c r="J170" s="125"/>
      <c r="K170" s="115"/>
      <c r="L170" s="115"/>
      <c r="M170" s="115"/>
      <c r="N170" s="115"/>
      <c r="O170" s="115"/>
      <c r="P170" s="115"/>
    </row>
    <row r="171" spans="1:16" x14ac:dyDescent="0.25">
      <c r="A171" s="64">
        <f>ROW()/3-1</f>
        <v>56</v>
      </c>
      <c r="B171" s="124"/>
      <c r="C171" s="28" t="str">
        <f ca="1">IF($B169="","",IF(Zdroj!$AS$9="ano",IF(OFFSET(Zdroj!M$16,'k rozhodnutí'!$A168,0)="","","Anonymizováno"),IF(OFFSET(Zdroj!M$16,'k rozhodnutí'!$A168,0)="","",OFFSET(Zdroj!M$16,'k rozhodnutí'!$A168,0))))</f>
        <v/>
      </c>
      <c r="D171" s="3" t="str">
        <f ca="1">IF($B169="","",CONCATENATE("Dotace bude použita na:","
",OFFSET(Zdroj!P$16,'k rozhodnutí'!$A168,0)))</f>
        <v/>
      </c>
      <c r="E171" s="127"/>
      <c r="F171" s="31" t="str">
        <f ca="1">IF($B169="","",OFFSET(Zdroj!V$16,'k rozhodnutí'!$A168,0))</f>
        <v/>
      </c>
      <c r="G171" s="37" t="str">
        <f ca="1">IF($B169="","",OFFSET(Zdroj!CC$16,'k rozhodnutí'!$A168,0))</f>
        <v/>
      </c>
      <c r="H171" s="115"/>
      <c r="I171" s="126"/>
      <c r="J171" s="125"/>
      <c r="K171" s="115"/>
      <c r="L171" s="115"/>
      <c r="M171" s="115"/>
      <c r="N171" s="115"/>
      <c r="O171" s="115"/>
      <c r="P171" s="115"/>
    </row>
    <row r="172" spans="1:16" ht="15.75" x14ac:dyDescent="0.25">
      <c r="A172" s="64"/>
      <c r="B172" s="79" t="str">
        <f ca="1">IF(OFFSET(Zdroj!$B$16,A171,0)&gt;0,A174,"")</f>
        <v/>
      </c>
      <c r="C172" s="2" t="str">
        <f ca="1">IF($B172="","",IF(Zdroj!$AS$9="ano",CONCATENATE(OFFSET(Zdroj!C$16,'k rozhodnutí'!$A171,0),"
","Anonymizováno","
",OFFSET(Zdroj!E$16,'k rozhodnutí'!$A171,0),"
",OFFSET(Zdroj!F$16,'k rozhodnutí'!$A171,0)),CONCATENATE(OFFSET(Zdroj!C$16,'k rozhodnutí'!$A171,0),"
",OFFSET(Zdroj!D$16,'k rozhodnutí'!$A171,0),"
",OFFSET(Zdroj!E$16,'k rozhodnutí'!$A171,0),"
",OFFSET(Zdroj!F$16,'k rozhodnutí'!$A171,0))))</f>
        <v/>
      </c>
      <c r="D172" s="19" t="str">
        <f ca="1">IF($B172="","",OFFSET(Zdroj!N$16,'k rozhodnutí'!$A171,0))</f>
        <v/>
      </c>
      <c r="E172" s="127" t="str">
        <f ca="1">IF($B172="","",OFFSET(Zdroj!T$16,'k rozhodnutí'!$A171,0))</f>
        <v/>
      </c>
      <c r="F172" s="31" t="str">
        <f ca="1">IF($B172="","",OFFSET(Zdroj!U$16,'k rozhodnutí'!$A171,0))</f>
        <v/>
      </c>
      <c r="G172" s="122" t="str">
        <f ca="1">IF($B172="","",OFFSET(Zdroj!W$16,'k rozhodnutí'!$A171,0))</f>
        <v/>
      </c>
      <c r="H172" s="115" t="str">
        <f ca="1">IF($B172="","",OFFSET(Zdroj!W$16,'k rozhodnutí'!$A171,0))</f>
        <v/>
      </c>
      <c r="I172" s="126" t="str">
        <f ca="1">IF($B172="","",OFFSET(Zdroj!Y$16,'k rozhodnutí'!$A171,0))</f>
        <v/>
      </c>
      <c r="J172" s="125" t="str">
        <f ca="1">IF(B172="","",'k rozhodnutí detailní'!N172)</f>
        <v/>
      </c>
      <c r="K172" s="115" t="str">
        <f ca="1">IF($B172="","",OFFSET(Zdroj!AC$16,'k rozhodnutí'!$A171,0))</f>
        <v/>
      </c>
      <c r="L172" s="115" t="str">
        <f ca="1">IF($B172="","",OFFSET(Zdroj!AD$16,'k rozhodnutí'!$A171,0))</f>
        <v/>
      </c>
      <c r="M172" s="115" t="str">
        <f ca="1">IF($B172="","",OFFSET(Zdroj!AE$16,'k rozhodnutí'!$A171,0))</f>
        <v/>
      </c>
      <c r="N172" s="115" t="str">
        <f ca="1">IF($B172="","",OFFSET(Zdroj!AF$16,'k rozhodnutí'!$A171,0))</f>
        <v/>
      </c>
      <c r="O172" s="115" t="str">
        <f ca="1">IF($B172="","",OFFSET(Zdroj!AG$16,'k rozhodnutí'!$A171,0))</f>
        <v/>
      </c>
      <c r="P172" s="115" t="str">
        <f ca="1">IF($B172="","",OFFSET(Zdroj!AH$16,'k rozhodnutí'!$A171,0))</f>
        <v/>
      </c>
    </row>
    <row r="173" spans="1:16" x14ac:dyDescent="0.25">
      <c r="A173" s="64"/>
      <c r="B173" s="124" t="str">
        <f ca="1">IF(OFFSET(Zdroj!$B$16,A171,0)&gt;0,OFFSET(Zdroj!$B$16,A171,0)+0,"")</f>
        <v/>
      </c>
      <c r="C173" s="2" t="str">
        <f ca="1">IF($B172="","",IF(Zdroj!$AS$9="ano",CONCATENATE("Okres:","
",OFFSET(Zdroj!CH$16,'k rozhodnutí'!$A171,0),"
","Právní forma","
",OFFSET(Zdroj!H$16,'k rozhodnutí'!$A171,0),"
",IF(OFFSET(Zdroj!I$16,'k rozhodnutí'!$A171,0)="","","IČO: "),OFFSET(Zdroj!I$16,'k rozhodnutí'!$A171,0),"
","B.Ú. ",IF(OFFSET(Zdroj!J$16,'k rozhodnutí'!$A171,0)="","","Anonymizováno")),CONCATENATE("Okres:","
",OFFSET(Zdroj!CH$16,'k rozhodnutí'!$A171,0),"
","Právní forma","
",OFFSET(Zdroj!H$16,'k rozhodnutí'!$A171,0),"
",IF(OFFSET(Zdroj!I$16,'k rozhodnutí'!$A171,0)="","","IČO: "),OFFSET(Zdroj!I$16,'k rozhodnutí'!$A171,0),"
","B.Ú. ",OFFSET(Zdroj!J$16,'k rozhodnutí'!$A171,0))))</f>
        <v/>
      </c>
      <c r="D173" s="3" t="str">
        <f ca="1">IF($B172="","",OFFSET(Zdroj!O$16,'k rozhodnutí'!$A171,0))</f>
        <v/>
      </c>
      <c r="E173" s="127"/>
      <c r="F173" s="30"/>
      <c r="G173" s="122"/>
      <c r="H173" s="115"/>
      <c r="I173" s="126"/>
      <c r="J173" s="125"/>
      <c r="K173" s="115"/>
      <c r="L173" s="115"/>
      <c r="M173" s="115"/>
      <c r="N173" s="115"/>
      <c r="O173" s="115"/>
      <c r="P173" s="115"/>
    </row>
    <row r="174" spans="1:16" x14ac:dyDescent="0.25">
      <c r="A174" s="64">
        <f>ROW()/3-1</f>
        <v>57</v>
      </c>
      <c r="B174" s="124"/>
      <c r="C174" s="28" t="str">
        <f ca="1">IF($B172="","",IF(Zdroj!$AS$9="ano",IF(OFFSET(Zdroj!M$16,'k rozhodnutí'!$A171,0)="","","Anonymizováno"),IF(OFFSET(Zdroj!M$16,'k rozhodnutí'!$A171,0)="","",OFFSET(Zdroj!M$16,'k rozhodnutí'!$A171,0))))</f>
        <v/>
      </c>
      <c r="D174" s="3" t="str">
        <f ca="1">IF($B172="","",CONCATENATE("Dotace bude použita na:","
",OFFSET(Zdroj!P$16,'k rozhodnutí'!$A171,0)))</f>
        <v/>
      </c>
      <c r="E174" s="127"/>
      <c r="F174" s="31" t="str">
        <f ca="1">IF($B172="","",OFFSET(Zdroj!V$16,'k rozhodnutí'!$A171,0))</f>
        <v/>
      </c>
      <c r="G174" s="37" t="str">
        <f ca="1">IF($B172="","",OFFSET(Zdroj!CC$16,'k rozhodnutí'!$A171,0))</f>
        <v/>
      </c>
      <c r="H174" s="115"/>
      <c r="I174" s="126"/>
      <c r="J174" s="125"/>
      <c r="K174" s="115"/>
      <c r="L174" s="115"/>
      <c r="M174" s="115"/>
      <c r="N174" s="115"/>
      <c r="O174" s="115"/>
      <c r="P174" s="115"/>
    </row>
    <row r="175" spans="1:16" ht="15.75" x14ac:dyDescent="0.25">
      <c r="A175" s="64"/>
      <c r="B175" s="79" t="str">
        <f ca="1">IF(OFFSET(Zdroj!$B$16,A174,0)&gt;0,A177,"")</f>
        <v/>
      </c>
      <c r="C175" s="2" t="str">
        <f ca="1">IF($B175="","",IF(Zdroj!$AS$9="ano",CONCATENATE(OFFSET(Zdroj!C$16,'k rozhodnutí'!$A174,0),"
","Anonymizováno","
",OFFSET(Zdroj!E$16,'k rozhodnutí'!$A174,0),"
",OFFSET(Zdroj!F$16,'k rozhodnutí'!$A174,0)),CONCATENATE(OFFSET(Zdroj!C$16,'k rozhodnutí'!$A174,0),"
",OFFSET(Zdroj!D$16,'k rozhodnutí'!$A174,0),"
",OFFSET(Zdroj!E$16,'k rozhodnutí'!$A174,0),"
",OFFSET(Zdroj!F$16,'k rozhodnutí'!$A174,0))))</f>
        <v/>
      </c>
      <c r="D175" s="19" t="str">
        <f ca="1">IF($B175="","",OFFSET(Zdroj!N$16,'k rozhodnutí'!$A174,0))</f>
        <v/>
      </c>
      <c r="E175" s="127" t="str">
        <f ca="1">IF($B175="","",OFFSET(Zdroj!T$16,'k rozhodnutí'!$A174,0))</f>
        <v/>
      </c>
      <c r="F175" s="31" t="str">
        <f ca="1">IF($B175="","",OFFSET(Zdroj!U$16,'k rozhodnutí'!$A174,0))</f>
        <v/>
      </c>
      <c r="G175" s="122" t="str">
        <f ca="1">IF($B175="","",OFFSET(Zdroj!W$16,'k rozhodnutí'!$A174,0))</f>
        <v/>
      </c>
      <c r="H175" s="115" t="str">
        <f ca="1">IF($B175="","",OFFSET(Zdroj!W$16,'k rozhodnutí'!$A174,0))</f>
        <v/>
      </c>
      <c r="I175" s="126" t="str">
        <f ca="1">IF($B175="","",OFFSET(Zdroj!Y$16,'k rozhodnutí'!$A174,0))</f>
        <v/>
      </c>
      <c r="J175" s="125" t="str">
        <f ca="1">IF(B175="","",'k rozhodnutí detailní'!N175)</f>
        <v/>
      </c>
      <c r="K175" s="115" t="str">
        <f ca="1">IF($B175="","",OFFSET(Zdroj!AC$16,'k rozhodnutí'!$A174,0))</f>
        <v/>
      </c>
      <c r="L175" s="115" t="str">
        <f ca="1">IF($B175="","",OFFSET(Zdroj!AD$16,'k rozhodnutí'!$A174,0))</f>
        <v/>
      </c>
      <c r="M175" s="115" t="str">
        <f ca="1">IF($B175="","",OFFSET(Zdroj!AE$16,'k rozhodnutí'!$A174,0))</f>
        <v/>
      </c>
      <c r="N175" s="115" t="str">
        <f ca="1">IF($B175="","",OFFSET(Zdroj!AF$16,'k rozhodnutí'!$A174,0))</f>
        <v/>
      </c>
      <c r="O175" s="115" t="str">
        <f ca="1">IF($B175="","",OFFSET(Zdroj!AG$16,'k rozhodnutí'!$A174,0))</f>
        <v/>
      </c>
      <c r="P175" s="115" t="str">
        <f ca="1">IF($B175="","",OFFSET(Zdroj!AH$16,'k rozhodnutí'!$A174,0))</f>
        <v/>
      </c>
    </row>
    <row r="176" spans="1:16" x14ac:dyDescent="0.25">
      <c r="A176" s="64"/>
      <c r="B176" s="124" t="str">
        <f ca="1">IF(OFFSET(Zdroj!$B$16,A174,0)&gt;0,OFFSET(Zdroj!$B$16,A174,0)+0,"")</f>
        <v/>
      </c>
      <c r="C176" s="2" t="str">
        <f ca="1">IF($B175="","",IF(Zdroj!$AS$9="ano",CONCATENATE("Okres:","
",OFFSET(Zdroj!CH$16,'k rozhodnutí'!$A174,0),"
","Právní forma","
",OFFSET(Zdroj!H$16,'k rozhodnutí'!$A174,0),"
",IF(OFFSET(Zdroj!I$16,'k rozhodnutí'!$A174,0)="","","IČO: "),OFFSET(Zdroj!I$16,'k rozhodnutí'!$A174,0),"
","B.Ú. ",IF(OFFSET(Zdroj!J$16,'k rozhodnutí'!$A174,0)="","","Anonymizováno")),CONCATENATE("Okres:","
",OFFSET(Zdroj!CH$16,'k rozhodnutí'!$A174,0),"
","Právní forma","
",OFFSET(Zdroj!H$16,'k rozhodnutí'!$A174,0),"
",IF(OFFSET(Zdroj!I$16,'k rozhodnutí'!$A174,0)="","","IČO: "),OFFSET(Zdroj!I$16,'k rozhodnutí'!$A174,0),"
","B.Ú. ",OFFSET(Zdroj!J$16,'k rozhodnutí'!$A174,0))))</f>
        <v/>
      </c>
      <c r="D176" s="3" t="str">
        <f ca="1">IF($B175="","",OFFSET(Zdroj!O$16,'k rozhodnutí'!$A174,0))</f>
        <v/>
      </c>
      <c r="E176" s="127"/>
      <c r="F176" s="30"/>
      <c r="G176" s="122"/>
      <c r="H176" s="115"/>
      <c r="I176" s="126"/>
      <c r="J176" s="125"/>
      <c r="K176" s="115"/>
      <c r="L176" s="115"/>
      <c r="M176" s="115"/>
      <c r="N176" s="115"/>
      <c r="O176" s="115"/>
      <c r="P176" s="115"/>
    </row>
    <row r="177" spans="1:16" x14ac:dyDescent="0.25">
      <c r="A177" s="64">
        <f>ROW()/3-1</f>
        <v>58</v>
      </c>
      <c r="B177" s="124"/>
      <c r="C177" s="28" t="str">
        <f ca="1">IF($B175="","",IF(Zdroj!$AS$9="ano",IF(OFFSET(Zdroj!M$16,'k rozhodnutí'!$A174,0)="","","Anonymizováno"),IF(OFFSET(Zdroj!M$16,'k rozhodnutí'!$A174,0)="","",OFFSET(Zdroj!M$16,'k rozhodnutí'!$A174,0))))</f>
        <v/>
      </c>
      <c r="D177" s="3" t="str">
        <f ca="1">IF($B175="","",CONCATENATE("Dotace bude použita na:","
",OFFSET(Zdroj!P$16,'k rozhodnutí'!$A174,0)))</f>
        <v/>
      </c>
      <c r="E177" s="127"/>
      <c r="F177" s="31" t="str">
        <f ca="1">IF($B175="","",OFFSET(Zdroj!V$16,'k rozhodnutí'!$A174,0))</f>
        <v/>
      </c>
      <c r="G177" s="37" t="str">
        <f ca="1">IF($B175="","",OFFSET(Zdroj!CC$16,'k rozhodnutí'!$A174,0))</f>
        <v/>
      </c>
      <c r="H177" s="115"/>
      <c r="I177" s="126"/>
      <c r="J177" s="125"/>
      <c r="K177" s="115"/>
      <c r="L177" s="115"/>
      <c r="M177" s="115"/>
      <c r="N177" s="115"/>
      <c r="O177" s="115"/>
      <c r="P177" s="115"/>
    </row>
    <row r="178" spans="1:16" ht="15.75" x14ac:dyDescent="0.25">
      <c r="A178" s="64"/>
      <c r="B178" s="79" t="str">
        <f ca="1">IF(OFFSET(Zdroj!$B$16,A177,0)&gt;0,A180,"")</f>
        <v/>
      </c>
      <c r="C178" s="2" t="str">
        <f ca="1">IF($B178="","",IF(Zdroj!$AS$9="ano",CONCATENATE(OFFSET(Zdroj!C$16,'k rozhodnutí'!$A177,0),"
","Anonymizováno","
",OFFSET(Zdroj!E$16,'k rozhodnutí'!$A177,0),"
",OFFSET(Zdroj!F$16,'k rozhodnutí'!$A177,0)),CONCATENATE(OFFSET(Zdroj!C$16,'k rozhodnutí'!$A177,0),"
",OFFSET(Zdroj!D$16,'k rozhodnutí'!$A177,0),"
",OFFSET(Zdroj!E$16,'k rozhodnutí'!$A177,0),"
",OFFSET(Zdroj!F$16,'k rozhodnutí'!$A177,0))))</f>
        <v/>
      </c>
      <c r="D178" s="19" t="str">
        <f ca="1">IF($B178="","",OFFSET(Zdroj!N$16,'k rozhodnutí'!$A177,0))</f>
        <v/>
      </c>
      <c r="E178" s="127" t="str">
        <f ca="1">IF($B178="","",OFFSET(Zdroj!T$16,'k rozhodnutí'!$A177,0))</f>
        <v/>
      </c>
      <c r="F178" s="31" t="str">
        <f ca="1">IF($B178="","",OFFSET(Zdroj!U$16,'k rozhodnutí'!$A177,0))</f>
        <v/>
      </c>
      <c r="G178" s="122" t="str">
        <f ca="1">IF($B178="","",OFFSET(Zdroj!W$16,'k rozhodnutí'!$A177,0))</f>
        <v/>
      </c>
      <c r="H178" s="115" t="str">
        <f ca="1">IF($B178="","",OFFSET(Zdroj!W$16,'k rozhodnutí'!$A177,0))</f>
        <v/>
      </c>
      <c r="I178" s="126" t="str">
        <f ca="1">IF($B178="","",OFFSET(Zdroj!Y$16,'k rozhodnutí'!$A177,0))</f>
        <v/>
      </c>
      <c r="J178" s="125" t="str">
        <f ca="1">IF(B178="","",'k rozhodnutí detailní'!N178)</f>
        <v/>
      </c>
      <c r="K178" s="115" t="str">
        <f ca="1">IF($B178="","",OFFSET(Zdroj!AC$16,'k rozhodnutí'!$A177,0))</f>
        <v/>
      </c>
      <c r="L178" s="115" t="str">
        <f ca="1">IF($B178="","",OFFSET(Zdroj!AD$16,'k rozhodnutí'!$A177,0))</f>
        <v/>
      </c>
      <c r="M178" s="115" t="str">
        <f ca="1">IF($B178="","",OFFSET(Zdroj!AE$16,'k rozhodnutí'!$A177,0))</f>
        <v/>
      </c>
      <c r="N178" s="115" t="str">
        <f ca="1">IF($B178="","",OFFSET(Zdroj!AF$16,'k rozhodnutí'!$A177,0))</f>
        <v/>
      </c>
      <c r="O178" s="115" t="str">
        <f ca="1">IF($B178="","",OFFSET(Zdroj!AG$16,'k rozhodnutí'!$A177,0))</f>
        <v/>
      </c>
      <c r="P178" s="115" t="str">
        <f ca="1">IF($B178="","",OFFSET(Zdroj!AH$16,'k rozhodnutí'!$A177,0))</f>
        <v/>
      </c>
    </row>
    <row r="179" spans="1:16" x14ac:dyDescent="0.25">
      <c r="A179" s="64"/>
      <c r="B179" s="124" t="str">
        <f ca="1">IF(OFFSET(Zdroj!$B$16,A177,0)&gt;0,OFFSET(Zdroj!$B$16,A177,0)+0,"")</f>
        <v/>
      </c>
      <c r="C179" s="2" t="str">
        <f ca="1">IF($B178="","",IF(Zdroj!$AS$9="ano",CONCATENATE("Okres:","
",OFFSET(Zdroj!CH$16,'k rozhodnutí'!$A177,0),"
","Právní forma","
",OFFSET(Zdroj!H$16,'k rozhodnutí'!$A177,0),"
",IF(OFFSET(Zdroj!I$16,'k rozhodnutí'!$A177,0)="","","IČO: "),OFFSET(Zdroj!I$16,'k rozhodnutí'!$A177,0),"
","B.Ú. ",IF(OFFSET(Zdroj!J$16,'k rozhodnutí'!$A177,0)="","","Anonymizováno")),CONCATENATE("Okres:","
",OFFSET(Zdroj!CH$16,'k rozhodnutí'!$A177,0),"
","Právní forma","
",OFFSET(Zdroj!H$16,'k rozhodnutí'!$A177,0),"
",IF(OFFSET(Zdroj!I$16,'k rozhodnutí'!$A177,0)="","","IČO: "),OFFSET(Zdroj!I$16,'k rozhodnutí'!$A177,0),"
","B.Ú. ",OFFSET(Zdroj!J$16,'k rozhodnutí'!$A177,0))))</f>
        <v/>
      </c>
      <c r="D179" s="3" t="str">
        <f ca="1">IF($B178="","",OFFSET(Zdroj!O$16,'k rozhodnutí'!$A177,0))</f>
        <v/>
      </c>
      <c r="E179" s="127"/>
      <c r="F179" s="30"/>
      <c r="G179" s="122"/>
      <c r="H179" s="115"/>
      <c r="I179" s="126"/>
      <c r="J179" s="125"/>
      <c r="K179" s="115"/>
      <c r="L179" s="115"/>
      <c r="M179" s="115"/>
      <c r="N179" s="115"/>
      <c r="O179" s="115"/>
      <c r="P179" s="115"/>
    </row>
    <row r="180" spans="1:16" x14ac:dyDescent="0.25">
      <c r="A180" s="64">
        <f>ROW()/3-1</f>
        <v>59</v>
      </c>
      <c r="B180" s="124"/>
      <c r="C180" s="28" t="str">
        <f ca="1">IF($B178="","",IF(Zdroj!$AS$9="ano",IF(OFFSET(Zdroj!M$16,'k rozhodnutí'!$A177,0)="","","Anonymizováno"),IF(OFFSET(Zdroj!M$16,'k rozhodnutí'!$A177,0)="","",OFFSET(Zdroj!M$16,'k rozhodnutí'!$A177,0))))</f>
        <v/>
      </c>
      <c r="D180" s="3" t="str">
        <f ca="1">IF($B178="","",CONCATENATE("Dotace bude použita na:","
",OFFSET(Zdroj!P$16,'k rozhodnutí'!$A177,0)))</f>
        <v/>
      </c>
      <c r="E180" s="127"/>
      <c r="F180" s="31" t="str">
        <f ca="1">IF($B178="","",OFFSET(Zdroj!V$16,'k rozhodnutí'!$A177,0))</f>
        <v/>
      </c>
      <c r="G180" s="37" t="str">
        <f ca="1">IF($B178="","",OFFSET(Zdroj!CC$16,'k rozhodnutí'!$A177,0))</f>
        <v/>
      </c>
      <c r="H180" s="115"/>
      <c r="I180" s="126"/>
      <c r="J180" s="125"/>
      <c r="K180" s="115"/>
      <c r="L180" s="115"/>
      <c r="M180" s="115"/>
      <c r="N180" s="115"/>
      <c r="O180" s="115"/>
      <c r="P180" s="115"/>
    </row>
    <row r="181" spans="1:16" ht="15.75" x14ac:dyDescent="0.25">
      <c r="A181" s="64"/>
      <c r="B181" s="79" t="str">
        <f ca="1">IF(OFFSET(Zdroj!$B$16,A180,0)&gt;0,A183,"")</f>
        <v/>
      </c>
      <c r="C181" s="2" t="str">
        <f ca="1">IF($B181="","",IF(Zdroj!$AS$9="ano",CONCATENATE(OFFSET(Zdroj!C$16,'k rozhodnutí'!$A180,0),"
","Anonymizováno","
",OFFSET(Zdroj!E$16,'k rozhodnutí'!$A180,0),"
",OFFSET(Zdroj!F$16,'k rozhodnutí'!$A180,0)),CONCATENATE(OFFSET(Zdroj!C$16,'k rozhodnutí'!$A180,0),"
",OFFSET(Zdroj!D$16,'k rozhodnutí'!$A180,0),"
",OFFSET(Zdroj!E$16,'k rozhodnutí'!$A180,0),"
",OFFSET(Zdroj!F$16,'k rozhodnutí'!$A180,0))))</f>
        <v/>
      </c>
      <c r="D181" s="19" t="str">
        <f ca="1">IF($B181="","",OFFSET(Zdroj!N$16,'k rozhodnutí'!$A180,0))</f>
        <v/>
      </c>
      <c r="E181" s="127" t="str">
        <f ca="1">IF($B181="","",OFFSET(Zdroj!T$16,'k rozhodnutí'!$A180,0))</f>
        <v/>
      </c>
      <c r="F181" s="31" t="str">
        <f ca="1">IF($B181="","",OFFSET(Zdroj!U$16,'k rozhodnutí'!$A180,0))</f>
        <v/>
      </c>
      <c r="G181" s="122" t="str">
        <f ca="1">IF($B181="","",OFFSET(Zdroj!W$16,'k rozhodnutí'!$A180,0))</f>
        <v/>
      </c>
      <c r="H181" s="115" t="str">
        <f ca="1">IF($B181="","",OFFSET(Zdroj!W$16,'k rozhodnutí'!$A180,0))</f>
        <v/>
      </c>
      <c r="I181" s="126" t="str">
        <f ca="1">IF($B181="","",OFFSET(Zdroj!Y$16,'k rozhodnutí'!$A180,0))</f>
        <v/>
      </c>
      <c r="J181" s="125" t="str">
        <f ca="1">IF(B181="","",'k rozhodnutí detailní'!N181)</f>
        <v/>
      </c>
      <c r="K181" s="115" t="str">
        <f ca="1">IF($B181="","",OFFSET(Zdroj!AC$16,'k rozhodnutí'!$A180,0))</f>
        <v/>
      </c>
      <c r="L181" s="115" t="str">
        <f ca="1">IF($B181="","",OFFSET(Zdroj!AD$16,'k rozhodnutí'!$A180,0))</f>
        <v/>
      </c>
      <c r="M181" s="115" t="str">
        <f ca="1">IF($B181="","",OFFSET(Zdroj!AE$16,'k rozhodnutí'!$A180,0))</f>
        <v/>
      </c>
      <c r="N181" s="115" t="str">
        <f ca="1">IF($B181="","",OFFSET(Zdroj!AF$16,'k rozhodnutí'!$A180,0))</f>
        <v/>
      </c>
      <c r="O181" s="115" t="str">
        <f ca="1">IF($B181="","",OFFSET(Zdroj!AG$16,'k rozhodnutí'!$A180,0))</f>
        <v/>
      </c>
      <c r="P181" s="115" t="str">
        <f ca="1">IF($B181="","",OFFSET(Zdroj!AH$16,'k rozhodnutí'!$A180,0))</f>
        <v/>
      </c>
    </row>
    <row r="182" spans="1:16" x14ac:dyDescent="0.25">
      <c r="A182" s="64"/>
      <c r="B182" s="124" t="str">
        <f ca="1">IF(OFFSET(Zdroj!$B$16,A180,0)&gt;0,OFFSET(Zdroj!$B$16,A180,0)+0,"")</f>
        <v/>
      </c>
      <c r="C182" s="2" t="str">
        <f ca="1">IF($B181="","",IF(Zdroj!$AS$9="ano",CONCATENATE("Okres:","
",OFFSET(Zdroj!CH$16,'k rozhodnutí'!$A180,0),"
","Právní forma","
",OFFSET(Zdroj!H$16,'k rozhodnutí'!$A180,0),"
",IF(OFFSET(Zdroj!I$16,'k rozhodnutí'!$A180,0)="","","IČO: "),OFFSET(Zdroj!I$16,'k rozhodnutí'!$A180,0),"
","B.Ú. ",IF(OFFSET(Zdroj!J$16,'k rozhodnutí'!$A180,0)="","","Anonymizováno")),CONCATENATE("Okres:","
",OFFSET(Zdroj!CH$16,'k rozhodnutí'!$A180,0),"
","Právní forma","
",OFFSET(Zdroj!H$16,'k rozhodnutí'!$A180,0),"
",IF(OFFSET(Zdroj!I$16,'k rozhodnutí'!$A180,0)="","","IČO: "),OFFSET(Zdroj!I$16,'k rozhodnutí'!$A180,0),"
","B.Ú. ",OFFSET(Zdroj!J$16,'k rozhodnutí'!$A180,0))))</f>
        <v/>
      </c>
      <c r="D182" s="3" t="str">
        <f ca="1">IF($B181="","",OFFSET(Zdroj!O$16,'k rozhodnutí'!$A180,0))</f>
        <v/>
      </c>
      <c r="E182" s="127"/>
      <c r="F182" s="30"/>
      <c r="G182" s="122"/>
      <c r="H182" s="115"/>
      <c r="I182" s="126"/>
      <c r="J182" s="125"/>
      <c r="K182" s="115"/>
      <c r="L182" s="115"/>
      <c r="M182" s="115"/>
      <c r="N182" s="115"/>
      <c r="O182" s="115"/>
      <c r="P182" s="115"/>
    </row>
    <row r="183" spans="1:16" x14ac:dyDescent="0.25">
      <c r="A183" s="64">
        <f>ROW()/3-1</f>
        <v>60</v>
      </c>
      <c r="B183" s="124"/>
      <c r="C183" s="28" t="str">
        <f ca="1">IF($B181="","",IF(Zdroj!$AS$9="ano",IF(OFFSET(Zdroj!M$16,'k rozhodnutí'!$A180,0)="","","Anonymizováno"),IF(OFFSET(Zdroj!M$16,'k rozhodnutí'!$A180,0)="","",OFFSET(Zdroj!M$16,'k rozhodnutí'!$A180,0))))</f>
        <v/>
      </c>
      <c r="D183" s="3" t="str">
        <f ca="1">IF($B181="","",CONCATENATE("Dotace bude použita na:","
",OFFSET(Zdroj!P$16,'k rozhodnutí'!$A180,0)))</f>
        <v/>
      </c>
      <c r="E183" s="127"/>
      <c r="F183" s="31" t="str">
        <f ca="1">IF($B181="","",OFFSET(Zdroj!V$16,'k rozhodnutí'!$A180,0))</f>
        <v/>
      </c>
      <c r="G183" s="37" t="str">
        <f ca="1">IF($B181="","",OFFSET(Zdroj!CC$16,'k rozhodnutí'!$A180,0))</f>
        <v/>
      </c>
      <c r="H183" s="115"/>
      <c r="I183" s="126"/>
      <c r="J183" s="125"/>
      <c r="K183" s="115"/>
      <c r="L183" s="115"/>
      <c r="M183" s="115"/>
      <c r="N183" s="115"/>
      <c r="O183" s="115"/>
      <c r="P183" s="115"/>
    </row>
    <row r="184" spans="1:16" ht="15.75" x14ac:dyDescent="0.25">
      <c r="A184" s="64"/>
      <c r="B184" s="79" t="str">
        <f ca="1">IF(OFFSET(Zdroj!$B$16,A183,0)&gt;0,A186,"")</f>
        <v/>
      </c>
      <c r="C184" s="2" t="str">
        <f ca="1">IF($B184="","",IF(Zdroj!$AS$9="ano",CONCATENATE(OFFSET(Zdroj!C$16,'k rozhodnutí'!$A183,0),"
","Anonymizováno","
",OFFSET(Zdroj!E$16,'k rozhodnutí'!$A183,0),"
",OFFSET(Zdroj!F$16,'k rozhodnutí'!$A183,0)),CONCATENATE(OFFSET(Zdroj!C$16,'k rozhodnutí'!$A183,0),"
",OFFSET(Zdroj!D$16,'k rozhodnutí'!$A183,0),"
",OFFSET(Zdroj!E$16,'k rozhodnutí'!$A183,0),"
",OFFSET(Zdroj!F$16,'k rozhodnutí'!$A183,0))))</f>
        <v/>
      </c>
      <c r="D184" s="19" t="str">
        <f ca="1">IF($B184="","",OFFSET(Zdroj!N$16,'k rozhodnutí'!$A183,0))</f>
        <v/>
      </c>
      <c r="E184" s="127" t="str">
        <f ca="1">IF($B184="","",OFFSET(Zdroj!T$16,'k rozhodnutí'!$A183,0))</f>
        <v/>
      </c>
      <c r="F184" s="31" t="str">
        <f ca="1">IF($B184="","",OFFSET(Zdroj!U$16,'k rozhodnutí'!$A183,0))</f>
        <v/>
      </c>
      <c r="G184" s="122" t="str">
        <f ca="1">IF($B184="","",OFFSET(Zdroj!W$16,'k rozhodnutí'!$A183,0))</f>
        <v/>
      </c>
      <c r="H184" s="115" t="str">
        <f ca="1">IF($B184="","",OFFSET(Zdroj!W$16,'k rozhodnutí'!$A183,0))</f>
        <v/>
      </c>
      <c r="I184" s="126" t="str">
        <f ca="1">IF($B184="","",OFFSET(Zdroj!Y$16,'k rozhodnutí'!$A183,0))</f>
        <v/>
      </c>
      <c r="J184" s="125" t="str">
        <f ca="1">IF(B184="","",'k rozhodnutí detailní'!N184)</f>
        <v/>
      </c>
      <c r="K184" s="115" t="str">
        <f ca="1">IF($B184="","",OFFSET(Zdroj!AC$16,'k rozhodnutí'!$A183,0))</f>
        <v/>
      </c>
      <c r="L184" s="115" t="str">
        <f ca="1">IF($B184="","",OFFSET(Zdroj!AD$16,'k rozhodnutí'!$A183,0))</f>
        <v/>
      </c>
      <c r="M184" s="115" t="str">
        <f ca="1">IF($B184="","",OFFSET(Zdroj!AE$16,'k rozhodnutí'!$A183,0))</f>
        <v/>
      </c>
      <c r="N184" s="115" t="str">
        <f ca="1">IF($B184="","",OFFSET(Zdroj!AF$16,'k rozhodnutí'!$A183,0))</f>
        <v/>
      </c>
      <c r="O184" s="115" t="str">
        <f ca="1">IF($B184="","",OFFSET(Zdroj!AG$16,'k rozhodnutí'!$A183,0))</f>
        <v/>
      </c>
      <c r="P184" s="115" t="str">
        <f ca="1">IF($B184="","",OFFSET(Zdroj!AH$16,'k rozhodnutí'!$A183,0))</f>
        <v/>
      </c>
    </row>
    <row r="185" spans="1:16" x14ac:dyDescent="0.25">
      <c r="A185" s="64"/>
      <c r="B185" s="124" t="str">
        <f ca="1">IF(OFFSET(Zdroj!$B$16,A183,0)&gt;0,OFFSET(Zdroj!$B$16,A183,0)+0,"")</f>
        <v/>
      </c>
      <c r="C185" s="2" t="str">
        <f ca="1">IF($B184="","",IF(Zdroj!$AS$9="ano",CONCATENATE("Okres:","
",OFFSET(Zdroj!CH$16,'k rozhodnutí'!$A183,0),"
","Právní forma","
",OFFSET(Zdroj!H$16,'k rozhodnutí'!$A183,0),"
",IF(OFFSET(Zdroj!I$16,'k rozhodnutí'!$A183,0)="","","IČO: "),OFFSET(Zdroj!I$16,'k rozhodnutí'!$A183,0),"
","B.Ú. ",IF(OFFSET(Zdroj!J$16,'k rozhodnutí'!$A183,0)="","","Anonymizováno")),CONCATENATE("Okres:","
",OFFSET(Zdroj!CH$16,'k rozhodnutí'!$A183,0),"
","Právní forma","
",OFFSET(Zdroj!H$16,'k rozhodnutí'!$A183,0),"
",IF(OFFSET(Zdroj!I$16,'k rozhodnutí'!$A183,0)="","","IČO: "),OFFSET(Zdroj!I$16,'k rozhodnutí'!$A183,0),"
","B.Ú. ",OFFSET(Zdroj!J$16,'k rozhodnutí'!$A183,0))))</f>
        <v/>
      </c>
      <c r="D185" s="3" t="str">
        <f ca="1">IF($B184="","",OFFSET(Zdroj!O$16,'k rozhodnutí'!$A183,0))</f>
        <v/>
      </c>
      <c r="E185" s="127"/>
      <c r="F185" s="30"/>
      <c r="G185" s="122"/>
      <c r="H185" s="115"/>
      <c r="I185" s="126"/>
      <c r="J185" s="125"/>
      <c r="K185" s="115"/>
      <c r="L185" s="115"/>
      <c r="M185" s="115"/>
      <c r="N185" s="115"/>
      <c r="O185" s="115"/>
      <c r="P185" s="115"/>
    </row>
    <row r="186" spans="1:16" x14ac:dyDescent="0.25">
      <c r="A186" s="64">
        <f>ROW()/3-1</f>
        <v>61</v>
      </c>
      <c r="B186" s="124"/>
      <c r="C186" s="28" t="str">
        <f ca="1">IF($B184="","",IF(Zdroj!$AS$9="ano",IF(OFFSET(Zdroj!M$16,'k rozhodnutí'!$A183,0)="","","Anonymizováno"),IF(OFFSET(Zdroj!M$16,'k rozhodnutí'!$A183,0)="","",OFFSET(Zdroj!M$16,'k rozhodnutí'!$A183,0))))</f>
        <v/>
      </c>
      <c r="D186" s="3" t="str">
        <f ca="1">IF($B184="","",CONCATENATE("Dotace bude použita na:","
",OFFSET(Zdroj!P$16,'k rozhodnutí'!$A183,0)))</f>
        <v/>
      </c>
      <c r="E186" s="127"/>
      <c r="F186" s="31" t="str">
        <f ca="1">IF($B184="","",OFFSET(Zdroj!V$16,'k rozhodnutí'!$A183,0))</f>
        <v/>
      </c>
      <c r="G186" s="37" t="str">
        <f ca="1">IF($B184="","",OFFSET(Zdroj!CC$16,'k rozhodnutí'!$A183,0))</f>
        <v/>
      </c>
      <c r="H186" s="115"/>
      <c r="I186" s="126"/>
      <c r="J186" s="125"/>
      <c r="K186" s="115"/>
      <c r="L186" s="115"/>
      <c r="M186" s="115"/>
      <c r="N186" s="115"/>
      <c r="O186" s="115"/>
      <c r="P186" s="115"/>
    </row>
    <row r="187" spans="1:16" ht="15.75" x14ac:dyDescent="0.25">
      <c r="A187" s="64"/>
      <c r="B187" s="79" t="str">
        <f ca="1">IF(OFFSET(Zdroj!$B$16,A186,0)&gt;0,A189,"")</f>
        <v/>
      </c>
      <c r="C187" s="2" t="str">
        <f ca="1">IF($B187="","",IF(Zdroj!$AS$9="ano",CONCATENATE(OFFSET(Zdroj!C$16,'k rozhodnutí'!$A186,0),"
","Anonymizováno","
",OFFSET(Zdroj!E$16,'k rozhodnutí'!$A186,0),"
",OFFSET(Zdroj!F$16,'k rozhodnutí'!$A186,0)),CONCATENATE(OFFSET(Zdroj!C$16,'k rozhodnutí'!$A186,0),"
",OFFSET(Zdroj!D$16,'k rozhodnutí'!$A186,0),"
",OFFSET(Zdroj!E$16,'k rozhodnutí'!$A186,0),"
",OFFSET(Zdroj!F$16,'k rozhodnutí'!$A186,0))))</f>
        <v/>
      </c>
      <c r="D187" s="19" t="str">
        <f ca="1">IF($B187="","",OFFSET(Zdroj!N$16,'k rozhodnutí'!$A186,0))</f>
        <v/>
      </c>
      <c r="E187" s="127" t="str">
        <f ca="1">IF($B187="","",OFFSET(Zdroj!T$16,'k rozhodnutí'!$A186,0))</f>
        <v/>
      </c>
      <c r="F187" s="31" t="str">
        <f ca="1">IF($B187="","",OFFSET(Zdroj!U$16,'k rozhodnutí'!$A186,0))</f>
        <v/>
      </c>
      <c r="G187" s="122" t="str">
        <f ca="1">IF($B187="","",OFFSET(Zdroj!W$16,'k rozhodnutí'!$A186,0))</f>
        <v/>
      </c>
      <c r="H187" s="115" t="str">
        <f ca="1">IF($B187="","",OFFSET(Zdroj!W$16,'k rozhodnutí'!$A186,0))</f>
        <v/>
      </c>
      <c r="I187" s="126" t="str">
        <f ca="1">IF($B187="","",OFFSET(Zdroj!Y$16,'k rozhodnutí'!$A186,0))</f>
        <v/>
      </c>
      <c r="J187" s="125" t="str">
        <f ca="1">IF(B187="","",'k rozhodnutí detailní'!N187)</f>
        <v/>
      </c>
      <c r="K187" s="115" t="str">
        <f ca="1">IF($B187="","",OFFSET(Zdroj!AC$16,'k rozhodnutí'!$A186,0))</f>
        <v/>
      </c>
      <c r="L187" s="115" t="str">
        <f ca="1">IF($B187="","",OFFSET(Zdroj!AD$16,'k rozhodnutí'!$A186,0))</f>
        <v/>
      </c>
      <c r="M187" s="115" t="str">
        <f ca="1">IF($B187="","",OFFSET(Zdroj!AE$16,'k rozhodnutí'!$A186,0))</f>
        <v/>
      </c>
      <c r="N187" s="115" t="str">
        <f ca="1">IF($B187="","",OFFSET(Zdroj!AF$16,'k rozhodnutí'!$A186,0))</f>
        <v/>
      </c>
      <c r="O187" s="115" t="str">
        <f ca="1">IF($B187="","",OFFSET(Zdroj!AG$16,'k rozhodnutí'!$A186,0))</f>
        <v/>
      </c>
      <c r="P187" s="115" t="str">
        <f ca="1">IF($B187="","",OFFSET(Zdroj!AH$16,'k rozhodnutí'!$A186,0))</f>
        <v/>
      </c>
    </row>
    <row r="188" spans="1:16" x14ac:dyDescent="0.25">
      <c r="A188" s="64"/>
      <c r="B188" s="124" t="str">
        <f ca="1">IF(OFFSET(Zdroj!$B$16,A186,0)&gt;0,OFFSET(Zdroj!$B$16,A186,0)+0,"")</f>
        <v/>
      </c>
      <c r="C188" s="2" t="str">
        <f ca="1">IF($B187="","",IF(Zdroj!$AS$9="ano",CONCATENATE("Okres:","
",OFFSET(Zdroj!CH$16,'k rozhodnutí'!$A186,0),"
","Právní forma","
",OFFSET(Zdroj!H$16,'k rozhodnutí'!$A186,0),"
",IF(OFFSET(Zdroj!I$16,'k rozhodnutí'!$A186,0)="","","IČO: "),OFFSET(Zdroj!I$16,'k rozhodnutí'!$A186,0),"
","B.Ú. ",IF(OFFSET(Zdroj!J$16,'k rozhodnutí'!$A186,0)="","","Anonymizováno")),CONCATENATE("Okres:","
",OFFSET(Zdroj!CH$16,'k rozhodnutí'!$A186,0),"
","Právní forma","
",OFFSET(Zdroj!H$16,'k rozhodnutí'!$A186,0),"
",IF(OFFSET(Zdroj!I$16,'k rozhodnutí'!$A186,0)="","","IČO: "),OFFSET(Zdroj!I$16,'k rozhodnutí'!$A186,0),"
","B.Ú. ",OFFSET(Zdroj!J$16,'k rozhodnutí'!$A186,0))))</f>
        <v/>
      </c>
      <c r="D188" s="3" t="str">
        <f ca="1">IF($B187="","",OFFSET(Zdroj!O$16,'k rozhodnutí'!$A186,0))</f>
        <v/>
      </c>
      <c r="E188" s="127"/>
      <c r="F188" s="30"/>
      <c r="G188" s="122"/>
      <c r="H188" s="115"/>
      <c r="I188" s="126"/>
      <c r="J188" s="125"/>
      <c r="K188" s="115"/>
      <c r="L188" s="115"/>
      <c r="M188" s="115"/>
      <c r="N188" s="115"/>
      <c r="O188" s="115"/>
      <c r="P188" s="115"/>
    </row>
    <row r="189" spans="1:16" x14ac:dyDescent="0.25">
      <c r="A189" s="64">
        <f>ROW()/3-1</f>
        <v>62</v>
      </c>
      <c r="B189" s="124"/>
      <c r="C189" s="28" t="str">
        <f ca="1">IF($B187="","",IF(Zdroj!$AS$9="ano",IF(OFFSET(Zdroj!M$16,'k rozhodnutí'!$A186,0)="","","Anonymizováno"),IF(OFFSET(Zdroj!M$16,'k rozhodnutí'!$A186,0)="","",OFFSET(Zdroj!M$16,'k rozhodnutí'!$A186,0))))</f>
        <v/>
      </c>
      <c r="D189" s="3" t="str">
        <f ca="1">IF($B187="","",CONCATENATE("Dotace bude použita na:","
",OFFSET(Zdroj!P$16,'k rozhodnutí'!$A186,0)))</f>
        <v/>
      </c>
      <c r="E189" s="127"/>
      <c r="F189" s="31" t="str">
        <f ca="1">IF($B187="","",OFFSET(Zdroj!V$16,'k rozhodnutí'!$A186,0))</f>
        <v/>
      </c>
      <c r="G189" s="37" t="str">
        <f ca="1">IF($B187="","",OFFSET(Zdroj!CC$16,'k rozhodnutí'!$A186,0))</f>
        <v/>
      </c>
      <c r="H189" s="115"/>
      <c r="I189" s="126"/>
      <c r="J189" s="125"/>
      <c r="K189" s="115"/>
      <c r="L189" s="115"/>
      <c r="M189" s="115"/>
      <c r="N189" s="115"/>
      <c r="O189" s="115"/>
      <c r="P189" s="115"/>
    </row>
    <row r="190" spans="1:16" ht="15.75" x14ac:dyDescent="0.25">
      <c r="A190" s="64"/>
      <c r="B190" s="79" t="str">
        <f ca="1">IF(OFFSET(Zdroj!$B$16,A189,0)&gt;0,A192,"")</f>
        <v/>
      </c>
      <c r="C190" s="2" t="str">
        <f ca="1">IF($B190="","",IF(Zdroj!$AS$9="ano",CONCATENATE(OFFSET(Zdroj!C$16,'k rozhodnutí'!$A189,0),"
","Anonymizováno","
",OFFSET(Zdroj!E$16,'k rozhodnutí'!$A189,0),"
",OFFSET(Zdroj!F$16,'k rozhodnutí'!$A189,0)),CONCATENATE(OFFSET(Zdroj!C$16,'k rozhodnutí'!$A189,0),"
",OFFSET(Zdroj!D$16,'k rozhodnutí'!$A189,0),"
",OFFSET(Zdroj!E$16,'k rozhodnutí'!$A189,0),"
",OFFSET(Zdroj!F$16,'k rozhodnutí'!$A189,0))))</f>
        <v/>
      </c>
      <c r="D190" s="19" t="str">
        <f ca="1">IF($B190="","",OFFSET(Zdroj!N$16,'k rozhodnutí'!$A189,0))</f>
        <v/>
      </c>
      <c r="E190" s="127" t="str">
        <f ca="1">IF($B190="","",OFFSET(Zdroj!T$16,'k rozhodnutí'!$A189,0))</f>
        <v/>
      </c>
      <c r="F190" s="31" t="str">
        <f ca="1">IF($B190="","",OFFSET(Zdroj!U$16,'k rozhodnutí'!$A189,0))</f>
        <v/>
      </c>
      <c r="G190" s="122" t="str">
        <f ca="1">IF($B190="","",OFFSET(Zdroj!W$16,'k rozhodnutí'!$A189,0))</f>
        <v/>
      </c>
      <c r="H190" s="115" t="str">
        <f ca="1">IF($B190="","",OFFSET(Zdroj!W$16,'k rozhodnutí'!$A189,0))</f>
        <v/>
      </c>
      <c r="I190" s="126" t="str">
        <f ca="1">IF($B190="","",OFFSET(Zdroj!Y$16,'k rozhodnutí'!$A189,0))</f>
        <v/>
      </c>
      <c r="J190" s="125" t="str">
        <f ca="1">IF(B190="","",'k rozhodnutí detailní'!N190)</f>
        <v/>
      </c>
      <c r="K190" s="115" t="str">
        <f ca="1">IF($B190="","",OFFSET(Zdroj!AC$16,'k rozhodnutí'!$A189,0))</f>
        <v/>
      </c>
      <c r="L190" s="115" t="str">
        <f ca="1">IF($B190="","",OFFSET(Zdroj!AD$16,'k rozhodnutí'!$A189,0))</f>
        <v/>
      </c>
      <c r="M190" s="115" t="str">
        <f ca="1">IF($B190="","",OFFSET(Zdroj!AE$16,'k rozhodnutí'!$A189,0))</f>
        <v/>
      </c>
      <c r="N190" s="115" t="str">
        <f ca="1">IF($B190="","",OFFSET(Zdroj!AF$16,'k rozhodnutí'!$A189,0))</f>
        <v/>
      </c>
      <c r="O190" s="115" t="str">
        <f ca="1">IF($B190="","",OFFSET(Zdroj!AG$16,'k rozhodnutí'!$A189,0))</f>
        <v/>
      </c>
      <c r="P190" s="115" t="str">
        <f ca="1">IF($B190="","",OFFSET(Zdroj!AH$16,'k rozhodnutí'!$A189,0))</f>
        <v/>
      </c>
    </row>
    <row r="191" spans="1:16" x14ac:dyDescent="0.25">
      <c r="A191" s="64"/>
      <c r="B191" s="124" t="str">
        <f ca="1">IF(OFFSET(Zdroj!$B$16,A189,0)&gt;0,OFFSET(Zdroj!$B$16,A189,0)+0,"")</f>
        <v/>
      </c>
      <c r="C191" s="2" t="str">
        <f ca="1">IF($B190="","",IF(Zdroj!$AS$9="ano",CONCATENATE("Okres:","
",OFFSET(Zdroj!CH$16,'k rozhodnutí'!$A189,0),"
","Právní forma","
",OFFSET(Zdroj!H$16,'k rozhodnutí'!$A189,0),"
",IF(OFFSET(Zdroj!I$16,'k rozhodnutí'!$A189,0)="","","IČO: "),OFFSET(Zdroj!I$16,'k rozhodnutí'!$A189,0),"
","B.Ú. ",IF(OFFSET(Zdroj!J$16,'k rozhodnutí'!$A189,0)="","","Anonymizováno")),CONCATENATE("Okres:","
",OFFSET(Zdroj!CH$16,'k rozhodnutí'!$A189,0),"
","Právní forma","
",OFFSET(Zdroj!H$16,'k rozhodnutí'!$A189,0),"
",IF(OFFSET(Zdroj!I$16,'k rozhodnutí'!$A189,0)="","","IČO: "),OFFSET(Zdroj!I$16,'k rozhodnutí'!$A189,0),"
","B.Ú. ",OFFSET(Zdroj!J$16,'k rozhodnutí'!$A189,0))))</f>
        <v/>
      </c>
      <c r="D191" s="3" t="str">
        <f ca="1">IF($B190="","",OFFSET(Zdroj!O$16,'k rozhodnutí'!$A189,0))</f>
        <v/>
      </c>
      <c r="E191" s="127"/>
      <c r="F191" s="30"/>
      <c r="G191" s="122"/>
      <c r="H191" s="115"/>
      <c r="I191" s="126"/>
      <c r="J191" s="125"/>
      <c r="K191" s="115"/>
      <c r="L191" s="115"/>
      <c r="M191" s="115"/>
      <c r="N191" s="115"/>
      <c r="O191" s="115"/>
      <c r="P191" s="115"/>
    </row>
    <row r="192" spans="1:16" x14ac:dyDescent="0.25">
      <c r="A192" s="64">
        <f>ROW()/3-1</f>
        <v>63</v>
      </c>
      <c r="B192" s="124"/>
      <c r="C192" s="28" t="str">
        <f ca="1">IF($B190="","",IF(Zdroj!$AS$9="ano",IF(OFFSET(Zdroj!M$16,'k rozhodnutí'!$A189,0)="","","Anonymizováno"),IF(OFFSET(Zdroj!M$16,'k rozhodnutí'!$A189,0)="","",OFFSET(Zdroj!M$16,'k rozhodnutí'!$A189,0))))</f>
        <v/>
      </c>
      <c r="D192" s="3" t="str">
        <f ca="1">IF($B190="","",CONCATENATE("Dotace bude použita na:","
",OFFSET(Zdroj!P$16,'k rozhodnutí'!$A189,0)))</f>
        <v/>
      </c>
      <c r="E192" s="127"/>
      <c r="F192" s="31" t="str">
        <f ca="1">IF($B190="","",OFFSET(Zdroj!V$16,'k rozhodnutí'!$A189,0))</f>
        <v/>
      </c>
      <c r="G192" s="37" t="str">
        <f ca="1">IF($B190="","",OFFSET(Zdroj!CC$16,'k rozhodnutí'!$A189,0))</f>
        <v/>
      </c>
      <c r="H192" s="115"/>
      <c r="I192" s="126"/>
      <c r="J192" s="125"/>
      <c r="K192" s="115"/>
      <c r="L192" s="115"/>
      <c r="M192" s="115"/>
      <c r="N192" s="115"/>
      <c r="O192" s="115"/>
      <c r="P192" s="115"/>
    </row>
    <row r="193" spans="1:16" ht="15.75" x14ac:dyDescent="0.25">
      <c r="A193" s="64"/>
      <c r="B193" s="79" t="str">
        <f ca="1">IF(OFFSET(Zdroj!$B$16,A192,0)&gt;0,A195,"")</f>
        <v/>
      </c>
      <c r="C193" s="2" t="str">
        <f ca="1">IF($B193="","",IF(Zdroj!$AS$9="ano",CONCATENATE(OFFSET(Zdroj!C$16,'k rozhodnutí'!$A192,0),"
","Anonymizováno","
",OFFSET(Zdroj!E$16,'k rozhodnutí'!$A192,0),"
",OFFSET(Zdroj!F$16,'k rozhodnutí'!$A192,0)),CONCATENATE(OFFSET(Zdroj!C$16,'k rozhodnutí'!$A192,0),"
",OFFSET(Zdroj!D$16,'k rozhodnutí'!$A192,0),"
",OFFSET(Zdroj!E$16,'k rozhodnutí'!$A192,0),"
",OFFSET(Zdroj!F$16,'k rozhodnutí'!$A192,0))))</f>
        <v/>
      </c>
      <c r="D193" s="19" t="str">
        <f ca="1">IF($B193="","",OFFSET(Zdroj!N$16,'k rozhodnutí'!$A192,0))</f>
        <v/>
      </c>
      <c r="E193" s="127" t="str">
        <f ca="1">IF($B193="","",OFFSET(Zdroj!T$16,'k rozhodnutí'!$A192,0))</f>
        <v/>
      </c>
      <c r="F193" s="31" t="str">
        <f ca="1">IF($B193="","",OFFSET(Zdroj!U$16,'k rozhodnutí'!$A192,0))</f>
        <v/>
      </c>
      <c r="G193" s="122" t="str">
        <f ca="1">IF($B193="","",OFFSET(Zdroj!W$16,'k rozhodnutí'!$A192,0))</f>
        <v/>
      </c>
      <c r="H193" s="115" t="str">
        <f ca="1">IF($B193="","",OFFSET(Zdroj!W$16,'k rozhodnutí'!$A192,0))</f>
        <v/>
      </c>
      <c r="I193" s="126" t="str">
        <f ca="1">IF($B193="","",OFFSET(Zdroj!Y$16,'k rozhodnutí'!$A192,0))</f>
        <v/>
      </c>
      <c r="J193" s="125" t="str">
        <f ca="1">IF(B193="","",'k rozhodnutí detailní'!N193)</f>
        <v/>
      </c>
      <c r="K193" s="115" t="str">
        <f ca="1">IF($B193="","",OFFSET(Zdroj!AC$16,'k rozhodnutí'!$A192,0))</f>
        <v/>
      </c>
      <c r="L193" s="115" t="str">
        <f ca="1">IF($B193="","",OFFSET(Zdroj!AD$16,'k rozhodnutí'!$A192,0))</f>
        <v/>
      </c>
      <c r="M193" s="115" t="str">
        <f ca="1">IF($B193="","",OFFSET(Zdroj!AE$16,'k rozhodnutí'!$A192,0))</f>
        <v/>
      </c>
      <c r="N193" s="115" t="str">
        <f ca="1">IF($B193="","",OFFSET(Zdroj!AF$16,'k rozhodnutí'!$A192,0))</f>
        <v/>
      </c>
      <c r="O193" s="115" t="str">
        <f ca="1">IF($B193="","",OFFSET(Zdroj!AG$16,'k rozhodnutí'!$A192,0))</f>
        <v/>
      </c>
      <c r="P193" s="115" t="str">
        <f ca="1">IF($B193="","",OFFSET(Zdroj!AH$16,'k rozhodnutí'!$A192,0))</f>
        <v/>
      </c>
    </row>
    <row r="194" spans="1:16" x14ac:dyDescent="0.25">
      <c r="A194" s="64"/>
      <c r="B194" s="124" t="str">
        <f ca="1">IF(OFFSET(Zdroj!$B$16,A192,0)&gt;0,OFFSET(Zdroj!$B$16,A192,0)+0,"")</f>
        <v/>
      </c>
      <c r="C194" s="2" t="str">
        <f ca="1">IF($B193="","",IF(Zdroj!$AS$9="ano",CONCATENATE("Okres:","
",OFFSET(Zdroj!CH$16,'k rozhodnutí'!$A192,0),"
","Právní forma","
",OFFSET(Zdroj!H$16,'k rozhodnutí'!$A192,0),"
",IF(OFFSET(Zdroj!I$16,'k rozhodnutí'!$A192,0)="","","IČO: "),OFFSET(Zdroj!I$16,'k rozhodnutí'!$A192,0),"
","B.Ú. ",IF(OFFSET(Zdroj!J$16,'k rozhodnutí'!$A192,0)="","","Anonymizováno")),CONCATENATE("Okres:","
",OFFSET(Zdroj!CH$16,'k rozhodnutí'!$A192,0),"
","Právní forma","
",OFFSET(Zdroj!H$16,'k rozhodnutí'!$A192,0),"
",IF(OFFSET(Zdroj!I$16,'k rozhodnutí'!$A192,0)="","","IČO: "),OFFSET(Zdroj!I$16,'k rozhodnutí'!$A192,0),"
","B.Ú. ",OFFSET(Zdroj!J$16,'k rozhodnutí'!$A192,0))))</f>
        <v/>
      </c>
      <c r="D194" s="3" t="str">
        <f ca="1">IF($B193="","",OFFSET(Zdroj!O$16,'k rozhodnutí'!$A192,0))</f>
        <v/>
      </c>
      <c r="E194" s="127"/>
      <c r="F194" s="30"/>
      <c r="G194" s="122"/>
      <c r="H194" s="115"/>
      <c r="I194" s="126"/>
      <c r="J194" s="125"/>
      <c r="K194" s="115"/>
      <c r="L194" s="115"/>
      <c r="M194" s="115"/>
      <c r="N194" s="115"/>
      <c r="O194" s="115"/>
      <c r="P194" s="115"/>
    </row>
    <row r="195" spans="1:16" x14ac:dyDescent="0.25">
      <c r="A195" s="64">
        <f>ROW()/3-1</f>
        <v>64</v>
      </c>
      <c r="B195" s="124"/>
      <c r="C195" s="28" t="str">
        <f ca="1">IF($B193="","",IF(Zdroj!$AS$9="ano",IF(OFFSET(Zdroj!M$16,'k rozhodnutí'!$A192,0)="","","Anonymizováno"),IF(OFFSET(Zdroj!M$16,'k rozhodnutí'!$A192,0)="","",OFFSET(Zdroj!M$16,'k rozhodnutí'!$A192,0))))</f>
        <v/>
      </c>
      <c r="D195" s="3" t="str">
        <f ca="1">IF($B193="","",CONCATENATE("Dotace bude použita na:","
",OFFSET(Zdroj!P$16,'k rozhodnutí'!$A192,0)))</f>
        <v/>
      </c>
      <c r="E195" s="127"/>
      <c r="F195" s="31" t="str">
        <f ca="1">IF($B193="","",OFFSET(Zdroj!V$16,'k rozhodnutí'!$A192,0))</f>
        <v/>
      </c>
      <c r="G195" s="37" t="str">
        <f ca="1">IF($B193="","",OFFSET(Zdroj!CC$16,'k rozhodnutí'!$A192,0))</f>
        <v/>
      </c>
      <c r="H195" s="115"/>
      <c r="I195" s="126"/>
      <c r="J195" s="125"/>
      <c r="K195" s="115"/>
      <c r="L195" s="115"/>
      <c r="M195" s="115"/>
      <c r="N195" s="115"/>
      <c r="O195" s="115"/>
      <c r="P195" s="115"/>
    </row>
    <row r="196" spans="1:16" ht="15.75" x14ac:dyDescent="0.25">
      <c r="A196" s="64"/>
      <c r="B196" s="79" t="str">
        <f ca="1">IF(OFFSET(Zdroj!$B$16,A195,0)&gt;0,A198,"")</f>
        <v/>
      </c>
      <c r="C196" s="2" t="str">
        <f ca="1">IF($B196="","",IF(Zdroj!$AS$9="ano",CONCATENATE(OFFSET(Zdroj!C$16,'k rozhodnutí'!$A195,0),"
","Anonymizováno","
",OFFSET(Zdroj!E$16,'k rozhodnutí'!$A195,0),"
",OFFSET(Zdroj!F$16,'k rozhodnutí'!$A195,0)),CONCATENATE(OFFSET(Zdroj!C$16,'k rozhodnutí'!$A195,0),"
",OFFSET(Zdroj!D$16,'k rozhodnutí'!$A195,0),"
",OFFSET(Zdroj!E$16,'k rozhodnutí'!$A195,0),"
",OFFSET(Zdroj!F$16,'k rozhodnutí'!$A195,0))))</f>
        <v/>
      </c>
      <c r="D196" s="19" t="str">
        <f ca="1">IF($B196="","",OFFSET(Zdroj!N$16,'k rozhodnutí'!$A195,0))</f>
        <v/>
      </c>
      <c r="E196" s="127" t="str">
        <f ca="1">IF($B196="","",OFFSET(Zdroj!T$16,'k rozhodnutí'!$A195,0))</f>
        <v/>
      </c>
      <c r="F196" s="31" t="str">
        <f ca="1">IF($B196="","",OFFSET(Zdroj!U$16,'k rozhodnutí'!$A195,0))</f>
        <v/>
      </c>
      <c r="G196" s="122" t="str">
        <f ca="1">IF($B196="","",OFFSET(Zdroj!W$16,'k rozhodnutí'!$A195,0))</f>
        <v/>
      </c>
      <c r="H196" s="115" t="str">
        <f ca="1">IF($B196="","",OFFSET(Zdroj!W$16,'k rozhodnutí'!$A195,0))</f>
        <v/>
      </c>
      <c r="I196" s="126" t="str">
        <f ca="1">IF($B196="","",OFFSET(Zdroj!Y$16,'k rozhodnutí'!$A195,0))</f>
        <v/>
      </c>
      <c r="J196" s="125" t="str">
        <f ca="1">IF(B196="","",'k rozhodnutí detailní'!N196)</f>
        <v/>
      </c>
      <c r="K196" s="115" t="str">
        <f ca="1">IF($B196="","",OFFSET(Zdroj!AC$16,'k rozhodnutí'!$A195,0))</f>
        <v/>
      </c>
      <c r="L196" s="115" t="str">
        <f ca="1">IF($B196="","",OFFSET(Zdroj!AD$16,'k rozhodnutí'!$A195,0))</f>
        <v/>
      </c>
      <c r="M196" s="115" t="str">
        <f ca="1">IF($B196="","",OFFSET(Zdroj!AE$16,'k rozhodnutí'!$A195,0))</f>
        <v/>
      </c>
      <c r="N196" s="115" t="str">
        <f ca="1">IF($B196="","",OFFSET(Zdroj!AF$16,'k rozhodnutí'!$A195,0))</f>
        <v/>
      </c>
      <c r="O196" s="115" t="str">
        <f ca="1">IF($B196="","",OFFSET(Zdroj!AG$16,'k rozhodnutí'!$A195,0))</f>
        <v/>
      </c>
      <c r="P196" s="115" t="str">
        <f ca="1">IF($B196="","",OFFSET(Zdroj!AH$16,'k rozhodnutí'!$A195,0))</f>
        <v/>
      </c>
    </row>
    <row r="197" spans="1:16" x14ac:dyDescent="0.25">
      <c r="A197" s="64"/>
      <c r="B197" s="124" t="str">
        <f ca="1">IF(OFFSET(Zdroj!$B$16,A195,0)&gt;0,OFFSET(Zdroj!$B$16,A195,0)+0,"")</f>
        <v/>
      </c>
      <c r="C197" s="2" t="str">
        <f ca="1">IF($B196="","",IF(Zdroj!$AS$9="ano",CONCATENATE("Okres:","
",OFFSET(Zdroj!CH$16,'k rozhodnutí'!$A195,0),"
","Právní forma","
",OFFSET(Zdroj!H$16,'k rozhodnutí'!$A195,0),"
",IF(OFFSET(Zdroj!I$16,'k rozhodnutí'!$A195,0)="","","IČO: "),OFFSET(Zdroj!I$16,'k rozhodnutí'!$A195,0),"
","B.Ú. ",IF(OFFSET(Zdroj!J$16,'k rozhodnutí'!$A195,0)="","","Anonymizováno")),CONCATENATE("Okres:","
",OFFSET(Zdroj!CH$16,'k rozhodnutí'!$A195,0),"
","Právní forma","
",OFFSET(Zdroj!H$16,'k rozhodnutí'!$A195,0),"
",IF(OFFSET(Zdroj!I$16,'k rozhodnutí'!$A195,0)="","","IČO: "),OFFSET(Zdroj!I$16,'k rozhodnutí'!$A195,0),"
","B.Ú. ",OFFSET(Zdroj!J$16,'k rozhodnutí'!$A195,0))))</f>
        <v/>
      </c>
      <c r="D197" s="3" t="str">
        <f ca="1">IF($B196="","",OFFSET(Zdroj!O$16,'k rozhodnutí'!$A195,0))</f>
        <v/>
      </c>
      <c r="E197" s="127"/>
      <c r="F197" s="30"/>
      <c r="G197" s="122"/>
      <c r="H197" s="115"/>
      <c r="I197" s="126"/>
      <c r="J197" s="125"/>
      <c r="K197" s="115"/>
      <c r="L197" s="115"/>
      <c r="M197" s="115"/>
      <c r="N197" s="115"/>
      <c r="O197" s="115"/>
      <c r="P197" s="115"/>
    </row>
    <row r="198" spans="1:16" x14ac:dyDescent="0.25">
      <c r="A198" s="64">
        <f>ROW()/3-1</f>
        <v>65</v>
      </c>
      <c r="B198" s="124"/>
      <c r="C198" s="28" t="str">
        <f ca="1">IF($B196="","",IF(Zdroj!$AS$9="ano",IF(OFFSET(Zdroj!M$16,'k rozhodnutí'!$A195,0)="","","Anonymizováno"),IF(OFFSET(Zdroj!M$16,'k rozhodnutí'!$A195,0)="","",OFFSET(Zdroj!M$16,'k rozhodnutí'!$A195,0))))</f>
        <v/>
      </c>
      <c r="D198" s="3" t="str">
        <f ca="1">IF($B196="","",CONCATENATE("Dotace bude použita na:","
",OFFSET(Zdroj!P$16,'k rozhodnutí'!$A195,0)))</f>
        <v/>
      </c>
      <c r="E198" s="127"/>
      <c r="F198" s="31" t="str">
        <f ca="1">IF($B196="","",OFFSET(Zdroj!V$16,'k rozhodnutí'!$A195,0))</f>
        <v/>
      </c>
      <c r="G198" s="37" t="str">
        <f ca="1">IF($B196="","",OFFSET(Zdroj!CC$16,'k rozhodnutí'!$A195,0))</f>
        <v/>
      </c>
      <c r="H198" s="115"/>
      <c r="I198" s="126"/>
      <c r="J198" s="125"/>
      <c r="K198" s="115"/>
      <c r="L198" s="115"/>
      <c r="M198" s="115"/>
      <c r="N198" s="115"/>
      <c r="O198" s="115"/>
      <c r="P198" s="115"/>
    </row>
    <row r="199" spans="1:16" ht="15.75" x14ac:dyDescent="0.25">
      <c r="A199" s="64"/>
      <c r="B199" s="79" t="str">
        <f ca="1">IF(OFFSET(Zdroj!$B$16,A198,0)&gt;0,A201,"")</f>
        <v/>
      </c>
      <c r="C199" s="2" t="str">
        <f ca="1">IF($B199="","",IF(Zdroj!$AS$9="ano",CONCATENATE(OFFSET(Zdroj!C$16,'k rozhodnutí'!$A198,0),"
","Anonymizováno","
",OFFSET(Zdroj!E$16,'k rozhodnutí'!$A198,0),"
",OFFSET(Zdroj!F$16,'k rozhodnutí'!$A198,0)),CONCATENATE(OFFSET(Zdroj!C$16,'k rozhodnutí'!$A198,0),"
",OFFSET(Zdroj!D$16,'k rozhodnutí'!$A198,0),"
",OFFSET(Zdroj!E$16,'k rozhodnutí'!$A198,0),"
",OFFSET(Zdroj!F$16,'k rozhodnutí'!$A198,0))))</f>
        <v/>
      </c>
      <c r="D199" s="19" t="str">
        <f ca="1">IF($B199="","",OFFSET(Zdroj!N$16,'k rozhodnutí'!$A198,0))</f>
        <v/>
      </c>
      <c r="E199" s="127" t="str">
        <f ca="1">IF($B199="","",OFFSET(Zdroj!T$16,'k rozhodnutí'!$A198,0))</f>
        <v/>
      </c>
      <c r="F199" s="31" t="str">
        <f ca="1">IF($B199="","",OFFSET(Zdroj!U$16,'k rozhodnutí'!$A198,0))</f>
        <v/>
      </c>
      <c r="G199" s="122" t="str">
        <f ca="1">IF($B199="","",OFFSET(Zdroj!W$16,'k rozhodnutí'!$A198,0))</f>
        <v/>
      </c>
      <c r="H199" s="115" t="str">
        <f ca="1">IF($B199="","",OFFSET(Zdroj!W$16,'k rozhodnutí'!$A198,0))</f>
        <v/>
      </c>
      <c r="I199" s="126" t="str">
        <f ca="1">IF($B199="","",OFFSET(Zdroj!Y$16,'k rozhodnutí'!$A198,0))</f>
        <v/>
      </c>
      <c r="J199" s="125" t="str">
        <f ca="1">IF(B199="","",'k rozhodnutí detailní'!N199)</f>
        <v/>
      </c>
      <c r="K199" s="115" t="str">
        <f ca="1">IF($B199="","",OFFSET(Zdroj!AC$16,'k rozhodnutí'!$A198,0))</f>
        <v/>
      </c>
      <c r="L199" s="115" t="str">
        <f ca="1">IF($B199="","",OFFSET(Zdroj!AD$16,'k rozhodnutí'!$A198,0))</f>
        <v/>
      </c>
      <c r="M199" s="115" t="str">
        <f ca="1">IF($B199="","",OFFSET(Zdroj!AE$16,'k rozhodnutí'!$A198,0))</f>
        <v/>
      </c>
      <c r="N199" s="115" t="str">
        <f ca="1">IF($B199="","",OFFSET(Zdroj!AF$16,'k rozhodnutí'!$A198,0))</f>
        <v/>
      </c>
      <c r="O199" s="115" t="str">
        <f ca="1">IF($B199="","",OFFSET(Zdroj!AG$16,'k rozhodnutí'!$A198,0))</f>
        <v/>
      </c>
      <c r="P199" s="115" t="str">
        <f ca="1">IF($B199="","",OFFSET(Zdroj!AH$16,'k rozhodnutí'!$A198,0))</f>
        <v/>
      </c>
    </row>
    <row r="200" spans="1:16" x14ac:dyDescent="0.25">
      <c r="A200" s="64"/>
      <c r="B200" s="124" t="str">
        <f ca="1">IF(OFFSET(Zdroj!$B$16,A198,0)&gt;0,OFFSET(Zdroj!$B$16,A198,0)+0,"")</f>
        <v/>
      </c>
      <c r="C200" s="2" t="str">
        <f ca="1">IF($B199="","",IF(Zdroj!$AS$9="ano",CONCATENATE("Okres:","
",OFFSET(Zdroj!CH$16,'k rozhodnutí'!$A198,0),"
","Právní forma","
",OFFSET(Zdroj!H$16,'k rozhodnutí'!$A198,0),"
",IF(OFFSET(Zdroj!I$16,'k rozhodnutí'!$A198,0)="","","IČO: "),OFFSET(Zdroj!I$16,'k rozhodnutí'!$A198,0),"
","B.Ú. ",IF(OFFSET(Zdroj!J$16,'k rozhodnutí'!$A198,0)="","","Anonymizováno")),CONCATENATE("Okres:","
",OFFSET(Zdroj!CH$16,'k rozhodnutí'!$A198,0),"
","Právní forma","
",OFFSET(Zdroj!H$16,'k rozhodnutí'!$A198,0),"
",IF(OFFSET(Zdroj!I$16,'k rozhodnutí'!$A198,0)="","","IČO: "),OFFSET(Zdroj!I$16,'k rozhodnutí'!$A198,0),"
","B.Ú. ",OFFSET(Zdroj!J$16,'k rozhodnutí'!$A198,0))))</f>
        <v/>
      </c>
      <c r="D200" s="3" t="str">
        <f ca="1">IF($B199="","",OFFSET(Zdroj!O$16,'k rozhodnutí'!$A198,0))</f>
        <v/>
      </c>
      <c r="E200" s="127"/>
      <c r="F200" s="30"/>
      <c r="G200" s="122"/>
      <c r="H200" s="115"/>
      <c r="I200" s="126"/>
      <c r="J200" s="125"/>
      <c r="K200" s="115"/>
      <c r="L200" s="115"/>
      <c r="M200" s="115"/>
      <c r="N200" s="115"/>
      <c r="O200" s="115"/>
      <c r="P200" s="115"/>
    </row>
    <row r="201" spans="1:16" x14ac:dyDescent="0.25">
      <c r="A201" s="64">
        <f>ROW()/3-1</f>
        <v>66</v>
      </c>
      <c r="B201" s="124"/>
      <c r="C201" s="28" t="str">
        <f ca="1">IF($B199="","",IF(Zdroj!$AS$9="ano",IF(OFFSET(Zdroj!M$16,'k rozhodnutí'!$A198,0)="","","Anonymizováno"),IF(OFFSET(Zdroj!M$16,'k rozhodnutí'!$A198,0)="","",OFFSET(Zdroj!M$16,'k rozhodnutí'!$A198,0))))</f>
        <v/>
      </c>
      <c r="D201" s="3" t="str">
        <f ca="1">IF($B199="","",CONCATENATE("Dotace bude použita na:","
",OFFSET(Zdroj!P$16,'k rozhodnutí'!$A198,0)))</f>
        <v/>
      </c>
      <c r="E201" s="127"/>
      <c r="F201" s="31" t="str">
        <f ca="1">IF($B199="","",OFFSET(Zdroj!V$16,'k rozhodnutí'!$A198,0))</f>
        <v/>
      </c>
      <c r="G201" s="37" t="str">
        <f ca="1">IF($B199="","",OFFSET(Zdroj!CC$16,'k rozhodnutí'!$A198,0))</f>
        <v/>
      </c>
      <c r="H201" s="115"/>
      <c r="I201" s="126"/>
      <c r="J201" s="125"/>
      <c r="K201" s="115"/>
      <c r="L201" s="115"/>
      <c r="M201" s="115"/>
      <c r="N201" s="115"/>
      <c r="O201" s="115"/>
      <c r="P201" s="115"/>
    </row>
    <row r="202" spans="1:16" ht="15.75" x14ac:dyDescent="0.25">
      <c r="A202" s="64"/>
      <c r="B202" s="79" t="str">
        <f ca="1">IF(OFFSET(Zdroj!$B$16,A201,0)&gt;0,A204,"")</f>
        <v/>
      </c>
      <c r="C202" s="2" t="str">
        <f ca="1">IF($B202="","",IF(Zdroj!$AS$9="ano",CONCATENATE(OFFSET(Zdroj!C$16,'k rozhodnutí'!$A201,0),"
","Anonymizováno","
",OFFSET(Zdroj!E$16,'k rozhodnutí'!$A201,0),"
",OFFSET(Zdroj!F$16,'k rozhodnutí'!$A201,0)),CONCATENATE(OFFSET(Zdroj!C$16,'k rozhodnutí'!$A201,0),"
",OFFSET(Zdroj!D$16,'k rozhodnutí'!$A201,0),"
",OFFSET(Zdroj!E$16,'k rozhodnutí'!$A201,0),"
",OFFSET(Zdroj!F$16,'k rozhodnutí'!$A201,0))))</f>
        <v/>
      </c>
      <c r="D202" s="19" t="str">
        <f ca="1">IF($B202="","",OFFSET(Zdroj!N$16,'k rozhodnutí'!$A201,0))</f>
        <v/>
      </c>
      <c r="E202" s="127" t="str">
        <f ca="1">IF($B202="","",OFFSET(Zdroj!T$16,'k rozhodnutí'!$A201,0))</f>
        <v/>
      </c>
      <c r="F202" s="31" t="str">
        <f ca="1">IF($B202="","",OFFSET(Zdroj!U$16,'k rozhodnutí'!$A201,0))</f>
        <v/>
      </c>
      <c r="G202" s="122" t="str">
        <f ca="1">IF($B202="","",OFFSET(Zdroj!W$16,'k rozhodnutí'!$A201,0))</f>
        <v/>
      </c>
      <c r="H202" s="115" t="str">
        <f ca="1">IF($B202="","",OFFSET(Zdroj!W$16,'k rozhodnutí'!$A201,0))</f>
        <v/>
      </c>
      <c r="I202" s="126" t="str">
        <f ca="1">IF($B202="","",OFFSET(Zdroj!Y$16,'k rozhodnutí'!$A201,0))</f>
        <v/>
      </c>
      <c r="J202" s="125" t="str">
        <f ca="1">IF(B202="","",'k rozhodnutí detailní'!N202)</f>
        <v/>
      </c>
      <c r="K202" s="115" t="str">
        <f ca="1">IF($B202="","",OFFSET(Zdroj!AC$16,'k rozhodnutí'!$A201,0))</f>
        <v/>
      </c>
      <c r="L202" s="115" t="str">
        <f ca="1">IF($B202="","",OFFSET(Zdroj!AD$16,'k rozhodnutí'!$A201,0))</f>
        <v/>
      </c>
      <c r="M202" s="115" t="str">
        <f ca="1">IF($B202="","",OFFSET(Zdroj!AE$16,'k rozhodnutí'!$A201,0))</f>
        <v/>
      </c>
      <c r="N202" s="115" t="str">
        <f ca="1">IF($B202="","",OFFSET(Zdroj!AF$16,'k rozhodnutí'!$A201,0))</f>
        <v/>
      </c>
      <c r="O202" s="115" t="str">
        <f ca="1">IF($B202="","",OFFSET(Zdroj!AG$16,'k rozhodnutí'!$A201,0))</f>
        <v/>
      </c>
      <c r="P202" s="115" t="str">
        <f ca="1">IF($B202="","",OFFSET(Zdroj!AH$16,'k rozhodnutí'!$A201,0))</f>
        <v/>
      </c>
    </row>
    <row r="203" spans="1:16" x14ac:dyDescent="0.25">
      <c r="A203" s="64"/>
      <c r="B203" s="124" t="str">
        <f ca="1">IF(OFFSET(Zdroj!$B$16,A201,0)&gt;0,OFFSET(Zdroj!$B$16,A201,0)+0,"")</f>
        <v/>
      </c>
      <c r="C203" s="2" t="str">
        <f ca="1">IF($B202="","",IF(Zdroj!$AS$9="ano",CONCATENATE("Okres:","
",OFFSET(Zdroj!CH$16,'k rozhodnutí'!$A201,0),"
","Právní forma","
",OFFSET(Zdroj!H$16,'k rozhodnutí'!$A201,0),"
",IF(OFFSET(Zdroj!I$16,'k rozhodnutí'!$A201,0)="","","IČO: "),OFFSET(Zdroj!I$16,'k rozhodnutí'!$A201,0),"
","B.Ú. ",IF(OFFSET(Zdroj!J$16,'k rozhodnutí'!$A201,0)="","","Anonymizováno")),CONCATENATE("Okres:","
",OFFSET(Zdroj!CH$16,'k rozhodnutí'!$A201,0),"
","Právní forma","
",OFFSET(Zdroj!H$16,'k rozhodnutí'!$A201,0),"
",IF(OFFSET(Zdroj!I$16,'k rozhodnutí'!$A201,0)="","","IČO: "),OFFSET(Zdroj!I$16,'k rozhodnutí'!$A201,0),"
","B.Ú. ",OFFSET(Zdroj!J$16,'k rozhodnutí'!$A201,0))))</f>
        <v/>
      </c>
      <c r="D203" s="3" t="str">
        <f ca="1">IF($B202="","",OFFSET(Zdroj!O$16,'k rozhodnutí'!$A201,0))</f>
        <v/>
      </c>
      <c r="E203" s="127"/>
      <c r="F203" s="30"/>
      <c r="G203" s="122"/>
      <c r="H203" s="115"/>
      <c r="I203" s="126"/>
      <c r="J203" s="125"/>
      <c r="K203" s="115"/>
      <c r="L203" s="115"/>
      <c r="M203" s="115"/>
      <c r="N203" s="115"/>
      <c r="O203" s="115"/>
      <c r="P203" s="115"/>
    </row>
    <row r="204" spans="1:16" x14ac:dyDescent="0.25">
      <c r="A204" s="64">
        <f>ROW()/3-1</f>
        <v>67</v>
      </c>
      <c r="B204" s="124"/>
      <c r="C204" s="28" t="str">
        <f ca="1">IF($B202="","",IF(Zdroj!$AS$9="ano",IF(OFFSET(Zdroj!M$16,'k rozhodnutí'!$A201,0)="","","Anonymizováno"),IF(OFFSET(Zdroj!M$16,'k rozhodnutí'!$A201,0)="","",OFFSET(Zdroj!M$16,'k rozhodnutí'!$A201,0))))</f>
        <v/>
      </c>
      <c r="D204" s="3" t="str">
        <f ca="1">IF($B202="","",CONCATENATE("Dotace bude použita na:","
",OFFSET(Zdroj!P$16,'k rozhodnutí'!$A201,0)))</f>
        <v/>
      </c>
      <c r="E204" s="127"/>
      <c r="F204" s="31" t="str">
        <f ca="1">IF($B202="","",OFFSET(Zdroj!V$16,'k rozhodnutí'!$A201,0))</f>
        <v/>
      </c>
      <c r="G204" s="37" t="str">
        <f ca="1">IF($B202="","",OFFSET(Zdroj!CC$16,'k rozhodnutí'!$A201,0))</f>
        <v/>
      </c>
      <c r="H204" s="115"/>
      <c r="I204" s="126"/>
      <c r="J204" s="125"/>
      <c r="K204" s="115"/>
      <c r="L204" s="115"/>
      <c r="M204" s="115"/>
      <c r="N204" s="115"/>
      <c r="O204" s="115"/>
      <c r="P204" s="115"/>
    </row>
    <row r="205" spans="1:16" ht="15.75" x14ac:dyDescent="0.25">
      <c r="A205" s="64"/>
      <c r="B205" s="79" t="str">
        <f ca="1">IF(OFFSET(Zdroj!$B$16,A204,0)&gt;0,A207,"")</f>
        <v/>
      </c>
      <c r="C205" s="2" t="str">
        <f ca="1">IF($B205="","",IF(Zdroj!$AS$9="ano",CONCATENATE(OFFSET(Zdroj!C$16,'k rozhodnutí'!$A204,0),"
","Anonymizováno","
",OFFSET(Zdroj!E$16,'k rozhodnutí'!$A204,0),"
",OFFSET(Zdroj!F$16,'k rozhodnutí'!$A204,0)),CONCATENATE(OFFSET(Zdroj!C$16,'k rozhodnutí'!$A204,0),"
",OFFSET(Zdroj!D$16,'k rozhodnutí'!$A204,0),"
",OFFSET(Zdroj!E$16,'k rozhodnutí'!$A204,0),"
",OFFSET(Zdroj!F$16,'k rozhodnutí'!$A204,0))))</f>
        <v/>
      </c>
      <c r="D205" s="19" t="str">
        <f ca="1">IF($B205="","",OFFSET(Zdroj!N$16,'k rozhodnutí'!$A204,0))</f>
        <v/>
      </c>
      <c r="E205" s="127" t="str">
        <f ca="1">IF($B205="","",OFFSET(Zdroj!T$16,'k rozhodnutí'!$A204,0))</f>
        <v/>
      </c>
      <c r="F205" s="31" t="str">
        <f ca="1">IF($B205="","",OFFSET(Zdroj!U$16,'k rozhodnutí'!$A204,0))</f>
        <v/>
      </c>
      <c r="G205" s="122" t="str">
        <f ca="1">IF($B205="","",OFFSET(Zdroj!W$16,'k rozhodnutí'!$A204,0))</f>
        <v/>
      </c>
      <c r="H205" s="115" t="str">
        <f ca="1">IF($B205="","",OFFSET(Zdroj!W$16,'k rozhodnutí'!$A204,0))</f>
        <v/>
      </c>
      <c r="I205" s="126" t="str">
        <f ca="1">IF($B205="","",OFFSET(Zdroj!Y$16,'k rozhodnutí'!$A204,0))</f>
        <v/>
      </c>
      <c r="J205" s="125" t="str">
        <f ca="1">IF(B205="","",'k rozhodnutí detailní'!N205)</f>
        <v/>
      </c>
      <c r="K205" s="115" t="str">
        <f ca="1">IF($B205="","",OFFSET(Zdroj!AC$16,'k rozhodnutí'!$A204,0))</f>
        <v/>
      </c>
      <c r="L205" s="115" t="str">
        <f ca="1">IF($B205="","",OFFSET(Zdroj!AD$16,'k rozhodnutí'!$A204,0))</f>
        <v/>
      </c>
      <c r="M205" s="115" t="str">
        <f ca="1">IF($B205="","",OFFSET(Zdroj!AE$16,'k rozhodnutí'!$A204,0))</f>
        <v/>
      </c>
      <c r="N205" s="115" t="str">
        <f ca="1">IF($B205="","",OFFSET(Zdroj!AF$16,'k rozhodnutí'!$A204,0))</f>
        <v/>
      </c>
      <c r="O205" s="115" t="str">
        <f ca="1">IF($B205="","",OFFSET(Zdroj!AG$16,'k rozhodnutí'!$A204,0))</f>
        <v/>
      </c>
      <c r="P205" s="115" t="str">
        <f ca="1">IF($B205="","",OFFSET(Zdroj!AH$16,'k rozhodnutí'!$A204,0))</f>
        <v/>
      </c>
    </row>
    <row r="206" spans="1:16" x14ac:dyDescent="0.25">
      <c r="A206" s="64"/>
      <c r="B206" s="124" t="str">
        <f ca="1">IF(OFFSET(Zdroj!$B$16,A204,0)&gt;0,OFFSET(Zdroj!$B$16,A204,0)+0,"")</f>
        <v/>
      </c>
      <c r="C206" s="2" t="str">
        <f ca="1">IF($B205="","",IF(Zdroj!$AS$9="ano",CONCATENATE("Okres:","
",OFFSET(Zdroj!CH$16,'k rozhodnutí'!$A204,0),"
","Právní forma","
",OFFSET(Zdroj!H$16,'k rozhodnutí'!$A204,0),"
",IF(OFFSET(Zdroj!I$16,'k rozhodnutí'!$A204,0)="","","IČO: "),OFFSET(Zdroj!I$16,'k rozhodnutí'!$A204,0),"
","B.Ú. ",IF(OFFSET(Zdroj!J$16,'k rozhodnutí'!$A204,0)="","","Anonymizováno")),CONCATENATE("Okres:","
",OFFSET(Zdroj!CH$16,'k rozhodnutí'!$A204,0),"
","Právní forma","
",OFFSET(Zdroj!H$16,'k rozhodnutí'!$A204,0),"
",IF(OFFSET(Zdroj!I$16,'k rozhodnutí'!$A204,0)="","","IČO: "),OFFSET(Zdroj!I$16,'k rozhodnutí'!$A204,0),"
","B.Ú. ",OFFSET(Zdroj!J$16,'k rozhodnutí'!$A204,0))))</f>
        <v/>
      </c>
      <c r="D206" s="3" t="str">
        <f ca="1">IF($B205="","",OFFSET(Zdroj!O$16,'k rozhodnutí'!$A204,0))</f>
        <v/>
      </c>
      <c r="E206" s="127"/>
      <c r="F206" s="30"/>
      <c r="G206" s="122"/>
      <c r="H206" s="115"/>
      <c r="I206" s="126"/>
      <c r="J206" s="125"/>
      <c r="K206" s="115"/>
      <c r="L206" s="115"/>
      <c r="M206" s="115"/>
      <c r="N206" s="115"/>
      <c r="O206" s="115"/>
      <c r="P206" s="115"/>
    </row>
    <row r="207" spans="1:16" x14ac:dyDescent="0.25">
      <c r="A207" s="64">
        <f>ROW()/3-1</f>
        <v>68</v>
      </c>
      <c r="B207" s="124"/>
      <c r="C207" s="28" t="str">
        <f ca="1">IF($B205="","",IF(Zdroj!$AS$9="ano",IF(OFFSET(Zdroj!M$16,'k rozhodnutí'!$A204,0)="","","Anonymizováno"),IF(OFFSET(Zdroj!M$16,'k rozhodnutí'!$A204,0)="","",OFFSET(Zdroj!M$16,'k rozhodnutí'!$A204,0))))</f>
        <v/>
      </c>
      <c r="D207" s="3" t="str">
        <f ca="1">IF($B205="","",CONCATENATE("Dotace bude použita na:","
",OFFSET(Zdroj!P$16,'k rozhodnutí'!$A204,0)))</f>
        <v/>
      </c>
      <c r="E207" s="127"/>
      <c r="F207" s="31" t="str">
        <f ca="1">IF($B205="","",OFFSET(Zdroj!V$16,'k rozhodnutí'!$A204,0))</f>
        <v/>
      </c>
      <c r="G207" s="37" t="str">
        <f ca="1">IF($B205="","",OFFSET(Zdroj!CC$16,'k rozhodnutí'!$A204,0))</f>
        <v/>
      </c>
      <c r="H207" s="115"/>
      <c r="I207" s="126"/>
      <c r="J207" s="125"/>
      <c r="K207" s="115"/>
      <c r="L207" s="115"/>
      <c r="M207" s="115"/>
      <c r="N207" s="115"/>
      <c r="O207" s="115"/>
      <c r="P207" s="115"/>
    </row>
    <row r="208" spans="1:16" ht="15.75" x14ac:dyDescent="0.25">
      <c r="A208" s="64"/>
      <c r="B208" s="79" t="str">
        <f ca="1">IF(OFFSET(Zdroj!$B$16,A207,0)&gt;0,A210,"")</f>
        <v/>
      </c>
      <c r="C208" s="2" t="str">
        <f ca="1">IF($B208="","",IF(Zdroj!$AS$9="ano",CONCATENATE(OFFSET(Zdroj!C$16,'k rozhodnutí'!$A207,0),"
","Anonymizováno","
",OFFSET(Zdroj!E$16,'k rozhodnutí'!$A207,0),"
",OFFSET(Zdroj!F$16,'k rozhodnutí'!$A207,0)),CONCATENATE(OFFSET(Zdroj!C$16,'k rozhodnutí'!$A207,0),"
",OFFSET(Zdroj!D$16,'k rozhodnutí'!$A207,0),"
",OFFSET(Zdroj!E$16,'k rozhodnutí'!$A207,0),"
",OFFSET(Zdroj!F$16,'k rozhodnutí'!$A207,0))))</f>
        <v/>
      </c>
      <c r="D208" s="19" t="str">
        <f ca="1">IF($B208="","",OFFSET(Zdroj!N$16,'k rozhodnutí'!$A207,0))</f>
        <v/>
      </c>
      <c r="E208" s="127" t="str">
        <f ca="1">IF($B208="","",OFFSET(Zdroj!T$16,'k rozhodnutí'!$A207,0))</f>
        <v/>
      </c>
      <c r="F208" s="31" t="str">
        <f ca="1">IF($B208="","",OFFSET(Zdroj!U$16,'k rozhodnutí'!$A207,0))</f>
        <v/>
      </c>
      <c r="G208" s="122" t="str">
        <f ca="1">IF($B208="","",OFFSET(Zdroj!W$16,'k rozhodnutí'!$A207,0))</f>
        <v/>
      </c>
      <c r="H208" s="115" t="str">
        <f ca="1">IF($B208="","",OFFSET(Zdroj!W$16,'k rozhodnutí'!$A207,0))</f>
        <v/>
      </c>
      <c r="I208" s="126" t="str">
        <f ca="1">IF($B208="","",OFFSET(Zdroj!Y$16,'k rozhodnutí'!$A207,0))</f>
        <v/>
      </c>
      <c r="J208" s="125" t="str">
        <f ca="1">IF(B208="","",'k rozhodnutí detailní'!N208)</f>
        <v/>
      </c>
      <c r="K208" s="115" t="str">
        <f ca="1">IF($B208="","",OFFSET(Zdroj!AC$16,'k rozhodnutí'!$A207,0))</f>
        <v/>
      </c>
      <c r="L208" s="115" t="str">
        <f ca="1">IF($B208="","",OFFSET(Zdroj!AD$16,'k rozhodnutí'!$A207,0))</f>
        <v/>
      </c>
      <c r="M208" s="115" t="str">
        <f ca="1">IF($B208="","",OFFSET(Zdroj!AE$16,'k rozhodnutí'!$A207,0))</f>
        <v/>
      </c>
      <c r="N208" s="115" t="str">
        <f ca="1">IF($B208="","",OFFSET(Zdroj!AF$16,'k rozhodnutí'!$A207,0))</f>
        <v/>
      </c>
      <c r="O208" s="115" t="str">
        <f ca="1">IF($B208="","",OFFSET(Zdroj!AG$16,'k rozhodnutí'!$A207,0))</f>
        <v/>
      </c>
      <c r="P208" s="115" t="str">
        <f ca="1">IF($B208="","",OFFSET(Zdroj!AH$16,'k rozhodnutí'!$A207,0))</f>
        <v/>
      </c>
    </row>
    <row r="209" spans="1:16" x14ac:dyDescent="0.25">
      <c r="A209" s="64"/>
      <c r="B209" s="124" t="str">
        <f ca="1">IF(OFFSET(Zdroj!$B$16,A207,0)&gt;0,OFFSET(Zdroj!$B$16,A207,0)+0,"")</f>
        <v/>
      </c>
      <c r="C209" s="2" t="str">
        <f ca="1">IF($B208="","",IF(Zdroj!$AS$9="ano",CONCATENATE("Okres:","
",OFFSET(Zdroj!CH$16,'k rozhodnutí'!$A207,0),"
","Právní forma","
",OFFSET(Zdroj!H$16,'k rozhodnutí'!$A207,0),"
",IF(OFFSET(Zdroj!I$16,'k rozhodnutí'!$A207,0)="","","IČO: "),OFFSET(Zdroj!I$16,'k rozhodnutí'!$A207,0),"
","B.Ú. ",IF(OFFSET(Zdroj!J$16,'k rozhodnutí'!$A207,0)="","","Anonymizováno")),CONCATENATE("Okres:","
",OFFSET(Zdroj!CH$16,'k rozhodnutí'!$A207,0),"
","Právní forma","
",OFFSET(Zdroj!H$16,'k rozhodnutí'!$A207,0),"
",IF(OFFSET(Zdroj!I$16,'k rozhodnutí'!$A207,0)="","","IČO: "),OFFSET(Zdroj!I$16,'k rozhodnutí'!$A207,0),"
","B.Ú. ",OFFSET(Zdroj!J$16,'k rozhodnutí'!$A207,0))))</f>
        <v/>
      </c>
      <c r="D209" s="3" t="str">
        <f ca="1">IF($B208="","",OFFSET(Zdroj!O$16,'k rozhodnutí'!$A207,0))</f>
        <v/>
      </c>
      <c r="E209" s="127"/>
      <c r="F209" s="30"/>
      <c r="G209" s="122"/>
      <c r="H209" s="115"/>
      <c r="I209" s="126"/>
      <c r="J209" s="125"/>
      <c r="K209" s="115"/>
      <c r="L209" s="115"/>
      <c r="M209" s="115"/>
      <c r="N209" s="115"/>
      <c r="O209" s="115"/>
      <c r="P209" s="115"/>
    </row>
    <row r="210" spans="1:16" x14ac:dyDescent="0.25">
      <c r="A210" s="64">
        <f>ROW()/3-1</f>
        <v>69</v>
      </c>
      <c r="B210" s="124"/>
      <c r="C210" s="28" t="str">
        <f ca="1">IF($B208="","",IF(Zdroj!$AS$9="ano",IF(OFFSET(Zdroj!M$16,'k rozhodnutí'!$A207,0)="","","Anonymizováno"),IF(OFFSET(Zdroj!M$16,'k rozhodnutí'!$A207,0)="","",OFFSET(Zdroj!M$16,'k rozhodnutí'!$A207,0))))</f>
        <v/>
      </c>
      <c r="D210" s="3" t="str">
        <f ca="1">IF($B208="","",CONCATENATE("Dotace bude použita na:","
",OFFSET(Zdroj!P$16,'k rozhodnutí'!$A207,0)))</f>
        <v/>
      </c>
      <c r="E210" s="127"/>
      <c r="F210" s="31" t="str">
        <f ca="1">IF($B208="","",OFFSET(Zdroj!V$16,'k rozhodnutí'!$A207,0))</f>
        <v/>
      </c>
      <c r="G210" s="37" t="str">
        <f ca="1">IF($B208="","",OFFSET(Zdroj!CC$16,'k rozhodnutí'!$A207,0))</f>
        <v/>
      </c>
      <c r="H210" s="115"/>
      <c r="I210" s="126"/>
      <c r="J210" s="125"/>
      <c r="K210" s="115"/>
      <c r="L210" s="115"/>
      <c r="M210" s="115"/>
      <c r="N210" s="115"/>
      <c r="O210" s="115"/>
      <c r="P210" s="115"/>
    </row>
    <row r="211" spans="1:16" ht="15.75" x14ac:dyDescent="0.25">
      <c r="A211" s="64"/>
      <c r="B211" s="79" t="str">
        <f ca="1">IF(OFFSET(Zdroj!$B$16,A210,0)&gt;0,A213,"")</f>
        <v/>
      </c>
      <c r="C211" s="2" t="str">
        <f ca="1">IF($B211="","",IF(Zdroj!$AS$9="ano",CONCATENATE(OFFSET(Zdroj!C$16,'k rozhodnutí'!$A210,0),"
","Anonymizováno","
",OFFSET(Zdroj!E$16,'k rozhodnutí'!$A210,0),"
",OFFSET(Zdroj!F$16,'k rozhodnutí'!$A210,0)),CONCATENATE(OFFSET(Zdroj!C$16,'k rozhodnutí'!$A210,0),"
",OFFSET(Zdroj!D$16,'k rozhodnutí'!$A210,0),"
",OFFSET(Zdroj!E$16,'k rozhodnutí'!$A210,0),"
",OFFSET(Zdroj!F$16,'k rozhodnutí'!$A210,0))))</f>
        <v/>
      </c>
      <c r="D211" s="19" t="str">
        <f ca="1">IF($B211="","",OFFSET(Zdroj!N$16,'k rozhodnutí'!$A210,0))</f>
        <v/>
      </c>
      <c r="E211" s="127" t="str">
        <f ca="1">IF($B211="","",OFFSET(Zdroj!T$16,'k rozhodnutí'!$A210,0))</f>
        <v/>
      </c>
      <c r="F211" s="31" t="str">
        <f ca="1">IF($B211="","",OFFSET(Zdroj!U$16,'k rozhodnutí'!$A210,0))</f>
        <v/>
      </c>
      <c r="G211" s="122" t="str">
        <f ca="1">IF($B211="","",OFFSET(Zdroj!W$16,'k rozhodnutí'!$A210,0))</f>
        <v/>
      </c>
      <c r="H211" s="115" t="str">
        <f ca="1">IF($B211="","",OFFSET(Zdroj!W$16,'k rozhodnutí'!$A210,0))</f>
        <v/>
      </c>
      <c r="I211" s="126" t="str">
        <f ca="1">IF($B211="","",OFFSET(Zdroj!Y$16,'k rozhodnutí'!$A210,0))</f>
        <v/>
      </c>
      <c r="J211" s="125" t="str">
        <f ca="1">IF(B211="","",'k rozhodnutí detailní'!N211)</f>
        <v/>
      </c>
      <c r="K211" s="115" t="str">
        <f ca="1">IF($B211="","",OFFSET(Zdroj!AC$16,'k rozhodnutí'!$A210,0))</f>
        <v/>
      </c>
      <c r="L211" s="115" t="str">
        <f ca="1">IF($B211="","",OFFSET(Zdroj!AD$16,'k rozhodnutí'!$A210,0))</f>
        <v/>
      </c>
      <c r="M211" s="115" t="str">
        <f ca="1">IF($B211="","",OFFSET(Zdroj!AE$16,'k rozhodnutí'!$A210,0))</f>
        <v/>
      </c>
      <c r="N211" s="115" t="str">
        <f ca="1">IF($B211="","",OFFSET(Zdroj!AF$16,'k rozhodnutí'!$A210,0))</f>
        <v/>
      </c>
      <c r="O211" s="115" t="str">
        <f ca="1">IF($B211="","",OFFSET(Zdroj!AG$16,'k rozhodnutí'!$A210,0))</f>
        <v/>
      </c>
      <c r="P211" s="115" t="str">
        <f ca="1">IF($B211="","",OFFSET(Zdroj!AH$16,'k rozhodnutí'!$A210,0))</f>
        <v/>
      </c>
    </row>
    <row r="212" spans="1:16" x14ac:dyDescent="0.25">
      <c r="A212" s="64"/>
      <c r="B212" s="124" t="str">
        <f ca="1">IF(OFFSET(Zdroj!$B$16,A210,0)&gt;0,OFFSET(Zdroj!$B$16,A210,0)+0,"")</f>
        <v/>
      </c>
      <c r="C212" s="2" t="str">
        <f ca="1">IF($B211="","",IF(Zdroj!$AS$9="ano",CONCATENATE("Okres:","
",OFFSET(Zdroj!CH$16,'k rozhodnutí'!$A210,0),"
","Právní forma","
",OFFSET(Zdroj!H$16,'k rozhodnutí'!$A210,0),"
",IF(OFFSET(Zdroj!I$16,'k rozhodnutí'!$A210,0)="","","IČO: "),OFFSET(Zdroj!I$16,'k rozhodnutí'!$A210,0),"
","B.Ú. ",IF(OFFSET(Zdroj!J$16,'k rozhodnutí'!$A210,0)="","","Anonymizováno")),CONCATENATE("Okres:","
",OFFSET(Zdroj!CH$16,'k rozhodnutí'!$A210,0),"
","Právní forma","
",OFFSET(Zdroj!H$16,'k rozhodnutí'!$A210,0),"
",IF(OFFSET(Zdroj!I$16,'k rozhodnutí'!$A210,0)="","","IČO: "),OFFSET(Zdroj!I$16,'k rozhodnutí'!$A210,0),"
","B.Ú. ",OFFSET(Zdroj!J$16,'k rozhodnutí'!$A210,0))))</f>
        <v/>
      </c>
      <c r="D212" s="3" t="str">
        <f ca="1">IF($B211="","",OFFSET(Zdroj!O$16,'k rozhodnutí'!$A210,0))</f>
        <v/>
      </c>
      <c r="E212" s="127"/>
      <c r="F212" s="30"/>
      <c r="G212" s="122"/>
      <c r="H212" s="115"/>
      <c r="I212" s="126"/>
      <c r="J212" s="125"/>
      <c r="K212" s="115"/>
      <c r="L212" s="115"/>
      <c r="M212" s="115"/>
      <c r="N212" s="115"/>
      <c r="O212" s="115"/>
      <c r="P212" s="115"/>
    </row>
    <row r="213" spans="1:16" x14ac:dyDescent="0.25">
      <c r="A213" s="64">
        <f>ROW()/3-1</f>
        <v>70</v>
      </c>
      <c r="B213" s="124"/>
      <c r="C213" s="28" t="str">
        <f ca="1">IF($B211="","",IF(Zdroj!$AS$9="ano",IF(OFFSET(Zdroj!M$16,'k rozhodnutí'!$A210,0)="","","Anonymizováno"),IF(OFFSET(Zdroj!M$16,'k rozhodnutí'!$A210,0)="","",OFFSET(Zdroj!M$16,'k rozhodnutí'!$A210,0))))</f>
        <v/>
      </c>
      <c r="D213" s="3" t="str">
        <f ca="1">IF($B211="","",CONCATENATE("Dotace bude použita na:","
",OFFSET(Zdroj!P$16,'k rozhodnutí'!$A210,0)))</f>
        <v/>
      </c>
      <c r="E213" s="127"/>
      <c r="F213" s="31" t="str">
        <f ca="1">IF($B211="","",OFFSET(Zdroj!V$16,'k rozhodnutí'!$A210,0))</f>
        <v/>
      </c>
      <c r="G213" s="37" t="str">
        <f ca="1">IF($B211="","",OFFSET(Zdroj!CC$16,'k rozhodnutí'!$A210,0))</f>
        <v/>
      </c>
      <c r="H213" s="115"/>
      <c r="I213" s="126"/>
      <c r="J213" s="125"/>
      <c r="K213" s="115"/>
      <c r="L213" s="115"/>
      <c r="M213" s="115"/>
      <c r="N213" s="115"/>
      <c r="O213" s="115"/>
      <c r="P213" s="115"/>
    </row>
    <row r="214" spans="1:16" ht="15.75" x14ac:dyDescent="0.25">
      <c r="A214" s="64"/>
      <c r="B214" s="79" t="str">
        <f ca="1">IF(OFFSET(Zdroj!$B$16,A213,0)&gt;0,A216,"")</f>
        <v/>
      </c>
      <c r="C214" s="2" t="str">
        <f ca="1">IF($B214="","",IF(Zdroj!$AS$9="ano",CONCATENATE(OFFSET(Zdroj!C$16,'k rozhodnutí'!$A213,0),"
","Anonymizováno","
",OFFSET(Zdroj!E$16,'k rozhodnutí'!$A213,0),"
",OFFSET(Zdroj!F$16,'k rozhodnutí'!$A213,0)),CONCATENATE(OFFSET(Zdroj!C$16,'k rozhodnutí'!$A213,0),"
",OFFSET(Zdroj!D$16,'k rozhodnutí'!$A213,0),"
",OFFSET(Zdroj!E$16,'k rozhodnutí'!$A213,0),"
",OFFSET(Zdroj!F$16,'k rozhodnutí'!$A213,0))))</f>
        <v/>
      </c>
      <c r="D214" s="19" t="str">
        <f ca="1">IF($B214="","",OFFSET(Zdroj!N$16,'k rozhodnutí'!$A213,0))</f>
        <v/>
      </c>
      <c r="E214" s="127" t="str">
        <f ca="1">IF($B214="","",OFFSET(Zdroj!T$16,'k rozhodnutí'!$A213,0))</f>
        <v/>
      </c>
      <c r="F214" s="31" t="str">
        <f ca="1">IF($B214="","",OFFSET(Zdroj!U$16,'k rozhodnutí'!$A213,0))</f>
        <v/>
      </c>
      <c r="G214" s="122" t="str">
        <f ca="1">IF($B214="","",OFFSET(Zdroj!W$16,'k rozhodnutí'!$A213,0))</f>
        <v/>
      </c>
      <c r="H214" s="115" t="str">
        <f ca="1">IF($B214="","",OFFSET(Zdroj!W$16,'k rozhodnutí'!$A213,0))</f>
        <v/>
      </c>
      <c r="I214" s="126" t="str">
        <f ca="1">IF($B214="","",OFFSET(Zdroj!Y$16,'k rozhodnutí'!$A213,0))</f>
        <v/>
      </c>
      <c r="J214" s="125" t="str">
        <f ca="1">IF(B214="","",'k rozhodnutí detailní'!N214)</f>
        <v/>
      </c>
      <c r="K214" s="115" t="str">
        <f ca="1">IF($B214="","",OFFSET(Zdroj!AC$16,'k rozhodnutí'!$A213,0))</f>
        <v/>
      </c>
      <c r="L214" s="115" t="str">
        <f ca="1">IF($B214="","",OFFSET(Zdroj!AD$16,'k rozhodnutí'!$A213,0))</f>
        <v/>
      </c>
      <c r="M214" s="115" t="str">
        <f ca="1">IF($B214="","",OFFSET(Zdroj!AE$16,'k rozhodnutí'!$A213,0))</f>
        <v/>
      </c>
      <c r="N214" s="115" t="str">
        <f ca="1">IF($B214="","",OFFSET(Zdroj!AF$16,'k rozhodnutí'!$A213,0))</f>
        <v/>
      </c>
      <c r="O214" s="115" t="str">
        <f ca="1">IF($B214="","",OFFSET(Zdroj!AG$16,'k rozhodnutí'!$A213,0))</f>
        <v/>
      </c>
      <c r="P214" s="115" t="str">
        <f ca="1">IF($B214="","",OFFSET(Zdroj!AH$16,'k rozhodnutí'!$A213,0))</f>
        <v/>
      </c>
    </row>
    <row r="215" spans="1:16" x14ac:dyDescent="0.25">
      <c r="A215" s="64"/>
      <c r="B215" s="124" t="str">
        <f ca="1">IF(OFFSET(Zdroj!$B$16,A213,0)&gt;0,OFFSET(Zdroj!$B$16,A213,0)+0,"")</f>
        <v/>
      </c>
      <c r="C215" s="2" t="str">
        <f ca="1">IF($B214="","",IF(Zdroj!$AS$9="ano",CONCATENATE("Okres:","
",OFFSET(Zdroj!CH$16,'k rozhodnutí'!$A213,0),"
","Právní forma","
",OFFSET(Zdroj!H$16,'k rozhodnutí'!$A213,0),"
",IF(OFFSET(Zdroj!I$16,'k rozhodnutí'!$A213,0)="","","IČO: "),OFFSET(Zdroj!I$16,'k rozhodnutí'!$A213,0),"
","B.Ú. ",IF(OFFSET(Zdroj!J$16,'k rozhodnutí'!$A213,0)="","","Anonymizováno")),CONCATENATE("Okres:","
",OFFSET(Zdroj!CH$16,'k rozhodnutí'!$A213,0),"
","Právní forma","
",OFFSET(Zdroj!H$16,'k rozhodnutí'!$A213,0),"
",IF(OFFSET(Zdroj!I$16,'k rozhodnutí'!$A213,0)="","","IČO: "),OFFSET(Zdroj!I$16,'k rozhodnutí'!$A213,0),"
","B.Ú. ",OFFSET(Zdroj!J$16,'k rozhodnutí'!$A213,0))))</f>
        <v/>
      </c>
      <c r="D215" s="3" t="str">
        <f ca="1">IF($B214="","",OFFSET(Zdroj!O$16,'k rozhodnutí'!$A213,0))</f>
        <v/>
      </c>
      <c r="E215" s="127"/>
      <c r="F215" s="30"/>
      <c r="G215" s="122"/>
      <c r="H215" s="115"/>
      <c r="I215" s="126"/>
      <c r="J215" s="125"/>
      <c r="K215" s="115"/>
      <c r="L215" s="115"/>
      <c r="M215" s="115"/>
      <c r="N215" s="115"/>
      <c r="O215" s="115"/>
      <c r="P215" s="115"/>
    </row>
    <row r="216" spans="1:16" x14ac:dyDescent="0.25">
      <c r="A216" s="64">
        <f>ROW()/3-1</f>
        <v>71</v>
      </c>
      <c r="B216" s="124"/>
      <c r="C216" s="28" t="str">
        <f ca="1">IF($B214="","",IF(Zdroj!$AS$9="ano",IF(OFFSET(Zdroj!M$16,'k rozhodnutí'!$A213,0)="","","Anonymizováno"),IF(OFFSET(Zdroj!M$16,'k rozhodnutí'!$A213,0)="","",OFFSET(Zdroj!M$16,'k rozhodnutí'!$A213,0))))</f>
        <v/>
      </c>
      <c r="D216" s="3" t="str">
        <f ca="1">IF($B214="","",CONCATENATE("Dotace bude použita na:","
",OFFSET(Zdroj!P$16,'k rozhodnutí'!$A213,0)))</f>
        <v/>
      </c>
      <c r="E216" s="127"/>
      <c r="F216" s="31" t="str">
        <f ca="1">IF($B214="","",OFFSET(Zdroj!V$16,'k rozhodnutí'!$A213,0))</f>
        <v/>
      </c>
      <c r="G216" s="37" t="str">
        <f ca="1">IF($B214="","",OFFSET(Zdroj!CC$16,'k rozhodnutí'!$A213,0))</f>
        <v/>
      </c>
      <c r="H216" s="115"/>
      <c r="I216" s="126"/>
      <c r="J216" s="125"/>
      <c r="K216" s="115"/>
      <c r="L216" s="115"/>
      <c r="M216" s="115"/>
      <c r="N216" s="115"/>
      <c r="O216" s="115"/>
      <c r="P216" s="115"/>
    </row>
    <row r="217" spans="1:16" ht="15.75" x14ac:dyDescent="0.25">
      <c r="A217" s="64"/>
      <c r="B217" s="79" t="str">
        <f ca="1">IF(OFFSET(Zdroj!$B$16,A216,0)&gt;0,A219,"")</f>
        <v/>
      </c>
      <c r="C217" s="2" t="str">
        <f ca="1">IF($B217="","",IF(Zdroj!$AS$9="ano",CONCATENATE(OFFSET(Zdroj!C$16,'k rozhodnutí'!$A216,0),"
","Anonymizováno","
",OFFSET(Zdroj!E$16,'k rozhodnutí'!$A216,0),"
",OFFSET(Zdroj!F$16,'k rozhodnutí'!$A216,0)),CONCATENATE(OFFSET(Zdroj!C$16,'k rozhodnutí'!$A216,0),"
",OFFSET(Zdroj!D$16,'k rozhodnutí'!$A216,0),"
",OFFSET(Zdroj!E$16,'k rozhodnutí'!$A216,0),"
",OFFSET(Zdroj!F$16,'k rozhodnutí'!$A216,0))))</f>
        <v/>
      </c>
      <c r="D217" s="19" t="str">
        <f ca="1">IF($B217="","",OFFSET(Zdroj!N$16,'k rozhodnutí'!$A216,0))</f>
        <v/>
      </c>
      <c r="E217" s="127" t="str">
        <f ca="1">IF($B217="","",OFFSET(Zdroj!T$16,'k rozhodnutí'!$A216,0))</f>
        <v/>
      </c>
      <c r="F217" s="31" t="str">
        <f ca="1">IF($B217="","",OFFSET(Zdroj!U$16,'k rozhodnutí'!$A216,0))</f>
        <v/>
      </c>
      <c r="G217" s="122" t="str">
        <f ca="1">IF($B217="","",OFFSET(Zdroj!W$16,'k rozhodnutí'!$A216,0))</f>
        <v/>
      </c>
      <c r="H217" s="115" t="str">
        <f ca="1">IF($B217="","",OFFSET(Zdroj!W$16,'k rozhodnutí'!$A216,0))</f>
        <v/>
      </c>
      <c r="I217" s="126" t="str">
        <f ca="1">IF($B217="","",OFFSET(Zdroj!Y$16,'k rozhodnutí'!$A216,0))</f>
        <v/>
      </c>
      <c r="J217" s="125" t="str">
        <f ca="1">IF(B217="","",'k rozhodnutí detailní'!N217)</f>
        <v/>
      </c>
      <c r="K217" s="115" t="str">
        <f ca="1">IF($B217="","",OFFSET(Zdroj!AC$16,'k rozhodnutí'!$A216,0))</f>
        <v/>
      </c>
      <c r="L217" s="115" t="str">
        <f ca="1">IF($B217="","",OFFSET(Zdroj!AD$16,'k rozhodnutí'!$A216,0))</f>
        <v/>
      </c>
      <c r="M217" s="115" t="str">
        <f ca="1">IF($B217="","",OFFSET(Zdroj!AE$16,'k rozhodnutí'!$A216,0))</f>
        <v/>
      </c>
      <c r="N217" s="115" t="str">
        <f ca="1">IF($B217="","",OFFSET(Zdroj!AF$16,'k rozhodnutí'!$A216,0))</f>
        <v/>
      </c>
      <c r="O217" s="115" t="str">
        <f ca="1">IF($B217="","",OFFSET(Zdroj!AG$16,'k rozhodnutí'!$A216,0))</f>
        <v/>
      </c>
      <c r="P217" s="115" t="str">
        <f ca="1">IF($B217="","",OFFSET(Zdroj!AH$16,'k rozhodnutí'!$A216,0))</f>
        <v/>
      </c>
    </row>
    <row r="218" spans="1:16" x14ac:dyDescent="0.25">
      <c r="A218" s="64"/>
      <c r="B218" s="124" t="str">
        <f ca="1">IF(OFFSET(Zdroj!$B$16,A216,0)&gt;0,OFFSET(Zdroj!$B$16,A216,0)+0,"")</f>
        <v/>
      </c>
      <c r="C218" s="2" t="str">
        <f ca="1">IF($B217="","",IF(Zdroj!$AS$9="ano",CONCATENATE("Okres:","
",OFFSET(Zdroj!CH$16,'k rozhodnutí'!$A216,0),"
","Právní forma","
",OFFSET(Zdroj!H$16,'k rozhodnutí'!$A216,0),"
",IF(OFFSET(Zdroj!I$16,'k rozhodnutí'!$A216,0)="","","IČO: "),OFFSET(Zdroj!I$16,'k rozhodnutí'!$A216,0),"
","B.Ú. ",IF(OFFSET(Zdroj!J$16,'k rozhodnutí'!$A216,0)="","","Anonymizováno")),CONCATENATE("Okres:","
",OFFSET(Zdroj!CH$16,'k rozhodnutí'!$A216,0),"
","Právní forma","
",OFFSET(Zdroj!H$16,'k rozhodnutí'!$A216,0),"
",IF(OFFSET(Zdroj!I$16,'k rozhodnutí'!$A216,0)="","","IČO: "),OFFSET(Zdroj!I$16,'k rozhodnutí'!$A216,0),"
","B.Ú. ",OFFSET(Zdroj!J$16,'k rozhodnutí'!$A216,0))))</f>
        <v/>
      </c>
      <c r="D218" s="3" t="str">
        <f ca="1">IF($B217="","",OFFSET(Zdroj!O$16,'k rozhodnutí'!$A216,0))</f>
        <v/>
      </c>
      <c r="E218" s="127"/>
      <c r="F218" s="30"/>
      <c r="G218" s="122"/>
      <c r="H218" s="115"/>
      <c r="I218" s="126"/>
      <c r="J218" s="125"/>
      <c r="K218" s="115"/>
      <c r="L218" s="115"/>
      <c r="M218" s="115"/>
      <c r="N218" s="115"/>
      <c r="O218" s="115"/>
      <c r="P218" s="115"/>
    </row>
    <row r="219" spans="1:16" x14ac:dyDescent="0.25">
      <c r="A219" s="64">
        <f>ROW()/3-1</f>
        <v>72</v>
      </c>
      <c r="B219" s="124"/>
      <c r="C219" s="28" t="str">
        <f ca="1">IF($B217="","",IF(Zdroj!$AS$9="ano",IF(OFFSET(Zdroj!M$16,'k rozhodnutí'!$A216,0)="","","Anonymizováno"),IF(OFFSET(Zdroj!M$16,'k rozhodnutí'!$A216,0)="","",OFFSET(Zdroj!M$16,'k rozhodnutí'!$A216,0))))</f>
        <v/>
      </c>
      <c r="D219" s="3" t="str">
        <f ca="1">IF($B217="","",CONCATENATE("Dotace bude použita na:","
",OFFSET(Zdroj!P$16,'k rozhodnutí'!$A216,0)))</f>
        <v/>
      </c>
      <c r="E219" s="127"/>
      <c r="F219" s="31" t="str">
        <f ca="1">IF($B217="","",OFFSET(Zdroj!V$16,'k rozhodnutí'!$A216,0))</f>
        <v/>
      </c>
      <c r="G219" s="37" t="str">
        <f ca="1">IF($B217="","",OFFSET(Zdroj!CC$16,'k rozhodnutí'!$A216,0))</f>
        <v/>
      </c>
      <c r="H219" s="115"/>
      <c r="I219" s="126"/>
      <c r="J219" s="125"/>
      <c r="K219" s="115"/>
      <c r="L219" s="115"/>
      <c r="M219" s="115"/>
      <c r="N219" s="115"/>
      <c r="O219" s="115"/>
      <c r="P219" s="115"/>
    </row>
    <row r="220" spans="1:16" ht="15.75" x14ac:dyDescent="0.25">
      <c r="A220" s="64"/>
      <c r="B220" s="79" t="str">
        <f ca="1">IF(OFFSET(Zdroj!$B$16,A219,0)&gt;0,A222,"")</f>
        <v/>
      </c>
      <c r="C220" s="2" t="str">
        <f ca="1">IF($B220="","",IF(Zdroj!$AS$9="ano",CONCATENATE(OFFSET(Zdroj!C$16,'k rozhodnutí'!$A219,0),"
","Anonymizováno","
",OFFSET(Zdroj!E$16,'k rozhodnutí'!$A219,0),"
",OFFSET(Zdroj!F$16,'k rozhodnutí'!$A219,0)),CONCATENATE(OFFSET(Zdroj!C$16,'k rozhodnutí'!$A219,0),"
",OFFSET(Zdroj!D$16,'k rozhodnutí'!$A219,0),"
",OFFSET(Zdroj!E$16,'k rozhodnutí'!$A219,0),"
",OFFSET(Zdroj!F$16,'k rozhodnutí'!$A219,0))))</f>
        <v/>
      </c>
      <c r="D220" s="19" t="str">
        <f ca="1">IF($B220="","",OFFSET(Zdroj!N$16,'k rozhodnutí'!$A219,0))</f>
        <v/>
      </c>
      <c r="E220" s="127" t="str">
        <f ca="1">IF($B220="","",OFFSET(Zdroj!T$16,'k rozhodnutí'!$A219,0))</f>
        <v/>
      </c>
      <c r="F220" s="31" t="str">
        <f ca="1">IF($B220="","",OFFSET(Zdroj!U$16,'k rozhodnutí'!$A219,0))</f>
        <v/>
      </c>
      <c r="G220" s="122" t="str">
        <f ca="1">IF($B220="","",OFFSET(Zdroj!W$16,'k rozhodnutí'!$A219,0))</f>
        <v/>
      </c>
      <c r="H220" s="115" t="str">
        <f ca="1">IF($B220="","",OFFSET(Zdroj!W$16,'k rozhodnutí'!$A219,0))</f>
        <v/>
      </c>
      <c r="I220" s="126" t="str">
        <f ca="1">IF($B220="","",OFFSET(Zdroj!Y$16,'k rozhodnutí'!$A219,0))</f>
        <v/>
      </c>
      <c r="J220" s="125" t="str">
        <f ca="1">IF(B220="","",'k rozhodnutí detailní'!N220)</f>
        <v/>
      </c>
      <c r="K220" s="115" t="str">
        <f ca="1">IF($B220="","",OFFSET(Zdroj!AC$16,'k rozhodnutí'!$A219,0))</f>
        <v/>
      </c>
      <c r="L220" s="115" t="str">
        <f ca="1">IF($B220="","",OFFSET(Zdroj!AD$16,'k rozhodnutí'!$A219,0))</f>
        <v/>
      </c>
      <c r="M220" s="115" t="str">
        <f ca="1">IF($B220="","",OFFSET(Zdroj!AE$16,'k rozhodnutí'!$A219,0))</f>
        <v/>
      </c>
      <c r="N220" s="115" t="str">
        <f ca="1">IF($B220="","",OFFSET(Zdroj!AF$16,'k rozhodnutí'!$A219,0))</f>
        <v/>
      </c>
      <c r="O220" s="115" t="str">
        <f ca="1">IF($B220="","",OFFSET(Zdroj!AG$16,'k rozhodnutí'!$A219,0))</f>
        <v/>
      </c>
      <c r="P220" s="115" t="str">
        <f ca="1">IF($B220="","",OFFSET(Zdroj!AH$16,'k rozhodnutí'!$A219,0))</f>
        <v/>
      </c>
    </row>
    <row r="221" spans="1:16" x14ac:dyDescent="0.25">
      <c r="A221" s="64"/>
      <c r="B221" s="124" t="str">
        <f ca="1">IF(OFFSET(Zdroj!$B$16,A219,0)&gt;0,OFFSET(Zdroj!$B$16,A219,0)+0,"")</f>
        <v/>
      </c>
      <c r="C221" s="2" t="str">
        <f ca="1">IF($B220="","",IF(Zdroj!$AS$9="ano",CONCATENATE("Okres:","
",OFFSET(Zdroj!CH$16,'k rozhodnutí'!$A219,0),"
","Právní forma","
",OFFSET(Zdroj!H$16,'k rozhodnutí'!$A219,0),"
",IF(OFFSET(Zdroj!I$16,'k rozhodnutí'!$A219,0)="","","IČO: "),OFFSET(Zdroj!I$16,'k rozhodnutí'!$A219,0),"
","B.Ú. ",IF(OFFSET(Zdroj!J$16,'k rozhodnutí'!$A219,0)="","","Anonymizováno")),CONCATENATE("Okres:","
",OFFSET(Zdroj!CH$16,'k rozhodnutí'!$A219,0),"
","Právní forma","
",OFFSET(Zdroj!H$16,'k rozhodnutí'!$A219,0),"
",IF(OFFSET(Zdroj!I$16,'k rozhodnutí'!$A219,0)="","","IČO: "),OFFSET(Zdroj!I$16,'k rozhodnutí'!$A219,0),"
","B.Ú. ",OFFSET(Zdroj!J$16,'k rozhodnutí'!$A219,0))))</f>
        <v/>
      </c>
      <c r="D221" s="3" t="str">
        <f ca="1">IF($B220="","",OFFSET(Zdroj!O$16,'k rozhodnutí'!$A219,0))</f>
        <v/>
      </c>
      <c r="E221" s="127"/>
      <c r="F221" s="30"/>
      <c r="G221" s="122"/>
      <c r="H221" s="115"/>
      <c r="I221" s="126"/>
      <c r="J221" s="125"/>
      <c r="K221" s="115"/>
      <c r="L221" s="115"/>
      <c r="M221" s="115"/>
      <c r="N221" s="115"/>
      <c r="O221" s="115"/>
      <c r="P221" s="115"/>
    </row>
    <row r="222" spans="1:16" x14ac:dyDescent="0.25">
      <c r="A222" s="64">
        <f>ROW()/3-1</f>
        <v>73</v>
      </c>
      <c r="B222" s="124"/>
      <c r="C222" s="28" t="str">
        <f ca="1">IF($B220="","",IF(Zdroj!$AS$9="ano",IF(OFFSET(Zdroj!M$16,'k rozhodnutí'!$A219,0)="","","Anonymizováno"),IF(OFFSET(Zdroj!M$16,'k rozhodnutí'!$A219,0)="","",OFFSET(Zdroj!M$16,'k rozhodnutí'!$A219,0))))</f>
        <v/>
      </c>
      <c r="D222" s="3" t="str">
        <f ca="1">IF($B220="","",CONCATENATE("Dotace bude použita na:","
",OFFSET(Zdroj!P$16,'k rozhodnutí'!$A219,0)))</f>
        <v/>
      </c>
      <c r="E222" s="127"/>
      <c r="F222" s="31" t="str">
        <f ca="1">IF($B220="","",OFFSET(Zdroj!V$16,'k rozhodnutí'!$A219,0))</f>
        <v/>
      </c>
      <c r="G222" s="37" t="str">
        <f ca="1">IF($B220="","",OFFSET(Zdroj!CC$16,'k rozhodnutí'!$A219,0))</f>
        <v/>
      </c>
      <c r="H222" s="115"/>
      <c r="I222" s="126"/>
      <c r="J222" s="125"/>
      <c r="K222" s="115"/>
      <c r="L222" s="115"/>
      <c r="M222" s="115"/>
      <c r="N222" s="115"/>
      <c r="O222" s="115"/>
      <c r="P222" s="115"/>
    </row>
    <row r="223" spans="1:16" ht="15.75" x14ac:dyDescent="0.25">
      <c r="A223" s="64"/>
      <c r="B223" s="79" t="str">
        <f ca="1">IF(OFFSET(Zdroj!$B$16,A222,0)&gt;0,A225,"")</f>
        <v/>
      </c>
      <c r="C223" s="2" t="str">
        <f ca="1">IF($B223="","",IF(Zdroj!$AS$9="ano",CONCATENATE(OFFSET(Zdroj!C$16,'k rozhodnutí'!$A222,0),"
","Anonymizováno","
",OFFSET(Zdroj!E$16,'k rozhodnutí'!$A222,0),"
",OFFSET(Zdroj!F$16,'k rozhodnutí'!$A222,0)),CONCATENATE(OFFSET(Zdroj!C$16,'k rozhodnutí'!$A222,0),"
",OFFSET(Zdroj!D$16,'k rozhodnutí'!$A222,0),"
",OFFSET(Zdroj!E$16,'k rozhodnutí'!$A222,0),"
",OFFSET(Zdroj!F$16,'k rozhodnutí'!$A222,0))))</f>
        <v/>
      </c>
      <c r="D223" s="19" t="str">
        <f ca="1">IF($B223="","",OFFSET(Zdroj!N$16,'k rozhodnutí'!$A222,0))</f>
        <v/>
      </c>
      <c r="E223" s="127" t="str">
        <f ca="1">IF($B223="","",OFFSET(Zdroj!T$16,'k rozhodnutí'!$A222,0))</f>
        <v/>
      </c>
      <c r="F223" s="31" t="str">
        <f ca="1">IF($B223="","",OFFSET(Zdroj!U$16,'k rozhodnutí'!$A222,0))</f>
        <v/>
      </c>
      <c r="G223" s="122" t="str">
        <f ca="1">IF($B223="","",OFFSET(Zdroj!W$16,'k rozhodnutí'!$A222,0))</f>
        <v/>
      </c>
      <c r="H223" s="115" t="str">
        <f ca="1">IF($B223="","",OFFSET(Zdroj!W$16,'k rozhodnutí'!$A222,0))</f>
        <v/>
      </c>
      <c r="I223" s="126" t="str">
        <f ca="1">IF($B223="","",OFFSET(Zdroj!Y$16,'k rozhodnutí'!$A222,0))</f>
        <v/>
      </c>
      <c r="J223" s="125" t="str">
        <f ca="1">IF(B223="","",'k rozhodnutí detailní'!N223)</f>
        <v/>
      </c>
      <c r="K223" s="115" t="str">
        <f ca="1">IF($B223="","",OFFSET(Zdroj!AC$16,'k rozhodnutí'!$A222,0))</f>
        <v/>
      </c>
      <c r="L223" s="115" t="str">
        <f ca="1">IF($B223="","",OFFSET(Zdroj!AD$16,'k rozhodnutí'!$A222,0))</f>
        <v/>
      </c>
      <c r="M223" s="115" t="str">
        <f ca="1">IF($B223="","",OFFSET(Zdroj!AE$16,'k rozhodnutí'!$A222,0))</f>
        <v/>
      </c>
      <c r="N223" s="115" t="str">
        <f ca="1">IF($B223="","",OFFSET(Zdroj!AF$16,'k rozhodnutí'!$A222,0))</f>
        <v/>
      </c>
      <c r="O223" s="115" t="str">
        <f ca="1">IF($B223="","",OFFSET(Zdroj!AG$16,'k rozhodnutí'!$A222,0))</f>
        <v/>
      </c>
      <c r="P223" s="115" t="str">
        <f ca="1">IF($B223="","",OFFSET(Zdroj!AH$16,'k rozhodnutí'!$A222,0))</f>
        <v/>
      </c>
    </row>
    <row r="224" spans="1:16" x14ac:dyDescent="0.25">
      <c r="A224" s="64"/>
      <c r="B224" s="124" t="str">
        <f ca="1">IF(OFFSET(Zdroj!$B$16,A222,0)&gt;0,OFFSET(Zdroj!$B$16,A222,0)+0,"")</f>
        <v/>
      </c>
      <c r="C224" s="2" t="str">
        <f ca="1">IF($B223="","",IF(Zdroj!$AS$9="ano",CONCATENATE("Okres:","
",OFFSET(Zdroj!CH$16,'k rozhodnutí'!$A222,0),"
","Právní forma","
",OFFSET(Zdroj!H$16,'k rozhodnutí'!$A222,0),"
",IF(OFFSET(Zdroj!I$16,'k rozhodnutí'!$A222,0)="","","IČO: "),OFFSET(Zdroj!I$16,'k rozhodnutí'!$A222,0),"
","B.Ú. ",IF(OFFSET(Zdroj!J$16,'k rozhodnutí'!$A222,0)="","","Anonymizováno")),CONCATENATE("Okres:","
",OFFSET(Zdroj!CH$16,'k rozhodnutí'!$A222,0),"
","Právní forma","
",OFFSET(Zdroj!H$16,'k rozhodnutí'!$A222,0),"
",IF(OFFSET(Zdroj!I$16,'k rozhodnutí'!$A222,0)="","","IČO: "),OFFSET(Zdroj!I$16,'k rozhodnutí'!$A222,0),"
","B.Ú. ",OFFSET(Zdroj!J$16,'k rozhodnutí'!$A222,0))))</f>
        <v/>
      </c>
      <c r="D224" s="3" t="str">
        <f ca="1">IF($B223="","",OFFSET(Zdroj!O$16,'k rozhodnutí'!$A222,0))</f>
        <v/>
      </c>
      <c r="E224" s="127"/>
      <c r="F224" s="30"/>
      <c r="G224" s="122"/>
      <c r="H224" s="115"/>
      <c r="I224" s="126"/>
      <c r="J224" s="125"/>
      <c r="K224" s="115"/>
      <c r="L224" s="115"/>
      <c r="M224" s="115"/>
      <c r="N224" s="115"/>
      <c r="O224" s="115"/>
      <c r="P224" s="115"/>
    </row>
    <row r="225" spans="1:16" x14ac:dyDescent="0.25">
      <c r="A225" s="64">
        <f>ROW()/3-1</f>
        <v>74</v>
      </c>
      <c r="B225" s="124"/>
      <c r="C225" s="28" t="str">
        <f ca="1">IF($B223="","",IF(Zdroj!$AS$9="ano",IF(OFFSET(Zdroj!M$16,'k rozhodnutí'!$A222,0)="","","Anonymizováno"),IF(OFFSET(Zdroj!M$16,'k rozhodnutí'!$A222,0)="","",OFFSET(Zdroj!M$16,'k rozhodnutí'!$A222,0))))</f>
        <v/>
      </c>
      <c r="D225" s="3" t="str">
        <f ca="1">IF($B223="","",CONCATENATE("Dotace bude použita na:","
",OFFSET(Zdroj!P$16,'k rozhodnutí'!$A222,0)))</f>
        <v/>
      </c>
      <c r="E225" s="127"/>
      <c r="F225" s="31" t="str">
        <f ca="1">IF($B223="","",OFFSET(Zdroj!V$16,'k rozhodnutí'!$A222,0))</f>
        <v/>
      </c>
      <c r="G225" s="37" t="str">
        <f ca="1">IF($B223="","",OFFSET(Zdroj!CC$16,'k rozhodnutí'!$A222,0))</f>
        <v/>
      </c>
      <c r="H225" s="115"/>
      <c r="I225" s="126"/>
      <c r="J225" s="125"/>
      <c r="K225" s="115"/>
      <c r="L225" s="115"/>
      <c r="M225" s="115"/>
      <c r="N225" s="115"/>
      <c r="O225" s="115"/>
      <c r="P225" s="115"/>
    </row>
    <row r="226" spans="1:16" ht="15.75" x14ac:dyDescent="0.25">
      <c r="A226" s="64"/>
      <c r="B226" s="79" t="str">
        <f ca="1">IF(OFFSET(Zdroj!$B$16,A225,0)&gt;0,A228,"")</f>
        <v/>
      </c>
      <c r="C226" s="2" t="str">
        <f ca="1">IF($B226="","",IF(Zdroj!$AS$9="ano",CONCATENATE(OFFSET(Zdroj!C$16,'k rozhodnutí'!$A225,0),"
","Anonymizováno","
",OFFSET(Zdroj!E$16,'k rozhodnutí'!$A225,0),"
",OFFSET(Zdroj!F$16,'k rozhodnutí'!$A225,0)),CONCATENATE(OFFSET(Zdroj!C$16,'k rozhodnutí'!$A225,0),"
",OFFSET(Zdroj!D$16,'k rozhodnutí'!$A225,0),"
",OFFSET(Zdroj!E$16,'k rozhodnutí'!$A225,0),"
",OFFSET(Zdroj!F$16,'k rozhodnutí'!$A225,0))))</f>
        <v/>
      </c>
      <c r="D226" s="19" t="str">
        <f ca="1">IF($B226="","",OFFSET(Zdroj!N$16,'k rozhodnutí'!$A225,0))</f>
        <v/>
      </c>
      <c r="E226" s="127" t="str">
        <f ca="1">IF($B226="","",OFFSET(Zdroj!T$16,'k rozhodnutí'!$A225,0))</f>
        <v/>
      </c>
      <c r="F226" s="31" t="str">
        <f ca="1">IF($B226="","",OFFSET(Zdroj!U$16,'k rozhodnutí'!$A225,0))</f>
        <v/>
      </c>
      <c r="G226" s="122" t="str">
        <f ca="1">IF($B226="","",OFFSET(Zdroj!W$16,'k rozhodnutí'!$A225,0))</f>
        <v/>
      </c>
      <c r="H226" s="115" t="str">
        <f ca="1">IF($B226="","",OFFSET(Zdroj!W$16,'k rozhodnutí'!$A225,0))</f>
        <v/>
      </c>
      <c r="I226" s="126" t="str">
        <f ca="1">IF($B226="","",OFFSET(Zdroj!Y$16,'k rozhodnutí'!$A225,0))</f>
        <v/>
      </c>
      <c r="J226" s="125" t="str">
        <f ca="1">IF(B226="","",'k rozhodnutí detailní'!N226)</f>
        <v/>
      </c>
      <c r="K226" s="115" t="str">
        <f ca="1">IF($B226="","",OFFSET(Zdroj!AC$16,'k rozhodnutí'!$A225,0))</f>
        <v/>
      </c>
      <c r="L226" s="115" t="str">
        <f ca="1">IF($B226="","",OFFSET(Zdroj!AD$16,'k rozhodnutí'!$A225,0))</f>
        <v/>
      </c>
      <c r="M226" s="115" t="str">
        <f ca="1">IF($B226="","",OFFSET(Zdroj!AE$16,'k rozhodnutí'!$A225,0))</f>
        <v/>
      </c>
      <c r="N226" s="115" t="str">
        <f ca="1">IF($B226="","",OFFSET(Zdroj!AF$16,'k rozhodnutí'!$A225,0))</f>
        <v/>
      </c>
      <c r="O226" s="115" t="str">
        <f ca="1">IF($B226="","",OFFSET(Zdroj!AG$16,'k rozhodnutí'!$A225,0))</f>
        <v/>
      </c>
      <c r="P226" s="115" t="str">
        <f ca="1">IF($B226="","",OFFSET(Zdroj!AH$16,'k rozhodnutí'!$A225,0))</f>
        <v/>
      </c>
    </row>
    <row r="227" spans="1:16" x14ac:dyDescent="0.25">
      <c r="A227" s="64"/>
      <c r="B227" s="124" t="str">
        <f ca="1">IF(OFFSET(Zdroj!$B$16,A225,0)&gt;0,OFFSET(Zdroj!$B$16,A225,0)+0,"")</f>
        <v/>
      </c>
      <c r="C227" s="2" t="str">
        <f ca="1">IF($B226="","",IF(Zdroj!$AS$9="ano",CONCATENATE("Okres:","
",OFFSET(Zdroj!CH$16,'k rozhodnutí'!$A225,0),"
","Právní forma","
",OFFSET(Zdroj!H$16,'k rozhodnutí'!$A225,0),"
",IF(OFFSET(Zdroj!I$16,'k rozhodnutí'!$A225,0)="","","IČO: "),OFFSET(Zdroj!I$16,'k rozhodnutí'!$A225,0),"
","B.Ú. ",IF(OFFSET(Zdroj!J$16,'k rozhodnutí'!$A225,0)="","","Anonymizováno")),CONCATENATE("Okres:","
",OFFSET(Zdroj!CH$16,'k rozhodnutí'!$A225,0),"
","Právní forma","
",OFFSET(Zdroj!H$16,'k rozhodnutí'!$A225,0),"
",IF(OFFSET(Zdroj!I$16,'k rozhodnutí'!$A225,0)="","","IČO: "),OFFSET(Zdroj!I$16,'k rozhodnutí'!$A225,0),"
","B.Ú. ",OFFSET(Zdroj!J$16,'k rozhodnutí'!$A225,0))))</f>
        <v/>
      </c>
      <c r="D227" s="3" t="str">
        <f ca="1">IF($B226="","",OFFSET(Zdroj!O$16,'k rozhodnutí'!$A225,0))</f>
        <v/>
      </c>
      <c r="E227" s="127"/>
      <c r="F227" s="30"/>
      <c r="G227" s="122"/>
      <c r="H227" s="115"/>
      <c r="I227" s="126"/>
      <c r="J227" s="125"/>
      <c r="K227" s="115"/>
      <c r="L227" s="115"/>
      <c r="M227" s="115"/>
      <c r="N227" s="115"/>
      <c r="O227" s="115"/>
      <c r="P227" s="115"/>
    </row>
    <row r="228" spans="1:16" x14ac:dyDescent="0.25">
      <c r="A228" s="64">
        <f>ROW()/3-1</f>
        <v>75</v>
      </c>
      <c r="B228" s="124"/>
      <c r="C228" s="28" t="str">
        <f ca="1">IF($B226="","",IF(Zdroj!$AS$9="ano",IF(OFFSET(Zdroj!M$16,'k rozhodnutí'!$A225,0)="","","Anonymizováno"),IF(OFFSET(Zdroj!M$16,'k rozhodnutí'!$A225,0)="","",OFFSET(Zdroj!M$16,'k rozhodnutí'!$A225,0))))</f>
        <v/>
      </c>
      <c r="D228" s="3" t="str">
        <f ca="1">IF($B226="","",CONCATENATE("Dotace bude použita na:","
",OFFSET(Zdroj!P$16,'k rozhodnutí'!$A225,0)))</f>
        <v/>
      </c>
      <c r="E228" s="127"/>
      <c r="F228" s="31" t="str">
        <f ca="1">IF($B226="","",OFFSET(Zdroj!V$16,'k rozhodnutí'!$A225,0))</f>
        <v/>
      </c>
      <c r="G228" s="37" t="str">
        <f ca="1">IF($B226="","",OFFSET(Zdroj!CC$16,'k rozhodnutí'!$A225,0))</f>
        <v/>
      </c>
      <c r="H228" s="115"/>
      <c r="I228" s="126"/>
      <c r="J228" s="125"/>
      <c r="K228" s="115"/>
      <c r="L228" s="115"/>
      <c r="M228" s="115"/>
      <c r="N228" s="115"/>
      <c r="O228" s="115"/>
      <c r="P228" s="115"/>
    </row>
    <row r="229" spans="1:16" ht="15.75" x14ac:dyDescent="0.25">
      <c r="A229" s="64"/>
      <c r="B229" s="79" t="str">
        <f ca="1">IF(OFFSET(Zdroj!$B$16,A228,0)&gt;0,A231,"")</f>
        <v/>
      </c>
      <c r="C229" s="2" t="str">
        <f ca="1">IF($B229="","",IF(Zdroj!$AS$9="ano",CONCATENATE(OFFSET(Zdroj!C$16,'k rozhodnutí'!$A228,0),"
","Anonymizováno","
",OFFSET(Zdroj!E$16,'k rozhodnutí'!$A228,0),"
",OFFSET(Zdroj!F$16,'k rozhodnutí'!$A228,0)),CONCATENATE(OFFSET(Zdroj!C$16,'k rozhodnutí'!$A228,0),"
",OFFSET(Zdroj!D$16,'k rozhodnutí'!$A228,0),"
",OFFSET(Zdroj!E$16,'k rozhodnutí'!$A228,0),"
",OFFSET(Zdroj!F$16,'k rozhodnutí'!$A228,0))))</f>
        <v/>
      </c>
      <c r="D229" s="19" t="str">
        <f ca="1">IF($B229="","",OFFSET(Zdroj!N$16,'k rozhodnutí'!$A228,0))</f>
        <v/>
      </c>
      <c r="E229" s="127" t="str">
        <f ca="1">IF($B229="","",OFFSET(Zdroj!T$16,'k rozhodnutí'!$A228,0))</f>
        <v/>
      </c>
      <c r="F229" s="31" t="str">
        <f ca="1">IF($B229="","",OFFSET(Zdroj!U$16,'k rozhodnutí'!$A228,0))</f>
        <v/>
      </c>
      <c r="G229" s="122" t="str">
        <f ca="1">IF($B229="","",OFFSET(Zdroj!W$16,'k rozhodnutí'!$A228,0))</f>
        <v/>
      </c>
      <c r="H229" s="115" t="str">
        <f ca="1">IF($B229="","",OFFSET(Zdroj!W$16,'k rozhodnutí'!$A228,0))</f>
        <v/>
      </c>
      <c r="I229" s="126" t="str">
        <f ca="1">IF($B229="","",OFFSET(Zdroj!Y$16,'k rozhodnutí'!$A228,0))</f>
        <v/>
      </c>
      <c r="J229" s="125" t="str">
        <f ca="1">IF(B229="","",'k rozhodnutí detailní'!N229)</f>
        <v/>
      </c>
      <c r="K229" s="115" t="str">
        <f ca="1">IF($B229="","",OFFSET(Zdroj!AC$16,'k rozhodnutí'!$A228,0))</f>
        <v/>
      </c>
      <c r="L229" s="115" t="str">
        <f ca="1">IF($B229="","",OFFSET(Zdroj!AD$16,'k rozhodnutí'!$A228,0))</f>
        <v/>
      </c>
      <c r="M229" s="115" t="str">
        <f ca="1">IF($B229="","",OFFSET(Zdroj!AE$16,'k rozhodnutí'!$A228,0))</f>
        <v/>
      </c>
      <c r="N229" s="115" t="str">
        <f ca="1">IF($B229="","",OFFSET(Zdroj!AF$16,'k rozhodnutí'!$A228,0))</f>
        <v/>
      </c>
      <c r="O229" s="115" t="str">
        <f ca="1">IF($B229="","",OFFSET(Zdroj!AG$16,'k rozhodnutí'!$A228,0))</f>
        <v/>
      </c>
      <c r="P229" s="115" t="str">
        <f ca="1">IF($B229="","",OFFSET(Zdroj!AH$16,'k rozhodnutí'!$A228,0))</f>
        <v/>
      </c>
    </row>
    <row r="230" spans="1:16" x14ac:dyDescent="0.25">
      <c r="A230" s="64"/>
      <c r="B230" s="124" t="str">
        <f ca="1">IF(OFFSET(Zdroj!$B$16,A228,0)&gt;0,OFFSET(Zdroj!$B$16,A228,0)+0,"")</f>
        <v/>
      </c>
      <c r="C230" s="2" t="str">
        <f ca="1">IF($B229="","",IF(Zdroj!$AS$9="ano",CONCATENATE("Okres:","
",OFFSET(Zdroj!CH$16,'k rozhodnutí'!$A228,0),"
","Právní forma","
",OFFSET(Zdroj!H$16,'k rozhodnutí'!$A228,0),"
",IF(OFFSET(Zdroj!I$16,'k rozhodnutí'!$A228,0)="","","IČO: "),OFFSET(Zdroj!I$16,'k rozhodnutí'!$A228,0),"
","B.Ú. ",IF(OFFSET(Zdroj!J$16,'k rozhodnutí'!$A228,0)="","","Anonymizováno")),CONCATENATE("Okres:","
",OFFSET(Zdroj!CH$16,'k rozhodnutí'!$A228,0),"
","Právní forma","
",OFFSET(Zdroj!H$16,'k rozhodnutí'!$A228,0),"
",IF(OFFSET(Zdroj!I$16,'k rozhodnutí'!$A228,0)="","","IČO: "),OFFSET(Zdroj!I$16,'k rozhodnutí'!$A228,0),"
","B.Ú. ",OFFSET(Zdroj!J$16,'k rozhodnutí'!$A228,0))))</f>
        <v/>
      </c>
      <c r="D230" s="3" t="str">
        <f ca="1">IF($B229="","",OFFSET(Zdroj!O$16,'k rozhodnutí'!$A228,0))</f>
        <v/>
      </c>
      <c r="E230" s="127"/>
      <c r="F230" s="30"/>
      <c r="G230" s="122"/>
      <c r="H230" s="115"/>
      <c r="I230" s="126"/>
      <c r="J230" s="125"/>
      <c r="K230" s="115"/>
      <c r="L230" s="115"/>
      <c r="M230" s="115"/>
      <c r="N230" s="115"/>
      <c r="O230" s="115"/>
      <c r="P230" s="115"/>
    </row>
    <row r="231" spans="1:16" x14ac:dyDescent="0.25">
      <c r="A231" s="64">
        <f>ROW()/3-1</f>
        <v>76</v>
      </c>
      <c r="B231" s="124"/>
      <c r="C231" s="28" t="str">
        <f ca="1">IF($B229="","",IF(Zdroj!$AS$9="ano",IF(OFFSET(Zdroj!M$16,'k rozhodnutí'!$A228,0)="","","Anonymizováno"),IF(OFFSET(Zdroj!M$16,'k rozhodnutí'!$A228,0)="","",OFFSET(Zdroj!M$16,'k rozhodnutí'!$A228,0))))</f>
        <v/>
      </c>
      <c r="D231" s="3" t="str">
        <f ca="1">IF($B229="","",CONCATENATE("Dotace bude použita na:","
",OFFSET(Zdroj!P$16,'k rozhodnutí'!$A228,0)))</f>
        <v/>
      </c>
      <c r="E231" s="127"/>
      <c r="F231" s="31" t="str">
        <f ca="1">IF($B229="","",OFFSET(Zdroj!V$16,'k rozhodnutí'!$A228,0))</f>
        <v/>
      </c>
      <c r="G231" s="37" t="str">
        <f ca="1">IF($B229="","",OFFSET(Zdroj!CC$16,'k rozhodnutí'!$A228,0))</f>
        <v/>
      </c>
      <c r="H231" s="115"/>
      <c r="I231" s="126"/>
      <c r="J231" s="125"/>
      <c r="K231" s="115"/>
      <c r="L231" s="115"/>
      <c r="M231" s="115"/>
      <c r="N231" s="115"/>
      <c r="O231" s="115"/>
      <c r="P231" s="115"/>
    </row>
    <row r="232" spans="1:16" ht="15.75" x14ac:dyDescent="0.25">
      <c r="A232" s="64"/>
      <c r="B232" s="79" t="str">
        <f ca="1">IF(OFFSET(Zdroj!$B$16,A231,0)&gt;0,A234,"")</f>
        <v/>
      </c>
      <c r="C232" s="2" t="str">
        <f ca="1">IF($B232="","",IF(Zdroj!$AS$9="ano",CONCATENATE(OFFSET(Zdroj!C$16,'k rozhodnutí'!$A231,0),"
","Anonymizováno","
",OFFSET(Zdroj!E$16,'k rozhodnutí'!$A231,0),"
",OFFSET(Zdroj!F$16,'k rozhodnutí'!$A231,0)),CONCATENATE(OFFSET(Zdroj!C$16,'k rozhodnutí'!$A231,0),"
",OFFSET(Zdroj!D$16,'k rozhodnutí'!$A231,0),"
",OFFSET(Zdroj!E$16,'k rozhodnutí'!$A231,0),"
",OFFSET(Zdroj!F$16,'k rozhodnutí'!$A231,0))))</f>
        <v/>
      </c>
      <c r="D232" s="19" t="str">
        <f ca="1">IF($B232="","",OFFSET(Zdroj!N$16,'k rozhodnutí'!$A231,0))</f>
        <v/>
      </c>
      <c r="E232" s="127" t="str">
        <f ca="1">IF($B232="","",OFFSET(Zdroj!T$16,'k rozhodnutí'!$A231,0))</f>
        <v/>
      </c>
      <c r="F232" s="31" t="str">
        <f ca="1">IF($B232="","",OFFSET(Zdroj!U$16,'k rozhodnutí'!$A231,0))</f>
        <v/>
      </c>
      <c r="G232" s="122" t="str">
        <f ca="1">IF($B232="","",OFFSET(Zdroj!W$16,'k rozhodnutí'!$A231,0))</f>
        <v/>
      </c>
      <c r="H232" s="115" t="str">
        <f ca="1">IF($B232="","",OFFSET(Zdroj!W$16,'k rozhodnutí'!$A231,0))</f>
        <v/>
      </c>
      <c r="I232" s="126" t="str">
        <f ca="1">IF($B232="","",OFFSET(Zdroj!Y$16,'k rozhodnutí'!$A231,0))</f>
        <v/>
      </c>
      <c r="J232" s="125" t="str">
        <f ca="1">IF(B232="","",'k rozhodnutí detailní'!N232)</f>
        <v/>
      </c>
      <c r="K232" s="115" t="str">
        <f ca="1">IF($B232="","",OFFSET(Zdroj!AC$16,'k rozhodnutí'!$A231,0))</f>
        <v/>
      </c>
      <c r="L232" s="115" t="str">
        <f ca="1">IF($B232="","",OFFSET(Zdroj!AD$16,'k rozhodnutí'!$A231,0))</f>
        <v/>
      </c>
      <c r="M232" s="115" t="str">
        <f ca="1">IF($B232="","",OFFSET(Zdroj!AE$16,'k rozhodnutí'!$A231,0))</f>
        <v/>
      </c>
      <c r="N232" s="115" t="str">
        <f ca="1">IF($B232="","",OFFSET(Zdroj!AF$16,'k rozhodnutí'!$A231,0))</f>
        <v/>
      </c>
      <c r="O232" s="115" t="str">
        <f ca="1">IF($B232="","",OFFSET(Zdroj!AG$16,'k rozhodnutí'!$A231,0))</f>
        <v/>
      </c>
      <c r="P232" s="115" t="str">
        <f ca="1">IF($B232="","",OFFSET(Zdroj!AH$16,'k rozhodnutí'!$A231,0))</f>
        <v/>
      </c>
    </row>
    <row r="233" spans="1:16" x14ac:dyDescent="0.25">
      <c r="A233" s="64"/>
      <c r="B233" s="124" t="str">
        <f ca="1">IF(OFFSET(Zdroj!$B$16,A231,0)&gt;0,OFFSET(Zdroj!$B$16,A231,0)+0,"")</f>
        <v/>
      </c>
      <c r="C233" s="2" t="str">
        <f ca="1">IF($B232="","",IF(Zdroj!$AS$9="ano",CONCATENATE("Okres:","
",OFFSET(Zdroj!CH$16,'k rozhodnutí'!$A231,0),"
","Právní forma","
",OFFSET(Zdroj!H$16,'k rozhodnutí'!$A231,0),"
",IF(OFFSET(Zdroj!I$16,'k rozhodnutí'!$A231,0)="","","IČO: "),OFFSET(Zdroj!I$16,'k rozhodnutí'!$A231,0),"
","B.Ú. ",IF(OFFSET(Zdroj!J$16,'k rozhodnutí'!$A231,0)="","","Anonymizováno")),CONCATENATE("Okres:","
",OFFSET(Zdroj!CH$16,'k rozhodnutí'!$A231,0),"
","Právní forma","
",OFFSET(Zdroj!H$16,'k rozhodnutí'!$A231,0),"
",IF(OFFSET(Zdroj!I$16,'k rozhodnutí'!$A231,0)="","","IČO: "),OFFSET(Zdroj!I$16,'k rozhodnutí'!$A231,0),"
","B.Ú. ",OFFSET(Zdroj!J$16,'k rozhodnutí'!$A231,0))))</f>
        <v/>
      </c>
      <c r="D233" s="3" t="str">
        <f ca="1">IF($B232="","",OFFSET(Zdroj!O$16,'k rozhodnutí'!$A231,0))</f>
        <v/>
      </c>
      <c r="E233" s="127"/>
      <c r="F233" s="30"/>
      <c r="G233" s="122"/>
      <c r="H233" s="115"/>
      <c r="I233" s="126"/>
      <c r="J233" s="125"/>
      <c r="K233" s="115"/>
      <c r="L233" s="115"/>
      <c r="M233" s="115"/>
      <c r="N233" s="115"/>
      <c r="O233" s="115"/>
      <c r="P233" s="115"/>
    </row>
    <row r="234" spans="1:16" x14ac:dyDescent="0.25">
      <c r="A234" s="64">
        <f>ROW()/3-1</f>
        <v>77</v>
      </c>
      <c r="B234" s="124"/>
      <c r="C234" s="28" t="str">
        <f ca="1">IF($B232="","",IF(Zdroj!$AS$9="ano",IF(OFFSET(Zdroj!M$16,'k rozhodnutí'!$A231,0)="","","Anonymizováno"),IF(OFFSET(Zdroj!M$16,'k rozhodnutí'!$A231,0)="","",OFFSET(Zdroj!M$16,'k rozhodnutí'!$A231,0))))</f>
        <v/>
      </c>
      <c r="D234" s="3" t="str">
        <f ca="1">IF($B232="","",CONCATENATE("Dotace bude použita na:","
",OFFSET(Zdroj!P$16,'k rozhodnutí'!$A231,0)))</f>
        <v/>
      </c>
      <c r="E234" s="127"/>
      <c r="F234" s="31" t="str">
        <f ca="1">IF($B232="","",OFFSET(Zdroj!V$16,'k rozhodnutí'!$A231,0))</f>
        <v/>
      </c>
      <c r="G234" s="37" t="str">
        <f ca="1">IF($B232="","",OFFSET(Zdroj!CC$16,'k rozhodnutí'!$A231,0))</f>
        <v/>
      </c>
      <c r="H234" s="115"/>
      <c r="I234" s="126"/>
      <c r="J234" s="125"/>
      <c r="K234" s="115"/>
      <c r="L234" s="115"/>
      <c r="M234" s="115"/>
      <c r="N234" s="115"/>
      <c r="O234" s="115"/>
      <c r="P234" s="115"/>
    </row>
    <row r="235" spans="1:16" ht="15.75" x14ac:dyDescent="0.25">
      <c r="A235" s="64"/>
      <c r="B235" s="79" t="str">
        <f ca="1">IF(OFFSET(Zdroj!$B$16,A234,0)&gt;0,A237,"")</f>
        <v/>
      </c>
      <c r="C235" s="2" t="str">
        <f ca="1">IF($B235="","",IF(Zdroj!$AS$9="ano",CONCATENATE(OFFSET(Zdroj!C$16,'k rozhodnutí'!$A234,0),"
","Anonymizováno","
",OFFSET(Zdroj!E$16,'k rozhodnutí'!$A234,0),"
",OFFSET(Zdroj!F$16,'k rozhodnutí'!$A234,0)),CONCATENATE(OFFSET(Zdroj!C$16,'k rozhodnutí'!$A234,0),"
",OFFSET(Zdroj!D$16,'k rozhodnutí'!$A234,0),"
",OFFSET(Zdroj!E$16,'k rozhodnutí'!$A234,0),"
",OFFSET(Zdroj!F$16,'k rozhodnutí'!$A234,0))))</f>
        <v/>
      </c>
      <c r="D235" s="19" t="str">
        <f ca="1">IF($B235="","",OFFSET(Zdroj!N$16,'k rozhodnutí'!$A234,0))</f>
        <v/>
      </c>
      <c r="E235" s="127" t="str">
        <f ca="1">IF($B235="","",OFFSET(Zdroj!T$16,'k rozhodnutí'!$A234,0))</f>
        <v/>
      </c>
      <c r="F235" s="31" t="str">
        <f ca="1">IF($B235="","",OFFSET(Zdroj!U$16,'k rozhodnutí'!$A234,0))</f>
        <v/>
      </c>
      <c r="G235" s="122" t="str">
        <f ca="1">IF($B235="","",OFFSET(Zdroj!W$16,'k rozhodnutí'!$A234,0))</f>
        <v/>
      </c>
      <c r="H235" s="115" t="str">
        <f ca="1">IF($B235="","",OFFSET(Zdroj!W$16,'k rozhodnutí'!$A234,0))</f>
        <v/>
      </c>
      <c r="I235" s="126" t="str">
        <f ca="1">IF($B235="","",OFFSET(Zdroj!Y$16,'k rozhodnutí'!$A234,0))</f>
        <v/>
      </c>
      <c r="J235" s="125" t="str">
        <f ca="1">IF(B235="","",'k rozhodnutí detailní'!N235)</f>
        <v/>
      </c>
      <c r="K235" s="115" t="str">
        <f ca="1">IF($B235="","",OFFSET(Zdroj!AC$16,'k rozhodnutí'!$A234,0))</f>
        <v/>
      </c>
      <c r="L235" s="115" t="str">
        <f ca="1">IF($B235="","",OFFSET(Zdroj!AD$16,'k rozhodnutí'!$A234,0))</f>
        <v/>
      </c>
      <c r="M235" s="115" t="str">
        <f ca="1">IF($B235="","",OFFSET(Zdroj!AE$16,'k rozhodnutí'!$A234,0))</f>
        <v/>
      </c>
      <c r="N235" s="115" t="str">
        <f ca="1">IF($B235="","",OFFSET(Zdroj!AF$16,'k rozhodnutí'!$A234,0))</f>
        <v/>
      </c>
      <c r="O235" s="115" t="str">
        <f ca="1">IF($B235="","",OFFSET(Zdroj!AG$16,'k rozhodnutí'!$A234,0))</f>
        <v/>
      </c>
      <c r="P235" s="115" t="str">
        <f ca="1">IF($B235="","",OFFSET(Zdroj!AH$16,'k rozhodnutí'!$A234,0))</f>
        <v/>
      </c>
    </row>
    <row r="236" spans="1:16" x14ac:dyDescent="0.25">
      <c r="A236" s="64"/>
      <c r="B236" s="124" t="str">
        <f ca="1">IF(OFFSET(Zdroj!$B$16,A234,0)&gt;0,OFFSET(Zdroj!$B$16,A234,0)+0,"")</f>
        <v/>
      </c>
      <c r="C236" s="2" t="str">
        <f ca="1">IF($B235="","",IF(Zdroj!$AS$9="ano",CONCATENATE("Okres:","
",OFFSET(Zdroj!CH$16,'k rozhodnutí'!$A234,0),"
","Právní forma","
",OFFSET(Zdroj!H$16,'k rozhodnutí'!$A234,0),"
",IF(OFFSET(Zdroj!I$16,'k rozhodnutí'!$A234,0)="","","IČO: "),OFFSET(Zdroj!I$16,'k rozhodnutí'!$A234,0),"
","B.Ú. ",IF(OFFSET(Zdroj!J$16,'k rozhodnutí'!$A234,0)="","","Anonymizováno")),CONCATENATE("Okres:","
",OFFSET(Zdroj!CH$16,'k rozhodnutí'!$A234,0),"
","Právní forma","
",OFFSET(Zdroj!H$16,'k rozhodnutí'!$A234,0),"
",IF(OFFSET(Zdroj!I$16,'k rozhodnutí'!$A234,0)="","","IČO: "),OFFSET(Zdroj!I$16,'k rozhodnutí'!$A234,0),"
","B.Ú. ",OFFSET(Zdroj!J$16,'k rozhodnutí'!$A234,0))))</f>
        <v/>
      </c>
      <c r="D236" s="3" t="str">
        <f ca="1">IF($B235="","",OFFSET(Zdroj!O$16,'k rozhodnutí'!$A234,0))</f>
        <v/>
      </c>
      <c r="E236" s="127"/>
      <c r="F236" s="30"/>
      <c r="G236" s="122"/>
      <c r="H236" s="115"/>
      <c r="I236" s="126"/>
      <c r="J236" s="125"/>
      <c r="K236" s="115"/>
      <c r="L236" s="115"/>
      <c r="M236" s="115"/>
      <c r="N236" s="115"/>
      <c r="O236" s="115"/>
      <c r="P236" s="115"/>
    </row>
    <row r="237" spans="1:16" x14ac:dyDescent="0.25">
      <c r="A237" s="64">
        <f>ROW()/3-1</f>
        <v>78</v>
      </c>
      <c r="B237" s="124"/>
      <c r="C237" s="28" t="str">
        <f ca="1">IF($B235="","",IF(Zdroj!$AS$9="ano",IF(OFFSET(Zdroj!M$16,'k rozhodnutí'!$A234,0)="","","Anonymizováno"),IF(OFFSET(Zdroj!M$16,'k rozhodnutí'!$A234,0)="","",OFFSET(Zdroj!M$16,'k rozhodnutí'!$A234,0))))</f>
        <v/>
      </c>
      <c r="D237" s="3" t="str">
        <f ca="1">IF($B235="","",CONCATENATE("Dotace bude použita na:","
",OFFSET(Zdroj!P$16,'k rozhodnutí'!$A234,0)))</f>
        <v/>
      </c>
      <c r="E237" s="127"/>
      <c r="F237" s="31" t="str">
        <f ca="1">IF($B235="","",OFFSET(Zdroj!V$16,'k rozhodnutí'!$A234,0))</f>
        <v/>
      </c>
      <c r="G237" s="37" t="str">
        <f ca="1">IF($B235="","",OFFSET(Zdroj!CC$16,'k rozhodnutí'!$A234,0))</f>
        <v/>
      </c>
      <c r="H237" s="115"/>
      <c r="I237" s="126"/>
      <c r="J237" s="125"/>
      <c r="K237" s="115"/>
      <c r="L237" s="115"/>
      <c r="M237" s="115"/>
      <c r="N237" s="115"/>
      <c r="O237" s="115"/>
      <c r="P237" s="115"/>
    </row>
    <row r="238" spans="1:16" ht="15.75" x14ac:dyDescent="0.25">
      <c r="A238" s="64"/>
      <c r="B238" s="79" t="str">
        <f ca="1">IF(OFFSET(Zdroj!$B$16,A237,0)&gt;0,A240,"")</f>
        <v/>
      </c>
      <c r="C238" s="2" t="str">
        <f ca="1">IF($B238="","",IF(Zdroj!$AS$9="ano",CONCATENATE(OFFSET(Zdroj!C$16,'k rozhodnutí'!$A237,0),"
","Anonymizováno","
",OFFSET(Zdroj!E$16,'k rozhodnutí'!$A237,0),"
",OFFSET(Zdroj!F$16,'k rozhodnutí'!$A237,0)),CONCATENATE(OFFSET(Zdroj!C$16,'k rozhodnutí'!$A237,0),"
",OFFSET(Zdroj!D$16,'k rozhodnutí'!$A237,0),"
",OFFSET(Zdroj!E$16,'k rozhodnutí'!$A237,0),"
",OFFSET(Zdroj!F$16,'k rozhodnutí'!$A237,0))))</f>
        <v/>
      </c>
      <c r="D238" s="19" t="str">
        <f ca="1">IF($B238="","",OFFSET(Zdroj!N$16,'k rozhodnutí'!$A237,0))</f>
        <v/>
      </c>
      <c r="E238" s="127" t="str">
        <f ca="1">IF($B238="","",OFFSET(Zdroj!T$16,'k rozhodnutí'!$A237,0))</f>
        <v/>
      </c>
      <c r="F238" s="31" t="str">
        <f ca="1">IF($B238="","",OFFSET(Zdroj!U$16,'k rozhodnutí'!$A237,0))</f>
        <v/>
      </c>
      <c r="G238" s="122" t="str">
        <f ca="1">IF($B238="","",OFFSET(Zdroj!W$16,'k rozhodnutí'!$A237,0))</f>
        <v/>
      </c>
      <c r="H238" s="115" t="str">
        <f ca="1">IF($B238="","",OFFSET(Zdroj!W$16,'k rozhodnutí'!$A237,0))</f>
        <v/>
      </c>
      <c r="I238" s="126" t="str">
        <f ca="1">IF($B238="","",OFFSET(Zdroj!Y$16,'k rozhodnutí'!$A237,0))</f>
        <v/>
      </c>
      <c r="J238" s="125" t="str">
        <f ca="1">IF(B238="","",'k rozhodnutí detailní'!N238)</f>
        <v/>
      </c>
      <c r="K238" s="115" t="str">
        <f ca="1">IF($B238="","",OFFSET(Zdroj!AC$16,'k rozhodnutí'!$A237,0))</f>
        <v/>
      </c>
      <c r="L238" s="115" t="str">
        <f ca="1">IF($B238="","",OFFSET(Zdroj!AD$16,'k rozhodnutí'!$A237,0))</f>
        <v/>
      </c>
      <c r="M238" s="115" t="str">
        <f ca="1">IF($B238="","",OFFSET(Zdroj!AE$16,'k rozhodnutí'!$A237,0))</f>
        <v/>
      </c>
      <c r="N238" s="115" t="str">
        <f ca="1">IF($B238="","",OFFSET(Zdroj!AF$16,'k rozhodnutí'!$A237,0))</f>
        <v/>
      </c>
      <c r="O238" s="115" t="str">
        <f ca="1">IF($B238="","",OFFSET(Zdroj!AG$16,'k rozhodnutí'!$A237,0))</f>
        <v/>
      </c>
      <c r="P238" s="115" t="str">
        <f ca="1">IF($B238="","",OFFSET(Zdroj!AH$16,'k rozhodnutí'!$A237,0))</f>
        <v/>
      </c>
    </row>
    <row r="239" spans="1:16" x14ac:dyDescent="0.25">
      <c r="A239" s="64"/>
      <c r="B239" s="124" t="str">
        <f ca="1">IF(OFFSET(Zdroj!$B$16,A237,0)&gt;0,OFFSET(Zdroj!$B$16,A237,0)+0,"")</f>
        <v/>
      </c>
      <c r="C239" s="2" t="str">
        <f ca="1">IF($B238="","",IF(Zdroj!$AS$9="ano",CONCATENATE("Okres:","
",OFFSET(Zdroj!CH$16,'k rozhodnutí'!$A237,0),"
","Právní forma","
",OFFSET(Zdroj!H$16,'k rozhodnutí'!$A237,0),"
",IF(OFFSET(Zdroj!I$16,'k rozhodnutí'!$A237,0)="","","IČO: "),OFFSET(Zdroj!I$16,'k rozhodnutí'!$A237,0),"
","B.Ú. ",IF(OFFSET(Zdroj!J$16,'k rozhodnutí'!$A237,0)="","","Anonymizováno")),CONCATENATE("Okres:","
",OFFSET(Zdroj!CH$16,'k rozhodnutí'!$A237,0),"
","Právní forma","
",OFFSET(Zdroj!H$16,'k rozhodnutí'!$A237,0),"
",IF(OFFSET(Zdroj!I$16,'k rozhodnutí'!$A237,0)="","","IČO: "),OFFSET(Zdroj!I$16,'k rozhodnutí'!$A237,0),"
","B.Ú. ",OFFSET(Zdroj!J$16,'k rozhodnutí'!$A237,0))))</f>
        <v/>
      </c>
      <c r="D239" s="3" t="str">
        <f ca="1">IF($B238="","",OFFSET(Zdroj!O$16,'k rozhodnutí'!$A237,0))</f>
        <v/>
      </c>
      <c r="E239" s="127"/>
      <c r="F239" s="30"/>
      <c r="G239" s="122"/>
      <c r="H239" s="115"/>
      <c r="I239" s="126"/>
      <c r="J239" s="125"/>
      <c r="K239" s="115"/>
      <c r="L239" s="115"/>
      <c r="M239" s="115"/>
      <c r="N239" s="115"/>
      <c r="O239" s="115"/>
      <c r="P239" s="115"/>
    </row>
    <row r="240" spans="1:16" x14ac:dyDescent="0.25">
      <c r="A240" s="64">
        <f>ROW()/3-1</f>
        <v>79</v>
      </c>
      <c r="B240" s="124"/>
      <c r="C240" s="28" t="str">
        <f ca="1">IF($B238="","",IF(Zdroj!$AS$9="ano",IF(OFFSET(Zdroj!M$16,'k rozhodnutí'!$A237,0)="","","Anonymizováno"),IF(OFFSET(Zdroj!M$16,'k rozhodnutí'!$A237,0)="","",OFFSET(Zdroj!M$16,'k rozhodnutí'!$A237,0))))</f>
        <v/>
      </c>
      <c r="D240" s="3" t="str">
        <f ca="1">IF($B238="","",CONCATENATE("Dotace bude použita na:","
",OFFSET(Zdroj!P$16,'k rozhodnutí'!$A237,0)))</f>
        <v/>
      </c>
      <c r="E240" s="127"/>
      <c r="F240" s="31" t="str">
        <f ca="1">IF($B238="","",OFFSET(Zdroj!V$16,'k rozhodnutí'!$A237,0))</f>
        <v/>
      </c>
      <c r="G240" s="37" t="str">
        <f ca="1">IF($B238="","",OFFSET(Zdroj!CC$16,'k rozhodnutí'!$A237,0))</f>
        <v/>
      </c>
      <c r="H240" s="115"/>
      <c r="I240" s="126"/>
      <c r="J240" s="125"/>
      <c r="K240" s="115"/>
      <c r="L240" s="115"/>
      <c r="M240" s="115"/>
      <c r="N240" s="115"/>
      <c r="O240" s="115"/>
      <c r="P240" s="115"/>
    </row>
    <row r="241" spans="1:16" ht="15.75" x14ac:dyDescent="0.25">
      <c r="A241" s="64"/>
      <c r="B241" s="79" t="str">
        <f ca="1">IF(OFFSET(Zdroj!$B$16,A240,0)&gt;0,A243,"")</f>
        <v/>
      </c>
      <c r="C241" s="2" t="str">
        <f ca="1">IF($B241="","",IF(Zdroj!$AS$9="ano",CONCATENATE(OFFSET(Zdroj!C$16,'k rozhodnutí'!$A240,0),"
","Anonymizováno","
",OFFSET(Zdroj!E$16,'k rozhodnutí'!$A240,0),"
",OFFSET(Zdroj!F$16,'k rozhodnutí'!$A240,0)),CONCATENATE(OFFSET(Zdroj!C$16,'k rozhodnutí'!$A240,0),"
",OFFSET(Zdroj!D$16,'k rozhodnutí'!$A240,0),"
",OFFSET(Zdroj!E$16,'k rozhodnutí'!$A240,0),"
",OFFSET(Zdroj!F$16,'k rozhodnutí'!$A240,0))))</f>
        <v/>
      </c>
      <c r="D241" s="19" t="str">
        <f ca="1">IF($B241="","",OFFSET(Zdroj!N$16,'k rozhodnutí'!$A240,0))</f>
        <v/>
      </c>
      <c r="E241" s="127" t="str">
        <f ca="1">IF($B241="","",OFFSET(Zdroj!T$16,'k rozhodnutí'!$A240,0))</f>
        <v/>
      </c>
      <c r="F241" s="31" t="str">
        <f ca="1">IF($B241="","",OFFSET(Zdroj!U$16,'k rozhodnutí'!$A240,0))</f>
        <v/>
      </c>
      <c r="G241" s="122" t="str">
        <f ca="1">IF($B241="","",OFFSET(Zdroj!W$16,'k rozhodnutí'!$A240,0))</f>
        <v/>
      </c>
      <c r="H241" s="115" t="str">
        <f ca="1">IF($B241="","",OFFSET(Zdroj!W$16,'k rozhodnutí'!$A240,0))</f>
        <v/>
      </c>
      <c r="I241" s="126" t="str">
        <f ca="1">IF($B241="","",OFFSET(Zdroj!Y$16,'k rozhodnutí'!$A240,0))</f>
        <v/>
      </c>
      <c r="J241" s="125" t="str">
        <f ca="1">IF(B241="","",'k rozhodnutí detailní'!N241)</f>
        <v/>
      </c>
      <c r="K241" s="115" t="str">
        <f ca="1">IF($B241="","",OFFSET(Zdroj!AC$16,'k rozhodnutí'!$A240,0))</f>
        <v/>
      </c>
      <c r="L241" s="115" t="str">
        <f ca="1">IF($B241="","",OFFSET(Zdroj!AD$16,'k rozhodnutí'!$A240,0))</f>
        <v/>
      </c>
      <c r="M241" s="115" t="str">
        <f ca="1">IF($B241="","",OFFSET(Zdroj!AE$16,'k rozhodnutí'!$A240,0))</f>
        <v/>
      </c>
      <c r="N241" s="115" t="str">
        <f ca="1">IF($B241="","",OFFSET(Zdroj!AF$16,'k rozhodnutí'!$A240,0))</f>
        <v/>
      </c>
      <c r="O241" s="115" t="str">
        <f ca="1">IF($B241="","",OFFSET(Zdroj!AG$16,'k rozhodnutí'!$A240,0))</f>
        <v/>
      </c>
      <c r="P241" s="115" t="str">
        <f ca="1">IF($B241="","",OFFSET(Zdroj!AH$16,'k rozhodnutí'!$A240,0))</f>
        <v/>
      </c>
    </row>
    <row r="242" spans="1:16" x14ac:dyDescent="0.25">
      <c r="A242" s="64"/>
      <c r="B242" s="124" t="str">
        <f ca="1">IF(OFFSET(Zdroj!$B$16,A240,0)&gt;0,OFFSET(Zdroj!$B$16,A240,0)+0,"")</f>
        <v/>
      </c>
      <c r="C242" s="2" t="str">
        <f ca="1">IF($B241="","",IF(Zdroj!$AS$9="ano",CONCATENATE("Okres:","
",OFFSET(Zdroj!CH$16,'k rozhodnutí'!$A240,0),"
","Právní forma","
",OFFSET(Zdroj!H$16,'k rozhodnutí'!$A240,0),"
",IF(OFFSET(Zdroj!I$16,'k rozhodnutí'!$A240,0)="","","IČO: "),OFFSET(Zdroj!I$16,'k rozhodnutí'!$A240,0),"
","B.Ú. ",IF(OFFSET(Zdroj!J$16,'k rozhodnutí'!$A240,0)="","","Anonymizováno")),CONCATENATE("Okres:","
",OFFSET(Zdroj!CH$16,'k rozhodnutí'!$A240,0),"
","Právní forma","
",OFFSET(Zdroj!H$16,'k rozhodnutí'!$A240,0),"
",IF(OFFSET(Zdroj!I$16,'k rozhodnutí'!$A240,0)="","","IČO: "),OFFSET(Zdroj!I$16,'k rozhodnutí'!$A240,0),"
","B.Ú. ",OFFSET(Zdroj!J$16,'k rozhodnutí'!$A240,0))))</f>
        <v/>
      </c>
      <c r="D242" s="3" t="str">
        <f ca="1">IF($B241="","",OFFSET(Zdroj!O$16,'k rozhodnutí'!$A240,0))</f>
        <v/>
      </c>
      <c r="E242" s="127"/>
      <c r="F242" s="30"/>
      <c r="G242" s="122"/>
      <c r="H242" s="115"/>
      <c r="I242" s="126"/>
      <c r="J242" s="125"/>
      <c r="K242" s="115"/>
      <c r="L242" s="115"/>
      <c r="M242" s="115"/>
      <c r="N242" s="115"/>
      <c r="O242" s="115"/>
      <c r="P242" s="115"/>
    </row>
    <row r="243" spans="1:16" x14ac:dyDescent="0.25">
      <c r="A243" s="64">
        <f>ROW()/3-1</f>
        <v>80</v>
      </c>
      <c r="B243" s="124"/>
      <c r="C243" s="28" t="str">
        <f ca="1">IF($B241="","",IF(Zdroj!$AS$9="ano",IF(OFFSET(Zdroj!M$16,'k rozhodnutí'!$A240,0)="","","Anonymizováno"),IF(OFFSET(Zdroj!M$16,'k rozhodnutí'!$A240,0)="","",OFFSET(Zdroj!M$16,'k rozhodnutí'!$A240,0))))</f>
        <v/>
      </c>
      <c r="D243" s="3" t="str">
        <f ca="1">IF($B241="","",CONCATENATE("Dotace bude použita na:","
",OFFSET(Zdroj!P$16,'k rozhodnutí'!$A240,0)))</f>
        <v/>
      </c>
      <c r="E243" s="127"/>
      <c r="F243" s="31" t="str">
        <f ca="1">IF($B241="","",OFFSET(Zdroj!V$16,'k rozhodnutí'!$A240,0))</f>
        <v/>
      </c>
      <c r="G243" s="37" t="str">
        <f ca="1">IF($B241="","",OFFSET(Zdroj!CC$16,'k rozhodnutí'!$A240,0))</f>
        <v/>
      </c>
      <c r="H243" s="115"/>
      <c r="I243" s="126"/>
      <c r="J243" s="125"/>
      <c r="K243" s="115"/>
      <c r="L243" s="115"/>
      <c r="M243" s="115"/>
      <c r="N243" s="115"/>
      <c r="O243" s="115"/>
      <c r="P243" s="115"/>
    </row>
    <row r="244" spans="1:16" ht="15.75" x14ac:dyDescent="0.25">
      <c r="A244" s="64"/>
      <c r="B244" s="79" t="str">
        <f ca="1">IF(OFFSET(Zdroj!$B$16,A243,0)&gt;0,A246,"")</f>
        <v/>
      </c>
      <c r="C244" s="2" t="str">
        <f ca="1">IF($B244="","",IF(Zdroj!$AS$9="ano",CONCATENATE(OFFSET(Zdroj!C$16,'k rozhodnutí'!$A243,0),"
","Anonymizováno","
",OFFSET(Zdroj!E$16,'k rozhodnutí'!$A243,0),"
",OFFSET(Zdroj!F$16,'k rozhodnutí'!$A243,0)),CONCATENATE(OFFSET(Zdroj!C$16,'k rozhodnutí'!$A243,0),"
",OFFSET(Zdroj!D$16,'k rozhodnutí'!$A243,0),"
",OFFSET(Zdroj!E$16,'k rozhodnutí'!$A243,0),"
",OFFSET(Zdroj!F$16,'k rozhodnutí'!$A243,0))))</f>
        <v/>
      </c>
      <c r="D244" s="19" t="str">
        <f ca="1">IF($B244="","",OFFSET(Zdroj!N$16,'k rozhodnutí'!$A243,0))</f>
        <v/>
      </c>
      <c r="E244" s="127" t="str">
        <f ca="1">IF($B244="","",OFFSET(Zdroj!T$16,'k rozhodnutí'!$A243,0))</f>
        <v/>
      </c>
      <c r="F244" s="31" t="str">
        <f ca="1">IF($B244="","",OFFSET(Zdroj!U$16,'k rozhodnutí'!$A243,0))</f>
        <v/>
      </c>
      <c r="G244" s="122" t="str">
        <f ca="1">IF($B244="","",OFFSET(Zdroj!W$16,'k rozhodnutí'!$A243,0))</f>
        <v/>
      </c>
      <c r="H244" s="115" t="str">
        <f ca="1">IF($B244="","",OFFSET(Zdroj!W$16,'k rozhodnutí'!$A243,0))</f>
        <v/>
      </c>
      <c r="I244" s="126" t="str">
        <f ca="1">IF($B244="","",OFFSET(Zdroj!Y$16,'k rozhodnutí'!$A243,0))</f>
        <v/>
      </c>
      <c r="J244" s="125" t="str">
        <f ca="1">IF(B244="","",'k rozhodnutí detailní'!N244)</f>
        <v/>
      </c>
      <c r="K244" s="115" t="str">
        <f ca="1">IF($B244="","",OFFSET(Zdroj!AC$16,'k rozhodnutí'!$A243,0))</f>
        <v/>
      </c>
      <c r="L244" s="115" t="str">
        <f ca="1">IF($B244="","",OFFSET(Zdroj!AD$16,'k rozhodnutí'!$A243,0))</f>
        <v/>
      </c>
      <c r="M244" s="115" t="str">
        <f ca="1">IF($B244="","",OFFSET(Zdroj!AE$16,'k rozhodnutí'!$A243,0))</f>
        <v/>
      </c>
      <c r="N244" s="115" t="str">
        <f ca="1">IF($B244="","",OFFSET(Zdroj!AF$16,'k rozhodnutí'!$A243,0))</f>
        <v/>
      </c>
      <c r="O244" s="115" t="str">
        <f ca="1">IF($B244="","",OFFSET(Zdroj!AG$16,'k rozhodnutí'!$A243,0))</f>
        <v/>
      </c>
      <c r="P244" s="115" t="str">
        <f ca="1">IF($B244="","",OFFSET(Zdroj!AH$16,'k rozhodnutí'!$A243,0))</f>
        <v/>
      </c>
    </row>
    <row r="245" spans="1:16" x14ac:dyDescent="0.25">
      <c r="A245" s="64"/>
      <c r="B245" s="124" t="str">
        <f ca="1">IF(OFFSET(Zdroj!$B$16,A243,0)&gt;0,OFFSET(Zdroj!$B$16,A243,0)+0,"")</f>
        <v/>
      </c>
      <c r="C245" s="2" t="str">
        <f ca="1">IF($B244="","",IF(Zdroj!$AS$9="ano",CONCATENATE("Okres:","
",OFFSET(Zdroj!CH$16,'k rozhodnutí'!$A243,0),"
","Právní forma","
",OFFSET(Zdroj!H$16,'k rozhodnutí'!$A243,0),"
",IF(OFFSET(Zdroj!I$16,'k rozhodnutí'!$A243,0)="","","IČO: "),OFFSET(Zdroj!I$16,'k rozhodnutí'!$A243,0),"
","B.Ú. ",IF(OFFSET(Zdroj!J$16,'k rozhodnutí'!$A243,0)="","","Anonymizováno")),CONCATENATE("Okres:","
",OFFSET(Zdroj!CH$16,'k rozhodnutí'!$A243,0),"
","Právní forma","
",OFFSET(Zdroj!H$16,'k rozhodnutí'!$A243,0),"
",IF(OFFSET(Zdroj!I$16,'k rozhodnutí'!$A243,0)="","","IČO: "),OFFSET(Zdroj!I$16,'k rozhodnutí'!$A243,0),"
","B.Ú. ",OFFSET(Zdroj!J$16,'k rozhodnutí'!$A243,0))))</f>
        <v/>
      </c>
      <c r="D245" s="3" t="str">
        <f ca="1">IF($B244="","",OFFSET(Zdroj!O$16,'k rozhodnutí'!$A243,0))</f>
        <v/>
      </c>
      <c r="E245" s="127"/>
      <c r="F245" s="30"/>
      <c r="G245" s="122"/>
      <c r="H245" s="115"/>
      <c r="I245" s="126"/>
      <c r="J245" s="125"/>
      <c r="K245" s="115"/>
      <c r="L245" s="115"/>
      <c r="M245" s="115"/>
      <c r="N245" s="115"/>
      <c r="O245" s="115"/>
      <c r="P245" s="115"/>
    </row>
    <row r="246" spans="1:16" x14ac:dyDescent="0.25">
      <c r="A246" s="64">
        <f>ROW()/3-1</f>
        <v>81</v>
      </c>
      <c r="B246" s="124"/>
      <c r="C246" s="28" t="str">
        <f ca="1">IF($B244="","",IF(Zdroj!$AS$9="ano",IF(OFFSET(Zdroj!M$16,'k rozhodnutí'!$A243,0)="","","Anonymizováno"),IF(OFFSET(Zdroj!M$16,'k rozhodnutí'!$A243,0)="","",OFFSET(Zdroj!M$16,'k rozhodnutí'!$A243,0))))</f>
        <v/>
      </c>
      <c r="D246" s="3" t="str">
        <f ca="1">IF($B244="","",CONCATENATE("Dotace bude použita na:","
",OFFSET(Zdroj!P$16,'k rozhodnutí'!$A243,0)))</f>
        <v/>
      </c>
      <c r="E246" s="127"/>
      <c r="F246" s="31" t="str">
        <f ca="1">IF($B244="","",OFFSET(Zdroj!V$16,'k rozhodnutí'!$A243,0))</f>
        <v/>
      </c>
      <c r="G246" s="37" t="str">
        <f ca="1">IF($B244="","",OFFSET(Zdroj!CC$16,'k rozhodnutí'!$A243,0))</f>
        <v/>
      </c>
      <c r="H246" s="115"/>
      <c r="I246" s="126"/>
      <c r="J246" s="125"/>
      <c r="K246" s="115"/>
      <c r="L246" s="115"/>
      <c r="M246" s="115"/>
      <c r="N246" s="115"/>
      <c r="O246" s="115"/>
      <c r="P246" s="115"/>
    </row>
    <row r="247" spans="1:16" ht="15.75" x14ac:dyDescent="0.25">
      <c r="A247" s="64"/>
      <c r="B247" s="79" t="str">
        <f ca="1">IF(OFFSET(Zdroj!$B$16,A246,0)&gt;0,A249,"")</f>
        <v/>
      </c>
      <c r="C247" s="2" t="str">
        <f ca="1">IF($B247="","",IF(Zdroj!$AS$9="ano",CONCATENATE(OFFSET(Zdroj!C$16,'k rozhodnutí'!$A246,0),"
","Anonymizováno","
",OFFSET(Zdroj!E$16,'k rozhodnutí'!$A246,0),"
",OFFSET(Zdroj!F$16,'k rozhodnutí'!$A246,0)),CONCATENATE(OFFSET(Zdroj!C$16,'k rozhodnutí'!$A246,0),"
",OFFSET(Zdroj!D$16,'k rozhodnutí'!$A246,0),"
",OFFSET(Zdroj!E$16,'k rozhodnutí'!$A246,0),"
",OFFSET(Zdroj!F$16,'k rozhodnutí'!$A246,0))))</f>
        <v/>
      </c>
      <c r="D247" s="19" t="str">
        <f ca="1">IF($B247="","",OFFSET(Zdroj!N$16,'k rozhodnutí'!$A246,0))</f>
        <v/>
      </c>
      <c r="E247" s="127" t="str">
        <f ca="1">IF($B247="","",OFFSET(Zdroj!T$16,'k rozhodnutí'!$A246,0))</f>
        <v/>
      </c>
      <c r="F247" s="31" t="str">
        <f ca="1">IF($B247="","",OFFSET(Zdroj!U$16,'k rozhodnutí'!$A246,0))</f>
        <v/>
      </c>
      <c r="G247" s="122" t="str">
        <f ca="1">IF($B247="","",OFFSET(Zdroj!W$16,'k rozhodnutí'!$A246,0))</f>
        <v/>
      </c>
      <c r="H247" s="115" t="str">
        <f ca="1">IF($B247="","",OFFSET(Zdroj!W$16,'k rozhodnutí'!$A246,0))</f>
        <v/>
      </c>
      <c r="I247" s="126" t="str">
        <f ca="1">IF($B247="","",OFFSET(Zdroj!Y$16,'k rozhodnutí'!$A246,0))</f>
        <v/>
      </c>
      <c r="J247" s="125" t="str">
        <f ca="1">IF(B247="","",'k rozhodnutí detailní'!N247)</f>
        <v/>
      </c>
      <c r="K247" s="115" t="str">
        <f ca="1">IF($B247="","",OFFSET(Zdroj!AC$16,'k rozhodnutí'!$A246,0))</f>
        <v/>
      </c>
      <c r="L247" s="115" t="str">
        <f ca="1">IF($B247="","",OFFSET(Zdroj!AD$16,'k rozhodnutí'!$A246,0))</f>
        <v/>
      </c>
      <c r="M247" s="115" t="str">
        <f ca="1">IF($B247="","",OFFSET(Zdroj!AE$16,'k rozhodnutí'!$A246,0))</f>
        <v/>
      </c>
      <c r="N247" s="115" t="str">
        <f ca="1">IF($B247="","",OFFSET(Zdroj!AF$16,'k rozhodnutí'!$A246,0))</f>
        <v/>
      </c>
      <c r="O247" s="115" t="str">
        <f ca="1">IF($B247="","",OFFSET(Zdroj!AG$16,'k rozhodnutí'!$A246,0))</f>
        <v/>
      </c>
      <c r="P247" s="115" t="str">
        <f ca="1">IF($B247="","",OFFSET(Zdroj!AH$16,'k rozhodnutí'!$A246,0))</f>
        <v/>
      </c>
    </row>
    <row r="248" spans="1:16" x14ac:dyDescent="0.25">
      <c r="A248" s="64"/>
      <c r="B248" s="124" t="str">
        <f ca="1">IF(OFFSET(Zdroj!$B$16,A246,0)&gt;0,OFFSET(Zdroj!$B$16,A246,0)+0,"")</f>
        <v/>
      </c>
      <c r="C248" s="2" t="str">
        <f ca="1">IF($B247="","",IF(Zdroj!$AS$9="ano",CONCATENATE("Okres:","
",OFFSET(Zdroj!CH$16,'k rozhodnutí'!$A246,0),"
","Právní forma","
",OFFSET(Zdroj!H$16,'k rozhodnutí'!$A246,0),"
",IF(OFFSET(Zdroj!I$16,'k rozhodnutí'!$A246,0)="","","IČO: "),OFFSET(Zdroj!I$16,'k rozhodnutí'!$A246,0),"
","B.Ú. ",IF(OFFSET(Zdroj!J$16,'k rozhodnutí'!$A246,0)="","","Anonymizováno")),CONCATENATE("Okres:","
",OFFSET(Zdroj!CH$16,'k rozhodnutí'!$A246,0),"
","Právní forma","
",OFFSET(Zdroj!H$16,'k rozhodnutí'!$A246,0),"
",IF(OFFSET(Zdroj!I$16,'k rozhodnutí'!$A246,0)="","","IČO: "),OFFSET(Zdroj!I$16,'k rozhodnutí'!$A246,0),"
","B.Ú. ",OFFSET(Zdroj!J$16,'k rozhodnutí'!$A246,0))))</f>
        <v/>
      </c>
      <c r="D248" s="3" t="str">
        <f ca="1">IF($B247="","",OFFSET(Zdroj!O$16,'k rozhodnutí'!$A246,0))</f>
        <v/>
      </c>
      <c r="E248" s="127"/>
      <c r="F248" s="30"/>
      <c r="G248" s="122"/>
      <c r="H248" s="115"/>
      <c r="I248" s="126"/>
      <c r="J248" s="125"/>
      <c r="K248" s="115"/>
      <c r="L248" s="115"/>
      <c r="M248" s="115"/>
      <c r="N248" s="115"/>
      <c r="O248" s="115"/>
      <c r="P248" s="115"/>
    </row>
    <row r="249" spans="1:16" x14ac:dyDescent="0.25">
      <c r="A249" s="64">
        <f>ROW()/3-1</f>
        <v>82</v>
      </c>
      <c r="B249" s="124"/>
      <c r="C249" s="28" t="str">
        <f ca="1">IF($B247="","",IF(Zdroj!$AS$9="ano",IF(OFFSET(Zdroj!M$16,'k rozhodnutí'!$A246,0)="","","Anonymizováno"),IF(OFFSET(Zdroj!M$16,'k rozhodnutí'!$A246,0)="","",OFFSET(Zdroj!M$16,'k rozhodnutí'!$A246,0))))</f>
        <v/>
      </c>
      <c r="D249" s="3" t="str">
        <f ca="1">IF($B247="","",CONCATENATE("Dotace bude použita na:","
",OFFSET(Zdroj!P$16,'k rozhodnutí'!$A246,0)))</f>
        <v/>
      </c>
      <c r="E249" s="127"/>
      <c r="F249" s="31" t="str">
        <f ca="1">IF($B247="","",OFFSET(Zdroj!V$16,'k rozhodnutí'!$A246,0))</f>
        <v/>
      </c>
      <c r="G249" s="37" t="str">
        <f ca="1">IF($B247="","",OFFSET(Zdroj!CC$16,'k rozhodnutí'!$A246,0))</f>
        <v/>
      </c>
      <c r="H249" s="115"/>
      <c r="I249" s="126"/>
      <c r="J249" s="125"/>
      <c r="K249" s="115"/>
      <c r="L249" s="115"/>
      <c r="M249" s="115"/>
      <c r="N249" s="115"/>
      <c r="O249" s="115"/>
      <c r="P249" s="115"/>
    </row>
    <row r="250" spans="1:16" ht="15.75" x14ac:dyDescent="0.25">
      <c r="A250" s="64"/>
      <c r="B250" s="79" t="str">
        <f ca="1">IF(OFFSET(Zdroj!$B$16,A249,0)&gt;0,A252,"")</f>
        <v/>
      </c>
      <c r="C250" s="2" t="str">
        <f ca="1">IF($B250="","",IF(Zdroj!$AS$9="ano",CONCATENATE(OFFSET(Zdroj!C$16,'k rozhodnutí'!$A249,0),"
","Anonymizováno","
",OFFSET(Zdroj!E$16,'k rozhodnutí'!$A249,0),"
",OFFSET(Zdroj!F$16,'k rozhodnutí'!$A249,0)),CONCATENATE(OFFSET(Zdroj!C$16,'k rozhodnutí'!$A249,0),"
",OFFSET(Zdroj!D$16,'k rozhodnutí'!$A249,0),"
",OFFSET(Zdroj!E$16,'k rozhodnutí'!$A249,0),"
",OFFSET(Zdroj!F$16,'k rozhodnutí'!$A249,0))))</f>
        <v/>
      </c>
      <c r="D250" s="19" t="str">
        <f ca="1">IF($B250="","",OFFSET(Zdroj!N$16,'k rozhodnutí'!$A249,0))</f>
        <v/>
      </c>
      <c r="E250" s="127" t="str">
        <f ca="1">IF($B250="","",OFFSET(Zdroj!T$16,'k rozhodnutí'!$A249,0))</f>
        <v/>
      </c>
      <c r="F250" s="31" t="str">
        <f ca="1">IF($B250="","",OFFSET(Zdroj!U$16,'k rozhodnutí'!$A249,0))</f>
        <v/>
      </c>
      <c r="G250" s="122" t="str">
        <f ca="1">IF($B250="","",OFFSET(Zdroj!W$16,'k rozhodnutí'!$A249,0))</f>
        <v/>
      </c>
      <c r="H250" s="115" t="str">
        <f ca="1">IF($B250="","",OFFSET(Zdroj!W$16,'k rozhodnutí'!$A249,0))</f>
        <v/>
      </c>
      <c r="I250" s="126" t="str">
        <f ca="1">IF($B250="","",OFFSET(Zdroj!Y$16,'k rozhodnutí'!$A249,0))</f>
        <v/>
      </c>
      <c r="J250" s="125" t="str">
        <f ca="1">IF(B250="","",'k rozhodnutí detailní'!N250)</f>
        <v/>
      </c>
      <c r="K250" s="115" t="str">
        <f ca="1">IF($B250="","",OFFSET(Zdroj!AC$16,'k rozhodnutí'!$A249,0))</f>
        <v/>
      </c>
      <c r="L250" s="115" t="str">
        <f ca="1">IF($B250="","",OFFSET(Zdroj!AD$16,'k rozhodnutí'!$A249,0))</f>
        <v/>
      </c>
      <c r="M250" s="115" t="str">
        <f ca="1">IF($B250="","",OFFSET(Zdroj!AE$16,'k rozhodnutí'!$A249,0))</f>
        <v/>
      </c>
      <c r="N250" s="115" t="str">
        <f ca="1">IF($B250="","",OFFSET(Zdroj!AF$16,'k rozhodnutí'!$A249,0))</f>
        <v/>
      </c>
      <c r="O250" s="115" t="str">
        <f ca="1">IF($B250="","",OFFSET(Zdroj!AG$16,'k rozhodnutí'!$A249,0))</f>
        <v/>
      </c>
      <c r="P250" s="115" t="str">
        <f ca="1">IF($B250="","",OFFSET(Zdroj!AH$16,'k rozhodnutí'!$A249,0))</f>
        <v/>
      </c>
    </row>
    <row r="251" spans="1:16" x14ac:dyDescent="0.25">
      <c r="A251" s="64"/>
      <c r="B251" s="124" t="str">
        <f ca="1">IF(OFFSET(Zdroj!$B$16,A249,0)&gt;0,OFFSET(Zdroj!$B$16,A249,0)+0,"")</f>
        <v/>
      </c>
      <c r="C251" s="2" t="str">
        <f ca="1">IF($B250="","",IF(Zdroj!$AS$9="ano",CONCATENATE("Okres:","
",OFFSET(Zdroj!CH$16,'k rozhodnutí'!$A249,0),"
","Právní forma","
",OFFSET(Zdroj!H$16,'k rozhodnutí'!$A249,0),"
",IF(OFFSET(Zdroj!I$16,'k rozhodnutí'!$A249,0)="","","IČO: "),OFFSET(Zdroj!I$16,'k rozhodnutí'!$A249,0),"
","B.Ú. ",IF(OFFSET(Zdroj!J$16,'k rozhodnutí'!$A249,0)="","","Anonymizováno")),CONCATENATE("Okres:","
",OFFSET(Zdroj!CH$16,'k rozhodnutí'!$A249,0),"
","Právní forma","
",OFFSET(Zdroj!H$16,'k rozhodnutí'!$A249,0),"
",IF(OFFSET(Zdroj!I$16,'k rozhodnutí'!$A249,0)="","","IČO: "),OFFSET(Zdroj!I$16,'k rozhodnutí'!$A249,0),"
","B.Ú. ",OFFSET(Zdroj!J$16,'k rozhodnutí'!$A249,0))))</f>
        <v/>
      </c>
      <c r="D251" s="3" t="str">
        <f ca="1">IF($B250="","",OFFSET(Zdroj!O$16,'k rozhodnutí'!$A249,0))</f>
        <v/>
      </c>
      <c r="E251" s="127"/>
      <c r="F251" s="30"/>
      <c r="G251" s="122"/>
      <c r="H251" s="115"/>
      <c r="I251" s="126"/>
      <c r="J251" s="125"/>
      <c r="K251" s="115"/>
      <c r="L251" s="115"/>
      <c r="M251" s="115"/>
      <c r="N251" s="115"/>
      <c r="O251" s="115"/>
      <c r="P251" s="115"/>
    </row>
    <row r="252" spans="1:16" x14ac:dyDescent="0.25">
      <c r="A252" s="64">
        <f>ROW()/3-1</f>
        <v>83</v>
      </c>
      <c r="B252" s="124"/>
      <c r="C252" s="28" t="str">
        <f ca="1">IF($B250="","",IF(Zdroj!$AS$9="ano",IF(OFFSET(Zdroj!M$16,'k rozhodnutí'!$A249,0)="","","Anonymizováno"),IF(OFFSET(Zdroj!M$16,'k rozhodnutí'!$A249,0)="","",OFFSET(Zdroj!M$16,'k rozhodnutí'!$A249,0))))</f>
        <v/>
      </c>
      <c r="D252" s="3" t="str">
        <f ca="1">IF($B250="","",CONCATENATE("Dotace bude použita na:","
",OFFSET(Zdroj!P$16,'k rozhodnutí'!$A249,0)))</f>
        <v/>
      </c>
      <c r="E252" s="127"/>
      <c r="F252" s="31" t="str">
        <f ca="1">IF($B250="","",OFFSET(Zdroj!V$16,'k rozhodnutí'!$A249,0))</f>
        <v/>
      </c>
      <c r="G252" s="37" t="str">
        <f ca="1">IF($B250="","",OFFSET(Zdroj!CC$16,'k rozhodnutí'!$A249,0))</f>
        <v/>
      </c>
      <c r="H252" s="115"/>
      <c r="I252" s="126"/>
      <c r="J252" s="125"/>
      <c r="K252" s="115"/>
      <c r="L252" s="115"/>
      <c r="M252" s="115"/>
      <c r="N252" s="115"/>
      <c r="O252" s="115"/>
      <c r="P252" s="115"/>
    </row>
    <row r="253" spans="1:16" ht="15.75" x14ac:dyDescent="0.25">
      <c r="A253" s="64"/>
      <c r="B253" s="79" t="str">
        <f ca="1">IF(OFFSET(Zdroj!$B$16,A252,0)&gt;0,A255,"")</f>
        <v/>
      </c>
      <c r="C253" s="2" t="str">
        <f ca="1">IF($B253="","",IF(Zdroj!$AS$9="ano",CONCATENATE(OFFSET(Zdroj!C$16,'k rozhodnutí'!$A252,0),"
","Anonymizováno","
",OFFSET(Zdroj!E$16,'k rozhodnutí'!$A252,0),"
",OFFSET(Zdroj!F$16,'k rozhodnutí'!$A252,0)),CONCATENATE(OFFSET(Zdroj!C$16,'k rozhodnutí'!$A252,0),"
",OFFSET(Zdroj!D$16,'k rozhodnutí'!$A252,0),"
",OFFSET(Zdroj!E$16,'k rozhodnutí'!$A252,0),"
",OFFSET(Zdroj!F$16,'k rozhodnutí'!$A252,0))))</f>
        <v/>
      </c>
      <c r="D253" s="19" t="str">
        <f ca="1">IF($B253="","",OFFSET(Zdroj!N$16,'k rozhodnutí'!$A252,0))</f>
        <v/>
      </c>
      <c r="E253" s="127" t="str">
        <f ca="1">IF($B253="","",OFFSET(Zdroj!T$16,'k rozhodnutí'!$A252,0))</f>
        <v/>
      </c>
      <c r="F253" s="31" t="str">
        <f ca="1">IF($B253="","",OFFSET(Zdroj!U$16,'k rozhodnutí'!$A252,0))</f>
        <v/>
      </c>
      <c r="G253" s="122" t="str">
        <f ca="1">IF($B253="","",OFFSET(Zdroj!W$16,'k rozhodnutí'!$A252,0))</f>
        <v/>
      </c>
      <c r="H253" s="115" t="str">
        <f ca="1">IF($B253="","",OFFSET(Zdroj!W$16,'k rozhodnutí'!$A252,0))</f>
        <v/>
      </c>
      <c r="I253" s="126" t="str">
        <f ca="1">IF($B253="","",OFFSET(Zdroj!Y$16,'k rozhodnutí'!$A252,0))</f>
        <v/>
      </c>
      <c r="J253" s="125" t="str">
        <f ca="1">IF(B253="","",'k rozhodnutí detailní'!N253)</f>
        <v/>
      </c>
      <c r="K253" s="115" t="str">
        <f ca="1">IF($B253="","",OFFSET(Zdroj!AC$16,'k rozhodnutí'!$A252,0))</f>
        <v/>
      </c>
      <c r="L253" s="115" t="str">
        <f ca="1">IF($B253="","",OFFSET(Zdroj!AD$16,'k rozhodnutí'!$A252,0))</f>
        <v/>
      </c>
      <c r="M253" s="115" t="str">
        <f ca="1">IF($B253="","",OFFSET(Zdroj!AE$16,'k rozhodnutí'!$A252,0))</f>
        <v/>
      </c>
      <c r="N253" s="115" t="str">
        <f ca="1">IF($B253="","",OFFSET(Zdroj!AF$16,'k rozhodnutí'!$A252,0))</f>
        <v/>
      </c>
      <c r="O253" s="115" t="str">
        <f ca="1">IF($B253="","",OFFSET(Zdroj!AG$16,'k rozhodnutí'!$A252,0))</f>
        <v/>
      </c>
      <c r="P253" s="115" t="str">
        <f ca="1">IF($B253="","",OFFSET(Zdroj!AH$16,'k rozhodnutí'!$A252,0))</f>
        <v/>
      </c>
    </row>
    <row r="254" spans="1:16" x14ac:dyDescent="0.25">
      <c r="A254" s="64"/>
      <c r="B254" s="124" t="str">
        <f ca="1">IF(OFFSET(Zdroj!$B$16,A252,0)&gt;0,OFFSET(Zdroj!$B$16,A252,0)+0,"")</f>
        <v/>
      </c>
      <c r="C254" s="2" t="str">
        <f ca="1">IF($B253="","",IF(Zdroj!$AS$9="ano",CONCATENATE("Okres:","
",OFFSET(Zdroj!CH$16,'k rozhodnutí'!$A252,0),"
","Právní forma","
",OFFSET(Zdroj!H$16,'k rozhodnutí'!$A252,0),"
",IF(OFFSET(Zdroj!I$16,'k rozhodnutí'!$A252,0)="","","IČO: "),OFFSET(Zdroj!I$16,'k rozhodnutí'!$A252,0),"
","B.Ú. ",IF(OFFSET(Zdroj!J$16,'k rozhodnutí'!$A252,0)="","","Anonymizováno")),CONCATENATE("Okres:","
",OFFSET(Zdroj!CH$16,'k rozhodnutí'!$A252,0),"
","Právní forma","
",OFFSET(Zdroj!H$16,'k rozhodnutí'!$A252,0),"
",IF(OFFSET(Zdroj!I$16,'k rozhodnutí'!$A252,0)="","","IČO: "),OFFSET(Zdroj!I$16,'k rozhodnutí'!$A252,0),"
","B.Ú. ",OFFSET(Zdroj!J$16,'k rozhodnutí'!$A252,0))))</f>
        <v/>
      </c>
      <c r="D254" s="3" t="str">
        <f ca="1">IF($B253="","",OFFSET(Zdroj!O$16,'k rozhodnutí'!$A252,0))</f>
        <v/>
      </c>
      <c r="E254" s="127"/>
      <c r="F254" s="30"/>
      <c r="G254" s="122"/>
      <c r="H254" s="115"/>
      <c r="I254" s="126"/>
      <c r="J254" s="125"/>
      <c r="K254" s="115"/>
      <c r="L254" s="115"/>
      <c r="M254" s="115"/>
      <c r="N254" s="115"/>
      <c r="O254" s="115"/>
      <c r="P254" s="115"/>
    </row>
    <row r="255" spans="1:16" x14ac:dyDescent="0.25">
      <c r="A255" s="64">
        <f>ROW()/3-1</f>
        <v>84</v>
      </c>
      <c r="B255" s="124"/>
      <c r="C255" s="28" t="str">
        <f ca="1">IF($B253="","",IF(Zdroj!$AS$9="ano",IF(OFFSET(Zdroj!M$16,'k rozhodnutí'!$A252,0)="","","Anonymizováno"),IF(OFFSET(Zdroj!M$16,'k rozhodnutí'!$A252,0)="","",OFFSET(Zdroj!M$16,'k rozhodnutí'!$A252,0))))</f>
        <v/>
      </c>
      <c r="D255" s="3" t="str">
        <f ca="1">IF($B253="","",CONCATENATE("Dotace bude použita na:","
",OFFSET(Zdroj!P$16,'k rozhodnutí'!$A252,0)))</f>
        <v/>
      </c>
      <c r="E255" s="127"/>
      <c r="F255" s="31" t="str">
        <f ca="1">IF($B253="","",OFFSET(Zdroj!V$16,'k rozhodnutí'!$A252,0))</f>
        <v/>
      </c>
      <c r="G255" s="37" t="str">
        <f ca="1">IF($B253="","",OFFSET(Zdroj!CC$16,'k rozhodnutí'!$A252,0))</f>
        <v/>
      </c>
      <c r="H255" s="115"/>
      <c r="I255" s="126"/>
      <c r="J255" s="125"/>
      <c r="K255" s="115"/>
      <c r="L255" s="115"/>
      <c r="M255" s="115"/>
      <c r="N255" s="115"/>
      <c r="O255" s="115"/>
      <c r="P255" s="115"/>
    </row>
    <row r="256" spans="1:16" ht="15.75" x14ac:dyDescent="0.25">
      <c r="A256" s="64"/>
      <c r="B256" s="79" t="str">
        <f ca="1">IF(OFFSET(Zdroj!$B$16,A255,0)&gt;0,A258,"")</f>
        <v/>
      </c>
      <c r="C256" s="2" t="str">
        <f ca="1">IF($B256="","",IF(Zdroj!$AS$9="ano",CONCATENATE(OFFSET(Zdroj!C$16,'k rozhodnutí'!$A255,0),"
","Anonymizováno","
",OFFSET(Zdroj!E$16,'k rozhodnutí'!$A255,0),"
",OFFSET(Zdroj!F$16,'k rozhodnutí'!$A255,0)),CONCATENATE(OFFSET(Zdroj!C$16,'k rozhodnutí'!$A255,0),"
",OFFSET(Zdroj!D$16,'k rozhodnutí'!$A255,0),"
",OFFSET(Zdroj!E$16,'k rozhodnutí'!$A255,0),"
",OFFSET(Zdroj!F$16,'k rozhodnutí'!$A255,0))))</f>
        <v/>
      </c>
      <c r="D256" s="19" t="str">
        <f ca="1">IF($B256="","",OFFSET(Zdroj!N$16,'k rozhodnutí'!$A255,0))</f>
        <v/>
      </c>
      <c r="E256" s="127" t="str">
        <f ca="1">IF($B256="","",OFFSET(Zdroj!T$16,'k rozhodnutí'!$A255,0))</f>
        <v/>
      </c>
      <c r="F256" s="31" t="str">
        <f ca="1">IF($B256="","",OFFSET(Zdroj!U$16,'k rozhodnutí'!$A255,0))</f>
        <v/>
      </c>
      <c r="G256" s="122" t="str">
        <f ca="1">IF($B256="","",OFFSET(Zdroj!W$16,'k rozhodnutí'!$A255,0))</f>
        <v/>
      </c>
      <c r="H256" s="115" t="str">
        <f ca="1">IF($B256="","",OFFSET(Zdroj!W$16,'k rozhodnutí'!$A255,0))</f>
        <v/>
      </c>
      <c r="I256" s="126" t="str">
        <f ca="1">IF($B256="","",OFFSET(Zdroj!Y$16,'k rozhodnutí'!$A255,0))</f>
        <v/>
      </c>
      <c r="J256" s="125" t="str">
        <f ca="1">IF(B256="","",'k rozhodnutí detailní'!N256)</f>
        <v/>
      </c>
      <c r="K256" s="115" t="str">
        <f ca="1">IF($B256="","",OFFSET(Zdroj!AC$16,'k rozhodnutí'!$A255,0))</f>
        <v/>
      </c>
      <c r="L256" s="115" t="str">
        <f ca="1">IF($B256="","",OFFSET(Zdroj!AD$16,'k rozhodnutí'!$A255,0))</f>
        <v/>
      </c>
      <c r="M256" s="115" t="str">
        <f ca="1">IF($B256="","",OFFSET(Zdroj!AE$16,'k rozhodnutí'!$A255,0))</f>
        <v/>
      </c>
      <c r="N256" s="115" t="str">
        <f ca="1">IF($B256="","",OFFSET(Zdroj!AF$16,'k rozhodnutí'!$A255,0))</f>
        <v/>
      </c>
      <c r="O256" s="115" t="str">
        <f ca="1">IF($B256="","",OFFSET(Zdroj!AG$16,'k rozhodnutí'!$A255,0))</f>
        <v/>
      </c>
      <c r="P256" s="115" t="str">
        <f ca="1">IF($B256="","",OFFSET(Zdroj!AH$16,'k rozhodnutí'!$A255,0))</f>
        <v/>
      </c>
    </row>
    <row r="257" spans="1:16" x14ac:dyDescent="0.25">
      <c r="A257" s="64"/>
      <c r="B257" s="124" t="str">
        <f ca="1">IF(OFFSET(Zdroj!$B$16,A255,0)&gt;0,OFFSET(Zdroj!$B$16,A255,0)+0,"")</f>
        <v/>
      </c>
      <c r="C257" s="2" t="str">
        <f ca="1">IF($B256="","",IF(Zdroj!$AS$9="ano",CONCATENATE("Okres:","
",OFFSET(Zdroj!CH$16,'k rozhodnutí'!$A255,0),"
","Právní forma","
",OFFSET(Zdroj!H$16,'k rozhodnutí'!$A255,0),"
",IF(OFFSET(Zdroj!I$16,'k rozhodnutí'!$A255,0)="","","IČO: "),OFFSET(Zdroj!I$16,'k rozhodnutí'!$A255,0),"
","B.Ú. ",IF(OFFSET(Zdroj!J$16,'k rozhodnutí'!$A255,0)="","","Anonymizováno")),CONCATENATE("Okres:","
",OFFSET(Zdroj!CH$16,'k rozhodnutí'!$A255,0),"
","Právní forma","
",OFFSET(Zdroj!H$16,'k rozhodnutí'!$A255,0),"
",IF(OFFSET(Zdroj!I$16,'k rozhodnutí'!$A255,0)="","","IČO: "),OFFSET(Zdroj!I$16,'k rozhodnutí'!$A255,0),"
","B.Ú. ",OFFSET(Zdroj!J$16,'k rozhodnutí'!$A255,0))))</f>
        <v/>
      </c>
      <c r="D257" s="3" t="str">
        <f ca="1">IF($B256="","",OFFSET(Zdroj!O$16,'k rozhodnutí'!$A255,0))</f>
        <v/>
      </c>
      <c r="E257" s="127"/>
      <c r="F257" s="30"/>
      <c r="G257" s="122"/>
      <c r="H257" s="115"/>
      <c r="I257" s="126"/>
      <c r="J257" s="125"/>
      <c r="K257" s="115"/>
      <c r="L257" s="115"/>
      <c r="M257" s="115"/>
      <c r="N257" s="115"/>
      <c r="O257" s="115"/>
      <c r="P257" s="115"/>
    </row>
    <row r="258" spans="1:16" x14ac:dyDescent="0.25">
      <c r="A258" s="64">
        <f>ROW()/3-1</f>
        <v>85</v>
      </c>
      <c r="B258" s="124"/>
      <c r="C258" s="28" t="str">
        <f ca="1">IF($B256="","",IF(Zdroj!$AS$9="ano",IF(OFFSET(Zdroj!M$16,'k rozhodnutí'!$A255,0)="","","Anonymizováno"),IF(OFFSET(Zdroj!M$16,'k rozhodnutí'!$A255,0)="","",OFFSET(Zdroj!M$16,'k rozhodnutí'!$A255,0))))</f>
        <v/>
      </c>
      <c r="D258" s="3" t="str">
        <f ca="1">IF($B256="","",CONCATENATE("Dotace bude použita na:","
",OFFSET(Zdroj!P$16,'k rozhodnutí'!$A255,0)))</f>
        <v/>
      </c>
      <c r="E258" s="127"/>
      <c r="F258" s="31" t="str">
        <f ca="1">IF($B256="","",OFFSET(Zdroj!V$16,'k rozhodnutí'!$A255,0))</f>
        <v/>
      </c>
      <c r="G258" s="37" t="str">
        <f ca="1">IF($B256="","",OFFSET(Zdroj!CC$16,'k rozhodnutí'!$A255,0))</f>
        <v/>
      </c>
      <c r="H258" s="115"/>
      <c r="I258" s="126"/>
      <c r="J258" s="125"/>
      <c r="K258" s="115"/>
      <c r="L258" s="115"/>
      <c r="M258" s="115"/>
      <c r="N258" s="115"/>
      <c r="O258" s="115"/>
      <c r="P258" s="115"/>
    </row>
    <row r="259" spans="1:16" ht="15.75" x14ac:dyDescent="0.25">
      <c r="A259" s="64"/>
      <c r="B259" s="79" t="str">
        <f ca="1">IF(OFFSET(Zdroj!$B$16,A258,0)&gt;0,A261,"")</f>
        <v/>
      </c>
      <c r="C259" s="2" t="str">
        <f ca="1">IF($B259="","",IF(Zdroj!$AS$9="ano",CONCATENATE(OFFSET(Zdroj!C$16,'k rozhodnutí'!$A258,0),"
","Anonymizováno","
",OFFSET(Zdroj!E$16,'k rozhodnutí'!$A258,0),"
",OFFSET(Zdroj!F$16,'k rozhodnutí'!$A258,0)),CONCATENATE(OFFSET(Zdroj!C$16,'k rozhodnutí'!$A258,0),"
",OFFSET(Zdroj!D$16,'k rozhodnutí'!$A258,0),"
",OFFSET(Zdroj!E$16,'k rozhodnutí'!$A258,0),"
",OFFSET(Zdroj!F$16,'k rozhodnutí'!$A258,0))))</f>
        <v/>
      </c>
      <c r="D259" s="19" t="str">
        <f ca="1">IF($B259="","",OFFSET(Zdroj!N$16,'k rozhodnutí'!$A258,0))</f>
        <v/>
      </c>
      <c r="E259" s="127" t="str">
        <f ca="1">IF($B259="","",OFFSET(Zdroj!T$16,'k rozhodnutí'!$A258,0))</f>
        <v/>
      </c>
      <c r="F259" s="31" t="str">
        <f ca="1">IF($B259="","",OFFSET(Zdroj!U$16,'k rozhodnutí'!$A258,0))</f>
        <v/>
      </c>
      <c r="G259" s="122" t="str">
        <f ca="1">IF($B259="","",OFFSET(Zdroj!W$16,'k rozhodnutí'!$A258,0))</f>
        <v/>
      </c>
      <c r="H259" s="115" t="str">
        <f ca="1">IF($B259="","",OFFSET(Zdroj!W$16,'k rozhodnutí'!$A258,0))</f>
        <v/>
      </c>
      <c r="I259" s="126" t="str">
        <f ca="1">IF($B259="","",OFFSET(Zdroj!Y$16,'k rozhodnutí'!$A258,0))</f>
        <v/>
      </c>
      <c r="J259" s="125" t="str">
        <f ca="1">IF(B259="","",'k rozhodnutí detailní'!N259)</f>
        <v/>
      </c>
      <c r="K259" s="115" t="str">
        <f ca="1">IF($B259="","",OFFSET(Zdroj!AC$16,'k rozhodnutí'!$A258,0))</f>
        <v/>
      </c>
      <c r="L259" s="115" t="str">
        <f ca="1">IF($B259="","",OFFSET(Zdroj!AD$16,'k rozhodnutí'!$A258,0))</f>
        <v/>
      </c>
      <c r="M259" s="115" t="str">
        <f ca="1">IF($B259="","",OFFSET(Zdroj!AE$16,'k rozhodnutí'!$A258,0))</f>
        <v/>
      </c>
      <c r="N259" s="115" t="str">
        <f ca="1">IF($B259="","",OFFSET(Zdroj!AF$16,'k rozhodnutí'!$A258,0))</f>
        <v/>
      </c>
      <c r="O259" s="115" t="str">
        <f ca="1">IF($B259="","",OFFSET(Zdroj!AG$16,'k rozhodnutí'!$A258,0))</f>
        <v/>
      </c>
      <c r="P259" s="115" t="str">
        <f ca="1">IF($B259="","",OFFSET(Zdroj!AH$16,'k rozhodnutí'!$A258,0))</f>
        <v/>
      </c>
    </row>
    <row r="260" spans="1:16" x14ac:dyDescent="0.25">
      <c r="A260" s="64"/>
      <c r="B260" s="124" t="str">
        <f ca="1">IF(OFFSET(Zdroj!$B$16,A258,0)&gt;0,OFFSET(Zdroj!$B$16,A258,0)+0,"")</f>
        <v/>
      </c>
      <c r="C260" s="2" t="str">
        <f ca="1">IF($B259="","",IF(Zdroj!$AS$9="ano",CONCATENATE("Okres:","
",OFFSET(Zdroj!CH$16,'k rozhodnutí'!$A258,0),"
","Právní forma","
",OFFSET(Zdroj!H$16,'k rozhodnutí'!$A258,0),"
",IF(OFFSET(Zdroj!I$16,'k rozhodnutí'!$A258,0)="","","IČO: "),OFFSET(Zdroj!I$16,'k rozhodnutí'!$A258,0),"
","B.Ú. ",IF(OFFSET(Zdroj!J$16,'k rozhodnutí'!$A258,0)="","","Anonymizováno")),CONCATENATE("Okres:","
",OFFSET(Zdroj!CH$16,'k rozhodnutí'!$A258,0),"
","Právní forma","
",OFFSET(Zdroj!H$16,'k rozhodnutí'!$A258,0),"
",IF(OFFSET(Zdroj!I$16,'k rozhodnutí'!$A258,0)="","","IČO: "),OFFSET(Zdroj!I$16,'k rozhodnutí'!$A258,0),"
","B.Ú. ",OFFSET(Zdroj!J$16,'k rozhodnutí'!$A258,0))))</f>
        <v/>
      </c>
      <c r="D260" s="3" t="str">
        <f ca="1">IF($B259="","",OFFSET(Zdroj!O$16,'k rozhodnutí'!$A258,0))</f>
        <v/>
      </c>
      <c r="E260" s="127"/>
      <c r="F260" s="30"/>
      <c r="G260" s="122"/>
      <c r="H260" s="115"/>
      <c r="I260" s="126"/>
      <c r="J260" s="125"/>
      <c r="K260" s="115"/>
      <c r="L260" s="115"/>
      <c r="M260" s="115"/>
      <c r="N260" s="115"/>
      <c r="O260" s="115"/>
      <c r="P260" s="115"/>
    </row>
    <row r="261" spans="1:16" x14ac:dyDescent="0.25">
      <c r="A261" s="64">
        <f>ROW()/3-1</f>
        <v>86</v>
      </c>
      <c r="B261" s="124"/>
      <c r="C261" s="28" t="str">
        <f ca="1">IF($B259="","",IF(Zdroj!$AS$9="ano",IF(OFFSET(Zdroj!M$16,'k rozhodnutí'!$A258,0)="","","Anonymizováno"),IF(OFFSET(Zdroj!M$16,'k rozhodnutí'!$A258,0)="","",OFFSET(Zdroj!M$16,'k rozhodnutí'!$A258,0))))</f>
        <v/>
      </c>
      <c r="D261" s="3" t="str">
        <f ca="1">IF($B259="","",CONCATENATE("Dotace bude použita na:","
",OFFSET(Zdroj!P$16,'k rozhodnutí'!$A258,0)))</f>
        <v/>
      </c>
      <c r="E261" s="127"/>
      <c r="F261" s="31" t="str">
        <f ca="1">IF($B259="","",OFFSET(Zdroj!V$16,'k rozhodnutí'!$A258,0))</f>
        <v/>
      </c>
      <c r="G261" s="37" t="str">
        <f ca="1">IF($B259="","",OFFSET(Zdroj!CC$16,'k rozhodnutí'!$A258,0))</f>
        <v/>
      </c>
      <c r="H261" s="115"/>
      <c r="I261" s="126"/>
      <c r="J261" s="125"/>
      <c r="K261" s="115"/>
      <c r="L261" s="115"/>
      <c r="M261" s="115"/>
      <c r="N261" s="115"/>
      <c r="O261" s="115"/>
      <c r="P261" s="115"/>
    </row>
    <row r="262" spans="1:16" ht="15.75" x14ac:dyDescent="0.25">
      <c r="A262" s="64"/>
      <c r="B262" s="79" t="str">
        <f ca="1">IF(OFFSET(Zdroj!$B$16,A261,0)&gt;0,A264,"")</f>
        <v/>
      </c>
      <c r="C262" s="2" t="str">
        <f ca="1">IF($B262="","",IF(Zdroj!$AS$9="ano",CONCATENATE(OFFSET(Zdroj!C$16,'k rozhodnutí'!$A261,0),"
","Anonymizováno","
",OFFSET(Zdroj!E$16,'k rozhodnutí'!$A261,0),"
",OFFSET(Zdroj!F$16,'k rozhodnutí'!$A261,0)),CONCATENATE(OFFSET(Zdroj!C$16,'k rozhodnutí'!$A261,0),"
",OFFSET(Zdroj!D$16,'k rozhodnutí'!$A261,0),"
",OFFSET(Zdroj!E$16,'k rozhodnutí'!$A261,0),"
",OFFSET(Zdroj!F$16,'k rozhodnutí'!$A261,0))))</f>
        <v/>
      </c>
      <c r="D262" s="19" t="str">
        <f ca="1">IF($B262="","",OFFSET(Zdroj!N$16,'k rozhodnutí'!$A261,0))</f>
        <v/>
      </c>
      <c r="E262" s="127" t="str">
        <f ca="1">IF($B262="","",OFFSET(Zdroj!T$16,'k rozhodnutí'!$A261,0))</f>
        <v/>
      </c>
      <c r="F262" s="31" t="str">
        <f ca="1">IF($B262="","",OFFSET(Zdroj!U$16,'k rozhodnutí'!$A261,0))</f>
        <v/>
      </c>
      <c r="G262" s="122" t="str">
        <f ca="1">IF($B262="","",OFFSET(Zdroj!W$16,'k rozhodnutí'!$A261,0))</f>
        <v/>
      </c>
      <c r="H262" s="115" t="str">
        <f ca="1">IF($B262="","",OFFSET(Zdroj!W$16,'k rozhodnutí'!$A261,0))</f>
        <v/>
      </c>
      <c r="I262" s="126" t="str">
        <f ca="1">IF($B262="","",OFFSET(Zdroj!Y$16,'k rozhodnutí'!$A261,0))</f>
        <v/>
      </c>
      <c r="J262" s="125" t="str">
        <f ca="1">IF(B262="","",'k rozhodnutí detailní'!N262)</f>
        <v/>
      </c>
      <c r="K262" s="115" t="str">
        <f ca="1">IF($B262="","",OFFSET(Zdroj!AC$16,'k rozhodnutí'!$A261,0))</f>
        <v/>
      </c>
      <c r="L262" s="115" t="str">
        <f ca="1">IF($B262="","",OFFSET(Zdroj!AD$16,'k rozhodnutí'!$A261,0))</f>
        <v/>
      </c>
      <c r="M262" s="115" t="str">
        <f ca="1">IF($B262="","",OFFSET(Zdroj!AE$16,'k rozhodnutí'!$A261,0))</f>
        <v/>
      </c>
      <c r="N262" s="115" t="str">
        <f ca="1">IF($B262="","",OFFSET(Zdroj!AF$16,'k rozhodnutí'!$A261,0))</f>
        <v/>
      </c>
      <c r="O262" s="115" t="str">
        <f ca="1">IF($B262="","",OFFSET(Zdroj!AG$16,'k rozhodnutí'!$A261,0))</f>
        <v/>
      </c>
      <c r="P262" s="115" t="str">
        <f ca="1">IF($B262="","",OFFSET(Zdroj!AH$16,'k rozhodnutí'!$A261,0))</f>
        <v/>
      </c>
    </row>
    <row r="263" spans="1:16" x14ac:dyDescent="0.25">
      <c r="A263" s="64"/>
      <c r="B263" s="124" t="str">
        <f ca="1">IF(OFFSET(Zdroj!$B$16,A261,0)&gt;0,OFFSET(Zdroj!$B$16,A261,0)+0,"")</f>
        <v/>
      </c>
      <c r="C263" s="2" t="str">
        <f ca="1">IF($B262="","",IF(Zdroj!$AS$9="ano",CONCATENATE("Okres:","
",OFFSET(Zdroj!CH$16,'k rozhodnutí'!$A261,0),"
","Právní forma","
",OFFSET(Zdroj!H$16,'k rozhodnutí'!$A261,0),"
",IF(OFFSET(Zdroj!I$16,'k rozhodnutí'!$A261,0)="","","IČO: "),OFFSET(Zdroj!I$16,'k rozhodnutí'!$A261,0),"
","B.Ú. ",IF(OFFSET(Zdroj!J$16,'k rozhodnutí'!$A261,0)="","","Anonymizováno")),CONCATENATE("Okres:","
",OFFSET(Zdroj!CH$16,'k rozhodnutí'!$A261,0),"
","Právní forma","
",OFFSET(Zdroj!H$16,'k rozhodnutí'!$A261,0),"
",IF(OFFSET(Zdroj!I$16,'k rozhodnutí'!$A261,0)="","","IČO: "),OFFSET(Zdroj!I$16,'k rozhodnutí'!$A261,0),"
","B.Ú. ",OFFSET(Zdroj!J$16,'k rozhodnutí'!$A261,0))))</f>
        <v/>
      </c>
      <c r="D263" s="3" t="str">
        <f ca="1">IF($B262="","",OFFSET(Zdroj!O$16,'k rozhodnutí'!$A261,0))</f>
        <v/>
      </c>
      <c r="E263" s="127"/>
      <c r="F263" s="30"/>
      <c r="G263" s="122"/>
      <c r="H263" s="115"/>
      <c r="I263" s="126"/>
      <c r="J263" s="125"/>
      <c r="K263" s="115"/>
      <c r="L263" s="115"/>
      <c r="M263" s="115"/>
      <c r="N263" s="115"/>
      <c r="O263" s="115"/>
      <c r="P263" s="115"/>
    </row>
    <row r="264" spans="1:16" x14ac:dyDescent="0.25">
      <c r="A264" s="64">
        <f>ROW()/3-1</f>
        <v>87</v>
      </c>
      <c r="B264" s="124"/>
      <c r="C264" s="28" t="str">
        <f ca="1">IF($B262="","",IF(Zdroj!$AS$9="ano",IF(OFFSET(Zdroj!M$16,'k rozhodnutí'!$A261,0)="","","Anonymizováno"),IF(OFFSET(Zdroj!M$16,'k rozhodnutí'!$A261,0)="","",OFFSET(Zdroj!M$16,'k rozhodnutí'!$A261,0))))</f>
        <v/>
      </c>
      <c r="D264" s="3" t="str">
        <f ca="1">IF($B262="","",CONCATENATE("Dotace bude použita na:","
",OFFSET(Zdroj!P$16,'k rozhodnutí'!$A261,0)))</f>
        <v/>
      </c>
      <c r="E264" s="127"/>
      <c r="F264" s="31" t="str">
        <f ca="1">IF($B262="","",OFFSET(Zdroj!V$16,'k rozhodnutí'!$A261,0))</f>
        <v/>
      </c>
      <c r="G264" s="37" t="str">
        <f ca="1">IF($B262="","",OFFSET(Zdroj!CC$16,'k rozhodnutí'!$A261,0))</f>
        <v/>
      </c>
      <c r="H264" s="115"/>
      <c r="I264" s="126"/>
      <c r="J264" s="125"/>
      <c r="K264" s="115"/>
      <c r="L264" s="115"/>
      <c r="M264" s="115"/>
      <c r="N264" s="115"/>
      <c r="O264" s="115"/>
      <c r="P264" s="115"/>
    </row>
    <row r="265" spans="1:16" ht="15.75" x14ac:dyDescent="0.25">
      <c r="A265" s="64"/>
      <c r="B265" s="79" t="str">
        <f ca="1">IF(OFFSET(Zdroj!$B$16,A264,0)&gt;0,A267,"")</f>
        <v/>
      </c>
      <c r="C265" s="2" t="str">
        <f ca="1">IF($B265="","",IF(Zdroj!$AS$9="ano",CONCATENATE(OFFSET(Zdroj!C$16,'k rozhodnutí'!$A264,0),"
","Anonymizováno","
",OFFSET(Zdroj!E$16,'k rozhodnutí'!$A264,0),"
",OFFSET(Zdroj!F$16,'k rozhodnutí'!$A264,0)),CONCATENATE(OFFSET(Zdroj!C$16,'k rozhodnutí'!$A264,0),"
",OFFSET(Zdroj!D$16,'k rozhodnutí'!$A264,0),"
",OFFSET(Zdroj!E$16,'k rozhodnutí'!$A264,0),"
",OFFSET(Zdroj!F$16,'k rozhodnutí'!$A264,0))))</f>
        <v/>
      </c>
      <c r="D265" s="19" t="str">
        <f ca="1">IF($B265="","",OFFSET(Zdroj!N$16,'k rozhodnutí'!$A264,0))</f>
        <v/>
      </c>
      <c r="E265" s="127" t="str">
        <f ca="1">IF($B265="","",OFFSET(Zdroj!T$16,'k rozhodnutí'!$A264,0))</f>
        <v/>
      </c>
      <c r="F265" s="31" t="str">
        <f ca="1">IF($B265="","",OFFSET(Zdroj!U$16,'k rozhodnutí'!$A264,0))</f>
        <v/>
      </c>
      <c r="G265" s="122" t="str">
        <f ca="1">IF($B265="","",OFFSET(Zdroj!W$16,'k rozhodnutí'!$A264,0))</f>
        <v/>
      </c>
      <c r="H265" s="115" t="str">
        <f ca="1">IF($B265="","",OFFSET(Zdroj!W$16,'k rozhodnutí'!$A264,0))</f>
        <v/>
      </c>
      <c r="I265" s="126" t="str">
        <f ca="1">IF($B265="","",OFFSET(Zdroj!Y$16,'k rozhodnutí'!$A264,0))</f>
        <v/>
      </c>
      <c r="J265" s="125" t="str">
        <f ca="1">IF(B265="","",'k rozhodnutí detailní'!N265)</f>
        <v/>
      </c>
      <c r="K265" s="115" t="str">
        <f ca="1">IF($B265="","",OFFSET(Zdroj!AC$16,'k rozhodnutí'!$A264,0))</f>
        <v/>
      </c>
      <c r="L265" s="115" t="str">
        <f ca="1">IF($B265="","",OFFSET(Zdroj!AD$16,'k rozhodnutí'!$A264,0))</f>
        <v/>
      </c>
      <c r="M265" s="115" t="str">
        <f ca="1">IF($B265="","",OFFSET(Zdroj!AE$16,'k rozhodnutí'!$A264,0))</f>
        <v/>
      </c>
      <c r="N265" s="115" t="str">
        <f ca="1">IF($B265="","",OFFSET(Zdroj!AF$16,'k rozhodnutí'!$A264,0))</f>
        <v/>
      </c>
      <c r="O265" s="115" t="str">
        <f ca="1">IF($B265="","",OFFSET(Zdroj!AG$16,'k rozhodnutí'!$A264,0))</f>
        <v/>
      </c>
      <c r="P265" s="115" t="str">
        <f ca="1">IF($B265="","",OFFSET(Zdroj!AH$16,'k rozhodnutí'!$A264,0))</f>
        <v/>
      </c>
    </row>
    <row r="266" spans="1:16" x14ac:dyDescent="0.25">
      <c r="A266" s="64"/>
      <c r="B266" s="124" t="str">
        <f ca="1">IF(OFFSET(Zdroj!$B$16,A264,0)&gt;0,OFFSET(Zdroj!$B$16,A264,0)+0,"")</f>
        <v/>
      </c>
      <c r="C266" s="2" t="str">
        <f ca="1">IF($B265="","",IF(Zdroj!$AS$9="ano",CONCATENATE("Okres:","
",OFFSET(Zdroj!CH$16,'k rozhodnutí'!$A264,0),"
","Právní forma","
",OFFSET(Zdroj!H$16,'k rozhodnutí'!$A264,0),"
",IF(OFFSET(Zdroj!I$16,'k rozhodnutí'!$A264,0)="","","IČO: "),OFFSET(Zdroj!I$16,'k rozhodnutí'!$A264,0),"
","B.Ú. ",IF(OFFSET(Zdroj!J$16,'k rozhodnutí'!$A264,0)="","","Anonymizováno")),CONCATENATE("Okres:","
",OFFSET(Zdroj!CH$16,'k rozhodnutí'!$A264,0),"
","Právní forma","
",OFFSET(Zdroj!H$16,'k rozhodnutí'!$A264,0),"
",IF(OFFSET(Zdroj!I$16,'k rozhodnutí'!$A264,0)="","","IČO: "),OFFSET(Zdroj!I$16,'k rozhodnutí'!$A264,0),"
","B.Ú. ",OFFSET(Zdroj!J$16,'k rozhodnutí'!$A264,0))))</f>
        <v/>
      </c>
      <c r="D266" s="3" t="str">
        <f ca="1">IF($B265="","",OFFSET(Zdroj!O$16,'k rozhodnutí'!$A264,0))</f>
        <v/>
      </c>
      <c r="E266" s="127"/>
      <c r="F266" s="30"/>
      <c r="G266" s="122"/>
      <c r="H266" s="115"/>
      <c r="I266" s="126"/>
      <c r="J266" s="125"/>
      <c r="K266" s="115"/>
      <c r="L266" s="115"/>
      <c r="M266" s="115"/>
      <c r="N266" s="115"/>
      <c r="O266" s="115"/>
      <c r="P266" s="115"/>
    </row>
    <row r="267" spans="1:16" x14ac:dyDescent="0.25">
      <c r="A267" s="64">
        <f>ROW()/3-1</f>
        <v>88</v>
      </c>
      <c r="B267" s="124"/>
      <c r="C267" s="28" t="str">
        <f ca="1">IF($B265="","",IF(Zdroj!$AS$9="ano",IF(OFFSET(Zdroj!M$16,'k rozhodnutí'!$A264,0)="","","Anonymizováno"),IF(OFFSET(Zdroj!M$16,'k rozhodnutí'!$A264,0)="","",OFFSET(Zdroj!M$16,'k rozhodnutí'!$A264,0))))</f>
        <v/>
      </c>
      <c r="D267" s="3" t="str">
        <f ca="1">IF($B265="","",CONCATENATE("Dotace bude použita na:","
",OFFSET(Zdroj!P$16,'k rozhodnutí'!$A264,0)))</f>
        <v/>
      </c>
      <c r="E267" s="127"/>
      <c r="F267" s="31" t="str">
        <f ca="1">IF($B265="","",OFFSET(Zdroj!V$16,'k rozhodnutí'!$A264,0))</f>
        <v/>
      </c>
      <c r="G267" s="37" t="str">
        <f ca="1">IF($B265="","",OFFSET(Zdroj!CC$16,'k rozhodnutí'!$A264,0))</f>
        <v/>
      </c>
      <c r="H267" s="115"/>
      <c r="I267" s="126"/>
      <c r="J267" s="125"/>
      <c r="K267" s="115"/>
      <c r="L267" s="115"/>
      <c r="M267" s="115"/>
      <c r="N267" s="115"/>
      <c r="O267" s="115"/>
      <c r="P267" s="115"/>
    </row>
    <row r="268" spans="1:16" ht="15.75" x14ac:dyDescent="0.25">
      <c r="A268" s="64"/>
      <c r="B268" s="79" t="str">
        <f ca="1">IF(OFFSET(Zdroj!$B$16,A267,0)&gt;0,A270,"")</f>
        <v/>
      </c>
      <c r="C268" s="2" t="str">
        <f ca="1">IF($B268="","",IF(Zdroj!$AS$9="ano",CONCATENATE(OFFSET(Zdroj!C$16,'k rozhodnutí'!$A267,0),"
","Anonymizováno","
",OFFSET(Zdroj!E$16,'k rozhodnutí'!$A267,0),"
",OFFSET(Zdroj!F$16,'k rozhodnutí'!$A267,0)),CONCATENATE(OFFSET(Zdroj!C$16,'k rozhodnutí'!$A267,0),"
",OFFSET(Zdroj!D$16,'k rozhodnutí'!$A267,0),"
",OFFSET(Zdroj!E$16,'k rozhodnutí'!$A267,0),"
",OFFSET(Zdroj!F$16,'k rozhodnutí'!$A267,0))))</f>
        <v/>
      </c>
      <c r="D268" s="19" t="str">
        <f ca="1">IF($B268="","",OFFSET(Zdroj!N$16,'k rozhodnutí'!$A267,0))</f>
        <v/>
      </c>
      <c r="E268" s="127" t="str">
        <f ca="1">IF($B268="","",OFFSET(Zdroj!T$16,'k rozhodnutí'!$A267,0))</f>
        <v/>
      </c>
      <c r="F268" s="31" t="str">
        <f ca="1">IF($B268="","",OFFSET(Zdroj!U$16,'k rozhodnutí'!$A267,0))</f>
        <v/>
      </c>
      <c r="G268" s="122" t="str">
        <f ca="1">IF($B268="","",OFFSET(Zdroj!W$16,'k rozhodnutí'!$A267,0))</f>
        <v/>
      </c>
      <c r="H268" s="115" t="str">
        <f ca="1">IF($B268="","",OFFSET(Zdroj!W$16,'k rozhodnutí'!$A267,0))</f>
        <v/>
      </c>
      <c r="I268" s="126" t="str">
        <f ca="1">IF($B268="","",OFFSET(Zdroj!Y$16,'k rozhodnutí'!$A267,0))</f>
        <v/>
      </c>
      <c r="J268" s="125" t="str">
        <f ca="1">IF(B268="","",'k rozhodnutí detailní'!N268)</f>
        <v/>
      </c>
      <c r="K268" s="115" t="str">
        <f ca="1">IF($B268="","",OFFSET(Zdroj!AC$16,'k rozhodnutí'!$A267,0))</f>
        <v/>
      </c>
      <c r="L268" s="115" t="str">
        <f ca="1">IF($B268="","",OFFSET(Zdroj!AD$16,'k rozhodnutí'!$A267,0))</f>
        <v/>
      </c>
      <c r="M268" s="115" t="str">
        <f ca="1">IF($B268="","",OFFSET(Zdroj!AE$16,'k rozhodnutí'!$A267,0))</f>
        <v/>
      </c>
      <c r="N268" s="115" t="str">
        <f ca="1">IF($B268="","",OFFSET(Zdroj!AF$16,'k rozhodnutí'!$A267,0))</f>
        <v/>
      </c>
      <c r="O268" s="115" t="str">
        <f ca="1">IF($B268="","",OFFSET(Zdroj!AG$16,'k rozhodnutí'!$A267,0))</f>
        <v/>
      </c>
      <c r="P268" s="115" t="str">
        <f ca="1">IF($B268="","",OFFSET(Zdroj!AH$16,'k rozhodnutí'!$A267,0))</f>
        <v/>
      </c>
    </row>
    <row r="269" spans="1:16" x14ac:dyDescent="0.25">
      <c r="A269" s="64"/>
      <c r="B269" s="124" t="str">
        <f ca="1">IF(OFFSET(Zdroj!$B$16,A267,0)&gt;0,OFFSET(Zdroj!$B$16,A267,0)+0,"")</f>
        <v/>
      </c>
      <c r="C269" s="2" t="str">
        <f ca="1">IF($B268="","",IF(Zdroj!$AS$9="ano",CONCATENATE("Okres:","
",OFFSET(Zdroj!CH$16,'k rozhodnutí'!$A267,0),"
","Právní forma","
",OFFSET(Zdroj!H$16,'k rozhodnutí'!$A267,0),"
",IF(OFFSET(Zdroj!I$16,'k rozhodnutí'!$A267,0)="","","IČO: "),OFFSET(Zdroj!I$16,'k rozhodnutí'!$A267,0),"
","B.Ú. ",IF(OFFSET(Zdroj!J$16,'k rozhodnutí'!$A267,0)="","","Anonymizováno")),CONCATENATE("Okres:","
",OFFSET(Zdroj!CH$16,'k rozhodnutí'!$A267,0),"
","Právní forma","
",OFFSET(Zdroj!H$16,'k rozhodnutí'!$A267,0),"
",IF(OFFSET(Zdroj!I$16,'k rozhodnutí'!$A267,0)="","","IČO: "),OFFSET(Zdroj!I$16,'k rozhodnutí'!$A267,0),"
","B.Ú. ",OFFSET(Zdroj!J$16,'k rozhodnutí'!$A267,0))))</f>
        <v/>
      </c>
      <c r="D269" s="3" t="str">
        <f ca="1">IF($B268="","",OFFSET(Zdroj!O$16,'k rozhodnutí'!$A267,0))</f>
        <v/>
      </c>
      <c r="E269" s="127"/>
      <c r="F269" s="30"/>
      <c r="G269" s="122"/>
      <c r="H269" s="115"/>
      <c r="I269" s="126"/>
      <c r="J269" s="125"/>
      <c r="K269" s="115"/>
      <c r="L269" s="115"/>
      <c r="M269" s="115"/>
      <c r="N269" s="115"/>
      <c r="O269" s="115"/>
      <c r="P269" s="115"/>
    </row>
    <row r="270" spans="1:16" x14ac:dyDescent="0.25">
      <c r="A270" s="64">
        <f>ROW()/3-1</f>
        <v>89</v>
      </c>
      <c r="B270" s="124"/>
      <c r="C270" s="28" t="str">
        <f ca="1">IF($B268="","",IF(Zdroj!$AS$9="ano",IF(OFFSET(Zdroj!M$16,'k rozhodnutí'!$A267,0)="","","Anonymizováno"),IF(OFFSET(Zdroj!M$16,'k rozhodnutí'!$A267,0)="","",OFFSET(Zdroj!M$16,'k rozhodnutí'!$A267,0))))</f>
        <v/>
      </c>
      <c r="D270" s="3" t="str">
        <f ca="1">IF($B268="","",CONCATENATE("Dotace bude použita na:","
",OFFSET(Zdroj!P$16,'k rozhodnutí'!$A267,0)))</f>
        <v/>
      </c>
      <c r="E270" s="127"/>
      <c r="F270" s="31" t="str">
        <f ca="1">IF($B268="","",OFFSET(Zdroj!V$16,'k rozhodnutí'!$A267,0))</f>
        <v/>
      </c>
      <c r="G270" s="37" t="str">
        <f ca="1">IF($B268="","",OFFSET(Zdroj!CC$16,'k rozhodnutí'!$A267,0))</f>
        <v/>
      </c>
      <c r="H270" s="115"/>
      <c r="I270" s="126"/>
      <c r="J270" s="125"/>
      <c r="K270" s="115"/>
      <c r="L270" s="115"/>
      <c r="M270" s="115"/>
      <c r="N270" s="115"/>
      <c r="O270" s="115"/>
      <c r="P270" s="115"/>
    </row>
    <row r="271" spans="1:16" ht="15.75" x14ac:dyDescent="0.25">
      <c r="A271" s="64"/>
      <c r="B271" s="79" t="str">
        <f ca="1">IF(OFFSET(Zdroj!$B$16,A270,0)&gt;0,A273,"")</f>
        <v/>
      </c>
      <c r="C271" s="2" t="str">
        <f ca="1">IF($B271="","",IF(Zdroj!$AS$9="ano",CONCATENATE(OFFSET(Zdroj!C$16,'k rozhodnutí'!$A270,0),"
","Anonymizováno","
",OFFSET(Zdroj!E$16,'k rozhodnutí'!$A270,0),"
",OFFSET(Zdroj!F$16,'k rozhodnutí'!$A270,0)),CONCATENATE(OFFSET(Zdroj!C$16,'k rozhodnutí'!$A270,0),"
",OFFSET(Zdroj!D$16,'k rozhodnutí'!$A270,0),"
",OFFSET(Zdroj!E$16,'k rozhodnutí'!$A270,0),"
",OFFSET(Zdroj!F$16,'k rozhodnutí'!$A270,0))))</f>
        <v/>
      </c>
      <c r="D271" s="19" t="str">
        <f ca="1">IF($B271="","",OFFSET(Zdroj!N$16,'k rozhodnutí'!$A270,0))</f>
        <v/>
      </c>
      <c r="E271" s="127" t="str">
        <f ca="1">IF($B271="","",OFFSET(Zdroj!T$16,'k rozhodnutí'!$A270,0))</f>
        <v/>
      </c>
      <c r="F271" s="31" t="str">
        <f ca="1">IF($B271="","",OFFSET(Zdroj!U$16,'k rozhodnutí'!$A270,0))</f>
        <v/>
      </c>
      <c r="G271" s="122" t="str">
        <f ca="1">IF($B271="","",OFFSET(Zdroj!W$16,'k rozhodnutí'!$A270,0))</f>
        <v/>
      </c>
      <c r="H271" s="115" t="str">
        <f ca="1">IF($B271="","",OFFSET(Zdroj!W$16,'k rozhodnutí'!$A270,0))</f>
        <v/>
      </c>
      <c r="I271" s="126" t="str">
        <f ca="1">IF($B271="","",OFFSET(Zdroj!Y$16,'k rozhodnutí'!$A270,0))</f>
        <v/>
      </c>
      <c r="J271" s="125" t="str">
        <f ca="1">IF(B271="","",'k rozhodnutí detailní'!N271)</f>
        <v/>
      </c>
      <c r="K271" s="115" t="str">
        <f ca="1">IF($B271="","",OFFSET(Zdroj!AC$16,'k rozhodnutí'!$A270,0))</f>
        <v/>
      </c>
      <c r="L271" s="115" t="str">
        <f ca="1">IF($B271="","",OFFSET(Zdroj!AD$16,'k rozhodnutí'!$A270,0))</f>
        <v/>
      </c>
      <c r="M271" s="115" t="str">
        <f ca="1">IF($B271="","",OFFSET(Zdroj!AE$16,'k rozhodnutí'!$A270,0))</f>
        <v/>
      </c>
      <c r="N271" s="115" t="str">
        <f ca="1">IF($B271="","",OFFSET(Zdroj!AF$16,'k rozhodnutí'!$A270,0))</f>
        <v/>
      </c>
      <c r="O271" s="115" t="str">
        <f ca="1">IF($B271="","",OFFSET(Zdroj!AG$16,'k rozhodnutí'!$A270,0))</f>
        <v/>
      </c>
      <c r="P271" s="115" t="str">
        <f ca="1">IF($B271="","",OFFSET(Zdroj!AH$16,'k rozhodnutí'!$A270,0))</f>
        <v/>
      </c>
    </row>
    <row r="272" spans="1:16" x14ac:dyDescent="0.25">
      <c r="A272" s="64"/>
      <c r="B272" s="124" t="str">
        <f ca="1">IF(OFFSET(Zdroj!$B$16,A270,0)&gt;0,OFFSET(Zdroj!$B$16,A270,0)+0,"")</f>
        <v/>
      </c>
      <c r="C272" s="2" t="str">
        <f ca="1">IF($B271="","",IF(Zdroj!$AS$9="ano",CONCATENATE("Okres:","
",OFFSET(Zdroj!CH$16,'k rozhodnutí'!$A270,0),"
","Právní forma","
",OFFSET(Zdroj!H$16,'k rozhodnutí'!$A270,0),"
",IF(OFFSET(Zdroj!I$16,'k rozhodnutí'!$A270,0)="","","IČO: "),OFFSET(Zdroj!I$16,'k rozhodnutí'!$A270,0),"
","B.Ú. ",IF(OFFSET(Zdroj!J$16,'k rozhodnutí'!$A270,0)="","","Anonymizováno")),CONCATENATE("Okres:","
",OFFSET(Zdroj!CH$16,'k rozhodnutí'!$A270,0),"
","Právní forma","
",OFFSET(Zdroj!H$16,'k rozhodnutí'!$A270,0),"
",IF(OFFSET(Zdroj!I$16,'k rozhodnutí'!$A270,0)="","","IČO: "),OFFSET(Zdroj!I$16,'k rozhodnutí'!$A270,0),"
","B.Ú. ",OFFSET(Zdroj!J$16,'k rozhodnutí'!$A270,0))))</f>
        <v/>
      </c>
      <c r="D272" s="3" t="str">
        <f ca="1">IF($B271="","",OFFSET(Zdroj!O$16,'k rozhodnutí'!$A270,0))</f>
        <v/>
      </c>
      <c r="E272" s="127"/>
      <c r="F272" s="30"/>
      <c r="G272" s="122"/>
      <c r="H272" s="115"/>
      <c r="I272" s="126"/>
      <c r="J272" s="125"/>
      <c r="K272" s="115"/>
      <c r="L272" s="115"/>
      <c r="M272" s="115"/>
      <c r="N272" s="115"/>
      <c r="O272" s="115"/>
      <c r="P272" s="115"/>
    </row>
    <row r="273" spans="1:16" x14ac:dyDescent="0.25">
      <c r="A273" s="64">
        <f>ROW()/3-1</f>
        <v>90</v>
      </c>
      <c r="B273" s="124"/>
      <c r="C273" s="28" t="str">
        <f ca="1">IF($B271="","",IF(Zdroj!$AS$9="ano",IF(OFFSET(Zdroj!M$16,'k rozhodnutí'!$A270,0)="","","Anonymizováno"),IF(OFFSET(Zdroj!M$16,'k rozhodnutí'!$A270,0)="","",OFFSET(Zdroj!M$16,'k rozhodnutí'!$A270,0))))</f>
        <v/>
      </c>
      <c r="D273" s="3" t="str">
        <f ca="1">IF($B271="","",CONCATENATE("Dotace bude použita na:","
",OFFSET(Zdroj!P$16,'k rozhodnutí'!$A270,0)))</f>
        <v/>
      </c>
      <c r="E273" s="127"/>
      <c r="F273" s="31" t="str">
        <f ca="1">IF($B271="","",OFFSET(Zdroj!V$16,'k rozhodnutí'!$A270,0))</f>
        <v/>
      </c>
      <c r="G273" s="37" t="str">
        <f ca="1">IF($B271="","",OFFSET(Zdroj!CC$16,'k rozhodnutí'!$A270,0))</f>
        <v/>
      </c>
      <c r="H273" s="115"/>
      <c r="I273" s="126"/>
      <c r="J273" s="125"/>
      <c r="K273" s="115"/>
      <c r="L273" s="115"/>
      <c r="M273" s="115"/>
      <c r="N273" s="115"/>
      <c r="O273" s="115"/>
      <c r="P273" s="115"/>
    </row>
    <row r="274" spans="1:16" ht="15.75" x14ac:dyDescent="0.25">
      <c r="A274" s="64"/>
      <c r="B274" s="79" t="str">
        <f ca="1">IF(OFFSET(Zdroj!$B$16,A273,0)&gt;0,A276,"")</f>
        <v/>
      </c>
      <c r="C274" s="2" t="str">
        <f ca="1">IF($B274="","",IF(Zdroj!$AS$9="ano",CONCATENATE(OFFSET(Zdroj!C$16,'k rozhodnutí'!$A273,0),"
","Anonymizováno","
",OFFSET(Zdroj!E$16,'k rozhodnutí'!$A273,0),"
",OFFSET(Zdroj!F$16,'k rozhodnutí'!$A273,0)),CONCATENATE(OFFSET(Zdroj!C$16,'k rozhodnutí'!$A273,0),"
",OFFSET(Zdroj!D$16,'k rozhodnutí'!$A273,0),"
",OFFSET(Zdroj!E$16,'k rozhodnutí'!$A273,0),"
",OFFSET(Zdroj!F$16,'k rozhodnutí'!$A273,0))))</f>
        <v/>
      </c>
      <c r="D274" s="19" t="str">
        <f ca="1">IF($B274="","",OFFSET(Zdroj!N$16,'k rozhodnutí'!$A273,0))</f>
        <v/>
      </c>
      <c r="E274" s="127" t="str">
        <f ca="1">IF($B274="","",OFFSET(Zdroj!T$16,'k rozhodnutí'!$A273,0))</f>
        <v/>
      </c>
      <c r="F274" s="31" t="str">
        <f ca="1">IF($B274="","",OFFSET(Zdroj!U$16,'k rozhodnutí'!$A273,0))</f>
        <v/>
      </c>
      <c r="G274" s="122" t="str">
        <f ca="1">IF($B274="","",OFFSET(Zdroj!W$16,'k rozhodnutí'!$A273,0))</f>
        <v/>
      </c>
      <c r="H274" s="115" t="str">
        <f ca="1">IF($B274="","",OFFSET(Zdroj!W$16,'k rozhodnutí'!$A273,0))</f>
        <v/>
      </c>
      <c r="I274" s="126" t="str">
        <f ca="1">IF($B274="","",OFFSET(Zdroj!Y$16,'k rozhodnutí'!$A273,0))</f>
        <v/>
      </c>
      <c r="J274" s="125" t="str">
        <f ca="1">IF(B274="","",'k rozhodnutí detailní'!N274)</f>
        <v/>
      </c>
      <c r="K274" s="115" t="str">
        <f ca="1">IF($B274="","",OFFSET(Zdroj!AC$16,'k rozhodnutí'!$A273,0))</f>
        <v/>
      </c>
      <c r="L274" s="115" t="str">
        <f ca="1">IF($B274="","",OFFSET(Zdroj!AD$16,'k rozhodnutí'!$A273,0))</f>
        <v/>
      </c>
      <c r="M274" s="115" t="str">
        <f ca="1">IF($B274="","",OFFSET(Zdroj!AE$16,'k rozhodnutí'!$A273,0))</f>
        <v/>
      </c>
      <c r="N274" s="115" t="str">
        <f ca="1">IF($B274="","",OFFSET(Zdroj!AF$16,'k rozhodnutí'!$A273,0))</f>
        <v/>
      </c>
      <c r="O274" s="115" t="str">
        <f ca="1">IF($B274="","",OFFSET(Zdroj!AG$16,'k rozhodnutí'!$A273,0))</f>
        <v/>
      </c>
      <c r="P274" s="115" t="str">
        <f ca="1">IF($B274="","",OFFSET(Zdroj!AH$16,'k rozhodnutí'!$A273,0))</f>
        <v/>
      </c>
    </row>
    <row r="275" spans="1:16" x14ac:dyDescent="0.25">
      <c r="A275" s="64"/>
      <c r="B275" s="124" t="str">
        <f ca="1">IF(OFFSET(Zdroj!$B$16,A273,0)&gt;0,OFFSET(Zdroj!$B$16,A273,0)+0,"")</f>
        <v/>
      </c>
      <c r="C275" s="2" t="str">
        <f ca="1">IF($B274="","",IF(Zdroj!$AS$9="ano",CONCATENATE("Okres:","
",OFFSET(Zdroj!CH$16,'k rozhodnutí'!$A273,0),"
","Právní forma","
",OFFSET(Zdroj!H$16,'k rozhodnutí'!$A273,0),"
",IF(OFFSET(Zdroj!I$16,'k rozhodnutí'!$A273,0)="","","IČO: "),OFFSET(Zdroj!I$16,'k rozhodnutí'!$A273,0),"
","B.Ú. ",IF(OFFSET(Zdroj!J$16,'k rozhodnutí'!$A273,0)="","","Anonymizováno")),CONCATENATE("Okres:","
",OFFSET(Zdroj!CH$16,'k rozhodnutí'!$A273,0),"
","Právní forma","
",OFFSET(Zdroj!H$16,'k rozhodnutí'!$A273,0),"
",IF(OFFSET(Zdroj!I$16,'k rozhodnutí'!$A273,0)="","","IČO: "),OFFSET(Zdroj!I$16,'k rozhodnutí'!$A273,0),"
","B.Ú. ",OFFSET(Zdroj!J$16,'k rozhodnutí'!$A273,0))))</f>
        <v/>
      </c>
      <c r="D275" s="3" t="str">
        <f ca="1">IF($B274="","",OFFSET(Zdroj!O$16,'k rozhodnutí'!$A273,0))</f>
        <v/>
      </c>
      <c r="E275" s="127"/>
      <c r="F275" s="30"/>
      <c r="G275" s="122"/>
      <c r="H275" s="115"/>
      <c r="I275" s="126"/>
      <c r="J275" s="125"/>
      <c r="K275" s="115"/>
      <c r="L275" s="115"/>
      <c r="M275" s="115"/>
      <c r="N275" s="115"/>
      <c r="O275" s="115"/>
      <c r="P275" s="115"/>
    </row>
    <row r="276" spans="1:16" x14ac:dyDescent="0.25">
      <c r="A276" s="64">
        <f>ROW()/3-1</f>
        <v>91</v>
      </c>
      <c r="B276" s="124"/>
      <c r="C276" s="28" t="str">
        <f ca="1">IF($B274="","",IF(Zdroj!$AS$9="ano",IF(OFFSET(Zdroj!M$16,'k rozhodnutí'!$A273,0)="","","Anonymizováno"),IF(OFFSET(Zdroj!M$16,'k rozhodnutí'!$A273,0)="","",OFFSET(Zdroj!M$16,'k rozhodnutí'!$A273,0))))</f>
        <v/>
      </c>
      <c r="D276" s="3" t="str">
        <f ca="1">IF($B274="","",CONCATENATE("Dotace bude použita na:","
",OFFSET(Zdroj!P$16,'k rozhodnutí'!$A273,0)))</f>
        <v/>
      </c>
      <c r="E276" s="127"/>
      <c r="F276" s="31" t="str">
        <f ca="1">IF($B274="","",OFFSET(Zdroj!V$16,'k rozhodnutí'!$A273,0))</f>
        <v/>
      </c>
      <c r="G276" s="37" t="str">
        <f ca="1">IF($B274="","",OFFSET(Zdroj!CC$16,'k rozhodnutí'!$A273,0))</f>
        <v/>
      </c>
      <c r="H276" s="115"/>
      <c r="I276" s="126"/>
      <c r="J276" s="125"/>
      <c r="K276" s="115"/>
      <c r="L276" s="115"/>
      <c r="M276" s="115"/>
      <c r="N276" s="115"/>
      <c r="O276" s="115"/>
      <c r="P276" s="115"/>
    </row>
    <row r="277" spans="1:16" ht="15.75" x14ac:dyDescent="0.25">
      <c r="A277" s="64"/>
      <c r="B277" s="79" t="str">
        <f ca="1">IF(OFFSET(Zdroj!$B$16,A276,0)&gt;0,A279,"")</f>
        <v/>
      </c>
      <c r="C277" s="2" t="str">
        <f ca="1">IF($B277="","",IF(Zdroj!$AS$9="ano",CONCATENATE(OFFSET(Zdroj!C$16,'k rozhodnutí'!$A276,0),"
","Anonymizováno","
",OFFSET(Zdroj!E$16,'k rozhodnutí'!$A276,0),"
",OFFSET(Zdroj!F$16,'k rozhodnutí'!$A276,0)),CONCATENATE(OFFSET(Zdroj!C$16,'k rozhodnutí'!$A276,0),"
",OFFSET(Zdroj!D$16,'k rozhodnutí'!$A276,0),"
",OFFSET(Zdroj!E$16,'k rozhodnutí'!$A276,0),"
",OFFSET(Zdroj!F$16,'k rozhodnutí'!$A276,0))))</f>
        <v/>
      </c>
      <c r="D277" s="19" t="str">
        <f ca="1">IF($B277="","",OFFSET(Zdroj!N$16,'k rozhodnutí'!$A276,0))</f>
        <v/>
      </c>
      <c r="E277" s="127" t="str">
        <f ca="1">IF($B277="","",OFFSET(Zdroj!T$16,'k rozhodnutí'!$A276,0))</f>
        <v/>
      </c>
      <c r="F277" s="31" t="str">
        <f ca="1">IF($B277="","",OFFSET(Zdroj!U$16,'k rozhodnutí'!$A276,0))</f>
        <v/>
      </c>
      <c r="G277" s="122" t="str">
        <f ca="1">IF($B277="","",OFFSET(Zdroj!W$16,'k rozhodnutí'!$A276,0))</f>
        <v/>
      </c>
      <c r="H277" s="115" t="str">
        <f ca="1">IF($B277="","",OFFSET(Zdroj!W$16,'k rozhodnutí'!$A276,0))</f>
        <v/>
      </c>
      <c r="I277" s="126" t="str">
        <f ca="1">IF($B277="","",OFFSET(Zdroj!Y$16,'k rozhodnutí'!$A276,0))</f>
        <v/>
      </c>
      <c r="J277" s="125" t="str">
        <f ca="1">IF(B277="","",'k rozhodnutí detailní'!N277)</f>
        <v/>
      </c>
      <c r="K277" s="115" t="str">
        <f ca="1">IF($B277="","",OFFSET(Zdroj!AC$16,'k rozhodnutí'!$A276,0))</f>
        <v/>
      </c>
      <c r="L277" s="115" t="str">
        <f ca="1">IF($B277="","",OFFSET(Zdroj!AD$16,'k rozhodnutí'!$A276,0))</f>
        <v/>
      </c>
      <c r="M277" s="115" t="str">
        <f ca="1">IF($B277="","",OFFSET(Zdroj!AE$16,'k rozhodnutí'!$A276,0))</f>
        <v/>
      </c>
      <c r="N277" s="115" t="str">
        <f ca="1">IF($B277="","",OFFSET(Zdroj!AF$16,'k rozhodnutí'!$A276,0))</f>
        <v/>
      </c>
      <c r="O277" s="115" t="str">
        <f ca="1">IF($B277="","",OFFSET(Zdroj!AG$16,'k rozhodnutí'!$A276,0))</f>
        <v/>
      </c>
      <c r="P277" s="115" t="str">
        <f ca="1">IF($B277="","",OFFSET(Zdroj!AH$16,'k rozhodnutí'!$A276,0))</f>
        <v/>
      </c>
    </row>
    <row r="278" spans="1:16" x14ac:dyDescent="0.25">
      <c r="A278" s="64"/>
      <c r="B278" s="124" t="str">
        <f ca="1">IF(OFFSET(Zdroj!$B$16,A276,0)&gt;0,OFFSET(Zdroj!$B$16,A276,0)+0,"")</f>
        <v/>
      </c>
      <c r="C278" s="2" t="str">
        <f ca="1">IF($B277="","",IF(Zdroj!$AS$9="ano",CONCATENATE("Okres:","
",OFFSET(Zdroj!CH$16,'k rozhodnutí'!$A276,0),"
","Právní forma","
",OFFSET(Zdroj!H$16,'k rozhodnutí'!$A276,0),"
",IF(OFFSET(Zdroj!I$16,'k rozhodnutí'!$A276,0)="","","IČO: "),OFFSET(Zdroj!I$16,'k rozhodnutí'!$A276,0),"
","B.Ú. ",IF(OFFSET(Zdroj!J$16,'k rozhodnutí'!$A276,0)="","","Anonymizováno")),CONCATENATE("Okres:","
",OFFSET(Zdroj!CH$16,'k rozhodnutí'!$A276,0),"
","Právní forma","
",OFFSET(Zdroj!H$16,'k rozhodnutí'!$A276,0),"
",IF(OFFSET(Zdroj!I$16,'k rozhodnutí'!$A276,0)="","","IČO: "),OFFSET(Zdroj!I$16,'k rozhodnutí'!$A276,0),"
","B.Ú. ",OFFSET(Zdroj!J$16,'k rozhodnutí'!$A276,0))))</f>
        <v/>
      </c>
      <c r="D278" s="3" t="str">
        <f ca="1">IF($B277="","",OFFSET(Zdroj!O$16,'k rozhodnutí'!$A276,0))</f>
        <v/>
      </c>
      <c r="E278" s="127"/>
      <c r="F278" s="30"/>
      <c r="G278" s="122"/>
      <c r="H278" s="115"/>
      <c r="I278" s="126"/>
      <c r="J278" s="125"/>
      <c r="K278" s="115"/>
      <c r="L278" s="115"/>
      <c r="M278" s="115"/>
      <c r="N278" s="115"/>
      <c r="O278" s="115"/>
      <c r="P278" s="115"/>
    </row>
    <row r="279" spans="1:16" x14ac:dyDescent="0.25">
      <c r="A279" s="64">
        <f>ROW()/3-1</f>
        <v>92</v>
      </c>
      <c r="B279" s="124"/>
      <c r="C279" s="28" t="str">
        <f ca="1">IF($B277="","",IF(Zdroj!$AS$9="ano",IF(OFFSET(Zdroj!M$16,'k rozhodnutí'!$A276,0)="","","Anonymizováno"),IF(OFFSET(Zdroj!M$16,'k rozhodnutí'!$A276,0)="","",OFFSET(Zdroj!M$16,'k rozhodnutí'!$A276,0))))</f>
        <v/>
      </c>
      <c r="D279" s="3" t="str">
        <f ca="1">IF($B277="","",CONCATENATE("Dotace bude použita na:","
",OFFSET(Zdroj!P$16,'k rozhodnutí'!$A276,0)))</f>
        <v/>
      </c>
      <c r="E279" s="127"/>
      <c r="F279" s="31" t="str">
        <f ca="1">IF($B277="","",OFFSET(Zdroj!V$16,'k rozhodnutí'!$A276,0))</f>
        <v/>
      </c>
      <c r="G279" s="37" t="str">
        <f ca="1">IF($B277="","",OFFSET(Zdroj!CC$16,'k rozhodnutí'!$A276,0))</f>
        <v/>
      </c>
      <c r="H279" s="115"/>
      <c r="I279" s="126"/>
      <c r="J279" s="125"/>
      <c r="K279" s="115"/>
      <c r="L279" s="115"/>
      <c r="M279" s="115"/>
      <c r="N279" s="115"/>
      <c r="O279" s="115"/>
      <c r="P279" s="115"/>
    </row>
    <row r="280" spans="1:16" ht="15.75" x14ac:dyDescent="0.25">
      <c r="A280" s="64"/>
      <c r="B280" s="79" t="str">
        <f ca="1">IF(OFFSET(Zdroj!$B$16,A279,0)&gt;0,A282,"")</f>
        <v/>
      </c>
      <c r="C280" s="2" t="str">
        <f ca="1">IF($B280="","",IF(Zdroj!$AS$9="ano",CONCATENATE(OFFSET(Zdroj!C$16,'k rozhodnutí'!$A279,0),"
","Anonymizováno","
",OFFSET(Zdroj!E$16,'k rozhodnutí'!$A279,0),"
",OFFSET(Zdroj!F$16,'k rozhodnutí'!$A279,0)),CONCATENATE(OFFSET(Zdroj!C$16,'k rozhodnutí'!$A279,0),"
",OFFSET(Zdroj!D$16,'k rozhodnutí'!$A279,0),"
",OFFSET(Zdroj!E$16,'k rozhodnutí'!$A279,0),"
",OFFSET(Zdroj!F$16,'k rozhodnutí'!$A279,0))))</f>
        <v/>
      </c>
      <c r="D280" s="19" t="str">
        <f ca="1">IF($B280="","",OFFSET(Zdroj!N$16,'k rozhodnutí'!$A279,0))</f>
        <v/>
      </c>
      <c r="E280" s="127" t="str">
        <f ca="1">IF($B280="","",OFFSET(Zdroj!T$16,'k rozhodnutí'!$A279,0))</f>
        <v/>
      </c>
      <c r="F280" s="31" t="str">
        <f ca="1">IF($B280="","",OFFSET(Zdroj!U$16,'k rozhodnutí'!$A279,0))</f>
        <v/>
      </c>
      <c r="G280" s="122" t="str">
        <f ca="1">IF($B280="","",OFFSET(Zdroj!W$16,'k rozhodnutí'!$A279,0))</f>
        <v/>
      </c>
      <c r="H280" s="115" t="str">
        <f ca="1">IF($B280="","",OFFSET(Zdroj!W$16,'k rozhodnutí'!$A279,0))</f>
        <v/>
      </c>
      <c r="I280" s="126" t="str">
        <f ca="1">IF($B280="","",OFFSET(Zdroj!Y$16,'k rozhodnutí'!$A279,0))</f>
        <v/>
      </c>
      <c r="J280" s="125" t="str">
        <f ca="1">IF(B280="","",'k rozhodnutí detailní'!N280)</f>
        <v/>
      </c>
      <c r="K280" s="115" t="str">
        <f ca="1">IF($B280="","",OFFSET(Zdroj!AC$16,'k rozhodnutí'!$A279,0))</f>
        <v/>
      </c>
      <c r="L280" s="115" t="str">
        <f ca="1">IF($B280="","",OFFSET(Zdroj!AD$16,'k rozhodnutí'!$A279,0))</f>
        <v/>
      </c>
      <c r="M280" s="115" t="str">
        <f ca="1">IF($B280="","",OFFSET(Zdroj!AE$16,'k rozhodnutí'!$A279,0))</f>
        <v/>
      </c>
      <c r="N280" s="115" t="str">
        <f ca="1">IF($B280="","",OFFSET(Zdroj!AF$16,'k rozhodnutí'!$A279,0))</f>
        <v/>
      </c>
      <c r="O280" s="115" t="str">
        <f ca="1">IF($B280="","",OFFSET(Zdroj!AG$16,'k rozhodnutí'!$A279,0))</f>
        <v/>
      </c>
      <c r="P280" s="115" t="str">
        <f ca="1">IF($B280="","",OFFSET(Zdroj!AH$16,'k rozhodnutí'!$A279,0))</f>
        <v/>
      </c>
    </row>
    <row r="281" spans="1:16" x14ac:dyDescent="0.25">
      <c r="A281" s="64"/>
      <c r="B281" s="124" t="str">
        <f ca="1">IF(OFFSET(Zdroj!$B$16,A279,0)&gt;0,OFFSET(Zdroj!$B$16,A279,0)+0,"")</f>
        <v/>
      </c>
      <c r="C281" s="2" t="str">
        <f ca="1">IF($B280="","",IF(Zdroj!$AS$9="ano",CONCATENATE("Okres:","
",OFFSET(Zdroj!CH$16,'k rozhodnutí'!$A279,0),"
","Právní forma","
",OFFSET(Zdroj!H$16,'k rozhodnutí'!$A279,0),"
",IF(OFFSET(Zdroj!I$16,'k rozhodnutí'!$A279,0)="","","IČO: "),OFFSET(Zdroj!I$16,'k rozhodnutí'!$A279,0),"
","B.Ú. ",IF(OFFSET(Zdroj!J$16,'k rozhodnutí'!$A279,0)="","","Anonymizováno")),CONCATENATE("Okres:","
",OFFSET(Zdroj!CH$16,'k rozhodnutí'!$A279,0),"
","Právní forma","
",OFFSET(Zdroj!H$16,'k rozhodnutí'!$A279,0),"
",IF(OFFSET(Zdroj!I$16,'k rozhodnutí'!$A279,0)="","","IČO: "),OFFSET(Zdroj!I$16,'k rozhodnutí'!$A279,0),"
","B.Ú. ",OFFSET(Zdroj!J$16,'k rozhodnutí'!$A279,0))))</f>
        <v/>
      </c>
      <c r="D281" s="3" t="str">
        <f ca="1">IF($B280="","",OFFSET(Zdroj!O$16,'k rozhodnutí'!$A279,0))</f>
        <v/>
      </c>
      <c r="E281" s="127"/>
      <c r="F281" s="30"/>
      <c r="G281" s="122"/>
      <c r="H281" s="115"/>
      <c r="I281" s="126"/>
      <c r="J281" s="125"/>
      <c r="K281" s="115"/>
      <c r="L281" s="115"/>
      <c r="M281" s="115"/>
      <c r="N281" s="115"/>
      <c r="O281" s="115"/>
      <c r="P281" s="115"/>
    </row>
    <row r="282" spans="1:16" x14ac:dyDescent="0.25">
      <c r="A282" s="64">
        <f>ROW()/3-1</f>
        <v>93</v>
      </c>
      <c r="B282" s="124"/>
      <c r="C282" s="28" t="str">
        <f ca="1">IF($B280="","",IF(Zdroj!$AS$9="ano",IF(OFFSET(Zdroj!M$16,'k rozhodnutí'!$A279,0)="","","Anonymizováno"),IF(OFFSET(Zdroj!M$16,'k rozhodnutí'!$A279,0)="","",OFFSET(Zdroj!M$16,'k rozhodnutí'!$A279,0))))</f>
        <v/>
      </c>
      <c r="D282" s="3" t="str">
        <f ca="1">IF($B280="","",CONCATENATE("Dotace bude použita na:","
",OFFSET(Zdroj!P$16,'k rozhodnutí'!$A279,0)))</f>
        <v/>
      </c>
      <c r="E282" s="127"/>
      <c r="F282" s="31" t="str">
        <f ca="1">IF($B280="","",OFFSET(Zdroj!V$16,'k rozhodnutí'!$A279,0))</f>
        <v/>
      </c>
      <c r="G282" s="37" t="str">
        <f ca="1">IF($B280="","",OFFSET(Zdroj!CC$16,'k rozhodnutí'!$A279,0))</f>
        <v/>
      </c>
      <c r="H282" s="115"/>
      <c r="I282" s="126"/>
      <c r="J282" s="125"/>
      <c r="K282" s="115"/>
      <c r="L282" s="115"/>
      <c r="M282" s="115"/>
      <c r="N282" s="115"/>
      <c r="O282" s="115"/>
      <c r="P282" s="115"/>
    </row>
    <row r="283" spans="1:16" ht="15.75" x14ac:dyDescent="0.25">
      <c r="A283" s="64"/>
      <c r="B283" s="79" t="str">
        <f ca="1">IF(OFFSET(Zdroj!$B$16,A282,0)&gt;0,A285,"")</f>
        <v/>
      </c>
      <c r="C283" s="2" t="str">
        <f ca="1">IF($B283="","",IF(Zdroj!$AS$9="ano",CONCATENATE(OFFSET(Zdroj!C$16,'k rozhodnutí'!$A282,0),"
","Anonymizováno","
",OFFSET(Zdroj!E$16,'k rozhodnutí'!$A282,0),"
",OFFSET(Zdroj!F$16,'k rozhodnutí'!$A282,0)),CONCATENATE(OFFSET(Zdroj!C$16,'k rozhodnutí'!$A282,0),"
",OFFSET(Zdroj!D$16,'k rozhodnutí'!$A282,0),"
",OFFSET(Zdroj!E$16,'k rozhodnutí'!$A282,0),"
",OFFSET(Zdroj!F$16,'k rozhodnutí'!$A282,0))))</f>
        <v/>
      </c>
      <c r="D283" s="19" t="str">
        <f ca="1">IF($B283="","",OFFSET(Zdroj!N$16,'k rozhodnutí'!$A282,0))</f>
        <v/>
      </c>
      <c r="E283" s="127" t="str">
        <f ca="1">IF($B283="","",OFFSET(Zdroj!T$16,'k rozhodnutí'!$A282,0))</f>
        <v/>
      </c>
      <c r="F283" s="31" t="str">
        <f ca="1">IF($B283="","",OFFSET(Zdroj!U$16,'k rozhodnutí'!$A282,0))</f>
        <v/>
      </c>
      <c r="G283" s="122" t="str">
        <f ca="1">IF($B283="","",OFFSET(Zdroj!W$16,'k rozhodnutí'!$A282,0))</f>
        <v/>
      </c>
      <c r="H283" s="115" t="str">
        <f ca="1">IF($B283="","",OFFSET(Zdroj!W$16,'k rozhodnutí'!$A282,0))</f>
        <v/>
      </c>
      <c r="I283" s="126" t="str">
        <f ca="1">IF($B283="","",OFFSET(Zdroj!Y$16,'k rozhodnutí'!$A282,0))</f>
        <v/>
      </c>
      <c r="J283" s="125" t="str">
        <f ca="1">IF(B283="","",'k rozhodnutí detailní'!N283)</f>
        <v/>
      </c>
      <c r="K283" s="115" t="str">
        <f ca="1">IF($B283="","",OFFSET(Zdroj!AC$16,'k rozhodnutí'!$A282,0))</f>
        <v/>
      </c>
      <c r="L283" s="115" t="str">
        <f ca="1">IF($B283="","",OFFSET(Zdroj!AD$16,'k rozhodnutí'!$A282,0))</f>
        <v/>
      </c>
      <c r="M283" s="115" t="str">
        <f ca="1">IF($B283="","",OFFSET(Zdroj!AE$16,'k rozhodnutí'!$A282,0))</f>
        <v/>
      </c>
      <c r="N283" s="115" t="str">
        <f ca="1">IF($B283="","",OFFSET(Zdroj!AF$16,'k rozhodnutí'!$A282,0))</f>
        <v/>
      </c>
      <c r="O283" s="115" t="str">
        <f ca="1">IF($B283="","",OFFSET(Zdroj!AG$16,'k rozhodnutí'!$A282,0))</f>
        <v/>
      </c>
      <c r="P283" s="115" t="str">
        <f ca="1">IF($B283="","",OFFSET(Zdroj!AH$16,'k rozhodnutí'!$A282,0))</f>
        <v/>
      </c>
    </row>
    <row r="284" spans="1:16" x14ac:dyDescent="0.25">
      <c r="A284" s="64"/>
      <c r="B284" s="124" t="str">
        <f ca="1">IF(OFFSET(Zdroj!$B$16,A282,0)&gt;0,OFFSET(Zdroj!$B$16,A282,0)+0,"")</f>
        <v/>
      </c>
      <c r="C284" s="2" t="str">
        <f ca="1">IF($B283="","",IF(Zdroj!$AS$9="ano",CONCATENATE("Okres:","
",OFFSET(Zdroj!CH$16,'k rozhodnutí'!$A282,0),"
","Právní forma","
",OFFSET(Zdroj!H$16,'k rozhodnutí'!$A282,0),"
",IF(OFFSET(Zdroj!I$16,'k rozhodnutí'!$A282,0)="","","IČO: "),OFFSET(Zdroj!I$16,'k rozhodnutí'!$A282,0),"
","B.Ú. ",IF(OFFSET(Zdroj!J$16,'k rozhodnutí'!$A282,0)="","","Anonymizováno")),CONCATENATE("Okres:","
",OFFSET(Zdroj!CH$16,'k rozhodnutí'!$A282,0),"
","Právní forma","
",OFFSET(Zdroj!H$16,'k rozhodnutí'!$A282,0),"
",IF(OFFSET(Zdroj!I$16,'k rozhodnutí'!$A282,0)="","","IČO: "),OFFSET(Zdroj!I$16,'k rozhodnutí'!$A282,0),"
","B.Ú. ",OFFSET(Zdroj!J$16,'k rozhodnutí'!$A282,0))))</f>
        <v/>
      </c>
      <c r="D284" s="3" t="str">
        <f ca="1">IF($B283="","",OFFSET(Zdroj!O$16,'k rozhodnutí'!$A282,0))</f>
        <v/>
      </c>
      <c r="E284" s="127"/>
      <c r="F284" s="30"/>
      <c r="G284" s="122"/>
      <c r="H284" s="115"/>
      <c r="I284" s="126"/>
      <c r="J284" s="125"/>
      <c r="K284" s="115"/>
      <c r="L284" s="115"/>
      <c r="M284" s="115"/>
      <c r="N284" s="115"/>
      <c r="O284" s="115"/>
      <c r="P284" s="115"/>
    </row>
    <row r="285" spans="1:16" x14ac:dyDescent="0.25">
      <c r="A285" s="64">
        <f>ROW()/3-1</f>
        <v>94</v>
      </c>
      <c r="B285" s="124"/>
      <c r="C285" s="28" t="str">
        <f ca="1">IF($B283="","",IF(Zdroj!$AS$9="ano",IF(OFFSET(Zdroj!M$16,'k rozhodnutí'!$A282,0)="","","Anonymizováno"),IF(OFFSET(Zdroj!M$16,'k rozhodnutí'!$A282,0)="","",OFFSET(Zdroj!M$16,'k rozhodnutí'!$A282,0))))</f>
        <v/>
      </c>
      <c r="D285" s="3" t="str">
        <f ca="1">IF($B283="","",CONCATENATE("Dotace bude použita na:","
",OFFSET(Zdroj!P$16,'k rozhodnutí'!$A282,0)))</f>
        <v/>
      </c>
      <c r="E285" s="127"/>
      <c r="F285" s="31" t="str">
        <f ca="1">IF($B283="","",OFFSET(Zdroj!V$16,'k rozhodnutí'!$A282,0))</f>
        <v/>
      </c>
      <c r="G285" s="37" t="str">
        <f ca="1">IF($B283="","",OFFSET(Zdroj!CC$16,'k rozhodnutí'!$A282,0))</f>
        <v/>
      </c>
      <c r="H285" s="115"/>
      <c r="I285" s="126"/>
      <c r="J285" s="125"/>
      <c r="K285" s="115"/>
      <c r="L285" s="115"/>
      <c r="M285" s="115"/>
      <c r="N285" s="115"/>
      <c r="O285" s="115"/>
      <c r="P285" s="115"/>
    </row>
    <row r="286" spans="1:16" ht="15.75" x14ac:dyDescent="0.25">
      <c r="A286" s="64"/>
      <c r="B286" s="79" t="str">
        <f ca="1">IF(OFFSET(Zdroj!$B$16,A285,0)&gt;0,A288,"")</f>
        <v/>
      </c>
      <c r="C286" s="2" t="str">
        <f ca="1">IF($B286="","",IF(Zdroj!$AS$9="ano",CONCATENATE(OFFSET(Zdroj!C$16,'k rozhodnutí'!$A285,0),"
","Anonymizováno","
",OFFSET(Zdroj!E$16,'k rozhodnutí'!$A285,0),"
",OFFSET(Zdroj!F$16,'k rozhodnutí'!$A285,0)),CONCATENATE(OFFSET(Zdroj!C$16,'k rozhodnutí'!$A285,0),"
",OFFSET(Zdroj!D$16,'k rozhodnutí'!$A285,0),"
",OFFSET(Zdroj!E$16,'k rozhodnutí'!$A285,0),"
",OFFSET(Zdroj!F$16,'k rozhodnutí'!$A285,0))))</f>
        <v/>
      </c>
      <c r="D286" s="19" t="str">
        <f ca="1">IF($B286="","",OFFSET(Zdroj!N$16,'k rozhodnutí'!$A285,0))</f>
        <v/>
      </c>
      <c r="E286" s="127" t="str">
        <f ca="1">IF($B286="","",OFFSET(Zdroj!T$16,'k rozhodnutí'!$A285,0))</f>
        <v/>
      </c>
      <c r="F286" s="31" t="str">
        <f ca="1">IF($B286="","",OFFSET(Zdroj!U$16,'k rozhodnutí'!$A285,0))</f>
        <v/>
      </c>
      <c r="G286" s="122" t="str">
        <f ca="1">IF($B286="","",OFFSET(Zdroj!W$16,'k rozhodnutí'!$A285,0))</f>
        <v/>
      </c>
      <c r="H286" s="115" t="str">
        <f ca="1">IF($B286="","",OFFSET(Zdroj!W$16,'k rozhodnutí'!$A285,0))</f>
        <v/>
      </c>
      <c r="I286" s="126" t="str">
        <f ca="1">IF($B286="","",OFFSET(Zdroj!Y$16,'k rozhodnutí'!$A285,0))</f>
        <v/>
      </c>
      <c r="J286" s="125" t="str">
        <f ca="1">IF(B286="","",'k rozhodnutí detailní'!N286)</f>
        <v/>
      </c>
      <c r="K286" s="115" t="str">
        <f ca="1">IF($B286="","",OFFSET(Zdroj!AC$16,'k rozhodnutí'!$A285,0))</f>
        <v/>
      </c>
      <c r="L286" s="115" t="str">
        <f ca="1">IF($B286="","",OFFSET(Zdroj!AD$16,'k rozhodnutí'!$A285,0))</f>
        <v/>
      </c>
      <c r="M286" s="115" t="str">
        <f ca="1">IF($B286="","",OFFSET(Zdroj!AE$16,'k rozhodnutí'!$A285,0))</f>
        <v/>
      </c>
      <c r="N286" s="115" t="str">
        <f ca="1">IF($B286="","",OFFSET(Zdroj!AF$16,'k rozhodnutí'!$A285,0))</f>
        <v/>
      </c>
      <c r="O286" s="115" t="str">
        <f ca="1">IF($B286="","",OFFSET(Zdroj!AG$16,'k rozhodnutí'!$A285,0))</f>
        <v/>
      </c>
      <c r="P286" s="115" t="str">
        <f ca="1">IF($B286="","",OFFSET(Zdroj!AH$16,'k rozhodnutí'!$A285,0))</f>
        <v/>
      </c>
    </row>
    <row r="287" spans="1:16" x14ac:dyDescent="0.25">
      <c r="A287" s="64"/>
      <c r="B287" s="124" t="str">
        <f ca="1">IF(OFFSET(Zdroj!$B$16,A285,0)&gt;0,OFFSET(Zdroj!$B$16,A285,0)+0,"")</f>
        <v/>
      </c>
      <c r="C287" s="2" t="str">
        <f ca="1">IF($B286="","",IF(Zdroj!$AS$9="ano",CONCATENATE("Okres:","
",OFFSET(Zdroj!CH$16,'k rozhodnutí'!$A285,0),"
","Právní forma","
",OFFSET(Zdroj!H$16,'k rozhodnutí'!$A285,0),"
",IF(OFFSET(Zdroj!I$16,'k rozhodnutí'!$A285,0)="","","IČO: "),OFFSET(Zdroj!I$16,'k rozhodnutí'!$A285,0),"
","B.Ú. ",IF(OFFSET(Zdroj!J$16,'k rozhodnutí'!$A285,0)="","","Anonymizováno")),CONCATENATE("Okres:","
",OFFSET(Zdroj!CH$16,'k rozhodnutí'!$A285,0),"
","Právní forma","
",OFFSET(Zdroj!H$16,'k rozhodnutí'!$A285,0),"
",IF(OFFSET(Zdroj!I$16,'k rozhodnutí'!$A285,0)="","","IČO: "),OFFSET(Zdroj!I$16,'k rozhodnutí'!$A285,0),"
","B.Ú. ",OFFSET(Zdroj!J$16,'k rozhodnutí'!$A285,0))))</f>
        <v/>
      </c>
      <c r="D287" s="3" t="str">
        <f ca="1">IF($B286="","",OFFSET(Zdroj!O$16,'k rozhodnutí'!$A285,0))</f>
        <v/>
      </c>
      <c r="E287" s="127"/>
      <c r="F287" s="30"/>
      <c r="G287" s="122"/>
      <c r="H287" s="115"/>
      <c r="I287" s="126"/>
      <c r="J287" s="125"/>
      <c r="K287" s="115"/>
      <c r="L287" s="115"/>
      <c r="M287" s="115"/>
      <c r="N287" s="115"/>
      <c r="O287" s="115"/>
      <c r="P287" s="115"/>
    </row>
    <row r="288" spans="1:16" x14ac:dyDescent="0.25">
      <c r="A288" s="64">
        <f>ROW()/3-1</f>
        <v>95</v>
      </c>
      <c r="B288" s="124"/>
      <c r="C288" s="28" t="str">
        <f ca="1">IF($B286="","",IF(Zdroj!$AS$9="ano",IF(OFFSET(Zdroj!M$16,'k rozhodnutí'!$A285,0)="","","Anonymizováno"),IF(OFFSET(Zdroj!M$16,'k rozhodnutí'!$A285,0)="","",OFFSET(Zdroj!M$16,'k rozhodnutí'!$A285,0))))</f>
        <v/>
      </c>
      <c r="D288" s="3" t="str">
        <f ca="1">IF($B286="","",CONCATENATE("Dotace bude použita na:","
",OFFSET(Zdroj!P$16,'k rozhodnutí'!$A285,0)))</f>
        <v/>
      </c>
      <c r="E288" s="127"/>
      <c r="F288" s="31" t="str">
        <f ca="1">IF($B286="","",OFFSET(Zdroj!V$16,'k rozhodnutí'!$A285,0))</f>
        <v/>
      </c>
      <c r="G288" s="37" t="str">
        <f ca="1">IF($B286="","",OFFSET(Zdroj!CC$16,'k rozhodnutí'!$A285,0))</f>
        <v/>
      </c>
      <c r="H288" s="115"/>
      <c r="I288" s="126"/>
      <c r="J288" s="125"/>
      <c r="K288" s="115"/>
      <c r="L288" s="115"/>
      <c r="M288" s="115"/>
      <c r="N288" s="115"/>
      <c r="O288" s="115"/>
      <c r="P288" s="115"/>
    </row>
    <row r="289" spans="1:16" ht="15.75" x14ac:dyDescent="0.25">
      <c r="A289" s="64"/>
      <c r="B289" s="79" t="str">
        <f ca="1">IF(OFFSET(Zdroj!$B$16,A288,0)&gt;0,A291,"")</f>
        <v/>
      </c>
      <c r="C289" s="2" t="str">
        <f ca="1">IF($B289="","",IF(Zdroj!$AS$9="ano",CONCATENATE(OFFSET(Zdroj!C$16,'k rozhodnutí'!$A288,0),"
","Anonymizováno","
",OFFSET(Zdroj!E$16,'k rozhodnutí'!$A288,0),"
",OFFSET(Zdroj!F$16,'k rozhodnutí'!$A288,0)),CONCATENATE(OFFSET(Zdroj!C$16,'k rozhodnutí'!$A288,0),"
",OFFSET(Zdroj!D$16,'k rozhodnutí'!$A288,0),"
",OFFSET(Zdroj!E$16,'k rozhodnutí'!$A288,0),"
",OFFSET(Zdroj!F$16,'k rozhodnutí'!$A288,0))))</f>
        <v/>
      </c>
      <c r="D289" s="19" t="str">
        <f ca="1">IF($B289="","",OFFSET(Zdroj!N$16,'k rozhodnutí'!$A288,0))</f>
        <v/>
      </c>
      <c r="E289" s="127" t="str">
        <f ca="1">IF($B289="","",OFFSET(Zdroj!T$16,'k rozhodnutí'!$A288,0))</f>
        <v/>
      </c>
      <c r="F289" s="31" t="str">
        <f ca="1">IF($B289="","",OFFSET(Zdroj!U$16,'k rozhodnutí'!$A288,0))</f>
        <v/>
      </c>
      <c r="G289" s="122" t="str">
        <f ca="1">IF($B289="","",OFFSET(Zdroj!W$16,'k rozhodnutí'!$A288,0))</f>
        <v/>
      </c>
      <c r="H289" s="115" t="str">
        <f ca="1">IF($B289="","",OFFSET(Zdroj!W$16,'k rozhodnutí'!$A288,0))</f>
        <v/>
      </c>
      <c r="I289" s="126" t="str">
        <f ca="1">IF($B289="","",OFFSET(Zdroj!Y$16,'k rozhodnutí'!$A288,0))</f>
        <v/>
      </c>
      <c r="J289" s="125" t="str">
        <f ca="1">IF(B289="","",'k rozhodnutí detailní'!N289)</f>
        <v/>
      </c>
      <c r="K289" s="115" t="str">
        <f ca="1">IF($B289="","",OFFSET(Zdroj!AC$16,'k rozhodnutí'!$A288,0))</f>
        <v/>
      </c>
      <c r="L289" s="115" t="str">
        <f ca="1">IF($B289="","",OFFSET(Zdroj!AD$16,'k rozhodnutí'!$A288,0))</f>
        <v/>
      </c>
      <c r="M289" s="115" t="str">
        <f ca="1">IF($B289="","",OFFSET(Zdroj!AE$16,'k rozhodnutí'!$A288,0))</f>
        <v/>
      </c>
      <c r="N289" s="115" t="str">
        <f ca="1">IF($B289="","",OFFSET(Zdroj!AF$16,'k rozhodnutí'!$A288,0))</f>
        <v/>
      </c>
      <c r="O289" s="115" t="str">
        <f ca="1">IF($B289="","",OFFSET(Zdroj!AG$16,'k rozhodnutí'!$A288,0))</f>
        <v/>
      </c>
      <c r="P289" s="115" t="str">
        <f ca="1">IF($B289="","",OFFSET(Zdroj!AH$16,'k rozhodnutí'!$A288,0))</f>
        <v/>
      </c>
    </row>
    <row r="290" spans="1:16" x14ac:dyDescent="0.25">
      <c r="A290" s="64"/>
      <c r="B290" s="124" t="str">
        <f ca="1">IF(OFFSET(Zdroj!$B$16,A288,0)&gt;0,OFFSET(Zdroj!$B$16,A288,0)+0,"")</f>
        <v/>
      </c>
      <c r="C290" s="2" t="str">
        <f ca="1">IF($B289="","",IF(Zdroj!$AS$9="ano",CONCATENATE("Okres:","
",OFFSET(Zdroj!CH$16,'k rozhodnutí'!$A288,0),"
","Právní forma","
",OFFSET(Zdroj!H$16,'k rozhodnutí'!$A288,0),"
",IF(OFFSET(Zdroj!I$16,'k rozhodnutí'!$A288,0)="","","IČO: "),OFFSET(Zdroj!I$16,'k rozhodnutí'!$A288,0),"
","B.Ú. ",IF(OFFSET(Zdroj!J$16,'k rozhodnutí'!$A288,0)="","","Anonymizováno")),CONCATENATE("Okres:","
",OFFSET(Zdroj!CH$16,'k rozhodnutí'!$A288,0),"
","Právní forma","
",OFFSET(Zdroj!H$16,'k rozhodnutí'!$A288,0),"
",IF(OFFSET(Zdroj!I$16,'k rozhodnutí'!$A288,0)="","","IČO: "),OFFSET(Zdroj!I$16,'k rozhodnutí'!$A288,0),"
","B.Ú. ",OFFSET(Zdroj!J$16,'k rozhodnutí'!$A288,0))))</f>
        <v/>
      </c>
      <c r="D290" s="3" t="str">
        <f ca="1">IF($B289="","",OFFSET(Zdroj!O$16,'k rozhodnutí'!$A288,0))</f>
        <v/>
      </c>
      <c r="E290" s="127"/>
      <c r="F290" s="30"/>
      <c r="G290" s="122"/>
      <c r="H290" s="115"/>
      <c r="I290" s="126"/>
      <c r="J290" s="125"/>
      <c r="K290" s="115"/>
      <c r="L290" s="115"/>
      <c r="M290" s="115"/>
      <c r="N290" s="115"/>
      <c r="O290" s="115"/>
      <c r="P290" s="115"/>
    </row>
    <row r="291" spans="1:16" x14ac:dyDescent="0.25">
      <c r="A291" s="64">
        <f>ROW()/3-1</f>
        <v>96</v>
      </c>
      <c r="B291" s="124"/>
      <c r="C291" s="28" t="str">
        <f ca="1">IF($B289="","",IF(Zdroj!$AS$9="ano",IF(OFFSET(Zdroj!M$16,'k rozhodnutí'!$A288,0)="","","Anonymizováno"),IF(OFFSET(Zdroj!M$16,'k rozhodnutí'!$A288,0)="","",OFFSET(Zdroj!M$16,'k rozhodnutí'!$A288,0))))</f>
        <v/>
      </c>
      <c r="D291" s="3" t="str">
        <f ca="1">IF($B289="","",CONCATENATE("Dotace bude použita na:","
",OFFSET(Zdroj!P$16,'k rozhodnutí'!$A288,0)))</f>
        <v/>
      </c>
      <c r="E291" s="127"/>
      <c r="F291" s="31" t="str">
        <f ca="1">IF($B289="","",OFFSET(Zdroj!V$16,'k rozhodnutí'!$A288,0))</f>
        <v/>
      </c>
      <c r="G291" s="37" t="str">
        <f ca="1">IF($B289="","",OFFSET(Zdroj!CC$16,'k rozhodnutí'!$A288,0))</f>
        <v/>
      </c>
      <c r="H291" s="115"/>
      <c r="I291" s="126"/>
      <c r="J291" s="125"/>
      <c r="K291" s="115"/>
      <c r="L291" s="115"/>
      <c r="M291" s="115"/>
      <c r="N291" s="115"/>
      <c r="O291" s="115"/>
      <c r="P291" s="115"/>
    </row>
    <row r="292" spans="1:16" ht="15.75" x14ac:dyDescent="0.25">
      <c r="A292" s="64"/>
      <c r="B292" s="79" t="str">
        <f ca="1">IF(OFFSET(Zdroj!$B$16,A291,0)&gt;0,A294,"")</f>
        <v/>
      </c>
      <c r="C292" s="2" t="str">
        <f ca="1">IF($B292="","",IF(Zdroj!$AS$9="ano",CONCATENATE(OFFSET(Zdroj!C$16,'k rozhodnutí'!$A291,0),"
","Anonymizováno","
",OFFSET(Zdroj!E$16,'k rozhodnutí'!$A291,0),"
",OFFSET(Zdroj!F$16,'k rozhodnutí'!$A291,0)),CONCATENATE(OFFSET(Zdroj!C$16,'k rozhodnutí'!$A291,0),"
",OFFSET(Zdroj!D$16,'k rozhodnutí'!$A291,0),"
",OFFSET(Zdroj!E$16,'k rozhodnutí'!$A291,0),"
",OFFSET(Zdroj!F$16,'k rozhodnutí'!$A291,0))))</f>
        <v/>
      </c>
      <c r="D292" s="19" t="str">
        <f ca="1">IF($B292="","",OFFSET(Zdroj!N$16,'k rozhodnutí'!$A291,0))</f>
        <v/>
      </c>
      <c r="E292" s="127" t="str">
        <f ca="1">IF($B292="","",OFFSET(Zdroj!T$16,'k rozhodnutí'!$A291,0))</f>
        <v/>
      </c>
      <c r="F292" s="31" t="str">
        <f ca="1">IF($B292="","",OFFSET(Zdroj!U$16,'k rozhodnutí'!$A291,0))</f>
        <v/>
      </c>
      <c r="G292" s="122" t="str">
        <f ca="1">IF($B292="","",OFFSET(Zdroj!W$16,'k rozhodnutí'!$A291,0))</f>
        <v/>
      </c>
      <c r="H292" s="115" t="str">
        <f ca="1">IF($B292="","",OFFSET(Zdroj!W$16,'k rozhodnutí'!$A291,0))</f>
        <v/>
      </c>
      <c r="I292" s="126" t="str">
        <f ca="1">IF($B292="","",OFFSET(Zdroj!Y$16,'k rozhodnutí'!$A291,0))</f>
        <v/>
      </c>
      <c r="J292" s="125" t="str">
        <f ca="1">IF(B292="","",'k rozhodnutí detailní'!N292)</f>
        <v/>
      </c>
      <c r="K292" s="115" t="str">
        <f ca="1">IF($B292="","",OFFSET(Zdroj!AC$16,'k rozhodnutí'!$A291,0))</f>
        <v/>
      </c>
      <c r="L292" s="115" t="str">
        <f ca="1">IF($B292="","",OFFSET(Zdroj!AD$16,'k rozhodnutí'!$A291,0))</f>
        <v/>
      </c>
      <c r="M292" s="115" t="str">
        <f ca="1">IF($B292="","",OFFSET(Zdroj!AE$16,'k rozhodnutí'!$A291,0))</f>
        <v/>
      </c>
      <c r="N292" s="115" t="str">
        <f ca="1">IF($B292="","",OFFSET(Zdroj!AF$16,'k rozhodnutí'!$A291,0))</f>
        <v/>
      </c>
      <c r="O292" s="115" t="str">
        <f ca="1">IF($B292="","",OFFSET(Zdroj!AG$16,'k rozhodnutí'!$A291,0))</f>
        <v/>
      </c>
      <c r="P292" s="115" t="str">
        <f ca="1">IF($B292="","",OFFSET(Zdroj!AH$16,'k rozhodnutí'!$A291,0))</f>
        <v/>
      </c>
    </row>
    <row r="293" spans="1:16" x14ac:dyDescent="0.25">
      <c r="A293" s="64"/>
      <c r="B293" s="124" t="str">
        <f ca="1">IF(OFFSET(Zdroj!$B$16,A291,0)&gt;0,OFFSET(Zdroj!$B$16,A291,0)+0,"")</f>
        <v/>
      </c>
      <c r="C293" s="2" t="str">
        <f ca="1">IF($B292="","",IF(Zdroj!$AS$9="ano",CONCATENATE("Okres:","
",OFFSET(Zdroj!CH$16,'k rozhodnutí'!$A291,0),"
","Právní forma","
",OFFSET(Zdroj!H$16,'k rozhodnutí'!$A291,0),"
",IF(OFFSET(Zdroj!I$16,'k rozhodnutí'!$A291,0)="","","IČO: "),OFFSET(Zdroj!I$16,'k rozhodnutí'!$A291,0),"
","B.Ú. ",IF(OFFSET(Zdroj!J$16,'k rozhodnutí'!$A291,0)="","","Anonymizováno")),CONCATENATE("Okres:","
",OFFSET(Zdroj!CH$16,'k rozhodnutí'!$A291,0),"
","Právní forma","
",OFFSET(Zdroj!H$16,'k rozhodnutí'!$A291,0),"
",IF(OFFSET(Zdroj!I$16,'k rozhodnutí'!$A291,0)="","","IČO: "),OFFSET(Zdroj!I$16,'k rozhodnutí'!$A291,0),"
","B.Ú. ",OFFSET(Zdroj!J$16,'k rozhodnutí'!$A291,0))))</f>
        <v/>
      </c>
      <c r="D293" s="3" t="str">
        <f ca="1">IF($B292="","",OFFSET(Zdroj!O$16,'k rozhodnutí'!$A291,0))</f>
        <v/>
      </c>
      <c r="E293" s="127"/>
      <c r="F293" s="30"/>
      <c r="G293" s="122"/>
      <c r="H293" s="115"/>
      <c r="I293" s="126"/>
      <c r="J293" s="125"/>
      <c r="K293" s="115"/>
      <c r="L293" s="115"/>
      <c r="M293" s="115"/>
      <c r="N293" s="115"/>
      <c r="O293" s="115"/>
      <c r="P293" s="115"/>
    </row>
    <row r="294" spans="1:16" x14ac:dyDescent="0.25">
      <c r="A294" s="64">
        <f>ROW()/3-1</f>
        <v>97</v>
      </c>
      <c r="B294" s="124"/>
      <c r="C294" s="28" t="str">
        <f ca="1">IF($B292="","",IF(Zdroj!$AS$9="ano",IF(OFFSET(Zdroj!M$16,'k rozhodnutí'!$A291,0)="","","Anonymizováno"),IF(OFFSET(Zdroj!M$16,'k rozhodnutí'!$A291,0)="","",OFFSET(Zdroj!M$16,'k rozhodnutí'!$A291,0))))</f>
        <v/>
      </c>
      <c r="D294" s="3" t="str">
        <f ca="1">IF($B292="","",CONCATENATE("Dotace bude použita na:","
",OFFSET(Zdroj!P$16,'k rozhodnutí'!$A291,0)))</f>
        <v/>
      </c>
      <c r="E294" s="127"/>
      <c r="F294" s="31" t="str">
        <f ca="1">IF($B292="","",OFFSET(Zdroj!V$16,'k rozhodnutí'!$A291,0))</f>
        <v/>
      </c>
      <c r="G294" s="37" t="str">
        <f ca="1">IF($B292="","",OFFSET(Zdroj!CC$16,'k rozhodnutí'!$A291,0))</f>
        <v/>
      </c>
      <c r="H294" s="115"/>
      <c r="I294" s="126"/>
      <c r="J294" s="125"/>
      <c r="K294" s="115"/>
      <c r="L294" s="115"/>
      <c r="M294" s="115"/>
      <c r="N294" s="115"/>
      <c r="O294" s="115"/>
      <c r="P294" s="115"/>
    </row>
    <row r="295" spans="1:16" ht="15.75" x14ac:dyDescent="0.25">
      <c r="A295" s="64"/>
      <c r="B295" s="79" t="str">
        <f ca="1">IF(OFFSET(Zdroj!$B$16,A294,0)&gt;0,A297,"")</f>
        <v/>
      </c>
      <c r="C295" s="2" t="str">
        <f ca="1">IF($B295="","",IF(Zdroj!$AS$9="ano",CONCATENATE(OFFSET(Zdroj!C$16,'k rozhodnutí'!$A294,0),"
","Anonymizováno","
",OFFSET(Zdroj!E$16,'k rozhodnutí'!$A294,0),"
",OFFSET(Zdroj!F$16,'k rozhodnutí'!$A294,0)),CONCATENATE(OFFSET(Zdroj!C$16,'k rozhodnutí'!$A294,0),"
",OFFSET(Zdroj!D$16,'k rozhodnutí'!$A294,0),"
",OFFSET(Zdroj!E$16,'k rozhodnutí'!$A294,0),"
",OFFSET(Zdroj!F$16,'k rozhodnutí'!$A294,0))))</f>
        <v/>
      </c>
      <c r="D295" s="19" t="str">
        <f ca="1">IF($B295="","",OFFSET(Zdroj!N$16,'k rozhodnutí'!$A294,0))</f>
        <v/>
      </c>
      <c r="E295" s="127" t="str">
        <f ca="1">IF($B295="","",OFFSET(Zdroj!T$16,'k rozhodnutí'!$A294,0))</f>
        <v/>
      </c>
      <c r="F295" s="31" t="str">
        <f ca="1">IF($B295="","",OFFSET(Zdroj!U$16,'k rozhodnutí'!$A294,0))</f>
        <v/>
      </c>
      <c r="G295" s="122" t="str">
        <f ca="1">IF($B295="","",OFFSET(Zdroj!W$16,'k rozhodnutí'!$A294,0))</f>
        <v/>
      </c>
      <c r="H295" s="115" t="str">
        <f ca="1">IF($B295="","",OFFSET(Zdroj!W$16,'k rozhodnutí'!$A294,0))</f>
        <v/>
      </c>
      <c r="I295" s="126" t="str">
        <f ca="1">IF($B295="","",OFFSET(Zdroj!Y$16,'k rozhodnutí'!$A294,0))</f>
        <v/>
      </c>
      <c r="J295" s="125" t="str">
        <f ca="1">IF(B295="","",'k rozhodnutí detailní'!N295)</f>
        <v/>
      </c>
      <c r="K295" s="115" t="str">
        <f ca="1">IF($B295="","",OFFSET(Zdroj!AC$16,'k rozhodnutí'!$A294,0))</f>
        <v/>
      </c>
      <c r="L295" s="115" t="str">
        <f ca="1">IF($B295="","",OFFSET(Zdroj!AD$16,'k rozhodnutí'!$A294,0))</f>
        <v/>
      </c>
      <c r="M295" s="115" t="str">
        <f ca="1">IF($B295="","",OFFSET(Zdroj!AE$16,'k rozhodnutí'!$A294,0))</f>
        <v/>
      </c>
      <c r="N295" s="115" t="str">
        <f ca="1">IF($B295="","",OFFSET(Zdroj!AF$16,'k rozhodnutí'!$A294,0))</f>
        <v/>
      </c>
      <c r="O295" s="115" t="str">
        <f ca="1">IF($B295="","",OFFSET(Zdroj!AG$16,'k rozhodnutí'!$A294,0))</f>
        <v/>
      </c>
      <c r="P295" s="115" t="str">
        <f ca="1">IF($B295="","",OFFSET(Zdroj!AH$16,'k rozhodnutí'!$A294,0))</f>
        <v/>
      </c>
    </row>
    <row r="296" spans="1:16" x14ac:dyDescent="0.25">
      <c r="A296" s="64"/>
      <c r="B296" s="124" t="str">
        <f ca="1">IF(OFFSET(Zdroj!$B$16,A294,0)&gt;0,OFFSET(Zdroj!$B$16,A294,0)+0,"")</f>
        <v/>
      </c>
      <c r="C296" s="2" t="str">
        <f ca="1">IF($B295="","",IF(Zdroj!$AS$9="ano",CONCATENATE("Okres:","
",OFFSET(Zdroj!CH$16,'k rozhodnutí'!$A294,0),"
","Právní forma","
",OFFSET(Zdroj!H$16,'k rozhodnutí'!$A294,0),"
",IF(OFFSET(Zdroj!I$16,'k rozhodnutí'!$A294,0)="","","IČO: "),OFFSET(Zdroj!I$16,'k rozhodnutí'!$A294,0),"
","B.Ú. ",IF(OFFSET(Zdroj!J$16,'k rozhodnutí'!$A294,0)="","","Anonymizováno")),CONCATENATE("Okres:","
",OFFSET(Zdroj!CH$16,'k rozhodnutí'!$A294,0),"
","Právní forma","
",OFFSET(Zdroj!H$16,'k rozhodnutí'!$A294,0),"
",IF(OFFSET(Zdroj!I$16,'k rozhodnutí'!$A294,0)="","","IČO: "),OFFSET(Zdroj!I$16,'k rozhodnutí'!$A294,0),"
","B.Ú. ",OFFSET(Zdroj!J$16,'k rozhodnutí'!$A294,0))))</f>
        <v/>
      </c>
      <c r="D296" s="3" t="str">
        <f ca="1">IF($B295="","",OFFSET(Zdroj!O$16,'k rozhodnutí'!$A294,0))</f>
        <v/>
      </c>
      <c r="E296" s="127"/>
      <c r="F296" s="30"/>
      <c r="G296" s="122"/>
      <c r="H296" s="115"/>
      <c r="I296" s="126"/>
      <c r="J296" s="125"/>
      <c r="K296" s="115"/>
      <c r="L296" s="115"/>
      <c r="M296" s="115"/>
      <c r="N296" s="115"/>
      <c r="O296" s="115"/>
      <c r="P296" s="115"/>
    </row>
    <row r="297" spans="1:16" x14ac:dyDescent="0.25">
      <c r="A297" s="64">
        <f>ROW()/3-1</f>
        <v>98</v>
      </c>
      <c r="B297" s="124"/>
      <c r="C297" s="28" t="str">
        <f ca="1">IF($B295="","",IF(Zdroj!$AS$9="ano",IF(OFFSET(Zdroj!M$16,'k rozhodnutí'!$A294,0)="","","Anonymizováno"),IF(OFFSET(Zdroj!M$16,'k rozhodnutí'!$A294,0)="","",OFFSET(Zdroj!M$16,'k rozhodnutí'!$A294,0))))</f>
        <v/>
      </c>
      <c r="D297" s="3" t="str">
        <f ca="1">IF($B295="","",CONCATENATE("Dotace bude použita na:","
",OFFSET(Zdroj!P$16,'k rozhodnutí'!$A294,0)))</f>
        <v/>
      </c>
      <c r="E297" s="127"/>
      <c r="F297" s="31" t="str">
        <f ca="1">IF($B295="","",OFFSET(Zdroj!V$16,'k rozhodnutí'!$A294,0))</f>
        <v/>
      </c>
      <c r="G297" s="37" t="str">
        <f ca="1">IF($B295="","",OFFSET(Zdroj!CC$16,'k rozhodnutí'!$A294,0))</f>
        <v/>
      </c>
      <c r="H297" s="115"/>
      <c r="I297" s="126"/>
      <c r="J297" s="125"/>
      <c r="K297" s="115"/>
      <c r="L297" s="115"/>
      <c r="M297" s="115"/>
      <c r="N297" s="115"/>
      <c r="O297" s="115"/>
      <c r="P297" s="115"/>
    </row>
    <row r="298" spans="1:16" ht="15.75" x14ac:dyDescent="0.25">
      <c r="A298" s="64"/>
      <c r="B298" s="79" t="str">
        <f ca="1">IF(OFFSET(Zdroj!$B$16,A297,0)&gt;0,A300,"")</f>
        <v/>
      </c>
      <c r="C298" s="2" t="str">
        <f ca="1">IF($B298="","",IF(Zdroj!$AS$9="ano",CONCATENATE(OFFSET(Zdroj!C$16,'k rozhodnutí'!$A297,0),"
","Anonymizováno","
",OFFSET(Zdroj!E$16,'k rozhodnutí'!$A297,0),"
",OFFSET(Zdroj!F$16,'k rozhodnutí'!$A297,0)),CONCATENATE(OFFSET(Zdroj!C$16,'k rozhodnutí'!$A297,0),"
",OFFSET(Zdroj!D$16,'k rozhodnutí'!$A297,0),"
",OFFSET(Zdroj!E$16,'k rozhodnutí'!$A297,0),"
",OFFSET(Zdroj!F$16,'k rozhodnutí'!$A297,0))))</f>
        <v/>
      </c>
      <c r="D298" s="19" t="str">
        <f ca="1">IF($B298="","",OFFSET(Zdroj!N$16,'k rozhodnutí'!$A297,0))</f>
        <v/>
      </c>
      <c r="E298" s="127" t="str">
        <f ca="1">IF($B298="","",OFFSET(Zdroj!T$16,'k rozhodnutí'!$A297,0))</f>
        <v/>
      </c>
      <c r="F298" s="31" t="str">
        <f ca="1">IF($B298="","",OFFSET(Zdroj!U$16,'k rozhodnutí'!$A297,0))</f>
        <v/>
      </c>
      <c r="G298" s="122" t="str">
        <f ca="1">IF($B298="","",OFFSET(Zdroj!W$16,'k rozhodnutí'!$A297,0))</f>
        <v/>
      </c>
      <c r="H298" s="115" t="str">
        <f ca="1">IF($B298="","",OFFSET(Zdroj!W$16,'k rozhodnutí'!$A297,0))</f>
        <v/>
      </c>
      <c r="I298" s="126" t="str">
        <f ca="1">IF($B298="","",OFFSET(Zdroj!Y$16,'k rozhodnutí'!$A297,0))</f>
        <v/>
      </c>
      <c r="J298" s="125" t="str">
        <f ca="1">IF(B298="","",'k rozhodnutí detailní'!N298)</f>
        <v/>
      </c>
      <c r="K298" s="115" t="str">
        <f ca="1">IF($B298="","",OFFSET(Zdroj!AC$16,'k rozhodnutí'!$A297,0))</f>
        <v/>
      </c>
      <c r="L298" s="115" t="str">
        <f ca="1">IF($B298="","",OFFSET(Zdroj!AD$16,'k rozhodnutí'!$A297,0))</f>
        <v/>
      </c>
      <c r="M298" s="115" t="str">
        <f ca="1">IF($B298="","",OFFSET(Zdroj!AE$16,'k rozhodnutí'!$A297,0))</f>
        <v/>
      </c>
      <c r="N298" s="115" t="str">
        <f ca="1">IF($B298="","",OFFSET(Zdroj!AF$16,'k rozhodnutí'!$A297,0))</f>
        <v/>
      </c>
      <c r="O298" s="115" t="str">
        <f ca="1">IF($B298="","",OFFSET(Zdroj!AG$16,'k rozhodnutí'!$A297,0))</f>
        <v/>
      </c>
      <c r="P298" s="115" t="str">
        <f ca="1">IF($B298="","",OFFSET(Zdroj!AH$16,'k rozhodnutí'!$A297,0))</f>
        <v/>
      </c>
    </row>
    <row r="299" spans="1:16" x14ac:dyDescent="0.25">
      <c r="A299" s="64"/>
      <c r="B299" s="124" t="str">
        <f ca="1">IF(OFFSET(Zdroj!$B$16,A297,0)&gt;0,OFFSET(Zdroj!$B$16,A297,0)+0,"")</f>
        <v/>
      </c>
      <c r="C299" s="2" t="str">
        <f ca="1">IF($B298="","",IF(Zdroj!$AS$9="ano",CONCATENATE("Okres:","
",OFFSET(Zdroj!CH$16,'k rozhodnutí'!$A297,0),"
","Právní forma","
",OFFSET(Zdroj!H$16,'k rozhodnutí'!$A297,0),"
",IF(OFFSET(Zdroj!I$16,'k rozhodnutí'!$A297,0)="","","IČO: "),OFFSET(Zdroj!I$16,'k rozhodnutí'!$A297,0),"
","B.Ú. ",IF(OFFSET(Zdroj!J$16,'k rozhodnutí'!$A297,0)="","","Anonymizováno")),CONCATENATE("Okres:","
",OFFSET(Zdroj!CH$16,'k rozhodnutí'!$A297,0),"
","Právní forma","
",OFFSET(Zdroj!H$16,'k rozhodnutí'!$A297,0),"
",IF(OFFSET(Zdroj!I$16,'k rozhodnutí'!$A297,0)="","","IČO: "),OFFSET(Zdroj!I$16,'k rozhodnutí'!$A297,0),"
","B.Ú. ",OFFSET(Zdroj!J$16,'k rozhodnutí'!$A297,0))))</f>
        <v/>
      </c>
      <c r="D299" s="3" t="str">
        <f ca="1">IF($B298="","",OFFSET(Zdroj!O$16,'k rozhodnutí'!$A297,0))</f>
        <v/>
      </c>
      <c r="E299" s="127"/>
      <c r="F299" s="30"/>
      <c r="G299" s="122"/>
      <c r="H299" s="115"/>
      <c r="I299" s="126"/>
      <c r="J299" s="125"/>
      <c r="K299" s="115"/>
      <c r="L299" s="115"/>
      <c r="M299" s="115"/>
      <c r="N299" s="115"/>
      <c r="O299" s="115"/>
      <c r="P299" s="115"/>
    </row>
    <row r="300" spans="1:16" x14ac:dyDescent="0.25">
      <c r="A300" s="64">
        <f>ROW()/3-1</f>
        <v>99</v>
      </c>
      <c r="B300" s="124"/>
      <c r="C300" s="28" t="str">
        <f ca="1">IF($B298="","",IF(Zdroj!$AS$9="ano",IF(OFFSET(Zdroj!M$16,'k rozhodnutí'!$A297,0)="","","Anonymizováno"),IF(OFFSET(Zdroj!M$16,'k rozhodnutí'!$A297,0)="","",OFFSET(Zdroj!M$16,'k rozhodnutí'!$A297,0))))</f>
        <v/>
      </c>
      <c r="D300" s="3" t="str">
        <f ca="1">IF($B298="","",CONCATENATE("Dotace bude použita na:","
",OFFSET(Zdroj!P$16,'k rozhodnutí'!$A297,0)))</f>
        <v/>
      </c>
      <c r="E300" s="127"/>
      <c r="F300" s="31" t="str">
        <f ca="1">IF($B298="","",OFFSET(Zdroj!V$16,'k rozhodnutí'!$A297,0))</f>
        <v/>
      </c>
      <c r="G300" s="37" t="str">
        <f ca="1">IF($B298="","",OFFSET(Zdroj!CC$16,'k rozhodnutí'!$A297,0))</f>
        <v/>
      </c>
      <c r="H300" s="115"/>
      <c r="I300" s="126"/>
      <c r="J300" s="125"/>
      <c r="K300" s="115"/>
      <c r="L300" s="115"/>
      <c r="M300" s="115"/>
      <c r="N300" s="115"/>
      <c r="O300" s="115"/>
      <c r="P300" s="115"/>
    </row>
    <row r="301" spans="1:16" ht="15.75" x14ac:dyDescent="0.25">
      <c r="A301" s="64"/>
      <c r="B301" s="79" t="str">
        <f ca="1">IF(OFFSET(Zdroj!$B$16,A300,0)&gt;0,A303,"")</f>
        <v/>
      </c>
      <c r="C301" s="2" t="str">
        <f ca="1">IF($B301="","",IF(Zdroj!$AS$9="ano",CONCATENATE(OFFSET(Zdroj!C$16,'k rozhodnutí'!$A300,0),"
","Anonymizováno","
",OFFSET(Zdroj!E$16,'k rozhodnutí'!$A300,0),"
",OFFSET(Zdroj!F$16,'k rozhodnutí'!$A300,0)),CONCATENATE(OFFSET(Zdroj!C$16,'k rozhodnutí'!$A300,0),"
",OFFSET(Zdroj!D$16,'k rozhodnutí'!$A300,0),"
",OFFSET(Zdroj!E$16,'k rozhodnutí'!$A300,0),"
",OFFSET(Zdroj!F$16,'k rozhodnutí'!$A300,0))))</f>
        <v/>
      </c>
      <c r="D301" s="19" t="str">
        <f ca="1">IF($B301="","",OFFSET(Zdroj!N$16,'k rozhodnutí'!$A300,0))</f>
        <v/>
      </c>
      <c r="E301" s="127" t="str">
        <f ca="1">IF($B301="","",OFFSET(Zdroj!T$16,'k rozhodnutí'!$A300,0))</f>
        <v/>
      </c>
      <c r="F301" s="31" t="str">
        <f ca="1">IF($B301="","",OFFSET(Zdroj!U$16,'k rozhodnutí'!$A300,0))</f>
        <v/>
      </c>
      <c r="G301" s="122" t="str">
        <f ca="1">IF($B301="","",OFFSET(Zdroj!W$16,'k rozhodnutí'!$A300,0))</f>
        <v/>
      </c>
      <c r="H301" s="115" t="str">
        <f ca="1">IF($B301="","",OFFSET(Zdroj!W$16,'k rozhodnutí'!$A300,0))</f>
        <v/>
      </c>
      <c r="I301" s="126" t="str">
        <f ca="1">IF($B301="","",OFFSET(Zdroj!Y$16,'k rozhodnutí'!$A300,0))</f>
        <v/>
      </c>
      <c r="J301" s="125" t="str">
        <f ca="1">IF(B301="","",'k rozhodnutí detailní'!N301)</f>
        <v/>
      </c>
      <c r="K301" s="115" t="str">
        <f ca="1">IF($B301="","",OFFSET(Zdroj!AC$16,'k rozhodnutí'!$A300,0))</f>
        <v/>
      </c>
      <c r="L301" s="115" t="str">
        <f ca="1">IF($B301="","",OFFSET(Zdroj!AD$16,'k rozhodnutí'!$A300,0))</f>
        <v/>
      </c>
      <c r="M301" s="115" t="str">
        <f ca="1">IF($B301="","",OFFSET(Zdroj!AE$16,'k rozhodnutí'!$A300,0))</f>
        <v/>
      </c>
      <c r="N301" s="115" t="str">
        <f ca="1">IF($B301="","",OFFSET(Zdroj!AF$16,'k rozhodnutí'!$A300,0))</f>
        <v/>
      </c>
      <c r="O301" s="115" t="str">
        <f ca="1">IF($B301="","",OFFSET(Zdroj!AG$16,'k rozhodnutí'!$A300,0))</f>
        <v/>
      </c>
      <c r="P301" s="115" t="str">
        <f ca="1">IF($B301="","",OFFSET(Zdroj!AH$16,'k rozhodnutí'!$A300,0))</f>
        <v/>
      </c>
    </row>
    <row r="302" spans="1:16" x14ac:dyDescent="0.25">
      <c r="A302" s="64"/>
      <c r="B302" s="124" t="str">
        <f ca="1">IF(OFFSET(Zdroj!$B$16,A300,0)&gt;0,OFFSET(Zdroj!$B$16,A300,0)+0,"")</f>
        <v/>
      </c>
      <c r="C302" s="2" t="str">
        <f ca="1">IF($B301="","",IF(Zdroj!$AS$9="ano",CONCATENATE("Okres:","
",OFFSET(Zdroj!CH$16,'k rozhodnutí'!$A300,0),"
","Právní forma","
",OFFSET(Zdroj!H$16,'k rozhodnutí'!$A300,0),"
",IF(OFFSET(Zdroj!I$16,'k rozhodnutí'!$A300,0)="","","IČO: "),OFFSET(Zdroj!I$16,'k rozhodnutí'!$A300,0),"
","B.Ú. ",IF(OFFSET(Zdroj!J$16,'k rozhodnutí'!$A300,0)="","","Anonymizováno")),CONCATENATE("Okres:","
",OFFSET(Zdroj!CH$16,'k rozhodnutí'!$A300,0),"
","Právní forma","
",OFFSET(Zdroj!H$16,'k rozhodnutí'!$A300,0),"
",IF(OFFSET(Zdroj!I$16,'k rozhodnutí'!$A300,0)="","","IČO: "),OFFSET(Zdroj!I$16,'k rozhodnutí'!$A300,0),"
","B.Ú. ",OFFSET(Zdroj!J$16,'k rozhodnutí'!$A300,0))))</f>
        <v/>
      </c>
      <c r="D302" s="3" t="str">
        <f ca="1">IF($B301="","",OFFSET(Zdroj!O$16,'k rozhodnutí'!$A300,0))</f>
        <v/>
      </c>
      <c r="E302" s="127"/>
      <c r="F302" s="30"/>
      <c r="G302" s="122"/>
      <c r="H302" s="115"/>
      <c r="I302" s="126"/>
      <c r="J302" s="125"/>
      <c r="K302" s="115"/>
      <c r="L302" s="115"/>
      <c r="M302" s="115"/>
      <c r="N302" s="115"/>
      <c r="O302" s="115"/>
      <c r="P302" s="115"/>
    </row>
    <row r="303" spans="1:16" x14ac:dyDescent="0.25">
      <c r="A303" s="64">
        <f>ROW()/3-1</f>
        <v>100</v>
      </c>
      <c r="B303" s="124"/>
      <c r="C303" s="28" t="str">
        <f ca="1">IF($B301="","",IF(Zdroj!$AS$9="ano",IF(OFFSET(Zdroj!M$16,'k rozhodnutí'!$A300,0)="","","Anonymizováno"),IF(OFFSET(Zdroj!M$16,'k rozhodnutí'!$A300,0)="","",OFFSET(Zdroj!M$16,'k rozhodnutí'!$A300,0))))</f>
        <v/>
      </c>
      <c r="D303" s="3" t="str">
        <f ca="1">IF($B301="","",CONCATENATE("Dotace bude použita na:","
",OFFSET(Zdroj!P$16,'k rozhodnutí'!$A300,0)))</f>
        <v/>
      </c>
      <c r="E303" s="127"/>
      <c r="F303" s="31" t="str">
        <f ca="1">IF($B301="","",OFFSET(Zdroj!V$16,'k rozhodnutí'!$A300,0))</f>
        <v/>
      </c>
      <c r="G303" s="37" t="str">
        <f ca="1">IF($B301="","",OFFSET(Zdroj!CC$16,'k rozhodnutí'!$A300,0))</f>
        <v/>
      </c>
      <c r="H303" s="115"/>
      <c r="I303" s="126"/>
      <c r="J303" s="125"/>
      <c r="K303" s="115"/>
      <c r="L303" s="115"/>
      <c r="M303" s="115"/>
      <c r="N303" s="115"/>
      <c r="O303" s="115"/>
      <c r="P303" s="115"/>
    </row>
    <row r="304" spans="1:16" ht="15.75" x14ac:dyDescent="0.25">
      <c r="A304" s="64"/>
      <c r="B304" s="79" t="str">
        <f ca="1">IF(OFFSET(Zdroj!$B$16,A303,0)&gt;0,A306,"")</f>
        <v/>
      </c>
      <c r="C304" s="2" t="str">
        <f ca="1">IF($B304="","",IF(Zdroj!$AS$9="ano",CONCATENATE(OFFSET(Zdroj!C$16,'k rozhodnutí'!$A303,0),"
","Anonymizováno","
",OFFSET(Zdroj!E$16,'k rozhodnutí'!$A303,0),"
",OFFSET(Zdroj!F$16,'k rozhodnutí'!$A303,0)),CONCATENATE(OFFSET(Zdroj!C$16,'k rozhodnutí'!$A303,0),"
",OFFSET(Zdroj!D$16,'k rozhodnutí'!$A303,0),"
",OFFSET(Zdroj!E$16,'k rozhodnutí'!$A303,0),"
",OFFSET(Zdroj!F$16,'k rozhodnutí'!$A303,0))))</f>
        <v/>
      </c>
      <c r="D304" s="19" t="str">
        <f ca="1">IF($B304="","",OFFSET(Zdroj!N$16,'k rozhodnutí'!$A303,0))</f>
        <v/>
      </c>
      <c r="E304" s="127" t="str">
        <f ca="1">IF($B304="","",OFFSET(Zdroj!T$16,'k rozhodnutí'!$A303,0))</f>
        <v/>
      </c>
      <c r="F304" s="31" t="str">
        <f ca="1">IF($B304="","",OFFSET(Zdroj!U$16,'k rozhodnutí'!$A303,0))</f>
        <v/>
      </c>
      <c r="G304" s="122" t="str">
        <f ca="1">IF($B304="","",OFFSET(Zdroj!W$16,'k rozhodnutí'!$A303,0))</f>
        <v/>
      </c>
      <c r="H304" s="115" t="str">
        <f ca="1">IF($B304="","",OFFSET(Zdroj!W$16,'k rozhodnutí'!$A303,0))</f>
        <v/>
      </c>
      <c r="I304" s="126" t="str">
        <f ca="1">IF($B304="","",OFFSET(Zdroj!Y$16,'k rozhodnutí'!$A303,0))</f>
        <v/>
      </c>
      <c r="J304" s="125" t="str">
        <f ca="1">IF(B304="","",'k rozhodnutí detailní'!N304)</f>
        <v/>
      </c>
      <c r="K304" s="115" t="str">
        <f ca="1">IF($B304="","",OFFSET(Zdroj!AC$16,'k rozhodnutí'!$A303,0))</f>
        <v/>
      </c>
      <c r="L304" s="115" t="str">
        <f ca="1">IF($B304="","",OFFSET(Zdroj!AD$16,'k rozhodnutí'!$A303,0))</f>
        <v/>
      </c>
      <c r="M304" s="115" t="str">
        <f ca="1">IF($B304="","",OFFSET(Zdroj!AE$16,'k rozhodnutí'!$A303,0))</f>
        <v/>
      </c>
      <c r="N304" s="115" t="str">
        <f ca="1">IF($B304="","",OFFSET(Zdroj!AF$16,'k rozhodnutí'!$A303,0))</f>
        <v/>
      </c>
      <c r="O304" s="115" t="str">
        <f ca="1">IF($B304="","",OFFSET(Zdroj!AG$16,'k rozhodnutí'!$A303,0))</f>
        <v/>
      </c>
      <c r="P304" s="115" t="str">
        <f ca="1">IF($B304="","",OFFSET(Zdroj!AH$16,'k rozhodnutí'!$A303,0))</f>
        <v/>
      </c>
    </row>
    <row r="305" spans="1:16" x14ac:dyDescent="0.25">
      <c r="A305" s="64"/>
      <c r="B305" s="124" t="str">
        <f ca="1">IF(OFFSET(Zdroj!$B$16,A303,0)&gt;0,OFFSET(Zdroj!$B$16,A303,0)+0,"")</f>
        <v/>
      </c>
      <c r="C305" s="2" t="str">
        <f ca="1">IF($B304="","",IF(Zdroj!$AS$9="ano",CONCATENATE("Okres:","
",OFFSET(Zdroj!CH$16,'k rozhodnutí'!$A303,0),"
","Právní forma","
",OFFSET(Zdroj!H$16,'k rozhodnutí'!$A303,0),"
",IF(OFFSET(Zdroj!I$16,'k rozhodnutí'!$A303,0)="","","IČO: "),OFFSET(Zdroj!I$16,'k rozhodnutí'!$A303,0),"
","B.Ú. ",IF(OFFSET(Zdroj!J$16,'k rozhodnutí'!$A303,0)="","","Anonymizováno")),CONCATENATE("Okres:","
",OFFSET(Zdroj!CH$16,'k rozhodnutí'!$A303,0),"
","Právní forma","
",OFFSET(Zdroj!H$16,'k rozhodnutí'!$A303,0),"
",IF(OFFSET(Zdroj!I$16,'k rozhodnutí'!$A303,0)="","","IČO: "),OFFSET(Zdroj!I$16,'k rozhodnutí'!$A303,0),"
","B.Ú. ",OFFSET(Zdroj!J$16,'k rozhodnutí'!$A303,0))))</f>
        <v/>
      </c>
      <c r="D305" s="3" t="str">
        <f ca="1">IF($B304="","",OFFSET(Zdroj!O$16,'k rozhodnutí'!$A303,0))</f>
        <v/>
      </c>
      <c r="E305" s="127"/>
      <c r="F305" s="30"/>
      <c r="G305" s="122"/>
      <c r="H305" s="115"/>
      <c r="I305" s="126"/>
      <c r="J305" s="125"/>
      <c r="K305" s="115"/>
      <c r="L305" s="115"/>
      <c r="M305" s="115"/>
      <c r="N305" s="115"/>
      <c r="O305" s="115"/>
      <c r="P305" s="115"/>
    </row>
    <row r="306" spans="1:16" x14ac:dyDescent="0.25">
      <c r="A306" s="64">
        <f>ROW()/3-1</f>
        <v>101</v>
      </c>
      <c r="B306" s="124"/>
      <c r="C306" s="28" t="str">
        <f ca="1">IF($B304="","",IF(Zdroj!$AS$9="ano",IF(OFFSET(Zdroj!M$16,'k rozhodnutí'!$A303,0)="","","Anonymizováno"),IF(OFFSET(Zdroj!M$16,'k rozhodnutí'!$A303,0)="","",OFFSET(Zdroj!M$16,'k rozhodnutí'!$A303,0))))</f>
        <v/>
      </c>
      <c r="D306" s="3" t="str">
        <f ca="1">IF($B304="","",CONCATENATE("Dotace bude použita na:","
",OFFSET(Zdroj!P$16,'k rozhodnutí'!$A303,0)))</f>
        <v/>
      </c>
      <c r="E306" s="127"/>
      <c r="F306" s="31" t="str">
        <f ca="1">IF($B304="","",OFFSET(Zdroj!V$16,'k rozhodnutí'!$A303,0))</f>
        <v/>
      </c>
      <c r="G306" s="37" t="str">
        <f ca="1">IF($B304="","",OFFSET(Zdroj!CC$16,'k rozhodnutí'!$A303,0))</f>
        <v/>
      </c>
      <c r="H306" s="115"/>
      <c r="I306" s="126"/>
      <c r="J306" s="125"/>
      <c r="K306" s="115"/>
      <c r="L306" s="115"/>
      <c r="M306" s="115"/>
      <c r="N306" s="115"/>
      <c r="O306" s="115"/>
      <c r="P306" s="115"/>
    </row>
    <row r="307" spans="1:16" ht="15.75" x14ac:dyDescent="0.25">
      <c r="A307" s="64"/>
      <c r="B307" s="79" t="str">
        <f ca="1">IF(OFFSET(Zdroj!$B$16,A306,0)&gt;0,A309,"")</f>
        <v/>
      </c>
      <c r="C307" s="2" t="str">
        <f ca="1">IF($B307="","",IF(Zdroj!$AS$9="ano",CONCATENATE(OFFSET(Zdroj!C$16,'k rozhodnutí'!$A306,0),"
","Anonymizováno","
",OFFSET(Zdroj!E$16,'k rozhodnutí'!$A306,0),"
",OFFSET(Zdroj!F$16,'k rozhodnutí'!$A306,0)),CONCATENATE(OFFSET(Zdroj!C$16,'k rozhodnutí'!$A306,0),"
",OFFSET(Zdroj!D$16,'k rozhodnutí'!$A306,0),"
",OFFSET(Zdroj!E$16,'k rozhodnutí'!$A306,0),"
",OFFSET(Zdroj!F$16,'k rozhodnutí'!$A306,0))))</f>
        <v/>
      </c>
      <c r="D307" s="19" t="str">
        <f ca="1">IF($B307="","",OFFSET(Zdroj!N$16,'k rozhodnutí'!$A306,0))</f>
        <v/>
      </c>
      <c r="E307" s="127" t="str">
        <f ca="1">IF($B307="","",OFFSET(Zdroj!T$16,'k rozhodnutí'!$A306,0))</f>
        <v/>
      </c>
      <c r="F307" s="31" t="str">
        <f ca="1">IF($B307="","",OFFSET(Zdroj!U$16,'k rozhodnutí'!$A306,0))</f>
        <v/>
      </c>
      <c r="G307" s="122" t="str">
        <f ca="1">IF($B307="","",OFFSET(Zdroj!W$16,'k rozhodnutí'!$A306,0))</f>
        <v/>
      </c>
      <c r="H307" s="115" t="str">
        <f ca="1">IF($B307="","",OFFSET(Zdroj!W$16,'k rozhodnutí'!$A306,0))</f>
        <v/>
      </c>
      <c r="I307" s="126" t="str">
        <f ca="1">IF($B307="","",OFFSET(Zdroj!Y$16,'k rozhodnutí'!$A306,0))</f>
        <v/>
      </c>
      <c r="J307" s="125" t="str">
        <f ca="1">IF(B307="","",'k rozhodnutí detailní'!N307)</f>
        <v/>
      </c>
      <c r="K307" s="115" t="str">
        <f ca="1">IF($B307="","",OFFSET(Zdroj!AC$16,'k rozhodnutí'!$A306,0))</f>
        <v/>
      </c>
      <c r="L307" s="115" t="str">
        <f ca="1">IF($B307="","",OFFSET(Zdroj!AD$16,'k rozhodnutí'!$A306,0))</f>
        <v/>
      </c>
      <c r="M307" s="115" t="str">
        <f ca="1">IF($B307="","",OFFSET(Zdroj!AE$16,'k rozhodnutí'!$A306,0))</f>
        <v/>
      </c>
      <c r="N307" s="115" t="str">
        <f ca="1">IF($B307="","",OFFSET(Zdroj!AF$16,'k rozhodnutí'!$A306,0))</f>
        <v/>
      </c>
      <c r="O307" s="115" t="str">
        <f ca="1">IF($B307="","",OFFSET(Zdroj!AG$16,'k rozhodnutí'!$A306,0))</f>
        <v/>
      </c>
      <c r="P307" s="115" t="str">
        <f ca="1">IF($B307="","",OFFSET(Zdroj!AH$16,'k rozhodnutí'!$A306,0))</f>
        <v/>
      </c>
    </row>
    <row r="308" spans="1:16" x14ac:dyDescent="0.25">
      <c r="A308" s="64"/>
      <c r="B308" s="124" t="str">
        <f ca="1">IF(OFFSET(Zdroj!$B$16,A306,0)&gt;0,OFFSET(Zdroj!$B$16,A306,0)+0,"")</f>
        <v/>
      </c>
      <c r="C308" s="2" t="str">
        <f ca="1">IF($B307="","",IF(Zdroj!$AS$9="ano",CONCATENATE("Okres:","
",OFFSET(Zdroj!CH$16,'k rozhodnutí'!$A306,0),"
","Právní forma","
",OFFSET(Zdroj!H$16,'k rozhodnutí'!$A306,0),"
",IF(OFFSET(Zdroj!I$16,'k rozhodnutí'!$A306,0)="","","IČO: "),OFFSET(Zdroj!I$16,'k rozhodnutí'!$A306,0),"
","B.Ú. ",IF(OFFSET(Zdroj!J$16,'k rozhodnutí'!$A306,0)="","","Anonymizováno")),CONCATENATE("Okres:","
",OFFSET(Zdroj!CH$16,'k rozhodnutí'!$A306,0),"
","Právní forma","
",OFFSET(Zdroj!H$16,'k rozhodnutí'!$A306,0),"
",IF(OFFSET(Zdroj!I$16,'k rozhodnutí'!$A306,0)="","","IČO: "),OFFSET(Zdroj!I$16,'k rozhodnutí'!$A306,0),"
","B.Ú. ",OFFSET(Zdroj!J$16,'k rozhodnutí'!$A306,0))))</f>
        <v/>
      </c>
      <c r="D308" s="3" t="str">
        <f ca="1">IF($B307="","",OFFSET(Zdroj!O$16,'k rozhodnutí'!$A306,0))</f>
        <v/>
      </c>
      <c r="E308" s="127"/>
      <c r="F308" s="30"/>
      <c r="G308" s="122"/>
      <c r="H308" s="115"/>
      <c r="I308" s="126"/>
      <c r="J308" s="125"/>
      <c r="K308" s="115"/>
      <c r="L308" s="115"/>
      <c r="M308" s="115"/>
      <c r="N308" s="115"/>
      <c r="O308" s="115"/>
      <c r="P308" s="115"/>
    </row>
    <row r="309" spans="1:16" x14ac:dyDescent="0.25">
      <c r="A309" s="64">
        <f>ROW()/3-1</f>
        <v>102</v>
      </c>
      <c r="B309" s="124"/>
      <c r="C309" s="28" t="str">
        <f ca="1">IF($B307="","",IF(Zdroj!$AS$9="ano",IF(OFFSET(Zdroj!M$16,'k rozhodnutí'!$A306,0)="","","Anonymizováno"),IF(OFFSET(Zdroj!M$16,'k rozhodnutí'!$A306,0)="","",OFFSET(Zdroj!M$16,'k rozhodnutí'!$A306,0))))</f>
        <v/>
      </c>
      <c r="D309" s="3" t="str">
        <f ca="1">IF($B307="","",CONCATENATE("Dotace bude použita na:","
",OFFSET(Zdroj!P$16,'k rozhodnutí'!$A306,0)))</f>
        <v/>
      </c>
      <c r="E309" s="127"/>
      <c r="F309" s="31" t="str">
        <f ca="1">IF($B307="","",OFFSET(Zdroj!V$16,'k rozhodnutí'!$A306,0))</f>
        <v/>
      </c>
      <c r="G309" s="37" t="str">
        <f ca="1">IF($B307="","",OFFSET(Zdroj!CC$16,'k rozhodnutí'!$A306,0))</f>
        <v/>
      </c>
      <c r="H309" s="115"/>
      <c r="I309" s="126"/>
      <c r="J309" s="125"/>
      <c r="K309" s="115"/>
      <c r="L309" s="115"/>
      <c r="M309" s="115"/>
      <c r="N309" s="115"/>
      <c r="O309" s="115"/>
      <c r="P309" s="115"/>
    </row>
    <row r="310" spans="1:16" ht="15.75" x14ac:dyDescent="0.25">
      <c r="A310" s="64"/>
      <c r="B310" s="79" t="str">
        <f ca="1">IF(OFFSET(Zdroj!$B$16,A309,0)&gt;0,A312,"")</f>
        <v/>
      </c>
      <c r="C310" s="2" t="str">
        <f ca="1">IF($B310="","",IF(Zdroj!$AS$9="ano",CONCATENATE(OFFSET(Zdroj!C$16,'k rozhodnutí'!$A309,0),"
","Anonymizováno","
",OFFSET(Zdroj!E$16,'k rozhodnutí'!$A309,0),"
",OFFSET(Zdroj!F$16,'k rozhodnutí'!$A309,0)),CONCATENATE(OFFSET(Zdroj!C$16,'k rozhodnutí'!$A309,0),"
",OFFSET(Zdroj!D$16,'k rozhodnutí'!$A309,0),"
",OFFSET(Zdroj!E$16,'k rozhodnutí'!$A309,0),"
",OFFSET(Zdroj!F$16,'k rozhodnutí'!$A309,0))))</f>
        <v/>
      </c>
      <c r="D310" s="19" t="str">
        <f ca="1">IF($B310="","",OFFSET(Zdroj!N$16,'k rozhodnutí'!$A309,0))</f>
        <v/>
      </c>
      <c r="E310" s="127" t="str">
        <f ca="1">IF($B310="","",OFFSET(Zdroj!T$16,'k rozhodnutí'!$A309,0))</f>
        <v/>
      </c>
      <c r="F310" s="31" t="str">
        <f ca="1">IF($B310="","",OFFSET(Zdroj!U$16,'k rozhodnutí'!$A309,0))</f>
        <v/>
      </c>
      <c r="G310" s="122" t="str">
        <f ca="1">IF($B310="","",OFFSET(Zdroj!W$16,'k rozhodnutí'!$A309,0))</f>
        <v/>
      </c>
      <c r="H310" s="115" t="str">
        <f ca="1">IF($B310="","",OFFSET(Zdroj!W$16,'k rozhodnutí'!$A309,0))</f>
        <v/>
      </c>
      <c r="I310" s="126" t="str">
        <f ca="1">IF($B310="","",OFFSET(Zdroj!Y$16,'k rozhodnutí'!$A309,0))</f>
        <v/>
      </c>
      <c r="J310" s="125" t="str">
        <f ca="1">IF(B310="","",'k rozhodnutí detailní'!N310)</f>
        <v/>
      </c>
      <c r="K310" s="115" t="str">
        <f ca="1">IF($B310="","",OFFSET(Zdroj!AC$16,'k rozhodnutí'!$A309,0))</f>
        <v/>
      </c>
      <c r="L310" s="115" t="str">
        <f ca="1">IF($B310="","",OFFSET(Zdroj!AD$16,'k rozhodnutí'!$A309,0))</f>
        <v/>
      </c>
      <c r="M310" s="115" t="str">
        <f ca="1">IF($B310="","",OFFSET(Zdroj!AE$16,'k rozhodnutí'!$A309,0))</f>
        <v/>
      </c>
      <c r="N310" s="115" t="str">
        <f ca="1">IF($B310="","",OFFSET(Zdroj!AF$16,'k rozhodnutí'!$A309,0))</f>
        <v/>
      </c>
      <c r="O310" s="115" t="str">
        <f ca="1">IF($B310="","",OFFSET(Zdroj!AG$16,'k rozhodnutí'!$A309,0))</f>
        <v/>
      </c>
      <c r="P310" s="115" t="str">
        <f ca="1">IF($B310="","",OFFSET(Zdroj!AH$16,'k rozhodnutí'!$A309,0))</f>
        <v/>
      </c>
    </row>
    <row r="311" spans="1:16" x14ac:dyDescent="0.25">
      <c r="A311" s="64"/>
      <c r="B311" s="124" t="str">
        <f ca="1">IF(OFFSET(Zdroj!$B$16,A309,0)&gt;0,OFFSET(Zdroj!$B$16,A309,0)+0,"")</f>
        <v/>
      </c>
      <c r="C311" s="2" t="str">
        <f ca="1">IF($B310="","",IF(Zdroj!$AS$9="ano",CONCATENATE("Okres:","
",OFFSET(Zdroj!CH$16,'k rozhodnutí'!$A309,0),"
","Právní forma","
",OFFSET(Zdroj!H$16,'k rozhodnutí'!$A309,0),"
",IF(OFFSET(Zdroj!I$16,'k rozhodnutí'!$A309,0)="","","IČO: "),OFFSET(Zdroj!I$16,'k rozhodnutí'!$A309,0),"
","B.Ú. ",IF(OFFSET(Zdroj!J$16,'k rozhodnutí'!$A309,0)="","","Anonymizováno")),CONCATENATE("Okres:","
",OFFSET(Zdroj!CH$16,'k rozhodnutí'!$A309,0),"
","Právní forma","
",OFFSET(Zdroj!H$16,'k rozhodnutí'!$A309,0),"
",IF(OFFSET(Zdroj!I$16,'k rozhodnutí'!$A309,0)="","","IČO: "),OFFSET(Zdroj!I$16,'k rozhodnutí'!$A309,0),"
","B.Ú. ",OFFSET(Zdroj!J$16,'k rozhodnutí'!$A309,0))))</f>
        <v/>
      </c>
      <c r="D311" s="3" t="str">
        <f ca="1">IF($B310="","",OFFSET(Zdroj!O$16,'k rozhodnutí'!$A309,0))</f>
        <v/>
      </c>
      <c r="E311" s="127"/>
      <c r="F311" s="30"/>
      <c r="G311" s="122"/>
      <c r="H311" s="115"/>
      <c r="I311" s="126"/>
      <c r="J311" s="125"/>
      <c r="K311" s="115"/>
      <c r="L311" s="115"/>
      <c r="M311" s="115"/>
      <c r="N311" s="115"/>
      <c r="O311" s="115"/>
      <c r="P311" s="115"/>
    </row>
    <row r="312" spans="1:16" x14ac:dyDescent="0.25">
      <c r="A312" s="64">
        <f>ROW()/3-1</f>
        <v>103</v>
      </c>
      <c r="B312" s="124"/>
      <c r="C312" s="28" t="str">
        <f ca="1">IF($B310="","",IF(Zdroj!$AS$9="ano",IF(OFFSET(Zdroj!M$16,'k rozhodnutí'!$A309,0)="","","Anonymizováno"),IF(OFFSET(Zdroj!M$16,'k rozhodnutí'!$A309,0)="","",OFFSET(Zdroj!M$16,'k rozhodnutí'!$A309,0))))</f>
        <v/>
      </c>
      <c r="D312" s="3" t="str">
        <f ca="1">IF($B310="","",CONCATENATE("Dotace bude použita na:","
",OFFSET(Zdroj!P$16,'k rozhodnutí'!$A309,0)))</f>
        <v/>
      </c>
      <c r="E312" s="127"/>
      <c r="F312" s="31" t="str">
        <f ca="1">IF($B310="","",OFFSET(Zdroj!V$16,'k rozhodnutí'!$A309,0))</f>
        <v/>
      </c>
      <c r="G312" s="37" t="str">
        <f ca="1">IF($B310="","",OFFSET(Zdroj!CC$16,'k rozhodnutí'!$A309,0))</f>
        <v/>
      </c>
      <c r="H312" s="115"/>
      <c r="I312" s="126"/>
      <c r="J312" s="125"/>
      <c r="K312" s="115"/>
      <c r="L312" s="115"/>
      <c r="M312" s="115"/>
      <c r="N312" s="115"/>
      <c r="O312" s="115"/>
      <c r="P312" s="115"/>
    </row>
    <row r="313" spans="1:16" ht="15.75" x14ac:dyDescent="0.25">
      <c r="A313" s="64"/>
      <c r="B313" s="79" t="str">
        <f ca="1">IF(OFFSET(Zdroj!$B$16,A312,0)&gt;0,A315,"")</f>
        <v/>
      </c>
      <c r="C313" s="2" t="str">
        <f ca="1">IF($B313="","",IF(Zdroj!$AS$9="ano",CONCATENATE(OFFSET(Zdroj!C$16,'k rozhodnutí'!$A312,0),"
","Anonymizováno","
",OFFSET(Zdroj!E$16,'k rozhodnutí'!$A312,0),"
",OFFSET(Zdroj!F$16,'k rozhodnutí'!$A312,0)),CONCATENATE(OFFSET(Zdroj!C$16,'k rozhodnutí'!$A312,0),"
",OFFSET(Zdroj!D$16,'k rozhodnutí'!$A312,0),"
",OFFSET(Zdroj!E$16,'k rozhodnutí'!$A312,0),"
",OFFSET(Zdroj!F$16,'k rozhodnutí'!$A312,0))))</f>
        <v/>
      </c>
      <c r="D313" s="19" t="str">
        <f ca="1">IF($B313="","",OFFSET(Zdroj!N$16,'k rozhodnutí'!$A312,0))</f>
        <v/>
      </c>
      <c r="E313" s="127" t="str">
        <f ca="1">IF($B313="","",OFFSET(Zdroj!T$16,'k rozhodnutí'!$A312,0))</f>
        <v/>
      </c>
      <c r="F313" s="31" t="str">
        <f ca="1">IF($B313="","",OFFSET(Zdroj!U$16,'k rozhodnutí'!$A312,0))</f>
        <v/>
      </c>
      <c r="G313" s="122" t="str">
        <f ca="1">IF($B313="","",OFFSET(Zdroj!W$16,'k rozhodnutí'!$A312,0))</f>
        <v/>
      </c>
      <c r="H313" s="115" t="str">
        <f ca="1">IF($B313="","",OFFSET(Zdroj!W$16,'k rozhodnutí'!$A312,0))</f>
        <v/>
      </c>
      <c r="I313" s="126" t="str">
        <f ca="1">IF($B313="","",OFFSET(Zdroj!Y$16,'k rozhodnutí'!$A312,0))</f>
        <v/>
      </c>
      <c r="J313" s="125" t="str">
        <f ca="1">IF(B313="","",'k rozhodnutí detailní'!N313)</f>
        <v/>
      </c>
      <c r="K313" s="115" t="str">
        <f ca="1">IF($B313="","",OFFSET(Zdroj!AC$16,'k rozhodnutí'!$A312,0))</f>
        <v/>
      </c>
      <c r="L313" s="115" t="str">
        <f ca="1">IF($B313="","",OFFSET(Zdroj!AD$16,'k rozhodnutí'!$A312,0))</f>
        <v/>
      </c>
      <c r="M313" s="115" t="str">
        <f ca="1">IF($B313="","",OFFSET(Zdroj!AE$16,'k rozhodnutí'!$A312,0))</f>
        <v/>
      </c>
      <c r="N313" s="115" t="str">
        <f ca="1">IF($B313="","",OFFSET(Zdroj!AF$16,'k rozhodnutí'!$A312,0))</f>
        <v/>
      </c>
      <c r="O313" s="115" t="str">
        <f ca="1">IF($B313="","",OFFSET(Zdroj!AG$16,'k rozhodnutí'!$A312,0))</f>
        <v/>
      </c>
      <c r="P313" s="115" t="str">
        <f ca="1">IF($B313="","",OFFSET(Zdroj!AH$16,'k rozhodnutí'!$A312,0))</f>
        <v/>
      </c>
    </row>
    <row r="314" spans="1:16" x14ac:dyDescent="0.25">
      <c r="A314" s="64"/>
      <c r="B314" s="124" t="str">
        <f ca="1">IF(OFFSET(Zdroj!$B$16,A312,0)&gt;0,OFFSET(Zdroj!$B$16,A312,0)+0,"")</f>
        <v/>
      </c>
      <c r="C314" s="2" t="str">
        <f ca="1">IF($B313="","",IF(Zdroj!$AS$9="ano",CONCATENATE("Okres:","
",OFFSET(Zdroj!CH$16,'k rozhodnutí'!$A312,0),"
","Právní forma","
",OFFSET(Zdroj!H$16,'k rozhodnutí'!$A312,0),"
",IF(OFFSET(Zdroj!I$16,'k rozhodnutí'!$A312,0)="","","IČO: "),OFFSET(Zdroj!I$16,'k rozhodnutí'!$A312,0),"
","B.Ú. ",IF(OFFSET(Zdroj!J$16,'k rozhodnutí'!$A312,0)="","","Anonymizováno")),CONCATENATE("Okres:","
",OFFSET(Zdroj!CH$16,'k rozhodnutí'!$A312,0),"
","Právní forma","
",OFFSET(Zdroj!H$16,'k rozhodnutí'!$A312,0),"
",IF(OFFSET(Zdroj!I$16,'k rozhodnutí'!$A312,0)="","","IČO: "),OFFSET(Zdroj!I$16,'k rozhodnutí'!$A312,0),"
","B.Ú. ",OFFSET(Zdroj!J$16,'k rozhodnutí'!$A312,0))))</f>
        <v/>
      </c>
      <c r="D314" s="3" t="str">
        <f ca="1">IF($B313="","",OFFSET(Zdroj!O$16,'k rozhodnutí'!$A312,0))</f>
        <v/>
      </c>
      <c r="E314" s="127"/>
      <c r="F314" s="30"/>
      <c r="G314" s="122"/>
      <c r="H314" s="115"/>
      <c r="I314" s="126"/>
      <c r="J314" s="125"/>
      <c r="K314" s="115"/>
      <c r="L314" s="115"/>
      <c r="M314" s="115"/>
      <c r="N314" s="115"/>
      <c r="O314" s="115"/>
      <c r="P314" s="115"/>
    </row>
    <row r="315" spans="1:16" x14ac:dyDescent="0.25">
      <c r="A315" s="64">
        <f>ROW()/3-1</f>
        <v>104</v>
      </c>
      <c r="B315" s="124"/>
      <c r="C315" s="28" t="str">
        <f ca="1">IF($B313="","",IF(Zdroj!$AS$9="ano",IF(OFFSET(Zdroj!M$16,'k rozhodnutí'!$A312,0)="","","Anonymizováno"),IF(OFFSET(Zdroj!M$16,'k rozhodnutí'!$A312,0)="","",OFFSET(Zdroj!M$16,'k rozhodnutí'!$A312,0))))</f>
        <v/>
      </c>
      <c r="D315" s="3" t="str">
        <f ca="1">IF($B313="","",CONCATENATE("Dotace bude použita na:","
",OFFSET(Zdroj!P$16,'k rozhodnutí'!$A312,0)))</f>
        <v/>
      </c>
      <c r="E315" s="127"/>
      <c r="F315" s="31" t="str">
        <f ca="1">IF($B313="","",OFFSET(Zdroj!V$16,'k rozhodnutí'!$A312,0))</f>
        <v/>
      </c>
      <c r="G315" s="37" t="str">
        <f ca="1">IF($B313="","",OFFSET(Zdroj!CC$16,'k rozhodnutí'!$A312,0))</f>
        <v/>
      </c>
      <c r="H315" s="115"/>
      <c r="I315" s="126"/>
      <c r="J315" s="125"/>
      <c r="K315" s="115"/>
      <c r="L315" s="115"/>
      <c r="M315" s="115"/>
      <c r="N315" s="115"/>
      <c r="O315" s="115"/>
      <c r="P315" s="115"/>
    </row>
    <row r="316" spans="1:16" ht="15.75" x14ac:dyDescent="0.25">
      <c r="A316" s="64"/>
      <c r="B316" s="79" t="str">
        <f ca="1">IF(OFFSET(Zdroj!$B$16,A315,0)&gt;0,A318,"")</f>
        <v/>
      </c>
      <c r="C316" s="2" t="str">
        <f ca="1">IF($B316="","",IF(Zdroj!$AS$9="ano",CONCATENATE(OFFSET(Zdroj!C$16,'k rozhodnutí'!$A315,0),"
","Anonymizováno","
",OFFSET(Zdroj!E$16,'k rozhodnutí'!$A315,0),"
",OFFSET(Zdroj!F$16,'k rozhodnutí'!$A315,0)),CONCATENATE(OFFSET(Zdroj!C$16,'k rozhodnutí'!$A315,0),"
",OFFSET(Zdroj!D$16,'k rozhodnutí'!$A315,0),"
",OFFSET(Zdroj!E$16,'k rozhodnutí'!$A315,0),"
",OFFSET(Zdroj!F$16,'k rozhodnutí'!$A315,0))))</f>
        <v/>
      </c>
      <c r="D316" s="19" t="str">
        <f ca="1">IF($B316="","",OFFSET(Zdroj!N$16,'k rozhodnutí'!$A315,0))</f>
        <v/>
      </c>
      <c r="E316" s="127" t="str">
        <f ca="1">IF($B316="","",OFFSET(Zdroj!T$16,'k rozhodnutí'!$A315,0))</f>
        <v/>
      </c>
      <c r="F316" s="31" t="str">
        <f ca="1">IF($B316="","",OFFSET(Zdroj!U$16,'k rozhodnutí'!$A315,0))</f>
        <v/>
      </c>
      <c r="G316" s="122" t="str">
        <f ca="1">IF($B316="","",OFFSET(Zdroj!W$16,'k rozhodnutí'!$A315,0))</f>
        <v/>
      </c>
      <c r="H316" s="115" t="str">
        <f ca="1">IF($B316="","",OFFSET(Zdroj!W$16,'k rozhodnutí'!$A315,0))</f>
        <v/>
      </c>
      <c r="I316" s="126" t="str">
        <f ca="1">IF($B316="","",OFFSET(Zdroj!Y$16,'k rozhodnutí'!$A315,0))</f>
        <v/>
      </c>
      <c r="J316" s="125" t="str">
        <f ca="1">IF(B316="","",'k rozhodnutí detailní'!N316)</f>
        <v/>
      </c>
      <c r="K316" s="115" t="str">
        <f ca="1">IF($B316="","",OFFSET(Zdroj!AC$16,'k rozhodnutí'!$A315,0))</f>
        <v/>
      </c>
      <c r="L316" s="115" t="str">
        <f ca="1">IF($B316="","",OFFSET(Zdroj!AD$16,'k rozhodnutí'!$A315,0))</f>
        <v/>
      </c>
      <c r="M316" s="115" t="str">
        <f ca="1">IF($B316="","",OFFSET(Zdroj!AE$16,'k rozhodnutí'!$A315,0))</f>
        <v/>
      </c>
      <c r="N316" s="115" t="str">
        <f ca="1">IF($B316="","",OFFSET(Zdroj!AF$16,'k rozhodnutí'!$A315,0))</f>
        <v/>
      </c>
      <c r="O316" s="115" t="str">
        <f ca="1">IF($B316="","",OFFSET(Zdroj!AG$16,'k rozhodnutí'!$A315,0))</f>
        <v/>
      </c>
      <c r="P316" s="115" t="str">
        <f ca="1">IF($B316="","",OFFSET(Zdroj!AH$16,'k rozhodnutí'!$A315,0))</f>
        <v/>
      </c>
    </row>
    <row r="317" spans="1:16" x14ac:dyDescent="0.25">
      <c r="A317" s="64"/>
      <c r="B317" s="124" t="str">
        <f ca="1">IF(OFFSET(Zdroj!$B$16,A315,0)&gt;0,OFFSET(Zdroj!$B$16,A315,0)+0,"")</f>
        <v/>
      </c>
      <c r="C317" s="2" t="str">
        <f ca="1">IF($B316="","",IF(Zdroj!$AS$9="ano",CONCATENATE("Okres:","
",OFFSET(Zdroj!CH$16,'k rozhodnutí'!$A315,0),"
","Právní forma","
",OFFSET(Zdroj!H$16,'k rozhodnutí'!$A315,0),"
",IF(OFFSET(Zdroj!I$16,'k rozhodnutí'!$A315,0)="","","IČO: "),OFFSET(Zdroj!I$16,'k rozhodnutí'!$A315,0),"
","B.Ú. ",IF(OFFSET(Zdroj!J$16,'k rozhodnutí'!$A315,0)="","","Anonymizováno")),CONCATENATE("Okres:","
",OFFSET(Zdroj!CH$16,'k rozhodnutí'!$A315,0),"
","Právní forma","
",OFFSET(Zdroj!H$16,'k rozhodnutí'!$A315,0),"
",IF(OFFSET(Zdroj!I$16,'k rozhodnutí'!$A315,0)="","","IČO: "),OFFSET(Zdroj!I$16,'k rozhodnutí'!$A315,0),"
","B.Ú. ",OFFSET(Zdroj!J$16,'k rozhodnutí'!$A315,0))))</f>
        <v/>
      </c>
      <c r="D317" s="3" t="str">
        <f ca="1">IF($B316="","",OFFSET(Zdroj!O$16,'k rozhodnutí'!$A315,0))</f>
        <v/>
      </c>
      <c r="E317" s="127"/>
      <c r="F317" s="30"/>
      <c r="G317" s="122"/>
      <c r="H317" s="115"/>
      <c r="I317" s="126"/>
      <c r="J317" s="125"/>
      <c r="K317" s="115"/>
      <c r="L317" s="115"/>
      <c r="M317" s="115"/>
      <c r="N317" s="115"/>
      <c r="O317" s="115"/>
      <c r="P317" s="115"/>
    </row>
    <row r="318" spans="1:16" x14ac:dyDescent="0.25">
      <c r="A318" s="64">
        <f>ROW()/3-1</f>
        <v>105</v>
      </c>
      <c r="B318" s="124"/>
      <c r="C318" s="28" t="str">
        <f ca="1">IF($B316="","",IF(Zdroj!$AS$9="ano",IF(OFFSET(Zdroj!M$16,'k rozhodnutí'!$A315,0)="","","Anonymizováno"),IF(OFFSET(Zdroj!M$16,'k rozhodnutí'!$A315,0)="","",OFFSET(Zdroj!M$16,'k rozhodnutí'!$A315,0))))</f>
        <v/>
      </c>
      <c r="D318" s="3" t="str">
        <f ca="1">IF($B316="","",CONCATENATE("Dotace bude použita na:","
",OFFSET(Zdroj!P$16,'k rozhodnutí'!$A315,0)))</f>
        <v/>
      </c>
      <c r="E318" s="127"/>
      <c r="F318" s="31" t="str">
        <f ca="1">IF($B316="","",OFFSET(Zdroj!V$16,'k rozhodnutí'!$A315,0))</f>
        <v/>
      </c>
      <c r="G318" s="37" t="str">
        <f ca="1">IF($B316="","",OFFSET(Zdroj!CC$16,'k rozhodnutí'!$A315,0))</f>
        <v/>
      </c>
      <c r="H318" s="115"/>
      <c r="I318" s="126"/>
      <c r="J318" s="125"/>
      <c r="K318" s="115"/>
      <c r="L318" s="115"/>
      <c r="M318" s="115"/>
      <c r="N318" s="115"/>
      <c r="O318" s="115"/>
      <c r="P318" s="115"/>
    </row>
    <row r="319" spans="1:16" ht="15.75" x14ac:dyDescent="0.25">
      <c r="A319" s="64"/>
      <c r="B319" s="79" t="str">
        <f ca="1">IF(OFFSET(Zdroj!$B$16,A318,0)&gt;0,A321,"")</f>
        <v/>
      </c>
      <c r="C319" s="2" t="str">
        <f ca="1">IF($B319="","",IF(Zdroj!$AS$9="ano",CONCATENATE(OFFSET(Zdroj!C$16,'k rozhodnutí'!$A318,0),"
","Anonymizováno","
",OFFSET(Zdroj!E$16,'k rozhodnutí'!$A318,0),"
",OFFSET(Zdroj!F$16,'k rozhodnutí'!$A318,0)),CONCATENATE(OFFSET(Zdroj!C$16,'k rozhodnutí'!$A318,0),"
",OFFSET(Zdroj!D$16,'k rozhodnutí'!$A318,0),"
",OFFSET(Zdroj!E$16,'k rozhodnutí'!$A318,0),"
",OFFSET(Zdroj!F$16,'k rozhodnutí'!$A318,0))))</f>
        <v/>
      </c>
      <c r="D319" s="19" t="str">
        <f ca="1">IF($B319="","",OFFSET(Zdroj!N$16,'k rozhodnutí'!$A318,0))</f>
        <v/>
      </c>
      <c r="E319" s="127" t="str">
        <f ca="1">IF($B319="","",OFFSET(Zdroj!T$16,'k rozhodnutí'!$A318,0))</f>
        <v/>
      </c>
      <c r="F319" s="31" t="str">
        <f ca="1">IF($B319="","",OFFSET(Zdroj!U$16,'k rozhodnutí'!$A318,0))</f>
        <v/>
      </c>
      <c r="G319" s="122" t="str">
        <f ca="1">IF($B319="","",OFFSET(Zdroj!W$16,'k rozhodnutí'!$A318,0))</f>
        <v/>
      </c>
      <c r="H319" s="115" t="str">
        <f ca="1">IF($B319="","",OFFSET(Zdroj!W$16,'k rozhodnutí'!$A318,0))</f>
        <v/>
      </c>
      <c r="I319" s="126" t="str">
        <f ca="1">IF($B319="","",OFFSET(Zdroj!Y$16,'k rozhodnutí'!$A318,0))</f>
        <v/>
      </c>
      <c r="J319" s="125" t="str">
        <f ca="1">IF(B319="","",'k rozhodnutí detailní'!N319)</f>
        <v/>
      </c>
      <c r="K319" s="115" t="str">
        <f ca="1">IF($B319="","",OFFSET(Zdroj!AC$16,'k rozhodnutí'!$A318,0))</f>
        <v/>
      </c>
      <c r="L319" s="115" t="str">
        <f ca="1">IF($B319="","",OFFSET(Zdroj!AD$16,'k rozhodnutí'!$A318,0))</f>
        <v/>
      </c>
      <c r="M319" s="115" t="str">
        <f ca="1">IF($B319="","",OFFSET(Zdroj!AE$16,'k rozhodnutí'!$A318,0))</f>
        <v/>
      </c>
      <c r="N319" s="115" t="str">
        <f ca="1">IF($B319="","",OFFSET(Zdroj!AF$16,'k rozhodnutí'!$A318,0))</f>
        <v/>
      </c>
      <c r="O319" s="115" t="str">
        <f ca="1">IF($B319="","",OFFSET(Zdroj!AG$16,'k rozhodnutí'!$A318,0))</f>
        <v/>
      </c>
      <c r="P319" s="115" t="str">
        <f ca="1">IF($B319="","",OFFSET(Zdroj!AH$16,'k rozhodnutí'!$A318,0))</f>
        <v/>
      </c>
    </row>
    <row r="320" spans="1:16" x14ac:dyDescent="0.25">
      <c r="A320" s="64"/>
      <c r="B320" s="124" t="str">
        <f ca="1">IF(OFFSET(Zdroj!$B$16,A318,0)&gt;0,OFFSET(Zdroj!$B$16,A318,0)+0,"")</f>
        <v/>
      </c>
      <c r="C320" s="2" t="str">
        <f ca="1">IF($B319="","",IF(Zdroj!$AS$9="ano",CONCATENATE("Okres:","
",OFFSET(Zdroj!CH$16,'k rozhodnutí'!$A318,0),"
","Právní forma","
",OFFSET(Zdroj!H$16,'k rozhodnutí'!$A318,0),"
",IF(OFFSET(Zdroj!I$16,'k rozhodnutí'!$A318,0)="","","IČO: "),OFFSET(Zdroj!I$16,'k rozhodnutí'!$A318,0),"
","B.Ú. ",IF(OFFSET(Zdroj!J$16,'k rozhodnutí'!$A318,0)="","","Anonymizováno")),CONCATENATE("Okres:","
",OFFSET(Zdroj!CH$16,'k rozhodnutí'!$A318,0),"
","Právní forma","
",OFFSET(Zdroj!H$16,'k rozhodnutí'!$A318,0),"
",IF(OFFSET(Zdroj!I$16,'k rozhodnutí'!$A318,0)="","","IČO: "),OFFSET(Zdroj!I$16,'k rozhodnutí'!$A318,0),"
","B.Ú. ",OFFSET(Zdroj!J$16,'k rozhodnutí'!$A318,0))))</f>
        <v/>
      </c>
      <c r="D320" s="3" t="str">
        <f ca="1">IF($B319="","",OFFSET(Zdroj!O$16,'k rozhodnutí'!$A318,0))</f>
        <v/>
      </c>
      <c r="E320" s="127"/>
      <c r="F320" s="30"/>
      <c r="G320" s="122"/>
      <c r="H320" s="115"/>
      <c r="I320" s="126"/>
      <c r="J320" s="125"/>
      <c r="K320" s="115"/>
      <c r="L320" s="115"/>
      <c r="M320" s="115"/>
      <c r="N320" s="115"/>
      <c r="O320" s="115"/>
      <c r="P320" s="115"/>
    </row>
    <row r="321" spans="1:16" x14ac:dyDescent="0.25">
      <c r="A321" s="64">
        <f>ROW()/3-1</f>
        <v>106</v>
      </c>
      <c r="B321" s="124"/>
      <c r="C321" s="28" t="str">
        <f ca="1">IF($B319="","",IF(Zdroj!$AS$9="ano",IF(OFFSET(Zdroj!M$16,'k rozhodnutí'!$A318,0)="","","Anonymizováno"),IF(OFFSET(Zdroj!M$16,'k rozhodnutí'!$A318,0)="","",OFFSET(Zdroj!M$16,'k rozhodnutí'!$A318,0))))</f>
        <v/>
      </c>
      <c r="D321" s="3" t="str">
        <f ca="1">IF($B319="","",CONCATENATE("Dotace bude použita na:","
",OFFSET(Zdroj!P$16,'k rozhodnutí'!$A318,0)))</f>
        <v/>
      </c>
      <c r="E321" s="127"/>
      <c r="F321" s="31" t="str">
        <f ca="1">IF($B319="","",OFFSET(Zdroj!V$16,'k rozhodnutí'!$A318,0))</f>
        <v/>
      </c>
      <c r="G321" s="37" t="str">
        <f ca="1">IF($B319="","",OFFSET(Zdroj!CC$16,'k rozhodnutí'!$A318,0))</f>
        <v/>
      </c>
      <c r="H321" s="115"/>
      <c r="I321" s="126"/>
      <c r="J321" s="125"/>
      <c r="K321" s="115"/>
      <c r="L321" s="115"/>
      <c r="M321" s="115"/>
      <c r="N321" s="115"/>
      <c r="O321" s="115"/>
      <c r="P321" s="115"/>
    </row>
    <row r="322" spans="1:16" ht="15.75" x14ac:dyDescent="0.25">
      <c r="A322" s="64"/>
      <c r="B322" s="79" t="str">
        <f ca="1">IF(OFFSET(Zdroj!$B$16,A321,0)&gt;0,A324,"")</f>
        <v/>
      </c>
      <c r="C322" s="2" t="str">
        <f ca="1">IF($B322="","",IF(Zdroj!$AS$9="ano",CONCATENATE(OFFSET(Zdroj!C$16,'k rozhodnutí'!$A321,0),"
","Anonymizováno","
",OFFSET(Zdroj!E$16,'k rozhodnutí'!$A321,0),"
",OFFSET(Zdroj!F$16,'k rozhodnutí'!$A321,0)),CONCATENATE(OFFSET(Zdroj!C$16,'k rozhodnutí'!$A321,0),"
",OFFSET(Zdroj!D$16,'k rozhodnutí'!$A321,0),"
",OFFSET(Zdroj!E$16,'k rozhodnutí'!$A321,0),"
",OFFSET(Zdroj!F$16,'k rozhodnutí'!$A321,0))))</f>
        <v/>
      </c>
      <c r="D322" s="19" t="str">
        <f ca="1">IF($B322="","",OFFSET(Zdroj!N$16,'k rozhodnutí'!$A321,0))</f>
        <v/>
      </c>
      <c r="E322" s="127" t="str">
        <f ca="1">IF($B322="","",OFFSET(Zdroj!T$16,'k rozhodnutí'!$A321,0))</f>
        <v/>
      </c>
      <c r="F322" s="31" t="str">
        <f ca="1">IF($B322="","",OFFSET(Zdroj!U$16,'k rozhodnutí'!$A321,0))</f>
        <v/>
      </c>
      <c r="G322" s="122" t="str">
        <f ca="1">IF($B322="","",OFFSET(Zdroj!W$16,'k rozhodnutí'!$A321,0))</f>
        <v/>
      </c>
      <c r="H322" s="115" t="str">
        <f ca="1">IF($B322="","",OFFSET(Zdroj!W$16,'k rozhodnutí'!$A321,0))</f>
        <v/>
      </c>
      <c r="I322" s="126" t="str">
        <f ca="1">IF($B322="","",OFFSET(Zdroj!Y$16,'k rozhodnutí'!$A321,0))</f>
        <v/>
      </c>
      <c r="J322" s="125" t="str">
        <f ca="1">IF(B322="","",'k rozhodnutí detailní'!N322)</f>
        <v/>
      </c>
      <c r="K322" s="115" t="str">
        <f ca="1">IF($B322="","",OFFSET(Zdroj!AC$16,'k rozhodnutí'!$A321,0))</f>
        <v/>
      </c>
      <c r="L322" s="115" t="str">
        <f ca="1">IF($B322="","",OFFSET(Zdroj!AD$16,'k rozhodnutí'!$A321,0))</f>
        <v/>
      </c>
      <c r="M322" s="115" t="str">
        <f ca="1">IF($B322="","",OFFSET(Zdroj!AE$16,'k rozhodnutí'!$A321,0))</f>
        <v/>
      </c>
      <c r="N322" s="115" t="str">
        <f ca="1">IF($B322="","",OFFSET(Zdroj!AF$16,'k rozhodnutí'!$A321,0))</f>
        <v/>
      </c>
      <c r="O322" s="115" t="str">
        <f ca="1">IF($B322="","",OFFSET(Zdroj!AG$16,'k rozhodnutí'!$A321,0))</f>
        <v/>
      </c>
      <c r="P322" s="115" t="str">
        <f ca="1">IF($B322="","",OFFSET(Zdroj!AH$16,'k rozhodnutí'!$A321,0))</f>
        <v/>
      </c>
    </row>
    <row r="323" spans="1:16" x14ac:dyDescent="0.25">
      <c r="A323" s="64"/>
      <c r="B323" s="124" t="str">
        <f ca="1">IF(OFFSET(Zdroj!$B$16,A321,0)&gt;0,OFFSET(Zdroj!$B$16,A321,0)+0,"")</f>
        <v/>
      </c>
      <c r="C323" s="2" t="str">
        <f ca="1">IF($B322="","",IF(Zdroj!$AS$9="ano",CONCATENATE("Okres:","
",OFFSET(Zdroj!CH$16,'k rozhodnutí'!$A321,0),"
","Právní forma","
",OFFSET(Zdroj!H$16,'k rozhodnutí'!$A321,0),"
",IF(OFFSET(Zdroj!I$16,'k rozhodnutí'!$A321,0)="","","IČO: "),OFFSET(Zdroj!I$16,'k rozhodnutí'!$A321,0),"
","B.Ú. ",IF(OFFSET(Zdroj!J$16,'k rozhodnutí'!$A321,0)="","","Anonymizováno")),CONCATENATE("Okres:","
",OFFSET(Zdroj!CH$16,'k rozhodnutí'!$A321,0),"
","Právní forma","
",OFFSET(Zdroj!H$16,'k rozhodnutí'!$A321,0),"
",IF(OFFSET(Zdroj!I$16,'k rozhodnutí'!$A321,0)="","","IČO: "),OFFSET(Zdroj!I$16,'k rozhodnutí'!$A321,0),"
","B.Ú. ",OFFSET(Zdroj!J$16,'k rozhodnutí'!$A321,0))))</f>
        <v/>
      </c>
      <c r="D323" s="3" t="str">
        <f ca="1">IF($B322="","",OFFSET(Zdroj!O$16,'k rozhodnutí'!$A321,0))</f>
        <v/>
      </c>
      <c r="E323" s="127"/>
      <c r="F323" s="30"/>
      <c r="G323" s="122"/>
      <c r="H323" s="115"/>
      <c r="I323" s="126"/>
      <c r="J323" s="125"/>
      <c r="K323" s="115"/>
      <c r="L323" s="115"/>
      <c r="M323" s="115"/>
      <c r="N323" s="115"/>
      <c r="O323" s="115"/>
      <c r="P323" s="115"/>
    </row>
    <row r="324" spans="1:16" x14ac:dyDescent="0.25">
      <c r="A324" s="64">
        <f>ROW()/3-1</f>
        <v>107</v>
      </c>
      <c r="B324" s="124"/>
      <c r="C324" s="28" t="str">
        <f ca="1">IF($B322="","",IF(Zdroj!$AS$9="ano",IF(OFFSET(Zdroj!M$16,'k rozhodnutí'!$A321,0)="","","Anonymizováno"),IF(OFFSET(Zdroj!M$16,'k rozhodnutí'!$A321,0)="","",OFFSET(Zdroj!M$16,'k rozhodnutí'!$A321,0))))</f>
        <v/>
      </c>
      <c r="D324" s="3" t="str">
        <f ca="1">IF($B322="","",CONCATENATE("Dotace bude použita na:","
",OFFSET(Zdroj!P$16,'k rozhodnutí'!$A321,0)))</f>
        <v/>
      </c>
      <c r="E324" s="127"/>
      <c r="F324" s="31" t="str">
        <f ca="1">IF($B322="","",OFFSET(Zdroj!V$16,'k rozhodnutí'!$A321,0))</f>
        <v/>
      </c>
      <c r="G324" s="37" t="str">
        <f ca="1">IF($B322="","",OFFSET(Zdroj!CC$16,'k rozhodnutí'!$A321,0))</f>
        <v/>
      </c>
      <c r="H324" s="115"/>
      <c r="I324" s="126"/>
      <c r="J324" s="125"/>
      <c r="K324" s="115"/>
      <c r="L324" s="115"/>
      <c r="M324" s="115"/>
      <c r="N324" s="115"/>
      <c r="O324" s="115"/>
      <c r="P324" s="115"/>
    </row>
    <row r="325" spans="1:16" ht="15.75" x14ac:dyDescent="0.25">
      <c r="A325" s="64"/>
      <c r="B325" s="79" t="str">
        <f ca="1">IF(OFFSET(Zdroj!$B$16,A324,0)&gt;0,A327,"")</f>
        <v/>
      </c>
      <c r="C325" s="2" t="str">
        <f ca="1">IF($B325="","",IF(Zdroj!$AS$9="ano",CONCATENATE(OFFSET(Zdroj!C$16,'k rozhodnutí'!$A324,0),"
","Anonymizováno","
",OFFSET(Zdroj!E$16,'k rozhodnutí'!$A324,0),"
",OFFSET(Zdroj!F$16,'k rozhodnutí'!$A324,0)),CONCATENATE(OFFSET(Zdroj!C$16,'k rozhodnutí'!$A324,0),"
",OFFSET(Zdroj!D$16,'k rozhodnutí'!$A324,0),"
",OFFSET(Zdroj!E$16,'k rozhodnutí'!$A324,0),"
",OFFSET(Zdroj!F$16,'k rozhodnutí'!$A324,0))))</f>
        <v/>
      </c>
      <c r="D325" s="19" t="str">
        <f ca="1">IF($B325="","",OFFSET(Zdroj!N$16,'k rozhodnutí'!$A324,0))</f>
        <v/>
      </c>
      <c r="E325" s="127" t="str">
        <f ca="1">IF($B325="","",OFFSET(Zdroj!T$16,'k rozhodnutí'!$A324,0))</f>
        <v/>
      </c>
      <c r="F325" s="31" t="str">
        <f ca="1">IF($B325="","",OFFSET(Zdroj!U$16,'k rozhodnutí'!$A324,0))</f>
        <v/>
      </c>
      <c r="G325" s="122" t="str">
        <f ca="1">IF($B325="","",OFFSET(Zdroj!W$16,'k rozhodnutí'!$A324,0))</f>
        <v/>
      </c>
      <c r="H325" s="115" t="str">
        <f ca="1">IF($B325="","",OFFSET(Zdroj!W$16,'k rozhodnutí'!$A324,0))</f>
        <v/>
      </c>
      <c r="I325" s="126" t="str">
        <f ca="1">IF($B325="","",OFFSET(Zdroj!Y$16,'k rozhodnutí'!$A324,0))</f>
        <v/>
      </c>
      <c r="J325" s="125" t="str">
        <f ca="1">IF(B325="","",'k rozhodnutí detailní'!N325)</f>
        <v/>
      </c>
      <c r="K325" s="115" t="str">
        <f ca="1">IF($B325="","",OFFSET(Zdroj!AC$16,'k rozhodnutí'!$A324,0))</f>
        <v/>
      </c>
      <c r="L325" s="115" t="str">
        <f ca="1">IF($B325="","",OFFSET(Zdroj!AD$16,'k rozhodnutí'!$A324,0))</f>
        <v/>
      </c>
      <c r="M325" s="115" t="str">
        <f ca="1">IF($B325="","",OFFSET(Zdroj!AE$16,'k rozhodnutí'!$A324,0))</f>
        <v/>
      </c>
      <c r="N325" s="115" t="str">
        <f ca="1">IF($B325="","",OFFSET(Zdroj!AF$16,'k rozhodnutí'!$A324,0))</f>
        <v/>
      </c>
      <c r="O325" s="115" t="str">
        <f ca="1">IF($B325="","",OFFSET(Zdroj!AG$16,'k rozhodnutí'!$A324,0))</f>
        <v/>
      </c>
      <c r="P325" s="115" t="str">
        <f ca="1">IF($B325="","",OFFSET(Zdroj!AH$16,'k rozhodnutí'!$A324,0))</f>
        <v/>
      </c>
    </row>
    <row r="326" spans="1:16" x14ac:dyDescent="0.25">
      <c r="A326" s="64"/>
      <c r="B326" s="124" t="str">
        <f ca="1">IF(OFFSET(Zdroj!$B$16,A324,0)&gt;0,OFFSET(Zdroj!$B$16,A324,0)+0,"")</f>
        <v/>
      </c>
      <c r="C326" s="2" t="str">
        <f ca="1">IF($B325="","",IF(Zdroj!$AS$9="ano",CONCATENATE("Okres:","
",OFFSET(Zdroj!CH$16,'k rozhodnutí'!$A324,0),"
","Právní forma","
",OFFSET(Zdroj!H$16,'k rozhodnutí'!$A324,0),"
",IF(OFFSET(Zdroj!I$16,'k rozhodnutí'!$A324,0)="","","IČO: "),OFFSET(Zdroj!I$16,'k rozhodnutí'!$A324,0),"
","B.Ú. ",IF(OFFSET(Zdroj!J$16,'k rozhodnutí'!$A324,0)="","","Anonymizováno")),CONCATENATE("Okres:","
",OFFSET(Zdroj!CH$16,'k rozhodnutí'!$A324,0),"
","Právní forma","
",OFFSET(Zdroj!H$16,'k rozhodnutí'!$A324,0),"
",IF(OFFSET(Zdroj!I$16,'k rozhodnutí'!$A324,0)="","","IČO: "),OFFSET(Zdroj!I$16,'k rozhodnutí'!$A324,0),"
","B.Ú. ",OFFSET(Zdroj!J$16,'k rozhodnutí'!$A324,0))))</f>
        <v/>
      </c>
      <c r="D326" s="3" t="str">
        <f ca="1">IF($B325="","",OFFSET(Zdroj!O$16,'k rozhodnutí'!$A324,0))</f>
        <v/>
      </c>
      <c r="E326" s="127"/>
      <c r="F326" s="30"/>
      <c r="G326" s="122"/>
      <c r="H326" s="115"/>
      <c r="I326" s="126"/>
      <c r="J326" s="125"/>
      <c r="K326" s="115"/>
      <c r="L326" s="115"/>
      <c r="M326" s="115"/>
      <c r="N326" s="115"/>
      <c r="O326" s="115"/>
      <c r="P326" s="115"/>
    </row>
    <row r="327" spans="1:16" x14ac:dyDescent="0.25">
      <c r="A327" s="64">
        <f>ROW()/3-1</f>
        <v>108</v>
      </c>
      <c r="B327" s="124"/>
      <c r="C327" s="28" t="str">
        <f ca="1">IF($B325="","",IF(Zdroj!$AS$9="ano",IF(OFFSET(Zdroj!M$16,'k rozhodnutí'!$A324,0)="","","Anonymizováno"),IF(OFFSET(Zdroj!M$16,'k rozhodnutí'!$A324,0)="","",OFFSET(Zdroj!M$16,'k rozhodnutí'!$A324,0))))</f>
        <v/>
      </c>
      <c r="D327" s="3" t="str">
        <f ca="1">IF($B325="","",CONCATENATE("Dotace bude použita na:","
",OFFSET(Zdroj!P$16,'k rozhodnutí'!$A324,0)))</f>
        <v/>
      </c>
      <c r="E327" s="127"/>
      <c r="F327" s="31" t="str">
        <f ca="1">IF($B325="","",OFFSET(Zdroj!V$16,'k rozhodnutí'!$A324,0))</f>
        <v/>
      </c>
      <c r="G327" s="37" t="str">
        <f ca="1">IF($B325="","",OFFSET(Zdroj!CC$16,'k rozhodnutí'!$A324,0))</f>
        <v/>
      </c>
      <c r="H327" s="115"/>
      <c r="I327" s="126"/>
      <c r="J327" s="125"/>
      <c r="K327" s="115"/>
      <c r="L327" s="115"/>
      <c r="M327" s="115"/>
      <c r="N327" s="115"/>
      <c r="O327" s="115"/>
      <c r="P327" s="115"/>
    </row>
    <row r="328" spans="1:16" ht="15.75" x14ac:dyDescent="0.25">
      <c r="A328" s="64"/>
      <c r="B328" s="79" t="str">
        <f ca="1">IF(OFFSET(Zdroj!$B$16,A327,0)&gt;0,A330,"")</f>
        <v/>
      </c>
      <c r="C328" s="2" t="str">
        <f ca="1">IF($B328="","",IF(Zdroj!$AS$9="ano",CONCATENATE(OFFSET(Zdroj!C$16,'k rozhodnutí'!$A327,0),"
","Anonymizováno","
",OFFSET(Zdroj!E$16,'k rozhodnutí'!$A327,0),"
",OFFSET(Zdroj!F$16,'k rozhodnutí'!$A327,0)),CONCATENATE(OFFSET(Zdroj!C$16,'k rozhodnutí'!$A327,0),"
",OFFSET(Zdroj!D$16,'k rozhodnutí'!$A327,0),"
",OFFSET(Zdroj!E$16,'k rozhodnutí'!$A327,0),"
",OFFSET(Zdroj!F$16,'k rozhodnutí'!$A327,0))))</f>
        <v/>
      </c>
      <c r="D328" s="19" t="str">
        <f ca="1">IF($B328="","",OFFSET(Zdroj!N$16,'k rozhodnutí'!$A327,0))</f>
        <v/>
      </c>
      <c r="E328" s="127" t="str">
        <f ca="1">IF($B328="","",OFFSET(Zdroj!T$16,'k rozhodnutí'!$A327,0))</f>
        <v/>
      </c>
      <c r="F328" s="31" t="str">
        <f ca="1">IF($B328="","",OFFSET(Zdroj!U$16,'k rozhodnutí'!$A327,0))</f>
        <v/>
      </c>
      <c r="G328" s="122" t="str">
        <f ca="1">IF($B328="","",OFFSET(Zdroj!W$16,'k rozhodnutí'!$A327,0))</f>
        <v/>
      </c>
      <c r="H328" s="115" t="str">
        <f ca="1">IF($B328="","",OFFSET(Zdroj!W$16,'k rozhodnutí'!$A327,0))</f>
        <v/>
      </c>
      <c r="I328" s="126" t="str">
        <f ca="1">IF($B328="","",OFFSET(Zdroj!Y$16,'k rozhodnutí'!$A327,0))</f>
        <v/>
      </c>
      <c r="J328" s="125" t="str">
        <f ca="1">IF(B328="","",'k rozhodnutí detailní'!N328)</f>
        <v/>
      </c>
      <c r="K328" s="115" t="str">
        <f ca="1">IF($B328="","",OFFSET(Zdroj!AC$16,'k rozhodnutí'!$A327,0))</f>
        <v/>
      </c>
      <c r="L328" s="115" t="str">
        <f ca="1">IF($B328="","",OFFSET(Zdroj!AD$16,'k rozhodnutí'!$A327,0))</f>
        <v/>
      </c>
      <c r="M328" s="115" t="str">
        <f ca="1">IF($B328="","",OFFSET(Zdroj!AE$16,'k rozhodnutí'!$A327,0))</f>
        <v/>
      </c>
      <c r="N328" s="115" t="str">
        <f ca="1">IF($B328="","",OFFSET(Zdroj!AF$16,'k rozhodnutí'!$A327,0))</f>
        <v/>
      </c>
      <c r="O328" s="115" t="str">
        <f ca="1">IF($B328="","",OFFSET(Zdroj!AG$16,'k rozhodnutí'!$A327,0))</f>
        <v/>
      </c>
      <c r="P328" s="115" t="str">
        <f ca="1">IF($B328="","",OFFSET(Zdroj!AH$16,'k rozhodnutí'!$A327,0))</f>
        <v/>
      </c>
    </row>
    <row r="329" spans="1:16" x14ac:dyDescent="0.25">
      <c r="A329" s="64"/>
      <c r="B329" s="124" t="str">
        <f ca="1">IF(OFFSET(Zdroj!$B$16,A327,0)&gt;0,OFFSET(Zdroj!$B$16,A327,0)+0,"")</f>
        <v/>
      </c>
      <c r="C329" s="2" t="str">
        <f ca="1">IF($B328="","",IF(Zdroj!$AS$9="ano",CONCATENATE("Okres:","
",OFFSET(Zdroj!CH$16,'k rozhodnutí'!$A327,0),"
","Právní forma","
",OFFSET(Zdroj!H$16,'k rozhodnutí'!$A327,0),"
",IF(OFFSET(Zdroj!I$16,'k rozhodnutí'!$A327,0)="","","IČO: "),OFFSET(Zdroj!I$16,'k rozhodnutí'!$A327,0),"
","B.Ú. ",IF(OFFSET(Zdroj!J$16,'k rozhodnutí'!$A327,0)="","","Anonymizováno")),CONCATENATE("Okres:","
",OFFSET(Zdroj!CH$16,'k rozhodnutí'!$A327,0),"
","Právní forma","
",OFFSET(Zdroj!H$16,'k rozhodnutí'!$A327,0),"
",IF(OFFSET(Zdroj!I$16,'k rozhodnutí'!$A327,0)="","","IČO: "),OFFSET(Zdroj!I$16,'k rozhodnutí'!$A327,0),"
","B.Ú. ",OFFSET(Zdroj!J$16,'k rozhodnutí'!$A327,0))))</f>
        <v/>
      </c>
      <c r="D329" s="3" t="str">
        <f ca="1">IF($B328="","",OFFSET(Zdroj!O$16,'k rozhodnutí'!$A327,0))</f>
        <v/>
      </c>
      <c r="E329" s="127"/>
      <c r="F329" s="30"/>
      <c r="G329" s="122"/>
      <c r="H329" s="115"/>
      <c r="I329" s="126"/>
      <c r="J329" s="125"/>
      <c r="K329" s="115"/>
      <c r="L329" s="115"/>
      <c r="M329" s="115"/>
      <c r="N329" s="115"/>
      <c r="O329" s="115"/>
      <c r="P329" s="115"/>
    </row>
    <row r="330" spans="1:16" x14ac:dyDescent="0.25">
      <c r="A330" s="64">
        <f>ROW()/3-1</f>
        <v>109</v>
      </c>
      <c r="B330" s="124"/>
      <c r="C330" s="28" t="str">
        <f ca="1">IF($B328="","",IF(Zdroj!$AS$9="ano",IF(OFFSET(Zdroj!M$16,'k rozhodnutí'!$A327,0)="","","Anonymizováno"),IF(OFFSET(Zdroj!M$16,'k rozhodnutí'!$A327,0)="","",OFFSET(Zdroj!M$16,'k rozhodnutí'!$A327,0))))</f>
        <v/>
      </c>
      <c r="D330" s="3" t="str">
        <f ca="1">IF($B328="","",CONCATENATE("Dotace bude použita na:","
",OFFSET(Zdroj!P$16,'k rozhodnutí'!$A327,0)))</f>
        <v/>
      </c>
      <c r="E330" s="127"/>
      <c r="F330" s="31" t="str">
        <f ca="1">IF($B328="","",OFFSET(Zdroj!V$16,'k rozhodnutí'!$A327,0))</f>
        <v/>
      </c>
      <c r="G330" s="37" t="str">
        <f ca="1">IF($B328="","",OFFSET(Zdroj!CC$16,'k rozhodnutí'!$A327,0))</f>
        <v/>
      </c>
      <c r="H330" s="115"/>
      <c r="I330" s="126"/>
      <c r="J330" s="125"/>
      <c r="K330" s="115"/>
      <c r="L330" s="115"/>
      <c r="M330" s="115"/>
      <c r="N330" s="115"/>
      <c r="O330" s="115"/>
      <c r="P330" s="115"/>
    </row>
    <row r="331" spans="1:16" ht="15.75" x14ac:dyDescent="0.25">
      <c r="A331" s="64"/>
      <c r="B331" s="79" t="str">
        <f ca="1">IF(OFFSET(Zdroj!$B$16,A330,0)&gt;0,A333,"")</f>
        <v/>
      </c>
      <c r="C331" s="2" t="str">
        <f ca="1">IF($B331="","",IF(Zdroj!$AS$9="ano",CONCATENATE(OFFSET(Zdroj!C$16,'k rozhodnutí'!$A330,0),"
","Anonymizováno","
",OFFSET(Zdroj!E$16,'k rozhodnutí'!$A330,0),"
",OFFSET(Zdroj!F$16,'k rozhodnutí'!$A330,0)),CONCATENATE(OFFSET(Zdroj!C$16,'k rozhodnutí'!$A330,0),"
",OFFSET(Zdroj!D$16,'k rozhodnutí'!$A330,0),"
",OFFSET(Zdroj!E$16,'k rozhodnutí'!$A330,0),"
",OFFSET(Zdroj!F$16,'k rozhodnutí'!$A330,0))))</f>
        <v/>
      </c>
      <c r="D331" s="19" t="str">
        <f ca="1">IF($B331="","",OFFSET(Zdroj!N$16,'k rozhodnutí'!$A330,0))</f>
        <v/>
      </c>
      <c r="E331" s="127" t="str">
        <f ca="1">IF($B331="","",OFFSET(Zdroj!T$16,'k rozhodnutí'!$A330,0))</f>
        <v/>
      </c>
      <c r="F331" s="31" t="str">
        <f ca="1">IF($B331="","",OFFSET(Zdroj!U$16,'k rozhodnutí'!$A330,0))</f>
        <v/>
      </c>
      <c r="G331" s="122" t="str">
        <f ca="1">IF($B331="","",OFFSET(Zdroj!W$16,'k rozhodnutí'!$A330,0))</f>
        <v/>
      </c>
      <c r="H331" s="115" t="str">
        <f ca="1">IF($B331="","",OFFSET(Zdroj!W$16,'k rozhodnutí'!$A330,0))</f>
        <v/>
      </c>
      <c r="I331" s="126" t="str">
        <f ca="1">IF($B331="","",OFFSET(Zdroj!Y$16,'k rozhodnutí'!$A330,0))</f>
        <v/>
      </c>
      <c r="J331" s="125" t="str">
        <f ca="1">IF(B331="","",'k rozhodnutí detailní'!N331)</f>
        <v/>
      </c>
      <c r="K331" s="115" t="str">
        <f ca="1">IF($B331="","",OFFSET(Zdroj!AC$16,'k rozhodnutí'!$A330,0))</f>
        <v/>
      </c>
      <c r="L331" s="115" t="str">
        <f ca="1">IF($B331="","",OFFSET(Zdroj!AD$16,'k rozhodnutí'!$A330,0))</f>
        <v/>
      </c>
      <c r="M331" s="115" t="str">
        <f ca="1">IF($B331="","",OFFSET(Zdroj!AE$16,'k rozhodnutí'!$A330,0))</f>
        <v/>
      </c>
      <c r="N331" s="115" t="str">
        <f ca="1">IF($B331="","",OFFSET(Zdroj!AF$16,'k rozhodnutí'!$A330,0))</f>
        <v/>
      </c>
      <c r="O331" s="115" t="str">
        <f ca="1">IF($B331="","",OFFSET(Zdroj!AG$16,'k rozhodnutí'!$A330,0))</f>
        <v/>
      </c>
      <c r="P331" s="115" t="str">
        <f ca="1">IF($B331="","",OFFSET(Zdroj!AH$16,'k rozhodnutí'!$A330,0))</f>
        <v/>
      </c>
    </row>
    <row r="332" spans="1:16" x14ac:dyDescent="0.25">
      <c r="A332" s="64"/>
      <c r="B332" s="124" t="str">
        <f ca="1">IF(OFFSET(Zdroj!$B$16,A330,0)&gt;0,OFFSET(Zdroj!$B$16,A330,0)+0,"")</f>
        <v/>
      </c>
      <c r="C332" s="2" t="str">
        <f ca="1">IF($B331="","",IF(Zdroj!$AS$9="ano",CONCATENATE("Okres:","
",OFFSET(Zdroj!CH$16,'k rozhodnutí'!$A330,0),"
","Právní forma","
",OFFSET(Zdroj!H$16,'k rozhodnutí'!$A330,0),"
",IF(OFFSET(Zdroj!I$16,'k rozhodnutí'!$A330,0)="","","IČO: "),OFFSET(Zdroj!I$16,'k rozhodnutí'!$A330,0),"
","B.Ú. ",IF(OFFSET(Zdroj!J$16,'k rozhodnutí'!$A330,0)="","","Anonymizováno")),CONCATENATE("Okres:","
",OFFSET(Zdroj!CH$16,'k rozhodnutí'!$A330,0),"
","Právní forma","
",OFFSET(Zdroj!H$16,'k rozhodnutí'!$A330,0),"
",IF(OFFSET(Zdroj!I$16,'k rozhodnutí'!$A330,0)="","","IČO: "),OFFSET(Zdroj!I$16,'k rozhodnutí'!$A330,0),"
","B.Ú. ",OFFSET(Zdroj!J$16,'k rozhodnutí'!$A330,0))))</f>
        <v/>
      </c>
      <c r="D332" s="3" t="str">
        <f ca="1">IF($B331="","",OFFSET(Zdroj!O$16,'k rozhodnutí'!$A330,0))</f>
        <v/>
      </c>
      <c r="E332" s="127"/>
      <c r="F332" s="30"/>
      <c r="G332" s="122"/>
      <c r="H332" s="115"/>
      <c r="I332" s="126"/>
      <c r="J332" s="125"/>
      <c r="K332" s="115"/>
      <c r="L332" s="115"/>
      <c r="M332" s="115"/>
      <c r="N332" s="115"/>
      <c r="O332" s="115"/>
      <c r="P332" s="115"/>
    </row>
    <row r="333" spans="1:16" x14ac:dyDescent="0.25">
      <c r="A333" s="64">
        <f>ROW()/3-1</f>
        <v>110</v>
      </c>
      <c r="B333" s="124"/>
      <c r="C333" s="28" t="str">
        <f ca="1">IF($B331="","",IF(Zdroj!$AS$9="ano",IF(OFFSET(Zdroj!M$16,'k rozhodnutí'!$A330,0)="","","Anonymizováno"),IF(OFFSET(Zdroj!M$16,'k rozhodnutí'!$A330,0)="","",OFFSET(Zdroj!M$16,'k rozhodnutí'!$A330,0))))</f>
        <v/>
      </c>
      <c r="D333" s="3" t="str">
        <f ca="1">IF($B331="","",CONCATENATE("Dotace bude použita na:","
",OFFSET(Zdroj!P$16,'k rozhodnutí'!$A330,0)))</f>
        <v/>
      </c>
      <c r="E333" s="127"/>
      <c r="F333" s="31" t="str">
        <f ca="1">IF($B331="","",OFFSET(Zdroj!V$16,'k rozhodnutí'!$A330,0))</f>
        <v/>
      </c>
      <c r="G333" s="37" t="str">
        <f ca="1">IF($B331="","",OFFSET(Zdroj!CC$16,'k rozhodnutí'!$A330,0))</f>
        <v/>
      </c>
      <c r="H333" s="115"/>
      <c r="I333" s="126"/>
      <c r="J333" s="125"/>
      <c r="K333" s="115"/>
      <c r="L333" s="115"/>
      <c r="M333" s="115"/>
      <c r="N333" s="115"/>
      <c r="O333" s="115"/>
      <c r="P333" s="115"/>
    </row>
    <row r="334" spans="1:16" ht="15.75" x14ac:dyDescent="0.25">
      <c r="A334" s="64"/>
      <c r="B334" s="79" t="str">
        <f ca="1">IF(OFFSET(Zdroj!$B$16,A333,0)&gt;0,A336,"")</f>
        <v/>
      </c>
      <c r="C334" s="2" t="str">
        <f ca="1">IF($B334="","",IF(Zdroj!$AS$9="ano",CONCATENATE(OFFSET(Zdroj!C$16,'k rozhodnutí'!$A333,0),"
","Anonymizováno","
",OFFSET(Zdroj!E$16,'k rozhodnutí'!$A333,0),"
",OFFSET(Zdroj!F$16,'k rozhodnutí'!$A333,0)),CONCATENATE(OFFSET(Zdroj!C$16,'k rozhodnutí'!$A333,0),"
",OFFSET(Zdroj!D$16,'k rozhodnutí'!$A333,0),"
",OFFSET(Zdroj!E$16,'k rozhodnutí'!$A333,0),"
",OFFSET(Zdroj!F$16,'k rozhodnutí'!$A333,0))))</f>
        <v/>
      </c>
      <c r="D334" s="19" t="str">
        <f ca="1">IF($B334="","",OFFSET(Zdroj!N$16,'k rozhodnutí'!$A333,0))</f>
        <v/>
      </c>
      <c r="E334" s="127" t="str">
        <f ca="1">IF($B334="","",OFFSET(Zdroj!T$16,'k rozhodnutí'!$A333,0))</f>
        <v/>
      </c>
      <c r="F334" s="31" t="str">
        <f ca="1">IF($B334="","",OFFSET(Zdroj!U$16,'k rozhodnutí'!$A333,0))</f>
        <v/>
      </c>
      <c r="G334" s="122" t="str">
        <f ca="1">IF($B334="","",OFFSET(Zdroj!W$16,'k rozhodnutí'!$A333,0))</f>
        <v/>
      </c>
      <c r="H334" s="115" t="str">
        <f ca="1">IF($B334="","",OFFSET(Zdroj!W$16,'k rozhodnutí'!$A333,0))</f>
        <v/>
      </c>
      <c r="I334" s="126" t="str">
        <f ca="1">IF($B334="","",OFFSET(Zdroj!Y$16,'k rozhodnutí'!$A333,0))</f>
        <v/>
      </c>
      <c r="J334" s="125" t="str">
        <f ca="1">IF(B334="","",'k rozhodnutí detailní'!N334)</f>
        <v/>
      </c>
      <c r="K334" s="115" t="str">
        <f ca="1">IF($B334="","",OFFSET(Zdroj!AC$16,'k rozhodnutí'!$A333,0))</f>
        <v/>
      </c>
      <c r="L334" s="115" t="str">
        <f ca="1">IF($B334="","",OFFSET(Zdroj!AD$16,'k rozhodnutí'!$A333,0))</f>
        <v/>
      </c>
      <c r="M334" s="115" t="str">
        <f ca="1">IF($B334="","",OFFSET(Zdroj!AE$16,'k rozhodnutí'!$A333,0))</f>
        <v/>
      </c>
      <c r="N334" s="115" t="str">
        <f ca="1">IF($B334="","",OFFSET(Zdroj!AF$16,'k rozhodnutí'!$A333,0))</f>
        <v/>
      </c>
      <c r="O334" s="115" t="str">
        <f ca="1">IF($B334="","",OFFSET(Zdroj!AG$16,'k rozhodnutí'!$A333,0))</f>
        <v/>
      </c>
      <c r="P334" s="115" t="str">
        <f ca="1">IF($B334="","",OFFSET(Zdroj!AH$16,'k rozhodnutí'!$A333,0))</f>
        <v/>
      </c>
    </row>
    <row r="335" spans="1:16" x14ac:dyDescent="0.25">
      <c r="A335" s="64"/>
      <c r="B335" s="124" t="str">
        <f ca="1">IF(OFFSET(Zdroj!$B$16,A333,0)&gt;0,OFFSET(Zdroj!$B$16,A333,0)+0,"")</f>
        <v/>
      </c>
      <c r="C335" s="2" t="str">
        <f ca="1">IF($B334="","",IF(Zdroj!$AS$9="ano",CONCATENATE("Okres:","
",OFFSET(Zdroj!CH$16,'k rozhodnutí'!$A333,0),"
","Právní forma","
",OFFSET(Zdroj!H$16,'k rozhodnutí'!$A333,0),"
",IF(OFFSET(Zdroj!I$16,'k rozhodnutí'!$A333,0)="","","IČO: "),OFFSET(Zdroj!I$16,'k rozhodnutí'!$A333,0),"
","B.Ú. ",IF(OFFSET(Zdroj!J$16,'k rozhodnutí'!$A333,0)="","","Anonymizováno")),CONCATENATE("Okres:","
",OFFSET(Zdroj!CH$16,'k rozhodnutí'!$A333,0),"
","Právní forma","
",OFFSET(Zdroj!H$16,'k rozhodnutí'!$A333,0),"
",IF(OFFSET(Zdroj!I$16,'k rozhodnutí'!$A333,0)="","","IČO: "),OFFSET(Zdroj!I$16,'k rozhodnutí'!$A333,0),"
","B.Ú. ",OFFSET(Zdroj!J$16,'k rozhodnutí'!$A333,0))))</f>
        <v/>
      </c>
      <c r="D335" s="3" t="str">
        <f ca="1">IF($B334="","",OFFSET(Zdroj!O$16,'k rozhodnutí'!$A333,0))</f>
        <v/>
      </c>
      <c r="E335" s="127"/>
      <c r="F335" s="30"/>
      <c r="G335" s="122"/>
      <c r="H335" s="115"/>
      <c r="I335" s="126"/>
      <c r="J335" s="125"/>
      <c r="K335" s="115"/>
      <c r="L335" s="115"/>
      <c r="M335" s="115"/>
      <c r="N335" s="115"/>
      <c r="O335" s="115"/>
      <c r="P335" s="115"/>
    </row>
    <row r="336" spans="1:16" x14ac:dyDescent="0.25">
      <c r="A336" s="64">
        <f>ROW()/3-1</f>
        <v>111</v>
      </c>
      <c r="B336" s="124"/>
      <c r="C336" s="28" t="str">
        <f ca="1">IF($B334="","",IF(Zdroj!$AS$9="ano",IF(OFFSET(Zdroj!M$16,'k rozhodnutí'!$A333,0)="","","Anonymizováno"),IF(OFFSET(Zdroj!M$16,'k rozhodnutí'!$A333,0)="","",OFFSET(Zdroj!M$16,'k rozhodnutí'!$A333,0))))</f>
        <v/>
      </c>
      <c r="D336" s="3" t="str">
        <f ca="1">IF($B334="","",CONCATENATE("Dotace bude použita na:","
",OFFSET(Zdroj!P$16,'k rozhodnutí'!$A333,0)))</f>
        <v/>
      </c>
      <c r="E336" s="127"/>
      <c r="F336" s="31" t="str">
        <f ca="1">IF($B334="","",OFFSET(Zdroj!V$16,'k rozhodnutí'!$A333,0))</f>
        <v/>
      </c>
      <c r="G336" s="37" t="str">
        <f ca="1">IF($B334="","",OFFSET(Zdroj!CC$16,'k rozhodnutí'!$A333,0))</f>
        <v/>
      </c>
      <c r="H336" s="115"/>
      <c r="I336" s="126"/>
      <c r="J336" s="125"/>
      <c r="K336" s="115"/>
      <c r="L336" s="115"/>
      <c r="M336" s="115"/>
      <c r="N336" s="115"/>
      <c r="O336" s="115"/>
      <c r="P336" s="115"/>
    </row>
    <row r="337" spans="1:16" ht="15.75" x14ac:dyDescent="0.25">
      <c r="A337" s="64"/>
      <c r="B337" s="79" t="str">
        <f ca="1">IF(OFFSET(Zdroj!$B$16,A336,0)&gt;0,A339,"")</f>
        <v/>
      </c>
      <c r="C337" s="2" t="str">
        <f ca="1">IF($B337="","",IF(Zdroj!$AS$9="ano",CONCATENATE(OFFSET(Zdroj!C$16,'k rozhodnutí'!$A336,0),"
","Anonymizováno","
",OFFSET(Zdroj!E$16,'k rozhodnutí'!$A336,0),"
",OFFSET(Zdroj!F$16,'k rozhodnutí'!$A336,0)),CONCATENATE(OFFSET(Zdroj!C$16,'k rozhodnutí'!$A336,0),"
",OFFSET(Zdroj!D$16,'k rozhodnutí'!$A336,0),"
",OFFSET(Zdroj!E$16,'k rozhodnutí'!$A336,0),"
",OFFSET(Zdroj!F$16,'k rozhodnutí'!$A336,0))))</f>
        <v/>
      </c>
      <c r="D337" s="19" t="str">
        <f ca="1">IF($B337="","",OFFSET(Zdroj!N$16,'k rozhodnutí'!$A336,0))</f>
        <v/>
      </c>
      <c r="E337" s="127" t="str">
        <f ca="1">IF($B337="","",OFFSET(Zdroj!T$16,'k rozhodnutí'!$A336,0))</f>
        <v/>
      </c>
      <c r="F337" s="31" t="str">
        <f ca="1">IF($B337="","",OFFSET(Zdroj!U$16,'k rozhodnutí'!$A336,0))</f>
        <v/>
      </c>
      <c r="G337" s="122" t="str">
        <f ca="1">IF($B337="","",OFFSET(Zdroj!W$16,'k rozhodnutí'!$A336,0))</f>
        <v/>
      </c>
      <c r="H337" s="115" t="str">
        <f ca="1">IF($B337="","",OFFSET(Zdroj!W$16,'k rozhodnutí'!$A336,0))</f>
        <v/>
      </c>
      <c r="I337" s="126" t="str">
        <f ca="1">IF($B337="","",OFFSET(Zdroj!Y$16,'k rozhodnutí'!$A336,0))</f>
        <v/>
      </c>
      <c r="J337" s="125" t="str">
        <f ca="1">IF(B337="","",'k rozhodnutí detailní'!N337)</f>
        <v/>
      </c>
      <c r="K337" s="115" t="str">
        <f ca="1">IF($B337="","",OFFSET(Zdroj!AC$16,'k rozhodnutí'!$A336,0))</f>
        <v/>
      </c>
      <c r="L337" s="115" t="str">
        <f ca="1">IF($B337="","",OFFSET(Zdroj!AD$16,'k rozhodnutí'!$A336,0))</f>
        <v/>
      </c>
      <c r="M337" s="115" t="str">
        <f ca="1">IF($B337="","",OFFSET(Zdroj!AE$16,'k rozhodnutí'!$A336,0))</f>
        <v/>
      </c>
      <c r="N337" s="115" t="str">
        <f ca="1">IF($B337="","",OFFSET(Zdroj!AF$16,'k rozhodnutí'!$A336,0))</f>
        <v/>
      </c>
      <c r="O337" s="115" t="str">
        <f ca="1">IF($B337="","",OFFSET(Zdroj!AG$16,'k rozhodnutí'!$A336,0))</f>
        <v/>
      </c>
      <c r="P337" s="115" t="str">
        <f ca="1">IF($B337="","",OFFSET(Zdroj!AH$16,'k rozhodnutí'!$A336,0))</f>
        <v/>
      </c>
    </row>
    <row r="338" spans="1:16" x14ac:dyDescent="0.25">
      <c r="A338" s="64"/>
      <c r="B338" s="124" t="str">
        <f ca="1">IF(OFFSET(Zdroj!$B$16,A336,0)&gt;0,OFFSET(Zdroj!$B$16,A336,0)+0,"")</f>
        <v/>
      </c>
      <c r="C338" s="2" t="str">
        <f ca="1">IF($B337="","",IF(Zdroj!$AS$9="ano",CONCATENATE("Okres:","
",OFFSET(Zdroj!CH$16,'k rozhodnutí'!$A336,0),"
","Právní forma","
",OFFSET(Zdroj!H$16,'k rozhodnutí'!$A336,0),"
",IF(OFFSET(Zdroj!I$16,'k rozhodnutí'!$A336,0)="","","IČO: "),OFFSET(Zdroj!I$16,'k rozhodnutí'!$A336,0),"
","B.Ú. ",IF(OFFSET(Zdroj!J$16,'k rozhodnutí'!$A336,0)="","","Anonymizováno")),CONCATENATE("Okres:","
",OFFSET(Zdroj!CH$16,'k rozhodnutí'!$A336,0),"
","Právní forma","
",OFFSET(Zdroj!H$16,'k rozhodnutí'!$A336,0),"
",IF(OFFSET(Zdroj!I$16,'k rozhodnutí'!$A336,0)="","","IČO: "),OFFSET(Zdroj!I$16,'k rozhodnutí'!$A336,0),"
","B.Ú. ",OFFSET(Zdroj!J$16,'k rozhodnutí'!$A336,0))))</f>
        <v/>
      </c>
      <c r="D338" s="3" t="str">
        <f ca="1">IF($B337="","",OFFSET(Zdroj!O$16,'k rozhodnutí'!$A336,0))</f>
        <v/>
      </c>
      <c r="E338" s="127"/>
      <c r="F338" s="30"/>
      <c r="G338" s="122"/>
      <c r="H338" s="115"/>
      <c r="I338" s="126"/>
      <c r="J338" s="125"/>
      <c r="K338" s="115"/>
      <c r="L338" s="115"/>
      <c r="M338" s="115"/>
      <c r="N338" s="115"/>
      <c r="O338" s="115"/>
      <c r="P338" s="115"/>
    </row>
    <row r="339" spans="1:16" x14ac:dyDescent="0.25">
      <c r="A339" s="64">
        <f>ROW()/3-1</f>
        <v>112</v>
      </c>
      <c r="B339" s="124"/>
      <c r="C339" s="28" t="str">
        <f ca="1">IF($B337="","",IF(Zdroj!$AS$9="ano",IF(OFFSET(Zdroj!M$16,'k rozhodnutí'!$A336,0)="","","Anonymizováno"),IF(OFFSET(Zdroj!M$16,'k rozhodnutí'!$A336,0)="","",OFFSET(Zdroj!M$16,'k rozhodnutí'!$A336,0))))</f>
        <v/>
      </c>
      <c r="D339" s="3" t="str">
        <f ca="1">IF($B337="","",CONCATENATE("Dotace bude použita na:","
",OFFSET(Zdroj!P$16,'k rozhodnutí'!$A336,0)))</f>
        <v/>
      </c>
      <c r="E339" s="127"/>
      <c r="F339" s="31" t="str">
        <f ca="1">IF($B337="","",OFFSET(Zdroj!V$16,'k rozhodnutí'!$A336,0))</f>
        <v/>
      </c>
      <c r="G339" s="37" t="str">
        <f ca="1">IF($B337="","",OFFSET(Zdroj!CC$16,'k rozhodnutí'!$A336,0))</f>
        <v/>
      </c>
      <c r="H339" s="115"/>
      <c r="I339" s="126"/>
      <c r="J339" s="125"/>
      <c r="K339" s="115"/>
      <c r="L339" s="115"/>
      <c r="M339" s="115"/>
      <c r="N339" s="115"/>
      <c r="O339" s="115"/>
      <c r="P339" s="115"/>
    </row>
    <row r="340" spans="1:16" ht="15.75" x14ac:dyDescent="0.25">
      <c r="A340" s="64"/>
      <c r="B340" s="79" t="str">
        <f ca="1">IF(OFFSET(Zdroj!$B$16,A339,0)&gt;0,A342,"")</f>
        <v/>
      </c>
      <c r="C340" s="2" t="str">
        <f ca="1">IF($B340="","",IF(Zdroj!$AS$9="ano",CONCATENATE(OFFSET(Zdroj!C$16,'k rozhodnutí'!$A339,0),"
","Anonymizováno","
",OFFSET(Zdroj!E$16,'k rozhodnutí'!$A339,0),"
",OFFSET(Zdroj!F$16,'k rozhodnutí'!$A339,0)),CONCATENATE(OFFSET(Zdroj!C$16,'k rozhodnutí'!$A339,0),"
",OFFSET(Zdroj!D$16,'k rozhodnutí'!$A339,0),"
",OFFSET(Zdroj!E$16,'k rozhodnutí'!$A339,0),"
",OFFSET(Zdroj!F$16,'k rozhodnutí'!$A339,0))))</f>
        <v/>
      </c>
      <c r="D340" s="19" t="str">
        <f ca="1">IF($B340="","",OFFSET(Zdroj!N$16,'k rozhodnutí'!$A339,0))</f>
        <v/>
      </c>
      <c r="E340" s="127" t="str">
        <f ca="1">IF($B340="","",OFFSET(Zdroj!T$16,'k rozhodnutí'!$A339,0))</f>
        <v/>
      </c>
      <c r="F340" s="31" t="str">
        <f ca="1">IF($B340="","",OFFSET(Zdroj!U$16,'k rozhodnutí'!$A339,0))</f>
        <v/>
      </c>
      <c r="G340" s="122" t="str">
        <f ca="1">IF($B340="","",OFFSET(Zdroj!W$16,'k rozhodnutí'!$A339,0))</f>
        <v/>
      </c>
      <c r="H340" s="115" t="str">
        <f ca="1">IF($B340="","",OFFSET(Zdroj!W$16,'k rozhodnutí'!$A339,0))</f>
        <v/>
      </c>
      <c r="I340" s="126" t="str">
        <f ca="1">IF($B340="","",OFFSET(Zdroj!Y$16,'k rozhodnutí'!$A339,0))</f>
        <v/>
      </c>
      <c r="J340" s="125" t="str">
        <f ca="1">IF(B340="","",'k rozhodnutí detailní'!N340)</f>
        <v/>
      </c>
      <c r="K340" s="115" t="str">
        <f ca="1">IF($B340="","",OFFSET(Zdroj!AC$16,'k rozhodnutí'!$A339,0))</f>
        <v/>
      </c>
      <c r="L340" s="115" t="str">
        <f ca="1">IF($B340="","",OFFSET(Zdroj!AD$16,'k rozhodnutí'!$A339,0))</f>
        <v/>
      </c>
      <c r="M340" s="115" t="str">
        <f ca="1">IF($B340="","",OFFSET(Zdroj!AE$16,'k rozhodnutí'!$A339,0))</f>
        <v/>
      </c>
      <c r="N340" s="115" t="str">
        <f ca="1">IF($B340="","",OFFSET(Zdroj!AF$16,'k rozhodnutí'!$A339,0))</f>
        <v/>
      </c>
      <c r="O340" s="115" t="str">
        <f ca="1">IF($B340="","",OFFSET(Zdroj!AG$16,'k rozhodnutí'!$A339,0))</f>
        <v/>
      </c>
      <c r="P340" s="115" t="str">
        <f ca="1">IF($B340="","",OFFSET(Zdroj!AH$16,'k rozhodnutí'!$A339,0))</f>
        <v/>
      </c>
    </row>
    <row r="341" spans="1:16" x14ac:dyDescent="0.25">
      <c r="A341" s="64"/>
      <c r="B341" s="124" t="str">
        <f ca="1">IF(OFFSET(Zdroj!$B$16,A339,0)&gt;0,OFFSET(Zdroj!$B$16,A339,0)+0,"")</f>
        <v/>
      </c>
      <c r="C341" s="2" t="str">
        <f ca="1">IF($B340="","",IF(Zdroj!$AS$9="ano",CONCATENATE("Okres:","
",OFFSET(Zdroj!CH$16,'k rozhodnutí'!$A339,0),"
","Právní forma","
",OFFSET(Zdroj!H$16,'k rozhodnutí'!$A339,0),"
",IF(OFFSET(Zdroj!I$16,'k rozhodnutí'!$A339,0)="","","IČO: "),OFFSET(Zdroj!I$16,'k rozhodnutí'!$A339,0),"
","B.Ú. ",IF(OFFSET(Zdroj!J$16,'k rozhodnutí'!$A339,0)="","","Anonymizováno")),CONCATENATE("Okres:","
",OFFSET(Zdroj!CH$16,'k rozhodnutí'!$A339,0),"
","Právní forma","
",OFFSET(Zdroj!H$16,'k rozhodnutí'!$A339,0),"
",IF(OFFSET(Zdroj!I$16,'k rozhodnutí'!$A339,0)="","","IČO: "),OFFSET(Zdroj!I$16,'k rozhodnutí'!$A339,0),"
","B.Ú. ",OFFSET(Zdroj!J$16,'k rozhodnutí'!$A339,0))))</f>
        <v/>
      </c>
      <c r="D341" s="3" t="str">
        <f ca="1">IF($B340="","",OFFSET(Zdroj!O$16,'k rozhodnutí'!$A339,0))</f>
        <v/>
      </c>
      <c r="E341" s="127"/>
      <c r="F341" s="30"/>
      <c r="G341" s="122"/>
      <c r="H341" s="115"/>
      <c r="I341" s="126"/>
      <c r="J341" s="125"/>
      <c r="K341" s="115"/>
      <c r="L341" s="115"/>
      <c r="M341" s="115"/>
      <c r="N341" s="115"/>
      <c r="O341" s="115"/>
      <c r="P341" s="115"/>
    </row>
    <row r="342" spans="1:16" x14ac:dyDescent="0.25">
      <c r="A342" s="64">
        <f>ROW()/3-1</f>
        <v>113</v>
      </c>
      <c r="B342" s="124"/>
      <c r="C342" s="28" t="str">
        <f ca="1">IF($B340="","",IF(Zdroj!$AS$9="ano",IF(OFFSET(Zdroj!M$16,'k rozhodnutí'!$A339,0)="","","Anonymizováno"),IF(OFFSET(Zdroj!M$16,'k rozhodnutí'!$A339,0)="","",OFFSET(Zdroj!M$16,'k rozhodnutí'!$A339,0))))</f>
        <v/>
      </c>
      <c r="D342" s="3" t="str">
        <f ca="1">IF($B340="","",CONCATENATE("Dotace bude použita na:","
",OFFSET(Zdroj!P$16,'k rozhodnutí'!$A339,0)))</f>
        <v/>
      </c>
      <c r="E342" s="127"/>
      <c r="F342" s="31" t="str">
        <f ca="1">IF($B340="","",OFFSET(Zdroj!V$16,'k rozhodnutí'!$A339,0))</f>
        <v/>
      </c>
      <c r="G342" s="37" t="str">
        <f ca="1">IF($B340="","",OFFSET(Zdroj!CC$16,'k rozhodnutí'!$A339,0))</f>
        <v/>
      </c>
      <c r="H342" s="115"/>
      <c r="I342" s="126"/>
      <c r="J342" s="125"/>
      <c r="K342" s="115"/>
      <c r="L342" s="115"/>
      <c r="M342" s="115"/>
      <c r="N342" s="115"/>
      <c r="O342" s="115"/>
      <c r="P342" s="115"/>
    </row>
    <row r="343" spans="1:16" ht="15.75" x14ac:dyDescent="0.25">
      <c r="A343" s="64"/>
      <c r="B343" s="79" t="str">
        <f ca="1">IF(OFFSET(Zdroj!$B$16,A342,0)&gt;0,A345,"")</f>
        <v/>
      </c>
      <c r="C343" s="2" t="str">
        <f ca="1">IF($B343="","",IF(Zdroj!$AS$9="ano",CONCATENATE(OFFSET(Zdroj!C$16,'k rozhodnutí'!$A342,0),"
","Anonymizováno","
",OFFSET(Zdroj!E$16,'k rozhodnutí'!$A342,0),"
",OFFSET(Zdroj!F$16,'k rozhodnutí'!$A342,0)),CONCATENATE(OFFSET(Zdroj!C$16,'k rozhodnutí'!$A342,0),"
",OFFSET(Zdroj!D$16,'k rozhodnutí'!$A342,0),"
",OFFSET(Zdroj!E$16,'k rozhodnutí'!$A342,0),"
",OFFSET(Zdroj!F$16,'k rozhodnutí'!$A342,0))))</f>
        <v/>
      </c>
      <c r="D343" s="19" t="str">
        <f ca="1">IF($B343="","",OFFSET(Zdroj!N$16,'k rozhodnutí'!$A342,0))</f>
        <v/>
      </c>
      <c r="E343" s="127" t="str">
        <f ca="1">IF($B343="","",OFFSET(Zdroj!T$16,'k rozhodnutí'!$A342,0))</f>
        <v/>
      </c>
      <c r="F343" s="31" t="str">
        <f ca="1">IF($B343="","",OFFSET(Zdroj!U$16,'k rozhodnutí'!$A342,0))</f>
        <v/>
      </c>
      <c r="G343" s="122" t="str">
        <f ca="1">IF($B343="","",OFFSET(Zdroj!W$16,'k rozhodnutí'!$A342,0))</f>
        <v/>
      </c>
      <c r="H343" s="115" t="str">
        <f ca="1">IF($B343="","",OFFSET(Zdroj!W$16,'k rozhodnutí'!$A342,0))</f>
        <v/>
      </c>
      <c r="I343" s="126" t="str">
        <f ca="1">IF($B343="","",OFFSET(Zdroj!Y$16,'k rozhodnutí'!$A342,0))</f>
        <v/>
      </c>
      <c r="J343" s="125" t="str">
        <f ca="1">IF(B343="","",'k rozhodnutí detailní'!N343)</f>
        <v/>
      </c>
      <c r="K343" s="115" t="str">
        <f ca="1">IF($B343="","",OFFSET(Zdroj!AC$16,'k rozhodnutí'!$A342,0))</f>
        <v/>
      </c>
      <c r="L343" s="115" t="str">
        <f ca="1">IF($B343="","",OFFSET(Zdroj!AD$16,'k rozhodnutí'!$A342,0))</f>
        <v/>
      </c>
      <c r="M343" s="115" t="str">
        <f ca="1">IF($B343="","",OFFSET(Zdroj!AE$16,'k rozhodnutí'!$A342,0))</f>
        <v/>
      </c>
      <c r="N343" s="115" t="str">
        <f ca="1">IF($B343="","",OFFSET(Zdroj!AF$16,'k rozhodnutí'!$A342,0))</f>
        <v/>
      </c>
      <c r="O343" s="115" t="str">
        <f ca="1">IF($B343="","",OFFSET(Zdroj!AG$16,'k rozhodnutí'!$A342,0))</f>
        <v/>
      </c>
      <c r="P343" s="115" t="str">
        <f ca="1">IF($B343="","",OFFSET(Zdroj!AH$16,'k rozhodnutí'!$A342,0))</f>
        <v/>
      </c>
    </row>
    <row r="344" spans="1:16" x14ac:dyDescent="0.25">
      <c r="A344" s="64"/>
      <c r="B344" s="124" t="str">
        <f ca="1">IF(OFFSET(Zdroj!$B$16,A342,0)&gt;0,OFFSET(Zdroj!$B$16,A342,0)+0,"")</f>
        <v/>
      </c>
      <c r="C344" s="2" t="str">
        <f ca="1">IF($B343="","",IF(Zdroj!$AS$9="ano",CONCATENATE("Okres:","
",OFFSET(Zdroj!CH$16,'k rozhodnutí'!$A342,0),"
","Právní forma","
",OFFSET(Zdroj!H$16,'k rozhodnutí'!$A342,0),"
",IF(OFFSET(Zdroj!I$16,'k rozhodnutí'!$A342,0)="","","IČO: "),OFFSET(Zdroj!I$16,'k rozhodnutí'!$A342,0),"
","B.Ú. ",IF(OFFSET(Zdroj!J$16,'k rozhodnutí'!$A342,0)="","","Anonymizováno")),CONCATENATE("Okres:","
",OFFSET(Zdroj!CH$16,'k rozhodnutí'!$A342,0),"
","Právní forma","
",OFFSET(Zdroj!H$16,'k rozhodnutí'!$A342,0),"
",IF(OFFSET(Zdroj!I$16,'k rozhodnutí'!$A342,0)="","","IČO: "),OFFSET(Zdroj!I$16,'k rozhodnutí'!$A342,0),"
","B.Ú. ",OFFSET(Zdroj!J$16,'k rozhodnutí'!$A342,0))))</f>
        <v/>
      </c>
      <c r="D344" s="3" t="str">
        <f ca="1">IF($B343="","",OFFSET(Zdroj!O$16,'k rozhodnutí'!$A342,0))</f>
        <v/>
      </c>
      <c r="E344" s="127"/>
      <c r="F344" s="30"/>
      <c r="G344" s="122"/>
      <c r="H344" s="115"/>
      <c r="I344" s="126"/>
      <c r="J344" s="125"/>
      <c r="K344" s="115"/>
      <c r="L344" s="115"/>
      <c r="M344" s="115"/>
      <c r="N344" s="115"/>
      <c r="O344" s="115"/>
      <c r="P344" s="115"/>
    </row>
    <row r="345" spans="1:16" x14ac:dyDescent="0.25">
      <c r="A345" s="64">
        <f>ROW()/3-1</f>
        <v>114</v>
      </c>
      <c r="B345" s="124"/>
      <c r="C345" s="28" t="str">
        <f ca="1">IF($B343="","",IF(Zdroj!$AS$9="ano",IF(OFFSET(Zdroj!M$16,'k rozhodnutí'!$A342,0)="","","Anonymizováno"),IF(OFFSET(Zdroj!M$16,'k rozhodnutí'!$A342,0)="","",OFFSET(Zdroj!M$16,'k rozhodnutí'!$A342,0))))</f>
        <v/>
      </c>
      <c r="D345" s="3" t="str">
        <f ca="1">IF($B343="","",CONCATENATE("Dotace bude použita na:","
",OFFSET(Zdroj!P$16,'k rozhodnutí'!$A342,0)))</f>
        <v/>
      </c>
      <c r="E345" s="127"/>
      <c r="F345" s="31" t="str">
        <f ca="1">IF($B343="","",OFFSET(Zdroj!V$16,'k rozhodnutí'!$A342,0))</f>
        <v/>
      </c>
      <c r="G345" s="37" t="str">
        <f ca="1">IF($B343="","",OFFSET(Zdroj!CC$16,'k rozhodnutí'!$A342,0))</f>
        <v/>
      </c>
      <c r="H345" s="115"/>
      <c r="I345" s="126"/>
      <c r="J345" s="125"/>
      <c r="K345" s="115"/>
      <c r="L345" s="115"/>
      <c r="M345" s="115"/>
      <c r="N345" s="115"/>
      <c r="O345" s="115"/>
      <c r="P345" s="115"/>
    </row>
    <row r="346" spans="1:16" ht="15.75" x14ac:dyDescent="0.25">
      <c r="A346" s="64"/>
      <c r="B346" s="79" t="str">
        <f ca="1">IF(OFFSET(Zdroj!$B$16,A345,0)&gt;0,A348,"")</f>
        <v/>
      </c>
      <c r="C346" s="2" t="str">
        <f ca="1">IF($B346="","",IF(Zdroj!$AS$9="ano",CONCATENATE(OFFSET(Zdroj!C$16,'k rozhodnutí'!$A345,0),"
","Anonymizováno","
",OFFSET(Zdroj!E$16,'k rozhodnutí'!$A345,0),"
",OFFSET(Zdroj!F$16,'k rozhodnutí'!$A345,0)),CONCATENATE(OFFSET(Zdroj!C$16,'k rozhodnutí'!$A345,0),"
",OFFSET(Zdroj!D$16,'k rozhodnutí'!$A345,0),"
",OFFSET(Zdroj!E$16,'k rozhodnutí'!$A345,0),"
",OFFSET(Zdroj!F$16,'k rozhodnutí'!$A345,0))))</f>
        <v/>
      </c>
      <c r="D346" s="19" t="str">
        <f ca="1">IF($B346="","",OFFSET(Zdroj!N$16,'k rozhodnutí'!$A345,0))</f>
        <v/>
      </c>
      <c r="E346" s="127" t="str">
        <f ca="1">IF($B346="","",OFFSET(Zdroj!T$16,'k rozhodnutí'!$A345,0))</f>
        <v/>
      </c>
      <c r="F346" s="31" t="str">
        <f ca="1">IF($B346="","",OFFSET(Zdroj!U$16,'k rozhodnutí'!$A345,0))</f>
        <v/>
      </c>
      <c r="G346" s="122" t="str">
        <f ca="1">IF($B346="","",OFFSET(Zdroj!W$16,'k rozhodnutí'!$A345,0))</f>
        <v/>
      </c>
      <c r="H346" s="115" t="str">
        <f ca="1">IF($B346="","",OFFSET(Zdroj!W$16,'k rozhodnutí'!$A345,0))</f>
        <v/>
      </c>
      <c r="I346" s="126" t="str">
        <f ca="1">IF($B346="","",OFFSET(Zdroj!Y$16,'k rozhodnutí'!$A345,0))</f>
        <v/>
      </c>
      <c r="J346" s="125" t="str">
        <f ca="1">IF(B346="","",'k rozhodnutí detailní'!N346)</f>
        <v/>
      </c>
      <c r="K346" s="115" t="str">
        <f ca="1">IF($B346="","",OFFSET(Zdroj!AC$16,'k rozhodnutí'!$A345,0))</f>
        <v/>
      </c>
      <c r="L346" s="115" t="str">
        <f ca="1">IF($B346="","",OFFSET(Zdroj!AD$16,'k rozhodnutí'!$A345,0))</f>
        <v/>
      </c>
      <c r="M346" s="115" t="str">
        <f ca="1">IF($B346="","",OFFSET(Zdroj!AE$16,'k rozhodnutí'!$A345,0))</f>
        <v/>
      </c>
      <c r="N346" s="115" t="str">
        <f ca="1">IF($B346="","",OFFSET(Zdroj!AF$16,'k rozhodnutí'!$A345,0))</f>
        <v/>
      </c>
      <c r="O346" s="115" t="str">
        <f ca="1">IF($B346="","",OFFSET(Zdroj!AG$16,'k rozhodnutí'!$A345,0))</f>
        <v/>
      </c>
      <c r="P346" s="115" t="str">
        <f ca="1">IF($B346="","",OFFSET(Zdroj!AH$16,'k rozhodnutí'!$A345,0))</f>
        <v/>
      </c>
    </row>
    <row r="347" spans="1:16" x14ac:dyDescent="0.25">
      <c r="A347" s="64"/>
      <c r="B347" s="124" t="str">
        <f ca="1">IF(OFFSET(Zdroj!$B$16,A345,0)&gt;0,OFFSET(Zdroj!$B$16,A345,0)+0,"")</f>
        <v/>
      </c>
      <c r="C347" s="2" t="str">
        <f ca="1">IF($B346="","",IF(Zdroj!$AS$9="ano",CONCATENATE("Okres:","
",OFFSET(Zdroj!CH$16,'k rozhodnutí'!$A345,0),"
","Právní forma","
",OFFSET(Zdroj!H$16,'k rozhodnutí'!$A345,0),"
",IF(OFFSET(Zdroj!I$16,'k rozhodnutí'!$A345,0)="","","IČO: "),OFFSET(Zdroj!I$16,'k rozhodnutí'!$A345,0),"
","B.Ú. ",IF(OFFSET(Zdroj!J$16,'k rozhodnutí'!$A345,0)="","","Anonymizováno")),CONCATENATE("Okres:","
",OFFSET(Zdroj!CH$16,'k rozhodnutí'!$A345,0),"
","Právní forma","
",OFFSET(Zdroj!H$16,'k rozhodnutí'!$A345,0),"
",IF(OFFSET(Zdroj!I$16,'k rozhodnutí'!$A345,0)="","","IČO: "),OFFSET(Zdroj!I$16,'k rozhodnutí'!$A345,0),"
","B.Ú. ",OFFSET(Zdroj!J$16,'k rozhodnutí'!$A345,0))))</f>
        <v/>
      </c>
      <c r="D347" s="3" t="str">
        <f ca="1">IF($B346="","",OFFSET(Zdroj!O$16,'k rozhodnutí'!$A345,0))</f>
        <v/>
      </c>
      <c r="E347" s="127"/>
      <c r="F347" s="30"/>
      <c r="G347" s="122"/>
      <c r="H347" s="115"/>
      <c r="I347" s="126"/>
      <c r="J347" s="125"/>
      <c r="K347" s="115"/>
      <c r="L347" s="115"/>
      <c r="M347" s="115"/>
      <c r="N347" s="115"/>
      <c r="O347" s="115"/>
      <c r="P347" s="115"/>
    </row>
    <row r="348" spans="1:16" x14ac:dyDescent="0.25">
      <c r="A348" s="64">
        <f>ROW()/3-1</f>
        <v>115</v>
      </c>
      <c r="B348" s="124"/>
      <c r="C348" s="28" t="str">
        <f ca="1">IF($B346="","",IF(Zdroj!$AS$9="ano",IF(OFFSET(Zdroj!M$16,'k rozhodnutí'!$A345,0)="","","Anonymizováno"),IF(OFFSET(Zdroj!M$16,'k rozhodnutí'!$A345,0)="","",OFFSET(Zdroj!M$16,'k rozhodnutí'!$A345,0))))</f>
        <v/>
      </c>
      <c r="D348" s="3" t="str">
        <f ca="1">IF($B346="","",CONCATENATE("Dotace bude použita na:","
",OFFSET(Zdroj!P$16,'k rozhodnutí'!$A345,0)))</f>
        <v/>
      </c>
      <c r="E348" s="127"/>
      <c r="F348" s="31" t="str">
        <f ca="1">IF($B346="","",OFFSET(Zdroj!V$16,'k rozhodnutí'!$A345,0))</f>
        <v/>
      </c>
      <c r="G348" s="37" t="str">
        <f ca="1">IF($B346="","",OFFSET(Zdroj!CC$16,'k rozhodnutí'!$A345,0))</f>
        <v/>
      </c>
      <c r="H348" s="115"/>
      <c r="I348" s="126"/>
      <c r="J348" s="125"/>
      <c r="K348" s="115"/>
      <c r="L348" s="115"/>
      <c r="M348" s="115"/>
      <c r="N348" s="115"/>
      <c r="O348" s="115"/>
      <c r="P348" s="115"/>
    </row>
    <row r="349" spans="1:16" ht="15.75" x14ac:dyDescent="0.25">
      <c r="A349" s="64"/>
      <c r="B349" s="79" t="str">
        <f ca="1">IF(OFFSET(Zdroj!$B$16,A348,0)&gt;0,A351,"")</f>
        <v/>
      </c>
      <c r="C349" s="2" t="str">
        <f ca="1">IF($B349="","",IF(Zdroj!$AS$9="ano",CONCATENATE(OFFSET(Zdroj!C$16,'k rozhodnutí'!$A348,0),"
","Anonymizováno","
",OFFSET(Zdroj!E$16,'k rozhodnutí'!$A348,0),"
",OFFSET(Zdroj!F$16,'k rozhodnutí'!$A348,0)),CONCATENATE(OFFSET(Zdroj!C$16,'k rozhodnutí'!$A348,0),"
",OFFSET(Zdroj!D$16,'k rozhodnutí'!$A348,0),"
",OFFSET(Zdroj!E$16,'k rozhodnutí'!$A348,0),"
",OFFSET(Zdroj!F$16,'k rozhodnutí'!$A348,0))))</f>
        <v/>
      </c>
      <c r="D349" s="19" t="str">
        <f ca="1">IF($B349="","",OFFSET(Zdroj!N$16,'k rozhodnutí'!$A348,0))</f>
        <v/>
      </c>
      <c r="E349" s="127" t="str">
        <f ca="1">IF($B349="","",OFFSET(Zdroj!T$16,'k rozhodnutí'!$A348,0))</f>
        <v/>
      </c>
      <c r="F349" s="31" t="str">
        <f ca="1">IF($B349="","",OFFSET(Zdroj!U$16,'k rozhodnutí'!$A348,0))</f>
        <v/>
      </c>
      <c r="G349" s="122" t="str">
        <f ca="1">IF($B349="","",OFFSET(Zdroj!W$16,'k rozhodnutí'!$A348,0))</f>
        <v/>
      </c>
      <c r="H349" s="115" t="str">
        <f ca="1">IF($B349="","",OFFSET(Zdroj!W$16,'k rozhodnutí'!$A348,0))</f>
        <v/>
      </c>
      <c r="I349" s="126" t="str">
        <f ca="1">IF($B349="","",OFFSET(Zdroj!Y$16,'k rozhodnutí'!$A348,0))</f>
        <v/>
      </c>
      <c r="J349" s="125" t="str">
        <f ca="1">IF(B349="","",'k rozhodnutí detailní'!N349)</f>
        <v/>
      </c>
      <c r="K349" s="115" t="str">
        <f ca="1">IF($B349="","",OFFSET(Zdroj!AC$16,'k rozhodnutí'!$A348,0))</f>
        <v/>
      </c>
      <c r="L349" s="115" t="str">
        <f ca="1">IF($B349="","",OFFSET(Zdroj!AD$16,'k rozhodnutí'!$A348,0))</f>
        <v/>
      </c>
      <c r="M349" s="115" t="str">
        <f ca="1">IF($B349="","",OFFSET(Zdroj!AE$16,'k rozhodnutí'!$A348,0))</f>
        <v/>
      </c>
      <c r="N349" s="115" t="str">
        <f ca="1">IF($B349="","",OFFSET(Zdroj!AF$16,'k rozhodnutí'!$A348,0))</f>
        <v/>
      </c>
      <c r="O349" s="115" t="str">
        <f ca="1">IF($B349="","",OFFSET(Zdroj!AG$16,'k rozhodnutí'!$A348,0))</f>
        <v/>
      </c>
      <c r="P349" s="115" t="str">
        <f ca="1">IF($B349="","",OFFSET(Zdroj!AH$16,'k rozhodnutí'!$A348,0))</f>
        <v/>
      </c>
    </row>
    <row r="350" spans="1:16" x14ac:dyDescent="0.25">
      <c r="A350" s="64"/>
      <c r="B350" s="124" t="str">
        <f ca="1">IF(OFFSET(Zdroj!$B$16,A348,0)&gt;0,OFFSET(Zdroj!$B$16,A348,0)+0,"")</f>
        <v/>
      </c>
      <c r="C350" s="2" t="str">
        <f ca="1">IF($B349="","",IF(Zdroj!$AS$9="ano",CONCATENATE("Okres:","
",OFFSET(Zdroj!CH$16,'k rozhodnutí'!$A348,0),"
","Právní forma","
",OFFSET(Zdroj!H$16,'k rozhodnutí'!$A348,0),"
",IF(OFFSET(Zdroj!I$16,'k rozhodnutí'!$A348,0)="","","IČO: "),OFFSET(Zdroj!I$16,'k rozhodnutí'!$A348,0),"
","B.Ú. ",IF(OFFSET(Zdroj!J$16,'k rozhodnutí'!$A348,0)="","","Anonymizováno")),CONCATENATE("Okres:","
",OFFSET(Zdroj!CH$16,'k rozhodnutí'!$A348,0),"
","Právní forma","
",OFFSET(Zdroj!H$16,'k rozhodnutí'!$A348,0),"
",IF(OFFSET(Zdroj!I$16,'k rozhodnutí'!$A348,0)="","","IČO: "),OFFSET(Zdroj!I$16,'k rozhodnutí'!$A348,0),"
","B.Ú. ",OFFSET(Zdroj!J$16,'k rozhodnutí'!$A348,0))))</f>
        <v/>
      </c>
      <c r="D350" s="3" t="str">
        <f ca="1">IF($B349="","",OFFSET(Zdroj!O$16,'k rozhodnutí'!$A348,0))</f>
        <v/>
      </c>
      <c r="E350" s="127"/>
      <c r="F350" s="30"/>
      <c r="G350" s="122"/>
      <c r="H350" s="115"/>
      <c r="I350" s="126"/>
      <c r="J350" s="125"/>
      <c r="K350" s="115"/>
      <c r="L350" s="115"/>
      <c r="M350" s="115"/>
      <c r="N350" s="115"/>
      <c r="O350" s="115"/>
      <c r="P350" s="115"/>
    </row>
    <row r="351" spans="1:16" x14ac:dyDescent="0.25">
      <c r="A351" s="64">
        <f>ROW()/3-1</f>
        <v>116</v>
      </c>
      <c r="B351" s="124"/>
      <c r="C351" s="28" t="str">
        <f ca="1">IF($B349="","",IF(Zdroj!$AS$9="ano",IF(OFFSET(Zdroj!M$16,'k rozhodnutí'!$A348,0)="","","Anonymizováno"),IF(OFFSET(Zdroj!M$16,'k rozhodnutí'!$A348,0)="","",OFFSET(Zdroj!M$16,'k rozhodnutí'!$A348,0))))</f>
        <v/>
      </c>
      <c r="D351" s="3" t="str">
        <f ca="1">IF($B349="","",CONCATENATE("Dotace bude použita na:","
",OFFSET(Zdroj!P$16,'k rozhodnutí'!$A348,0)))</f>
        <v/>
      </c>
      <c r="E351" s="127"/>
      <c r="F351" s="31" t="str">
        <f ca="1">IF($B349="","",OFFSET(Zdroj!V$16,'k rozhodnutí'!$A348,0))</f>
        <v/>
      </c>
      <c r="G351" s="37" t="str">
        <f ca="1">IF($B349="","",OFFSET(Zdroj!CC$16,'k rozhodnutí'!$A348,0))</f>
        <v/>
      </c>
      <c r="H351" s="115"/>
      <c r="I351" s="126"/>
      <c r="J351" s="125"/>
      <c r="K351" s="115"/>
      <c r="L351" s="115"/>
      <c r="M351" s="115"/>
      <c r="N351" s="115"/>
      <c r="O351" s="115"/>
      <c r="P351" s="115"/>
    </row>
    <row r="352" spans="1:16" ht="15.75" x14ac:dyDescent="0.25">
      <c r="A352" s="64"/>
      <c r="B352" s="79" t="str">
        <f ca="1">IF(OFFSET(Zdroj!$B$16,A351,0)&gt;0,A354,"")</f>
        <v/>
      </c>
      <c r="C352" s="2" t="str">
        <f ca="1">IF($B352="","",IF(Zdroj!$AS$9="ano",CONCATENATE(OFFSET(Zdroj!C$16,'k rozhodnutí'!$A351,0),"
","Anonymizováno","
",OFFSET(Zdroj!E$16,'k rozhodnutí'!$A351,0),"
",OFFSET(Zdroj!F$16,'k rozhodnutí'!$A351,0)),CONCATENATE(OFFSET(Zdroj!C$16,'k rozhodnutí'!$A351,0),"
",OFFSET(Zdroj!D$16,'k rozhodnutí'!$A351,0),"
",OFFSET(Zdroj!E$16,'k rozhodnutí'!$A351,0),"
",OFFSET(Zdroj!F$16,'k rozhodnutí'!$A351,0))))</f>
        <v/>
      </c>
      <c r="D352" s="19" t="str">
        <f ca="1">IF($B352="","",OFFSET(Zdroj!N$16,'k rozhodnutí'!$A351,0))</f>
        <v/>
      </c>
      <c r="E352" s="127" t="str">
        <f ca="1">IF($B352="","",OFFSET(Zdroj!T$16,'k rozhodnutí'!$A351,0))</f>
        <v/>
      </c>
      <c r="F352" s="31" t="str">
        <f ca="1">IF($B352="","",OFFSET(Zdroj!U$16,'k rozhodnutí'!$A351,0))</f>
        <v/>
      </c>
      <c r="G352" s="122" t="str">
        <f ca="1">IF($B352="","",OFFSET(Zdroj!W$16,'k rozhodnutí'!$A351,0))</f>
        <v/>
      </c>
      <c r="H352" s="115" t="str">
        <f ca="1">IF($B352="","",OFFSET(Zdroj!W$16,'k rozhodnutí'!$A351,0))</f>
        <v/>
      </c>
      <c r="I352" s="126" t="str">
        <f ca="1">IF($B352="","",OFFSET(Zdroj!Y$16,'k rozhodnutí'!$A351,0))</f>
        <v/>
      </c>
      <c r="J352" s="125" t="str">
        <f ca="1">IF(B352="","",'k rozhodnutí detailní'!N352)</f>
        <v/>
      </c>
      <c r="K352" s="115" t="str">
        <f ca="1">IF($B352="","",OFFSET(Zdroj!AC$16,'k rozhodnutí'!$A351,0))</f>
        <v/>
      </c>
      <c r="L352" s="115" t="str">
        <f ca="1">IF($B352="","",OFFSET(Zdroj!AD$16,'k rozhodnutí'!$A351,0))</f>
        <v/>
      </c>
      <c r="M352" s="115" t="str">
        <f ca="1">IF($B352="","",OFFSET(Zdroj!AE$16,'k rozhodnutí'!$A351,0))</f>
        <v/>
      </c>
      <c r="N352" s="115" t="str">
        <f ca="1">IF($B352="","",OFFSET(Zdroj!AF$16,'k rozhodnutí'!$A351,0))</f>
        <v/>
      </c>
      <c r="O352" s="115" t="str">
        <f ca="1">IF($B352="","",OFFSET(Zdroj!AG$16,'k rozhodnutí'!$A351,0))</f>
        <v/>
      </c>
      <c r="P352" s="115" t="str">
        <f ca="1">IF($B352="","",OFFSET(Zdroj!AH$16,'k rozhodnutí'!$A351,0))</f>
        <v/>
      </c>
    </row>
    <row r="353" spans="1:16" x14ac:dyDescent="0.25">
      <c r="A353" s="64"/>
      <c r="B353" s="124" t="str">
        <f ca="1">IF(OFFSET(Zdroj!$B$16,A351,0)&gt;0,OFFSET(Zdroj!$B$16,A351,0)+0,"")</f>
        <v/>
      </c>
      <c r="C353" s="2" t="str">
        <f ca="1">IF($B352="","",IF(Zdroj!$AS$9="ano",CONCATENATE("Okres:","
",OFFSET(Zdroj!CH$16,'k rozhodnutí'!$A351,0),"
","Právní forma","
",OFFSET(Zdroj!H$16,'k rozhodnutí'!$A351,0),"
",IF(OFFSET(Zdroj!I$16,'k rozhodnutí'!$A351,0)="","","IČO: "),OFFSET(Zdroj!I$16,'k rozhodnutí'!$A351,0),"
","B.Ú. ",IF(OFFSET(Zdroj!J$16,'k rozhodnutí'!$A351,0)="","","Anonymizováno")),CONCATENATE("Okres:","
",OFFSET(Zdroj!CH$16,'k rozhodnutí'!$A351,0),"
","Právní forma","
",OFFSET(Zdroj!H$16,'k rozhodnutí'!$A351,0),"
",IF(OFFSET(Zdroj!I$16,'k rozhodnutí'!$A351,0)="","","IČO: "),OFFSET(Zdroj!I$16,'k rozhodnutí'!$A351,0),"
","B.Ú. ",OFFSET(Zdroj!J$16,'k rozhodnutí'!$A351,0))))</f>
        <v/>
      </c>
      <c r="D353" s="3" t="str">
        <f ca="1">IF($B352="","",OFFSET(Zdroj!O$16,'k rozhodnutí'!$A351,0))</f>
        <v/>
      </c>
      <c r="E353" s="127"/>
      <c r="F353" s="30"/>
      <c r="G353" s="122"/>
      <c r="H353" s="115"/>
      <c r="I353" s="126"/>
      <c r="J353" s="125"/>
      <c r="K353" s="115"/>
      <c r="L353" s="115"/>
      <c r="M353" s="115"/>
      <c r="N353" s="115"/>
      <c r="O353" s="115"/>
      <c r="P353" s="115"/>
    </row>
    <row r="354" spans="1:16" x14ac:dyDescent="0.25">
      <c r="A354" s="64">
        <f>ROW()/3-1</f>
        <v>117</v>
      </c>
      <c r="B354" s="124"/>
      <c r="C354" s="28" t="str">
        <f ca="1">IF($B352="","",IF(Zdroj!$AS$9="ano",IF(OFFSET(Zdroj!M$16,'k rozhodnutí'!$A351,0)="","","Anonymizováno"),IF(OFFSET(Zdroj!M$16,'k rozhodnutí'!$A351,0)="","",OFFSET(Zdroj!M$16,'k rozhodnutí'!$A351,0))))</f>
        <v/>
      </c>
      <c r="D354" s="3" t="str">
        <f ca="1">IF($B352="","",CONCATENATE("Dotace bude použita na:","
",OFFSET(Zdroj!P$16,'k rozhodnutí'!$A351,0)))</f>
        <v/>
      </c>
      <c r="E354" s="127"/>
      <c r="F354" s="31" t="str">
        <f ca="1">IF($B352="","",OFFSET(Zdroj!V$16,'k rozhodnutí'!$A351,0))</f>
        <v/>
      </c>
      <c r="G354" s="37" t="str">
        <f ca="1">IF($B352="","",OFFSET(Zdroj!CC$16,'k rozhodnutí'!$A351,0))</f>
        <v/>
      </c>
      <c r="H354" s="115"/>
      <c r="I354" s="126"/>
      <c r="J354" s="125"/>
      <c r="K354" s="115"/>
      <c r="L354" s="115"/>
      <c r="M354" s="115"/>
      <c r="N354" s="115"/>
      <c r="O354" s="115"/>
      <c r="P354" s="115"/>
    </row>
    <row r="355" spans="1:16" ht="15.75" x14ac:dyDescent="0.25">
      <c r="A355" s="64"/>
      <c r="B355" s="79" t="str">
        <f ca="1">IF(OFFSET(Zdroj!$B$16,A354,0)&gt;0,A357,"")</f>
        <v/>
      </c>
      <c r="C355" s="2" t="str">
        <f ca="1">IF($B355="","",IF(Zdroj!$AS$9="ano",CONCATENATE(OFFSET(Zdroj!C$16,'k rozhodnutí'!$A354,0),"
","Anonymizováno","
",OFFSET(Zdroj!E$16,'k rozhodnutí'!$A354,0),"
",OFFSET(Zdroj!F$16,'k rozhodnutí'!$A354,0)),CONCATENATE(OFFSET(Zdroj!C$16,'k rozhodnutí'!$A354,0),"
",OFFSET(Zdroj!D$16,'k rozhodnutí'!$A354,0),"
",OFFSET(Zdroj!E$16,'k rozhodnutí'!$A354,0),"
",OFFSET(Zdroj!F$16,'k rozhodnutí'!$A354,0))))</f>
        <v/>
      </c>
      <c r="D355" s="19" t="str">
        <f ca="1">IF($B355="","",OFFSET(Zdroj!N$16,'k rozhodnutí'!$A354,0))</f>
        <v/>
      </c>
      <c r="E355" s="127" t="str">
        <f ca="1">IF($B355="","",OFFSET(Zdroj!T$16,'k rozhodnutí'!$A354,0))</f>
        <v/>
      </c>
      <c r="F355" s="31" t="str">
        <f ca="1">IF($B355="","",OFFSET(Zdroj!U$16,'k rozhodnutí'!$A354,0))</f>
        <v/>
      </c>
      <c r="G355" s="122" t="str">
        <f ca="1">IF($B355="","",OFFSET(Zdroj!W$16,'k rozhodnutí'!$A354,0))</f>
        <v/>
      </c>
      <c r="H355" s="115" t="str">
        <f ca="1">IF($B355="","",OFFSET(Zdroj!W$16,'k rozhodnutí'!$A354,0))</f>
        <v/>
      </c>
      <c r="I355" s="126" t="str">
        <f ca="1">IF($B355="","",OFFSET(Zdroj!Y$16,'k rozhodnutí'!$A354,0))</f>
        <v/>
      </c>
      <c r="J355" s="125" t="str">
        <f ca="1">IF(B355="","",'k rozhodnutí detailní'!N355)</f>
        <v/>
      </c>
      <c r="K355" s="115" t="str">
        <f ca="1">IF($B355="","",OFFSET(Zdroj!AC$16,'k rozhodnutí'!$A354,0))</f>
        <v/>
      </c>
      <c r="L355" s="115" t="str">
        <f ca="1">IF($B355="","",OFFSET(Zdroj!AD$16,'k rozhodnutí'!$A354,0))</f>
        <v/>
      </c>
      <c r="M355" s="115" t="str">
        <f ca="1">IF($B355="","",OFFSET(Zdroj!AE$16,'k rozhodnutí'!$A354,0))</f>
        <v/>
      </c>
      <c r="N355" s="115" t="str">
        <f ca="1">IF($B355="","",OFFSET(Zdroj!AF$16,'k rozhodnutí'!$A354,0))</f>
        <v/>
      </c>
      <c r="O355" s="115" t="str">
        <f ca="1">IF($B355="","",OFFSET(Zdroj!AG$16,'k rozhodnutí'!$A354,0))</f>
        <v/>
      </c>
      <c r="P355" s="115" t="str">
        <f ca="1">IF($B355="","",OFFSET(Zdroj!AH$16,'k rozhodnutí'!$A354,0))</f>
        <v/>
      </c>
    </row>
    <row r="356" spans="1:16" x14ac:dyDescent="0.25">
      <c r="A356" s="64"/>
      <c r="B356" s="124" t="str">
        <f ca="1">IF(OFFSET(Zdroj!$B$16,A354,0)&gt;0,OFFSET(Zdroj!$B$16,A354,0)+0,"")</f>
        <v/>
      </c>
      <c r="C356" s="2" t="str">
        <f ca="1">IF($B355="","",IF(Zdroj!$AS$9="ano",CONCATENATE("Okres:","
",OFFSET(Zdroj!CH$16,'k rozhodnutí'!$A354,0),"
","Právní forma","
",OFFSET(Zdroj!H$16,'k rozhodnutí'!$A354,0),"
",IF(OFFSET(Zdroj!I$16,'k rozhodnutí'!$A354,0)="","","IČO: "),OFFSET(Zdroj!I$16,'k rozhodnutí'!$A354,0),"
","B.Ú. ",IF(OFFSET(Zdroj!J$16,'k rozhodnutí'!$A354,0)="","","Anonymizováno")),CONCATENATE("Okres:","
",OFFSET(Zdroj!CH$16,'k rozhodnutí'!$A354,0),"
","Právní forma","
",OFFSET(Zdroj!H$16,'k rozhodnutí'!$A354,0),"
",IF(OFFSET(Zdroj!I$16,'k rozhodnutí'!$A354,0)="","","IČO: "),OFFSET(Zdroj!I$16,'k rozhodnutí'!$A354,0),"
","B.Ú. ",OFFSET(Zdroj!J$16,'k rozhodnutí'!$A354,0))))</f>
        <v/>
      </c>
      <c r="D356" s="3" t="str">
        <f ca="1">IF($B355="","",OFFSET(Zdroj!O$16,'k rozhodnutí'!$A354,0))</f>
        <v/>
      </c>
      <c r="E356" s="127"/>
      <c r="F356" s="30"/>
      <c r="G356" s="122"/>
      <c r="H356" s="115"/>
      <c r="I356" s="126"/>
      <c r="J356" s="125"/>
      <c r="K356" s="115"/>
      <c r="L356" s="115"/>
      <c r="M356" s="115"/>
      <c r="N356" s="115"/>
      <c r="O356" s="115"/>
      <c r="P356" s="115"/>
    </row>
    <row r="357" spans="1:16" x14ac:dyDescent="0.25">
      <c r="A357" s="64">
        <f>ROW()/3-1</f>
        <v>118</v>
      </c>
      <c r="B357" s="124"/>
      <c r="C357" s="28" t="str">
        <f ca="1">IF($B355="","",IF(Zdroj!$AS$9="ano",IF(OFFSET(Zdroj!M$16,'k rozhodnutí'!$A354,0)="","","Anonymizováno"),IF(OFFSET(Zdroj!M$16,'k rozhodnutí'!$A354,0)="","",OFFSET(Zdroj!M$16,'k rozhodnutí'!$A354,0))))</f>
        <v/>
      </c>
      <c r="D357" s="3" t="str">
        <f ca="1">IF($B355="","",CONCATENATE("Dotace bude použita na:","
",OFFSET(Zdroj!P$16,'k rozhodnutí'!$A354,0)))</f>
        <v/>
      </c>
      <c r="E357" s="127"/>
      <c r="F357" s="31" t="str">
        <f ca="1">IF($B355="","",OFFSET(Zdroj!V$16,'k rozhodnutí'!$A354,0))</f>
        <v/>
      </c>
      <c r="G357" s="37" t="str">
        <f ca="1">IF($B355="","",OFFSET(Zdroj!CC$16,'k rozhodnutí'!$A354,0))</f>
        <v/>
      </c>
      <c r="H357" s="115"/>
      <c r="I357" s="126"/>
      <c r="J357" s="125"/>
      <c r="K357" s="115"/>
      <c r="L357" s="115"/>
      <c r="M357" s="115"/>
      <c r="N357" s="115"/>
      <c r="O357" s="115"/>
      <c r="P357" s="115"/>
    </row>
    <row r="358" spans="1:16" ht="15.75" x14ac:dyDescent="0.25">
      <c r="A358" s="64"/>
      <c r="B358" s="79" t="str">
        <f ca="1">IF(OFFSET(Zdroj!$B$16,A357,0)&gt;0,A360,"")</f>
        <v/>
      </c>
      <c r="C358" s="2" t="str">
        <f ca="1">IF($B358="","",IF(Zdroj!$AS$9="ano",CONCATENATE(OFFSET(Zdroj!C$16,'k rozhodnutí'!$A357,0),"
","Anonymizováno","
",OFFSET(Zdroj!E$16,'k rozhodnutí'!$A357,0),"
",OFFSET(Zdroj!F$16,'k rozhodnutí'!$A357,0)),CONCATENATE(OFFSET(Zdroj!C$16,'k rozhodnutí'!$A357,0),"
",OFFSET(Zdroj!D$16,'k rozhodnutí'!$A357,0),"
",OFFSET(Zdroj!E$16,'k rozhodnutí'!$A357,0),"
",OFFSET(Zdroj!F$16,'k rozhodnutí'!$A357,0))))</f>
        <v/>
      </c>
      <c r="D358" s="19" t="str">
        <f ca="1">IF($B358="","",OFFSET(Zdroj!N$16,'k rozhodnutí'!$A357,0))</f>
        <v/>
      </c>
      <c r="E358" s="127" t="str">
        <f ca="1">IF($B358="","",OFFSET(Zdroj!T$16,'k rozhodnutí'!$A357,0))</f>
        <v/>
      </c>
      <c r="F358" s="31" t="str">
        <f ca="1">IF($B358="","",OFFSET(Zdroj!U$16,'k rozhodnutí'!$A357,0))</f>
        <v/>
      </c>
      <c r="G358" s="122" t="str">
        <f ca="1">IF($B358="","",OFFSET(Zdroj!W$16,'k rozhodnutí'!$A357,0))</f>
        <v/>
      </c>
      <c r="H358" s="115" t="str">
        <f ca="1">IF($B358="","",OFFSET(Zdroj!W$16,'k rozhodnutí'!$A357,0))</f>
        <v/>
      </c>
      <c r="I358" s="126" t="str">
        <f ca="1">IF($B358="","",OFFSET(Zdroj!Y$16,'k rozhodnutí'!$A357,0))</f>
        <v/>
      </c>
      <c r="J358" s="125" t="str">
        <f ca="1">IF(B358="","",'k rozhodnutí detailní'!N358)</f>
        <v/>
      </c>
      <c r="K358" s="115" t="str">
        <f ca="1">IF($B358="","",OFFSET(Zdroj!AC$16,'k rozhodnutí'!$A357,0))</f>
        <v/>
      </c>
      <c r="L358" s="115" t="str">
        <f ca="1">IF($B358="","",OFFSET(Zdroj!AD$16,'k rozhodnutí'!$A357,0))</f>
        <v/>
      </c>
      <c r="M358" s="115" t="str">
        <f ca="1">IF($B358="","",OFFSET(Zdroj!AE$16,'k rozhodnutí'!$A357,0))</f>
        <v/>
      </c>
      <c r="N358" s="115" t="str">
        <f ca="1">IF($B358="","",OFFSET(Zdroj!AF$16,'k rozhodnutí'!$A357,0))</f>
        <v/>
      </c>
      <c r="O358" s="115" t="str">
        <f ca="1">IF($B358="","",OFFSET(Zdroj!AG$16,'k rozhodnutí'!$A357,0))</f>
        <v/>
      </c>
      <c r="P358" s="115" t="str">
        <f ca="1">IF($B358="","",OFFSET(Zdroj!AH$16,'k rozhodnutí'!$A357,0))</f>
        <v/>
      </c>
    </row>
    <row r="359" spans="1:16" x14ac:dyDescent="0.25">
      <c r="A359" s="64"/>
      <c r="B359" s="124" t="str">
        <f ca="1">IF(OFFSET(Zdroj!$B$16,A357,0)&gt;0,OFFSET(Zdroj!$B$16,A357,0)+0,"")</f>
        <v/>
      </c>
      <c r="C359" s="2" t="str">
        <f ca="1">IF($B358="","",IF(Zdroj!$AS$9="ano",CONCATENATE("Okres:","
",OFFSET(Zdroj!CH$16,'k rozhodnutí'!$A357,0),"
","Právní forma","
",OFFSET(Zdroj!H$16,'k rozhodnutí'!$A357,0),"
",IF(OFFSET(Zdroj!I$16,'k rozhodnutí'!$A357,0)="","","IČO: "),OFFSET(Zdroj!I$16,'k rozhodnutí'!$A357,0),"
","B.Ú. ",IF(OFFSET(Zdroj!J$16,'k rozhodnutí'!$A357,0)="","","Anonymizováno")),CONCATENATE("Okres:","
",OFFSET(Zdroj!CH$16,'k rozhodnutí'!$A357,0),"
","Právní forma","
",OFFSET(Zdroj!H$16,'k rozhodnutí'!$A357,0),"
",IF(OFFSET(Zdroj!I$16,'k rozhodnutí'!$A357,0)="","","IČO: "),OFFSET(Zdroj!I$16,'k rozhodnutí'!$A357,0),"
","B.Ú. ",OFFSET(Zdroj!J$16,'k rozhodnutí'!$A357,0))))</f>
        <v/>
      </c>
      <c r="D359" s="3" t="str">
        <f ca="1">IF($B358="","",OFFSET(Zdroj!O$16,'k rozhodnutí'!$A357,0))</f>
        <v/>
      </c>
      <c r="E359" s="127"/>
      <c r="F359" s="30"/>
      <c r="G359" s="122"/>
      <c r="H359" s="115"/>
      <c r="I359" s="126"/>
      <c r="J359" s="125"/>
      <c r="K359" s="115"/>
      <c r="L359" s="115"/>
      <c r="M359" s="115"/>
      <c r="N359" s="115"/>
      <c r="O359" s="115"/>
      <c r="P359" s="115"/>
    </row>
    <row r="360" spans="1:16" x14ac:dyDescent="0.25">
      <c r="A360" s="64">
        <f>ROW()/3-1</f>
        <v>119</v>
      </c>
      <c r="B360" s="124"/>
      <c r="C360" s="28" t="str">
        <f ca="1">IF($B358="","",IF(Zdroj!$AS$9="ano",IF(OFFSET(Zdroj!M$16,'k rozhodnutí'!$A357,0)="","","Anonymizováno"),IF(OFFSET(Zdroj!M$16,'k rozhodnutí'!$A357,0)="","",OFFSET(Zdroj!M$16,'k rozhodnutí'!$A357,0))))</f>
        <v/>
      </c>
      <c r="D360" s="3" t="str">
        <f ca="1">IF($B358="","",CONCATENATE("Dotace bude použita na:","
",OFFSET(Zdroj!P$16,'k rozhodnutí'!$A357,0)))</f>
        <v/>
      </c>
      <c r="E360" s="127"/>
      <c r="F360" s="31" t="str">
        <f ca="1">IF($B358="","",OFFSET(Zdroj!V$16,'k rozhodnutí'!$A357,0))</f>
        <v/>
      </c>
      <c r="G360" s="37" t="str">
        <f ca="1">IF($B358="","",OFFSET(Zdroj!CC$16,'k rozhodnutí'!$A357,0))</f>
        <v/>
      </c>
      <c r="H360" s="115"/>
      <c r="I360" s="126"/>
      <c r="J360" s="125"/>
      <c r="K360" s="115"/>
      <c r="L360" s="115"/>
      <c r="M360" s="115"/>
      <c r="N360" s="115"/>
      <c r="O360" s="115"/>
      <c r="P360" s="115"/>
    </row>
    <row r="361" spans="1:16" ht="15.75" x14ac:dyDescent="0.25">
      <c r="A361" s="64"/>
      <c r="B361" s="79" t="str">
        <f ca="1">IF(OFFSET(Zdroj!$B$16,A360,0)&gt;0,A363,"")</f>
        <v/>
      </c>
      <c r="C361" s="2" t="str">
        <f ca="1">IF($B361="","",IF(Zdroj!$AS$9="ano",CONCATENATE(OFFSET(Zdroj!C$16,'k rozhodnutí'!$A360,0),"
","Anonymizováno","
",OFFSET(Zdroj!E$16,'k rozhodnutí'!$A360,0),"
",OFFSET(Zdroj!F$16,'k rozhodnutí'!$A360,0)),CONCATENATE(OFFSET(Zdroj!C$16,'k rozhodnutí'!$A360,0),"
",OFFSET(Zdroj!D$16,'k rozhodnutí'!$A360,0),"
",OFFSET(Zdroj!E$16,'k rozhodnutí'!$A360,0),"
",OFFSET(Zdroj!F$16,'k rozhodnutí'!$A360,0))))</f>
        <v/>
      </c>
      <c r="D361" s="19" t="str">
        <f ca="1">IF($B361="","",OFFSET(Zdroj!N$16,'k rozhodnutí'!$A360,0))</f>
        <v/>
      </c>
      <c r="E361" s="127" t="str">
        <f ca="1">IF($B361="","",OFFSET(Zdroj!T$16,'k rozhodnutí'!$A360,0))</f>
        <v/>
      </c>
      <c r="F361" s="31" t="str">
        <f ca="1">IF($B361="","",OFFSET(Zdroj!U$16,'k rozhodnutí'!$A360,0))</f>
        <v/>
      </c>
      <c r="G361" s="122" t="str">
        <f ca="1">IF($B361="","",OFFSET(Zdroj!W$16,'k rozhodnutí'!$A360,0))</f>
        <v/>
      </c>
      <c r="H361" s="115" t="str">
        <f ca="1">IF($B361="","",OFFSET(Zdroj!W$16,'k rozhodnutí'!$A360,0))</f>
        <v/>
      </c>
      <c r="I361" s="126" t="str">
        <f ca="1">IF($B361="","",OFFSET(Zdroj!Y$16,'k rozhodnutí'!$A360,0))</f>
        <v/>
      </c>
      <c r="J361" s="125" t="str">
        <f ca="1">IF(B361="","",'k rozhodnutí detailní'!N361)</f>
        <v/>
      </c>
      <c r="K361" s="115" t="str">
        <f ca="1">IF($B361="","",OFFSET(Zdroj!AC$16,'k rozhodnutí'!$A360,0))</f>
        <v/>
      </c>
      <c r="L361" s="115" t="str">
        <f ca="1">IF($B361="","",OFFSET(Zdroj!AD$16,'k rozhodnutí'!$A360,0))</f>
        <v/>
      </c>
      <c r="M361" s="115" t="str">
        <f ca="1">IF($B361="","",OFFSET(Zdroj!AE$16,'k rozhodnutí'!$A360,0))</f>
        <v/>
      </c>
      <c r="N361" s="115" t="str">
        <f ca="1">IF($B361="","",OFFSET(Zdroj!AF$16,'k rozhodnutí'!$A360,0))</f>
        <v/>
      </c>
      <c r="O361" s="115" t="str">
        <f ca="1">IF($B361="","",OFFSET(Zdroj!AG$16,'k rozhodnutí'!$A360,0))</f>
        <v/>
      </c>
      <c r="P361" s="115" t="str">
        <f ca="1">IF($B361="","",OFFSET(Zdroj!AH$16,'k rozhodnutí'!$A360,0))</f>
        <v/>
      </c>
    </row>
    <row r="362" spans="1:16" x14ac:dyDescent="0.25">
      <c r="A362" s="64"/>
      <c r="B362" s="124" t="str">
        <f ca="1">IF(OFFSET(Zdroj!$B$16,A360,0)&gt;0,OFFSET(Zdroj!$B$16,A360,0)+0,"")</f>
        <v/>
      </c>
      <c r="C362" s="2" t="str">
        <f ca="1">IF($B361="","",IF(Zdroj!$AS$9="ano",CONCATENATE("Okres:","
",OFFSET(Zdroj!CH$16,'k rozhodnutí'!$A360,0),"
","Právní forma","
",OFFSET(Zdroj!H$16,'k rozhodnutí'!$A360,0),"
",IF(OFFSET(Zdroj!I$16,'k rozhodnutí'!$A360,0)="","","IČO: "),OFFSET(Zdroj!I$16,'k rozhodnutí'!$A360,0),"
","B.Ú. ",IF(OFFSET(Zdroj!J$16,'k rozhodnutí'!$A360,0)="","","Anonymizováno")),CONCATENATE("Okres:","
",OFFSET(Zdroj!CH$16,'k rozhodnutí'!$A360,0),"
","Právní forma","
",OFFSET(Zdroj!H$16,'k rozhodnutí'!$A360,0),"
",IF(OFFSET(Zdroj!I$16,'k rozhodnutí'!$A360,0)="","","IČO: "),OFFSET(Zdroj!I$16,'k rozhodnutí'!$A360,0),"
","B.Ú. ",OFFSET(Zdroj!J$16,'k rozhodnutí'!$A360,0))))</f>
        <v/>
      </c>
      <c r="D362" s="3" t="str">
        <f ca="1">IF($B361="","",OFFSET(Zdroj!O$16,'k rozhodnutí'!$A360,0))</f>
        <v/>
      </c>
      <c r="E362" s="127"/>
      <c r="F362" s="30"/>
      <c r="G362" s="122"/>
      <c r="H362" s="115"/>
      <c r="I362" s="126"/>
      <c r="J362" s="125"/>
      <c r="K362" s="115"/>
      <c r="L362" s="115"/>
      <c r="M362" s="115"/>
      <c r="N362" s="115"/>
      <c r="O362" s="115"/>
      <c r="P362" s="115"/>
    </row>
    <row r="363" spans="1:16" x14ac:dyDescent="0.25">
      <c r="A363" s="64">
        <f>ROW()/3-1</f>
        <v>120</v>
      </c>
      <c r="B363" s="124"/>
      <c r="C363" s="28" t="str">
        <f ca="1">IF($B361="","",IF(Zdroj!$AS$9="ano",IF(OFFSET(Zdroj!M$16,'k rozhodnutí'!$A360,0)="","","Anonymizováno"),IF(OFFSET(Zdroj!M$16,'k rozhodnutí'!$A360,0)="","",OFFSET(Zdroj!M$16,'k rozhodnutí'!$A360,0))))</f>
        <v/>
      </c>
      <c r="D363" s="3" t="str">
        <f ca="1">IF($B361="","",CONCATENATE("Dotace bude použita na:","
",OFFSET(Zdroj!P$16,'k rozhodnutí'!$A360,0)))</f>
        <v/>
      </c>
      <c r="E363" s="127"/>
      <c r="F363" s="31" t="str">
        <f ca="1">IF($B361="","",OFFSET(Zdroj!V$16,'k rozhodnutí'!$A360,0))</f>
        <v/>
      </c>
      <c r="G363" s="37" t="str">
        <f ca="1">IF($B361="","",OFFSET(Zdroj!CC$16,'k rozhodnutí'!$A360,0))</f>
        <v/>
      </c>
      <c r="H363" s="115"/>
      <c r="I363" s="126"/>
      <c r="J363" s="125"/>
      <c r="K363" s="115"/>
      <c r="L363" s="115"/>
      <c r="M363" s="115"/>
      <c r="N363" s="115"/>
      <c r="O363" s="115"/>
      <c r="P363" s="115"/>
    </row>
    <row r="364" spans="1:16" ht="15.75" x14ac:dyDescent="0.25">
      <c r="A364" s="64"/>
      <c r="B364" s="79" t="str">
        <f ca="1">IF(OFFSET(Zdroj!$B$16,A363,0)&gt;0,A366,"")</f>
        <v/>
      </c>
      <c r="C364" s="2" t="str">
        <f ca="1">IF($B364="","",IF(Zdroj!$AS$9="ano",CONCATENATE(OFFSET(Zdroj!C$16,'k rozhodnutí'!$A363,0),"
","Anonymizováno","
",OFFSET(Zdroj!E$16,'k rozhodnutí'!$A363,0),"
",OFFSET(Zdroj!F$16,'k rozhodnutí'!$A363,0)),CONCATENATE(OFFSET(Zdroj!C$16,'k rozhodnutí'!$A363,0),"
",OFFSET(Zdroj!D$16,'k rozhodnutí'!$A363,0),"
",OFFSET(Zdroj!E$16,'k rozhodnutí'!$A363,0),"
",OFFSET(Zdroj!F$16,'k rozhodnutí'!$A363,0))))</f>
        <v/>
      </c>
      <c r="D364" s="19" t="str">
        <f ca="1">IF($B364="","",OFFSET(Zdroj!N$16,'k rozhodnutí'!$A363,0))</f>
        <v/>
      </c>
      <c r="E364" s="127" t="str">
        <f ca="1">IF($B364="","",OFFSET(Zdroj!T$16,'k rozhodnutí'!$A363,0))</f>
        <v/>
      </c>
      <c r="F364" s="31" t="str">
        <f ca="1">IF($B364="","",OFFSET(Zdroj!U$16,'k rozhodnutí'!$A363,0))</f>
        <v/>
      </c>
      <c r="G364" s="122" t="str">
        <f ca="1">IF($B364="","",OFFSET(Zdroj!W$16,'k rozhodnutí'!$A363,0))</f>
        <v/>
      </c>
      <c r="H364" s="115" t="str">
        <f ca="1">IF($B364="","",OFFSET(Zdroj!W$16,'k rozhodnutí'!$A363,0))</f>
        <v/>
      </c>
      <c r="I364" s="126" t="str">
        <f ca="1">IF($B364="","",OFFSET(Zdroj!Y$16,'k rozhodnutí'!$A363,0))</f>
        <v/>
      </c>
      <c r="J364" s="125" t="str">
        <f ca="1">IF(B364="","",'k rozhodnutí detailní'!N364)</f>
        <v/>
      </c>
      <c r="K364" s="115" t="str">
        <f ca="1">IF($B364="","",OFFSET(Zdroj!AC$16,'k rozhodnutí'!$A363,0))</f>
        <v/>
      </c>
      <c r="L364" s="115" t="str">
        <f ca="1">IF($B364="","",OFFSET(Zdroj!AD$16,'k rozhodnutí'!$A363,0))</f>
        <v/>
      </c>
      <c r="M364" s="115" t="str">
        <f ca="1">IF($B364="","",OFFSET(Zdroj!AE$16,'k rozhodnutí'!$A363,0))</f>
        <v/>
      </c>
      <c r="N364" s="115" t="str">
        <f ca="1">IF($B364="","",OFFSET(Zdroj!AF$16,'k rozhodnutí'!$A363,0))</f>
        <v/>
      </c>
      <c r="O364" s="115" t="str">
        <f ca="1">IF($B364="","",OFFSET(Zdroj!AG$16,'k rozhodnutí'!$A363,0))</f>
        <v/>
      </c>
      <c r="P364" s="115" t="str">
        <f ca="1">IF($B364="","",OFFSET(Zdroj!AH$16,'k rozhodnutí'!$A363,0))</f>
        <v/>
      </c>
    </row>
    <row r="365" spans="1:16" x14ac:dyDescent="0.25">
      <c r="A365" s="64"/>
      <c r="B365" s="124" t="str">
        <f ca="1">IF(OFFSET(Zdroj!$B$16,A363,0)&gt;0,OFFSET(Zdroj!$B$16,A363,0)+0,"")</f>
        <v/>
      </c>
      <c r="C365" s="2" t="str">
        <f ca="1">IF($B364="","",IF(Zdroj!$AS$9="ano",CONCATENATE("Okres:","
",OFFSET(Zdroj!CH$16,'k rozhodnutí'!$A363,0),"
","Právní forma","
",OFFSET(Zdroj!H$16,'k rozhodnutí'!$A363,0),"
",IF(OFFSET(Zdroj!I$16,'k rozhodnutí'!$A363,0)="","","IČO: "),OFFSET(Zdroj!I$16,'k rozhodnutí'!$A363,0),"
","B.Ú. ",IF(OFFSET(Zdroj!J$16,'k rozhodnutí'!$A363,0)="","","Anonymizováno")),CONCATENATE("Okres:","
",OFFSET(Zdroj!CH$16,'k rozhodnutí'!$A363,0),"
","Právní forma","
",OFFSET(Zdroj!H$16,'k rozhodnutí'!$A363,0),"
",IF(OFFSET(Zdroj!I$16,'k rozhodnutí'!$A363,0)="","","IČO: "),OFFSET(Zdroj!I$16,'k rozhodnutí'!$A363,0),"
","B.Ú. ",OFFSET(Zdroj!J$16,'k rozhodnutí'!$A363,0))))</f>
        <v/>
      </c>
      <c r="D365" s="3" t="str">
        <f ca="1">IF($B364="","",OFFSET(Zdroj!O$16,'k rozhodnutí'!$A363,0))</f>
        <v/>
      </c>
      <c r="E365" s="127"/>
      <c r="F365" s="30"/>
      <c r="G365" s="122"/>
      <c r="H365" s="115"/>
      <c r="I365" s="126"/>
      <c r="J365" s="125"/>
      <c r="K365" s="115"/>
      <c r="L365" s="115"/>
      <c r="M365" s="115"/>
      <c r="N365" s="115"/>
      <c r="O365" s="115"/>
      <c r="P365" s="115"/>
    </row>
    <row r="366" spans="1:16" x14ac:dyDescent="0.25">
      <c r="A366" s="64">
        <f>ROW()/3-1</f>
        <v>121</v>
      </c>
      <c r="B366" s="124"/>
      <c r="C366" s="28" t="str">
        <f ca="1">IF($B364="","",IF(Zdroj!$AS$9="ano",IF(OFFSET(Zdroj!M$16,'k rozhodnutí'!$A363,0)="","","Anonymizováno"),IF(OFFSET(Zdroj!M$16,'k rozhodnutí'!$A363,0)="","",OFFSET(Zdroj!M$16,'k rozhodnutí'!$A363,0))))</f>
        <v/>
      </c>
      <c r="D366" s="3" t="str">
        <f ca="1">IF($B364="","",CONCATENATE("Dotace bude použita na:","
",OFFSET(Zdroj!P$16,'k rozhodnutí'!$A363,0)))</f>
        <v/>
      </c>
      <c r="E366" s="127"/>
      <c r="F366" s="31" t="str">
        <f ca="1">IF($B364="","",OFFSET(Zdroj!V$16,'k rozhodnutí'!$A363,0))</f>
        <v/>
      </c>
      <c r="G366" s="37" t="str">
        <f ca="1">IF($B364="","",OFFSET(Zdroj!CC$16,'k rozhodnutí'!$A363,0))</f>
        <v/>
      </c>
      <c r="H366" s="115"/>
      <c r="I366" s="126"/>
      <c r="J366" s="125"/>
      <c r="K366" s="115"/>
      <c r="L366" s="115"/>
      <c r="M366" s="115"/>
      <c r="N366" s="115"/>
      <c r="O366" s="115"/>
      <c r="P366" s="115"/>
    </row>
    <row r="367" spans="1:16" ht="15.75" x14ac:dyDescent="0.25">
      <c r="A367" s="64"/>
      <c r="B367" s="79" t="str">
        <f ca="1">IF(OFFSET(Zdroj!$B$16,A366,0)&gt;0,A369,"")</f>
        <v/>
      </c>
      <c r="C367" s="2" t="str">
        <f ca="1">IF($B367="","",IF(Zdroj!$AS$9="ano",CONCATENATE(OFFSET(Zdroj!C$16,'k rozhodnutí'!$A366,0),"
","Anonymizováno","
",OFFSET(Zdroj!E$16,'k rozhodnutí'!$A366,0),"
",OFFSET(Zdroj!F$16,'k rozhodnutí'!$A366,0)),CONCATENATE(OFFSET(Zdroj!C$16,'k rozhodnutí'!$A366,0),"
",OFFSET(Zdroj!D$16,'k rozhodnutí'!$A366,0),"
",OFFSET(Zdroj!E$16,'k rozhodnutí'!$A366,0),"
",OFFSET(Zdroj!F$16,'k rozhodnutí'!$A366,0))))</f>
        <v/>
      </c>
      <c r="D367" s="19" t="str">
        <f ca="1">IF($B367="","",OFFSET(Zdroj!N$16,'k rozhodnutí'!$A366,0))</f>
        <v/>
      </c>
      <c r="E367" s="127" t="str">
        <f ca="1">IF($B367="","",OFFSET(Zdroj!T$16,'k rozhodnutí'!$A366,0))</f>
        <v/>
      </c>
      <c r="F367" s="31" t="str">
        <f ca="1">IF($B367="","",OFFSET(Zdroj!U$16,'k rozhodnutí'!$A366,0))</f>
        <v/>
      </c>
      <c r="G367" s="122" t="str">
        <f ca="1">IF($B367="","",OFFSET(Zdroj!W$16,'k rozhodnutí'!$A366,0))</f>
        <v/>
      </c>
      <c r="H367" s="115" t="str">
        <f ca="1">IF($B367="","",OFFSET(Zdroj!W$16,'k rozhodnutí'!$A366,0))</f>
        <v/>
      </c>
      <c r="I367" s="126" t="str">
        <f ca="1">IF($B367="","",OFFSET(Zdroj!Y$16,'k rozhodnutí'!$A366,0))</f>
        <v/>
      </c>
      <c r="J367" s="125" t="str">
        <f ca="1">IF(B367="","",'k rozhodnutí detailní'!N367)</f>
        <v/>
      </c>
      <c r="K367" s="115" t="str">
        <f ca="1">IF($B367="","",OFFSET(Zdroj!AC$16,'k rozhodnutí'!$A366,0))</f>
        <v/>
      </c>
      <c r="L367" s="115" t="str">
        <f ca="1">IF($B367="","",OFFSET(Zdroj!AD$16,'k rozhodnutí'!$A366,0))</f>
        <v/>
      </c>
      <c r="M367" s="115" t="str">
        <f ca="1">IF($B367="","",OFFSET(Zdroj!AE$16,'k rozhodnutí'!$A366,0))</f>
        <v/>
      </c>
      <c r="N367" s="115" t="str">
        <f ca="1">IF($B367="","",OFFSET(Zdroj!AF$16,'k rozhodnutí'!$A366,0))</f>
        <v/>
      </c>
      <c r="O367" s="115" t="str">
        <f ca="1">IF($B367="","",OFFSET(Zdroj!AG$16,'k rozhodnutí'!$A366,0))</f>
        <v/>
      </c>
      <c r="P367" s="115" t="str">
        <f ca="1">IF($B367="","",OFFSET(Zdroj!AH$16,'k rozhodnutí'!$A366,0))</f>
        <v/>
      </c>
    </row>
    <row r="368" spans="1:16" x14ac:dyDescent="0.25">
      <c r="A368" s="64"/>
      <c r="B368" s="124" t="str">
        <f ca="1">IF(OFFSET(Zdroj!$B$16,A366,0)&gt;0,OFFSET(Zdroj!$B$16,A366,0)+0,"")</f>
        <v/>
      </c>
      <c r="C368" s="2" t="str">
        <f ca="1">IF($B367="","",IF(Zdroj!$AS$9="ano",CONCATENATE("Okres:","
",OFFSET(Zdroj!CH$16,'k rozhodnutí'!$A366,0),"
","Právní forma","
",OFFSET(Zdroj!H$16,'k rozhodnutí'!$A366,0),"
",IF(OFFSET(Zdroj!I$16,'k rozhodnutí'!$A366,0)="","","IČO: "),OFFSET(Zdroj!I$16,'k rozhodnutí'!$A366,0),"
","B.Ú. ",IF(OFFSET(Zdroj!J$16,'k rozhodnutí'!$A366,0)="","","Anonymizováno")),CONCATENATE("Okres:","
",OFFSET(Zdroj!CH$16,'k rozhodnutí'!$A366,0),"
","Právní forma","
",OFFSET(Zdroj!H$16,'k rozhodnutí'!$A366,0),"
",IF(OFFSET(Zdroj!I$16,'k rozhodnutí'!$A366,0)="","","IČO: "),OFFSET(Zdroj!I$16,'k rozhodnutí'!$A366,0),"
","B.Ú. ",OFFSET(Zdroj!J$16,'k rozhodnutí'!$A366,0))))</f>
        <v/>
      </c>
      <c r="D368" s="3" t="str">
        <f ca="1">IF($B367="","",OFFSET(Zdroj!O$16,'k rozhodnutí'!$A366,0))</f>
        <v/>
      </c>
      <c r="E368" s="127"/>
      <c r="F368" s="30"/>
      <c r="G368" s="122"/>
      <c r="H368" s="115"/>
      <c r="I368" s="126"/>
      <c r="J368" s="125"/>
      <c r="K368" s="115"/>
      <c r="L368" s="115"/>
      <c r="M368" s="115"/>
      <c r="N368" s="115"/>
      <c r="O368" s="115"/>
      <c r="P368" s="115"/>
    </row>
    <row r="369" spans="1:16" x14ac:dyDescent="0.25">
      <c r="A369" s="64">
        <f>ROW()/3-1</f>
        <v>122</v>
      </c>
      <c r="B369" s="124"/>
      <c r="C369" s="28" t="str">
        <f ca="1">IF($B367="","",IF(Zdroj!$AS$9="ano",IF(OFFSET(Zdroj!M$16,'k rozhodnutí'!$A366,0)="","","Anonymizováno"),IF(OFFSET(Zdroj!M$16,'k rozhodnutí'!$A366,0)="","",OFFSET(Zdroj!M$16,'k rozhodnutí'!$A366,0))))</f>
        <v/>
      </c>
      <c r="D369" s="3" t="str">
        <f ca="1">IF($B367="","",CONCATENATE("Dotace bude použita na:","
",OFFSET(Zdroj!P$16,'k rozhodnutí'!$A366,0)))</f>
        <v/>
      </c>
      <c r="E369" s="127"/>
      <c r="F369" s="31" t="str">
        <f ca="1">IF($B367="","",OFFSET(Zdroj!V$16,'k rozhodnutí'!$A366,0))</f>
        <v/>
      </c>
      <c r="G369" s="37" t="str">
        <f ca="1">IF($B367="","",OFFSET(Zdroj!CC$16,'k rozhodnutí'!$A366,0))</f>
        <v/>
      </c>
      <c r="H369" s="115"/>
      <c r="I369" s="126"/>
      <c r="J369" s="125"/>
      <c r="K369" s="115"/>
      <c r="L369" s="115"/>
      <c r="M369" s="115"/>
      <c r="N369" s="115"/>
      <c r="O369" s="115"/>
      <c r="P369" s="115"/>
    </row>
    <row r="370" spans="1:16" ht="15.75" x14ac:dyDescent="0.25">
      <c r="A370" s="64"/>
      <c r="B370" s="79" t="str">
        <f ca="1">IF(OFFSET(Zdroj!$B$16,A369,0)&gt;0,A372,"")</f>
        <v/>
      </c>
      <c r="C370" s="2" t="str">
        <f ca="1">IF($B370="","",IF(Zdroj!$AS$9="ano",CONCATENATE(OFFSET(Zdroj!C$16,'k rozhodnutí'!$A369,0),"
","Anonymizováno","
",OFFSET(Zdroj!E$16,'k rozhodnutí'!$A369,0),"
",OFFSET(Zdroj!F$16,'k rozhodnutí'!$A369,0)),CONCATENATE(OFFSET(Zdroj!C$16,'k rozhodnutí'!$A369,0),"
",OFFSET(Zdroj!D$16,'k rozhodnutí'!$A369,0),"
",OFFSET(Zdroj!E$16,'k rozhodnutí'!$A369,0),"
",OFFSET(Zdroj!F$16,'k rozhodnutí'!$A369,0))))</f>
        <v/>
      </c>
      <c r="D370" s="19" t="str">
        <f ca="1">IF($B370="","",OFFSET(Zdroj!N$16,'k rozhodnutí'!$A369,0))</f>
        <v/>
      </c>
      <c r="E370" s="127" t="str">
        <f ca="1">IF($B370="","",OFFSET(Zdroj!T$16,'k rozhodnutí'!$A369,0))</f>
        <v/>
      </c>
      <c r="F370" s="31" t="str">
        <f ca="1">IF($B370="","",OFFSET(Zdroj!U$16,'k rozhodnutí'!$A369,0))</f>
        <v/>
      </c>
      <c r="G370" s="122" t="str">
        <f ca="1">IF($B370="","",OFFSET(Zdroj!W$16,'k rozhodnutí'!$A369,0))</f>
        <v/>
      </c>
      <c r="H370" s="115" t="str">
        <f ca="1">IF($B370="","",OFFSET(Zdroj!W$16,'k rozhodnutí'!$A369,0))</f>
        <v/>
      </c>
      <c r="I370" s="126" t="str">
        <f ca="1">IF($B370="","",OFFSET(Zdroj!Y$16,'k rozhodnutí'!$A369,0))</f>
        <v/>
      </c>
      <c r="J370" s="125" t="str">
        <f ca="1">IF(B370="","",'k rozhodnutí detailní'!N370)</f>
        <v/>
      </c>
      <c r="K370" s="115" t="str">
        <f ca="1">IF($B370="","",OFFSET(Zdroj!AC$16,'k rozhodnutí'!$A369,0))</f>
        <v/>
      </c>
      <c r="L370" s="115" t="str">
        <f ca="1">IF($B370="","",OFFSET(Zdroj!AD$16,'k rozhodnutí'!$A369,0))</f>
        <v/>
      </c>
      <c r="M370" s="115" t="str">
        <f ca="1">IF($B370="","",OFFSET(Zdroj!AE$16,'k rozhodnutí'!$A369,0))</f>
        <v/>
      </c>
      <c r="N370" s="115" t="str">
        <f ca="1">IF($B370="","",OFFSET(Zdroj!AF$16,'k rozhodnutí'!$A369,0))</f>
        <v/>
      </c>
      <c r="O370" s="115" t="str">
        <f ca="1">IF($B370="","",OFFSET(Zdroj!AG$16,'k rozhodnutí'!$A369,0))</f>
        <v/>
      </c>
      <c r="P370" s="115" t="str">
        <f ca="1">IF($B370="","",OFFSET(Zdroj!AH$16,'k rozhodnutí'!$A369,0))</f>
        <v/>
      </c>
    </row>
    <row r="371" spans="1:16" x14ac:dyDescent="0.25">
      <c r="A371" s="64"/>
      <c r="B371" s="124" t="str">
        <f ca="1">IF(OFFSET(Zdroj!$B$16,A369,0)&gt;0,OFFSET(Zdroj!$B$16,A369,0)+0,"")</f>
        <v/>
      </c>
      <c r="C371" s="2" t="str">
        <f ca="1">IF($B370="","",IF(Zdroj!$AS$9="ano",CONCATENATE("Okres:","
",OFFSET(Zdroj!CH$16,'k rozhodnutí'!$A369,0),"
","Právní forma","
",OFFSET(Zdroj!H$16,'k rozhodnutí'!$A369,0),"
",IF(OFFSET(Zdroj!I$16,'k rozhodnutí'!$A369,0)="","","IČO: "),OFFSET(Zdroj!I$16,'k rozhodnutí'!$A369,0),"
","B.Ú. ",IF(OFFSET(Zdroj!J$16,'k rozhodnutí'!$A369,0)="","","Anonymizováno")),CONCATENATE("Okres:","
",OFFSET(Zdroj!CH$16,'k rozhodnutí'!$A369,0),"
","Právní forma","
",OFFSET(Zdroj!H$16,'k rozhodnutí'!$A369,0),"
",IF(OFFSET(Zdroj!I$16,'k rozhodnutí'!$A369,0)="","","IČO: "),OFFSET(Zdroj!I$16,'k rozhodnutí'!$A369,0),"
","B.Ú. ",OFFSET(Zdroj!J$16,'k rozhodnutí'!$A369,0))))</f>
        <v/>
      </c>
      <c r="D371" s="3" t="str">
        <f ca="1">IF($B370="","",OFFSET(Zdroj!O$16,'k rozhodnutí'!$A369,0))</f>
        <v/>
      </c>
      <c r="E371" s="127"/>
      <c r="F371" s="30"/>
      <c r="G371" s="122"/>
      <c r="H371" s="115"/>
      <c r="I371" s="126"/>
      <c r="J371" s="125"/>
      <c r="K371" s="115"/>
      <c r="L371" s="115"/>
      <c r="M371" s="115"/>
      <c r="N371" s="115"/>
      <c r="O371" s="115"/>
      <c r="P371" s="115"/>
    </row>
    <row r="372" spans="1:16" x14ac:dyDescent="0.25">
      <c r="A372" s="64">
        <f>ROW()/3-1</f>
        <v>123</v>
      </c>
      <c r="B372" s="124"/>
      <c r="C372" s="28" t="str">
        <f ca="1">IF($B370="","",IF(Zdroj!$AS$9="ano",IF(OFFSET(Zdroj!M$16,'k rozhodnutí'!$A369,0)="","","Anonymizováno"),IF(OFFSET(Zdroj!M$16,'k rozhodnutí'!$A369,0)="","",OFFSET(Zdroj!M$16,'k rozhodnutí'!$A369,0))))</f>
        <v/>
      </c>
      <c r="D372" s="3" t="str">
        <f ca="1">IF($B370="","",CONCATENATE("Dotace bude použita na:","
",OFFSET(Zdroj!P$16,'k rozhodnutí'!$A369,0)))</f>
        <v/>
      </c>
      <c r="E372" s="127"/>
      <c r="F372" s="31" t="str">
        <f ca="1">IF($B370="","",OFFSET(Zdroj!V$16,'k rozhodnutí'!$A369,0))</f>
        <v/>
      </c>
      <c r="G372" s="37" t="str">
        <f ca="1">IF($B370="","",OFFSET(Zdroj!CC$16,'k rozhodnutí'!$A369,0))</f>
        <v/>
      </c>
      <c r="H372" s="115"/>
      <c r="I372" s="126"/>
      <c r="J372" s="125"/>
      <c r="K372" s="115"/>
      <c r="L372" s="115"/>
      <c r="M372" s="115"/>
      <c r="N372" s="115"/>
      <c r="O372" s="115"/>
      <c r="P372" s="115"/>
    </row>
    <row r="373" spans="1:16" ht="15.75" x14ac:dyDescent="0.25">
      <c r="A373" s="64"/>
      <c r="B373" s="79" t="str">
        <f ca="1">IF(OFFSET(Zdroj!$B$16,A372,0)&gt;0,A375,"")</f>
        <v/>
      </c>
      <c r="C373" s="2" t="str">
        <f ca="1">IF($B373="","",IF(Zdroj!$AS$9="ano",CONCATENATE(OFFSET(Zdroj!C$16,'k rozhodnutí'!$A372,0),"
","Anonymizováno","
",OFFSET(Zdroj!E$16,'k rozhodnutí'!$A372,0),"
",OFFSET(Zdroj!F$16,'k rozhodnutí'!$A372,0)),CONCATENATE(OFFSET(Zdroj!C$16,'k rozhodnutí'!$A372,0),"
",OFFSET(Zdroj!D$16,'k rozhodnutí'!$A372,0),"
",OFFSET(Zdroj!E$16,'k rozhodnutí'!$A372,0),"
",OFFSET(Zdroj!F$16,'k rozhodnutí'!$A372,0))))</f>
        <v/>
      </c>
      <c r="D373" s="19" t="str">
        <f ca="1">IF($B373="","",OFFSET(Zdroj!N$16,'k rozhodnutí'!$A372,0))</f>
        <v/>
      </c>
      <c r="E373" s="127" t="str">
        <f ca="1">IF($B373="","",OFFSET(Zdroj!T$16,'k rozhodnutí'!$A372,0))</f>
        <v/>
      </c>
      <c r="F373" s="31" t="str">
        <f ca="1">IF($B373="","",OFFSET(Zdroj!U$16,'k rozhodnutí'!$A372,0))</f>
        <v/>
      </c>
      <c r="G373" s="122" t="str">
        <f ca="1">IF($B373="","",OFFSET(Zdroj!W$16,'k rozhodnutí'!$A372,0))</f>
        <v/>
      </c>
      <c r="H373" s="115" t="str">
        <f ca="1">IF($B373="","",OFFSET(Zdroj!W$16,'k rozhodnutí'!$A372,0))</f>
        <v/>
      </c>
      <c r="I373" s="126" t="str">
        <f ca="1">IF($B373="","",OFFSET(Zdroj!Y$16,'k rozhodnutí'!$A372,0))</f>
        <v/>
      </c>
      <c r="J373" s="125" t="str">
        <f ca="1">IF(B373="","",'k rozhodnutí detailní'!N373)</f>
        <v/>
      </c>
      <c r="K373" s="115" t="str">
        <f ca="1">IF($B373="","",OFFSET(Zdroj!AC$16,'k rozhodnutí'!$A372,0))</f>
        <v/>
      </c>
      <c r="L373" s="115" t="str">
        <f ca="1">IF($B373="","",OFFSET(Zdroj!AD$16,'k rozhodnutí'!$A372,0))</f>
        <v/>
      </c>
      <c r="M373" s="115" t="str">
        <f ca="1">IF($B373="","",OFFSET(Zdroj!AE$16,'k rozhodnutí'!$A372,0))</f>
        <v/>
      </c>
      <c r="N373" s="115" t="str">
        <f ca="1">IF($B373="","",OFFSET(Zdroj!AF$16,'k rozhodnutí'!$A372,0))</f>
        <v/>
      </c>
      <c r="O373" s="115" t="str">
        <f ca="1">IF($B373="","",OFFSET(Zdroj!AG$16,'k rozhodnutí'!$A372,0))</f>
        <v/>
      </c>
      <c r="P373" s="115" t="str">
        <f ca="1">IF($B373="","",OFFSET(Zdroj!AH$16,'k rozhodnutí'!$A372,0))</f>
        <v/>
      </c>
    </row>
    <row r="374" spans="1:16" x14ac:dyDescent="0.25">
      <c r="A374" s="64"/>
      <c r="B374" s="124" t="str">
        <f ca="1">IF(OFFSET(Zdroj!$B$16,A372,0)&gt;0,OFFSET(Zdroj!$B$16,A372,0)+0,"")</f>
        <v/>
      </c>
      <c r="C374" s="2" t="str">
        <f ca="1">IF($B373="","",IF(Zdroj!$AS$9="ano",CONCATENATE("Okres:","
",OFFSET(Zdroj!CH$16,'k rozhodnutí'!$A372,0),"
","Právní forma","
",OFFSET(Zdroj!H$16,'k rozhodnutí'!$A372,0),"
",IF(OFFSET(Zdroj!I$16,'k rozhodnutí'!$A372,0)="","","IČO: "),OFFSET(Zdroj!I$16,'k rozhodnutí'!$A372,0),"
","B.Ú. ",IF(OFFSET(Zdroj!J$16,'k rozhodnutí'!$A372,0)="","","Anonymizováno")),CONCATENATE("Okres:","
",OFFSET(Zdroj!CH$16,'k rozhodnutí'!$A372,0),"
","Právní forma","
",OFFSET(Zdroj!H$16,'k rozhodnutí'!$A372,0),"
",IF(OFFSET(Zdroj!I$16,'k rozhodnutí'!$A372,0)="","","IČO: "),OFFSET(Zdroj!I$16,'k rozhodnutí'!$A372,0),"
","B.Ú. ",OFFSET(Zdroj!J$16,'k rozhodnutí'!$A372,0))))</f>
        <v/>
      </c>
      <c r="D374" s="3" t="str">
        <f ca="1">IF($B373="","",OFFSET(Zdroj!O$16,'k rozhodnutí'!$A372,0))</f>
        <v/>
      </c>
      <c r="E374" s="127"/>
      <c r="F374" s="30"/>
      <c r="G374" s="122"/>
      <c r="H374" s="115"/>
      <c r="I374" s="126"/>
      <c r="J374" s="125"/>
      <c r="K374" s="115"/>
      <c r="L374" s="115"/>
      <c r="M374" s="115"/>
      <c r="N374" s="115"/>
      <c r="O374" s="115"/>
      <c r="P374" s="115"/>
    </row>
    <row r="375" spans="1:16" x14ac:dyDescent="0.25">
      <c r="A375" s="64">
        <f>ROW()/3-1</f>
        <v>124</v>
      </c>
      <c r="B375" s="124"/>
      <c r="C375" s="28" t="str">
        <f ca="1">IF($B373="","",IF(Zdroj!$AS$9="ano",IF(OFFSET(Zdroj!M$16,'k rozhodnutí'!$A372,0)="","","Anonymizováno"),IF(OFFSET(Zdroj!M$16,'k rozhodnutí'!$A372,0)="","",OFFSET(Zdroj!M$16,'k rozhodnutí'!$A372,0))))</f>
        <v/>
      </c>
      <c r="D375" s="3" t="str">
        <f ca="1">IF($B373="","",CONCATENATE("Dotace bude použita na:","
",OFFSET(Zdroj!P$16,'k rozhodnutí'!$A372,0)))</f>
        <v/>
      </c>
      <c r="E375" s="127"/>
      <c r="F375" s="31" t="str">
        <f ca="1">IF($B373="","",OFFSET(Zdroj!V$16,'k rozhodnutí'!$A372,0))</f>
        <v/>
      </c>
      <c r="G375" s="37" t="str">
        <f ca="1">IF($B373="","",OFFSET(Zdroj!CC$16,'k rozhodnutí'!$A372,0))</f>
        <v/>
      </c>
      <c r="H375" s="115"/>
      <c r="I375" s="126"/>
      <c r="J375" s="125"/>
      <c r="K375" s="115"/>
      <c r="L375" s="115"/>
      <c r="M375" s="115"/>
      <c r="N375" s="115"/>
      <c r="O375" s="115"/>
      <c r="P375" s="115"/>
    </row>
    <row r="376" spans="1:16" ht="15.75" x14ac:dyDescent="0.25">
      <c r="A376" s="64"/>
      <c r="B376" s="79" t="str">
        <f ca="1">IF(OFFSET(Zdroj!$B$16,A375,0)&gt;0,A378,"")</f>
        <v/>
      </c>
      <c r="C376" s="2" t="str">
        <f ca="1">IF($B376="","",IF(Zdroj!$AS$9="ano",CONCATENATE(OFFSET(Zdroj!C$16,'k rozhodnutí'!$A375,0),"
","Anonymizováno","
",OFFSET(Zdroj!E$16,'k rozhodnutí'!$A375,0),"
",OFFSET(Zdroj!F$16,'k rozhodnutí'!$A375,0)),CONCATENATE(OFFSET(Zdroj!C$16,'k rozhodnutí'!$A375,0),"
",OFFSET(Zdroj!D$16,'k rozhodnutí'!$A375,0),"
",OFFSET(Zdroj!E$16,'k rozhodnutí'!$A375,0),"
",OFFSET(Zdroj!F$16,'k rozhodnutí'!$A375,0))))</f>
        <v/>
      </c>
      <c r="D376" s="19" t="str">
        <f ca="1">IF($B376="","",OFFSET(Zdroj!N$16,'k rozhodnutí'!$A375,0))</f>
        <v/>
      </c>
      <c r="E376" s="127" t="str">
        <f ca="1">IF($B376="","",OFFSET(Zdroj!T$16,'k rozhodnutí'!$A375,0))</f>
        <v/>
      </c>
      <c r="F376" s="31" t="str">
        <f ca="1">IF($B376="","",OFFSET(Zdroj!U$16,'k rozhodnutí'!$A375,0))</f>
        <v/>
      </c>
      <c r="G376" s="122" t="str">
        <f ca="1">IF($B376="","",OFFSET(Zdroj!W$16,'k rozhodnutí'!$A375,0))</f>
        <v/>
      </c>
      <c r="H376" s="115" t="str">
        <f ca="1">IF($B376="","",OFFSET(Zdroj!W$16,'k rozhodnutí'!$A375,0))</f>
        <v/>
      </c>
      <c r="I376" s="126" t="str">
        <f ca="1">IF($B376="","",OFFSET(Zdroj!Y$16,'k rozhodnutí'!$A375,0))</f>
        <v/>
      </c>
      <c r="J376" s="125" t="str">
        <f ca="1">IF(B376="","",'k rozhodnutí detailní'!N376)</f>
        <v/>
      </c>
      <c r="K376" s="115" t="str">
        <f ca="1">IF($B376="","",OFFSET(Zdroj!AC$16,'k rozhodnutí'!$A375,0))</f>
        <v/>
      </c>
      <c r="L376" s="115" t="str">
        <f ca="1">IF($B376="","",OFFSET(Zdroj!AD$16,'k rozhodnutí'!$A375,0))</f>
        <v/>
      </c>
      <c r="M376" s="115" t="str">
        <f ca="1">IF($B376="","",OFFSET(Zdroj!AE$16,'k rozhodnutí'!$A375,0))</f>
        <v/>
      </c>
      <c r="N376" s="115" t="str">
        <f ca="1">IF($B376="","",OFFSET(Zdroj!AF$16,'k rozhodnutí'!$A375,0))</f>
        <v/>
      </c>
      <c r="O376" s="115" t="str">
        <f ca="1">IF($B376="","",OFFSET(Zdroj!AG$16,'k rozhodnutí'!$A375,0))</f>
        <v/>
      </c>
      <c r="P376" s="115" t="str">
        <f ca="1">IF($B376="","",OFFSET(Zdroj!AH$16,'k rozhodnutí'!$A375,0))</f>
        <v/>
      </c>
    </row>
    <row r="377" spans="1:16" x14ac:dyDescent="0.25">
      <c r="A377" s="64"/>
      <c r="B377" s="124" t="str">
        <f ca="1">IF(OFFSET(Zdroj!$B$16,A375,0)&gt;0,OFFSET(Zdroj!$B$16,A375,0)+0,"")</f>
        <v/>
      </c>
      <c r="C377" s="2" t="str">
        <f ca="1">IF($B376="","",IF(Zdroj!$AS$9="ano",CONCATENATE("Okres:","
",OFFSET(Zdroj!CH$16,'k rozhodnutí'!$A375,0),"
","Právní forma","
",OFFSET(Zdroj!H$16,'k rozhodnutí'!$A375,0),"
",IF(OFFSET(Zdroj!I$16,'k rozhodnutí'!$A375,0)="","","IČO: "),OFFSET(Zdroj!I$16,'k rozhodnutí'!$A375,0),"
","B.Ú. ",IF(OFFSET(Zdroj!J$16,'k rozhodnutí'!$A375,0)="","","Anonymizováno")),CONCATENATE("Okres:","
",OFFSET(Zdroj!CH$16,'k rozhodnutí'!$A375,0),"
","Právní forma","
",OFFSET(Zdroj!H$16,'k rozhodnutí'!$A375,0),"
",IF(OFFSET(Zdroj!I$16,'k rozhodnutí'!$A375,0)="","","IČO: "),OFFSET(Zdroj!I$16,'k rozhodnutí'!$A375,0),"
","B.Ú. ",OFFSET(Zdroj!J$16,'k rozhodnutí'!$A375,0))))</f>
        <v/>
      </c>
      <c r="D377" s="3" t="str">
        <f ca="1">IF($B376="","",OFFSET(Zdroj!O$16,'k rozhodnutí'!$A375,0))</f>
        <v/>
      </c>
      <c r="E377" s="127"/>
      <c r="F377" s="30"/>
      <c r="G377" s="122"/>
      <c r="H377" s="115"/>
      <c r="I377" s="126"/>
      <c r="J377" s="125"/>
      <c r="K377" s="115"/>
      <c r="L377" s="115"/>
      <c r="M377" s="115"/>
      <c r="N377" s="115"/>
      <c r="O377" s="115"/>
      <c r="P377" s="115"/>
    </row>
    <row r="378" spans="1:16" x14ac:dyDescent="0.25">
      <c r="A378" s="64">
        <f>ROW()/3-1</f>
        <v>125</v>
      </c>
      <c r="B378" s="124"/>
      <c r="C378" s="28" t="str">
        <f ca="1">IF($B376="","",IF(Zdroj!$AS$9="ano",IF(OFFSET(Zdroj!M$16,'k rozhodnutí'!$A375,0)="","","Anonymizováno"),IF(OFFSET(Zdroj!M$16,'k rozhodnutí'!$A375,0)="","",OFFSET(Zdroj!M$16,'k rozhodnutí'!$A375,0))))</f>
        <v/>
      </c>
      <c r="D378" s="3" t="str">
        <f ca="1">IF($B376="","",CONCATENATE("Dotace bude použita na:","
",OFFSET(Zdroj!P$16,'k rozhodnutí'!$A375,0)))</f>
        <v/>
      </c>
      <c r="E378" s="127"/>
      <c r="F378" s="31" t="str">
        <f ca="1">IF($B376="","",OFFSET(Zdroj!V$16,'k rozhodnutí'!$A375,0))</f>
        <v/>
      </c>
      <c r="G378" s="37" t="str">
        <f ca="1">IF($B376="","",OFFSET(Zdroj!CC$16,'k rozhodnutí'!$A375,0))</f>
        <v/>
      </c>
      <c r="H378" s="115"/>
      <c r="I378" s="126"/>
      <c r="J378" s="125"/>
      <c r="K378" s="115"/>
      <c r="L378" s="115"/>
      <c r="M378" s="115"/>
      <c r="N378" s="115"/>
      <c r="O378" s="115"/>
      <c r="P378" s="115"/>
    </row>
    <row r="379" spans="1:16" ht="15.75" x14ac:dyDescent="0.25">
      <c r="A379" s="64"/>
      <c r="B379" s="79" t="str">
        <f ca="1">IF(OFFSET(Zdroj!$B$16,A378,0)&gt;0,A381,"")</f>
        <v/>
      </c>
      <c r="C379" s="2" t="str">
        <f ca="1">IF($B379="","",IF(Zdroj!$AS$9="ano",CONCATENATE(OFFSET(Zdroj!C$16,'k rozhodnutí'!$A378,0),"
","Anonymizováno","
",OFFSET(Zdroj!E$16,'k rozhodnutí'!$A378,0),"
",OFFSET(Zdroj!F$16,'k rozhodnutí'!$A378,0)),CONCATENATE(OFFSET(Zdroj!C$16,'k rozhodnutí'!$A378,0),"
",OFFSET(Zdroj!D$16,'k rozhodnutí'!$A378,0),"
",OFFSET(Zdroj!E$16,'k rozhodnutí'!$A378,0),"
",OFFSET(Zdroj!F$16,'k rozhodnutí'!$A378,0))))</f>
        <v/>
      </c>
      <c r="D379" s="19" t="str">
        <f ca="1">IF($B379="","",OFFSET(Zdroj!N$16,'k rozhodnutí'!$A378,0))</f>
        <v/>
      </c>
      <c r="E379" s="127" t="str">
        <f ca="1">IF($B379="","",OFFSET(Zdroj!T$16,'k rozhodnutí'!$A378,0))</f>
        <v/>
      </c>
      <c r="F379" s="31" t="str">
        <f ca="1">IF($B379="","",OFFSET(Zdroj!U$16,'k rozhodnutí'!$A378,0))</f>
        <v/>
      </c>
      <c r="G379" s="122" t="str">
        <f ca="1">IF($B379="","",OFFSET(Zdroj!W$16,'k rozhodnutí'!$A378,0))</f>
        <v/>
      </c>
      <c r="H379" s="115" t="str">
        <f ca="1">IF($B379="","",OFFSET(Zdroj!W$16,'k rozhodnutí'!$A378,0))</f>
        <v/>
      </c>
      <c r="I379" s="126" t="str">
        <f ca="1">IF($B379="","",OFFSET(Zdroj!Y$16,'k rozhodnutí'!$A378,0))</f>
        <v/>
      </c>
      <c r="J379" s="125" t="str">
        <f ca="1">IF(B379="","",'k rozhodnutí detailní'!N379)</f>
        <v/>
      </c>
      <c r="K379" s="115" t="str">
        <f ca="1">IF($B379="","",OFFSET(Zdroj!AC$16,'k rozhodnutí'!$A378,0))</f>
        <v/>
      </c>
      <c r="L379" s="115" t="str">
        <f ca="1">IF($B379="","",OFFSET(Zdroj!AD$16,'k rozhodnutí'!$A378,0))</f>
        <v/>
      </c>
      <c r="M379" s="115" t="str">
        <f ca="1">IF($B379="","",OFFSET(Zdroj!AE$16,'k rozhodnutí'!$A378,0))</f>
        <v/>
      </c>
      <c r="N379" s="115" t="str">
        <f ca="1">IF($B379="","",OFFSET(Zdroj!AF$16,'k rozhodnutí'!$A378,0))</f>
        <v/>
      </c>
      <c r="O379" s="115" t="str">
        <f ca="1">IF($B379="","",OFFSET(Zdroj!AG$16,'k rozhodnutí'!$A378,0))</f>
        <v/>
      </c>
      <c r="P379" s="115" t="str">
        <f ca="1">IF($B379="","",OFFSET(Zdroj!AH$16,'k rozhodnutí'!$A378,0))</f>
        <v/>
      </c>
    </row>
    <row r="380" spans="1:16" x14ac:dyDescent="0.25">
      <c r="A380" s="64"/>
      <c r="B380" s="124" t="str">
        <f ca="1">IF(OFFSET(Zdroj!$B$16,A378,0)&gt;0,OFFSET(Zdroj!$B$16,A378,0)+0,"")</f>
        <v/>
      </c>
      <c r="C380" s="2" t="str">
        <f ca="1">IF($B379="","",IF(Zdroj!$AS$9="ano",CONCATENATE("Okres:","
",OFFSET(Zdroj!CH$16,'k rozhodnutí'!$A378,0),"
","Právní forma","
",OFFSET(Zdroj!H$16,'k rozhodnutí'!$A378,0),"
",IF(OFFSET(Zdroj!I$16,'k rozhodnutí'!$A378,0)="","","IČO: "),OFFSET(Zdroj!I$16,'k rozhodnutí'!$A378,0),"
","B.Ú. ",IF(OFFSET(Zdroj!J$16,'k rozhodnutí'!$A378,0)="","","Anonymizováno")),CONCATENATE("Okres:","
",OFFSET(Zdroj!CH$16,'k rozhodnutí'!$A378,0),"
","Právní forma","
",OFFSET(Zdroj!H$16,'k rozhodnutí'!$A378,0),"
",IF(OFFSET(Zdroj!I$16,'k rozhodnutí'!$A378,0)="","","IČO: "),OFFSET(Zdroj!I$16,'k rozhodnutí'!$A378,0),"
","B.Ú. ",OFFSET(Zdroj!J$16,'k rozhodnutí'!$A378,0))))</f>
        <v/>
      </c>
      <c r="D380" s="3" t="str">
        <f ca="1">IF($B379="","",OFFSET(Zdroj!O$16,'k rozhodnutí'!$A378,0))</f>
        <v/>
      </c>
      <c r="E380" s="127"/>
      <c r="F380" s="30"/>
      <c r="G380" s="122"/>
      <c r="H380" s="115"/>
      <c r="I380" s="126"/>
      <c r="J380" s="125"/>
      <c r="K380" s="115"/>
      <c r="L380" s="115"/>
      <c r="M380" s="115"/>
      <c r="N380" s="115"/>
      <c r="O380" s="115"/>
      <c r="P380" s="115"/>
    </row>
    <row r="381" spans="1:16" x14ac:dyDescent="0.25">
      <c r="A381" s="64">
        <f>ROW()/3-1</f>
        <v>126</v>
      </c>
      <c r="B381" s="124"/>
      <c r="C381" s="28" t="str">
        <f ca="1">IF($B379="","",IF(Zdroj!$AS$9="ano",IF(OFFSET(Zdroj!M$16,'k rozhodnutí'!$A378,0)="","","Anonymizováno"),IF(OFFSET(Zdroj!M$16,'k rozhodnutí'!$A378,0)="","",OFFSET(Zdroj!M$16,'k rozhodnutí'!$A378,0))))</f>
        <v/>
      </c>
      <c r="D381" s="3" t="str">
        <f ca="1">IF($B379="","",CONCATENATE("Dotace bude použita na:","
",OFFSET(Zdroj!P$16,'k rozhodnutí'!$A378,0)))</f>
        <v/>
      </c>
      <c r="E381" s="127"/>
      <c r="F381" s="31" t="str">
        <f ca="1">IF($B379="","",OFFSET(Zdroj!V$16,'k rozhodnutí'!$A378,0))</f>
        <v/>
      </c>
      <c r="G381" s="37" t="str">
        <f ca="1">IF($B379="","",OFFSET(Zdroj!CC$16,'k rozhodnutí'!$A378,0))</f>
        <v/>
      </c>
      <c r="H381" s="115"/>
      <c r="I381" s="126"/>
      <c r="J381" s="125"/>
      <c r="K381" s="115"/>
      <c r="L381" s="115"/>
      <c r="M381" s="115"/>
      <c r="N381" s="115"/>
      <c r="O381" s="115"/>
      <c r="P381" s="115"/>
    </row>
    <row r="382" spans="1:16" ht="15.75" x14ac:dyDescent="0.25">
      <c r="A382" s="64"/>
      <c r="B382" s="79" t="str">
        <f ca="1">IF(OFFSET(Zdroj!$B$16,A381,0)&gt;0,A384,"")</f>
        <v/>
      </c>
      <c r="C382" s="2" t="str">
        <f ca="1">IF($B382="","",IF(Zdroj!$AS$9="ano",CONCATENATE(OFFSET(Zdroj!C$16,'k rozhodnutí'!$A381,0),"
","Anonymizováno","
",OFFSET(Zdroj!E$16,'k rozhodnutí'!$A381,0),"
",OFFSET(Zdroj!F$16,'k rozhodnutí'!$A381,0)),CONCATENATE(OFFSET(Zdroj!C$16,'k rozhodnutí'!$A381,0),"
",OFFSET(Zdroj!D$16,'k rozhodnutí'!$A381,0),"
",OFFSET(Zdroj!E$16,'k rozhodnutí'!$A381,0),"
",OFFSET(Zdroj!F$16,'k rozhodnutí'!$A381,0))))</f>
        <v/>
      </c>
      <c r="D382" s="19" t="str">
        <f ca="1">IF($B382="","",OFFSET(Zdroj!N$16,'k rozhodnutí'!$A381,0))</f>
        <v/>
      </c>
      <c r="E382" s="127" t="str">
        <f ca="1">IF($B382="","",OFFSET(Zdroj!T$16,'k rozhodnutí'!$A381,0))</f>
        <v/>
      </c>
      <c r="F382" s="31" t="str">
        <f ca="1">IF($B382="","",OFFSET(Zdroj!U$16,'k rozhodnutí'!$A381,0))</f>
        <v/>
      </c>
      <c r="G382" s="122" t="str">
        <f ca="1">IF($B382="","",OFFSET(Zdroj!W$16,'k rozhodnutí'!$A381,0))</f>
        <v/>
      </c>
      <c r="H382" s="115" t="str">
        <f ca="1">IF($B382="","",OFFSET(Zdroj!W$16,'k rozhodnutí'!$A381,0))</f>
        <v/>
      </c>
      <c r="I382" s="126" t="str">
        <f ca="1">IF($B382="","",OFFSET(Zdroj!Y$16,'k rozhodnutí'!$A381,0))</f>
        <v/>
      </c>
      <c r="J382" s="125" t="str">
        <f ca="1">IF(B382="","",'k rozhodnutí detailní'!N382)</f>
        <v/>
      </c>
      <c r="K382" s="115" t="str">
        <f ca="1">IF($B382="","",OFFSET(Zdroj!AC$16,'k rozhodnutí'!$A381,0))</f>
        <v/>
      </c>
      <c r="L382" s="115" t="str">
        <f ca="1">IF($B382="","",OFFSET(Zdroj!AD$16,'k rozhodnutí'!$A381,0))</f>
        <v/>
      </c>
      <c r="M382" s="115" t="str">
        <f ca="1">IF($B382="","",OFFSET(Zdroj!AE$16,'k rozhodnutí'!$A381,0))</f>
        <v/>
      </c>
      <c r="N382" s="115" t="str">
        <f ca="1">IF($B382="","",OFFSET(Zdroj!AF$16,'k rozhodnutí'!$A381,0))</f>
        <v/>
      </c>
      <c r="O382" s="115" t="str">
        <f ca="1">IF($B382="","",OFFSET(Zdroj!AG$16,'k rozhodnutí'!$A381,0))</f>
        <v/>
      </c>
      <c r="P382" s="115" t="str">
        <f ca="1">IF($B382="","",OFFSET(Zdroj!AH$16,'k rozhodnutí'!$A381,0))</f>
        <v/>
      </c>
    </row>
    <row r="383" spans="1:16" x14ac:dyDescent="0.25">
      <c r="A383" s="64"/>
      <c r="B383" s="124" t="str">
        <f ca="1">IF(OFFSET(Zdroj!$B$16,A381,0)&gt;0,OFFSET(Zdroj!$B$16,A381,0)+0,"")</f>
        <v/>
      </c>
      <c r="C383" s="2" t="str">
        <f ca="1">IF($B382="","",IF(Zdroj!$AS$9="ano",CONCATENATE("Okres:","
",OFFSET(Zdroj!CH$16,'k rozhodnutí'!$A381,0),"
","Právní forma","
",OFFSET(Zdroj!H$16,'k rozhodnutí'!$A381,0),"
",IF(OFFSET(Zdroj!I$16,'k rozhodnutí'!$A381,0)="","","IČO: "),OFFSET(Zdroj!I$16,'k rozhodnutí'!$A381,0),"
","B.Ú. ",IF(OFFSET(Zdroj!J$16,'k rozhodnutí'!$A381,0)="","","Anonymizováno")),CONCATENATE("Okres:","
",OFFSET(Zdroj!CH$16,'k rozhodnutí'!$A381,0),"
","Právní forma","
",OFFSET(Zdroj!H$16,'k rozhodnutí'!$A381,0),"
",IF(OFFSET(Zdroj!I$16,'k rozhodnutí'!$A381,0)="","","IČO: "),OFFSET(Zdroj!I$16,'k rozhodnutí'!$A381,0),"
","B.Ú. ",OFFSET(Zdroj!J$16,'k rozhodnutí'!$A381,0))))</f>
        <v/>
      </c>
      <c r="D383" s="3" t="str">
        <f ca="1">IF($B382="","",OFFSET(Zdroj!O$16,'k rozhodnutí'!$A381,0))</f>
        <v/>
      </c>
      <c r="E383" s="127"/>
      <c r="F383" s="30"/>
      <c r="G383" s="122"/>
      <c r="H383" s="115"/>
      <c r="I383" s="126"/>
      <c r="J383" s="125"/>
      <c r="K383" s="115"/>
      <c r="L383" s="115"/>
      <c r="M383" s="115"/>
      <c r="N383" s="115"/>
      <c r="O383" s="115"/>
      <c r="P383" s="115"/>
    </row>
    <row r="384" spans="1:16" x14ac:dyDescent="0.25">
      <c r="A384" s="64">
        <f>ROW()/3-1</f>
        <v>127</v>
      </c>
      <c r="B384" s="124"/>
      <c r="C384" s="28" t="str">
        <f ca="1">IF($B382="","",IF(Zdroj!$AS$9="ano",IF(OFFSET(Zdroj!M$16,'k rozhodnutí'!$A381,0)="","","Anonymizováno"),IF(OFFSET(Zdroj!M$16,'k rozhodnutí'!$A381,0)="","",OFFSET(Zdroj!M$16,'k rozhodnutí'!$A381,0))))</f>
        <v/>
      </c>
      <c r="D384" s="3" t="str">
        <f ca="1">IF($B382="","",CONCATENATE("Dotace bude použita na:","
",OFFSET(Zdroj!P$16,'k rozhodnutí'!$A381,0)))</f>
        <v/>
      </c>
      <c r="E384" s="127"/>
      <c r="F384" s="31" t="str">
        <f ca="1">IF($B382="","",OFFSET(Zdroj!V$16,'k rozhodnutí'!$A381,0))</f>
        <v/>
      </c>
      <c r="G384" s="37" t="str">
        <f ca="1">IF($B382="","",OFFSET(Zdroj!CC$16,'k rozhodnutí'!$A381,0))</f>
        <v/>
      </c>
      <c r="H384" s="115"/>
      <c r="I384" s="126"/>
      <c r="J384" s="125"/>
      <c r="K384" s="115"/>
      <c r="L384" s="115"/>
      <c r="M384" s="115"/>
      <c r="N384" s="115"/>
      <c r="O384" s="115"/>
      <c r="P384" s="115"/>
    </row>
    <row r="385" spans="1:16" ht="15.75" x14ac:dyDescent="0.25">
      <c r="A385" s="64"/>
      <c r="B385" s="79" t="str">
        <f ca="1">IF(OFFSET(Zdroj!$B$16,A384,0)&gt;0,A387,"")</f>
        <v/>
      </c>
      <c r="C385" s="2" t="str">
        <f ca="1">IF($B385="","",IF(Zdroj!$AS$9="ano",CONCATENATE(OFFSET(Zdroj!C$16,'k rozhodnutí'!$A384,0),"
","Anonymizováno","
",OFFSET(Zdroj!E$16,'k rozhodnutí'!$A384,0),"
",OFFSET(Zdroj!F$16,'k rozhodnutí'!$A384,0)),CONCATENATE(OFFSET(Zdroj!C$16,'k rozhodnutí'!$A384,0),"
",OFFSET(Zdroj!D$16,'k rozhodnutí'!$A384,0),"
",OFFSET(Zdroj!E$16,'k rozhodnutí'!$A384,0),"
",OFFSET(Zdroj!F$16,'k rozhodnutí'!$A384,0))))</f>
        <v/>
      </c>
      <c r="D385" s="19" t="str">
        <f ca="1">IF($B385="","",OFFSET(Zdroj!N$16,'k rozhodnutí'!$A384,0))</f>
        <v/>
      </c>
      <c r="E385" s="127" t="str">
        <f ca="1">IF($B385="","",OFFSET(Zdroj!T$16,'k rozhodnutí'!$A384,0))</f>
        <v/>
      </c>
      <c r="F385" s="31" t="str">
        <f ca="1">IF($B385="","",OFFSET(Zdroj!U$16,'k rozhodnutí'!$A384,0))</f>
        <v/>
      </c>
      <c r="G385" s="122" t="str">
        <f ca="1">IF($B385="","",OFFSET(Zdroj!W$16,'k rozhodnutí'!$A384,0))</f>
        <v/>
      </c>
      <c r="H385" s="115" t="str">
        <f ca="1">IF($B385="","",OFFSET(Zdroj!W$16,'k rozhodnutí'!$A384,0))</f>
        <v/>
      </c>
      <c r="I385" s="126" t="str">
        <f ca="1">IF($B385="","",OFFSET(Zdroj!Y$16,'k rozhodnutí'!$A384,0))</f>
        <v/>
      </c>
      <c r="J385" s="125" t="str">
        <f ca="1">IF(B385="","",'k rozhodnutí detailní'!N385)</f>
        <v/>
      </c>
      <c r="K385" s="115" t="str">
        <f ca="1">IF($B385="","",OFFSET(Zdroj!AC$16,'k rozhodnutí'!$A384,0))</f>
        <v/>
      </c>
      <c r="L385" s="115" t="str">
        <f ca="1">IF($B385="","",OFFSET(Zdroj!AD$16,'k rozhodnutí'!$A384,0))</f>
        <v/>
      </c>
      <c r="M385" s="115" t="str">
        <f ca="1">IF($B385="","",OFFSET(Zdroj!AE$16,'k rozhodnutí'!$A384,0))</f>
        <v/>
      </c>
      <c r="N385" s="115" t="str">
        <f ca="1">IF($B385="","",OFFSET(Zdroj!AF$16,'k rozhodnutí'!$A384,0))</f>
        <v/>
      </c>
      <c r="O385" s="115" t="str">
        <f ca="1">IF($B385="","",OFFSET(Zdroj!AG$16,'k rozhodnutí'!$A384,0))</f>
        <v/>
      </c>
      <c r="P385" s="115" t="str">
        <f ca="1">IF($B385="","",OFFSET(Zdroj!AH$16,'k rozhodnutí'!$A384,0))</f>
        <v/>
      </c>
    </row>
    <row r="386" spans="1:16" x14ac:dyDescent="0.25">
      <c r="A386" s="64"/>
      <c r="B386" s="124" t="str">
        <f ca="1">IF(OFFSET(Zdroj!$B$16,A384,0)&gt;0,OFFSET(Zdroj!$B$16,A384,0)+0,"")</f>
        <v/>
      </c>
      <c r="C386" s="2" t="str">
        <f ca="1">IF($B385="","",IF(Zdroj!$AS$9="ano",CONCATENATE("Okres:","
",OFFSET(Zdroj!CH$16,'k rozhodnutí'!$A384,0),"
","Právní forma","
",OFFSET(Zdroj!H$16,'k rozhodnutí'!$A384,0),"
",IF(OFFSET(Zdroj!I$16,'k rozhodnutí'!$A384,0)="","","IČO: "),OFFSET(Zdroj!I$16,'k rozhodnutí'!$A384,0),"
","B.Ú. ",IF(OFFSET(Zdroj!J$16,'k rozhodnutí'!$A384,0)="","","Anonymizováno")),CONCATENATE("Okres:","
",OFFSET(Zdroj!CH$16,'k rozhodnutí'!$A384,0),"
","Právní forma","
",OFFSET(Zdroj!H$16,'k rozhodnutí'!$A384,0),"
",IF(OFFSET(Zdroj!I$16,'k rozhodnutí'!$A384,0)="","","IČO: "),OFFSET(Zdroj!I$16,'k rozhodnutí'!$A384,0),"
","B.Ú. ",OFFSET(Zdroj!J$16,'k rozhodnutí'!$A384,0))))</f>
        <v/>
      </c>
      <c r="D386" s="3" t="str">
        <f ca="1">IF($B385="","",OFFSET(Zdroj!O$16,'k rozhodnutí'!$A384,0))</f>
        <v/>
      </c>
      <c r="E386" s="127"/>
      <c r="F386" s="30"/>
      <c r="G386" s="122"/>
      <c r="H386" s="115"/>
      <c r="I386" s="126"/>
      <c r="J386" s="125"/>
      <c r="K386" s="115"/>
      <c r="L386" s="115"/>
      <c r="M386" s="115"/>
      <c r="N386" s="115"/>
      <c r="O386" s="115"/>
      <c r="P386" s="115"/>
    </row>
    <row r="387" spans="1:16" x14ac:dyDescent="0.25">
      <c r="A387" s="64">
        <f>ROW()/3-1</f>
        <v>128</v>
      </c>
      <c r="B387" s="124"/>
      <c r="C387" s="28" t="str">
        <f ca="1">IF($B385="","",IF(Zdroj!$AS$9="ano",IF(OFFSET(Zdroj!M$16,'k rozhodnutí'!$A384,0)="","","Anonymizováno"),IF(OFFSET(Zdroj!M$16,'k rozhodnutí'!$A384,0)="","",OFFSET(Zdroj!M$16,'k rozhodnutí'!$A384,0))))</f>
        <v/>
      </c>
      <c r="D387" s="3" t="str">
        <f ca="1">IF($B385="","",CONCATENATE("Dotace bude použita na:","
",OFFSET(Zdroj!P$16,'k rozhodnutí'!$A384,0)))</f>
        <v/>
      </c>
      <c r="E387" s="127"/>
      <c r="F387" s="31" t="str">
        <f ca="1">IF($B385="","",OFFSET(Zdroj!V$16,'k rozhodnutí'!$A384,0))</f>
        <v/>
      </c>
      <c r="G387" s="37" t="str">
        <f ca="1">IF($B385="","",OFFSET(Zdroj!CC$16,'k rozhodnutí'!$A384,0))</f>
        <v/>
      </c>
      <c r="H387" s="115"/>
      <c r="I387" s="126"/>
      <c r="J387" s="125"/>
      <c r="K387" s="115"/>
      <c r="L387" s="115"/>
      <c r="M387" s="115"/>
      <c r="N387" s="115"/>
      <c r="O387" s="115"/>
      <c r="P387" s="115"/>
    </row>
    <row r="388" spans="1:16" ht="15.75" x14ac:dyDescent="0.25">
      <c r="A388" s="64"/>
      <c r="B388" s="79" t="str">
        <f ca="1">IF(OFFSET(Zdroj!$B$16,A387,0)&gt;0,A390,"")</f>
        <v/>
      </c>
      <c r="C388" s="2" t="str">
        <f ca="1">IF($B388="","",IF(Zdroj!$AS$9="ano",CONCATENATE(OFFSET(Zdroj!C$16,'k rozhodnutí'!$A387,0),"
","Anonymizováno","
",OFFSET(Zdroj!E$16,'k rozhodnutí'!$A387,0),"
",OFFSET(Zdroj!F$16,'k rozhodnutí'!$A387,0)),CONCATENATE(OFFSET(Zdroj!C$16,'k rozhodnutí'!$A387,0),"
",OFFSET(Zdroj!D$16,'k rozhodnutí'!$A387,0),"
",OFFSET(Zdroj!E$16,'k rozhodnutí'!$A387,0),"
",OFFSET(Zdroj!F$16,'k rozhodnutí'!$A387,0))))</f>
        <v/>
      </c>
      <c r="D388" s="19" t="str">
        <f ca="1">IF($B388="","",OFFSET(Zdroj!N$16,'k rozhodnutí'!$A387,0))</f>
        <v/>
      </c>
      <c r="E388" s="127" t="str">
        <f ca="1">IF($B388="","",OFFSET(Zdroj!T$16,'k rozhodnutí'!$A387,0))</f>
        <v/>
      </c>
      <c r="F388" s="31" t="str">
        <f ca="1">IF($B388="","",OFFSET(Zdroj!U$16,'k rozhodnutí'!$A387,0))</f>
        <v/>
      </c>
      <c r="G388" s="122" t="str">
        <f ca="1">IF($B388="","",OFFSET(Zdroj!W$16,'k rozhodnutí'!$A387,0))</f>
        <v/>
      </c>
      <c r="H388" s="115" t="str">
        <f ca="1">IF($B388="","",OFFSET(Zdroj!W$16,'k rozhodnutí'!$A387,0))</f>
        <v/>
      </c>
      <c r="I388" s="126" t="str">
        <f ca="1">IF($B388="","",OFFSET(Zdroj!Y$16,'k rozhodnutí'!$A387,0))</f>
        <v/>
      </c>
      <c r="J388" s="125" t="str">
        <f ca="1">IF(B388="","",'k rozhodnutí detailní'!N388)</f>
        <v/>
      </c>
      <c r="K388" s="115" t="str">
        <f ca="1">IF($B388="","",OFFSET(Zdroj!AC$16,'k rozhodnutí'!$A387,0))</f>
        <v/>
      </c>
      <c r="L388" s="115" t="str">
        <f ca="1">IF($B388="","",OFFSET(Zdroj!AD$16,'k rozhodnutí'!$A387,0))</f>
        <v/>
      </c>
      <c r="M388" s="115" t="str">
        <f ca="1">IF($B388="","",OFFSET(Zdroj!AE$16,'k rozhodnutí'!$A387,0))</f>
        <v/>
      </c>
      <c r="N388" s="115" t="str">
        <f ca="1">IF($B388="","",OFFSET(Zdroj!AF$16,'k rozhodnutí'!$A387,0))</f>
        <v/>
      </c>
      <c r="O388" s="115" t="str">
        <f ca="1">IF($B388="","",OFFSET(Zdroj!AG$16,'k rozhodnutí'!$A387,0))</f>
        <v/>
      </c>
      <c r="P388" s="115" t="str">
        <f ca="1">IF($B388="","",OFFSET(Zdroj!AH$16,'k rozhodnutí'!$A387,0))</f>
        <v/>
      </c>
    </row>
    <row r="389" spans="1:16" x14ac:dyDescent="0.25">
      <c r="A389" s="64"/>
      <c r="B389" s="124" t="str">
        <f ca="1">IF(OFFSET(Zdroj!$B$16,A387,0)&gt;0,OFFSET(Zdroj!$B$16,A387,0)+0,"")</f>
        <v/>
      </c>
      <c r="C389" s="2" t="str">
        <f ca="1">IF($B388="","",IF(Zdroj!$AS$9="ano",CONCATENATE("Okres:","
",OFFSET(Zdroj!CH$16,'k rozhodnutí'!$A387,0),"
","Právní forma","
",OFFSET(Zdroj!H$16,'k rozhodnutí'!$A387,0),"
",IF(OFFSET(Zdroj!I$16,'k rozhodnutí'!$A387,0)="","","IČO: "),OFFSET(Zdroj!I$16,'k rozhodnutí'!$A387,0),"
","B.Ú. ",IF(OFFSET(Zdroj!J$16,'k rozhodnutí'!$A387,0)="","","Anonymizováno")),CONCATENATE("Okres:","
",OFFSET(Zdroj!CH$16,'k rozhodnutí'!$A387,0),"
","Právní forma","
",OFFSET(Zdroj!H$16,'k rozhodnutí'!$A387,0),"
",IF(OFFSET(Zdroj!I$16,'k rozhodnutí'!$A387,0)="","","IČO: "),OFFSET(Zdroj!I$16,'k rozhodnutí'!$A387,0),"
","B.Ú. ",OFFSET(Zdroj!J$16,'k rozhodnutí'!$A387,0))))</f>
        <v/>
      </c>
      <c r="D389" s="3" t="str">
        <f ca="1">IF($B388="","",OFFSET(Zdroj!O$16,'k rozhodnutí'!$A387,0))</f>
        <v/>
      </c>
      <c r="E389" s="127"/>
      <c r="F389" s="30"/>
      <c r="G389" s="122"/>
      <c r="H389" s="115"/>
      <c r="I389" s="126"/>
      <c r="J389" s="125"/>
      <c r="K389" s="115"/>
      <c r="L389" s="115"/>
      <c r="M389" s="115"/>
      <c r="N389" s="115"/>
      <c r="O389" s="115"/>
      <c r="P389" s="115"/>
    </row>
    <row r="390" spans="1:16" x14ac:dyDescent="0.25">
      <c r="A390" s="64">
        <f>ROW()/3-1</f>
        <v>129</v>
      </c>
      <c r="B390" s="124"/>
      <c r="C390" s="28" t="str">
        <f ca="1">IF($B388="","",IF(Zdroj!$AS$9="ano",IF(OFFSET(Zdroj!M$16,'k rozhodnutí'!$A387,0)="","","Anonymizováno"),IF(OFFSET(Zdroj!M$16,'k rozhodnutí'!$A387,0)="","",OFFSET(Zdroj!M$16,'k rozhodnutí'!$A387,0))))</f>
        <v/>
      </c>
      <c r="D390" s="3" t="str">
        <f ca="1">IF($B388="","",CONCATENATE("Dotace bude použita na:","
",OFFSET(Zdroj!P$16,'k rozhodnutí'!$A387,0)))</f>
        <v/>
      </c>
      <c r="E390" s="127"/>
      <c r="F390" s="31" t="str">
        <f ca="1">IF($B388="","",OFFSET(Zdroj!V$16,'k rozhodnutí'!$A387,0))</f>
        <v/>
      </c>
      <c r="G390" s="37" t="str">
        <f ca="1">IF($B388="","",OFFSET(Zdroj!CC$16,'k rozhodnutí'!$A387,0))</f>
        <v/>
      </c>
      <c r="H390" s="115"/>
      <c r="I390" s="126"/>
      <c r="J390" s="125"/>
      <c r="K390" s="115"/>
      <c r="L390" s="115"/>
      <c r="M390" s="115"/>
      <c r="N390" s="115"/>
      <c r="O390" s="115"/>
      <c r="P390" s="115"/>
    </row>
    <row r="391" spans="1:16" ht="15.75" x14ac:dyDescent="0.25">
      <c r="A391" s="64"/>
      <c r="B391" s="79" t="str">
        <f ca="1">IF(OFFSET(Zdroj!$B$16,A390,0)&gt;0,A393,"")</f>
        <v/>
      </c>
      <c r="C391" s="2" t="str">
        <f ca="1">IF($B391="","",IF(Zdroj!$AS$9="ano",CONCATENATE(OFFSET(Zdroj!C$16,'k rozhodnutí'!$A390,0),"
","Anonymizováno","
",OFFSET(Zdroj!E$16,'k rozhodnutí'!$A390,0),"
",OFFSET(Zdroj!F$16,'k rozhodnutí'!$A390,0)),CONCATENATE(OFFSET(Zdroj!C$16,'k rozhodnutí'!$A390,0),"
",OFFSET(Zdroj!D$16,'k rozhodnutí'!$A390,0),"
",OFFSET(Zdroj!E$16,'k rozhodnutí'!$A390,0),"
",OFFSET(Zdroj!F$16,'k rozhodnutí'!$A390,0))))</f>
        <v/>
      </c>
      <c r="D391" s="19" t="str">
        <f ca="1">IF($B391="","",OFFSET(Zdroj!N$16,'k rozhodnutí'!$A390,0))</f>
        <v/>
      </c>
      <c r="E391" s="127" t="str">
        <f ca="1">IF($B391="","",OFFSET(Zdroj!T$16,'k rozhodnutí'!$A390,0))</f>
        <v/>
      </c>
      <c r="F391" s="31" t="str">
        <f ca="1">IF($B391="","",OFFSET(Zdroj!U$16,'k rozhodnutí'!$A390,0))</f>
        <v/>
      </c>
      <c r="G391" s="122" t="str">
        <f ca="1">IF($B391="","",OFFSET(Zdroj!W$16,'k rozhodnutí'!$A390,0))</f>
        <v/>
      </c>
      <c r="H391" s="115" t="str">
        <f ca="1">IF($B391="","",OFFSET(Zdroj!W$16,'k rozhodnutí'!$A390,0))</f>
        <v/>
      </c>
      <c r="I391" s="126" t="str">
        <f ca="1">IF($B391="","",OFFSET(Zdroj!Y$16,'k rozhodnutí'!$A390,0))</f>
        <v/>
      </c>
      <c r="J391" s="125" t="str">
        <f ca="1">IF(B391="","",'k rozhodnutí detailní'!N391)</f>
        <v/>
      </c>
      <c r="K391" s="115" t="str">
        <f ca="1">IF($B391="","",OFFSET(Zdroj!AC$16,'k rozhodnutí'!$A390,0))</f>
        <v/>
      </c>
      <c r="L391" s="115" t="str">
        <f ca="1">IF($B391="","",OFFSET(Zdroj!AD$16,'k rozhodnutí'!$A390,0))</f>
        <v/>
      </c>
      <c r="M391" s="115" t="str">
        <f ca="1">IF($B391="","",OFFSET(Zdroj!AE$16,'k rozhodnutí'!$A390,0))</f>
        <v/>
      </c>
      <c r="N391" s="115" t="str">
        <f ca="1">IF($B391="","",OFFSET(Zdroj!AF$16,'k rozhodnutí'!$A390,0))</f>
        <v/>
      </c>
      <c r="O391" s="115" t="str">
        <f ca="1">IF($B391="","",OFFSET(Zdroj!AG$16,'k rozhodnutí'!$A390,0))</f>
        <v/>
      </c>
      <c r="P391" s="115" t="str">
        <f ca="1">IF($B391="","",OFFSET(Zdroj!AH$16,'k rozhodnutí'!$A390,0))</f>
        <v/>
      </c>
    </row>
    <row r="392" spans="1:16" x14ac:dyDescent="0.25">
      <c r="A392" s="64"/>
      <c r="B392" s="124" t="str">
        <f ca="1">IF(OFFSET(Zdroj!$B$16,A390,0)&gt;0,OFFSET(Zdroj!$B$16,A390,0)+0,"")</f>
        <v/>
      </c>
      <c r="C392" s="2" t="str">
        <f ca="1">IF($B391="","",IF(Zdroj!$AS$9="ano",CONCATENATE("Okres:","
",OFFSET(Zdroj!CH$16,'k rozhodnutí'!$A390,0),"
","Právní forma","
",OFFSET(Zdroj!H$16,'k rozhodnutí'!$A390,0),"
",IF(OFFSET(Zdroj!I$16,'k rozhodnutí'!$A390,0)="","","IČO: "),OFFSET(Zdroj!I$16,'k rozhodnutí'!$A390,0),"
","B.Ú. ",IF(OFFSET(Zdroj!J$16,'k rozhodnutí'!$A390,0)="","","Anonymizováno")),CONCATENATE("Okres:","
",OFFSET(Zdroj!CH$16,'k rozhodnutí'!$A390,0),"
","Právní forma","
",OFFSET(Zdroj!H$16,'k rozhodnutí'!$A390,0),"
",IF(OFFSET(Zdroj!I$16,'k rozhodnutí'!$A390,0)="","","IČO: "),OFFSET(Zdroj!I$16,'k rozhodnutí'!$A390,0),"
","B.Ú. ",OFFSET(Zdroj!J$16,'k rozhodnutí'!$A390,0))))</f>
        <v/>
      </c>
      <c r="D392" s="3" t="str">
        <f ca="1">IF($B391="","",OFFSET(Zdroj!O$16,'k rozhodnutí'!$A390,0))</f>
        <v/>
      </c>
      <c r="E392" s="127"/>
      <c r="F392" s="30"/>
      <c r="G392" s="122"/>
      <c r="H392" s="115"/>
      <c r="I392" s="126"/>
      <c r="J392" s="125"/>
      <c r="K392" s="115"/>
      <c r="L392" s="115"/>
      <c r="M392" s="115"/>
      <c r="N392" s="115"/>
      <c r="O392" s="115"/>
      <c r="P392" s="115"/>
    </row>
    <row r="393" spans="1:16" x14ac:dyDescent="0.25">
      <c r="A393" s="64">
        <f>ROW()/3-1</f>
        <v>130</v>
      </c>
      <c r="B393" s="124"/>
      <c r="C393" s="28" t="str">
        <f ca="1">IF($B391="","",IF(Zdroj!$AS$9="ano",IF(OFFSET(Zdroj!M$16,'k rozhodnutí'!$A390,0)="","","Anonymizováno"),IF(OFFSET(Zdroj!M$16,'k rozhodnutí'!$A390,0)="","",OFFSET(Zdroj!M$16,'k rozhodnutí'!$A390,0))))</f>
        <v/>
      </c>
      <c r="D393" s="3" t="str">
        <f ca="1">IF($B391="","",CONCATENATE("Dotace bude použita na:","
",OFFSET(Zdroj!P$16,'k rozhodnutí'!$A390,0)))</f>
        <v/>
      </c>
      <c r="E393" s="127"/>
      <c r="F393" s="31" t="str">
        <f ca="1">IF($B391="","",OFFSET(Zdroj!V$16,'k rozhodnutí'!$A390,0))</f>
        <v/>
      </c>
      <c r="G393" s="37" t="str">
        <f ca="1">IF($B391="","",OFFSET(Zdroj!CC$16,'k rozhodnutí'!$A390,0))</f>
        <v/>
      </c>
      <c r="H393" s="115"/>
      <c r="I393" s="126"/>
      <c r="J393" s="125"/>
      <c r="K393" s="115"/>
      <c r="L393" s="115"/>
      <c r="M393" s="115"/>
      <c r="N393" s="115"/>
      <c r="O393" s="115"/>
      <c r="P393" s="115"/>
    </row>
    <row r="394" spans="1:16" ht="15.75" x14ac:dyDescent="0.25">
      <c r="A394" s="64"/>
      <c r="B394" s="79" t="str">
        <f ca="1">IF(OFFSET(Zdroj!$B$16,A393,0)&gt;0,A396,"")</f>
        <v/>
      </c>
      <c r="C394" s="2" t="str">
        <f ca="1">IF($B394="","",IF(Zdroj!$AS$9="ano",CONCATENATE(OFFSET(Zdroj!C$16,'k rozhodnutí'!$A393,0),"
","Anonymizováno","
",OFFSET(Zdroj!E$16,'k rozhodnutí'!$A393,0),"
",OFFSET(Zdroj!F$16,'k rozhodnutí'!$A393,0)),CONCATENATE(OFFSET(Zdroj!C$16,'k rozhodnutí'!$A393,0),"
",OFFSET(Zdroj!D$16,'k rozhodnutí'!$A393,0),"
",OFFSET(Zdroj!E$16,'k rozhodnutí'!$A393,0),"
",OFFSET(Zdroj!F$16,'k rozhodnutí'!$A393,0))))</f>
        <v/>
      </c>
      <c r="D394" s="19" t="str">
        <f ca="1">IF($B394="","",OFFSET(Zdroj!N$16,'k rozhodnutí'!$A393,0))</f>
        <v/>
      </c>
      <c r="E394" s="127" t="str">
        <f ca="1">IF($B394="","",OFFSET(Zdroj!T$16,'k rozhodnutí'!$A393,0))</f>
        <v/>
      </c>
      <c r="F394" s="31" t="str">
        <f ca="1">IF($B394="","",OFFSET(Zdroj!U$16,'k rozhodnutí'!$A393,0))</f>
        <v/>
      </c>
      <c r="G394" s="122" t="str">
        <f ca="1">IF($B394="","",OFFSET(Zdroj!W$16,'k rozhodnutí'!$A393,0))</f>
        <v/>
      </c>
      <c r="H394" s="115" t="str">
        <f ca="1">IF($B394="","",OFFSET(Zdroj!W$16,'k rozhodnutí'!$A393,0))</f>
        <v/>
      </c>
      <c r="I394" s="126" t="str">
        <f ca="1">IF($B394="","",OFFSET(Zdroj!Y$16,'k rozhodnutí'!$A393,0))</f>
        <v/>
      </c>
      <c r="J394" s="125" t="str">
        <f ca="1">IF(B394="","",'k rozhodnutí detailní'!N394)</f>
        <v/>
      </c>
      <c r="K394" s="115" t="str">
        <f ca="1">IF($B394="","",OFFSET(Zdroj!AC$16,'k rozhodnutí'!$A393,0))</f>
        <v/>
      </c>
      <c r="L394" s="115" t="str">
        <f ca="1">IF($B394="","",OFFSET(Zdroj!AD$16,'k rozhodnutí'!$A393,0))</f>
        <v/>
      </c>
      <c r="M394" s="115" t="str">
        <f ca="1">IF($B394="","",OFFSET(Zdroj!AE$16,'k rozhodnutí'!$A393,0))</f>
        <v/>
      </c>
      <c r="N394" s="115" t="str">
        <f ca="1">IF($B394="","",OFFSET(Zdroj!AF$16,'k rozhodnutí'!$A393,0))</f>
        <v/>
      </c>
      <c r="O394" s="115" t="str">
        <f ca="1">IF($B394="","",OFFSET(Zdroj!AG$16,'k rozhodnutí'!$A393,0))</f>
        <v/>
      </c>
      <c r="P394" s="115" t="str">
        <f ca="1">IF($B394="","",OFFSET(Zdroj!AH$16,'k rozhodnutí'!$A393,0))</f>
        <v/>
      </c>
    </row>
    <row r="395" spans="1:16" x14ac:dyDescent="0.25">
      <c r="A395" s="64"/>
      <c r="B395" s="124" t="str">
        <f ca="1">IF(OFFSET(Zdroj!$B$16,A393,0)&gt;0,OFFSET(Zdroj!$B$16,A393,0)+0,"")</f>
        <v/>
      </c>
      <c r="C395" s="2" t="str">
        <f ca="1">IF($B394="","",IF(Zdroj!$AS$9="ano",CONCATENATE("Okres:","
",OFFSET(Zdroj!CH$16,'k rozhodnutí'!$A393,0),"
","Právní forma","
",OFFSET(Zdroj!H$16,'k rozhodnutí'!$A393,0),"
",IF(OFFSET(Zdroj!I$16,'k rozhodnutí'!$A393,0)="","","IČO: "),OFFSET(Zdroj!I$16,'k rozhodnutí'!$A393,0),"
","B.Ú. ",IF(OFFSET(Zdroj!J$16,'k rozhodnutí'!$A393,0)="","","Anonymizováno")),CONCATENATE("Okres:","
",OFFSET(Zdroj!CH$16,'k rozhodnutí'!$A393,0),"
","Právní forma","
",OFFSET(Zdroj!H$16,'k rozhodnutí'!$A393,0),"
",IF(OFFSET(Zdroj!I$16,'k rozhodnutí'!$A393,0)="","","IČO: "),OFFSET(Zdroj!I$16,'k rozhodnutí'!$A393,0),"
","B.Ú. ",OFFSET(Zdroj!J$16,'k rozhodnutí'!$A393,0))))</f>
        <v/>
      </c>
      <c r="D395" s="3" t="str">
        <f ca="1">IF($B394="","",OFFSET(Zdroj!O$16,'k rozhodnutí'!$A393,0))</f>
        <v/>
      </c>
      <c r="E395" s="127"/>
      <c r="F395" s="30"/>
      <c r="G395" s="122"/>
      <c r="H395" s="115"/>
      <c r="I395" s="126"/>
      <c r="J395" s="125"/>
      <c r="K395" s="115"/>
      <c r="L395" s="115"/>
      <c r="M395" s="115"/>
      <c r="N395" s="115"/>
      <c r="O395" s="115"/>
      <c r="P395" s="115"/>
    </row>
    <row r="396" spans="1:16" x14ac:dyDescent="0.25">
      <c r="A396" s="64">
        <f>ROW()/3-1</f>
        <v>131</v>
      </c>
      <c r="B396" s="124"/>
      <c r="C396" s="28" t="str">
        <f ca="1">IF($B394="","",IF(Zdroj!$AS$9="ano",IF(OFFSET(Zdroj!M$16,'k rozhodnutí'!$A393,0)="","","Anonymizováno"),IF(OFFSET(Zdroj!M$16,'k rozhodnutí'!$A393,0)="","",OFFSET(Zdroj!M$16,'k rozhodnutí'!$A393,0))))</f>
        <v/>
      </c>
      <c r="D396" s="3" t="str">
        <f ca="1">IF($B394="","",CONCATENATE("Dotace bude použita na:","
",OFFSET(Zdroj!P$16,'k rozhodnutí'!$A393,0)))</f>
        <v/>
      </c>
      <c r="E396" s="127"/>
      <c r="F396" s="31" t="str">
        <f ca="1">IF($B394="","",OFFSET(Zdroj!V$16,'k rozhodnutí'!$A393,0))</f>
        <v/>
      </c>
      <c r="G396" s="37" t="str">
        <f ca="1">IF($B394="","",OFFSET(Zdroj!CC$16,'k rozhodnutí'!$A393,0))</f>
        <v/>
      </c>
      <c r="H396" s="115"/>
      <c r="I396" s="126"/>
      <c r="J396" s="125"/>
      <c r="K396" s="115"/>
      <c r="L396" s="115"/>
      <c r="M396" s="115"/>
      <c r="N396" s="115"/>
      <c r="O396" s="115"/>
      <c r="P396" s="115"/>
    </row>
    <row r="397" spans="1:16" ht="15.75" x14ac:dyDescent="0.25">
      <c r="A397" s="64"/>
      <c r="B397" s="79" t="str">
        <f ca="1">IF(OFFSET(Zdroj!$B$16,A396,0)&gt;0,A399,"")</f>
        <v/>
      </c>
      <c r="C397" s="2" t="str">
        <f ca="1">IF($B397="","",IF(Zdroj!$AS$9="ano",CONCATENATE(OFFSET(Zdroj!C$16,'k rozhodnutí'!$A396,0),"
","Anonymizováno","
",OFFSET(Zdroj!E$16,'k rozhodnutí'!$A396,0),"
",OFFSET(Zdroj!F$16,'k rozhodnutí'!$A396,0)),CONCATENATE(OFFSET(Zdroj!C$16,'k rozhodnutí'!$A396,0),"
",OFFSET(Zdroj!D$16,'k rozhodnutí'!$A396,0),"
",OFFSET(Zdroj!E$16,'k rozhodnutí'!$A396,0),"
",OFFSET(Zdroj!F$16,'k rozhodnutí'!$A396,0))))</f>
        <v/>
      </c>
      <c r="D397" s="19" t="str">
        <f ca="1">IF($B397="","",OFFSET(Zdroj!N$16,'k rozhodnutí'!$A396,0))</f>
        <v/>
      </c>
      <c r="E397" s="127" t="str">
        <f ca="1">IF($B397="","",OFFSET(Zdroj!T$16,'k rozhodnutí'!$A396,0))</f>
        <v/>
      </c>
      <c r="F397" s="31" t="str">
        <f ca="1">IF($B397="","",OFFSET(Zdroj!U$16,'k rozhodnutí'!$A396,0))</f>
        <v/>
      </c>
      <c r="G397" s="122" t="str">
        <f ca="1">IF($B397="","",OFFSET(Zdroj!W$16,'k rozhodnutí'!$A396,0))</f>
        <v/>
      </c>
      <c r="H397" s="115" t="str">
        <f ca="1">IF($B397="","",OFFSET(Zdroj!W$16,'k rozhodnutí'!$A396,0))</f>
        <v/>
      </c>
      <c r="I397" s="126" t="str">
        <f ca="1">IF($B397="","",OFFSET(Zdroj!Y$16,'k rozhodnutí'!$A396,0))</f>
        <v/>
      </c>
      <c r="J397" s="125" t="str">
        <f ca="1">IF(B397="","",'k rozhodnutí detailní'!N397)</f>
        <v/>
      </c>
      <c r="K397" s="115" t="str">
        <f ca="1">IF($B397="","",OFFSET(Zdroj!AC$16,'k rozhodnutí'!$A396,0))</f>
        <v/>
      </c>
      <c r="L397" s="115" t="str">
        <f ca="1">IF($B397="","",OFFSET(Zdroj!AD$16,'k rozhodnutí'!$A396,0))</f>
        <v/>
      </c>
      <c r="M397" s="115" t="str">
        <f ca="1">IF($B397="","",OFFSET(Zdroj!AE$16,'k rozhodnutí'!$A396,0))</f>
        <v/>
      </c>
      <c r="N397" s="115" t="str">
        <f ca="1">IF($B397="","",OFFSET(Zdroj!AF$16,'k rozhodnutí'!$A396,0))</f>
        <v/>
      </c>
      <c r="O397" s="115" t="str">
        <f ca="1">IF($B397="","",OFFSET(Zdroj!AG$16,'k rozhodnutí'!$A396,0))</f>
        <v/>
      </c>
      <c r="P397" s="115" t="str">
        <f ca="1">IF($B397="","",OFFSET(Zdroj!AH$16,'k rozhodnutí'!$A396,0))</f>
        <v/>
      </c>
    </row>
    <row r="398" spans="1:16" x14ac:dyDescent="0.25">
      <c r="A398" s="64"/>
      <c r="B398" s="124" t="str">
        <f ca="1">IF(OFFSET(Zdroj!$B$16,A396,0)&gt;0,OFFSET(Zdroj!$B$16,A396,0)+0,"")</f>
        <v/>
      </c>
      <c r="C398" s="2" t="str">
        <f ca="1">IF($B397="","",IF(Zdroj!$AS$9="ano",CONCATENATE("Okres:","
",OFFSET(Zdroj!CH$16,'k rozhodnutí'!$A396,0),"
","Právní forma","
",OFFSET(Zdroj!H$16,'k rozhodnutí'!$A396,0),"
",IF(OFFSET(Zdroj!I$16,'k rozhodnutí'!$A396,0)="","","IČO: "),OFFSET(Zdroj!I$16,'k rozhodnutí'!$A396,0),"
","B.Ú. ",IF(OFFSET(Zdroj!J$16,'k rozhodnutí'!$A396,0)="","","Anonymizováno")),CONCATENATE("Okres:","
",OFFSET(Zdroj!CH$16,'k rozhodnutí'!$A396,0),"
","Právní forma","
",OFFSET(Zdroj!H$16,'k rozhodnutí'!$A396,0),"
",IF(OFFSET(Zdroj!I$16,'k rozhodnutí'!$A396,0)="","","IČO: "),OFFSET(Zdroj!I$16,'k rozhodnutí'!$A396,0),"
","B.Ú. ",OFFSET(Zdroj!J$16,'k rozhodnutí'!$A396,0))))</f>
        <v/>
      </c>
      <c r="D398" s="3" t="str">
        <f ca="1">IF($B397="","",OFFSET(Zdroj!O$16,'k rozhodnutí'!$A396,0))</f>
        <v/>
      </c>
      <c r="E398" s="127"/>
      <c r="F398" s="30"/>
      <c r="G398" s="122"/>
      <c r="H398" s="115"/>
      <c r="I398" s="126"/>
      <c r="J398" s="125"/>
      <c r="K398" s="115"/>
      <c r="L398" s="115"/>
      <c r="M398" s="115"/>
      <c r="N398" s="115"/>
      <c r="O398" s="115"/>
      <c r="P398" s="115"/>
    </row>
    <row r="399" spans="1:16" x14ac:dyDescent="0.25">
      <c r="A399" s="64">
        <f>ROW()/3-1</f>
        <v>132</v>
      </c>
      <c r="B399" s="124"/>
      <c r="C399" s="28" t="str">
        <f ca="1">IF($B397="","",IF(Zdroj!$AS$9="ano",IF(OFFSET(Zdroj!M$16,'k rozhodnutí'!$A396,0)="","","Anonymizováno"),IF(OFFSET(Zdroj!M$16,'k rozhodnutí'!$A396,0)="","",OFFSET(Zdroj!M$16,'k rozhodnutí'!$A396,0))))</f>
        <v/>
      </c>
      <c r="D399" s="3" t="str">
        <f ca="1">IF($B397="","",CONCATENATE("Dotace bude použita na:","
",OFFSET(Zdroj!P$16,'k rozhodnutí'!$A396,0)))</f>
        <v/>
      </c>
      <c r="E399" s="127"/>
      <c r="F399" s="31" t="str">
        <f ca="1">IF($B397="","",OFFSET(Zdroj!V$16,'k rozhodnutí'!$A396,0))</f>
        <v/>
      </c>
      <c r="G399" s="37" t="str">
        <f ca="1">IF($B397="","",OFFSET(Zdroj!CC$16,'k rozhodnutí'!$A396,0))</f>
        <v/>
      </c>
      <c r="H399" s="115"/>
      <c r="I399" s="126"/>
      <c r="J399" s="125"/>
      <c r="K399" s="115"/>
      <c r="L399" s="115"/>
      <c r="M399" s="115"/>
      <c r="N399" s="115"/>
      <c r="O399" s="115"/>
      <c r="P399" s="115"/>
    </row>
    <row r="400" spans="1:16" ht="15.75" x14ac:dyDescent="0.25">
      <c r="A400" s="64"/>
      <c r="B400" s="79" t="str">
        <f ca="1">IF(OFFSET(Zdroj!$B$16,A399,0)&gt;0,A402,"")</f>
        <v/>
      </c>
      <c r="C400" s="2" t="str">
        <f ca="1">IF($B400="","",IF(Zdroj!$AS$9="ano",CONCATENATE(OFFSET(Zdroj!C$16,'k rozhodnutí'!$A399,0),"
","Anonymizováno","
",OFFSET(Zdroj!E$16,'k rozhodnutí'!$A399,0),"
",OFFSET(Zdroj!F$16,'k rozhodnutí'!$A399,0)),CONCATENATE(OFFSET(Zdroj!C$16,'k rozhodnutí'!$A399,0),"
",OFFSET(Zdroj!D$16,'k rozhodnutí'!$A399,0),"
",OFFSET(Zdroj!E$16,'k rozhodnutí'!$A399,0),"
",OFFSET(Zdroj!F$16,'k rozhodnutí'!$A399,0))))</f>
        <v/>
      </c>
      <c r="D400" s="19" t="str">
        <f ca="1">IF($B400="","",OFFSET(Zdroj!N$16,'k rozhodnutí'!$A399,0))</f>
        <v/>
      </c>
      <c r="E400" s="127" t="str">
        <f ca="1">IF($B400="","",OFFSET(Zdroj!T$16,'k rozhodnutí'!$A399,0))</f>
        <v/>
      </c>
      <c r="F400" s="31" t="str">
        <f ca="1">IF($B400="","",OFFSET(Zdroj!U$16,'k rozhodnutí'!$A399,0))</f>
        <v/>
      </c>
      <c r="G400" s="122" t="str">
        <f ca="1">IF($B400="","",OFFSET(Zdroj!W$16,'k rozhodnutí'!$A399,0))</f>
        <v/>
      </c>
      <c r="H400" s="115" t="str">
        <f ca="1">IF($B400="","",OFFSET(Zdroj!W$16,'k rozhodnutí'!$A399,0))</f>
        <v/>
      </c>
      <c r="I400" s="126" t="str">
        <f ca="1">IF($B400="","",OFFSET(Zdroj!Y$16,'k rozhodnutí'!$A399,0))</f>
        <v/>
      </c>
      <c r="J400" s="125" t="str">
        <f ca="1">IF(B400="","",'k rozhodnutí detailní'!N400)</f>
        <v/>
      </c>
      <c r="K400" s="115" t="str">
        <f ca="1">IF($B400="","",OFFSET(Zdroj!AC$16,'k rozhodnutí'!$A399,0))</f>
        <v/>
      </c>
      <c r="L400" s="115" t="str">
        <f ca="1">IF($B400="","",OFFSET(Zdroj!AD$16,'k rozhodnutí'!$A399,0))</f>
        <v/>
      </c>
      <c r="M400" s="115" t="str">
        <f ca="1">IF($B400="","",OFFSET(Zdroj!AE$16,'k rozhodnutí'!$A399,0))</f>
        <v/>
      </c>
      <c r="N400" s="115" t="str">
        <f ca="1">IF($B400="","",OFFSET(Zdroj!AF$16,'k rozhodnutí'!$A399,0))</f>
        <v/>
      </c>
      <c r="O400" s="115" t="str">
        <f ca="1">IF($B400="","",OFFSET(Zdroj!AG$16,'k rozhodnutí'!$A399,0))</f>
        <v/>
      </c>
      <c r="P400" s="115" t="str">
        <f ca="1">IF($B400="","",OFFSET(Zdroj!AH$16,'k rozhodnutí'!$A399,0))</f>
        <v/>
      </c>
    </row>
    <row r="401" spans="1:16" x14ac:dyDescent="0.25">
      <c r="A401" s="64"/>
      <c r="B401" s="124" t="str">
        <f ca="1">IF(OFFSET(Zdroj!$B$16,A399,0)&gt;0,OFFSET(Zdroj!$B$16,A399,0)+0,"")</f>
        <v/>
      </c>
      <c r="C401" s="2" t="str">
        <f ca="1">IF($B400="","",IF(Zdroj!$AS$9="ano",CONCATENATE("Okres:","
",OFFSET(Zdroj!CH$16,'k rozhodnutí'!$A399,0),"
","Právní forma","
",OFFSET(Zdroj!H$16,'k rozhodnutí'!$A399,0),"
",IF(OFFSET(Zdroj!I$16,'k rozhodnutí'!$A399,0)="","","IČO: "),OFFSET(Zdroj!I$16,'k rozhodnutí'!$A399,0),"
","B.Ú. ",IF(OFFSET(Zdroj!J$16,'k rozhodnutí'!$A399,0)="","","Anonymizováno")),CONCATENATE("Okres:","
",OFFSET(Zdroj!CH$16,'k rozhodnutí'!$A399,0),"
","Právní forma","
",OFFSET(Zdroj!H$16,'k rozhodnutí'!$A399,0),"
",IF(OFFSET(Zdroj!I$16,'k rozhodnutí'!$A399,0)="","","IČO: "),OFFSET(Zdroj!I$16,'k rozhodnutí'!$A399,0),"
","B.Ú. ",OFFSET(Zdroj!J$16,'k rozhodnutí'!$A399,0))))</f>
        <v/>
      </c>
      <c r="D401" s="3" t="str">
        <f ca="1">IF($B400="","",OFFSET(Zdroj!O$16,'k rozhodnutí'!$A399,0))</f>
        <v/>
      </c>
      <c r="E401" s="127"/>
      <c r="F401" s="30"/>
      <c r="G401" s="122"/>
      <c r="H401" s="115"/>
      <c r="I401" s="126"/>
      <c r="J401" s="125"/>
      <c r="K401" s="115"/>
      <c r="L401" s="115"/>
      <c r="M401" s="115"/>
      <c r="N401" s="115"/>
      <c r="O401" s="115"/>
      <c r="P401" s="115"/>
    </row>
    <row r="402" spans="1:16" x14ac:dyDescent="0.25">
      <c r="A402" s="64">
        <f>ROW()/3-1</f>
        <v>133</v>
      </c>
      <c r="B402" s="124"/>
      <c r="C402" s="28" t="str">
        <f ca="1">IF($B400="","",IF(Zdroj!$AS$9="ano",IF(OFFSET(Zdroj!M$16,'k rozhodnutí'!$A399,0)="","","Anonymizováno"),IF(OFFSET(Zdroj!M$16,'k rozhodnutí'!$A399,0)="","",OFFSET(Zdroj!M$16,'k rozhodnutí'!$A399,0))))</f>
        <v/>
      </c>
      <c r="D402" s="3" t="str">
        <f ca="1">IF($B400="","",CONCATENATE("Dotace bude použita na:","
",OFFSET(Zdroj!P$16,'k rozhodnutí'!$A399,0)))</f>
        <v/>
      </c>
      <c r="E402" s="127"/>
      <c r="F402" s="31" t="str">
        <f ca="1">IF($B400="","",OFFSET(Zdroj!V$16,'k rozhodnutí'!$A399,0))</f>
        <v/>
      </c>
      <c r="G402" s="37" t="str">
        <f ca="1">IF($B400="","",OFFSET(Zdroj!CC$16,'k rozhodnutí'!$A399,0))</f>
        <v/>
      </c>
      <c r="H402" s="115"/>
      <c r="I402" s="126"/>
      <c r="J402" s="125"/>
      <c r="K402" s="115"/>
      <c r="L402" s="115"/>
      <c r="M402" s="115"/>
      <c r="N402" s="115"/>
      <c r="O402" s="115"/>
      <c r="P402" s="115"/>
    </row>
    <row r="403" spans="1:16" ht="15.75" x14ac:dyDescent="0.25">
      <c r="A403" s="64"/>
      <c r="B403" s="79" t="str">
        <f ca="1">IF(OFFSET(Zdroj!$B$16,A402,0)&gt;0,A405,"")</f>
        <v/>
      </c>
      <c r="C403" s="2" t="str">
        <f ca="1">IF($B403="","",IF(Zdroj!$AS$9="ano",CONCATENATE(OFFSET(Zdroj!C$16,'k rozhodnutí'!$A402,0),"
","Anonymizováno","
",OFFSET(Zdroj!E$16,'k rozhodnutí'!$A402,0),"
",OFFSET(Zdroj!F$16,'k rozhodnutí'!$A402,0)),CONCATENATE(OFFSET(Zdroj!C$16,'k rozhodnutí'!$A402,0),"
",OFFSET(Zdroj!D$16,'k rozhodnutí'!$A402,0),"
",OFFSET(Zdroj!E$16,'k rozhodnutí'!$A402,0),"
",OFFSET(Zdroj!F$16,'k rozhodnutí'!$A402,0))))</f>
        <v/>
      </c>
      <c r="D403" s="19" t="str">
        <f ca="1">IF($B403="","",OFFSET(Zdroj!N$16,'k rozhodnutí'!$A402,0))</f>
        <v/>
      </c>
      <c r="E403" s="127" t="str">
        <f ca="1">IF($B403="","",OFFSET(Zdroj!T$16,'k rozhodnutí'!$A402,0))</f>
        <v/>
      </c>
      <c r="F403" s="31" t="str">
        <f ca="1">IF($B403="","",OFFSET(Zdroj!U$16,'k rozhodnutí'!$A402,0))</f>
        <v/>
      </c>
      <c r="G403" s="122" t="str">
        <f ca="1">IF($B403="","",OFFSET(Zdroj!W$16,'k rozhodnutí'!$A402,0))</f>
        <v/>
      </c>
      <c r="H403" s="115" t="str">
        <f ca="1">IF($B403="","",OFFSET(Zdroj!W$16,'k rozhodnutí'!$A402,0))</f>
        <v/>
      </c>
      <c r="I403" s="126" t="str">
        <f ca="1">IF($B403="","",OFFSET(Zdroj!Y$16,'k rozhodnutí'!$A402,0))</f>
        <v/>
      </c>
      <c r="J403" s="125" t="str">
        <f ca="1">IF(B403="","",'k rozhodnutí detailní'!N403)</f>
        <v/>
      </c>
      <c r="K403" s="115" t="str">
        <f ca="1">IF($B403="","",OFFSET(Zdroj!AC$16,'k rozhodnutí'!$A402,0))</f>
        <v/>
      </c>
      <c r="L403" s="115" t="str">
        <f ca="1">IF($B403="","",OFFSET(Zdroj!AD$16,'k rozhodnutí'!$A402,0))</f>
        <v/>
      </c>
      <c r="M403" s="115" t="str">
        <f ca="1">IF($B403="","",OFFSET(Zdroj!AE$16,'k rozhodnutí'!$A402,0))</f>
        <v/>
      </c>
      <c r="N403" s="115" t="str">
        <f ca="1">IF($B403="","",OFFSET(Zdroj!AF$16,'k rozhodnutí'!$A402,0))</f>
        <v/>
      </c>
      <c r="O403" s="115" t="str">
        <f ca="1">IF($B403="","",OFFSET(Zdroj!AG$16,'k rozhodnutí'!$A402,0))</f>
        <v/>
      </c>
      <c r="P403" s="115" t="str">
        <f ca="1">IF($B403="","",OFFSET(Zdroj!AH$16,'k rozhodnutí'!$A402,0))</f>
        <v/>
      </c>
    </row>
    <row r="404" spans="1:16" x14ac:dyDescent="0.25">
      <c r="A404" s="64"/>
      <c r="B404" s="124" t="str">
        <f ca="1">IF(OFFSET(Zdroj!$B$16,A402,0)&gt;0,OFFSET(Zdroj!$B$16,A402,0)+0,"")</f>
        <v/>
      </c>
      <c r="C404" s="2" t="str">
        <f ca="1">IF($B403="","",IF(Zdroj!$AS$9="ano",CONCATENATE("Okres:","
",OFFSET(Zdroj!CH$16,'k rozhodnutí'!$A402,0),"
","Právní forma","
",OFFSET(Zdroj!H$16,'k rozhodnutí'!$A402,0),"
",IF(OFFSET(Zdroj!I$16,'k rozhodnutí'!$A402,0)="","","IČO: "),OFFSET(Zdroj!I$16,'k rozhodnutí'!$A402,0),"
","B.Ú. ",IF(OFFSET(Zdroj!J$16,'k rozhodnutí'!$A402,0)="","","Anonymizováno")),CONCATENATE("Okres:","
",OFFSET(Zdroj!CH$16,'k rozhodnutí'!$A402,0),"
","Právní forma","
",OFFSET(Zdroj!H$16,'k rozhodnutí'!$A402,0),"
",IF(OFFSET(Zdroj!I$16,'k rozhodnutí'!$A402,0)="","","IČO: "),OFFSET(Zdroj!I$16,'k rozhodnutí'!$A402,0),"
","B.Ú. ",OFFSET(Zdroj!J$16,'k rozhodnutí'!$A402,0))))</f>
        <v/>
      </c>
      <c r="D404" s="3" t="str">
        <f ca="1">IF($B403="","",OFFSET(Zdroj!O$16,'k rozhodnutí'!$A402,0))</f>
        <v/>
      </c>
      <c r="E404" s="127"/>
      <c r="F404" s="30"/>
      <c r="G404" s="122"/>
      <c r="H404" s="115"/>
      <c r="I404" s="126"/>
      <c r="J404" s="125"/>
      <c r="K404" s="115"/>
      <c r="L404" s="115"/>
      <c r="M404" s="115"/>
      <c r="N404" s="115"/>
      <c r="O404" s="115"/>
      <c r="P404" s="115"/>
    </row>
    <row r="405" spans="1:16" x14ac:dyDescent="0.25">
      <c r="A405" s="64">
        <f>ROW()/3-1</f>
        <v>134</v>
      </c>
      <c r="B405" s="124"/>
      <c r="C405" s="28" t="str">
        <f ca="1">IF($B403="","",IF(Zdroj!$AS$9="ano",IF(OFFSET(Zdroj!M$16,'k rozhodnutí'!$A402,0)="","","Anonymizováno"),IF(OFFSET(Zdroj!M$16,'k rozhodnutí'!$A402,0)="","",OFFSET(Zdroj!M$16,'k rozhodnutí'!$A402,0))))</f>
        <v/>
      </c>
      <c r="D405" s="3" t="str">
        <f ca="1">IF($B403="","",CONCATENATE("Dotace bude použita na:","
",OFFSET(Zdroj!P$16,'k rozhodnutí'!$A402,0)))</f>
        <v/>
      </c>
      <c r="E405" s="127"/>
      <c r="F405" s="31" t="str">
        <f ca="1">IF($B403="","",OFFSET(Zdroj!V$16,'k rozhodnutí'!$A402,0))</f>
        <v/>
      </c>
      <c r="G405" s="37" t="str">
        <f ca="1">IF($B403="","",OFFSET(Zdroj!CC$16,'k rozhodnutí'!$A402,0))</f>
        <v/>
      </c>
      <c r="H405" s="115"/>
      <c r="I405" s="126"/>
      <c r="J405" s="125"/>
      <c r="K405" s="115"/>
      <c r="L405" s="115"/>
      <c r="M405" s="115"/>
      <c r="N405" s="115"/>
      <c r="O405" s="115"/>
      <c r="P405" s="115"/>
    </row>
    <row r="406" spans="1:16" ht="15.75" x14ac:dyDescent="0.25">
      <c r="A406" s="64"/>
      <c r="B406" s="79" t="str">
        <f ca="1">IF(OFFSET(Zdroj!$B$16,A405,0)&gt;0,A408,"")</f>
        <v/>
      </c>
      <c r="C406" s="2" t="str">
        <f ca="1">IF($B406="","",IF(Zdroj!$AS$9="ano",CONCATENATE(OFFSET(Zdroj!C$16,'k rozhodnutí'!$A405,0),"
","Anonymizováno","
",OFFSET(Zdroj!E$16,'k rozhodnutí'!$A405,0),"
",OFFSET(Zdroj!F$16,'k rozhodnutí'!$A405,0)),CONCATENATE(OFFSET(Zdroj!C$16,'k rozhodnutí'!$A405,0),"
",OFFSET(Zdroj!D$16,'k rozhodnutí'!$A405,0),"
",OFFSET(Zdroj!E$16,'k rozhodnutí'!$A405,0),"
",OFFSET(Zdroj!F$16,'k rozhodnutí'!$A405,0))))</f>
        <v/>
      </c>
      <c r="D406" s="19" t="str">
        <f ca="1">IF($B406="","",OFFSET(Zdroj!N$16,'k rozhodnutí'!$A405,0))</f>
        <v/>
      </c>
      <c r="E406" s="127" t="str">
        <f ca="1">IF($B406="","",OFFSET(Zdroj!T$16,'k rozhodnutí'!$A405,0))</f>
        <v/>
      </c>
      <c r="F406" s="31" t="str">
        <f ca="1">IF($B406="","",OFFSET(Zdroj!U$16,'k rozhodnutí'!$A405,0))</f>
        <v/>
      </c>
      <c r="G406" s="122" t="str">
        <f ca="1">IF($B406="","",OFFSET(Zdroj!W$16,'k rozhodnutí'!$A405,0))</f>
        <v/>
      </c>
      <c r="H406" s="115" t="str">
        <f ca="1">IF($B406="","",OFFSET(Zdroj!W$16,'k rozhodnutí'!$A405,0))</f>
        <v/>
      </c>
      <c r="I406" s="126" t="str">
        <f ca="1">IF($B406="","",OFFSET(Zdroj!Y$16,'k rozhodnutí'!$A405,0))</f>
        <v/>
      </c>
      <c r="J406" s="125" t="str">
        <f ca="1">IF(B406="","",'k rozhodnutí detailní'!N406)</f>
        <v/>
      </c>
      <c r="K406" s="115" t="str">
        <f ca="1">IF($B406="","",OFFSET(Zdroj!AC$16,'k rozhodnutí'!$A405,0))</f>
        <v/>
      </c>
      <c r="L406" s="115" t="str">
        <f ca="1">IF($B406="","",OFFSET(Zdroj!AD$16,'k rozhodnutí'!$A405,0))</f>
        <v/>
      </c>
      <c r="M406" s="115" t="str">
        <f ca="1">IF($B406="","",OFFSET(Zdroj!AE$16,'k rozhodnutí'!$A405,0))</f>
        <v/>
      </c>
      <c r="N406" s="115" t="str">
        <f ca="1">IF($B406="","",OFFSET(Zdroj!AF$16,'k rozhodnutí'!$A405,0))</f>
        <v/>
      </c>
      <c r="O406" s="115" t="str">
        <f ca="1">IF($B406="","",OFFSET(Zdroj!AG$16,'k rozhodnutí'!$A405,0))</f>
        <v/>
      </c>
      <c r="P406" s="115" t="str">
        <f ca="1">IF($B406="","",OFFSET(Zdroj!AH$16,'k rozhodnutí'!$A405,0))</f>
        <v/>
      </c>
    </row>
    <row r="407" spans="1:16" x14ac:dyDescent="0.25">
      <c r="A407" s="64"/>
      <c r="B407" s="124" t="str">
        <f ca="1">IF(OFFSET(Zdroj!$B$16,A405,0)&gt;0,OFFSET(Zdroj!$B$16,A405,0)+0,"")</f>
        <v/>
      </c>
      <c r="C407" s="2" t="str">
        <f ca="1">IF($B406="","",IF(Zdroj!$AS$9="ano",CONCATENATE("Okres:","
",OFFSET(Zdroj!CH$16,'k rozhodnutí'!$A405,0),"
","Právní forma","
",OFFSET(Zdroj!H$16,'k rozhodnutí'!$A405,0),"
",IF(OFFSET(Zdroj!I$16,'k rozhodnutí'!$A405,0)="","","IČO: "),OFFSET(Zdroj!I$16,'k rozhodnutí'!$A405,0),"
","B.Ú. ",IF(OFFSET(Zdroj!J$16,'k rozhodnutí'!$A405,0)="","","Anonymizováno")),CONCATENATE("Okres:","
",OFFSET(Zdroj!CH$16,'k rozhodnutí'!$A405,0),"
","Právní forma","
",OFFSET(Zdroj!H$16,'k rozhodnutí'!$A405,0),"
",IF(OFFSET(Zdroj!I$16,'k rozhodnutí'!$A405,0)="","","IČO: "),OFFSET(Zdroj!I$16,'k rozhodnutí'!$A405,0),"
","B.Ú. ",OFFSET(Zdroj!J$16,'k rozhodnutí'!$A405,0))))</f>
        <v/>
      </c>
      <c r="D407" s="3" t="str">
        <f ca="1">IF($B406="","",OFFSET(Zdroj!O$16,'k rozhodnutí'!$A405,0))</f>
        <v/>
      </c>
      <c r="E407" s="127"/>
      <c r="F407" s="30"/>
      <c r="G407" s="122"/>
      <c r="H407" s="115"/>
      <c r="I407" s="126"/>
      <c r="J407" s="125"/>
      <c r="K407" s="115"/>
      <c r="L407" s="115"/>
      <c r="M407" s="115"/>
      <c r="N407" s="115"/>
      <c r="O407" s="115"/>
      <c r="P407" s="115"/>
    </row>
    <row r="408" spans="1:16" x14ac:dyDescent="0.25">
      <c r="A408" s="64">
        <f>ROW()/3-1</f>
        <v>135</v>
      </c>
      <c r="B408" s="124"/>
      <c r="C408" s="28" t="str">
        <f ca="1">IF($B406="","",IF(Zdroj!$AS$9="ano",IF(OFFSET(Zdroj!M$16,'k rozhodnutí'!$A405,0)="","","Anonymizováno"),IF(OFFSET(Zdroj!M$16,'k rozhodnutí'!$A405,0)="","",OFFSET(Zdroj!M$16,'k rozhodnutí'!$A405,0))))</f>
        <v/>
      </c>
      <c r="D408" s="3" t="str">
        <f ca="1">IF($B406="","",CONCATENATE("Dotace bude použita na:","
",OFFSET(Zdroj!P$16,'k rozhodnutí'!$A405,0)))</f>
        <v/>
      </c>
      <c r="E408" s="127"/>
      <c r="F408" s="31" t="str">
        <f ca="1">IF($B406="","",OFFSET(Zdroj!V$16,'k rozhodnutí'!$A405,0))</f>
        <v/>
      </c>
      <c r="G408" s="37" t="str">
        <f ca="1">IF($B406="","",OFFSET(Zdroj!CC$16,'k rozhodnutí'!$A405,0))</f>
        <v/>
      </c>
      <c r="H408" s="115"/>
      <c r="I408" s="126"/>
      <c r="J408" s="125"/>
      <c r="K408" s="115"/>
      <c r="L408" s="115"/>
      <c r="M408" s="115"/>
      <c r="N408" s="115"/>
      <c r="O408" s="115"/>
      <c r="P408" s="115"/>
    </row>
    <row r="409" spans="1:16" ht="15.75" x14ac:dyDescent="0.25">
      <c r="A409" s="64"/>
      <c r="B409" s="79" t="str">
        <f ca="1">IF(OFFSET(Zdroj!$B$16,A408,0)&gt;0,A411,"")</f>
        <v/>
      </c>
      <c r="C409" s="2" t="str">
        <f ca="1">IF($B409="","",IF(Zdroj!$AS$9="ano",CONCATENATE(OFFSET(Zdroj!C$16,'k rozhodnutí'!$A408,0),"
","Anonymizováno","
",OFFSET(Zdroj!E$16,'k rozhodnutí'!$A408,0),"
",OFFSET(Zdroj!F$16,'k rozhodnutí'!$A408,0)),CONCATENATE(OFFSET(Zdroj!C$16,'k rozhodnutí'!$A408,0),"
",OFFSET(Zdroj!D$16,'k rozhodnutí'!$A408,0),"
",OFFSET(Zdroj!E$16,'k rozhodnutí'!$A408,0),"
",OFFSET(Zdroj!F$16,'k rozhodnutí'!$A408,0))))</f>
        <v/>
      </c>
      <c r="D409" s="19" t="str">
        <f ca="1">IF($B409="","",OFFSET(Zdroj!N$16,'k rozhodnutí'!$A408,0))</f>
        <v/>
      </c>
      <c r="E409" s="127" t="str">
        <f ca="1">IF($B409="","",OFFSET(Zdroj!T$16,'k rozhodnutí'!$A408,0))</f>
        <v/>
      </c>
      <c r="F409" s="31" t="str">
        <f ca="1">IF($B409="","",OFFSET(Zdroj!U$16,'k rozhodnutí'!$A408,0))</f>
        <v/>
      </c>
      <c r="G409" s="122" t="str">
        <f ca="1">IF($B409="","",OFFSET(Zdroj!W$16,'k rozhodnutí'!$A408,0))</f>
        <v/>
      </c>
      <c r="H409" s="115" t="str">
        <f ca="1">IF($B409="","",OFFSET(Zdroj!W$16,'k rozhodnutí'!$A408,0))</f>
        <v/>
      </c>
      <c r="I409" s="126" t="str">
        <f ca="1">IF($B409="","",OFFSET(Zdroj!Y$16,'k rozhodnutí'!$A408,0))</f>
        <v/>
      </c>
      <c r="J409" s="125" t="str">
        <f ca="1">IF(B409="","",'k rozhodnutí detailní'!N409)</f>
        <v/>
      </c>
      <c r="K409" s="115" t="str">
        <f ca="1">IF($B409="","",OFFSET(Zdroj!AC$16,'k rozhodnutí'!$A408,0))</f>
        <v/>
      </c>
      <c r="L409" s="115" t="str">
        <f ca="1">IF($B409="","",OFFSET(Zdroj!AD$16,'k rozhodnutí'!$A408,0))</f>
        <v/>
      </c>
      <c r="M409" s="115" t="str">
        <f ca="1">IF($B409="","",OFFSET(Zdroj!AE$16,'k rozhodnutí'!$A408,0))</f>
        <v/>
      </c>
      <c r="N409" s="115" t="str">
        <f ca="1">IF($B409="","",OFFSET(Zdroj!AF$16,'k rozhodnutí'!$A408,0))</f>
        <v/>
      </c>
      <c r="O409" s="115" t="str">
        <f ca="1">IF($B409="","",OFFSET(Zdroj!AG$16,'k rozhodnutí'!$A408,0))</f>
        <v/>
      </c>
      <c r="P409" s="115" t="str">
        <f ca="1">IF($B409="","",OFFSET(Zdroj!AH$16,'k rozhodnutí'!$A408,0))</f>
        <v/>
      </c>
    </row>
    <row r="410" spans="1:16" x14ac:dyDescent="0.25">
      <c r="A410" s="64"/>
      <c r="B410" s="124" t="str">
        <f ca="1">IF(OFFSET(Zdroj!$B$16,A408,0)&gt;0,OFFSET(Zdroj!$B$16,A408,0)+0,"")</f>
        <v/>
      </c>
      <c r="C410" s="2" t="str">
        <f ca="1">IF($B409="","",IF(Zdroj!$AS$9="ano",CONCATENATE("Okres:","
",OFFSET(Zdroj!CH$16,'k rozhodnutí'!$A408,0),"
","Právní forma","
",OFFSET(Zdroj!H$16,'k rozhodnutí'!$A408,0),"
",IF(OFFSET(Zdroj!I$16,'k rozhodnutí'!$A408,0)="","","IČO: "),OFFSET(Zdroj!I$16,'k rozhodnutí'!$A408,0),"
","B.Ú. ",IF(OFFSET(Zdroj!J$16,'k rozhodnutí'!$A408,0)="","","Anonymizováno")),CONCATENATE("Okres:","
",OFFSET(Zdroj!CH$16,'k rozhodnutí'!$A408,0),"
","Právní forma","
",OFFSET(Zdroj!H$16,'k rozhodnutí'!$A408,0),"
",IF(OFFSET(Zdroj!I$16,'k rozhodnutí'!$A408,0)="","","IČO: "),OFFSET(Zdroj!I$16,'k rozhodnutí'!$A408,0),"
","B.Ú. ",OFFSET(Zdroj!J$16,'k rozhodnutí'!$A408,0))))</f>
        <v/>
      </c>
      <c r="D410" s="3" t="str">
        <f ca="1">IF($B409="","",OFFSET(Zdroj!O$16,'k rozhodnutí'!$A408,0))</f>
        <v/>
      </c>
      <c r="E410" s="127"/>
      <c r="F410" s="30"/>
      <c r="G410" s="122"/>
      <c r="H410" s="115"/>
      <c r="I410" s="126"/>
      <c r="J410" s="125"/>
      <c r="K410" s="115"/>
      <c r="L410" s="115"/>
      <c r="M410" s="115"/>
      <c r="N410" s="115"/>
      <c r="O410" s="115"/>
      <c r="P410" s="115"/>
    </row>
    <row r="411" spans="1:16" x14ac:dyDescent="0.25">
      <c r="A411" s="64">
        <f>ROW()/3-1</f>
        <v>136</v>
      </c>
      <c r="B411" s="124"/>
      <c r="C411" s="28" t="str">
        <f ca="1">IF($B409="","",IF(Zdroj!$AS$9="ano",IF(OFFSET(Zdroj!M$16,'k rozhodnutí'!$A408,0)="","","Anonymizováno"),IF(OFFSET(Zdroj!M$16,'k rozhodnutí'!$A408,0)="","",OFFSET(Zdroj!M$16,'k rozhodnutí'!$A408,0))))</f>
        <v/>
      </c>
      <c r="D411" s="3" t="str">
        <f ca="1">IF($B409="","",CONCATENATE("Dotace bude použita na:","
",OFFSET(Zdroj!P$16,'k rozhodnutí'!$A408,0)))</f>
        <v/>
      </c>
      <c r="E411" s="127"/>
      <c r="F411" s="31" t="str">
        <f ca="1">IF($B409="","",OFFSET(Zdroj!V$16,'k rozhodnutí'!$A408,0))</f>
        <v/>
      </c>
      <c r="G411" s="37" t="str">
        <f ca="1">IF($B409="","",OFFSET(Zdroj!CC$16,'k rozhodnutí'!$A408,0))</f>
        <v/>
      </c>
      <c r="H411" s="115"/>
      <c r="I411" s="126"/>
      <c r="J411" s="125"/>
      <c r="K411" s="115"/>
      <c r="L411" s="115"/>
      <c r="M411" s="115"/>
      <c r="N411" s="115"/>
      <c r="O411" s="115"/>
      <c r="P411" s="115"/>
    </row>
    <row r="412" spans="1:16" ht="15.75" x14ac:dyDescent="0.25">
      <c r="A412" s="64"/>
      <c r="B412" s="79" t="str">
        <f ca="1">IF(OFFSET(Zdroj!$B$16,A411,0)&gt;0,A414,"")</f>
        <v/>
      </c>
      <c r="C412" s="2" t="str">
        <f ca="1">IF($B412="","",IF(Zdroj!$AS$9="ano",CONCATENATE(OFFSET(Zdroj!C$16,'k rozhodnutí'!$A411,0),"
","Anonymizováno","
",OFFSET(Zdroj!E$16,'k rozhodnutí'!$A411,0),"
",OFFSET(Zdroj!F$16,'k rozhodnutí'!$A411,0)),CONCATENATE(OFFSET(Zdroj!C$16,'k rozhodnutí'!$A411,0),"
",OFFSET(Zdroj!D$16,'k rozhodnutí'!$A411,0),"
",OFFSET(Zdroj!E$16,'k rozhodnutí'!$A411,0),"
",OFFSET(Zdroj!F$16,'k rozhodnutí'!$A411,0))))</f>
        <v/>
      </c>
      <c r="D412" s="19" t="str">
        <f ca="1">IF($B412="","",OFFSET(Zdroj!N$16,'k rozhodnutí'!$A411,0))</f>
        <v/>
      </c>
      <c r="E412" s="127" t="str">
        <f ca="1">IF($B412="","",OFFSET(Zdroj!T$16,'k rozhodnutí'!$A411,0))</f>
        <v/>
      </c>
      <c r="F412" s="31" t="str">
        <f ca="1">IF($B412="","",OFFSET(Zdroj!U$16,'k rozhodnutí'!$A411,0))</f>
        <v/>
      </c>
      <c r="G412" s="122" t="str">
        <f ca="1">IF($B412="","",OFFSET(Zdroj!W$16,'k rozhodnutí'!$A411,0))</f>
        <v/>
      </c>
      <c r="H412" s="115" t="str">
        <f ca="1">IF($B412="","",OFFSET(Zdroj!W$16,'k rozhodnutí'!$A411,0))</f>
        <v/>
      </c>
      <c r="I412" s="126" t="str">
        <f ca="1">IF($B412="","",OFFSET(Zdroj!Y$16,'k rozhodnutí'!$A411,0))</f>
        <v/>
      </c>
      <c r="J412" s="125" t="str">
        <f ca="1">IF(B412="","",'k rozhodnutí detailní'!N412)</f>
        <v/>
      </c>
      <c r="K412" s="115" t="str">
        <f ca="1">IF($B412="","",OFFSET(Zdroj!AC$16,'k rozhodnutí'!$A411,0))</f>
        <v/>
      </c>
      <c r="L412" s="115" t="str">
        <f ca="1">IF($B412="","",OFFSET(Zdroj!AD$16,'k rozhodnutí'!$A411,0))</f>
        <v/>
      </c>
      <c r="M412" s="115" t="str">
        <f ca="1">IF($B412="","",OFFSET(Zdroj!AE$16,'k rozhodnutí'!$A411,0))</f>
        <v/>
      </c>
      <c r="N412" s="115" t="str">
        <f ca="1">IF($B412="","",OFFSET(Zdroj!AF$16,'k rozhodnutí'!$A411,0))</f>
        <v/>
      </c>
      <c r="O412" s="115" t="str">
        <f ca="1">IF($B412="","",OFFSET(Zdroj!AG$16,'k rozhodnutí'!$A411,0))</f>
        <v/>
      </c>
      <c r="P412" s="115" t="str">
        <f ca="1">IF($B412="","",OFFSET(Zdroj!AH$16,'k rozhodnutí'!$A411,0))</f>
        <v/>
      </c>
    </row>
    <row r="413" spans="1:16" x14ac:dyDescent="0.25">
      <c r="A413" s="64"/>
      <c r="B413" s="124" t="str">
        <f ca="1">IF(OFFSET(Zdroj!$B$16,A411,0)&gt;0,OFFSET(Zdroj!$B$16,A411,0)+0,"")</f>
        <v/>
      </c>
      <c r="C413" s="2" t="str">
        <f ca="1">IF($B412="","",IF(Zdroj!$AS$9="ano",CONCATENATE("Okres:","
",OFFSET(Zdroj!CH$16,'k rozhodnutí'!$A411,0),"
","Právní forma","
",OFFSET(Zdroj!H$16,'k rozhodnutí'!$A411,0),"
",IF(OFFSET(Zdroj!I$16,'k rozhodnutí'!$A411,0)="","","IČO: "),OFFSET(Zdroj!I$16,'k rozhodnutí'!$A411,0),"
","B.Ú. ",IF(OFFSET(Zdroj!J$16,'k rozhodnutí'!$A411,0)="","","Anonymizováno")),CONCATENATE("Okres:","
",OFFSET(Zdroj!CH$16,'k rozhodnutí'!$A411,0),"
","Právní forma","
",OFFSET(Zdroj!H$16,'k rozhodnutí'!$A411,0),"
",IF(OFFSET(Zdroj!I$16,'k rozhodnutí'!$A411,0)="","","IČO: "),OFFSET(Zdroj!I$16,'k rozhodnutí'!$A411,0),"
","B.Ú. ",OFFSET(Zdroj!J$16,'k rozhodnutí'!$A411,0))))</f>
        <v/>
      </c>
      <c r="D413" s="3" t="str">
        <f ca="1">IF($B412="","",OFFSET(Zdroj!O$16,'k rozhodnutí'!$A411,0))</f>
        <v/>
      </c>
      <c r="E413" s="127"/>
      <c r="F413" s="30"/>
      <c r="G413" s="122"/>
      <c r="H413" s="115"/>
      <c r="I413" s="126"/>
      <c r="J413" s="125"/>
      <c r="K413" s="115"/>
      <c r="L413" s="115"/>
      <c r="M413" s="115"/>
      <c r="N413" s="115"/>
      <c r="O413" s="115"/>
      <c r="P413" s="115"/>
    </row>
    <row r="414" spans="1:16" x14ac:dyDescent="0.25">
      <c r="A414" s="64">
        <f>ROW()/3-1</f>
        <v>137</v>
      </c>
      <c r="B414" s="124"/>
      <c r="C414" s="28" t="str">
        <f ca="1">IF($B412="","",IF(Zdroj!$AS$9="ano",IF(OFFSET(Zdroj!M$16,'k rozhodnutí'!$A411,0)="","","Anonymizováno"),IF(OFFSET(Zdroj!M$16,'k rozhodnutí'!$A411,0)="","",OFFSET(Zdroj!M$16,'k rozhodnutí'!$A411,0))))</f>
        <v/>
      </c>
      <c r="D414" s="3" t="str">
        <f ca="1">IF($B412="","",CONCATENATE("Dotace bude použita na:","
",OFFSET(Zdroj!P$16,'k rozhodnutí'!$A411,0)))</f>
        <v/>
      </c>
      <c r="E414" s="127"/>
      <c r="F414" s="31" t="str">
        <f ca="1">IF($B412="","",OFFSET(Zdroj!V$16,'k rozhodnutí'!$A411,0))</f>
        <v/>
      </c>
      <c r="G414" s="37" t="str">
        <f ca="1">IF($B412="","",OFFSET(Zdroj!CC$16,'k rozhodnutí'!$A411,0))</f>
        <v/>
      </c>
      <c r="H414" s="115"/>
      <c r="I414" s="126"/>
      <c r="J414" s="125"/>
      <c r="K414" s="115"/>
      <c r="L414" s="115"/>
      <c r="M414" s="115"/>
      <c r="N414" s="115"/>
      <c r="O414" s="115"/>
      <c r="P414" s="115"/>
    </row>
    <row r="415" spans="1:16" ht="15.75" x14ac:dyDescent="0.25">
      <c r="A415" s="64"/>
      <c r="B415" s="79" t="str">
        <f ca="1">IF(OFFSET(Zdroj!$B$16,A414,0)&gt;0,A417,"")</f>
        <v/>
      </c>
      <c r="C415" s="2" t="str">
        <f ca="1">IF($B415="","",IF(Zdroj!$AS$9="ano",CONCATENATE(OFFSET(Zdroj!C$16,'k rozhodnutí'!$A414,0),"
","Anonymizováno","
",OFFSET(Zdroj!E$16,'k rozhodnutí'!$A414,0),"
",OFFSET(Zdroj!F$16,'k rozhodnutí'!$A414,0)),CONCATENATE(OFFSET(Zdroj!C$16,'k rozhodnutí'!$A414,0),"
",OFFSET(Zdroj!D$16,'k rozhodnutí'!$A414,0),"
",OFFSET(Zdroj!E$16,'k rozhodnutí'!$A414,0),"
",OFFSET(Zdroj!F$16,'k rozhodnutí'!$A414,0))))</f>
        <v/>
      </c>
      <c r="D415" s="19" t="str">
        <f ca="1">IF($B415="","",OFFSET(Zdroj!N$16,'k rozhodnutí'!$A414,0))</f>
        <v/>
      </c>
      <c r="E415" s="127" t="str">
        <f ca="1">IF($B415="","",OFFSET(Zdroj!T$16,'k rozhodnutí'!$A414,0))</f>
        <v/>
      </c>
      <c r="F415" s="31" t="str">
        <f ca="1">IF($B415="","",OFFSET(Zdroj!U$16,'k rozhodnutí'!$A414,0))</f>
        <v/>
      </c>
      <c r="G415" s="122" t="str">
        <f ca="1">IF($B415="","",OFFSET(Zdroj!W$16,'k rozhodnutí'!$A414,0))</f>
        <v/>
      </c>
      <c r="H415" s="115" t="str">
        <f ca="1">IF($B415="","",OFFSET(Zdroj!W$16,'k rozhodnutí'!$A414,0))</f>
        <v/>
      </c>
      <c r="I415" s="126" t="str">
        <f ca="1">IF($B415="","",OFFSET(Zdroj!Y$16,'k rozhodnutí'!$A414,0))</f>
        <v/>
      </c>
      <c r="J415" s="125" t="str">
        <f ca="1">IF(B415="","",'k rozhodnutí detailní'!N415)</f>
        <v/>
      </c>
      <c r="K415" s="115" t="str">
        <f ca="1">IF($B415="","",OFFSET(Zdroj!AC$16,'k rozhodnutí'!$A414,0))</f>
        <v/>
      </c>
      <c r="L415" s="115" t="str">
        <f ca="1">IF($B415="","",OFFSET(Zdroj!AD$16,'k rozhodnutí'!$A414,0))</f>
        <v/>
      </c>
      <c r="M415" s="115" t="str">
        <f ca="1">IF($B415="","",OFFSET(Zdroj!AE$16,'k rozhodnutí'!$A414,0))</f>
        <v/>
      </c>
      <c r="N415" s="115" t="str">
        <f ca="1">IF($B415="","",OFFSET(Zdroj!AF$16,'k rozhodnutí'!$A414,0))</f>
        <v/>
      </c>
      <c r="O415" s="115" t="str">
        <f ca="1">IF($B415="","",OFFSET(Zdroj!AG$16,'k rozhodnutí'!$A414,0))</f>
        <v/>
      </c>
      <c r="P415" s="115" t="str">
        <f ca="1">IF($B415="","",OFFSET(Zdroj!AH$16,'k rozhodnutí'!$A414,0))</f>
        <v/>
      </c>
    </row>
    <row r="416" spans="1:16" x14ac:dyDescent="0.25">
      <c r="A416" s="64"/>
      <c r="B416" s="124" t="str">
        <f ca="1">IF(OFFSET(Zdroj!$B$16,A414,0)&gt;0,OFFSET(Zdroj!$B$16,A414,0)+0,"")</f>
        <v/>
      </c>
      <c r="C416" s="2" t="str">
        <f ca="1">IF($B415="","",IF(Zdroj!$AS$9="ano",CONCATENATE("Okres:","
",OFFSET(Zdroj!CH$16,'k rozhodnutí'!$A414,0),"
","Právní forma","
",OFFSET(Zdroj!H$16,'k rozhodnutí'!$A414,0),"
",IF(OFFSET(Zdroj!I$16,'k rozhodnutí'!$A414,0)="","","IČO: "),OFFSET(Zdroj!I$16,'k rozhodnutí'!$A414,0),"
","B.Ú. ",IF(OFFSET(Zdroj!J$16,'k rozhodnutí'!$A414,0)="","","Anonymizováno")),CONCATENATE("Okres:","
",OFFSET(Zdroj!CH$16,'k rozhodnutí'!$A414,0),"
","Právní forma","
",OFFSET(Zdroj!H$16,'k rozhodnutí'!$A414,0),"
",IF(OFFSET(Zdroj!I$16,'k rozhodnutí'!$A414,0)="","","IČO: "),OFFSET(Zdroj!I$16,'k rozhodnutí'!$A414,0),"
","B.Ú. ",OFFSET(Zdroj!J$16,'k rozhodnutí'!$A414,0))))</f>
        <v/>
      </c>
      <c r="D416" s="3" t="str">
        <f ca="1">IF($B415="","",OFFSET(Zdroj!O$16,'k rozhodnutí'!$A414,0))</f>
        <v/>
      </c>
      <c r="E416" s="127"/>
      <c r="F416" s="30"/>
      <c r="G416" s="122"/>
      <c r="H416" s="115"/>
      <c r="I416" s="126"/>
      <c r="J416" s="125"/>
      <c r="K416" s="115"/>
      <c r="L416" s="115"/>
      <c r="M416" s="115"/>
      <c r="N416" s="115"/>
      <c r="O416" s="115"/>
      <c r="P416" s="115"/>
    </row>
    <row r="417" spans="1:16" x14ac:dyDescent="0.25">
      <c r="A417" s="64">
        <f>ROW()/3-1</f>
        <v>138</v>
      </c>
      <c r="B417" s="124"/>
      <c r="C417" s="28" t="str">
        <f ca="1">IF($B415="","",IF(Zdroj!$AS$9="ano",IF(OFFSET(Zdroj!M$16,'k rozhodnutí'!$A414,0)="","","Anonymizováno"),IF(OFFSET(Zdroj!M$16,'k rozhodnutí'!$A414,0)="","",OFFSET(Zdroj!M$16,'k rozhodnutí'!$A414,0))))</f>
        <v/>
      </c>
      <c r="D417" s="3" t="str">
        <f ca="1">IF($B415="","",CONCATENATE("Dotace bude použita na:","
",OFFSET(Zdroj!P$16,'k rozhodnutí'!$A414,0)))</f>
        <v/>
      </c>
      <c r="E417" s="127"/>
      <c r="F417" s="31" t="str">
        <f ca="1">IF($B415="","",OFFSET(Zdroj!V$16,'k rozhodnutí'!$A414,0))</f>
        <v/>
      </c>
      <c r="G417" s="37" t="str">
        <f ca="1">IF($B415="","",OFFSET(Zdroj!CC$16,'k rozhodnutí'!$A414,0))</f>
        <v/>
      </c>
      <c r="H417" s="115"/>
      <c r="I417" s="126"/>
      <c r="J417" s="125"/>
      <c r="K417" s="115"/>
      <c r="L417" s="115"/>
      <c r="M417" s="115"/>
      <c r="N417" s="115"/>
      <c r="O417" s="115"/>
      <c r="P417" s="115"/>
    </row>
    <row r="418" spans="1:16" ht="15.75" x14ac:dyDescent="0.25">
      <c r="A418" s="64"/>
      <c r="B418" s="79" t="str">
        <f ca="1">IF(OFFSET(Zdroj!$B$16,A417,0)&gt;0,A420,"")</f>
        <v/>
      </c>
      <c r="C418" s="2" t="str">
        <f ca="1">IF($B418="","",IF(Zdroj!$AS$9="ano",CONCATENATE(OFFSET(Zdroj!C$16,'k rozhodnutí'!$A417,0),"
","Anonymizováno","
",OFFSET(Zdroj!E$16,'k rozhodnutí'!$A417,0),"
",OFFSET(Zdroj!F$16,'k rozhodnutí'!$A417,0)),CONCATENATE(OFFSET(Zdroj!C$16,'k rozhodnutí'!$A417,0),"
",OFFSET(Zdroj!D$16,'k rozhodnutí'!$A417,0),"
",OFFSET(Zdroj!E$16,'k rozhodnutí'!$A417,0),"
",OFFSET(Zdroj!F$16,'k rozhodnutí'!$A417,0))))</f>
        <v/>
      </c>
      <c r="D418" s="19" t="str">
        <f ca="1">IF($B418="","",OFFSET(Zdroj!N$16,'k rozhodnutí'!$A417,0))</f>
        <v/>
      </c>
      <c r="E418" s="127" t="str">
        <f ca="1">IF($B418="","",OFFSET(Zdroj!T$16,'k rozhodnutí'!$A417,0))</f>
        <v/>
      </c>
      <c r="F418" s="31" t="str">
        <f ca="1">IF($B418="","",OFFSET(Zdroj!U$16,'k rozhodnutí'!$A417,0))</f>
        <v/>
      </c>
      <c r="G418" s="122" t="str">
        <f ca="1">IF($B418="","",OFFSET(Zdroj!W$16,'k rozhodnutí'!$A417,0))</f>
        <v/>
      </c>
      <c r="H418" s="115" t="str">
        <f ca="1">IF($B418="","",OFFSET(Zdroj!W$16,'k rozhodnutí'!$A417,0))</f>
        <v/>
      </c>
      <c r="I418" s="126" t="str">
        <f ca="1">IF($B418="","",OFFSET(Zdroj!Y$16,'k rozhodnutí'!$A417,0))</f>
        <v/>
      </c>
      <c r="J418" s="125" t="str">
        <f ca="1">IF(B418="","",'k rozhodnutí detailní'!N418)</f>
        <v/>
      </c>
      <c r="K418" s="115" t="str">
        <f ca="1">IF($B418="","",OFFSET(Zdroj!AC$16,'k rozhodnutí'!$A417,0))</f>
        <v/>
      </c>
      <c r="L418" s="115" t="str">
        <f ca="1">IF($B418="","",OFFSET(Zdroj!AD$16,'k rozhodnutí'!$A417,0))</f>
        <v/>
      </c>
      <c r="M418" s="115" t="str">
        <f ca="1">IF($B418="","",OFFSET(Zdroj!AE$16,'k rozhodnutí'!$A417,0))</f>
        <v/>
      </c>
      <c r="N418" s="115" t="str">
        <f ca="1">IF($B418="","",OFFSET(Zdroj!AF$16,'k rozhodnutí'!$A417,0))</f>
        <v/>
      </c>
      <c r="O418" s="115" t="str">
        <f ca="1">IF($B418="","",OFFSET(Zdroj!AG$16,'k rozhodnutí'!$A417,0))</f>
        <v/>
      </c>
      <c r="P418" s="115" t="str">
        <f ca="1">IF($B418="","",OFFSET(Zdroj!AH$16,'k rozhodnutí'!$A417,0))</f>
        <v/>
      </c>
    </row>
    <row r="419" spans="1:16" x14ac:dyDescent="0.25">
      <c r="A419" s="64"/>
      <c r="B419" s="124" t="str">
        <f ca="1">IF(OFFSET(Zdroj!$B$16,A417,0)&gt;0,OFFSET(Zdroj!$B$16,A417,0)+0,"")</f>
        <v/>
      </c>
      <c r="C419" s="2" t="str">
        <f ca="1">IF($B418="","",IF(Zdroj!$AS$9="ano",CONCATENATE("Okres:","
",OFFSET(Zdroj!CH$16,'k rozhodnutí'!$A417,0),"
","Právní forma","
",OFFSET(Zdroj!H$16,'k rozhodnutí'!$A417,0),"
",IF(OFFSET(Zdroj!I$16,'k rozhodnutí'!$A417,0)="","","IČO: "),OFFSET(Zdroj!I$16,'k rozhodnutí'!$A417,0),"
","B.Ú. ",IF(OFFSET(Zdroj!J$16,'k rozhodnutí'!$A417,0)="","","Anonymizováno")),CONCATENATE("Okres:","
",OFFSET(Zdroj!CH$16,'k rozhodnutí'!$A417,0),"
","Právní forma","
",OFFSET(Zdroj!H$16,'k rozhodnutí'!$A417,0),"
",IF(OFFSET(Zdroj!I$16,'k rozhodnutí'!$A417,0)="","","IČO: "),OFFSET(Zdroj!I$16,'k rozhodnutí'!$A417,0),"
","B.Ú. ",OFFSET(Zdroj!J$16,'k rozhodnutí'!$A417,0))))</f>
        <v/>
      </c>
      <c r="D419" s="3" t="str">
        <f ca="1">IF($B418="","",OFFSET(Zdroj!O$16,'k rozhodnutí'!$A417,0))</f>
        <v/>
      </c>
      <c r="E419" s="127"/>
      <c r="F419" s="30"/>
      <c r="G419" s="122"/>
      <c r="H419" s="115"/>
      <c r="I419" s="126"/>
      <c r="J419" s="125"/>
      <c r="K419" s="115"/>
      <c r="L419" s="115"/>
      <c r="M419" s="115"/>
      <c r="N419" s="115"/>
      <c r="O419" s="115"/>
      <c r="P419" s="115"/>
    </row>
    <row r="420" spans="1:16" x14ac:dyDescent="0.25">
      <c r="A420" s="64">
        <f>ROW()/3-1</f>
        <v>139</v>
      </c>
      <c r="B420" s="124"/>
      <c r="C420" s="28" t="str">
        <f ca="1">IF($B418="","",IF(Zdroj!$AS$9="ano",IF(OFFSET(Zdroj!M$16,'k rozhodnutí'!$A417,0)="","","Anonymizováno"),IF(OFFSET(Zdroj!M$16,'k rozhodnutí'!$A417,0)="","",OFFSET(Zdroj!M$16,'k rozhodnutí'!$A417,0))))</f>
        <v/>
      </c>
      <c r="D420" s="3" t="str">
        <f ca="1">IF($B418="","",CONCATENATE("Dotace bude použita na:","
",OFFSET(Zdroj!P$16,'k rozhodnutí'!$A417,0)))</f>
        <v/>
      </c>
      <c r="E420" s="127"/>
      <c r="F420" s="31" t="str">
        <f ca="1">IF($B418="","",OFFSET(Zdroj!V$16,'k rozhodnutí'!$A417,0))</f>
        <v/>
      </c>
      <c r="G420" s="37" t="str">
        <f ca="1">IF($B418="","",OFFSET(Zdroj!CC$16,'k rozhodnutí'!$A417,0))</f>
        <v/>
      </c>
      <c r="H420" s="115"/>
      <c r="I420" s="126"/>
      <c r="J420" s="125"/>
      <c r="K420" s="115"/>
      <c r="L420" s="115"/>
      <c r="M420" s="115"/>
      <c r="N420" s="115"/>
      <c r="O420" s="115"/>
      <c r="P420" s="115"/>
    </row>
    <row r="421" spans="1:16" ht="15.75" x14ac:dyDescent="0.25">
      <c r="A421" s="64"/>
      <c r="B421" s="79" t="str">
        <f ca="1">IF(OFFSET(Zdroj!$B$16,A420,0)&gt;0,A423,"")</f>
        <v/>
      </c>
      <c r="C421" s="2" t="str">
        <f ca="1">IF($B421="","",IF(Zdroj!$AS$9="ano",CONCATENATE(OFFSET(Zdroj!C$16,'k rozhodnutí'!$A420,0),"
","Anonymizováno","
",OFFSET(Zdroj!E$16,'k rozhodnutí'!$A420,0),"
",OFFSET(Zdroj!F$16,'k rozhodnutí'!$A420,0)),CONCATENATE(OFFSET(Zdroj!C$16,'k rozhodnutí'!$A420,0),"
",OFFSET(Zdroj!D$16,'k rozhodnutí'!$A420,0),"
",OFFSET(Zdroj!E$16,'k rozhodnutí'!$A420,0),"
",OFFSET(Zdroj!F$16,'k rozhodnutí'!$A420,0))))</f>
        <v/>
      </c>
      <c r="D421" s="19" t="str">
        <f ca="1">IF($B421="","",OFFSET(Zdroj!N$16,'k rozhodnutí'!$A420,0))</f>
        <v/>
      </c>
      <c r="E421" s="127" t="str">
        <f ca="1">IF($B421="","",OFFSET(Zdroj!T$16,'k rozhodnutí'!$A420,0))</f>
        <v/>
      </c>
      <c r="F421" s="31" t="str">
        <f ca="1">IF($B421="","",OFFSET(Zdroj!U$16,'k rozhodnutí'!$A420,0))</f>
        <v/>
      </c>
      <c r="G421" s="122" t="str">
        <f ca="1">IF($B421="","",OFFSET(Zdroj!W$16,'k rozhodnutí'!$A420,0))</f>
        <v/>
      </c>
      <c r="H421" s="115" t="str">
        <f ca="1">IF($B421="","",OFFSET(Zdroj!W$16,'k rozhodnutí'!$A420,0))</f>
        <v/>
      </c>
      <c r="I421" s="126" t="str">
        <f ca="1">IF($B421="","",OFFSET(Zdroj!Y$16,'k rozhodnutí'!$A420,0))</f>
        <v/>
      </c>
      <c r="J421" s="125" t="str">
        <f ca="1">IF(B421="","",'k rozhodnutí detailní'!N421)</f>
        <v/>
      </c>
      <c r="K421" s="115" t="str">
        <f ca="1">IF($B421="","",OFFSET(Zdroj!AC$16,'k rozhodnutí'!$A420,0))</f>
        <v/>
      </c>
      <c r="L421" s="115" t="str">
        <f ca="1">IF($B421="","",OFFSET(Zdroj!AD$16,'k rozhodnutí'!$A420,0))</f>
        <v/>
      </c>
      <c r="M421" s="115" t="str">
        <f ca="1">IF($B421="","",OFFSET(Zdroj!AE$16,'k rozhodnutí'!$A420,0))</f>
        <v/>
      </c>
      <c r="N421" s="115" t="str">
        <f ca="1">IF($B421="","",OFFSET(Zdroj!AF$16,'k rozhodnutí'!$A420,0))</f>
        <v/>
      </c>
      <c r="O421" s="115" t="str">
        <f ca="1">IF($B421="","",OFFSET(Zdroj!AG$16,'k rozhodnutí'!$A420,0))</f>
        <v/>
      </c>
      <c r="P421" s="115" t="str">
        <f ca="1">IF($B421="","",OFFSET(Zdroj!AH$16,'k rozhodnutí'!$A420,0))</f>
        <v/>
      </c>
    </row>
    <row r="422" spans="1:16" x14ac:dyDescent="0.25">
      <c r="A422" s="64"/>
      <c r="B422" s="124" t="str">
        <f ca="1">IF(OFFSET(Zdroj!$B$16,A420,0)&gt;0,OFFSET(Zdroj!$B$16,A420,0)+0,"")</f>
        <v/>
      </c>
      <c r="C422" s="2" t="str">
        <f ca="1">IF($B421="","",IF(Zdroj!$AS$9="ano",CONCATENATE("Okres:","
",OFFSET(Zdroj!CH$16,'k rozhodnutí'!$A420,0),"
","Právní forma","
",OFFSET(Zdroj!H$16,'k rozhodnutí'!$A420,0),"
",IF(OFFSET(Zdroj!I$16,'k rozhodnutí'!$A420,0)="","","IČO: "),OFFSET(Zdroj!I$16,'k rozhodnutí'!$A420,0),"
","B.Ú. ",IF(OFFSET(Zdroj!J$16,'k rozhodnutí'!$A420,0)="","","Anonymizováno")),CONCATENATE("Okres:","
",OFFSET(Zdroj!CH$16,'k rozhodnutí'!$A420,0),"
","Právní forma","
",OFFSET(Zdroj!H$16,'k rozhodnutí'!$A420,0),"
",IF(OFFSET(Zdroj!I$16,'k rozhodnutí'!$A420,0)="","","IČO: "),OFFSET(Zdroj!I$16,'k rozhodnutí'!$A420,0),"
","B.Ú. ",OFFSET(Zdroj!J$16,'k rozhodnutí'!$A420,0))))</f>
        <v/>
      </c>
      <c r="D422" s="3" t="str">
        <f ca="1">IF($B421="","",OFFSET(Zdroj!O$16,'k rozhodnutí'!$A420,0))</f>
        <v/>
      </c>
      <c r="E422" s="127"/>
      <c r="F422" s="30"/>
      <c r="G422" s="122"/>
      <c r="H422" s="115"/>
      <c r="I422" s="126"/>
      <c r="J422" s="125"/>
      <c r="K422" s="115"/>
      <c r="L422" s="115"/>
      <c r="M422" s="115"/>
      <c r="N422" s="115"/>
      <c r="O422" s="115"/>
      <c r="P422" s="115"/>
    </row>
    <row r="423" spans="1:16" x14ac:dyDescent="0.25">
      <c r="A423" s="64">
        <f>ROW()/3-1</f>
        <v>140</v>
      </c>
      <c r="B423" s="124"/>
      <c r="C423" s="28" t="str">
        <f ca="1">IF($B421="","",IF(Zdroj!$AS$9="ano",IF(OFFSET(Zdroj!M$16,'k rozhodnutí'!$A420,0)="","","Anonymizováno"),IF(OFFSET(Zdroj!M$16,'k rozhodnutí'!$A420,0)="","",OFFSET(Zdroj!M$16,'k rozhodnutí'!$A420,0))))</f>
        <v/>
      </c>
      <c r="D423" s="3" t="str">
        <f ca="1">IF($B421="","",CONCATENATE("Dotace bude použita na:","
",OFFSET(Zdroj!P$16,'k rozhodnutí'!$A420,0)))</f>
        <v/>
      </c>
      <c r="E423" s="127"/>
      <c r="F423" s="31" t="str">
        <f ca="1">IF($B421="","",OFFSET(Zdroj!V$16,'k rozhodnutí'!$A420,0))</f>
        <v/>
      </c>
      <c r="G423" s="37" t="str">
        <f ca="1">IF($B421="","",OFFSET(Zdroj!CC$16,'k rozhodnutí'!$A420,0))</f>
        <v/>
      </c>
      <c r="H423" s="115"/>
      <c r="I423" s="126"/>
      <c r="J423" s="125"/>
      <c r="K423" s="115"/>
      <c r="L423" s="115"/>
      <c r="M423" s="115"/>
      <c r="N423" s="115"/>
      <c r="O423" s="115"/>
      <c r="P423" s="115"/>
    </row>
    <row r="424" spans="1:16" ht="15.75" x14ac:dyDescent="0.25">
      <c r="A424" s="64"/>
      <c r="B424" s="79" t="str">
        <f ca="1">IF(OFFSET(Zdroj!$B$16,A423,0)&gt;0,A426,"")</f>
        <v/>
      </c>
      <c r="C424" s="2" t="str">
        <f ca="1">IF($B424="","",IF(Zdroj!$AS$9="ano",CONCATENATE(OFFSET(Zdroj!C$16,'k rozhodnutí'!$A423,0),"
","Anonymizováno","
",OFFSET(Zdroj!E$16,'k rozhodnutí'!$A423,0),"
",OFFSET(Zdroj!F$16,'k rozhodnutí'!$A423,0)),CONCATENATE(OFFSET(Zdroj!C$16,'k rozhodnutí'!$A423,0),"
",OFFSET(Zdroj!D$16,'k rozhodnutí'!$A423,0),"
",OFFSET(Zdroj!E$16,'k rozhodnutí'!$A423,0),"
",OFFSET(Zdroj!F$16,'k rozhodnutí'!$A423,0))))</f>
        <v/>
      </c>
      <c r="D424" s="19" t="str">
        <f ca="1">IF($B424="","",OFFSET(Zdroj!N$16,'k rozhodnutí'!$A423,0))</f>
        <v/>
      </c>
      <c r="E424" s="127" t="str">
        <f ca="1">IF($B424="","",OFFSET(Zdroj!T$16,'k rozhodnutí'!$A423,0))</f>
        <v/>
      </c>
      <c r="F424" s="31" t="str">
        <f ca="1">IF($B424="","",OFFSET(Zdroj!U$16,'k rozhodnutí'!$A423,0))</f>
        <v/>
      </c>
      <c r="G424" s="122" t="str">
        <f ca="1">IF($B424="","",OFFSET(Zdroj!W$16,'k rozhodnutí'!$A423,0))</f>
        <v/>
      </c>
      <c r="H424" s="115" t="str">
        <f ca="1">IF($B424="","",OFFSET(Zdroj!W$16,'k rozhodnutí'!$A423,0))</f>
        <v/>
      </c>
      <c r="I424" s="126" t="str">
        <f ca="1">IF($B424="","",OFFSET(Zdroj!Y$16,'k rozhodnutí'!$A423,0))</f>
        <v/>
      </c>
      <c r="J424" s="125" t="str">
        <f ca="1">IF(B424="","",'k rozhodnutí detailní'!N424)</f>
        <v/>
      </c>
      <c r="K424" s="115" t="str">
        <f ca="1">IF($B424="","",OFFSET(Zdroj!AC$16,'k rozhodnutí'!$A423,0))</f>
        <v/>
      </c>
      <c r="L424" s="115" t="str">
        <f ca="1">IF($B424="","",OFFSET(Zdroj!AD$16,'k rozhodnutí'!$A423,0))</f>
        <v/>
      </c>
      <c r="M424" s="115" t="str">
        <f ca="1">IF($B424="","",OFFSET(Zdroj!AE$16,'k rozhodnutí'!$A423,0))</f>
        <v/>
      </c>
      <c r="N424" s="115" t="str">
        <f ca="1">IF($B424="","",OFFSET(Zdroj!AF$16,'k rozhodnutí'!$A423,0))</f>
        <v/>
      </c>
      <c r="O424" s="115" t="str">
        <f ca="1">IF($B424="","",OFFSET(Zdroj!AG$16,'k rozhodnutí'!$A423,0))</f>
        <v/>
      </c>
      <c r="P424" s="115" t="str">
        <f ca="1">IF($B424="","",OFFSET(Zdroj!AH$16,'k rozhodnutí'!$A423,0))</f>
        <v/>
      </c>
    </row>
    <row r="425" spans="1:16" x14ac:dyDescent="0.25">
      <c r="A425" s="64"/>
      <c r="B425" s="124" t="str">
        <f ca="1">IF(OFFSET(Zdroj!$B$16,A423,0)&gt;0,OFFSET(Zdroj!$B$16,A423,0)+0,"")</f>
        <v/>
      </c>
      <c r="C425" s="2" t="str">
        <f ca="1">IF($B424="","",IF(Zdroj!$AS$9="ano",CONCATENATE("Okres:","
",OFFSET(Zdroj!CH$16,'k rozhodnutí'!$A423,0),"
","Právní forma","
",OFFSET(Zdroj!H$16,'k rozhodnutí'!$A423,0),"
",IF(OFFSET(Zdroj!I$16,'k rozhodnutí'!$A423,0)="","","IČO: "),OFFSET(Zdroj!I$16,'k rozhodnutí'!$A423,0),"
","B.Ú. ",IF(OFFSET(Zdroj!J$16,'k rozhodnutí'!$A423,0)="","","Anonymizováno")),CONCATENATE("Okres:","
",OFFSET(Zdroj!CH$16,'k rozhodnutí'!$A423,0),"
","Právní forma","
",OFFSET(Zdroj!H$16,'k rozhodnutí'!$A423,0),"
",IF(OFFSET(Zdroj!I$16,'k rozhodnutí'!$A423,0)="","","IČO: "),OFFSET(Zdroj!I$16,'k rozhodnutí'!$A423,0),"
","B.Ú. ",OFFSET(Zdroj!J$16,'k rozhodnutí'!$A423,0))))</f>
        <v/>
      </c>
      <c r="D425" s="3" t="str">
        <f ca="1">IF($B424="","",OFFSET(Zdroj!O$16,'k rozhodnutí'!$A423,0))</f>
        <v/>
      </c>
      <c r="E425" s="127"/>
      <c r="F425" s="30"/>
      <c r="G425" s="122"/>
      <c r="H425" s="115"/>
      <c r="I425" s="126"/>
      <c r="J425" s="125"/>
      <c r="K425" s="115"/>
      <c r="L425" s="115"/>
      <c r="M425" s="115"/>
      <c r="N425" s="115"/>
      <c r="O425" s="115"/>
      <c r="P425" s="115"/>
    </row>
    <row r="426" spans="1:16" x14ac:dyDescent="0.25">
      <c r="A426" s="64">
        <f>ROW()/3-1</f>
        <v>141</v>
      </c>
      <c r="B426" s="124"/>
      <c r="C426" s="28" t="str">
        <f ca="1">IF($B424="","",IF(Zdroj!$AS$9="ano",IF(OFFSET(Zdroj!M$16,'k rozhodnutí'!$A423,0)="","","Anonymizováno"),IF(OFFSET(Zdroj!M$16,'k rozhodnutí'!$A423,0)="","",OFFSET(Zdroj!M$16,'k rozhodnutí'!$A423,0))))</f>
        <v/>
      </c>
      <c r="D426" s="3" t="str">
        <f ca="1">IF($B424="","",CONCATENATE("Dotace bude použita na:","
",OFFSET(Zdroj!P$16,'k rozhodnutí'!$A423,0)))</f>
        <v/>
      </c>
      <c r="E426" s="127"/>
      <c r="F426" s="31" t="str">
        <f ca="1">IF($B424="","",OFFSET(Zdroj!V$16,'k rozhodnutí'!$A423,0))</f>
        <v/>
      </c>
      <c r="G426" s="37" t="str">
        <f ca="1">IF($B424="","",OFFSET(Zdroj!CC$16,'k rozhodnutí'!$A423,0))</f>
        <v/>
      </c>
      <c r="H426" s="115"/>
      <c r="I426" s="126"/>
      <c r="J426" s="125"/>
      <c r="K426" s="115"/>
      <c r="L426" s="115"/>
      <c r="M426" s="115"/>
      <c r="N426" s="115"/>
      <c r="O426" s="115"/>
      <c r="P426" s="115"/>
    </row>
    <row r="427" spans="1:16" ht="15.75" x14ac:dyDescent="0.25">
      <c r="A427" s="64"/>
      <c r="B427" s="79" t="str">
        <f ca="1">IF(OFFSET(Zdroj!$B$16,A426,0)&gt;0,A429,"")</f>
        <v/>
      </c>
      <c r="C427" s="2" t="str">
        <f ca="1">IF($B427="","",IF(Zdroj!$AS$9="ano",CONCATENATE(OFFSET(Zdroj!C$16,'k rozhodnutí'!$A426,0),"
","Anonymizováno","
",OFFSET(Zdroj!E$16,'k rozhodnutí'!$A426,0),"
",OFFSET(Zdroj!F$16,'k rozhodnutí'!$A426,0)),CONCATENATE(OFFSET(Zdroj!C$16,'k rozhodnutí'!$A426,0),"
",OFFSET(Zdroj!D$16,'k rozhodnutí'!$A426,0),"
",OFFSET(Zdroj!E$16,'k rozhodnutí'!$A426,0),"
",OFFSET(Zdroj!F$16,'k rozhodnutí'!$A426,0))))</f>
        <v/>
      </c>
      <c r="D427" s="19" t="str">
        <f ca="1">IF($B427="","",OFFSET(Zdroj!N$16,'k rozhodnutí'!$A426,0))</f>
        <v/>
      </c>
      <c r="E427" s="127" t="str">
        <f ca="1">IF($B427="","",OFFSET(Zdroj!T$16,'k rozhodnutí'!$A426,0))</f>
        <v/>
      </c>
      <c r="F427" s="31" t="str">
        <f ca="1">IF($B427="","",OFFSET(Zdroj!U$16,'k rozhodnutí'!$A426,0))</f>
        <v/>
      </c>
      <c r="G427" s="122" t="str">
        <f ca="1">IF($B427="","",OFFSET(Zdroj!W$16,'k rozhodnutí'!$A426,0))</f>
        <v/>
      </c>
      <c r="H427" s="115" t="str">
        <f ca="1">IF($B427="","",OFFSET(Zdroj!W$16,'k rozhodnutí'!$A426,0))</f>
        <v/>
      </c>
      <c r="I427" s="126" t="str">
        <f ca="1">IF($B427="","",OFFSET(Zdroj!Y$16,'k rozhodnutí'!$A426,0))</f>
        <v/>
      </c>
      <c r="J427" s="125" t="str">
        <f ca="1">IF(B427="","",'k rozhodnutí detailní'!N427)</f>
        <v/>
      </c>
      <c r="K427" s="115" t="str">
        <f ca="1">IF($B427="","",OFFSET(Zdroj!AC$16,'k rozhodnutí'!$A426,0))</f>
        <v/>
      </c>
      <c r="L427" s="115" t="str">
        <f ca="1">IF($B427="","",OFFSET(Zdroj!AD$16,'k rozhodnutí'!$A426,0))</f>
        <v/>
      </c>
      <c r="M427" s="115" t="str">
        <f ca="1">IF($B427="","",OFFSET(Zdroj!AE$16,'k rozhodnutí'!$A426,0))</f>
        <v/>
      </c>
      <c r="N427" s="115" t="str">
        <f ca="1">IF($B427="","",OFFSET(Zdroj!AF$16,'k rozhodnutí'!$A426,0))</f>
        <v/>
      </c>
      <c r="O427" s="115" t="str">
        <f ca="1">IF($B427="","",OFFSET(Zdroj!AG$16,'k rozhodnutí'!$A426,0))</f>
        <v/>
      </c>
      <c r="P427" s="115" t="str">
        <f ca="1">IF($B427="","",OFFSET(Zdroj!AH$16,'k rozhodnutí'!$A426,0))</f>
        <v/>
      </c>
    </row>
    <row r="428" spans="1:16" x14ac:dyDescent="0.25">
      <c r="A428" s="64"/>
      <c r="B428" s="124" t="str">
        <f ca="1">IF(OFFSET(Zdroj!$B$16,A426,0)&gt;0,OFFSET(Zdroj!$B$16,A426,0)+0,"")</f>
        <v/>
      </c>
      <c r="C428" s="2" t="str">
        <f ca="1">IF($B427="","",IF(Zdroj!$AS$9="ano",CONCATENATE("Okres:","
",OFFSET(Zdroj!CH$16,'k rozhodnutí'!$A426,0),"
","Právní forma","
",OFFSET(Zdroj!H$16,'k rozhodnutí'!$A426,0),"
",IF(OFFSET(Zdroj!I$16,'k rozhodnutí'!$A426,0)="","","IČO: "),OFFSET(Zdroj!I$16,'k rozhodnutí'!$A426,0),"
","B.Ú. ",IF(OFFSET(Zdroj!J$16,'k rozhodnutí'!$A426,0)="","","Anonymizováno")),CONCATENATE("Okres:","
",OFFSET(Zdroj!CH$16,'k rozhodnutí'!$A426,0),"
","Právní forma","
",OFFSET(Zdroj!H$16,'k rozhodnutí'!$A426,0),"
",IF(OFFSET(Zdroj!I$16,'k rozhodnutí'!$A426,0)="","","IČO: "),OFFSET(Zdroj!I$16,'k rozhodnutí'!$A426,0),"
","B.Ú. ",OFFSET(Zdroj!J$16,'k rozhodnutí'!$A426,0))))</f>
        <v/>
      </c>
      <c r="D428" s="3" t="str">
        <f ca="1">IF($B427="","",OFFSET(Zdroj!O$16,'k rozhodnutí'!$A426,0))</f>
        <v/>
      </c>
      <c r="E428" s="127"/>
      <c r="F428" s="30"/>
      <c r="G428" s="122"/>
      <c r="H428" s="115"/>
      <c r="I428" s="126"/>
      <c r="J428" s="125"/>
      <c r="K428" s="115"/>
      <c r="L428" s="115"/>
      <c r="M428" s="115"/>
      <c r="N428" s="115"/>
      <c r="O428" s="115"/>
      <c r="P428" s="115"/>
    </row>
    <row r="429" spans="1:16" x14ac:dyDescent="0.25">
      <c r="A429" s="64">
        <f>ROW()/3-1</f>
        <v>142</v>
      </c>
      <c r="B429" s="124"/>
      <c r="C429" s="28" t="str">
        <f ca="1">IF($B427="","",IF(Zdroj!$AS$9="ano",IF(OFFSET(Zdroj!M$16,'k rozhodnutí'!$A426,0)="","","Anonymizováno"),IF(OFFSET(Zdroj!M$16,'k rozhodnutí'!$A426,0)="","",OFFSET(Zdroj!M$16,'k rozhodnutí'!$A426,0))))</f>
        <v/>
      </c>
      <c r="D429" s="3" t="str">
        <f ca="1">IF($B427="","",CONCATENATE("Dotace bude použita na:","
",OFFSET(Zdroj!P$16,'k rozhodnutí'!$A426,0)))</f>
        <v/>
      </c>
      <c r="E429" s="127"/>
      <c r="F429" s="31" t="str">
        <f ca="1">IF($B427="","",OFFSET(Zdroj!V$16,'k rozhodnutí'!$A426,0))</f>
        <v/>
      </c>
      <c r="G429" s="37" t="str">
        <f ca="1">IF($B427="","",OFFSET(Zdroj!CC$16,'k rozhodnutí'!$A426,0))</f>
        <v/>
      </c>
      <c r="H429" s="115"/>
      <c r="I429" s="126"/>
      <c r="J429" s="125"/>
      <c r="K429" s="115"/>
      <c r="L429" s="115"/>
      <c r="M429" s="115"/>
      <c r="N429" s="115"/>
      <c r="O429" s="115"/>
      <c r="P429" s="115"/>
    </row>
    <row r="430" spans="1:16" ht="15.75" x14ac:dyDescent="0.25">
      <c r="A430" s="64"/>
      <c r="B430" s="79" t="str">
        <f ca="1">IF(OFFSET(Zdroj!$B$16,A429,0)&gt;0,A432,"")</f>
        <v/>
      </c>
      <c r="C430" s="2" t="str">
        <f ca="1">IF($B430="","",IF(Zdroj!$AS$9="ano",CONCATENATE(OFFSET(Zdroj!C$16,'k rozhodnutí'!$A429,0),"
","Anonymizováno","
",OFFSET(Zdroj!E$16,'k rozhodnutí'!$A429,0),"
",OFFSET(Zdroj!F$16,'k rozhodnutí'!$A429,0)),CONCATENATE(OFFSET(Zdroj!C$16,'k rozhodnutí'!$A429,0),"
",OFFSET(Zdroj!D$16,'k rozhodnutí'!$A429,0),"
",OFFSET(Zdroj!E$16,'k rozhodnutí'!$A429,0),"
",OFFSET(Zdroj!F$16,'k rozhodnutí'!$A429,0))))</f>
        <v/>
      </c>
      <c r="D430" s="19" t="str">
        <f ca="1">IF($B430="","",OFFSET(Zdroj!N$16,'k rozhodnutí'!$A429,0))</f>
        <v/>
      </c>
      <c r="E430" s="127" t="str">
        <f ca="1">IF($B430="","",OFFSET(Zdroj!T$16,'k rozhodnutí'!$A429,0))</f>
        <v/>
      </c>
      <c r="F430" s="31" t="str">
        <f ca="1">IF($B430="","",OFFSET(Zdroj!U$16,'k rozhodnutí'!$A429,0))</f>
        <v/>
      </c>
      <c r="G430" s="122" t="str">
        <f ca="1">IF($B430="","",OFFSET(Zdroj!W$16,'k rozhodnutí'!$A429,0))</f>
        <v/>
      </c>
      <c r="H430" s="115" t="str">
        <f ca="1">IF($B430="","",OFFSET(Zdroj!W$16,'k rozhodnutí'!$A429,0))</f>
        <v/>
      </c>
      <c r="I430" s="126" t="str">
        <f ca="1">IF($B430="","",OFFSET(Zdroj!Y$16,'k rozhodnutí'!$A429,0))</f>
        <v/>
      </c>
      <c r="J430" s="125" t="str">
        <f ca="1">IF(B430="","",'k rozhodnutí detailní'!N430)</f>
        <v/>
      </c>
      <c r="K430" s="115" t="str">
        <f ca="1">IF($B430="","",OFFSET(Zdroj!AC$16,'k rozhodnutí'!$A429,0))</f>
        <v/>
      </c>
      <c r="L430" s="115" t="str">
        <f ca="1">IF($B430="","",OFFSET(Zdroj!AD$16,'k rozhodnutí'!$A429,0))</f>
        <v/>
      </c>
      <c r="M430" s="115" t="str">
        <f ca="1">IF($B430="","",OFFSET(Zdroj!AE$16,'k rozhodnutí'!$A429,0))</f>
        <v/>
      </c>
      <c r="N430" s="115" t="str">
        <f ca="1">IF($B430="","",OFFSET(Zdroj!AF$16,'k rozhodnutí'!$A429,0))</f>
        <v/>
      </c>
      <c r="O430" s="115" t="str">
        <f ca="1">IF($B430="","",OFFSET(Zdroj!AG$16,'k rozhodnutí'!$A429,0))</f>
        <v/>
      </c>
      <c r="P430" s="115" t="str">
        <f ca="1">IF($B430="","",OFFSET(Zdroj!AH$16,'k rozhodnutí'!$A429,0))</f>
        <v/>
      </c>
    </row>
    <row r="431" spans="1:16" x14ac:dyDescent="0.25">
      <c r="A431" s="64"/>
      <c r="B431" s="124" t="str">
        <f ca="1">IF(OFFSET(Zdroj!$B$16,A429,0)&gt;0,OFFSET(Zdroj!$B$16,A429,0)+0,"")</f>
        <v/>
      </c>
      <c r="C431" s="2" t="str">
        <f ca="1">IF($B430="","",IF(Zdroj!$AS$9="ano",CONCATENATE("Okres:","
",OFFSET(Zdroj!CH$16,'k rozhodnutí'!$A429,0),"
","Právní forma","
",OFFSET(Zdroj!H$16,'k rozhodnutí'!$A429,0),"
",IF(OFFSET(Zdroj!I$16,'k rozhodnutí'!$A429,0)="","","IČO: "),OFFSET(Zdroj!I$16,'k rozhodnutí'!$A429,0),"
","B.Ú. ",IF(OFFSET(Zdroj!J$16,'k rozhodnutí'!$A429,0)="","","Anonymizováno")),CONCATENATE("Okres:","
",OFFSET(Zdroj!CH$16,'k rozhodnutí'!$A429,0),"
","Právní forma","
",OFFSET(Zdroj!H$16,'k rozhodnutí'!$A429,0),"
",IF(OFFSET(Zdroj!I$16,'k rozhodnutí'!$A429,0)="","","IČO: "),OFFSET(Zdroj!I$16,'k rozhodnutí'!$A429,0),"
","B.Ú. ",OFFSET(Zdroj!J$16,'k rozhodnutí'!$A429,0))))</f>
        <v/>
      </c>
      <c r="D431" s="3" t="str">
        <f ca="1">IF($B430="","",OFFSET(Zdroj!O$16,'k rozhodnutí'!$A429,0))</f>
        <v/>
      </c>
      <c r="E431" s="127"/>
      <c r="F431" s="30"/>
      <c r="G431" s="122"/>
      <c r="H431" s="115"/>
      <c r="I431" s="126"/>
      <c r="J431" s="125"/>
      <c r="K431" s="115"/>
      <c r="L431" s="115"/>
      <c r="M431" s="115"/>
      <c r="N431" s="115"/>
      <c r="O431" s="115"/>
      <c r="P431" s="115"/>
    </row>
    <row r="432" spans="1:16" x14ac:dyDescent="0.25">
      <c r="A432" s="64">
        <f>ROW()/3-1</f>
        <v>143</v>
      </c>
      <c r="B432" s="124"/>
      <c r="C432" s="28" t="str">
        <f ca="1">IF($B430="","",IF(Zdroj!$AS$9="ano",IF(OFFSET(Zdroj!M$16,'k rozhodnutí'!$A429,0)="","","Anonymizováno"),IF(OFFSET(Zdroj!M$16,'k rozhodnutí'!$A429,0)="","",OFFSET(Zdroj!M$16,'k rozhodnutí'!$A429,0))))</f>
        <v/>
      </c>
      <c r="D432" s="3" t="str">
        <f ca="1">IF($B430="","",CONCATENATE("Dotace bude použita na:","
",OFFSET(Zdroj!P$16,'k rozhodnutí'!$A429,0)))</f>
        <v/>
      </c>
      <c r="E432" s="127"/>
      <c r="F432" s="31" t="str">
        <f ca="1">IF($B430="","",OFFSET(Zdroj!V$16,'k rozhodnutí'!$A429,0))</f>
        <v/>
      </c>
      <c r="G432" s="37" t="str">
        <f ca="1">IF($B430="","",OFFSET(Zdroj!CC$16,'k rozhodnutí'!$A429,0))</f>
        <v/>
      </c>
      <c r="H432" s="115"/>
      <c r="I432" s="126"/>
      <c r="J432" s="125"/>
      <c r="K432" s="115"/>
      <c r="L432" s="115"/>
      <c r="M432" s="115"/>
      <c r="N432" s="115"/>
      <c r="O432" s="115"/>
      <c r="P432" s="115"/>
    </row>
    <row r="433" spans="1:16" ht="15.75" x14ac:dyDescent="0.25">
      <c r="A433" s="64"/>
      <c r="B433" s="79" t="str">
        <f ca="1">IF(OFFSET(Zdroj!$B$16,A432,0)&gt;0,A435,"")</f>
        <v/>
      </c>
      <c r="C433" s="2" t="str">
        <f ca="1">IF($B433="","",IF(Zdroj!$AS$9="ano",CONCATENATE(OFFSET(Zdroj!C$16,'k rozhodnutí'!$A432,0),"
","Anonymizováno","
",OFFSET(Zdroj!E$16,'k rozhodnutí'!$A432,0),"
",OFFSET(Zdroj!F$16,'k rozhodnutí'!$A432,0)),CONCATENATE(OFFSET(Zdroj!C$16,'k rozhodnutí'!$A432,0),"
",OFFSET(Zdroj!D$16,'k rozhodnutí'!$A432,0),"
",OFFSET(Zdroj!E$16,'k rozhodnutí'!$A432,0),"
",OFFSET(Zdroj!F$16,'k rozhodnutí'!$A432,0))))</f>
        <v/>
      </c>
      <c r="D433" s="19" t="str">
        <f ca="1">IF($B433="","",OFFSET(Zdroj!N$16,'k rozhodnutí'!$A432,0))</f>
        <v/>
      </c>
      <c r="E433" s="127" t="str">
        <f ca="1">IF($B433="","",OFFSET(Zdroj!T$16,'k rozhodnutí'!$A432,0))</f>
        <v/>
      </c>
      <c r="F433" s="31" t="str">
        <f ca="1">IF($B433="","",OFFSET(Zdroj!U$16,'k rozhodnutí'!$A432,0))</f>
        <v/>
      </c>
      <c r="G433" s="122" t="str">
        <f ca="1">IF($B433="","",OFFSET(Zdroj!W$16,'k rozhodnutí'!$A432,0))</f>
        <v/>
      </c>
      <c r="H433" s="115" t="str">
        <f ca="1">IF($B433="","",OFFSET(Zdroj!W$16,'k rozhodnutí'!$A432,0))</f>
        <v/>
      </c>
      <c r="I433" s="126" t="str">
        <f ca="1">IF($B433="","",OFFSET(Zdroj!Y$16,'k rozhodnutí'!$A432,0))</f>
        <v/>
      </c>
      <c r="J433" s="125" t="str">
        <f ca="1">IF(B433="","",'k rozhodnutí detailní'!N433)</f>
        <v/>
      </c>
      <c r="K433" s="115" t="str">
        <f ca="1">IF($B433="","",OFFSET(Zdroj!AC$16,'k rozhodnutí'!$A432,0))</f>
        <v/>
      </c>
      <c r="L433" s="115" t="str">
        <f ca="1">IF($B433="","",OFFSET(Zdroj!AD$16,'k rozhodnutí'!$A432,0))</f>
        <v/>
      </c>
      <c r="M433" s="115" t="str">
        <f ca="1">IF($B433="","",OFFSET(Zdroj!AE$16,'k rozhodnutí'!$A432,0))</f>
        <v/>
      </c>
      <c r="N433" s="115" t="str">
        <f ca="1">IF($B433="","",OFFSET(Zdroj!AF$16,'k rozhodnutí'!$A432,0))</f>
        <v/>
      </c>
      <c r="O433" s="115" t="str">
        <f ca="1">IF($B433="","",OFFSET(Zdroj!AG$16,'k rozhodnutí'!$A432,0))</f>
        <v/>
      </c>
      <c r="P433" s="115" t="str">
        <f ca="1">IF($B433="","",OFFSET(Zdroj!AH$16,'k rozhodnutí'!$A432,0))</f>
        <v/>
      </c>
    </row>
    <row r="434" spans="1:16" x14ac:dyDescent="0.25">
      <c r="A434" s="64"/>
      <c r="B434" s="124" t="str">
        <f ca="1">IF(OFFSET(Zdroj!$B$16,A432,0)&gt;0,OFFSET(Zdroj!$B$16,A432,0)+0,"")</f>
        <v/>
      </c>
      <c r="C434" s="2" t="str">
        <f ca="1">IF($B433="","",IF(Zdroj!$AS$9="ano",CONCATENATE("Okres:","
",OFFSET(Zdroj!CH$16,'k rozhodnutí'!$A432,0),"
","Právní forma","
",OFFSET(Zdroj!H$16,'k rozhodnutí'!$A432,0),"
",IF(OFFSET(Zdroj!I$16,'k rozhodnutí'!$A432,0)="","","IČO: "),OFFSET(Zdroj!I$16,'k rozhodnutí'!$A432,0),"
","B.Ú. ",IF(OFFSET(Zdroj!J$16,'k rozhodnutí'!$A432,0)="","","Anonymizováno")),CONCATENATE("Okres:","
",OFFSET(Zdroj!CH$16,'k rozhodnutí'!$A432,0),"
","Právní forma","
",OFFSET(Zdroj!H$16,'k rozhodnutí'!$A432,0),"
",IF(OFFSET(Zdroj!I$16,'k rozhodnutí'!$A432,0)="","","IČO: "),OFFSET(Zdroj!I$16,'k rozhodnutí'!$A432,0),"
","B.Ú. ",OFFSET(Zdroj!J$16,'k rozhodnutí'!$A432,0))))</f>
        <v/>
      </c>
      <c r="D434" s="3" t="str">
        <f ca="1">IF($B433="","",OFFSET(Zdroj!O$16,'k rozhodnutí'!$A432,0))</f>
        <v/>
      </c>
      <c r="E434" s="127"/>
      <c r="F434" s="30"/>
      <c r="G434" s="122"/>
      <c r="H434" s="115"/>
      <c r="I434" s="126"/>
      <c r="J434" s="125"/>
      <c r="K434" s="115"/>
      <c r="L434" s="115"/>
      <c r="M434" s="115"/>
      <c r="N434" s="115"/>
      <c r="O434" s="115"/>
      <c r="P434" s="115"/>
    </row>
    <row r="435" spans="1:16" x14ac:dyDescent="0.25">
      <c r="A435" s="64">
        <f>ROW()/3-1</f>
        <v>144</v>
      </c>
      <c r="B435" s="124"/>
      <c r="C435" s="28" t="str">
        <f ca="1">IF($B433="","",IF(Zdroj!$AS$9="ano",IF(OFFSET(Zdroj!M$16,'k rozhodnutí'!$A432,0)="","","Anonymizováno"),IF(OFFSET(Zdroj!M$16,'k rozhodnutí'!$A432,0)="","",OFFSET(Zdroj!M$16,'k rozhodnutí'!$A432,0))))</f>
        <v/>
      </c>
      <c r="D435" s="3" t="str">
        <f ca="1">IF($B433="","",CONCATENATE("Dotace bude použita na:","
",OFFSET(Zdroj!P$16,'k rozhodnutí'!$A432,0)))</f>
        <v/>
      </c>
      <c r="E435" s="127"/>
      <c r="F435" s="31" t="str">
        <f ca="1">IF($B433="","",OFFSET(Zdroj!V$16,'k rozhodnutí'!$A432,0))</f>
        <v/>
      </c>
      <c r="G435" s="37" t="str">
        <f ca="1">IF($B433="","",OFFSET(Zdroj!CC$16,'k rozhodnutí'!$A432,0))</f>
        <v/>
      </c>
      <c r="H435" s="115"/>
      <c r="I435" s="126"/>
      <c r="J435" s="125"/>
      <c r="K435" s="115"/>
      <c r="L435" s="115"/>
      <c r="M435" s="115"/>
      <c r="N435" s="115"/>
      <c r="O435" s="115"/>
      <c r="P435" s="115"/>
    </row>
    <row r="436" spans="1:16" ht="15.75" x14ac:dyDescent="0.25">
      <c r="A436" s="64"/>
      <c r="B436" s="79" t="str">
        <f ca="1">IF(OFFSET(Zdroj!$B$16,A435,0)&gt;0,A438,"")</f>
        <v/>
      </c>
      <c r="C436" s="2" t="str">
        <f ca="1">IF($B436="","",IF(Zdroj!$AS$9="ano",CONCATENATE(OFFSET(Zdroj!C$16,'k rozhodnutí'!$A435,0),"
","Anonymizováno","
",OFFSET(Zdroj!E$16,'k rozhodnutí'!$A435,0),"
",OFFSET(Zdroj!F$16,'k rozhodnutí'!$A435,0)),CONCATENATE(OFFSET(Zdroj!C$16,'k rozhodnutí'!$A435,0),"
",OFFSET(Zdroj!D$16,'k rozhodnutí'!$A435,0),"
",OFFSET(Zdroj!E$16,'k rozhodnutí'!$A435,0),"
",OFFSET(Zdroj!F$16,'k rozhodnutí'!$A435,0))))</f>
        <v/>
      </c>
      <c r="D436" s="19" t="str">
        <f ca="1">IF($B436="","",OFFSET(Zdroj!N$16,'k rozhodnutí'!$A435,0))</f>
        <v/>
      </c>
      <c r="E436" s="127" t="str">
        <f ca="1">IF($B436="","",OFFSET(Zdroj!T$16,'k rozhodnutí'!$A435,0))</f>
        <v/>
      </c>
      <c r="F436" s="31" t="str">
        <f ca="1">IF($B436="","",OFFSET(Zdroj!U$16,'k rozhodnutí'!$A435,0))</f>
        <v/>
      </c>
      <c r="G436" s="122" t="str">
        <f ca="1">IF($B436="","",OFFSET(Zdroj!W$16,'k rozhodnutí'!$A435,0))</f>
        <v/>
      </c>
      <c r="H436" s="115" t="str">
        <f ca="1">IF($B436="","",OFFSET(Zdroj!W$16,'k rozhodnutí'!$A435,0))</f>
        <v/>
      </c>
      <c r="I436" s="126" t="str">
        <f ca="1">IF($B436="","",OFFSET(Zdroj!Y$16,'k rozhodnutí'!$A435,0))</f>
        <v/>
      </c>
      <c r="J436" s="125" t="str">
        <f ca="1">IF(B436="","",'k rozhodnutí detailní'!N436)</f>
        <v/>
      </c>
      <c r="K436" s="115" t="str">
        <f ca="1">IF($B436="","",OFFSET(Zdroj!AC$16,'k rozhodnutí'!$A435,0))</f>
        <v/>
      </c>
      <c r="L436" s="115" t="str">
        <f ca="1">IF($B436="","",OFFSET(Zdroj!AD$16,'k rozhodnutí'!$A435,0))</f>
        <v/>
      </c>
      <c r="M436" s="115" t="str">
        <f ca="1">IF($B436="","",OFFSET(Zdroj!AE$16,'k rozhodnutí'!$A435,0))</f>
        <v/>
      </c>
      <c r="N436" s="115" t="str">
        <f ca="1">IF($B436="","",OFFSET(Zdroj!AF$16,'k rozhodnutí'!$A435,0))</f>
        <v/>
      </c>
      <c r="O436" s="115" t="str">
        <f ca="1">IF($B436="","",OFFSET(Zdroj!AG$16,'k rozhodnutí'!$A435,0))</f>
        <v/>
      </c>
      <c r="P436" s="115" t="str">
        <f ca="1">IF($B436="","",OFFSET(Zdroj!AH$16,'k rozhodnutí'!$A435,0))</f>
        <v/>
      </c>
    </row>
    <row r="437" spans="1:16" x14ac:dyDescent="0.25">
      <c r="A437" s="64"/>
      <c r="B437" s="124" t="str">
        <f ca="1">IF(OFFSET(Zdroj!$B$16,A435,0)&gt;0,OFFSET(Zdroj!$B$16,A435,0)+0,"")</f>
        <v/>
      </c>
      <c r="C437" s="2" t="str">
        <f ca="1">IF($B436="","",IF(Zdroj!$AS$9="ano",CONCATENATE("Okres:","
",OFFSET(Zdroj!CH$16,'k rozhodnutí'!$A435,0),"
","Právní forma","
",OFFSET(Zdroj!H$16,'k rozhodnutí'!$A435,0),"
",IF(OFFSET(Zdroj!I$16,'k rozhodnutí'!$A435,0)="","","IČO: "),OFFSET(Zdroj!I$16,'k rozhodnutí'!$A435,0),"
","B.Ú. ",IF(OFFSET(Zdroj!J$16,'k rozhodnutí'!$A435,0)="","","Anonymizováno")),CONCATENATE("Okres:","
",OFFSET(Zdroj!CH$16,'k rozhodnutí'!$A435,0),"
","Právní forma","
",OFFSET(Zdroj!H$16,'k rozhodnutí'!$A435,0),"
",IF(OFFSET(Zdroj!I$16,'k rozhodnutí'!$A435,0)="","","IČO: "),OFFSET(Zdroj!I$16,'k rozhodnutí'!$A435,0),"
","B.Ú. ",OFFSET(Zdroj!J$16,'k rozhodnutí'!$A435,0))))</f>
        <v/>
      </c>
      <c r="D437" s="3" t="str">
        <f ca="1">IF($B436="","",OFFSET(Zdroj!O$16,'k rozhodnutí'!$A435,0))</f>
        <v/>
      </c>
      <c r="E437" s="127"/>
      <c r="F437" s="30"/>
      <c r="G437" s="122"/>
      <c r="H437" s="115"/>
      <c r="I437" s="126"/>
      <c r="J437" s="125"/>
      <c r="K437" s="115"/>
      <c r="L437" s="115"/>
      <c r="M437" s="115"/>
      <c r="N437" s="115"/>
      <c r="O437" s="115"/>
      <c r="P437" s="115"/>
    </row>
    <row r="438" spans="1:16" x14ac:dyDescent="0.25">
      <c r="A438" s="64">
        <f>ROW()/3-1</f>
        <v>145</v>
      </c>
      <c r="B438" s="124"/>
      <c r="C438" s="28" t="str">
        <f ca="1">IF($B436="","",IF(Zdroj!$AS$9="ano",IF(OFFSET(Zdroj!M$16,'k rozhodnutí'!$A435,0)="","","Anonymizováno"),IF(OFFSET(Zdroj!M$16,'k rozhodnutí'!$A435,0)="","",OFFSET(Zdroj!M$16,'k rozhodnutí'!$A435,0))))</f>
        <v/>
      </c>
      <c r="D438" s="3" t="str">
        <f ca="1">IF($B436="","",CONCATENATE("Dotace bude použita na:","
",OFFSET(Zdroj!P$16,'k rozhodnutí'!$A435,0)))</f>
        <v/>
      </c>
      <c r="E438" s="127"/>
      <c r="F438" s="31" t="str">
        <f ca="1">IF($B436="","",OFFSET(Zdroj!V$16,'k rozhodnutí'!$A435,0))</f>
        <v/>
      </c>
      <c r="G438" s="37" t="str">
        <f ca="1">IF($B436="","",OFFSET(Zdroj!CC$16,'k rozhodnutí'!$A435,0))</f>
        <v/>
      </c>
      <c r="H438" s="115"/>
      <c r="I438" s="126"/>
      <c r="J438" s="125"/>
      <c r="K438" s="115"/>
      <c r="L438" s="115"/>
      <c r="M438" s="115"/>
      <c r="N438" s="115"/>
      <c r="O438" s="115"/>
      <c r="P438" s="115"/>
    </row>
    <row r="439" spans="1:16" ht="15.75" x14ac:dyDescent="0.25">
      <c r="A439" s="64"/>
      <c r="B439" s="79" t="str">
        <f ca="1">IF(OFFSET(Zdroj!$B$16,A438,0)&gt;0,A441,"")</f>
        <v/>
      </c>
      <c r="C439" s="2" t="str">
        <f ca="1">IF($B439="","",IF(Zdroj!$AS$9="ano",CONCATENATE(OFFSET(Zdroj!C$16,'k rozhodnutí'!$A438,0),"
","Anonymizováno","
",OFFSET(Zdroj!E$16,'k rozhodnutí'!$A438,0),"
",OFFSET(Zdroj!F$16,'k rozhodnutí'!$A438,0)),CONCATENATE(OFFSET(Zdroj!C$16,'k rozhodnutí'!$A438,0),"
",OFFSET(Zdroj!D$16,'k rozhodnutí'!$A438,0),"
",OFFSET(Zdroj!E$16,'k rozhodnutí'!$A438,0),"
",OFFSET(Zdroj!F$16,'k rozhodnutí'!$A438,0))))</f>
        <v/>
      </c>
      <c r="D439" s="19" t="str">
        <f ca="1">IF($B439="","",OFFSET(Zdroj!N$16,'k rozhodnutí'!$A438,0))</f>
        <v/>
      </c>
      <c r="E439" s="127" t="str">
        <f ca="1">IF($B439="","",OFFSET(Zdroj!T$16,'k rozhodnutí'!$A438,0))</f>
        <v/>
      </c>
      <c r="F439" s="31" t="str">
        <f ca="1">IF($B439="","",OFFSET(Zdroj!U$16,'k rozhodnutí'!$A438,0))</f>
        <v/>
      </c>
      <c r="G439" s="122" t="str">
        <f ca="1">IF($B439="","",OFFSET(Zdroj!W$16,'k rozhodnutí'!$A438,0))</f>
        <v/>
      </c>
      <c r="H439" s="115" t="str">
        <f ca="1">IF($B439="","",OFFSET(Zdroj!W$16,'k rozhodnutí'!$A438,0))</f>
        <v/>
      </c>
      <c r="I439" s="126" t="str">
        <f ca="1">IF($B439="","",OFFSET(Zdroj!Y$16,'k rozhodnutí'!$A438,0))</f>
        <v/>
      </c>
      <c r="J439" s="125" t="str">
        <f ca="1">IF(B439="","",'k rozhodnutí detailní'!N439)</f>
        <v/>
      </c>
      <c r="K439" s="115" t="str">
        <f ca="1">IF($B439="","",OFFSET(Zdroj!AC$16,'k rozhodnutí'!$A438,0))</f>
        <v/>
      </c>
      <c r="L439" s="115" t="str">
        <f ca="1">IF($B439="","",OFFSET(Zdroj!AD$16,'k rozhodnutí'!$A438,0))</f>
        <v/>
      </c>
      <c r="M439" s="115" t="str">
        <f ca="1">IF($B439="","",OFFSET(Zdroj!AE$16,'k rozhodnutí'!$A438,0))</f>
        <v/>
      </c>
      <c r="N439" s="115" t="str">
        <f ca="1">IF($B439="","",OFFSET(Zdroj!AF$16,'k rozhodnutí'!$A438,0))</f>
        <v/>
      </c>
      <c r="O439" s="115" t="str">
        <f ca="1">IF($B439="","",OFFSET(Zdroj!AG$16,'k rozhodnutí'!$A438,0))</f>
        <v/>
      </c>
      <c r="P439" s="115" t="str">
        <f ca="1">IF($B439="","",OFFSET(Zdroj!AH$16,'k rozhodnutí'!$A438,0))</f>
        <v/>
      </c>
    </row>
    <row r="440" spans="1:16" x14ac:dyDescent="0.25">
      <c r="A440" s="64"/>
      <c r="B440" s="124" t="str">
        <f ca="1">IF(OFFSET(Zdroj!$B$16,A438,0)&gt;0,OFFSET(Zdroj!$B$16,A438,0)+0,"")</f>
        <v/>
      </c>
      <c r="C440" s="2" t="str">
        <f ca="1">IF($B439="","",IF(Zdroj!$AS$9="ano",CONCATENATE("Okres:","
",OFFSET(Zdroj!CH$16,'k rozhodnutí'!$A438,0),"
","Právní forma","
",OFFSET(Zdroj!H$16,'k rozhodnutí'!$A438,0),"
",IF(OFFSET(Zdroj!I$16,'k rozhodnutí'!$A438,0)="","","IČO: "),OFFSET(Zdroj!I$16,'k rozhodnutí'!$A438,0),"
","B.Ú. ",IF(OFFSET(Zdroj!J$16,'k rozhodnutí'!$A438,0)="","","Anonymizováno")),CONCATENATE("Okres:","
",OFFSET(Zdroj!CH$16,'k rozhodnutí'!$A438,0),"
","Právní forma","
",OFFSET(Zdroj!H$16,'k rozhodnutí'!$A438,0),"
",IF(OFFSET(Zdroj!I$16,'k rozhodnutí'!$A438,0)="","","IČO: "),OFFSET(Zdroj!I$16,'k rozhodnutí'!$A438,0),"
","B.Ú. ",OFFSET(Zdroj!J$16,'k rozhodnutí'!$A438,0))))</f>
        <v/>
      </c>
      <c r="D440" s="3" t="str">
        <f ca="1">IF($B439="","",OFFSET(Zdroj!O$16,'k rozhodnutí'!$A438,0))</f>
        <v/>
      </c>
      <c r="E440" s="127"/>
      <c r="F440" s="30"/>
      <c r="G440" s="122"/>
      <c r="H440" s="115"/>
      <c r="I440" s="126"/>
      <c r="J440" s="125"/>
      <c r="K440" s="115"/>
      <c r="L440" s="115"/>
      <c r="M440" s="115"/>
      <c r="N440" s="115"/>
      <c r="O440" s="115"/>
      <c r="P440" s="115"/>
    </row>
    <row r="441" spans="1:16" x14ac:dyDescent="0.25">
      <c r="A441" s="64">
        <f>ROW()/3-1</f>
        <v>146</v>
      </c>
      <c r="B441" s="124"/>
      <c r="C441" s="28" t="str">
        <f ca="1">IF($B439="","",IF(Zdroj!$AS$9="ano",IF(OFFSET(Zdroj!M$16,'k rozhodnutí'!$A438,0)="","","Anonymizováno"),IF(OFFSET(Zdroj!M$16,'k rozhodnutí'!$A438,0)="","",OFFSET(Zdroj!M$16,'k rozhodnutí'!$A438,0))))</f>
        <v/>
      </c>
      <c r="D441" s="3" t="str">
        <f ca="1">IF($B439="","",CONCATENATE("Dotace bude použita na:","
",OFFSET(Zdroj!P$16,'k rozhodnutí'!$A438,0)))</f>
        <v/>
      </c>
      <c r="E441" s="127"/>
      <c r="F441" s="31" t="str">
        <f ca="1">IF($B439="","",OFFSET(Zdroj!V$16,'k rozhodnutí'!$A438,0))</f>
        <v/>
      </c>
      <c r="G441" s="37" t="str">
        <f ca="1">IF($B439="","",OFFSET(Zdroj!CC$16,'k rozhodnutí'!$A438,0))</f>
        <v/>
      </c>
      <c r="H441" s="115"/>
      <c r="I441" s="126"/>
      <c r="J441" s="125"/>
      <c r="K441" s="115"/>
      <c r="L441" s="115"/>
      <c r="M441" s="115"/>
      <c r="N441" s="115"/>
      <c r="O441" s="115"/>
      <c r="P441" s="115"/>
    </row>
    <row r="442" spans="1:16" ht="15.75" x14ac:dyDescent="0.25">
      <c r="A442" s="64"/>
      <c r="B442" s="79" t="str">
        <f ca="1">IF(OFFSET(Zdroj!$B$16,A441,0)&gt;0,A444,"")</f>
        <v/>
      </c>
      <c r="C442" s="2" t="str">
        <f ca="1">IF($B442="","",IF(Zdroj!$AS$9="ano",CONCATENATE(OFFSET(Zdroj!C$16,'k rozhodnutí'!$A441,0),"
","Anonymizováno","
",OFFSET(Zdroj!E$16,'k rozhodnutí'!$A441,0),"
",OFFSET(Zdroj!F$16,'k rozhodnutí'!$A441,0)),CONCATENATE(OFFSET(Zdroj!C$16,'k rozhodnutí'!$A441,0),"
",OFFSET(Zdroj!D$16,'k rozhodnutí'!$A441,0),"
",OFFSET(Zdroj!E$16,'k rozhodnutí'!$A441,0),"
",OFFSET(Zdroj!F$16,'k rozhodnutí'!$A441,0))))</f>
        <v/>
      </c>
      <c r="D442" s="19" t="str">
        <f ca="1">IF($B442="","",OFFSET(Zdroj!N$16,'k rozhodnutí'!$A441,0))</f>
        <v/>
      </c>
      <c r="E442" s="127" t="str">
        <f ca="1">IF($B442="","",OFFSET(Zdroj!T$16,'k rozhodnutí'!$A441,0))</f>
        <v/>
      </c>
      <c r="F442" s="31" t="str">
        <f ca="1">IF($B442="","",OFFSET(Zdroj!U$16,'k rozhodnutí'!$A441,0))</f>
        <v/>
      </c>
      <c r="G442" s="122" t="str">
        <f ca="1">IF($B442="","",OFFSET(Zdroj!W$16,'k rozhodnutí'!$A441,0))</f>
        <v/>
      </c>
      <c r="H442" s="115" t="str">
        <f ca="1">IF($B442="","",OFFSET(Zdroj!W$16,'k rozhodnutí'!$A441,0))</f>
        <v/>
      </c>
      <c r="I442" s="126" t="str">
        <f ca="1">IF($B442="","",OFFSET(Zdroj!Y$16,'k rozhodnutí'!$A441,0))</f>
        <v/>
      </c>
      <c r="J442" s="125" t="str">
        <f ca="1">IF(B442="","",'k rozhodnutí detailní'!N442)</f>
        <v/>
      </c>
      <c r="K442" s="115" t="str">
        <f ca="1">IF($B442="","",OFFSET(Zdroj!AC$16,'k rozhodnutí'!$A441,0))</f>
        <v/>
      </c>
      <c r="L442" s="115" t="str">
        <f ca="1">IF($B442="","",OFFSET(Zdroj!AD$16,'k rozhodnutí'!$A441,0))</f>
        <v/>
      </c>
      <c r="M442" s="115" t="str">
        <f ca="1">IF($B442="","",OFFSET(Zdroj!AE$16,'k rozhodnutí'!$A441,0))</f>
        <v/>
      </c>
      <c r="N442" s="115" t="str">
        <f ca="1">IF($B442="","",OFFSET(Zdroj!AF$16,'k rozhodnutí'!$A441,0))</f>
        <v/>
      </c>
      <c r="O442" s="115" t="str">
        <f ca="1">IF($B442="","",OFFSET(Zdroj!AG$16,'k rozhodnutí'!$A441,0))</f>
        <v/>
      </c>
      <c r="P442" s="115" t="str">
        <f ca="1">IF($B442="","",OFFSET(Zdroj!AH$16,'k rozhodnutí'!$A441,0))</f>
        <v/>
      </c>
    </row>
    <row r="443" spans="1:16" x14ac:dyDescent="0.25">
      <c r="A443" s="64"/>
      <c r="B443" s="124" t="str">
        <f ca="1">IF(OFFSET(Zdroj!$B$16,A441,0)&gt;0,OFFSET(Zdroj!$B$16,A441,0)+0,"")</f>
        <v/>
      </c>
      <c r="C443" s="2" t="str">
        <f ca="1">IF($B442="","",IF(Zdroj!$AS$9="ano",CONCATENATE("Okres:","
",OFFSET(Zdroj!CH$16,'k rozhodnutí'!$A441,0),"
","Právní forma","
",OFFSET(Zdroj!H$16,'k rozhodnutí'!$A441,0),"
",IF(OFFSET(Zdroj!I$16,'k rozhodnutí'!$A441,0)="","","IČO: "),OFFSET(Zdroj!I$16,'k rozhodnutí'!$A441,0),"
","B.Ú. ",IF(OFFSET(Zdroj!J$16,'k rozhodnutí'!$A441,0)="","","Anonymizováno")),CONCATENATE("Okres:","
",OFFSET(Zdroj!CH$16,'k rozhodnutí'!$A441,0),"
","Právní forma","
",OFFSET(Zdroj!H$16,'k rozhodnutí'!$A441,0),"
",IF(OFFSET(Zdroj!I$16,'k rozhodnutí'!$A441,0)="","","IČO: "),OFFSET(Zdroj!I$16,'k rozhodnutí'!$A441,0),"
","B.Ú. ",OFFSET(Zdroj!J$16,'k rozhodnutí'!$A441,0))))</f>
        <v/>
      </c>
      <c r="D443" s="3" t="str">
        <f ca="1">IF($B442="","",OFFSET(Zdroj!O$16,'k rozhodnutí'!$A441,0))</f>
        <v/>
      </c>
      <c r="E443" s="127"/>
      <c r="F443" s="30"/>
      <c r="G443" s="122"/>
      <c r="H443" s="115"/>
      <c r="I443" s="126"/>
      <c r="J443" s="125"/>
      <c r="K443" s="115"/>
      <c r="L443" s="115"/>
      <c r="M443" s="115"/>
      <c r="N443" s="115"/>
      <c r="O443" s="115"/>
      <c r="P443" s="115"/>
    </row>
    <row r="444" spans="1:16" x14ac:dyDescent="0.25">
      <c r="A444" s="64">
        <f>ROW()/3-1</f>
        <v>147</v>
      </c>
      <c r="B444" s="124"/>
      <c r="C444" s="28" t="str">
        <f ca="1">IF($B442="","",IF(Zdroj!$AS$9="ano",IF(OFFSET(Zdroj!M$16,'k rozhodnutí'!$A441,0)="","","Anonymizováno"),IF(OFFSET(Zdroj!M$16,'k rozhodnutí'!$A441,0)="","",OFFSET(Zdroj!M$16,'k rozhodnutí'!$A441,0))))</f>
        <v/>
      </c>
      <c r="D444" s="3" t="str">
        <f ca="1">IF($B442="","",CONCATENATE("Dotace bude použita na:","
",OFFSET(Zdroj!P$16,'k rozhodnutí'!$A441,0)))</f>
        <v/>
      </c>
      <c r="E444" s="127"/>
      <c r="F444" s="31" t="str">
        <f ca="1">IF($B442="","",OFFSET(Zdroj!V$16,'k rozhodnutí'!$A441,0))</f>
        <v/>
      </c>
      <c r="G444" s="37" t="str">
        <f ca="1">IF($B442="","",OFFSET(Zdroj!CC$16,'k rozhodnutí'!$A441,0))</f>
        <v/>
      </c>
      <c r="H444" s="115"/>
      <c r="I444" s="126"/>
      <c r="J444" s="125"/>
      <c r="K444" s="115"/>
      <c r="L444" s="115"/>
      <c r="M444" s="115"/>
      <c r="N444" s="115"/>
      <c r="O444" s="115"/>
      <c r="P444" s="115"/>
    </row>
    <row r="445" spans="1:16" ht="15.75" x14ac:dyDescent="0.25">
      <c r="A445" s="64"/>
      <c r="B445" s="79" t="str">
        <f ca="1">IF(OFFSET(Zdroj!$B$16,A444,0)&gt;0,A447,"")</f>
        <v/>
      </c>
      <c r="C445" s="2" t="str">
        <f ca="1">IF($B445="","",IF(Zdroj!$AS$9="ano",CONCATENATE(OFFSET(Zdroj!C$16,'k rozhodnutí'!$A444,0),"
","Anonymizováno","
",OFFSET(Zdroj!E$16,'k rozhodnutí'!$A444,0),"
",OFFSET(Zdroj!F$16,'k rozhodnutí'!$A444,0)),CONCATENATE(OFFSET(Zdroj!C$16,'k rozhodnutí'!$A444,0),"
",OFFSET(Zdroj!D$16,'k rozhodnutí'!$A444,0),"
",OFFSET(Zdroj!E$16,'k rozhodnutí'!$A444,0),"
",OFFSET(Zdroj!F$16,'k rozhodnutí'!$A444,0))))</f>
        <v/>
      </c>
      <c r="D445" s="19" t="str">
        <f ca="1">IF($B445="","",OFFSET(Zdroj!N$16,'k rozhodnutí'!$A444,0))</f>
        <v/>
      </c>
      <c r="E445" s="127" t="str">
        <f ca="1">IF($B445="","",OFFSET(Zdroj!T$16,'k rozhodnutí'!$A444,0))</f>
        <v/>
      </c>
      <c r="F445" s="31" t="str">
        <f ca="1">IF($B445="","",OFFSET(Zdroj!U$16,'k rozhodnutí'!$A444,0))</f>
        <v/>
      </c>
      <c r="G445" s="122" t="str">
        <f ca="1">IF($B445="","",OFFSET(Zdroj!W$16,'k rozhodnutí'!$A444,0))</f>
        <v/>
      </c>
      <c r="H445" s="115" t="str">
        <f ca="1">IF($B445="","",OFFSET(Zdroj!W$16,'k rozhodnutí'!$A444,0))</f>
        <v/>
      </c>
      <c r="I445" s="126" t="str">
        <f ca="1">IF($B445="","",OFFSET(Zdroj!Y$16,'k rozhodnutí'!$A444,0))</f>
        <v/>
      </c>
      <c r="J445" s="125" t="str">
        <f ca="1">IF(B445="","",'k rozhodnutí detailní'!N445)</f>
        <v/>
      </c>
      <c r="K445" s="115" t="str">
        <f ca="1">IF($B445="","",OFFSET(Zdroj!AC$16,'k rozhodnutí'!$A444,0))</f>
        <v/>
      </c>
      <c r="L445" s="115" t="str">
        <f ca="1">IF($B445="","",OFFSET(Zdroj!AD$16,'k rozhodnutí'!$A444,0))</f>
        <v/>
      </c>
      <c r="M445" s="115" t="str">
        <f ca="1">IF($B445="","",OFFSET(Zdroj!AE$16,'k rozhodnutí'!$A444,0))</f>
        <v/>
      </c>
      <c r="N445" s="115" t="str">
        <f ca="1">IF($B445="","",OFFSET(Zdroj!AF$16,'k rozhodnutí'!$A444,0))</f>
        <v/>
      </c>
      <c r="O445" s="115" t="str">
        <f ca="1">IF($B445="","",OFFSET(Zdroj!AG$16,'k rozhodnutí'!$A444,0))</f>
        <v/>
      </c>
      <c r="P445" s="115" t="str">
        <f ca="1">IF($B445="","",OFFSET(Zdroj!AH$16,'k rozhodnutí'!$A444,0))</f>
        <v/>
      </c>
    </row>
    <row r="446" spans="1:16" x14ac:dyDescent="0.25">
      <c r="A446" s="64"/>
      <c r="B446" s="124" t="str">
        <f ca="1">IF(OFFSET(Zdroj!$B$16,A444,0)&gt;0,OFFSET(Zdroj!$B$16,A444,0)+0,"")</f>
        <v/>
      </c>
      <c r="C446" s="2" t="str">
        <f ca="1">IF($B445="","",IF(Zdroj!$AS$9="ano",CONCATENATE("Okres:","
",OFFSET(Zdroj!CH$16,'k rozhodnutí'!$A444,0),"
","Právní forma","
",OFFSET(Zdroj!H$16,'k rozhodnutí'!$A444,0),"
",IF(OFFSET(Zdroj!I$16,'k rozhodnutí'!$A444,0)="","","IČO: "),OFFSET(Zdroj!I$16,'k rozhodnutí'!$A444,0),"
","B.Ú. ",IF(OFFSET(Zdroj!J$16,'k rozhodnutí'!$A444,0)="","","Anonymizováno")),CONCATENATE("Okres:","
",OFFSET(Zdroj!CH$16,'k rozhodnutí'!$A444,0),"
","Právní forma","
",OFFSET(Zdroj!H$16,'k rozhodnutí'!$A444,0),"
",IF(OFFSET(Zdroj!I$16,'k rozhodnutí'!$A444,0)="","","IČO: "),OFFSET(Zdroj!I$16,'k rozhodnutí'!$A444,0),"
","B.Ú. ",OFFSET(Zdroj!J$16,'k rozhodnutí'!$A444,0))))</f>
        <v/>
      </c>
      <c r="D446" s="3" t="str">
        <f ca="1">IF($B445="","",OFFSET(Zdroj!O$16,'k rozhodnutí'!$A444,0))</f>
        <v/>
      </c>
      <c r="E446" s="127"/>
      <c r="F446" s="30"/>
      <c r="G446" s="122"/>
      <c r="H446" s="115"/>
      <c r="I446" s="126"/>
      <c r="J446" s="125"/>
      <c r="K446" s="115"/>
      <c r="L446" s="115"/>
      <c r="M446" s="115"/>
      <c r="N446" s="115"/>
      <c r="O446" s="115"/>
      <c r="P446" s="115"/>
    </row>
    <row r="447" spans="1:16" x14ac:dyDescent="0.25">
      <c r="A447" s="64">
        <f>ROW()/3-1</f>
        <v>148</v>
      </c>
      <c r="B447" s="124"/>
      <c r="C447" s="28" t="str">
        <f ca="1">IF($B445="","",IF(Zdroj!$AS$9="ano",IF(OFFSET(Zdroj!M$16,'k rozhodnutí'!$A444,0)="","","Anonymizováno"),IF(OFFSET(Zdroj!M$16,'k rozhodnutí'!$A444,0)="","",OFFSET(Zdroj!M$16,'k rozhodnutí'!$A444,0))))</f>
        <v/>
      </c>
      <c r="D447" s="3" t="str">
        <f ca="1">IF($B445="","",CONCATENATE("Dotace bude použita na:","
",OFFSET(Zdroj!P$16,'k rozhodnutí'!$A444,0)))</f>
        <v/>
      </c>
      <c r="E447" s="127"/>
      <c r="F447" s="31" t="str">
        <f ca="1">IF($B445="","",OFFSET(Zdroj!V$16,'k rozhodnutí'!$A444,0))</f>
        <v/>
      </c>
      <c r="G447" s="37" t="str">
        <f ca="1">IF($B445="","",OFFSET(Zdroj!CC$16,'k rozhodnutí'!$A444,0))</f>
        <v/>
      </c>
      <c r="H447" s="115"/>
      <c r="I447" s="126"/>
      <c r="J447" s="125"/>
      <c r="K447" s="115"/>
      <c r="L447" s="115"/>
      <c r="M447" s="115"/>
      <c r="N447" s="115"/>
      <c r="O447" s="115"/>
      <c r="P447" s="115"/>
    </row>
    <row r="448" spans="1:16" ht="15.75" x14ac:dyDescent="0.25">
      <c r="A448" s="64"/>
      <c r="B448" s="79" t="str">
        <f ca="1">IF(OFFSET(Zdroj!$B$16,A447,0)&gt;0,A450,"")</f>
        <v/>
      </c>
      <c r="C448" s="2" t="str">
        <f ca="1">IF($B448="","",IF(Zdroj!$AS$9="ano",CONCATENATE(OFFSET(Zdroj!C$16,'k rozhodnutí'!$A447,0),"
","Anonymizováno","
",OFFSET(Zdroj!E$16,'k rozhodnutí'!$A447,0),"
",OFFSET(Zdroj!F$16,'k rozhodnutí'!$A447,0)),CONCATENATE(OFFSET(Zdroj!C$16,'k rozhodnutí'!$A447,0),"
",OFFSET(Zdroj!D$16,'k rozhodnutí'!$A447,0),"
",OFFSET(Zdroj!E$16,'k rozhodnutí'!$A447,0),"
",OFFSET(Zdroj!F$16,'k rozhodnutí'!$A447,0))))</f>
        <v/>
      </c>
      <c r="D448" s="19" t="str">
        <f ca="1">IF($B448="","",OFFSET(Zdroj!N$16,'k rozhodnutí'!$A447,0))</f>
        <v/>
      </c>
      <c r="E448" s="127" t="str">
        <f ca="1">IF($B448="","",OFFSET(Zdroj!T$16,'k rozhodnutí'!$A447,0))</f>
        <v/>
      </c>
      <c r="F448" s="31" t="str">
        <f ca="1">IF($B448="","",OFFSET(Zdroj!U$16,'k rozhodnutí'!$A447,0))</f>
        <v/>
      </c>
      <c r="G448" s="122" t="str">
        <f ca="1">IF($B448="","",OFFSET(Zdroj!W$16,'k rozhodnutí'!$A447,0))</f>
        <v/>
      </c>
      <c r="H448" s="115" t="str">
        <f ca="1">IF($B448="","",OFFSET(Zdroj!W$16,'k rozhodnutí'!$A447,0))</f>
        <v/>
      </c>
      <c r="I448" s="126" t="str">
        <f ca="1">IF($B448="","",OFFSET(Zdroj!Y$16,'k rozhodnutí'!$A447,0))</f>
        <v/>
      </c>
      <c r="J448" s="125" t="str">
        <f ca="1">IF(B448="","",'k rozhodnutí detailní'!N448)</f>
        <v/>
      </c>
      <c r="K448" s="115" t="str">
        <f ca="1">IF($B448="","",OFFSET(Zdroj!AC$16,'k rozhodnutí'!$A447,0))</f>
        <v/>
      </c>
      <c r="L448" s="115" t="str">
        <f ca="1">IF($B448="","",OFFSET(Zdroj!AD$16,'k rozhodnutí'!$A447,0))</f>
        <v/>
      </c>
      <c r="M448" s="115" t="str">
        <f ca="1">IF($B448="","",OFFSET(Zdroj!AE$16,'k rozhodnutí'!$A447,0))</f>
        <v/>
      </c>
      <c r="N448" s="115" t="str">
        <f ca="1">IF($B448="","",OFFSET(Zdroj!AF$16,'k rozhodnutí'!$A447,0))</f>
        <v/>
      </c>
      <c r="O448" s="115" t="str">
        <f ca="1">IF($B448="","",OFFSET(Zdroj!AG$16,'k rozhodnutí'!$A447,0))</f>
        <v/>
      </c>
      <c r="P448" s="115" t="str">
        <f ca="1">IF($B448="","",OFFSET(Zdroj!AH$16,'k rozhodnutí'!$A447,0))</f>
        <v/>
      </c>
    </row>
    <row r="449" spans="1:16" x14ac:dyDescent="0.25">
      <c r="A449" s="64"/>
      <c r="B449" s="124" t="str">
        <f ca="1">IF(OFFSET(Zdroj!$B$16,A447,0)&gt;0,OFFSET(Zdroj!$B$16,A447,0)+0,"")</f>
        <v/>
      </c>
      <c r="C449" s="2" t="str">
        <f ca="1">IF($B448="","",IF(Zdroj!$AS$9="ano",CONCATENATE("Okres:","
",OFFSET(Zdroj!CH$16,'k rozhodnutí'!$A447,0),"
","Právní forma","
",OFFSET(Zdroj!H$16,'k rozhodnutí'!$A447,0),"
",IF(OFFSET(Zdroj!I$16,'k rozhodnutí'!$A447,0)="","","IČO: "),OFFSET(Zdroj!I$16,'k rozhodnutí'!$A447,0),"
","B.Ú. ",IF(OFFSET(Zdroj!J$16,'k rozhodnutí'!$A447,0)="","","Anonymizováno")),CONCATENATE("Okres:","
",OFFSET(Zdroj!CH$16,'k rozhodnutí'!$A447,0),"
","Právní forma","
",OFFSET(Zdroj!H$16,'k rozhodnutí'!$A447,0),"
",IF(OFFSET(Zdroj!I$16,'k rozhodnutí'!$A447,0)="","","IČO: "),OFFSET(Zdroj!I$16,'k rozhodnutí'!$A447,0),"
","B.Ú. ",OFFSET(Zdroj!J$16,'k rozhodnutí'!$A447,0))))</f>
        <v/>
      </c>
      <c r="D449" s="3" t="str">
        <f ca="1">IF($B448="","",OFFSET(Zdroj!O$16,'k rozhodnutí'!$A447,0))</f>
        <v/>
      </c>
      <c r="E449" s="127"/>
      <c r="F449" s="30"/>
      <c r="G449" s="122"/>
      <c r="H449" s="115"/>
      <c r="I449" s="126"/>
      <c r="J449" s="125"/>
      <c r="K449" s="115"/>
      <c r="L449" s="115"/>
      <c r="M449" s="115"/>
      <c r="N449" s="115"/>
      <c r="O449" s="115"/>
      <c r="P449" s="115"/>
    </row>
    <row r="450" spans="1:16" x14ac:dyDescent="0.25">
      <c r="A450" s="64">
        <f>ROW()/3-1</f>
        <v>149</v>
      </c>
      <c r="B450" s="124"/>
      <c r="C450" s="28" t="str">
        <f ca="1">IF($B448="","",IF(Zdroj!$AS$9="ano",IF(OFFSET(Zdroj!M$16,'k rozhodnutí'!$A447,0)="","","Anonymizováno"),IF(OFFSET(Zdroj!M$16,'k rozhodnutí'!$A447,0)="","",OFFSET(Zdroj!M$16,'k rozhodnutí'!$A447,0))))</f>
        <v/>
      </c>
      <c r="D450" s="3" t="str">
        <f ca="1">IF($B448="","",CONCATENATE("Dotace bude použita na:","
",OFFSET(Zdroj!P$16,'k rozhodnutí'!$A447,0)))</f>
        <v/>
      </c>
      <c r="E450" s="127"/>
      <c r="F450" s="31" t="str">
        <f ca="1">IF($B448="","",OFFSET(Zdroj!V$16,'k rozhodnutí'!$A447,0))</f>
        <v/>
      </c>
      <c r="G450" s="37" t="str">
        <f ca="1">IF($B448="","",OFFSET(Zdroj!CC$16,'k rozhodnutí'!$A447,0))</f>
        <v/>
      </c>
      <c r="H450" s="115"/>
      <c r="I450" s="126"/>
      <c r="J450" s="125"/>
      <c r="K450" s="115"/>
      <c r="L450" s="115"/>
      <c r="M450" s="115"/>
      <c r="N450" s="115"/>
      <c r="O450" s="115"/>
      <c r="P450" s="115"/>
    </row>
    <row r="451" spans="1:16" ht="15.75" x14ac:dyDescent="0.25">
      <c r="A451" s="64"/>
      <c r="B451" s="79" t="str">
        <f ca="1">IF(OFFSET(Zdroj!$B$16,A450,0)&gt;0,A453,"")</f>
        <v/>
      </c>
      <c r="C451" s="2" t="str">
        <f ca="1">IF($B451="","",IF(Zdroj!$AS$9="ano",CONCATENATE(OFFSET(Zdroj!C$16,'k rozhodnutí'!$A450,0),"
","Anonymizováno","
",OFFSET(Zdroj!E$16,'k rozhodnutí'!$A450,0),"
",OFFSET(Zdroj!F$16,'k rozhodnutí'!$A450,0)),CONCATENATE(OFFSET(Zdroj!C$16,'k rozhodnutí'!$A450,0),"
",OFFSET(Zdroj!D$16,'k rozhodnutí'!$A450,0),"
",OFFSET(Zdroj!E$16,'k rozhodnutí'!$A450,0),"
",OFFSET(Zdroj!F$16,'k rozhodnutí'!$A450,0))))</f>
        <v/>
      </c>
      <c r="D451" s="19" t="str">
        <f ca="1">IF($B451="","",OFFSET(Zdroj!N$16,'k rozhodnutí'!$A450,0))</f>
        <v/>
      </c>
      <c r="E451" s="127" t="str">
        <f ca="1">IF($B451="","",OFFSET(Zdroj!T$16,'k rozhodnutí'!$A450,0))</f>
        <v/>
      </c>
      <c r="F451" s="31" t="str">
        <f ca="1">IF($B451="","",OFFSET(Zdroj!U$16,'k rozhodnutí'!$A450,0))</f>
        <v/>
      </c>
      <c r="G451" s="122" t="str">
        <f ca="1">IF($B451="","",OFFSET(Zdroj!W$16,'k rozhodnutí'!$A450,0))</f>
        <v/>
      </c>
      <c r="H451" s="115" t="str">
        <f ca="1">IF($B451="","",OFFSET(Zdroj!W$16,'k rozhodnutí'!$A450,0))</f>
        <v/>
      </c>
      <c r="I451" s="126" t="str">
        <f ca="1">IF($B451="","",OFFSET(Zdroj!Y$16,'k rozhodnutí'!$A450,0))</f>
        <v/>
      </c>
      <c r="J451" s="125" t="str">
        <f ca="1">IF(B451="","",'k rozhodnutí detailní'!N451)</f>
        <v/>
      </c>
      <c r="K451" s="115" t="str">
        <f ca="1">IF($B451="","",OFFSET(Zdroj!AC$16,'k rozhodnutí'!$A450,0))</f>
        <v/>
      </c>
      <c r="L451" s="115" t="str">
        <f ca="1">IF($B451="","",OFFSET(Zdroj!AD$16,'k rozhodnutí'!$A450,0))</f>
        <v/>
      </c>
      <c r="M451" s="115" t="str">
        <f ca="1">IF($B451="","",OFFSET(Zdroj!AE$16,'k rozhodnutí'!$A450,0))</f>
        <v/>
      </c>
      <c r="N451" s="115" t="str">
        <f ca="1">IF($B451="","",OFFSET(Zdroj!AF$16,'k rozhodnutí'!$A450,0))</f>
        <v/>
      </c>
      <c r="O451" s="115" t="str">
        <f ca="1">IF($B451="","",OFFSET(Zdroj!AG$16,'k rozhodnutí'!$A450,0))</f>
        <v/>
      </c>
      <c r="P451" s="115" t="str">
        <f ca="1">IF($B451="","",OFFSET(Zdroj!AH$16,'k rozhodnutí'!$A450,0))</f>
        <v/>
      </c>
    </row>
    <row r="452" spans="1:16" x14ac:dyDescent="0.25">
      <c r="A452" s="64"/>
      <c r="B452" s="124" t="str">
        <f ca="1">IF(OFFSET(Zdroj!$B$16,A450,0)&gt;0,OFFSET(Zdroj!$B$16,A450,0)+0,"")</f>
        <v/>
      </c>
      <c r="C452" s="2" t="str">
        <f ca="1">IF($B451="","",IF(Zdroj!$AS$9="ano",CONCATENATE("Okres:","
",OFFSET(Zdroj!CH$16,'k rozhodnutí'!$A450,0),"
","Právní forma","
",OFFSET(Zdroj!H$16,'k rozhodnutí'!$A450,0),"
",IF(OFFSET(Zdroj!I$16,'k rozhodnutí'!$A450,0)="","","IČO: "),OFFSET(Zdroj!I$16,'k rozhodnutí'!$A450,0),"
","B.Ú. ",IF(OFFSET(Zdroj!J$16,'k rozhodnutí'!$A450,0)="","","Anonymizováno")),CONCATENATE("Okres:","
",OFFSET(Zdroj!CH$16,'k rozhodnutí'!$A450,0),"
","Právní forma","
",OFFSET(Zdroj!H$16,'k rozhodnutí'!$A450,0),"
",IF(OFFSET(Zdroj!I$16,'k rozhodnutí'!$A450,0)="","","IČO: "),OFFSET(Zdroj!I$16,'k rozhodnutí'!$A450,0),"
","B.Ú. ",OFFSET(Zdroj!J$16,'k rozhodnutí'!$A450,0))))</f>
        <v/>
      </c>
      <c r="D452" s="3" t="str">
        <f ca="1">IF($B451="","",OFFSET(Zdroj!O$16,'k rozhodnutí'!$A450,0))</f>
        <v/>
      </c>
      <c r="E452" s="127"/>
      <c r="F452" s="30"/>
      <c r="G452" s="122"/>
      <c r="H452" s="115"/>
      <c r="I452" s="126"/>
      <c r="J452" s="125"/>
      <c r="K452" s="115"/>
      <c r="L452" s="115"/>
      <c r="M452" s="115"/>
      <c r="N452" s="115"/>
      <c r="O452" s="115"/>
      <c r="P452" s="115"/>
    </row>
    <row r="453" spans="1:16" x14ac:dyDescent="0.25">
      <c r="A453" s="64">
        <f>ROW()/3-1</f>
        <v>150</v>
      </c>
      <c r="B453" s="124"/>
      <c r="C453" s="28" t="str">
        <f ca="1">IF($B451="","",IF(Zdroj!$AS$9="ano",IF(OFFSET(Zdroj!M$16,'k rozhodnutí'!$A450,0)="","","Anonymizováno"),IF(OFFSET(Zdroj!M$16,'k rozhodnutí'!$A450,0)="","",OFFSET(Zdroj!M$16,'k rozhodnutí'!$A450,0))))</f>
        <v/>
      </c>
      <c r="D453" s="3" t="str">
        <f ca="1">IF($B451="","",CONCATENATE("Dotace bude použita na:","
",OFFSET(Zdroj!P$16,'k rozhodnutí'!$A450,0)))</f>
        <v/>
      </c>
      <c r="E453" s="127"/>
      <c r="F453" s="31" t="str">
        <f ca="1">IF($B451="","",OFFSET(Zdroj!V$16,'k rozhodnutí'!$A450,0))</f>
        <v/>
      </c>
      <c r="G453" s="37" t="str">
        <f ca="1">IF($B451="","",OFFSET(Zdroj!CC$16,'k rozhodnutí'!$A450,0))</f>
        <v/>
      </c>
      <c r="H453" s="115"/>
      <c r="I453" s="126"/>
      <c r="J453" s="125"/>
      <c r="K453" s="115"/>
      <c r="L453" s="115"/>
      <c r="M453" s="115"/>
      <c r="N453" s="115"/>
      <c r="O453" s="115"/>
      <c r="P453" s="115"/>
    </row>
    <row r="454" spans="1:16" ht="15.75" x14ac:dyDescent="0.25">
      <c r="A454" s="64"/>
      <c r="B454" s="79" t="str">
        <f ca="1">IF(OFFSET(Zdroj!$B$16,A453,0)&gt;0,A456,"")</f>
        <v/>
      </c>
      <c r="C454" s="2" t="str">
        <f ca="1">IF($B454="","",IF(Zdroj!$AS$9="ano",CONCATENATE(OFFSET(Zdroj!C$16,'k rozhodnutí'!$A453,0),"
","Anonymizováno","
",OFFSET(Zdroj!E$16,'k rozhodnutí'!$A453,0),"
",OFFSET(Zdroj!F$16,'k rozhodnutí'!$A453,0)),CONCATENATE(OFFSET(Zdroj!C$16,'k rozhodnutí'!$A453,0),"
",OFFSET(Zdroj!D$16,'k rozhodnutí'!$A453,0),"
",OFFSET(Zdroj!E$16,'k rozhodnutí'!$A453,0),"
",OFFSET(Zdroj!F$16,'k rozhodnutí'!$A453,0))))</f>
        <v/>
      </c>
      <c r="D454" s="19" t="str">
        <f ca="1">IF($B454="","",OFFSET(Zdroj!N$16,'k rozhodnutí'!$A453,0))</f>
        <v/>
      </c>
      <c r="E454" s="127" t="str">
        <f ca="1">IF($B454="","",OFFSET(Zdroj!T$16,'k rozhodnutí'!$A453,0))</f>
        <v/>
      </c>
      <c r="F454" s="31" t="str">
        <f ca="1">IF($B454="","",OFFSET(Zdroj!U$16,'k rozhodnutí'!$A453,0))</f>
        <v/>
      </c>
      <c r="G454" s="122" t="str">
        <f ca="1">IF($B454="","",OFFSET(Zdroj!W$16,'k rozhodnutí'!$A453,0))</f>
        <v/>
      </c>
      <c r="H454" s="115" t="str">
        <f ca="1">IF($B454="","",OFFSET(Zdroj!W$16,'k rozhodnutí'!$A453,0))</f>
        <v/>
      </c>
      <c r="I454" s="126" t="str">
        <f ca="1">IF($B454="","",OFFSET(Zdroj!Y$16,'k rozhodnutí'!$A453,0))</f>
        <v/>
      </c>
      <c r="J454" s="125" t="str">
        <f ca="1">IF(B454="","",'k rozhodnutí detailní'!N454)</f>
        <v/>
      </c>
      <c r="K454" s="115" t="str">
        <f ca="1">IF($B454="","",OFFSET(Zdroj!AC$16,'k rozhodnutí'!$A453,0))</f>
        <v/>
      </c>
      <c r="L454" s="115" t="str">
        <f ca="1">IF($B454="","",OFFSET(Zdroj!AD$16,'k rozhodnutí'!$A453,0))</f>
        <v/>
      </c>
      <c r="M454" s="115" t="str">
        <f ca="1">IF($B454="","",OFFSET(Zdroj!AE$16,'k rozhodnutí'!$A453,0))</f>
        <v/>
      </c>
      <c r="N454" s="115" t="str">
        <f ca="1">IF($B454="","",OFFSET(Zdroj!AF$16,'k rozhodnutí'!$A453,0))</f>
        <v/>
      </c>
      <c r="O454" s="115" t="str">
        <f ca="1">IF($B454="","",OFFSET(Zdroj!AG$16,'k rozhodnutí'!$A453,0))</f>
        <v/>
      </c>
      <c r="P454" s="115" t="str">
        <f ca="1">IF($B454="","",OFFSET(Zdroj!AH$16,'k rozhodnutí'!$A453,0))</f>
        <v/>
      </c>
    </row>
    <row r="455" spans="1:16" x14ac:dyDescent="0.25">
      <c r="A455" s="64"/>
      <c r="B455" s="124" t="str">
        <f ca="1">IF(OFFSET(Zdroj!$B$16,A453,0)&gt;0,OFFSET(Zdroj!$B$16,A453,0)+0,"")</f>
        <v/>
      </c>
      <c r="C455" s="2" t="str">
        <f ca="1">IF($B454="","",IF(Zdroj!$AS$9="ano",CONCATENATE("Okres:","
",OFFSET(Zdroj!CH$16,'k rozhodnutí'!$A453,0),"
","Právní forma","
",OFFSET(Zdroj!H$16,'k rozhodnutí'!$A453,0),"
",IF(OFFSET(Zdroj!I$16,'k rozhodnutí'!$A453,0)="","","IČO: "),OFFSET(Zdroj!I$16,'k rozhodnutí'!$A453,0),"
","B.Ú. ",IF(OFFSET(Zdroj!J$16,'k rozhodnutí'!$A453,0)="","","Anonymizováno")),CONCATENATE("Okres:","
",OFFSET(Zdroj!CH$16,'k rozhodnutí'!$A453,0),"
","Právní forma","
",OFFSET(Zdroj!H$16,'k rozhodnutí'!$A453,0),"
",IF(OFFSET(Zdroj!I$16,'k rozhodnutí'!$A453,0)="","","IČO: "),OFFSET(Zdroj!I$16,'k rozhodnutí'!$A453,0),"
","B.Ú. ",OFFSET(Zdroj!J$16,'k rozhodnutí'!$A453,0))))</f>
        <v/>
      </c>
      <c r="D455" s="3" t="str">
        <f ca="1">IF($B454="","",OFFSET(Zdroj!O$16,'k rozhodnutí'!$A453,0))</f>
        <v/>
      </c>
      <c r="E455" s="127"/>
      <c r="F455" s="30"/>
      <c r="G455" s="122"/>
      <c r="H455" s="115"/>
      <c r="I455" s="126"/>
      <c r="J455" s="125"/>
      <c r="K455" s="115"/>
      <c r="L455" s="115"/>
      <c r="M455" s="115"/>
      <c r="N455" s="115"/>
      <c r="O455" s="115"/>
      <c r="P455" s="115"/>
    </row>
    <row r="456" spans="1:16" x14ac:dyDescent="0.25">
      <c r="A456" s="64">
        <f>ROW()/3-1</f>
        <v>151</v>
      </c>
      <c r="B456" s="124"/>
      <c r="C456" s="28" t="str">
        <f ca="1">IF($B454="","",IF(Zdroj!$AS$9="ano",IF(OFFSET(Zdroj!M$16,'k rozhodnutí'!$A453,0)="","","Anonymizováno"),IF(OFFSET(Zdroj!M$16,'k rozhodnutí'!$A453,0)="","",OFFSET(Zdroj!M$16,'k rozhodnutí'!$A453,0))))</f>
        <v/>
      </c>
      <c r="D456" s="3" t="str">
        <f ca="1">IF($B454="","",CONCATENATE("Dotace bude použita na:","
",OFFSET(Zdroj!P$16,'k rozhodnutí'!$A453,0)))</f>
        <v/>
      </c>
      <c r="E456" s="127"/>
      <c r="F456" s="31" t="str">
        <f ca="1">IF($B454="","",OFFSET(Zdroj!V$16,'k rozhodnutí'!$A453,0))</f>
        <v/>
      </c>
      <c r="G456" s="37" t="str">
        <f ca="1">IF($B454="","",OFFSET(Zdroj!CC$16,'k rozhodnutí'!$A453,0))</f>
        <v/>
      </c>
      <c r="H456" s="115"/>
      <c r="I456" s="126"/>
      <c r="J456" s="125"/>
      <c r="K456" s="115"/>
      <c r="L456" s="115"/>
      <c r="M456" s="115"/>
      <c r="N456" s="115"/>
      <c r="O456" s="115"/>
      <c r="P456" s="115"/>
    </row>
    <row r="457" spans="1:16" ht="15.75" x14ac:dyDescent="0.25">
      <c r="A457" s="64"/>
      <c r="B457" s="79" t="str">
        <f ca="1">IF(OFFSET(Zdroj!$B$16,A456,0)&gt;0,A459,"")</f>
        <v/>
      </c>
      <c r="C457" s="2" t="str">
        <f ca="1">IF($B457="","",IF(Zdroj!$AS$9="ano",CONCATENATE(OFFSET(Zdroj!C$16,'k rozhodnutí'!$A456,0),"
","Anonymizováno","
",OFFSET(Zdroj!E$16,'k rozhodnutí'!$A456,0),"
",OFFSET(Zdroj!F$16,'k rozhodnutí'!$A456,0)),CONCATENATE(OFFSET(Zdroj!C$16,'k rozhodnutí'!$A456,0),"
",OFFSET(Zdroj!D$16,'k rozhodnutí'!$A456,0),"
",OFFSET(Zdroj!E$16,'k rozhodnutí'!$A456,0),"
",OFFSET(Zdroj!F$16,'k rozhodnutí'!$A456,0))))</f>
        <v/>
      </c>
      <c r="D457" s="19" t="str">
        <f ca="1">IF($B457="","",OFFSET(Zdroj!N$16,'k rozhodnutí'!$A456,0))</f>
        <v/>
      </c>
      <c r="E457" s="127" t="str">
        <f ca="1">IF($B457="","",OFFSET(Zdroj!T$16,'k rozhodnutí'!$A456,0))</f>
        <v/>
      </c>
      <c r="F457" s="31" t="str">
        <f ca="1">IF($B457="","",OFFSET(Zdroj!U$16,'k rozhodnutí'!$A456,0))</f>
        <v/>
      </c>
      <c r="G457" s="122" t="str">
        <f ca="1">IF($B457="","",OFFSET(Zdroj!W$16,'k rozhodnutí'!$A456,0))</f>
        <v/>
      </c>
      <c r="H457" s="115" t="str">
        <f ca="1">IF($B457="","",OFFSET(Zdroj!W$16,'k rozhodnutí'!$A456,0))</f>
        <v/>
      </c>
      <c r="I457" s="126" t="str">
        <f ca="1">IF($B457="","",OFFSET(Zdroj!Y$16,'k rozhodnutí'!$A456,0))</f>
        <v/>
      </c>
      <c r="J457" s="125" t="str">
        <f ca="1">IF(B457="","",'k rozhodnutí detailní'!N457)</f>
        <v/>
      </c>
      <c r="K457" s="115" t="str">
        <f ca="1">IF($B457="","",OFFSET(Zdroj!AC$16,'k rozhodnutí'!$A456,0))</f>
        <v/>
      </c>
      <c r="L457" s="115" t="str">
        <f ca="1">IF($B457="","",OFFSET(Zdroj!AD$16,'k rozhodnutí'!$A456,0))</f>
        <v/>
      </c>
      <c r="M457" s="115" t="str">
        <f ca="1">IF($B457="","",OFFSET(Zdroj!AE$16,'k rozhodnutí'!$A456,0))</f>
        <v/>
      </c>
      <c r="N457" s="115" t="str">
        <f ca="1">IF($B457="","",OFFSET(Zdroj!AF$16,'k rozhodnutí'!$A456,0))</f>
        <v/>
      </c>
      <c r="O457" s="115" t="str">
        <f ca="1">IF($B457="","",OFFSET(Zdroj!AG$16,'k rozhodnutí'!$A456,0))</f>
        <v/>
      </c>
      <c r="P457" s="115" t="str">
        <f ca="1">IF($B457="","",OFFSET(Zdroj!AH$16,'k rozhodnutí'!$A456,0))</f>
        <v/>
      </c>
    </row>
    <row r="458" spans="1:16" x14ac:dyDescent="0.25">
      <c r="A458" s="64"/>
      <c r="B458" s="124" t="str">
        <f ca="1">IF(OFFSET(Zdroj!$B$16,A456,0)&gt;0,OFFSET(Zdroj!$B$16,A456,0)+0,"")</f>
        <v/>
      </c>
      <c r="C458" s="2" t="str">
        <f ca="1">IF($B457="","",IF(Zdroj!$AS$9="ano",CONCATENATE("Okres:","
",OFFSET(Zdroj!CH$16,'k rozhodnutí'!$A456,0),"
","Právní forma","
",OFFSET(Zdroj!H$16,'k rozhodnutí'!$A456,0),"
",IF(OFFSET(Zdroj!I$16,'k rozhodnutí'!$A456,0)="","","IČO: "),OFFSET(Zdroj!I$16,'k rozhodnutí'!$A456,0),"
","B.Ú. ",IF(OFFSET(Zdroj!J$16,'k rozhodnutí'!$A456,0)="","","Anonymizováno")),CONCATENATE("Okres:","
",OFFSET(Zdroj!CH$16,'k rozhodnutí'!$A456,0),"
","Právní forma","
",OFFSET(Zdroj!H$16,'k rozhodnutí'!$A456,0),"
",IF(OFFSET(Zdroj!I$16,'k rozhodnutí'!$A456,0)="","","IČO: "),OFFSET(Zdroj!I$16,'k rozhodnutí'!$A456,0),"
","B.Ú. ",OFFSET(Zdroj!J$16,'k rozhodnutí'!$A456,0))))</f>
        <v/>
      </c>
      <c r="D458" s="3" t="str">
        <f ca="1">IF($B457="","",OFFSET(Zdroj!O$16,'k rozhodnutí'!$A456,0))</f>
        <v/>
      </c>
      <c r="E458" s="127"/>
      <c r="F458" s="30"/>
      <c r="G458" s="122"/>
      <c r="H458" s="115"/>
      <c r="I458" s="126"/>
      <c r="J458" s="125"/>
      <c r="K458" s="115"/>
      <c r="L458" s="115"/>
      <c r="M458" s="115"/>
      <c r="N458" s="115"/>
      <c r="O458" s="115"/>
      <c r="P458" s="115"/>
    </row>
    <row r="459" spans="1:16" x14ac:dyDescent="0.25">
      <c r="A459" s="64">
        <f>ROW()/3-1</f>
        <v>152</v>
      </c>
      <c r="B459" s="124"/>
      <c r="C459" s="28" t="str">
        <f ca="1">IF($B457="","",IF(Zdroj!$AS$9="ano",IF(OFFSET(Zdroj!M$16,'k rozhodnutí'!$A456,0)="","","Anonymizováno"),IF(OFFSET(Zdroj!M$16,'k rozhodnutí'!$A456,0)="","",OFFSET(Zdroj!M$16,'k rozhodnutí'!$A456,0))))</f>
        <v/>
      </c>
      <c r="D459" s="3" t="str">
        <f ca="1">IF($B457="","",CONCATENATE("Dotace bude použita na:","
",OFFSET(Zdroj!P$16,'k rozhodnutí'!$A456,0)))</f>
        <v/>
      </c>
      <c r="E459" s="127"/>
      <c r="F459" s="31" t="str">
        <f ca="1">IF($B457="","",OFFSET(Zdroj!V$16,'k rozhodnutí'!$A456,0))</f>
        <v/>
      </c>
      <c r="G459" s="37" t="str">
        <f ca="1">IF($B457="","",OFFSET(Zdroj!CC$16,'k rozhodnutí'!$A456,0))</f>
        <v/>
      </c>
      <c r="H459" s="115"/>
      <c r="I459" s="126"/>
      <c r="J459" s="125"/>
      <c r="K459" s="115"/>
      <c r="L459" s="115"/>
      <c r="M459" s="115"/>
      <c r="N459" s="115"/>
      <c r="O459" s="115"/>
      <c r="P459" s="115"/>
    </row>
    <row r="460" spans="1:16" ht="15.75" x14ac:dyDescent="0.25">
      <c r="A460" s="64"/>
      <c r="B460" s="79" t="str">
        <f ca="1">IF(OFFSET(Zdroj!$B$16,A459,0)&gt;0,A462,"")</f>
        <v/>
      </c>
      <c r="C460" s="2" t="str">
        <f ca="1">IF($B460="","",IF(Zdroj!$AS$9="ano",CONCATENATE(OFFSET(Zdroj!C$16,'k rozhodnutí'!$A459,0),"
","Anonymizováno","
",OFFSET(Zdroj!E$16,'k rozhodnutí'!$A459,0),"
",OFFSET(Zdroj!F$16,'k rozhodnutí'!$A459,0)),CONCATENATE(OFFSET(Zdroj!C$16,'k rozhodnutí'!$A459,0),"
",OFFSET(Zdroj!D$16,'k rozhodnutí'!$A459,0),"
",OFFSET(Zdroj!E$16,'k rozhodnutí'!$A459,0),"
",OFFSET(Zdroj!F$16,'k rozhodnutí'!$A459,0))))</f>
        <v/>
      </c>
      <c r="D460" s="19" t="str">
        <f ca="1">IF($B460="","",OFFSET(Zdroj!N$16,'k rozhodnutí'!$A459,0))</f>
        <v/>
      </c>
      <c r="E460" s="127" t="str">
        <f ca="1">IF($B460="","",OFFSET(Zdroj!T$16,'k rozhodnutí'!$A459,0))</f>
        <v/>
      </c>
      <c r="F460" s="31" t="str">
        <f ca="1">IF($B460="","",OFFSET(Zdroj!U$16,'k rozhodnutí'!$A459,0))</f>
        <v/>
      </c>
      <c r="G460" s="122" t="str">
        <f ca="1">IF($B460="","",OFFSET(Zdroj!W$16,'k rozhodnutí'!$A459,0))</f>
        <v/>
      </c>
      <c r="H460" s="115" t="str">
        <f ca="1">IF($B460="","",OFFSET(Zdroj!W$16,'k rozhodnutí'!$A459,0))</f>
        <v/>
      </c>
      <c r="I460" s="126" t="str">
        <f ca="1">IF($B460="","",OFFSET(Zdroj!Y$16,'k rozhodnutí'!$A459,0))</f>
        <v/>
      </c>
      <c r="J460" s="125" t="str">
        <f ca="1">IF(B460="","",'k rozhodnutí detailní'!N460)</f>
        <v/>
      </c>
      <c r="K460" s="115" t="str">
        <f ca="1">IF($B460="","",OFFSET(Zdroj!AC$16,'k rozhodnutí'!$A459,0))</f>
        <v/>
      </c>
      <c r="L460" s="115" t="str">
        <f ca="1">IF($B460="","",OFFSET(Zdroj!AD$16,'k rozhodnutí'!$A459,0))</f>
        <v/>
      </c>
      <c r="M460" s="115" t="str">
        <f ca="1">IF($B460="","",OFFSET(Zdroj!AE$16,'k rozhodnutí'!$A459,0))</f>
        <v/>
      </c>
      <c r="N460" s="115" t="str">
        <f ca="1">IF($B460="","",OFFSET(Zdroj!AF$16,'k rozhodnutí'!$A459,0))</f>
        <v/>
      </c>
      <c r="O460" s="115" t="str">
        <f ca="1">IF($B460="","",OFFSET(Zdroj!AG$16,'k rozhodnutí'!$A459,0))</f>
        <v/>
      </c>
      <c r="P460" s="115" t="str">
        <f ca="1">IF($B460="","",OFFSET(Zdroj!AH$16,'k rozhodnutí'!$A459,0))</f>
        <v/>
      </c>
    </row>
    <row r="461" spans="1:16" x14ac:dyDescent="0.25">
      <c r="A461" s="64"/>
      <c r="B461" s="124" t="str">
        <f ca="1">IF(OFFSET(Zdroj!$B$16,A459,0)&gt;0,OFFSET(Zdroj!$B$16,A459,0)+0,"")</f>
        <v/>
      </c>
      <c r="C461" s="2" t="str">
        <f ca="1">IF($B460="","",IF(Zdroj!$AS$9="ano",CONCATENATE("Okres:","
",OFFSET(Zdroj!CH$16,'k rozhodnutí'!$A459,0),"
","Právní forma","
",OFFSET(Zdroj!H$16,'k rozhodnutí'!$A459,0),"
",IF(OFFSET(Zdroj!I$16,'k rozhodnutí'!$A459,0)="","","IČO: "),OFFSET(Zdroj!I$16,'k rozhodnutí'!$A459,0),"
","B.Ú. ",IF(OFFSET(Zdroj!J$16,'k rozhodnutí'!$A459,0)="","","Anonymizováno")),CONCATENATE("Okres:","
",OFFSET(Zdroj!CH$16,'k rozhodnutí'!$A459,0),"
","Právní forma","
",OFFSET(Zdroj!H$16,'k rozhodnutí'!$A459,0),"
",IF(OFFSET(Zdroj!I$16,'k rozhodnutí'!$A459,0)="","","IČO: "),OFFSET(Zdroj!I$16,'k rozhodnutí'!$A459,0),"
","B.Ú. ",OFFSET(Zdroj!J$16,'k rozhodnutí'!$A459,0))))</f>
        <v/>
      </c>
      <c r="D461" s="3" t="str">
        <f ca="1">IF($B460="","",OFFSET(Zdroj!O$16,'k rozhodnutí'!$A459,0))</f>
        <v/>
      </c>
      <c r="E461" s="127"/>
      <c r="F461" s="30"/>
      <c r="G461" s="122"/>
      <c r="H461" s="115"/>
      <c r="I461" s="126"/>
      <c r="J461" s="125"/>
      <c r="K461" s="115"/>
      <c r="L461" s="115"/>
      <c r="M461" s="115"/>
      <c r="N461" s="115"/>
      <c r="O461" s="115"/>
      <c r="P461" s="115"/>
    </row>
    <row r="462" spans="1:16" x14ac:dyDescent="0.25">
      <c r="A462" s="64">
        <f>ROW()/3-1</f>
        <v>153</v>
      </c>
      <c r="B462" s="124"/>
      <c r="C462" s="28" t="str">
        <f ca="1">IF($B460="","",IF(Zdroj!$AS$9="ano",IF(OFFSET(Zdroj!M$16,'k rozhodnutí'!$A459,0)="","","Anonymizováno"),IF(OFFSET(Zdroj!M$16,'k rozhodnutí'!$A459,0)="","",OFFSET(Zdroj!M$16,'k rozhodnutí'!$A459,0))))</f>
        <v/>
      </c>
      <c r="D462" s="3" t="str">
        <f ca="1">IF($B460="","",CONCATENATE("Dotace bude použita na:","
",OFFSET(Zdroj!P$16,'k rozhodnutí'!$A459,0)))</f>
        <v/>
      </c>
      <c r="E462" s="127"/>
      <c r="F462" s="31" t="str">
        <f ca="1">IF($B460="","",OFFSET(Zdroj!V$16,'k rozhodnutí'!$A459,0))</f>
        <v/>
      </c>
      <c r="G462" s="37" t="str">
        <f ca="1">IF($B460="","",OFFSET(Zdroj!CC$16,'k rozhodnutí'!$A459,0))</f>
        <v/>
      </c>
      <c r="H462" s="115"/>
      <c r="I462" s="126"/>
      <c r="J462" s="125"/>
      <c r="K462" s="115"/>
      <c r="L462" s="115"/>
      <c r="M462" s="115"/>
      <c r="N462" s="115"/>
      <c r="O462" s="115"/>
      <c r="P462" s="115"/>
    </row>
    <row r="463" spans="1:16" ht="15.75" x14ac:dyDescent="0.25">
      <c r="A463" s="64"/>
      <c r="B463" s="79" t="str">
        <f ca="1">IF(OFFSET(Zdroj!$B$16,A462,0)&gt;0,A465,"")</f>
        <v/>
      </c>
      <c r="C463" s="2" t="str">
        <f ca="1">IF($B463="","",IF(Zdroj!$AS$9="ano",CONCATENATE(OFFSET(Zdroj!C$16,'k rozhodnutí'!$A462,0),"
","Anonymizováno","
",OFFSET(Zdroj!E$16,'k rozhodnutí'!$A462,0),"
",OFFSET(Zdroj!F$16,'k rozhodnutí'!$A462,0)),CONCATENATE(OFFSET(Zdroj!C$16,'k rozhodnutí'!$A462,0),"
",OFFSET(Zdroj!D$16,'k rozhodnutí'!$A462,0),"
",OFFSET(Zdroj!E$16,'k rozhodnutí'!$A462,0),"
",OFFSET(Zdroj!F$16,'k rozhodnutí'!$A462,0))))</f>
        <v/>
      </c>
      <c r="D463" s="19" t="str">
        <f ca="1">IF($B463="","",OFFSET(Zdroj!N$16,'k rozhodnutí'!$A462,0))</f>
        <v/>
      </c>
      <c r="E463" s="127" t="str">
        <f ca="1">IF($B463="","",OFFSET(Zdroj!T$16,'k rozhodnutí'!$A462,0))</f>
        <v/>
      </c>
      <c r="F463" s="31" t="str">
        <f ca="1">IF($B463="","",OFFSET(Zdroj!U$16,'k rozhodnutí'!$A462,0))</f>
        <v/>
      </c>
      <c r="G463" s="122" t="str">
        <f ca="1">IF($B463="","",OFFSET(Zdroj!W$16,'k rozhodnutí'!$A462,0))</f>
        <v/>
      </c>
      <c r="H463" s="115" t="str">
        <f ca="1">IF($B463="","",OFFSET(Zdroj!W$16,'k rozhodnutí'!$A462,0))</f>
        <v/>
      </c>
      <c r="I463" s="126" t="str">
        <f ca="1">IF($B463="","",OFFSET(Zdroj!Y$16,'k rozhodnutí'!$A462,0))</f>
        <v/>
      </c>
      <c r="J463" s="125" t="str">
        <f ca="1">IF(B463="","",'k rozhodnutí detailní'!N463)</f>
        <v/>
      </c>
      <c r="K463" s="115" t="str">
        <f ca="1">IF($B463="","",OFFSET(Zdroj!AC$16,'k rozhodnutí'!$A462,0))</f>
        <v/>
      </c>
      <c r="L463" s="115" t="str">
        <f ca="1">IF($B463="","",OFFSET(Zdroj!AD$16,'k rozhodnutí'!$A462,0))</f>
        <v/>
      </c>
      <c r="M463" s="115" t="str">
        <f ca="1">IF($B463="","",OFFSET(Zdroj!AE$16,'k rozhodnutí'!$A462,0))</f>
        <v/>
      </c>
      <c r="N463" s="115" t="str">
        <f ca="1">IF($B463="","",OFFSET(Zdroj!AF$16,'k rozhodnutí'!$A462,0))</f>
        <v/>
      </c>
      <c r="O463" s="115" t="str">
        <f ca="1">IF($B463="","",OFFSET(Zdroj!AG$16,'k rozhodnutí'!$A462,0))</f>
        <v/>
      </c>
      <c r="P463" s="115" t="str">
        <f ca="1">IF($B463="","",OFFSET(Zdroj!AH$16,'k rozhodnutí'!$A462,0))</f>
        <v/>
      </c>
    </row>
    <row r="464" spans="1:16" x14ac:dyDescent="0.25">
      <c r="A464" s="64"/>
      <c r="B464" s="124" t="str">
        <f ca="1">IF(OFFSET(Zdroj!$B$16,A462,0)&gt;0,OFFSET(Zdroj!$B$16,A462,0)+0,"")</f>
        <v/>
      </c>
      <c r="C464" s="2" t="str">
        <f ca="1">IF($B463="","",IF(Zdroj!$AS$9="ano",CONCATENATE("Okres:","
",OFFSET(Zdroj!CH$16,'k rozhodnutí'!$A462,0),"
","Právní forma","
",OFFSET(Zdroj!H$16,'k rozhodnutí'!$A462,0),"
",IF(OFFSET(Zdroj!I$16,'k rozhodnutí'!$A462,0)="","","IČO: "),OFFSET(Zdroj!I$16,'k rozhodnutí'!$A462,0),"
","B.Ú. ",IF(OFFSET(Zdroj!J$16,'k rozhodnutí'!$A462,0)="","","Anonymizováno")),CONCATENATE("Okres:","
",OFFSET(Zdroj!CH$16,'k rozhodnutí'!$A462,0),"
","Právní forma","
",OFFSET(Zdroj!H$16,'k rozhodnutí'!$A462,0),"
",IF(OFFSET(Zdroj!I$16,'k rozhodnutí'!$A462,0)="","","IČO: "),OFFSET(Zdroj!I$16,'k rozhodnutí'!$A462,0),"
","B.Ú. ",OFFSET(Zdroj!J$16,'k rozhodnutí'!$A462,0))))</f>
        <v/>
      </c>
      <c r="D464" s="3" t="str">
        <f ca="1">IF($B463="","",OFFSET(Zdroj!O$16,'k rozhodnutí'!$A462,0))</f>
        <v/>
      </c>
      <c r="E464" s="127"/>
      <c r="F464" s="30"/>
      <c r="G464" s="122"/>
      <c r="H464" s="115"/>
      <c r="I464" s="126"/>
      <c r="J464" s="125"/>
      <c r="K464" s="115"/>
      <c r="L464" s="115"/>
      <c r="M464" s="115"/>
      <c r="N464" s="115"/>
      <c r="O464" s="115"/>
      <c r="P464" s="115"/>
    </row>
    <row r="465" spans="1:16" x14ac:dyDescent="0.25">
      <c r="A465" s="64">
        <f>ROW()/3-1</f>
        <v>154</v>
      </c>
      <c r="B465" s="124"/>
      <c r="C465" s="28" t="str">
        <f ca="1">IF($B463="","",IF(Zdroj!$AS$9="ano",IF(OFFSET(Zdroj!M$16,'k rozhodnutí'!$A462,0)="","","Anonymizováno"),IF(OFFSET(Zdroj!M$16,'k rozhodnutí'!$A462,0)="","",OFFSET(Zdroj!M$16,'k rozhodnutí'!$A462,0))))</f>
        <v/>
      </c>
      <c r="D465" s="3" t="str">
        <f ca="1">IF($B463="","",CONCATENATE("Dotace bude použita na:","
",OFFSET(Zdroj!P$16,'k rozhodnutí'!$A462,0)))</f>
        <v/>
      </c>
      <c r="E465" s="127"/>
      <c r="F465" s="31" t="str">
        <f ca="1">IF($B463="","",OFFSET(Zdroj!V$16,'k rozhodnutí'!$A462,0))</f>
        <v/>
      </c>
      <c r="G465" s="37" t="str">
        <f ca="1">IF($B463="","",OFFSET(Zdroj!CC$16,'k rozhodnutí'!$A462,0))</f>
        <v/>
      </c>
      <c r="H465" s="115"/>
      <c r="I465" s="126"/>
      <c r="J465" s="125"/>
      <c r="K465" s="115"/>
      <c r="L465" s="115"/>
      <c r="M465" s="115"/>
      <c r="N465" s="115"/>
      <c r="O465" s="115"/>
      <c r="P465" s="115"/>
    </row>
    <row r="466" spans="1:16" ht="15.75" x14ac:dyDescent="0.25">
      <c r="A466" s="64"/>
      <c r="B466" s="79" t="str">
        <f ca="1">IF(OFFSET(Zdroj!$B$16,A465,0)&gt;0,A468,"")</f>
        <v/>
      </c>
      <c r="C466" s="2" t="str">
        <f ca="1">IF($B466="","",IF(Zdroj!$AS$9="ano",CONCATENATE(OFFSET(Zdroj!C$16,'k rozhodnutí'!$A465,0),"
","Anonymizováno","
",OFFSET(Zdroj!E$16,'k rozhodnutí'!$A465,0),"
",OFFSET(Zdroj!F$16,'k rozhodnutí'!$A465,0)),CONCATENATE(OFFSET(Zdroj!C$16,'k rozhodnutí'!$A465,0),"
",OFFSET(Zdroj!D$16,'k rozhodnutí'!$A465,0),"
",OFFSET(Zdroj!E$16,'k rozhodnutí'!$A465,0),"
",OFFSET(Zdroj!F$16,'k rozhodnutí'!$A465,0))))</f>
        <v/>
      </c>
      <c r="D466" s="19" t="str">
        <f ca="1">IF($B466="","",OFFSET(Zdroj!N$16,'k rozhodnutí'!$A465,0))</f>
        <v/>
      </c>
      <c r="E466" s="127" t="str">
        <f ca="1">IF($B466="","",OFFSET(Zdroj!T$16,'k rozhodnutí'!$A465,0))</f>
        <v/>
      </c>
      <c r="F466" s="31" t="str">
        <f ca="1">IF($B466="","",OFFSET(Zdroj!U$16,'k rozhodnutí'!$A465,0))</f>
        <v/>
      </c>
      <c r="G466" s="122" t="str">
        <f ca="1">IF($B466="","",OFFSET(Zdroj!W$16,'k rozhodnutí'!$A465,0))</f>
        <v/>
      </c>
      <c r="H466" s="115" t="str">
        <f ca="1">IF($B466="","",OFFSET(Zdroj!W$16,'k rozhodnutí'!$A465,0))</f>
        <v/>
      </c>
      <c r="I466" s="126" t="str">
        <f ca="1">IF($B466="","",OFFSET(Zdroj!Y$16,'k rozhodnutí'!$A465,0))</f>
        <v/>
      </c>
      <c r="J466" s="125" t="str">
        <f ca="1">IF(B466="","",'k rozhodnutí detailní'!N466)</f>
        <v/>
      </c>
      <c r="K466" s="115" t="str">
        <f ca="1">IF($B466="","",OFFSET(Zdroj!AC$16,'k rozhodnutí'!$A465,0))</f>
        <v/>
      </c>
      <c r="L466" s="115" t="str">
        <f ca="1">IF($B466="","",OFFSET(Zdroj!AD$16,'k rozhodnutí'!$A465,0))</f>
        <v/>
      </c>
      <c r="M466" s="115" t="str">
        <f ca="1">IF($B466="","",OFFSET(Zdroj!AE$16,'k rozhodnutí'!$A465,0))</f>
        <v/>
      </c>
      <c r="N466" s="115" t="str">
        <f ca="1">IF($B466="","",OFFSET(Zdroj!AF$16,'k rozhodnutí'!$A465,0))</f>
        <v/>
      </c>
      <c r="O466" s="115" t="str">
        <f ca="1">IF($B466="","",OFFSET(Zdroj!AG$16,'k rozhodnutí'!$A465,0))</f>
        <v/>
      </c>
      <c r="P466" s="115" t="str">
        <f ca="1">IF($B466="","",OFFSET(Zdroj!AH$16,'k rozhodnutí'!$A465,0))</f>
        <v/>
      </c>
    </row>
    <row r="467" spans="1:16" x14ac:dyDescent="0.25">
      <c r="A467" s="64"/>
      <c r="B467" s="124" t="str">
        <f ca="1">IF(OFFSET(Zdroj!$B$16,A465,0)&gt;0,OFFSET(Zdroj!$B$16,A465,0)+0,"")</f>
        <v/>
      </c>
      <c r="C467" s="2" t="str">
        <f ca="1">IF($B466="","",IF(Zdroj!$AS$9="ano",CONCATENATE("Okres:","
",OFFSET(Zdroj!CH$16,'k rozhodnutí'!$A465,0),"
","Právní forma","
",OFFSET(Zdroj!H$16,'k rozhodnutí'!$A465,0),"
",IF(OFFSET(Zdroj!I$16,'k rozhodnutí'!$A465,0)="","","IČO: "),OFFSET(Zdroj!I$16,'k rozhodnutí'!$A465,0),"
","B.Ú. ",IF(OFFSET(Zdroj!J$16,'k rozhodnutí'!$A465,0)="","","Anonymizováno")),CONCATENATE("Okres:","
",OFFSET(Zdroj!CH$16,'k rozhodnutí'!$A465,0),"
","Právní forma","
",OFFSET(Zdroj!H$16,'k rozhodnutí'!$A465,0),"
",IF(OFFSET(Zdroj!I$16,'k rozhodnutí'!$A465,0)="","","IČO: "),OFFSET(Zdroj!I$16,'k rozhodnutí'!$A465,0),"
","B.Ú. ",OFFSET(Zdroj!J$16,'k rozhodnutí'!$A465,0))))</f>
        <v/>
      </c>
      <c r="D467" s="3" t="str">
        <f ca="1">IF($B466="","",OFFSET(Zdroj!O$16,'k rozhodnutí'!$A465,0))</f>
        <v/>
      </c>
      <c r="E467" s="127"/>
      <c r="F467" s="30"/>
      <c r="G467" s="122"/>
      <c r="H467" s="115"/>
      <c r="I467" s="126"/>
      <c r="J467" s="125"/>
      <c r="K467" s="115"/>
      <c r="L467" s="115"/>
      <c r="M467" s="115"/>
      <c r="N467" s="115"/>
      <c r="O467" s="115"/>
      <c r="P467" s="115"/>
    </row>
    <row r="468" spans="1:16" x14ac:dyDescent="0.25">
      <c r="A468" s="64">
        <f>ROW()/3-1</f>
        <v>155</v>
      </c>
      <c r="B468" s="124"/>
      <c r="C468" s="28" t="str">
        <f ca="1">IF($B466="","",IF(Zdroj!$AS$9="ano",IF(OFFSET(Zdroj!M$16,'k rozhodnutí'!$A465,0)="","","Anonymizováno"),IF(OFFSET(Zdroj!M$16,'k rozhodnutí'!$A465,0)="","",OFFSET(Zdroj!M$16,'k rozhodnutí'!$A465,0))))</f>
        <v/>
      </c>
      <c r="D468" s="3" t="str">
        <f ca="1">IF($B466="","",CONCATENATE("Dotace bude použita na:","
",OFFSET(Zdroj!P$16,'k rozhodnutí'!$A465,0)))</f>
        <v/>
      </c>
      <c r="E468" s="127"/>
      <c r="F468" s="31" t="str">
        <f ca="1">IF($B466="","",OFFSET(Zdroj!V$16,'k rozhodnutí'!$A465,0))</f>
        <v/>
      </c>
      <c r="G468" s="37" t="str">
        <f ca="1">IF($B466="","",OFFSET(Zdroj!CC$16,'k rozhodnutí'!$A465,0))</f>
        <v/>
      </c>
      <c r="H468" s="115"/>
      <c r="I468" s="126"/>
      <c r="J468" s="125"/>
      <c r="K468" s="115"/>
      <c r="L468" s="115"/>
      <c r="M468" s="115"/>
      <c r="N468" s="115"/>
      <c r="O468" s="115"/>
      <c r="P468" s="115"/>
    </row>
    <row r="469" spans="1:16" ht="15.75" x14ac:dyDescent="0.25">
      <c r="A469" s="64"/>
      <c r="B469" s="79" t="str">
        <f ca="1">IF(OFFSET(Zdroj!$B$16,A468,0)&gt;0,A471,"")</f>
        <v/>
      </c>
      <c r="C469" s="2" t="str">
        <f ca="1">IF($B469="","",IF(Zdroj!$AS$9="ano",CONCATENATE(OFFSET(Zdroj!C$16,'k rozhodnutí'!$A468,0),"
","Anonymizováno","
",OFFSET(Zdroj!E$16,'k rozhodnutí'!$A468,0),"
",OFFSET(Zdroj!F$16,'k rozhodnutí'!$A468,0)),CONCATENATE(OFFSET(Zdroj!C$16,'k rozhodnutí'!$A468,0),"
",OFFSET(Zdroj!D$16,'k rozhodnutí'!$A468,0),"
",OFFSET(Zdroj!E$16,'k rozhodnutí'!$A468,0),"
",OFFSET(Zdroj!F$16,'k rozhodnutí'!$A468,0))))</f>
        <v/>
      </c>
      <c r="D469" s="19" t="str">
        <f ca="1">IF($B469="","",OFFSET(Zdroj!N$16,'k rozhodnutí'!$A468,0))</f>
        <v/>
      </c>
      <c r="E469" s="127" t="str">
        <f ca="1">IF($B469="","",OFFSET(Zdroj!T$16,'k rozhodnutí'!$A468,0))</f>
        <v/>
      </c>
      <c r="F469" s="31" t="str">
        <f ca="1">IF($B469="","",OFFSET(Zdroj!U$16,'k rozhodnutí'!$A468,0))</f>
        <v/>
      </c>
      <c r="G469" s="122" t="str">
        <f ca="1">IF($B469="","",OFFSET(Zdroj!W$16,'k rozhodnutí'!$A468,0))</f>
        <v/>
      </c>
      <c r="H469" s="115" t="str">
        <f ca="1">IF($B469="","",OFFSET(Zdroj!W$16,'k rozhodnutí'!$A468,0))</f>
        <v/>
      </c>
      <c r="I469" s="126" t="str">
        <f ca="1">IF($B469="","",OFFSET(Zdroj!Y$16,'k rozhodnutí'!$A468,0))</f>
        <v/>
      </c>
      <c r="J469" s="125" t="str">
        <f ca="1">IF(B469="","",'k rozhodnutí detailní'!N469)</f>
        <v/>
      </c>
      <c r="K469" s="115" t="str">
        <f ca="1">IF($B469="","",OFFSET(Zdroj!AC$16,'k rozhodnutí'!$A468,0))</f>
        <v/>
      </c>
      <c r="L469" s="115" t="str">
        <f ca="1">IF($B469="","",OFFSET(Zdroj!AD$16,'k rozhodnutí'!$A468,0))</f>
        <v/>
      </c>
      <c r="M469" s="115" t="str">
        <f ca="1">IF($B469="","",OFFSET(Zdroj!AE$16,'k rozhodnutí'!$A468,0))</f>
        <v/>
      </c>
      <c r="N469" s="115" t="str">
        <f ca="1">IF($B469="","",OFFSET(Zdroj!AF$16,'k rozhodnutí'!$A468,0))</f>
        <v/>
      </c>
      <c r="O469" s="115" t="str">
        <f ca="1">IF($B469="","",OFFSET(Zdroj!AG$16,'k rozhodnutí'!$A468,0))</f>
        <v/>
      </c>
      <c r="P469" s="115" t="str">
        <f ca="1">IF($B469="","",OFFSET(Zdroj!AH$16,'k rozhodnutí'!$A468,0))</f>
        <v/>
      </c>
    </row>
    <row r="470" spans="1:16" x14ac:dyDescent="0.25">
      <c r="A470" s="64"/>
      <c r="B470" s="124" t="str">
        <f ca="1">IF(OFFSET(Zdroj!$B$16,A468,0)&gt;0,OFFSET(Zdroj!$B$16,A468,0)+0,"")</f>
        <v/>
      </c>
      <c r="C470" s="2" t="str">
        <f ca="1">IF($B469="","",IF(Zdroj!$AS$9="ano",CONCATENATE("Okres:","
",OFFSET(Zdroj!CH$16,'k rozhodnutí'!$A468,0),"
","Právní forma","
",OFFSET(Zdroj!H$16,'k rozhodnutí'!$A468,0),"
",IF(OFFSET(Zdroj!I$16,'k rozhodnutí'!$A468,0)="","","IČO: "),OFFSET(Zdroj!I$16,'k rozhodnutí'!$A468,0),"
","B.Ú. ",IF(OFFSET(Zdroj!J$16,'k rozhodnutí'!$A468,0)="","","Anonymizováno")),CONCATENATE("Okres:","
",OFFSET(Zdroj!CH$16,'k rozhodnutí'!$A468,0),"
","Právní forma","
",OFFSET(Zdroj!H$16,'k rozhodnutí'!$A468,0),"
",IF(OFFSET(Zdroj!I$16,'k rozhodnutí'!$A468,0)="","","IČO: "),OFFSET(Zdroj!I$16,'k rozhodnutí'!$A468,0),"
","B.Ú. ",OFFSET(Zdroj!J$16,'k rozhodnutí'!$A468,0))))</f>
        <v/>
      </c>
      <c r="D470" s="3" t="str">
        <f ca="1">IF($B469="","",OFFSET(Zdroj!O$16,'k rozhodnutí'!$A468,0))</f>
        <v/>
      </c>
      <c r="E470" s="127"/>
      <c r="F470" s="30"/>
      <c r="G470" s="122"/>
      <c r="H470" s="115"/>
      <c r="I470" s="126"/>
      <c r="J470" s="125"/>
      <c r="K470" s="115"/>
      <c r="L470" s="115"/>
      <c r="M470" s="115"/>
      <c r="N470" s="115"/>
      <c r="O470" s="115"/>
      <c r="P470" s="115"/>
    </row>
    <row r="471" spans="1:16" x14ac:dyDescent="0.25">
      <c r="A471" s="64">
        <f>ROW()/3-1</f>
        <v>156</v>
      </c>
      <c r="B471" s="124"/>
      <c r="C471" s="28" t="str">
        <f ca="1">IF($B469="","",IF(Zdroj!$AS$9="ano",IF(OFFSET(Zdroj!M$16,'k rozhodnutí'!$A468,0)="","","Anonymizováno"),IF(OFFSET(Zdroj!M$16,'k rozhodnutí'!$A468,0)="","",OFFSET(Zdroj!M$16,'k rozhodnutí'!$A468,0))))</f>
        <v/>
      </c>
      <c r="D471" s="3" t="str">
        <f ca="1">IF($B469="","",CONCATENATE("Dotace bude použita na:","
",OFFSET(Zdroj!P$16,'k rozhodnutí'!$A468,0)))</f>
        <v/>
      </c>
      <c r="E471" s="127"/>
      <c r="F471" s="31" t="str">
        <f ca="1">IF($B469="","",OFFSET(Zdroj!V$16,'k rozhodnutí'!$A468,0))</f>
        <v/>
      </c>
      <c r="G471" s="37" t="str">
        <f ca="1">IF($B469="","",OFFSET(Zdroj!CC$16,'k rozhodnutí'!$A468,0))</f>
        <v/>
      </c>
      <c r="H471" s="115"/>
      <c r="I471" s="126"/>
      <c r="J471" s="125"/>
      <c r="K471" s="115"/>
      <c r="L471" s="115"/>
      <c r="M471" s="115"/>
      <c r="N471" s="115"/>
      <c r="O471" s="115"/>
      <c r="P471" s="115"/>
    </row>
    <row r="472" spans="1:16" ht="15.75" x14ac:dyDescent="0.25">
      <c r="A472" s="64"/>
      <c r="B472" s="79" t="str">
        <f ca="1">IF(OFFSET(Zdroj!$B$16,A471,0)&gt;0,A474,"")</f>
        <v/>
      </c>
      <c r="C472" s="2" t="str">
        <f ca="1">IF($B472="","",IF(Zdroj!$AS$9="ano",CONCATENATE(OFFSET(Zdroj!C$16,'k rozhodnutí'!$A471,0),"
","Anonymizováno","
",OFFSET(Zdroj!E$16,'k rozhodnutí'!$A471,0),"
",OFFSET(Zdroj!F$16,'k rozhodnutí'!$A471,0)),CONCATENATE(OFFSET(Zdroj!C$16,'k rozhodnutí'!$A471,0),"
",OFFSET(Zdroj!D$16,'k rozhodnutí'!$A471,0),"
",OFFSET(Zdroj!E$16,'k rozhodnutí'!$A471,0),"
",OFFSET(Zdroj!F$16,'k rozhodnutí'!$A471,0))))</f>
        <v/>
      </c>
      <c r="D472" s="19" t="str">
        <f ca="1">IF($B472="","",OFFSET(Zdroj!N$16,'k rozhodnutí'!$A471,0))</f>
        <v/>
      </c>
      <c r="E472" s="127" t="str">
        <f ca="1">IF($B472="","",OFFSET(Zdroj!T$16,'k rozhodnutí'!$A471,0))</f>
        <v/>
      </c>
      <c r="F472" s="31" t="str">
        <f ca="1">IF($B472="","",OFFSET(Zdroj!U$16,'k rozhodnutí'!$A471,0))</f>
        <v/>
      </c>
      <c r="G472" s="122" t="str">
        <f ca="1">IF($B472="","",OFFSET(Zdroj!W$16,'k rozhodnutí'!$A471,0))</f>
        <v/>
      </c>
      <c r="H472" s="115" t="str">
        <f ca="1">IF($B472="","",OFFSET(Zdroj!W$16,'k rozhodnutí'!$A471,0))</f>
        <v/>
      </c>
      <c r="I472" s="126" t="str">
        <f ca="1">IF($B472="","",OFFSET(Zdroj!Y$16,'k rozhodnutí'!$A471,0))</f>
        <v/>
      </c>
      <c r="J472" s="125" t="str">
        <f ca="1">IF(B472="","",'k rozhodnutí detailní'!N472)</f>
        <v/>
      </c>
      <c r="K472" s="115" t="str">
        <f ca="1">IF($B472="","",OFFSET(Zdroj!AC$16,'k rozhodnutí'!$A471,0))</f>
        <v/>
      </c>
      <c r="L472" s="115" t="str">
        <f ca="1">IF($B472="","",OFFSET(Zdroj!AD$16,'k rozhodnutí'!$A471,0))</f>
        <v/>
      </c>
      <c r="M472" s="115" t="str">
        <f ca="1">IF($B472="","",OFFSET(Zdroj!AE$16,'k rozhodnutí'!$A471,0))</f>
        <v/>
      </c>
      <c r="N472" s="115" t="str">
        <f ca="1">IF($B472="","",OFFSET(Zdroj!AF$16,'k rozhodnutí'!$A471,0))</f>
        <v/>
      </c>
      <c r="O472" s="115" t="str">
        <f ca="1">IF($B472="","",OFFSET(Zdroj!AG$16,'k rozhodnutí'!$A471,0))</f>
        <v/>
      </c>
      <c r="P472" s="115" t="str">
        <f ca="1">IF($B472="","",OFFSET(Zdroj!AH$16,'k rozhodnutí'!$A471,0))</f>
        <v/>
      </c>
    </row>
    <row r="473" spans="1:16" x14ac:dyDescent="0.25">
      <c r="A473" s="64"/>
      <c r="B473" s="124" t="str">
        <f ca="1">IF(OFFSET(Zdroj!$B$16,A471,0)&gt;0,OFFSET(Zdroj!$B$16,A471,0)+0,"")</f>
        <v/>
      </c>
      <c r="C473" s="2" t="str">
        <f ca="1">IF($B472="","",IF(Zdroj!$AS$9="ano",CONCATENATE("Okres:","
",OFFSET(Zdroj!CH$16,'k rozhodnutí'!$A471,0),"
","Právní forma","
",OFFSET(Zdroj!H$16,'k rozhodnutí'!$A471,0),"
",IF(OFFSET(Zdroj!I$16,'k rozhodnutí'!$A471,0)="","","IČO: "),OFFSET(Zdroj!I$16,'k rozhodnutí'!$A471,0),"
","B.Ú. ",IF(OFFSET(Zdroj!J$16,'k rozhodnutí'!$A471,0)="","","Anonymizováno")),CONCATENATE("Okres:","
",OFFSET(Zdroj!CH$16,'k rozhodnutí'!$A471,0),"
","Právní forma","
",OFFSET(Zdroj!H$16,'k rozhodnutí'!$A471,0),"
",IF(OFFSET(Zdroj!I$16,'k rozhodnutí'!$A471,0)="","","IČO: "),OFFSET(Zdroj!I$16,'k rozhodnutí'!$A471,0),"
","B.Ú. ",OFFSET(Zdroj!J$16,'k rozhodnutí'!$A471,0))))</f>
        <v/>
      </c>
      <c r="D473" s="3" t="str">
        <f ca="1">IF($B472="","",OFFSET(Zdroj!O$16,'k rozhodnutí'!$A471,0))</f>
        <v/>
      </c>
      <c r="E473" s="127"/>
      <c r="F473" s="30"/>
      <c r="G473" s="122"/>
      <c r="H473" s="115"/>
      <c r="I473" s="126"/>
      <c r="J473" s="125"/>
      <c r="K473" s="115"/>
      <c r="L473" s="115"/>
      <c r="M473" s="115"/>
      <c r="N473" s="115"/>
      <c r="O473" s="115"/>
      <c r="P473" s="115"/>
    </row>
    <row r="474" spans="1:16" x14ac:dyDescent="0.25">
      <c r="A474" s="64">
        <f>ROW()/3-1</f>
        <v>157</v>
      </c>
      <c r="B474" s="124"/>
      <c r="C474" s="28" t="str">
        <f ca="1">IF($B472="","",IF(Zdroj!$AS$9="ano",IF(OFFSET(Zdroj!M$16,'k rozhodnutí'!$A471,0)="","","Anonymizováno"),IF(OFFSET(Zdroj!M$16,'k rozhodnutí'!$A471,0)="","",OFFSET(Zdroj!M$16,'k rozhodnutí'!$A471,0))))</f>
        <v/>
      </c>
      <c r="D474" s="3" t="str">
        <f ca="1">IF($B472="","",CONCATENATE("Dotace bude použita na:","
",OFFSET(Zdroj!P$16,'k rozhodnutí'!$A471,0)))</f>
        <v/>
      </c>
      <c r="E474" s="127"/>
      <c r="F474" s="31" t="str">
        <f ca="1">IF($B472="","",OFFSET(Zdroj!V$16,'k rozhodnutí'!$A471,0))</f>
        <v/>
      </c>
      <c r="G474" s="37" t="str">
        <f ca="1">IF($B472="","",OFFSET(Zdroj!CC$16,'k rozhodnutí'!$A471,0))</f>
        <v/>
      </c>
      <c r="H474" s="115"/>
      <c r="I474" s="126"/>
      <c r="J474" s="125"/>
      <c r="K474" s="115"/>
      <c r="L474" s="115"/>
      <c r="M474" s="115"/>
      <c r="N474" s="115"/>
      <c r="O474" s="115"/>
      <c r="P474" s="115"/>
    </row>
    <row r="475" spans="1:16" ht="15.75" x14ac:dyDescent="0.25">
      <c r="A475" s="64"/>
      <c r="B475" s="79" t="str">
        <f ca="1">IF(OFFSET(Zdroj!$B$16,A474,0)&gt;0,A477,"")</f>
        <v/>
      </c>
      <c r="C475" s="2" t="str">
        <f ca="1">IF($B475="","",IF(Zdroj!$AS$9="ano",CONCATENATE(OFFSET(Zdroj!C$16,'k rozhodnutí'!$A474,0),"
","Anonymizováno","
",OFFSET(Zdroj!E$16,'k rozhodnutí'!$A474,0),"
",OFFSET(Zdroj!F$16,'k rozhodnutí'!$A474,0)),CONCATENATE(OFFSET(Zdroj!C$16,'k rozhodnutí'!$A474,0),"
",OFFSET(Zdroj!D$16,'k rozhodnutí'!$A474,0),"
",OFFSET(Zdroj!E$16,'k rozhodnutí'!$A474,0),"
",OFFSET(Zdroj!F$16,'k rozhodnutí'!$A474,0))))</f>
        <v/>
      </c>
      <c r="D475" s="19" t="str">
        <f ca="1">IF($B475="","",OFFSET(Zdroj!N$16,'k rozhodnutí'!$A474,0))</f>
        <v/>
      </c>
      <c r="E475" s="127" t="str">
        <f ca="1">IF($B475="","",OFFSET(Zdroj!T$16,'k rozhodnutí'!$A474,0))</f>
        <v/>
      </c>
      <c r="F475" s="31" t="str">
        <f ca="1">IF($B475="","",OFFSET(Zdroj!U$16,'k rozhodnutí'!$A474,0))</f>
        <v/>
      </c>
      <c r="G475" s="122" t="str">
        <f ca="1">IF($B475="","",OFFSET(Zdroj!W$16,'k rozhodnutí'!$A474,0))</f>
        <v/>
      </c>
      <c r="H475" s="115" t="str">
        <f ca="1">IF($B475="","",OFFSET(Zdroj!W$16,'k rozhodnutí'!$A474,0))</f>
        <v/>
      </c>
      <c r="I475" s="126" t="str">
        <f ca="1">IF($B475="","",OFFSET(Zdroj!Y$16,'k rozhodnutí'!$A474,0))</f>
        <v/>
      </c>
      <c r="J475" s="125" t="str">
        <f ca="1">IF(B475="","",'k rozhodnutí detailní'!N475)</f>
        <v/>
      </c>
      <c r="K475" s="115" t="str">
        <f ca="1">IF($B475="","",OFFSET(Zdroj!AC$16,'k rozhodnutí'!$A474,0))</f>
        <v/>
      </c>
      <c r="L475" s="115" t="str">
        <f ca="1">IF($B475="","",OFFSET(Zdroj!AD$16,'k rozhodnutí'!$A474,0))</f>
        <v/>
      </c>
      <c r="M475" s="115" t="str">
        <f ca="1">IF($B475="","",OFFSET(Zdroj!AE$16,'k rozhodnutí'!$A474,0))</f>
        <v/>
      </c>
      <c r="N475" s="115" t="str">
        <f ca="1">IF($B475="","",OFFSET(Zdroj!AF$16,'k rozhodnutí'!$A474,0))</f>
        <v/>
      </c>
      <c r="O475" s="115" t="str">
        <f ca="1">IF($B475="","",OFFSET(Zdroj!AG$16,'k rozhodnutí'!$A474,0))</f>
        <v/>
      </c>
      <c r="P475" s="115" t="str">
        <f ca="1">IF($B475="","",OFFSET(Zdroj!AH$16,'k rozhodnutí'!$A474,0))</f>
        <v/>
      </c>
    </row>
    <row r="476" spans="1:16" x14ac:dyDescent="0.25">
      <c r="A476" s="64"/>
      <c r="B476" s="124" t="str">
        <f ca="1">IF(OFFSET(Zdroj!$B$16,A474,0)&gt;0,OFFSET(Zdroj!$B$16,A474,0)+0,"")</f>
        <v/>
      </c>
      <c r="C476" s="2" t="str">
        <f ca="1">IF($B475="","",IF(Zdroj!$AS$9="ano",CONCATENATE("Okres:","
",OFFSET(Zdroj!CH$16,'k rozhodnutí'!$A474,0),"
","Právní forma","
",OFFSET(Zdroj!H$16,'k rozhodnutí'!$A474,0),"
",IF(OFFSET(Zdroj!I$16,'k rozhodnutí'!$A474,0)="","","IČO: "),OFFSET(Zdroj!I$16,'k rozhodnutí'!$A474,0),"
","B.Ú. ",IF(OFFSET(Zdroj!J$16,'k rozhodnutí'!$A474,0)="","","Anonymizováno")),CONCATENATE("Okres:","
",OFFSET(Zdroj!CH$16,'k rozhodnutí'!$A474,0),"
","Právní forma","
",OFFSET(Zdroj!H$16,'k rozhodnutí'!$A474,0),"
",IF(OFFSET(Zdroj!I$16,'k rozhodnutí'!$A474,0)="","","IČO: "),OFFSET(Zdroj!I$16,'k rozhodnutí'!$A474,0),"
","B.Ú. ",OFFSET(Zdroj!J$16,'k rozhodnutí'!$A474,0))))</f>
        <v/>
      </c>
      <c r="D476" s="3" t="str">
        <f ca="1">IF($B475="","",OFFSET(Zdroj!O$16,'k rozhodnutí'!$A474,0))</f>
        <v/>
      </c>
      <c r="E476" s="127"/>
      <c r="F476" s="30"/>
      <c r="G476" s="122"/>
      <c r="H476" s="115"/>
      <c r="I476" s="126"/>
      <c r="J476" s="125"/>
      <c r="K476" s="115"/>
      <c r="L476" s="115"/>
      <c r="M476" s="115"/>
      <c r="N476" s="115"/>
      <c r="O476" s="115"/>
      <c r="P476" s="115"/>
    </row>
    <row r="477" spans="1:16" x14ac:dyDescent="0.25">
      <c r="A477" s="64">
        <f>ROW()/3-1</f>
        <v>158</v>
      </c>
      <c r="B477" s="124"/>
      <c r="C477" s="28" t="str">
        <f ca="1">IF($B475="","",IF(Zdroj!$AS$9="ano",IF(OFFSET(Zdroj!M$16,'k rozhodnutí'!$A474,0)="","","Anonymizováno"),IF(OFFSET(Zdroj!M$16,'k rozhodnutí'!$A474,0)="","",OFFSET(Zdroj!M$16,'k rozhodnutí'!$A474,0))))</f>
        <v/>
      </c>
      <c r="D477" s="3" t="str">
        <f ca="1">IF($B475="","",CONCATENATE("Dotace bude použita na:","
",OFFSET(Zdroj!P$16,'k rozhodnutí'!$A474,0)))</f>
        <v/>
      </c>
      <c r="E477" s="127"/>
      <c r="F477" s="31" t="str">
        <f ca="1">IF($B475="","",OFFSET(Zdroj!V$16,'k rozhodnutí'!$A474,0))</f>
        <v/>
      </c>
      <c r="G477" s="37" t="str">
        <f ca="1">IF($B475="","",OFFSET(Zdroj!CC$16,'k rozhodnutí'!$A474,0))</f>
        <v/>
      </c>
      <c r="H477" s="115"/>
      <c r="I477" s="126"/>
      <c r="J477" s="125"/>
      <c r="K477" s="115"/>
      <c r="L477" s="115"/>
      <c r="M477" s="115"/>
      <c r="N477" s="115"/>
      <c r="O477" s="115"/>
      <c r="P477" s="115"/>
    </row>
    <row r="478" spans="1:16" ht="15.75" x14ac:dyDescent="0.25">
      <c r="A478" s="64"/>
      <c r="B478" s="79" t="str">
        <f ca="1">IF(OFFSET(Zdroj!$B$16,A477,0)&gt;0,A480,"")</f>
        <v/>
      </c>
      <c r="C478" s="2" t="str">
        <f ca="1">IF($B478="","",IF(Zdroj!$AS$9="ano",CONCATENATE(OFFSET(Zdroj!C$16,'k rozhodnutí'!$A477,0),"
","Anonymizováno","
",OFFSET(Zdroj!E$16,'k rozhodnutí'!$A477,0),"
",OFFSET(Zdroj!F$16,'k rozhodnutí'!$A477,0)),CONCATENATE(OFFSET(Zdroj!C$16,'k rozhodnutí'!$A477,0),"
",OFFSET(Zdroj!D$16,'k rozhodnutí'!$A477,0),"
",OFFSET(Zdroj!E$16,'k rozhodnutí'!$A477,0),"
",OFFSET(Zdroj!F$16,'k rozhodnutí'!$A477,0))))</f>
        <v/>
      </c>
      <c r="D478" s="19" t="str">
        <f ca="1">IF($B478="","",OFFSET(Zdroj!N$16,'k rozhodnutí'!$A477,0))</f>
        <v/>
      </c>
      <c r="E478" s="127" t="str">
        <f ca="1">IF($B478="","",OFFSET(Zdroj!T$16,'k rozhodnutí'!$A477,0))</f>
        <v/>
      </c>
      <c r="F478" s="31" t="str">
        <f ca="1">IF($B478="","",OFFSET(Zdroj!U$16,'k rozhodnutí'!$A477,0))</f>
        <v/>
      </c>
      <c r="G478" s="122" t="str">
        <f ca="1">IF($B478="","",OFFSET(Zdroj!W$16,'k rozhodnutí'!$A477,0))</f>
        <v/>
      </c>
      <c r="H478" s="115" t="str">
        <f ca="1">IF($B478="","",OFFSET(Zdroj!W$16,'k rozhodnutí'!$A477,0))</f>
        <v/>
      </c>
      <c r="I478" s="126" t="str">
        <f ca="1">IF($B478="","",OFFSET(Zdroj!Y$16,'k rozhodnutí'!$A477,0))</f>
        <v/>
      </c>
      <c r="J478" s="125" t="str">
        <f ca="1">IF(B478="","",'k rozhodnutí detailní'!N478)</f>
        <v/>
      </c>
      <c r="K478" s="115" t="str">
        <f ca="1">IF($B478="","",OFFSET(Zdroj!AC$16,'k rozhodnutí'!$A477,0))</f>
        <v/>
      </c>
      <c r="L478" s="115" t="str">
        <f ca="1">IF($B478="","",OFFSET(Zdroj!AD$16,'k rozhodnutí'!$A477,0))</f>
        <v/>
      </c>
      <c r="M478" s="115" t="str">
        <f ca="1">IF($B478="","",OFFSET(Zdroj!AE$16,'k rozhodnutí'!$A477,0))</f>
        <v/>
      </c>
      <c r="N478" s="115" t="str">
        <f ca="1">IF($B478="","",OFFSET(Zdroj!AF$16,'k rozhodnutí'!$A477,0))</f>
        <v/>
      </c>
      <c r="O478" s="115" t="str">
        <f ca="1">IF($B478="","",OFFSET(Zdroj!AG$16,'k rozhodnutí'!$A477,0))</f>
        <v/>
      </c>
      <c r="P478" s="115" t="str">
        <f ca="1">IF($B478="","",OFFSET(Zdroj!AH$16,'k rozhodnutí'!$A477,0))</f>
        <v/>
      </c>
    </row>
    <row r="479" spans="1:16" x14ac:dyDescent="0.25">
      <c r="A479" s="64"/>
      <c r="B479" s="124" t="str">
        <f ca="1">IF(OFFSET(Zdroj!$B$16,A477,0)&gt;0,OFFSET(Zdroj!$B$16,A477,0)+0,"")</f>
        <v/>
      </c>
      <c r="C479" s="2" t="str">
        <f ca="1">IF($B478="","",IF(Zdroj!$AS$9="ano",CONCATENATE("Okres:","
",OFFSET(Zdroj!CH$16,'k rozhodnutí'!$A477,0),"
","Právní forma","
",OFFSET(Zdroj!H$16,'k rozhodnutí'!$A477,0),"
",IF(OFFSET(Zdroj!I$16,'k rozhodnutí'!$A477,0)="","","IČO: "),OFFSET(Zdroj!I$16,'k rozhodnutí'!$A477,0),"
","B.Ú. ",IF(OFFSET(Zdroj!J$16,'k rozhodnutí'!$A477,0)="","","Anonymizováno")),CONCATENATE("Okres:","
",OFFSET(Zdroj!CH$16,'k rozhodnutí'!$A477,0),"
","Právní forma","
",OFFSET(Zdroj!H$16,'k rozhodnutí'!$A477,0),"
",IF(OFFSET(Zdroj!I$16,'k rozhodnutí'!$A477,0)="","","IČO: "),OFFSET(Zdroj!I$16,'k rozhodnutí'!$A477,0),"
","B.Ú. ",OFFSET(Zdroj!J$16,'k rozhodnutí'!$A477,0))))</f>
        <v/>
      </c>
      <c r="D479" s="3" t="str">
        <f ca="1">IF($B478="","",OFFSET(Zdroj!O$16,'k rozhodnutí'!$A477,0))</f>
        <v/>
      </c>
      <c r="E479" s="127"/>
      <c r="F479" s="30"/>
      <c r="G479" s="122"/>
      <c r="H479" s="115"/>
      <c r="I479" s="126"/>
      <c r="J479" s="125"/>
      <c r="K479" s="115"/>
      <c r="L479" s="115"/>
      <c r="M479" s="115"/>
      <c r="N479" s="115"/>
      <c r="O479" s="115"/>
      <c r="P479" s="115"/>
    </row>
    <row r="480" spans="1:16" x14ac:dyDescent="0.25">
      <c r="A480" s="64">
        <f>ROW()/3-1</f>
        <v>159</v>
      </c>
      <c r="B480" s="124"/>
      <c r="C480" s="28" t="str">
        <f ca="1">IF($B478="","",IF(Zdroj!$AS$9="ano",IF(OFFSET(Zdroj!M$16,'k rozhodnutí'!$A477,0)="","","Anonymizováno"),IF(OFFSET(Zdroj!M$16,'k rozhodnutí'!$A477,0)="","",OFFSET(Zdroj!M$16,'k rozhodnutí'!$A477,0))))</f>
        <v/>
      </c>
      <c r="D480" s="3" t="str">
        <f ca="1">IF($B478="","",CONCATENATE("Dotace bude použita na:","
",OFFSET(Zdroj!P$16,'k rozhodnutí'!$A477,0)))</f>
        <v/>
      </c>
      <c r="E480" s="127"/>
      <c r="F480" s="31" t="str">
        <f ca="1">IF($B478="","",OFFSET(Zdroj!V$16,'k rozhodnutí'!$A477,0))</f>
        <v/>
      </c>
      <c r="G480" s="37" t="str">
        <f ca="1">IF($B478="","",OFFSET(Zdroj!CC$16,'k rozhodnutí'!$A477,0))</f>
        <v/>
      </c>
      <c r="H480" s="115"/>
      <c r="I480" s="126"/>
      <c r="J480" s="125"/>
      <c r="K480" s="115"/>
      <c r="L480" s="115"/>
      <c r="M480" s="115"/>
      <c r="N480" s="115"/>
      <c r="O480" s="115"/>
      <c r="P480" s="115"/>
    </row>
    <row r="481" spans="1:16" ht="15.75" x14ac:dyDescent="0.25">
      <c r="A481" s="64"/>
      <c r="B481" s="79" t="str">
        <f ca="1">IF(OFFSET(Zdroj!$B$16,A480,0)&gt;0,A483,"")</f>
        <v/>
      </c>
      <c r="C481" s="2" t="str">
        <f ca="1">IF($B481="","",IF(Zdroj!$AS$9="ano",CONCATENATE(OFFSET(Zdroj!C$16,'k rozhodnutí'!$A480,0),"
","Anonymizováno","
",OFFSET(Zdroj!E$16,'k rozhodnutí'!$A480,0),"
",OFFSET(Zdroj!F$16,'k rozhodnutí'!$A480,0)),CONCATENATE(OFFSET(Zdroj!C$16,'k rozhodnutí'!$A480,0),"
",OFFSET(Zdroj!D$16,'k rozhodnutí'!$A480,0),"
",OFFSET(Zdroj!E$16,'k rozhodnutí'!$A480,0),"
",OFFSET(Zdroj!F$16,'k rozhodnutí'!$A480,0))))</f>
        <v/>
      </c>
      <c r="D481" s="19" t="str">
        <f ca="1">IF($B481="","",OFFSET(Zdroj!N$16,'k rozhodnutí'!$A480,0))</f>
        <v/>
      </c>
      <c r="E481" s="127" t="str">
        <f ca="1">IF($B481="","",OFFSET(Zdroj!T$16,'k rozhodnutí'!$A480,0))</f>
        <v/>
      </c>
      <c r="F481" s="31" t="str">
        <f ca="1">IF($B481="","",OFFSET(Zdroj!U$16,'k rozhodnutí'!$A480,0))</f>
        <v/>
      </c>
      <c r="G481" s="122" t="str">
        <f ca="1">IF($B481="","",OFFSET(Zdroj!W$16,'k rozhodnutí'!$A480,0))</f>
        <v/>
      </c>
      <c r="H481" s="115" t="str">
        <f ca="1">IF($B481="","",OFFSET(Zdroj!W$16,'k rozhodnutí'!$A480,0))</f>
        <v/>
      </c>
      <c r="I481" s="126" t="str">
        <f ca="1">IF($B481="","",OFFSET(Zdroj!Y$16,'k rozhodnutí'!$A480,0))</f>
        <v/>
      </c>
      <c r="J481" s="125" t="str">
        <f ca="1">IF(B481="","",'k rozhodnutí detailní'!N481)</f>
        <v/>
      </c>
      <c r="K481" s="115" t="str">
        <f ca="1">IF($B481="","",OFFSET(Zdroj!AC$16,'k rozhodnutí'!$A480,0))</f>
        <v/>
      </c>
      <c r="L481" s="115" t="str">
        <f ca="1">IF($B481="","",OFFSET(Zdroj!AD$16,'k rozhodnutí'!$A480,0))</f>
        <v/>
      </c>
      <c r="M481" s="115" t="str">
        <f ca="1">IF($B481="","",OFFSET(Zdroj!AE$16,'k rozhodnutí'!$A480,0))</f>
        <v/>
      </c>
      <c r="N481" s="115" t="str">
        <f ca="1">IF($B481="","",OFFSET(Zdroj!AF$16,'k rozhodnutí'!$A480,0))</f>
        <v/>
      </c>
      <c r="O481" s="115" t="str">
        <f ca="1">IF($B481="","",OFFSET(Zdroj!AG$16,'k rozhodnutí'!$A480,0))</f>
        <v/>
      </c>
      <c r="P481" s="115" t="str">
        <f ca="1">IF($B481="","",OFFSET(Zdroj!AH$16,'k rozhodnutí'!$A480,0))</f>
        <v/>
      </c>
    </row>
    <row r="482" spans="1:16" x14ac:dyDescent="0.25">
      <c r="A482" s="64"/>
      <c r="B482" s="124" t="str">
        <f ca="1">IF(OFFSET(Zdroj!$B$16,A480,0)&gt;0,OFFSET(Zdroj!$B$16,A480,0)+0,"")</f>
        <v/>
      </c>
      <c r="C482" s="2" t="str">
        <f ca="1">IF($B481="","",IF(Zdroj!$AS$9="ano",CONCATENATE("Okres:","
",OFFSET(Zdroj!CH$16,'k rozhodnutí'!$A480,0),"
","Právní forma","
",OFFSET(Zdroj!H$16,'k rozhodnutí'!$A480,0),"
",IF(OFFSET(Zdroj!I$16,'k rozhodnutí'!$A480,0)="","","IČO: "),OFFSET(Zdroj!I$16,'k rozhodnutí'!$A480,0),"
","B.Ú. ",IF(OFFSET(Zdroj!J$16,'k rozhodnutí'!$A480,0)="","","Anonymizováno")),CONCATENATE("Okres:","
",OFFSET(Zdroj!CH$16,'k rozhodnutí'!$A480,0),"
","Právní forma","
",OFFSET(Zdroj!H$16,'k rozhodnutí'!$A480,0),"
",IF(OFFSET(Zdroj!I$16,'k rozhodnutí'!$A480,0)="","","IČO: "),OFFSET(Zdroj!I$16,'k rozhodnutí'!$A480,0),"
","B.Ú. ",OFFSET(Zdroj!J$16,'k rozhodnutí'!$A480,0))))</f>
        <v/>
      </c>
      <c r="D482" s="3" t="str">
        <f ca="1">IF($B481="","",OFFSET(Zdroj!O$16,'k rozhodnutí'!$A480,0))</f>
        <v/>
      </c>
      <c r="E482" s="127"/>
      <c r="F482" s="30"/>
      <c r="G482" s="122"/>
      <c r="H482" s="115"/>
      <c r="I482" s="126"/>
      <c r="J482" s="125"/>
      <c r="K482" s="115"/>
      <c r="L482" s="115"/>
      <c r="M482" s="115"/>
      <c r="N482" s="115"/>
      <c r="O482" s="115"/>
      <c r="P482" s="115"/>
    </row>
    <row r="483" spans="1:16" x14ac:dyDescent="0.25">
      <c r="A483" s="64">
        <f>ROW()/3-1</f>
        <v>160</v>
      </c>
      <c r="B483" s="124"/>
      <c r="C483" s="28" t="str">
        <f ca="1">IF($B481="","",IF(Zdroj!$AS$9="ano",IF(OFFSET(Zdroj!M$16,'k rozhodnutí'!$A480,0)="","","Anonymizováno"),IF(OFFSET(Zdroj!M$16,'k rozhodnutí'!$A480,0)="","",OFFSET(Zdroj!M$16,'k rozhodnutí'!$A480,0))))</f>
        <v/>
      </c>
      <c r="D483" s="3" t="str">
        <f ca="1">IF($B481="","",CONCATENATE("Dotace bude použita na:","
",OFFSET(Zdroj!P$16,'k rozhodnutí'!$A480,0)))</f>
        <v/>
      </c>
      <c r="E483" s="127"/>
      <c r="F483" s="31" t="str">
        <f ca="1">IF($B481="","",OFFSET(Zdroj!V$16,'k rozhodnutí'!$A480,0))</f>
        <v/>
      </c>
      <c r="G483" s="37" t="str">
        <f ca="1">IF($B481="","",OFFSET(Zdroj!CC$16,'k rozhodnutí'!$A480,0))</f>
        <v/>
      </c>
      <c r="H483" s="115"/>
      <c r="I483" s="126"/>
      <c r="J483" s="125"/>
      <c r="K483" s="115"/>
      <c r="L483" s="115"/>
      <c r="M483" s="115"/>
      <c r="N483" s="115"/>
      <c r="O483" s="115"/>
      <c r="P483" s="115"/>
    </row>
    <row r="484" spans="1:16" ht="15.75" x14ac:dyDescent="0.25">
      <c r="A484" s="64"/>
      <c r="B484" s="79" t="str">
        <f ca="1">IF(OFFSET(Zdroj!$B$16,A483,0)&gt;0,A486,"")</f>
        <v/>
      </c>
      <c r="C484" s="2" t="str">
        <f ca="1">IF($B484="","",IF(Zdroj!$AS$9="ano",CONCATENATE(OFFSET(Zdroj!C$16,'k rozhodnutí'!$A483,0),"
","Anonymizováno","
",OFFSET(Zdroj!E$16,'k rozhodnutí'!$A483,0),"
",OFFSET(Zdroj!F$16,'k rozhodnutí'!$A483,0)),CONCATENATE(OFFSET(Zdroj!C$16,'k rozhodnutí'!$A483,0),"
",OFFSET(Zdroj!D$16,'k rozhodnutí'!$A483,0),"
",OFFSET(Zdroj!E$16,'k rozhodnutí'!$A483,0),"
",OFFSET(Zdroj!F$16,'k rozhodnutí'!$A483,0))))</f>
        <v/>
      </c>
      <c r="D484" s="19" t="str">
        <f ca="1">IF($B484="","",OFFSET(Zdroj!N$16,'k rozhodnutí'!$A483,0))</f>
        <v/>
      </c>
      <c r="E484" s="127" t="str">
        <f ca="1">IF($B484="","",OFFSET(Zdroj!T$16,'k rozhodnutí'!$A483,0))</f>
        <v/>
      </c>
      <c r="F484" s="31" t="str">
        <f ca="1">IF($B484="","",OFFSET(Zdroj!U$16,'k rozhodnutí'!$A483,0))</f>
        <v/>
      </c>
      <c r="G484" s="122" t="str">
        <f ca="1">IF($B484="","",OFFSET(Zdroj!W$16,'k rozhodnutí'!$A483,0))</f>
        <v/>
      </c>
      <c r="H484" s="115" t="str">
        <f ca="1">IF($B484="","",OFFSET(Zdroj!W$16,'k rozhodnutí'!$A483,0))</f>
        <v/>
      </c>
      <c r="I484" s="126" t="str">
        <f ca="1">IF($B484="","",OFFSET(Zdroj!Y$16,'k rozhodnutí'!$A483,0))</f>
        <v/>
      </c>
      <c r="J484" s="125" t="str">
        <f ca="1">IF(B484="","",'k rozhodnutí detailní'!N484)</f>
        <v/>
      </c>
      <c r="K484" s="115" t="str">
        <f ca="1">IF($B484="","",OFFSET(Zdroj!AC$16,'k rozhodnutí'!$A483,0))</f>
        <v/>
      </c>
      <c r="L484" s="115" t="str">
        <f ca="1">IF($B484="","",OFFSET(Zdroj!AD$16,'k rozhodnutí'!$A483,0))</f>
        <v/>
      </c>
      <c r="M484" s="115" t="str">
        <f ca="1">IF($B484="","",OFFSET(Zdroj!AE$16,'k rozhodnutí'!$A483,0))</f>
        <v/>
      </c>
      <c r="N484" s="115" t="str">
        <f ca="1">IF($B484="","",OFFSET(Zdroj!AF$16,'k rozhodnutí'!$A483,0))</f>
        <v/>
      </c>
      <c r="O484" s="115" t="str">
        <f ca="1">IF($B484="","",OFFSET(Zdroj!AG$16,'k rozhodnutí'!$A483,0))</f>
        <v/>
      </c>
      <c r="P484" s="115" t="str">
        <f ca="1">IF($B484="","",OFFSET(Zdroj!AH$16,'k rozhodnutí'!$A483,0))</f>
        <v/>
      </c>
    </row>
    <row r="485" spans="1:16" x14ac:dyDescent="0.25">
      <c r="A485" s="64"/>
      <c r="B485" s="124" t="str">
        <f ca="1">IF(OFFSET(Zdroj!$B$16,A483,0)&gt;0,OFFSET(Zdroj!$B$16,A483,0)+0,"")</f>
        <v/>
      </c>
      <c r="C485" s="2" t="str">
        <f ca="1">IF($B484="","",IF(Zdroj!$AS$9="ano",CONCATENATE("Okres:","
",OFFSET(Zdroj!CH$16,'k rozhodnutí'!$A483,0),"
","Právní forma","
",OFFSET(Zdroj!H$16,'k rozhodnutí'!$A483,0),"
",IF(OFFSET(Zdroj!I$16,'k rozhodnutí'!$A483,0)="","","IČO: "),OFFSET(Zdroj!I$16,'k rozhodnutí'!$A483,0),"
","B.Ú. ",IF(OFFSET(Zdroj!J$16,'k rozhodnutí'!$A483,0)="","","Anonymizováno")),CONCATENATE("Okres:","
",OFFSET(Zdroj!CH$16,'k rozhodnutí'!$A483,0),"
","Právní forma","
",OFFSET(Zdroj!H$16,'k rozhodnutí'!$A483,0),"
",IF(OFFSET(Zdroj!I$16,'k rozhodnutí'!$A483,0)="","","IČO: "),OFFSET(Zdroj!I$16,'k rozhodnutí'!$A483,0),"
","B.Ú. ",OFFSET(Zdroj!J$16,'k rozhodnutí'!$A483,0))))</f>
        <v/>
      </c>
      <c r="D485" s="3" t="str">
        <f ca="1">IF($B484="","",OFFSET(Zdroj!O$16,'k rozhodnutí'!$A483,0))</f>
        <v/>
      </c>
      <c r="E485" s="127"/>
      <c r="F485" s="30"/>
      <c r="G485" s="122"/>
      <c r="H485" s="115"/>
      <c r="I485" s="126"/>
      <c r="J485" s="125"/>
      <c r="K485" s="115"/>
      <c r="L485" s="115"/>
      <c r="M485" s="115"/>
      <c r="N485" s="115"/>
      <c r="O485" s="115"/>
      <c r="P485" s="115"/>
    </row>
    <row r="486" spans="1:16" x14ac:dyDescent="0.25">
      <c r="A486" s="64">
        <f>ROW()/3-1</f>
        <v>161</v>
      </c>
      <c r="B486" s="124"/>
      <c r="C486" s="28" t="str">
        <f ca="1">IF($B484="","",IF(Zdroj!$AS$9="ano",IF(OFFSET(Zdroj!M$16,'k rozhodnutí'!$A483,0)="","","Anonymizováno"),IF(OFFSET(Zdroj!M$16,'k rozhodnutí'!$A483,0)="","",OFFSET(Zdroj!M$16,'k rozhodnutí'!$A483,0))))</f>
        <v/>
      </c>
      <c r="D486" s="3" t="str">
        <f ca="1">IF($B484="","",CONCATENATE("Dotace bude použita na:","
",OFFSET(Zdroj!P$16,'k rozhodnutí'!$A483,0)))</f>
        <v/>
      </c>
      <c r="E486" s="127"/>
      <c r="F486" s="31" t="str">
        <f ca="1">IF($B484="","",OFFSET(Zdroj!V$16,'k rozhodnutí'!$A483,0))</f>
        <v/>
      </c>
      <c r="G486" s="37" t="str">
        <f ca="1">IF($B484="","",OFFSET(Zdroj!CC$16,'k rozhodnutí'!$A483,0))</f>
        <v/>
      </c>
      <c r="H486" s="115"/>
      <c r="I486" s="126"/>
      <c r="J486" s="125"/>
      <c r="K486" s="115"/>
      <c r="L486" s="115"/>
      <c r="M486" s="115"/>
      <c r="N486" s="115"/>
      <c r="O486" s="115"/>
      <c r="P486" s="115"/>
    </row>
    <row r="487" spans="1:16" ht="15.75" x14ac:dyDescent="0.25">
      <c r="A487" s="64"/>
      <c r="B487" s="79" t="str">
        <f ca="1">IF(OFFSET(Zdroj!$B$16,A486,0)&gt;0,A489,"")</f>
        <v/>
      </c>
      <c r="C487" s="2" t="str">
        <f ca="1">IF($B487="","",IF(Zdroj!$AS$9="ano",CONCATENATE(OFFSET(Zdroj!C$16,'k rozhodnutí'!$A486,0),"
","Anonymizováno","
",OFFSET(Zdroj!E$16,'k rozhodnutí'!$A486,0),"
",OFFSET(Zdroj!F$16,'k rozhodnutí'!$A486,0)),CONCATENATE(OFFSET(Zdroj!C$16,'k rozhodnutí'!$A486,0),"
",OFFSET(Zdroj!D$16,'k rozhodnutí'!$A486,0),"
",OFFSET(Zdroj!E$16,'k rozhodnutí'!$A486,0),"
",OFFSET(Zdroj!F$16,'k rozhodnutí'!$A486,0))))</f>
        <v/>
      </c>
      <c r="D487" s="19" t="str">
        <f ca="1">IF($B487="","",OFFSET(Zdroj!N$16,'k rozhodnutí'!$A486,0))</f>
        <v/>
      </c>
      <c r="E487" s="127" t="str">
        <f ca="1">IF($B487="","",OFFSET(Zdroj!T$16,'k rozhodnutí'!$A486,0))</f>
        <v/>
      </c>
      <c r="F487" s="31" t="str">
        <f ca="1">IF($B487="","",OFFSET(Zdroj!U$16,'k rozhodnutí'!$A486,0))</f>
        <v/>
      </c>
      <c r="G487" s="122" t="str">
        <f ca="1">IF($B487="","",OFFSET(Zdroj!W$16,'k rozhodnutí'!$A486,0))</f>
        <v/>
      </c>
      <c r="H487" s="115" t="str">
        <f ca="1">IF($B487="","",OFFSET(Zdroj!W$16,'k rozhodnutí'!$A486,0))</f>
        <v/>
      </c>
      <c r="I487" s="126" t="str">
        <f ca="1">IF($B487="","",OFFSET(Zdroj!Y$16,'k rozhodnutí'!$A486,0))</f>
        <v/>
      </c>
      <c r="J487" s="125" t="str">
        <f ca="1">IF(B487="","",'k rozhodnutí detailní'!N487)</f>
        <v/>
      </c>
      <c r="K487" s="115" t="str">
        <f ca="1">IF($B487="","",OFFSET(Zdroj!AC$16,'k rozhodnutí'!$A486,0))</f>
        <v/>
      </c>
      <c r="L487" s="115" t="str">
        <f ca="1">IF($B487="","",OFFSET(Zdroj!AD$16,'k rozhodnutí'!$A486,0))</f>
        <v/>
      </c>
      <c r="M487" s="115" t="str">
        <f ca="1">IF($B487="","",OFFSET(Zdroj!AE$16,'k rozhodnutí'!$A486,0))</f>
        <v/>
      </c>
      <c r="N487" s="115" t="str">
        <f ca="1">IF($B487="","",OFFSET(Zdroj!AF$16,'k rozhodnutí'!$A486,0))</f>
        <v/>
      </c>
      <c r="O487" s="115" t="str">
        <f ca="1">IF($B487="","",OFFSET(Zdroj!AG$16,'k rozhodnutí'!$A486,0))</f>
        <v/>
      </c>
      <c r="P487" s="115" t="str">
        <f ca="1">IF($B487="","",OFFSET(Zdroj!AH$16,'k rozhodnutí'!$A486,0))</f>
        <v/>
      </c>
    </row>
    <row r="488" spans="1:16" x14ac:dyDescent="0.25">
      <c r="A488" s="64"/>
      <c r="B488" s="124" t="str">
        <f ca="1">IF(OFFSET(Zdroj!$B$16,A486,0)&gt;0,OFFSET(Zdroj!$B$16,A486,0)+0,"")</f>
        <v/>
      </c>
      <c r="C488" s="2" t="str">
        <f ca="1">IF($B487="","",IF(Zdroj!$AS$9="ano",CONCATENATE("Okres:","
",OFFSET(Zdroj!CH$16,'k rozhodnutí'!$A486,0),"
","Právní forma","
",OFFSET(Zdroj!H$16,'k rozhodnutí'!$A486,0),"
",IF(OFFSET(Zdroj!I$16,'k rozhodnutí'!$A486,0)="","","IČO: "),OFFSET(Zdroj!I$16,'k rozhodnutí'!$A486,0),"
","B.Ú. ",IF(OFFSET(Zdroj!J$16,'k rozhodnutí'!$A486,0)="","","Anonymizováno")),CONCATENATE("Okres:","
",OFFSET(Zdroj!CH$16,'k rozhodnutí'!$A486,0),"
","Právní forma","
",OFFSET(Zdroj!H$16,'k rozhodnutí'!$A486,0),"
",IF(OFFSET(Zdroj!I$16,'k rozhodnutí'!$A486,0)="","","IČO: "),OFFSET(Zdroj!I$16,'k rozhodnutí'!$A486,0),"
","B.Ú. ",OFFSET(Zdroj!J$16,'k rozhodnutí'!$A486,0))))</f>
        <v/>
      </c>
      <c r="D488" s="3" t="str">
        <f ca="1">IF($B487="","",OFFSET(Zdroj!O$16,'k rozhodnutí'!$A486,0))</f>
        <v/>
      </c>
      <c r="E488" s="127"/>
      <c r="F488" s="30"/>
      <c r="G488" s="122"/>
      <c r="H488" s="115"/>
      <c r="I488" s="126"/>
      <c r="J488" s="125"/>
      <c r="K488" s="115"/>
      <c r="L488" s="115"/>
      <c r="M488" s="115"/>
      <c r="N488" s="115"/>
      <c r="O488" s="115"/>
      <c r="P488" s="115"/>
    </row>
    <row r="489" spans="1:16" x14ac:dyDescent="0.25">
      <c r="A489" s="64">
        <f>ROW()/3-1</f>
        <v>162</v>
      </c>
      <c r="B489" s="124"/>
      <c r="C489" s="28" t="str">
        <f ca="1">IF($B487="","",IF(Zdroj!$AS$9="ano",IF(OFFSET(Zdroj!M$16,'k rozhodnutí'!$A486,0)="","","Anonymizováno"),IF(OFFSET(Zdroj!M$16,'k rozhodnutí'!$A486,0)="","",OFFSET(Zdroj!M$16,'k rozhodnutí'!$A486,0))))</f>
        <v/>
      </c>
      <c r="D489" s="3" t="str">
        <f ca="1">IF($B487="","",CONCATENATE("Dotace bude použita na:","
",OFFSET(Zdroj!P$16,'k rozhodnutí'!$A486,0)))</f>
        <v/>
      </c>
      <c r="E489" s="127"/>
      <c r="F489" s="31" t="str">
        <f ca="1">IF($B487="","",OFFSET(Zdroj!V$16,'k rozhodnutí'!$A486,0))</f>
        <v/>
      </c>
      <c r="G489" s="37" t="str">
        <f ca="1">IF($B487="","",OFFSET(Zdroj!CC$16,'k rozhodnutí'!$A486,0))</f>
        <v/>
      </c>
      <c r="H489" s="115"/>
      <c r="I489" s="126"/>
      <c r="J489" s="125"/>
      <c r="K489" s="115"/>
      <c r="L489" s="115"/>
      <c r="M489" s="115"/>
      <c r="N489" s="115"/>
      <c r="O489" s="115"/>
      <c r="P489" s="115"/>
    </row>
    <row r="490" spans="1:16" ht="15.75" x14ac:dyDescent="0.25">
      <c r="A490" s="64"/>
      <c r="B490" s="79" t="str">
        <f ca="1">IF(OFFSET(Zdroj!$B$16,A489,0)&gt;0,A492,"")</f>
        <v/>
      </c>
      <c r="C490" s="2" t="str">
        <f ca="1">IF($B490="","",IF(Zdroj!$AS$9="ano",CONCATENATE(OFFSET(Zdroj!C$16,'k rozhodnutí'!$A489,0),"
","Anonymizováno","
",OFFSET(Zdroj!E$16,'k rozhodnutí'!$A489,0),"
",OFFSET(Zdroj!F$16,'k rozhodnutí'!$A489,0)),CONCATENATE(OFFSET(Zdroj!C$16,'k rozhodnutí'!$A489,0),"
",OFFSET(Zdroj!D$16,'k rozhodnutí'!$A489,0),"
",OFFSET(Zdroj!E$16,'k rozhodnutí'!$A489,0),"
",OFFSET(Zdroj!F$16,'k rozhodnutí'!$A489,0))))</f>
        <v/>
      </c>
      <c r="D490" s="19" t="str">
        <f ca="1">IF($B490="","",OFFSET(Zdroj!N$16,'k rozhodnutí'!$A489,0))</f>
        <v/>
      </c>
      <c r="E490" s="127" t="str">
        <f ca="1">IF($B490="","",OFFSET(Zdroj!T$16,'k rozhodnutí'!$A489,0))</f>
        <v/>
      </c>
      <c r="F490" s="31" t="str">
        <f ca="1">IF($B490="","",OFFSET(Zdroj!U$16,'k rozhodnutí'!$A489,0))</f>
        <v/>
      </c>
      <c r="G490" s="122" t="str">
        <f ca="1">IF($B490="","",OFFSET(Zdroj!W$16,'k rozhodnutí'!$A489,0))</f>
        <v/>
      </c>
      <c r="H490" s="115" t="str">
        <f ca="1">IF($B490="","",OFFSET(Zdroj!W$16,'k rozhodnutí'!$A489,0))</f>
        <v/>
      </c>
      <c r="I490" s="126" t="str">
        <f ca="1">IF($B490="","",OFFSET(Zdroj!Y$16,'k rozhodnutí'!$A489,0))</f>
        <v/>
      </c>
      <c r="J490" s="125" t="str">
        <f ca="1">IF(B490="","",'k rozhodnutí detailní'!N490)</f>
        <v/>
      </c>
      <c r="K490" s="115" t="str">
        <f ca="1">IF($B490="","",OFFSET(Zdroj!AC$16,'k rozhodnutí'!$A489,0))</f>
        <v/>
      </c>
      <c r="L490" s="115" t="str">
        <f ca="1">IF($B490="","",OFFSET(Zdroj!AD$16,'k rozhodnutí'!$A489,0))</f>
        <v/>
      </c>
      <c r="M490" s="115" t="str">
        <f ca="1">IF($B490="","",OFFSET(Zdroj!AE$16,'k rozhodnutí'!$A489,0))</f>
        <v/>
      </c>
      <c r="N490" s="115" t="str">
        <f ca="1">IF($B490="","",OFFSET(Zdroj!AF$16,'k rozhodnutí'!$A489,0))</f>
        <v/>
      </c>
      <c r="O490" s="115" t="str">
        <f ca="1">IF($B490="","",OFFSET(Zdroj!AG$16,'k rozhodnutí'!$A489,0))</f>
        <v/>
      </c>
      <c r="P490" s="115" t="str">
        <f ca="1">IF($B490="","",OFFSET(Zdroj!AH$16,'k rozhodnutí'!$A489,0))</f>
        <v/>
      </c>
    </row>
    <row r="491" spans="1:16" x14ac:dyDescent="0.25">
      <c r="A491" s="64"/>
      <c r="B491" s="124" t="str">
        <f ca="1">IF(OFFSET(Zdroj!$B$16,A489,0)&gt;0,OFFSET(Zdroj!$B$16,A489,0)+0,"")</f>
        <v/>
      </c>
      <c r="C491" s="2" t="str">
        <f ca="1">IF($B490="","",IF(Zdroj!$AS$9="ano",CONCATENATE("Okres:","
",OFFSET(Zdroj!CH$16,'k rozhodnutí'!$A489,0),"
","Právní forma","
",OFFSET(Zdroj!H$16,'k rozhodnutí'!$A489,0),"
",IF(OFFSET(Zdroj!I$16,'k rozhodnutí'!$A489,0)="","","IČO: "),OFFSET(Zdroj!I$16,'k rozhodnutí'!$A489,0),"
","B.Ú. ",IF(OFFSET(Zdroj!J$16,'k rozhodnutí'!$A489,0)="","","Anonymizováno")),CONCATENATE("Okres:","
",OFFSET(Zdroj!CH$16,'k rozhodnutí'!$A489,0),"
","Právní forma","
",OFFSET(Zdroj!H$16,'k rozhodnutí'!$A489,0),"
",IF(OFFSET(Zdroj!I$16,'k rozhodnutí'!$A489,0)="","","IČO: "),OFFSET(Zdroj!I$16,'k rozhodnutí'!$A489,0),"
","B.Ú. ",OFFSET(Zdroj!J$16,'k rozhodnutí'!$A489,0))))</f>
        <v/>
      </c>
      <c r="D491" s="3" t="str">
        <f ca="1">IF($B490="","",OFFSET(Zdroj!O$16,'k rozhodnutí'!$A489,0))</f>
        <v/>
      </c>
      <c r="E491" s="127"/>
      <c r="F491" s="30"/>
      <c r="G491" s="122"/>
      <c r="H491" s="115"/>
      <c r="I491" s="126"/>
      <c r="J491" s="125"/>
      <c r="K491" s="115"/>
      <c r="L491" s="115"/>
      <c r="M491" s="115"/>
      <c r="N491" s="115"/>
      <c r="O491" s="115"/>
      <c r="P491" s="115"/>
    </row>
    <row r="492" spans="1:16" x14ac:dyDescent="0.25">
      <c r="A492" s="64">
        <f>ROW()/3-1</f>
        <v>163</v>
      </c>
      <c r="B492" s="124"/>
      <c r="C492" s="28" t="str">
        <f ca="1">IF($B490="","",IF(Zdroj!$AS$9="ano",IF(OFFSET(Zdroj!M$16,'k rozhodnutí'!$A489,0)="","","Anonymizováno"),IF(OFFSET(Zdroj!M$16,'k rozhodnutí'!$A489,0)="","",OFFSET(Zdroj!M$16,'k rozhodnutí'!$A489,0))))</f>
        <v/>
      </c>
      <c r="D492" s="3" t="str">
        <f ca="1">IF($B490="","",CONCATENATE("Dotace bude použita na:","
",OFFSET(Zdroj!P$16,'k rozhodnutí'!$A489,0)))</f>
        <v/>
      </c>
      <c r="E492" s="127"/>
      <c r="F492" s="31" t="str">
        <f ca="1">IF($B490="","",OFFSET(Zdroj!V$16,'k rozhodnutí'!$A489,0))</f>
        <v/>
      </c>
      <c r="G492" s="37" t="str">
        <f ca="1">IF($B490="","",OFFSET(Zdroj!CC$16,'k rozhodnutí'!$A489,0))</f>
        <v/>
      </c>
      <c r="H492" s="115"/>
      <c r="I492" s="126"/>
      <c r="J492" s="125"/>
      <c r="K492" s="115"/>
      <c r="L492" s="115"/>
      <c r="M492" s="115"/>
      <c r="N492" s="115"/>
      <c r="O492" s="115"/>
      <c r="P492" s="115"/>
    </row>
    <row r="493" spans="1:16" ht="15.75" x14ac:dyDescent="0.25">
      <c r="A493" s="64"/>
      <c r="B493" s="79" t="str">
        <f ca="1">IF(OFFSET(Zdroj!$B$16,A492,0)&gt;0,A495,"")</f>
        <v/>
      </c>
      <c r="C493" s="2" t="str">
        <f ca="1">IF($B493="","",IF(Zdroj!$AS$9="ano",CONCATENATE(OFFSET(Zdroj!C$16,'k rozhodnutí'!$A492,0),"
","Anonymizováno","
",OFFSET(Zdroj!E$16,'k rozhodnutí'!$A492,0),"
",OFFSET(Zdroj!F$16,'k rozhodnutí'!$A492,0)),CONCATENATE(OFFSET(Zdroj!C$16,'k rozhodnutí'!$A492,0),"
",OFFSET(Zdroj!D$16,'k rozhodnutí'!$A492,0),"
",OFFSET(Zdroj!E$16,'k rozhodnutí'!$A492,0),"
",OFFSET(Zdroj!F$16,'k rozhodnutí'!$A492,0))))</f>
        <v/>
      </c>
      <c r="D493" s="19" t="str">
        <f ca="1">IF($B493="","",OFFSET(Zdroj!N$16,'k rozhodnutí'!$A492,0))</f>
        <v/>
      </c>
      <c r="E493" s="127" t="str">
        <f ca="1">IF($B493="","",OFFSET(Zdroj!T$16,'k rozhodnutí'!$A492,0))</f>
        <v/>
      </c>
      <c r="F493" s="31" t="str">
        <f ca="1">IF($B493="","",OFFSET(Zdroj!U$16,'k rozhodnutí'!$A492,0))</f>
        <v/>
      </c>
      <c r="G493" s="122" t="str">
        <f ca="1">IF($B493="","",OFFSET(Zdroj!W$16,'k rozhodnutí'!$A492,0))</f>
        <v/>
      </c>
      <c r="H493" s="115" t="str">
        <f ca="1">IF($B493="","",OFFSET(Zdroj!W$16,'k rozhodnutí'!$A492,0))</f>
        <v/>
      </c>
      <c r="I493" s="126" t="str">
        <f ca="1">IF($B493="","",OFFSET(Zdroj!Y$16,'k rozhodnutí'!$A492,0))</f>
        <v/>
      </c>
      <c r="J493" s="125" t="str">
        <f ca="1">IF(B493="","",'k rozhodnutí detailní'!N493)</f>
        <v/>
      </c>
      <c r="K493" s="115" t="str">
        <f ca="1">IF($B493="","",OFFSET(Zdroj!AC$16,'k rozhodnutí'!$A492,0))</f>
        <v/>
      </c>
      <c r="L493" s="115" t="str">
        <f ca="1">IF($B493="","",OFFSET(Zdroj!AD$16,'k rozhodnutí'!$A492,0))</f>
        <v/>
      </c>
      <c r="M493" s="115" t="str">
        <f ca="1">IF($B493="","",OFFSET(Zdroj!AE$16,'k rozhodnutí'!$A492,0))</f>
        <v/>
      </c>
      <c r="N493" s="115" t="str">
        <f ca="1">IF($B493="","",OFFSET(Zdroj!AF$16,'k rozhodnutí'!$A492,0))</f>
        <v/>
      </c>
      <c r="O493" s="115" t="str">
        <f ca="1">IF($B493="","",OFFSET(Zdroj!AG$16,'k rozhodnutí'!$A492,0))</f>
        <v/>
      </c>
      <c r="P493" s="115" t="str">
        <f ca="1">IF($B493="","",OFFSET(Zdroj!AH$16,'k rozhodnutí'!$A492,0))</f>
        <v/>
      </c>
    </row>
    <row r="494" spans="1:16" x14ac:dyDescent="0.25">
      <c r="A494" s="64"/>
      <c r="B494" s="124" t="str">
        <f ca="1">IF(OFFSET(Zdroj!$B$16,A492,0)&gt;0,OFFSET(Zdroj!$B$16,A492,0)+0,"")</f>
        <v/>
      </c>
      <c r="C494" s="2" t="str">
        <f ca="1">IF($B493="","",IF(Zdroj!$AS$9="ano",CONCATENATE("Okres:","
",OFFSET(Zdroj!CH$16,'k rozhodnutí'!$A492,0),"
","Právní forma","
",OFFSET(Zdroj!H$16,'k rozhodnutí'!$A492,0),"
",IF(OFFSET(Zdroj!I$16,'k rozhodnutí'!$A492,0)="","","IČO: "),OFFSET(Zdroj!I$16,'k rozhodnutí'!$A492,0),"
","B.Ú. ",IF(OFFSET(Zdroj!J$16,'k rozhodnutí'!$A492,0)="","","Anonymizováno")),CONCATENATE("Okres:","
",OFFSET(Zdroj!CH$16,'k rozhodnutí'!$A492,0),"
","Právní forma","
",OFFSET(Zdroj!H$16,'k rozhodnutí'!$A492,0),"
",IF(OFFSET(Zdroj!I$16,'k rozhodnutí'!$A492,0)="","","IČO: "),OFFSET(Zdroj!I$16,'k rozhodnutí'!$A492,0),"
","B.Ú. ",OFFSET(Zdroj!J$16,'k rozhodnutí'!$A492,0))))</f>
        <v/>
      </c>
      <c r="D494" s="3" t="str">
        <f ca="1">IF($B493="","",OFFSET(Zdroj!O$16,'k rozhodnutí'!$A492,0))</f>
        <v/>
      </c>
      <c r="E494" s="127"/>
      <c r="F494" s="30"/>
      <c r="G494" s="122"/>
      <c r="H494" s="115"/>
      <c r="I494" s="126"/>
      <c r="J494" s="125"/>
      <c r="K494" s="115"/>
      <c r="L494" s="115"/>
      <c r="M494" s="115"/>
      <c r="N494" s="115"/>
      <c r="O494" s="115"/>
      <c r="P494" s="115"/>
    </row>
    <row r="495" spans="1:16" x14ac:dyDescent="0.25">
      <c r="A495" s="64">
        <f>ROW()/3-1</f>
        <v>164</v>
      </c>
      <c r="B495" s="124"/>
      <c r="C495" s="28" t="str">
        <f ca="1">IF($B493="","",IF(Zdroj!$AS$9="ano",IF(OFFSET(Zdroj!M$16,'k rozhodnutí'!$A492,0)="","","Anonymizováno"),IF(OFFSET(Zdroj!M$16,'k rozhodnutí'!$A492,0)="","",OFFSET(Zdroj!M$16,'k rozhodnutí'!$A492,0))))</f>
        <v/>
      </c>
      <c r="D495" s="3" t="str">
        <f ca="1">IF($B493="","",CONCATENATE("Dotace bude použita na:","
",OFFSET(Zdroj!P$16,'k rozhodnutí'!$A492,0)))</f>
        <v/>
      </c>
      <c r="E495" s="127"/>
      <c r="F495" s="31" t="str">
        <f ca="1">IF($B493="","",OFFSET(Zdroj!V$16,'k rozhodnutí'!$A492,0))</f>
        <v/>
      </c>
      <c r="G495" s="37" t="str">
        <f ca="1">IF($B493="","",OFFSET(Zdroj!CC$16,'k rozhodnutí'!$A492,0))</f>
        <v/>
      </c>
      <c r="H495" s="115"/>
      <c r="I495" s="126"/>
      <c r="J495" s="125"/>
      <c r="K495" s="115"/>
      <c r="L495" s="115"/>
      <c r="M495" s="115"/>
      <c r="N495" s="115"/>
      <c r="O495" s="115"/>
      <c r="P495" s="115"/>
    </row>
    <row r="496" spans="1:16" ht="15.75" x14ac:dyDescent="0.25">
      <c r="A496" s="64"/>
      <c r="B496" s="79" t="str">
        <f ca="1">IF(OFFSET(Zdroj!$B$16,A495,0)&gt;0,A498,"")</f>
        <v/>
      </c>
      <c r="C496" s="2" t="str">
        <f ca="1">IF($B496="","",IF(Zdroj!$AS$9="ano",CONCATENATE(OFFSET(Zdroj!C$16,'k rozhodnutí'!$A495,0),"
","Anonymizováno","
",OFFSET(Zdroj!E$16,'k rozhodnutí'!$A495,0),"
",OFFSET(Zdroj!F$16,'k rozhodnutí'!$A495,0)),CONCATENATE(OFFSET(Zdroj!C$16,'k rozhodnutí'!$A495,0),"
",OFFSET(Zdroj!D$16,'k rozhodnutí'!$A495,0),"
",OFFSET(Zdroj!E$16,'k rozhodnutí'!$A495,0),"
",OFFSET(Zdroj!F$16,'k rozhodnutí'!$A495,0))))</f>
        <v/>
      </c>
      <c r="D496" s="19" t="str">
        <f ca="1">IF($B496="","",OFFSET(Zdroj!N$16,'k rozhodnutí'!$A495,0))</f>
        <v/>
      </c>
      <c r="E496" s="127" t="str">
        <f ca="1">IF($B496="","",OFFSET(Zdroj!T$16,'k rozhodnutí'!$A495,0))</f>
        <v/>
      </c>
      <c r="F496" s="31" t="str">
        <f ca="1">IF($B496="","",OFFSET(Zdroj!U$16,'k rozhodnutí'!$A495,0))</f>
        <v/>
      </c>
      <c r="G496" s="122" t="str">
        <f ca="1">IF($B496="","",OFFSET(Zdroj!W$16,'k rozhodnutí'!$A495,0))</f>
        <v/>
      </c>
      <c r="H496" s="115" t="str">
        <f ca="1">IF($B496="","",OFFSET(Zdroj!W$16,'k rozhodnutí'!$A495,0))</f>
        <v/>
      </c>
      <c r="I496" s="126" t="str">
        <f ca="1">IF($B496="","",OFFSET(Zdroj!Y$16,'k rozhodnutí'!$A495,0))</f>
        <v/>
      </c>
      <c r="J496" s="125" t="str">
        <f ca="1">IF(B496="","",'k rozhodnutí detailní'!N496)</f>
        <v/>
      </c>
      <c r="K496" s="115" t="str">
        <f ca="1">IF($B496="","",OFFSET(Zdroj!AC$16,'k rozhodnutí'!$A495,0))</f>
        <v/>
      </c>
      <c r="L496" s="115" t="str">
        <f ca="1">IF($B496="","",OFFSET(Zdroj!AD$16,'k rozhodnutí'!$A495,0))</f>
        <v/>
      </c>
      <c r="M496" s="115" t="str">
        <f ca="1">IF($B496="","",OFFSET(Zdroj!AE$16,'k rozhodnutí'!$A495,0))</f>
        <v/>
      </c>
      <c r="N496" s="115" t="str">
        <f ca="1">IF($B496="","",OFFSET(Zdroj!AF$16,'k rozhodnutí'!$A495,0))</f>
        <v/>
      </c>
      <c r="O496" s="115" t="str">
        <f ca="1">IF($B496="","",OFFSET(Zdroj!AG$16,'k rozhodnutí'!$A495,0))</f>
        <v/>
      </c>
      <c r="P496" s="115" t="str">
        <f ca="1">IF($B496="","",OFFSET(Zdroj!AH$16,'k rozhodnutí'!$A495,0))</f>
        <v/>
      </c>
    </row>
    <row r="497" spans="1:16" x14ac:dyDescent="0.25">
      <c r="A497" s="64"/>
      <c r="B497" s="124" t="str">
        <f ca="1">IF(OFFSET(Zdroj!$B$16,A495,0)&gt;0,OFFSET(Zdroj!$B$16,A495,0)+0,"")</f>
        <v/>
      </c>
      <c r="C497" s="2" t="str">
        <f ca="1">IF($B496="","",IF(Zdroj!$AS$9="ano",CONCATENATE("Okres:","
",OFFSET(Zdroj!CH$16,'k rozhodnutí'!$A495,0),"
","Právní forma","
",OFFSET(Zdroj!H$16,'k rozhodnutí'!$A495,0),"
",IF(OFFSET(Zdroj!I$16,'k rozhodnutí'!$A495,0)="","","IČO: "),OFFSET(Zdroj!I$16,'k rozhodnutí'!$A495,0),"
","B.Ú. ",IF(OFFSET(Zdroj!J$16,'k rozhodnutí'!$A495,0)="","","Anonymizováno")),CONCATENATE("Okres:","
",OFFSET(Zdroj!CH$16,'k rozhodnutí'!$A495,0),"
","Právní forma","
",OFFSET(Zdroj!H$16,'k rozhodnutí'!$A495,0),"
",IF(OFFSET(Zdroj!I$16,'k rozhodnutí'!$A495,0)="","","IČO: "),OFFSET(Zdroj!I$16,'k rozhodnutí'!$A495,0),"
","B.Ú. ",OFFSET(Zdroj!J$16,'k rozhodnutí'!$A495,0))))</f>
        <v/>
      </c>
      <c r="D497" s="3" t="str">
        <f ca="1">IF($B496="","",OFFSET(Zdroj!O$16,'k rozhodnutí'!$A495,0))</f>
        <v/>
      </c>
      <c r="E497" s="127"/>
      <c r="F497" s="30"/>
      <c r="G497" s="122"/>
      <c r="H497" s="115"/>
      <c r="I497" s="126"/>
      <c r="J497" s="125"/>
      <c r="K497" s="115"/>
      <c r="L497" s="115"/>
      <c r="M497" s="115"/>
      <c r="N497" s="115"/>
      <c r="O497" s="115"/>
      <c r="P497" s="115"/>
    </row>
    <row r="498" spans="1:16" x14ac:dyDescent="0.25">
      <c r="A498" s="64">
        <f>ROW()/3-1</f>
        <v>165</v>
      </c>
      <c r="B498" s="124"/>
      <c r="C498" s="28" t="str">
        <f ca="1">IF($B496="","",IF(Zdroj!$AS$9="ano",IF(OFFSET(Zdroj!M$16,'k rozhodnutí'!$A495,0)="","","Anonymizováno"),IF(OFFSET(Zdroj!M$16,'k rozhodnutí'!$A495,0)="","",OFFSET(Zdroj!M$16,'k rozhodnutí'!$A495,0))))</f>
        <v/>
      </c>
      <c r="D498" s="3" t="str">
        <f ca="1">IF($B496="","",CONCATENATE("Dotace bude použita na:","
",OFFSET(Zdroj!P$16,'k rozhodnutí'!$A495,0)))</f>
        <v/>
      </c>
      <c r="E498" s="127"/>
      <c r="F498" s="31" t="str">
        <f ca="1">IF($B496="","",OFFSET(Zdroj!V$16,'k rozhodnutí'!$A495,0))</f>
        <v/>
      </c>
      <c r="G498" s="37" t="str">
        <f ca="1">IF($B496="","",OFFSET(Zdroj!CC$16,'k rozhodnutí'!$A495,0))</f>
        <v/>
      </c>
      <c r="H498" s="115"/>
      <c r="I498" s="126"/>
      <c r="J498" s="125"/>
      <c r="K498" s="115"/>
      <c r="L498" s="115"/>
      <c r="M498" s="115"/>
      <c r="N498" s="115"/>
      <c r="O498" s="115"/>
      <c r="P498" s="115"/>
    </row>
    <row r="499" spans="1:16" ht="15.75" x14ac:dyDescent="0.25">
      <c r="A499" s="64"/>
      <c r="B499" s="79" t="str">
        <f ca="1">IF(OFFSET(Zdroj!$B$16,A498,0)&gt;0,A501,"")</f>
        <v/>
      </c>
      <c r="C499" s="2" t="str">
        <f ca="1">IF($B499="","",IF(Zdroj!$AS$9="ano",CONCATENATE(OFFSET(Zdroj!C$16,'k rozhodnutí'!$A498,0),"
","Anonymizováno","
",OFFSET(Zdroj!E$16,'k rozhodnutí'!$A498,0),"
",OFFSET(Zdroj!F$16,'k rozhodnutí'!$A498,0)),CONCATENATE(OFFSET(Zdroj!C$16,'k rozhodnutí'!$A498,0),"
",OFFSET(Zdroj!D$16,'k rozhodnutí'!$A498,0),"
",OFFSET(Zdroj!E$16,'k rozhodnutí'!$A498,0),"
",OFFSET(Zdroj!F$16,'k rozhodnutí'!$A498,0))))</f>
        <v/>
      </c>
      <c r="D499" s="19" t="str">
        <f ca="1">IF($B499="","",OFFSET(Zdroj!N$16,'k rozhodnutí'!$A498,0))</f>
        <v/>
      </c>
      <c r="E499" s="127" t="str">
        <f ca="1">IF($B499="","",OFFSET(Zdroj!T$16,'k rozhodnutí'!$A498,0))</f>
        <v/>
      </c>
      <c r="F499" s="31" t="str">
        <f ca="1">IF($B499="","",OFFSET(Zdroj!U$16,'k rozhodnutí'!$A498,0))</f>
        <v/>
      </c>
      <c r="G499" s="122" t="str">
        <f ca="1">IF($B499="","",OFFSET(Zdroj!W$16,'k rozhodnutí'!$A498,0))</f>
        <v/>
      </c>
      <c r="H499" s="115" t="str">
        <f ca="1">IF($B499="","",OFFSET(Zdroj!W$16,'k rozhodnutí'!$A498,0))</f>
        <v/>
      </c>
      <c r="I499" s="126" t="str">
        <f ca="1">IF($B499="","",OFFSET(Zdroj!Y$16,'k rozhodnutí'!$A498,0))</f>
        <v/>
      </c>
      <c r="J499" s="125" t="str">
        <f ca="1">IF(B499="","",'k rozhodnutí detailní'!N499)</f>
        <v/>
      </c>
      <c r="K499" s="115" t="str">
        <f ca="1">IF($B499="","",OFFSET(Zdroj!AC$16,'k rozhodnutí'!$A498,0))</f>
        <v/>
      </c>
      <c r="L499" s="115" t="str">
        <f ca="1">IF($B499="","",OFFSET(Zdroj!AD$16,'k rozhodnutí'!$A498,0))</f>
        <v/>
      </c>
      <c r="M499" s="115" t="str">
        <f ca="1">IF($B499="","",OFFSET(Zdroj!AE$16,'k rozhodnutí'!$A498,0))</f>
        <v/>
      </c>
      <c r="N499" s="115" t="str">
        <f ca="1">IF($B499="","",OFFSET(Zdroj!AF$16,'k rozhodnutí'!$A498,0))</f>
        <v/>
      </c>
      <c r="O499" s="115" t="str">
        <f ca="1">IF($B499="","",OFFSET(Zdroj!AG$16,'k rozhodnutí'!$A498,0))</f>
        <v/>
      </c>
      <c r="P499" s="115" t="str">
        <f ca="1">IF($B499="","",OFFSET(Zdroj!AH$16,'k rozhodnutí'!$A498,0))</f>
        <v/>
      </c>
    </row>
    <row r="500" spans="1:16" x14ac:dyDescent="0.25">
      <c r="A500" s="64"/>
      <c r="B500" s="124" t="str">
        <f ca="1">IF(OFFSET(Zdroj!$B$16,A498,0)&gt;0,OFFSET(Zdroj!$B$16,A498,0)+0,"")</f>
        <v/>
      </c>
      <c r="C500" s="2" t="str">
        <f ca="1">IF($B499="","",IF(Zdroj!$AS$9="ano",CONCATENATE("Okres:","
",OFFSET(Zdroj!CH$16,'k rozhodnutí'!$A498,0),"
","Právní forma","
",OFFSET(Zdroj!H$16,'k rozhodnutí'!$A498,0),"
",IF(OFFSET(Zdroj!I$16,'k rozhodnutí'!$A498,0)="","","IČO: "),OFFSET(Zdroj!I$16,'k rozhodnutí'!$A498,0),"
","B.Ú. ",IF(OFFSET(Zdroj!J$16,'k rozhodnutí'!$A498,0)="","","Anonymizováno")),CONCATENATE("Okres:","
",OFFSET(Zdroj!CH$16,'k rozhodnutí'!$A498,0),"
","Právní forma","
",OFFSET(Zdroj!H$16,'k rozhodnutí'!$A498,0),"
",IF(OFFSET(Zdroj!I$16,'k rozhodnutí'!$A498,0)="","","IČO: "),OFFSET(Zdroj!I$16,'k rozhodnutí'!$A498,0),"
","B.Ú. ",OFFSET(Zdroj!J$16,'k rozhodnutí'!$A498,0))))</f>
        <v/>
      </c>
      <c r="D500" s="3" t="str">
        <f ca="1">IF($B499="","",OFFSET(Zdroj!O$16,'k rozhodnutí'!$A498,0))</f>
        <v/>
      </c>
      <c r="E500" s="127"/>
      <c r="F500" s="30"/>
      <c r="G500" s="122"/>
      <c r="H500" s="115"/>
      <c r="I500" s="126"/>
      <c r="J500" s="125"/>
      <c r="K500" s="115"/>
      <c r="L500" s="115"/>
      <c r="M500" s="115"/>
      <c r="N500" s="115"/>
      <c r="O500" s="115"/>
      <c r="P500" s="115"/>
    </row>
    <row r="501" spans="1:16" x14ac:dyDescent="0.25">
      <c r="A501" s="64">
        <f>ROW()/3-1</f>
        <v>166</v>
      </c>
      <c r="B501" s="124"/>
      <c r="C501" s="28" t="str">
        <f ca="1">IF($B499="","",IF(Zdroj!$AS$9="ano",IF(OFFSET(Zdroj!M$16,'k rozhodnutí'!$A498,0)="","","Anonymizováno"),IF(OFFSET(Zdroj!M$16,'k rozhodnutí'!$A498,0)="","",OFFSET(Zdroj!M$16,'k rozhodnutí'!$A498,0))))</f>
        <v/>
      </c>
      <c r="D501" s="3" t="str">
        <f ca="1">IF($B499="","",CONCATENATE("Dotace bude použita na:","
",OFFSET(Zdroj!P$16,'k rozhodnutí'!$A498,0)))</f>
        <v/>
      </c>
      <c r="E501" s="127"/>
      <c r="F501" s="31" t="str">
        <f ca="1">IF($B499="","",OFFSET(Zdroj!V$16,'k rozhodnutí'!$A498,0))</f>
        <v/>
      </c>
      <c r="G501" s="37" t="str">
        <f ca="1">IF($B499="","",OFFSET(Zdroj!CC$16,'k rozhodnutí'!$A498,0))</f>
        <v/>
      </c>
      <c r="H501" s="115"/>
      <c r="I501" s="126"/>
      <c r="J501" s="125"/>
      <c r="K501" s="115"/>
      <c r="L501" s="115"/>
      <c r="M501" s="115"/>
      <c r="N501" s="115"/>
      <c r="O501" s="115"/>
      <c r="P501" s="115"/>
    </row>
    <row r="502" spans="1:16" ht="15.75" x14ac:dyDescent="0.25">
      <c r="A502" s="64"/>
      <c r="B502" s="79" t="str">
        <f ca="1">IF(OFFSET(Zdroj!$B$16,A501,0)&gt;0,A504,"")</f>
        <v/>
      </c>
      <c r="C502" s="2" t="str">
        <f ca="1">IF($B502="","",IF(Zdroj!$AS$9="ano",CONCATENATE(OFFSET(Zdroj!C$16,'k rozhodnutí'!$A501,0),"
","Anonymizováno","
",OFFSET(Zdroj!E$16,'k rozhodnutí'!$A501,0),"
",OFFSET(Zdroj!F$16,'k rozhodnutí'!$A501,0)),CONCATENATE(OFFSET(Zdroj!C$16,'k rozhodnutí'!$A501,0),"
",OFFSET(Zdroj!D$16,'k rozhodnutí'!$A501,0),"
",OFFSET(Zdroj!E$16,'k rozhodnutí'!$A501,0),"
",OFFSET(Zdroj!F$16,'k rozhodnutí'!$A501,0))))</f>
        <v/>
      </c>
      <c r="D502" s="19" t="str">
        <f ca="1">IF($B502="","",OFFSET(Zdroj!N$16,'k rozhodnutí'!$A501,0))</f>
        <v/>
      </c>
      <c r="E502" s="127" t="str">
        <f ca="1">IF($B502="","",OFFSET(Zdroj!T$16,'k rozhodnutí'!$A501,0))</f>
        <v/>
      </c>
      <c r="F502" s="31" t="str">
        <f ca="1">IF($B502="","",OFFSET(Zdroj!U$16,'k rozhodnutí'!$A501,0))</f>
        <v/>
      </c>
      <c r="G502" s="122" t="str">
        <f ca="1">IF($B502="","",OFFSET(Zdroj!W$16,'k rozhodnutí'!$A501,0))</f>
        <v/>
      </c>
      <c r="H502" s="115" t="str">
        <f ca="1">IF($B502="","",OFFSET(Zdroj!W$16,'k rozhodnutí'!$A501,0))</f>
        <v/>
      </c>
      <c r="I502" s="126" t="str">
        <f ca="1">IF($B502="","",OFFSET(Zdroj!Y$16,'k rozhodnutí'!$A501,0))</f>
        <v/>
      </c>
      <c r="J502" s="125" t="str">
        <f ca="1">IF(B502="","",'k rozhodnutí detailní'!N502)</f>
        <v/>
      </c>
      <c r="K502" s="115" t="str">
        <f ca="1">IF($B502="","",OFFSET(Zdroj!AC$16,'k rozhodnutí'!$A501,0))</f>
        <v/>
      </c>
      <c r="L502" s="115" t="str">
        <f ca="1">IF($B502="","",OFFSET(Zdroj!AD$16,'k rozhodnutí'!$A501,0))</f>
        <v/>
      </c>
      <c r="M502" s="115" t="str">
        <f ca="1">IF($B502="","",OFFSET(Zdroj!AE$16,'k rozhodnutí'!$A501,0))</f>
        <v/>
      </c>
      <c r="N502" s="115" t="str">
        <f ca="1">IF($B502="","",OFFSET(Zdroj!AF$16,'k rozhodnutí'!$A501,0))</f>
        <v/>
      </c>
      <c r="O502" s="115" t="str">
        <f ca="1">IF($B502="","",OFFSET(Zdroj!AG$16,'k rozhodnutí'!$A501,0))</f>
        <v/>
      </c>
      <c r="P502" s="115" t="str">
        <f ca="1">IF($B502="","",OFFSET(Zdroj!AH$16,'k rozhodnutí'!$A501,0))</f>
        <v/>
      </c>
    </row>
    <row r="503" spans="1:16" x14ac:dyDescent="0.25">
      <c r="A503" s="64"/>
      <c r="B503" s="124" t="str">
        <f ca="1">IF(OFFSET(Zdroj!$B$16,A501,0)&gt;0,OFFSET(Zdroj!$B$16,A501,0)+0,"")</f>
        <v/>
      </c>
      <c r="C503" s="2" t="str">
        <f ca="1">IF($B502="","",IF(Zdroj!$AS$9="ano",CONCATENATE("Okres:","
",OFFSET(Zdroj!CH$16,'k rozhodnutí'!$A501,0),"
","Právní forma","
",OFFSET(Zdroj!H$16,'k rozhodnutí'!$A501,0),"
",IF(OFFSET(Zdroj!I$16,'k rozhodnutí'!$A501,0)="","","IČO: "),OFFSET(Zdroj!I$16,'k rozhodnutí'!$A501,0),"
","B.Ú. ",IF(OFFSET(Zdroj!J$16,'k rozhodnutí'!$A501,0)="","","Anonymizováno")),CONCATENATE("Okres:","
",OFFSET(Zdroj!CH$16,'k rozhodnutí'!$A501,0),"
","Právní forma","
",OFFSET(Zdroj!H$16,'k rozhodnutí'!$A501,0),"
",IF(OFFSET(Zdroj!I$16,'k rozhodnutí'!$A501,0)="","","IČO: "),OFFSET(Zdroj!I$16,'k rozhodnutí'!$A501,0),"
","B.Ú. ",OFFSET(Zdroj!J$16,'k rozhodnutí'!$A501,0))))</f>
        <v/>
      </c>
      <c r="D503" s="3" t="str">
        <f ca="1">IF($B502="","",OFFSET(Zdroj!O$16,'k rozhodnutí'!$A501,0))</f>
        <v/>
      </c>
      <c r="E503" s="127"/>
      <c r="F503" s="30"/>
      <c r="G503" s="122"/>
      <c r="H503" s="115"/>
      <c r="I503" s="126"/>
      <c r="J503" s="125"/>
      <c r="K503" s="115"/>
      <c r="L503" s="115"/>
      <c r="M503" s="115"/>
      <c r="N503" s="115"/>
      <c r="O503" s="115"/>
      <c r="P503" s="115"/>
    </row>
    <row r="504" spans="1:16" x14ac:dyDescent="0.25">
      <c r="A504" s="64">
        <f>ROW()/3-1</f>
        <v>167</v>
      </c>
      <c r="B504" s="124"/>
      <c r="C504" s="28" t="str">
        <f ca="1">IF($B502="","",IF(Zdroj!$AS$9="ano",IF(OFFSET(Zdroj!M$16,'k rozhodnutí'!$A501,0)="","","Anonymizováno"),IF(OFFSET(Zdroj!M$16,'k rozhodnutí'!$A501,0)="","",OFFSET(Zdroj!M$16,'k rozhodnutí'!$A501,0))))</f>
        <v/>
      </c>
      <c r="D504" s="3" t="str">
        <f ca="1">IF($B502="","",CONCATENATE("Dotace bude použita na:","
",OFFSET(Zdroj!P$16,'k rozhodnutí'!$A501,0)))</f>
        <v/>
      </c>
      <c r="E504" s="127"/>
      <c r="F504" s="31" t="str">
        <f ca="1">IF($B502="","",OFFSET(Zdroj!V$16,'k rozhodnutí'!$A501,0))</f>
        <v/>
      </c>
      <c r="G504" s="37" t="str">
        <f ca="1">IF($B502="","",OFFSET(Zdroj!CC$16,'k rozhodnutí'!$A501,0))</f>
        <v/>
      </c>
      <c r="H504" s="115"/>
      <c r="I504" s="126"/>
      <c r="J504" s="125"/>
      <c r="K504" s="115"/>
      <c r="L504" s="115"/>
      <c r="M504" s="115"/>
      <c r="N504" s="115"/>
      <c r="O504" s="115"/>
      <c r="P504" s="115"/>
    </row>
    <row r="505" spans="1:16" ht="15.75" x14ac:dyDescent="0.25">
      <c r="A505" s="64"/>
      <c r="B505" s="79" t="str">
        <f ca="1">IF(OFFSET(Zdroj!$B$16,A504,0)&gt;0,A507,"")</f>
        <v/>
      </c>
      <c r="C505" s="2" t="str">
        <f ca="1">IF($B505="","",IF(Zdroj!$AS$9="ano",CONCATENATE(OFFSET(Zdroj!C$16,'k rozhodnutí'!$A504,0),"
","Anonymizováno","
",OFFSET(Zdroj!E$16,'k rozhodnutí'!$A504,0),"
",OFFSET(Zdroj!F$16,'k rozhodnutí'!$A504,0)),CONCATENATE(OFFSET(Zdroj!C$16,'k rozhodnutí'!$A504,0),"
",OFFSET(Zdroj!D$16,'k rozhodnutí'!$A504,0),"
",OFFSET(Zdroj!E$16,'k rozhodnutí'!$A504,0),"
",OFFSET(Zdroj!F$16,'k rozhodnutí'!$A504,0))))</f>
        <v/>
      </c>
      <c r="D505" s="19" t="str">
        <f ca="1">IF($B505="","",OFFSET(Zdroj!N$16,'k rozhodnutí'!$A504,0))</f>
        <v/>
      </c>
      <c r="E505" s="127" t="str">
        <f ca="1">IF($B505="","",OFFSET(Zdroj!T$16,'k rozhodnutí'!$A504,0))</f>
        <v/>
      </c>
      <c r="F505" s="31" t="str">
        <f ca="1">IF($B505="","",OFFSET(Zdroj!U$16,'k rozhodnutí'!$A504,0))</f>
        <v/>
      </c>
      <c r="G505" s="122" t="str">
        <f ca="1">IF($B505="","",OFFSET(Zdroj!W$16,'k rozhodnutí'!$A504,0))</f>
        <v/>
      </c>
      <c r="H505" s="115" t="str">
        <f ca="1">IF($B505="","",OFFSET(Zdroj!W$16,'k rozhodnutí'!$A504,0))</f>
        <v/>
      </c>
      <c r="I505" s="126" t="str">
        <f ca="1">IF($B505="","",OFFSET(Zdroj!Y$16,'k rozhodnutí'!$A504,0))</f>
        <v/>
      </c>
      <c r="J505" s="125" t="str">
        <f ca="1">IF(B505="","",'k rozhodnutí detailní'!N505)</f>
        <v/>
      </c>
      <c r="K505" s="115" t="str">
        <f ca="1">IF($B505="","",OFFSET(Zdroj!AC$16,'k rozhodnutí'!$A504,0))</f>
        <v/>
      </c>
      <c r="L505" s="115" t="str">
        <f ca="1">IF($B505="","",OFFSET(Zdroj!AD$16,'k rozhodnutí'!$A504,0))</f>
        <v/>
      </c>
      <c r="M505" s="115" t="str">
        <f ca="1">IF($B505="","",OFFSET(Zdroj!AE$16,'k rozhodnutí'!$A504,0))</f>
        <v/>
      </c>
      <c r="N505" s="115" t="str">
        <f ca="1">IF($B505="","",OFFSET(Zdroj!AF$16,'k rozhodnutí'!$A504,0))</f>
        <v/>
      </c>
      <c r="O505" s="115" t="str">
        <f ca="1">IF($B505="","",OFFSET(Zdroj!AG$16,'k rozhodnutí'!$A504,0))</f>
        <v/>
      </c>
      <c r="P505" s="115" t="str">
        <f ca="1">IF($B505="","",OFFSET(Zdroj!AH$16,'k rozhodnutí'!$A504,0))</f>
        <v/>
      </c>
    </row>
    <row r="506" spans="1:16" x14ac:dyDescent="0.25">
      <c r="A506" s="64"/>
      <c r="B506" s="124" t="str">
        <f ca="1">IF(OFFSET(Zdroj!$B$16,A504,0)&gt;0,OFFSET(Zdroj!$B$16,A504,0)+0,"")</f>
        <v/>
      </c>
      <c r="C506" s="2" t="str">
        <f ca="1">IF($B505="","",IF(Zdroj!$AS$9="ano",CONCATENATE("Okres:","
",OFFSET(Zdroj!CH$16,'k rozhodnutí'!$A504,0),"
","Právní forma","
",OFFSET(Zdroj!H$16,'k rozhodnutí'!$A504,0),"
",IF(OFFSET(Zdroj!I$16,'k rozhodnutí'!$A504,0)="","","IČO: "),OFFSET(Zdroj!I$16,'k rozhodnutí'!$A504,0),"
","B.Ú. ",IF(OFFSET(Zdroj!J$16,'k rozhodnutí'!$A504,0)="","","Anonymizováno")),CONCATENATE("Okres:","
",OFFSET(Zdroj!CH$16,'k rozhodnutí'!$A504,0),"
","Právní forma","
",OFFSET(Zdroj!H$16,'k rozhodnutí'!$A504,0),"
",IF(OFFSET(Zdroj!I$16,'k rozhodnutí'!$A504,0)="","","IČO: "),OFFSET(Zdroj!I$16,'k rozhodnutí'!$A504,0),"
","B.Ú. ",OFFSET(Zdroj!J$16,'k rozhodnutí'!$A504,0))))</f>
        <v/>
      </c>
      <c r="D506" s="3" t="str">
        <f ca="1">IF($B505="","",OFFSET(Zdroj!O$16,'k rozhodnutí'!$A504,0))</f>
        <v/>
      </c>
      <c r="E506" s="127"/>
      <c r="F506" s="30"/>
      <c r="G506" s="122"/>
      <c r="H506" s="115"/>
      <c r="I506" s="126"/>
      <c r="J506" s="125"/>
      <c r="K506" s="115"/>
      <c r="L506" s="115"/>
      <c r="M506" s="115"/>
      <c r="N506" s="115"/>
      <c r="O506" s="115"/>
      <c r="P506" s="115"/>
    </row>
    <row r="507" spans="1:16" x14ac:dyDescent="0.25">
      <c r="A507" s="64">
        <f>ROW()/3-1</f>
        <v>168</v>
      </c>
      <c r="B507" s="124"/>
      <c r="C507" s="28" t="str">
        <f ca="1">IF($B505="","",IF(Zdroj!$AS$9="ano",IF(OFFSET(Zdroj!M$16,'k rozhodnutí'!$A504,0)="","","Anonymizováno"),IF(OFFSET(Zdroj!M$16,'k rozhodnutí'!$A504,0)="","",OFFSET(Zdroj!M$16,'k rozhodnutí'!$A504,0))))</f>
        <v/>
      </c>
      <c r="D507" s="3" t="str">
        <f ca="1">IF($B505="","",CONCATENATE("Dotace bude použita na:","
",OFFSET(Zdroj!P$16,'k rozhodnutí'!$A504,0)))</f>
        <v/>
      </c>
      <c r="E507" s="127"/>
      <c r="F507" s="31" t="str">
        <f ca="1">IF($B505="","",OFFSET(Zdroj!V$16,'k rozhodnutí'!$A504,0))</f>
        <v/>
      </c>
      <c r="G507" s="37" t="str">
        <f ca="1">IF($B505="","",OFFSET(Zdroj!CC$16,'k rozhodnutí'!$A504,0))</f>
        <v/>
      </c>
      <c r="H507" s="115"/>
      <c r="I507" s="126"/>
      <c r="J507" s="125"/>
      <c r="K507" s="115"/>
      <c r="L507" s="115"/>
      <c r="M507" s="115"/>
      <c r="N507" s="115"/>
      <c r="O507" s="115"/>
      <c r="P507" s="115"/>
    </row>
    <row r="508" spans="1:16" ht="15.75" x14ac:dyDescent="0.25">
      <c r="A508" s="64"/>
      <c r="B508" s="79" t="str">
        <f ca="1">IF(OFFSET(Zdroj!$B$16,A507,0)&gt;0,A510,"")</f>
        <v/>
      </c>
      <c r="C508" s="2" t="str">
        <f ca="1">IF($B508="","",IF(Zdroj!$AS$9="ano",CONCATENATE(OFFSET(Zdroj!C$16,'k rozhodnutí'!$A507,0),"
","Anonymizováno","
",OFFSET(Zdroj!E$16,'k rozhodnutí'!$A507,0),"
",OFFSET(Zdroj!F$16,'k rozhodnutí'!$A507,0)),CONCATENATE(OFFSET(Zdroj!C$16,'k rozhodnutí'!$A507,0),"
",OFFSET(Zdroj!D$16,'k rozhodnutí'!$A507,0),"
",OFFSET(Zdroj!E$16,'k rozhodnutí'!$A507,0),"
",OFFSET(Zdroj!F$16,'k rozhodnutí'!$A507,0))))</f>
        <v/>
      </c>
      <c r="D508" s="19" t="str">
        <f ca="1">IF($B508="","",OFFSET(Zdroj!N$16,'k rozhodnutí'!$A507,0))</f>
        <v/>
      </c>
      <c r="E508" s="127" t="str">
        <f ca="1">IF($B508="","",OFFSET(Zdroj!T$16,'k rozhodnutí'!$A507,0))</f>
        <v/>
      </c>
      <c r="F508" s="31" t="str">
        <f ca="1">IF($B508="","",OFFSET(Zdroj!U$16,'k rozhodnutí'!$A507,0))</f>
        <v/>
      </c>
      <c r="G508" s="122" t="str">
        <f ca="1">IF($B508="","",OFFSET(Zdroj!W$16,'k rozhodnutí'!$A507,0))</f>
        <v/>
      </c>
      <c r="H508" s="115" t="str">
        <f ca="1">IF($B508="","",OFFSET(Zdroj!W$16,'k rozhodnutí'!$A507,0))</f>
        <v/>
      </c>
      <c r="I508" s="126" t="str">
        <f ca="1">IF($B508="","",OFFSET(Zdroj!Y$16,'k rozhodnutí'!$A507,0))</f>
        <v/>
      </c>
      <c r="J508" s="125" t="str">
        <f ca="1">IF(B508="","",'k rozhodnutí detailní'!N508)</f>
        <v/>
      </c>
      <c r="K508" s="115" t="str">
        <f ca="1">IF($B508="","",OFFSET(Zdroj!AC$16,'k rozhodnutí'!$A507,0))</f>
        <v/>
      </c>
      <c r="L508" s="115" t="str">
        <f ca="1">IF($B508="","",OFFSET(Zdroj!AD$16,'k rozhodnutí'!$A507,0))</f>
        <v/>
      </c>
      <c r="M508" s="115" t="str">
        <f ca="1">IF($B508="","",OFFSET(Zdroj!AE$16,'k rozhodnutí'!$A507,0))</f>
        <v/>
      </c>
      <c r="N508" s="115" t="str">
        <f ca="1">IF($B508="","",OFFSET(Zdroj!AF$16,'k rozhodnutí'!$A507,0))</f>
        <v/>
      </c>
      <c r="O508" s="115" t="str">
        <f ca="1">IF($B508="","",OFFSET(Zdroj!AG$16,'k rozhodnutí'!$A507,0))</f>
        <v/>
      </c>
      <c r="P508" s="115" t="str">
        <f ca="1">IF($B508="","",OFFSET(Zdroj!AH$16,'k rozhodnutí'!$A507,0))</f>
        <v/>
      </c>
    </row>
    <row r="509" spans="1:16" x14ac:dyDescent="0.25">
      <c r="A509" s="64"/>
      <c r="B509" s="124" t="str">
        <f ca="1">IF(OFFSET(Zdroj!$B$16,A507,0)&gt;0,OFFSET(Zdroj!$B$16,A507,0)+0,"")</f>
        <v/>
      </c>
      <c r="C509" s="2" t="str">
        <f ca="1">IF($B508="","",IF(Zdroj!$AS$9="ano",CONCATENATE("Okres:","
",OFFSET(Zdroj!CH$16,'k rozhodnutí'!$A507,0),"
","Právní forma","
",OFFSET(Zdroj!H$16,'k rozhodnutí'!$A507,0),"
",IF(OFFSET(Zdroj!I$16,'k rozhodnutí'!$A507,0)="","","IČO: "),OFFSET(Zdroj!I$16,'k rozhodnutí'!$A507,0),"
","B.Ú. ",IF(OFFSET(Zdroj!J$16,'k rozhodnutí'!$A507,0)="","","Anonymizováno")),CONCATENATE("Okres:","
",OFFSET(Zdroj!CH$16,'k rozhodnutí'!$A507,0),"
","Právní forma","
",OFFSET(Zdroj!H$16,'k rozhodnutí'!$A507,0),"
",IF(OFFSET(Zdroj!I$16,'k rozhodnutí'!$A507,0)="","","IČO: "),OFFSET(Zdroj!I$16,'k rozhodnutí'!$A507,0),"
","B.Ú. ",OFFSET(Zdroj!J$16,'k rozhodnutí'!$A507,0))))</f>
        <v/>
      </c>
      <c r="D509" s="3" t="str">
        <f ca="1">IF($B508="","",OFFSET(Zdroj!O$16,'k rozhodnutí'!$A507,0))</f>
        <v/>
      </c>
      <c r="E509" s="127"/>
      <c r="F509" s="30"/>
      <c r="G509" s="122"/>
      <c r="H509" s="115"/>
      <c r="I509" s="126"/>
      <c r="J509" s="125"/>
      <c r="K509" s="115"/>
      <c r="L509" s="115"/>
      <c r="M509" s="115"/>
      <c r="N509" s="115"/>
      <c r="O509" s="115"/>
      <c r="P509" s="115"/>
    </row>
    <row r="510" spans="1:16" x14ac:dyDescent="0.25">
      <c r="A510" s="64">
        <f>ROW()/3-1</f>
        <v>169</v>
      </c>
      <c r="B510" s="124"/>
      <c r="C510" s="28" t="str">
        <f ca="1">IF($B508="","",IF(Zdroj!$AS$9="ano",IF(OFFSET(Zdroj!M$16,'k rozhodnutí'!$A507,0)="","","Anonymizováno"),IF(OFFSET(Zdroj!M$16,'k rozhodnutí'!$A507,0)="","",OFFSET(Zdroj!M$16,'k rozhodnutí'!$A507,0))))</f>
        <v/>
      </c>
      <c r="D510" s="3" t="str">
        <f ca="1">IF($B508="","",CONCATENATE("Dotace bude použita na:","
",OFFSET(Zdroj!P$16,'k rozhodnutí'!$A507,0)))</f>
        <v/>
      </c>
      <c r="E510" s="127"/>
      <c r="F510" s="31" t="str">
        <f ca="1">IF($B508="","",OFFSET(Zdroj!V$16,'k rozhodnutí'!$A507,0))</f>
        <v/>
      </c>
      <c r="G510" s="37" t="str">
        <f ca="1">IF($B508="","",OFFSET(Zdroj!CC$16,'k rozhodnutí'!$A507,0))</f>
        <v/>
      </c>
      <c r="H510" s="115"/>
      <c r="I510" s="126"/>
      <c r="J510" s="125"/>
      <c r="K510" s="115"/>
      <c r="L510" s="115"/>
      <c r="M510" s="115"/>
      <c r="N510" s="115"/>
      <c r="O510" s="115"/>
      <c r="P510" s="115"/>
    </row>
    <row r="511" spans="1:16" ht="15.75" x14ac:dyDescent="0.25">
      <c r="A511" s="64"/>
      <c r="B511" s="79" t="str">
        <f ca="1">IF(OFFSET(Zdroj!$B$16,A510,0)&gt;0,A513,"")</f>
        <v/>
      </c>
      <c r="C511" s="2" t="str">
        <f ca="1">IF($B511="","",IF(Zdroj!$AS$9="ano",CONCATENATE(OFFSET(Zdroj!C$16,'k rozhodnutí'!$A510,0),"
","Anonymizováno","
",OFFSET(Zdroj!E$16,'k rozhodnutí'!$A510,0),"
",OFFSET(Zdroj!F$16,'k rozhodnutí'!$A510,0)),CONCATENATE(OFFSET(Zdroj!C$16,'k rozhodnutí'!$A510,0),"
",OFFSET(Zdroj!D$16,'k rozhodnutí'!$A510,0),"
",OFFSET(Zdroj!E$16,'k rozhodnutí'!$A510,0),"
",OFFSET(Zdroj!F$16,'k rozhodnutí'!$A510,0))))</f>
        <v/>
      </c>
      <c r="D511" s="19" t="str">
        <f ca="1">IF($B511="","",OFFSET(Zdroj!N$16,'k rozhodnutí'!$A510,0))</f>
        <v/>
      </c>
      <c r="E511" s="127" t="str">
        <f ca="1">IF($B511="","",OFFSET(Zdroj!T$16,'k rozhodnutí'!$A510,0))</f>
        <v/>
      </c>
      <c r="F511" s="31" t="str">
        <f ca="1">IF($B511="","",OFFSET(Zdroj!U$16,'k rozhodnutí'!$A510,0))</f>
        <v/>
      </c>
      <c r="G511" s="122" t="str">
        <f ca="1">IF($B511="","",OFFSET(Zdroj!W$16,'k rozhodnutí'!$A510,0))</f>
        <v/>
      </c>
      <c r="H511" s="115" t="str">
        <f ca="1">IF($B511="","",OFFSET(Zdroj!W$16,'k rozhodnutí'!$A510,0))</f>
        <v/>
      </c>
      <c r="I511" s="126" t="str">
        <f ca="1">IF($B511="","",OFFSET(Zdroj!Y$16,'k rozhodnutí'!$A510,0))</f>
        <v/>
      </c>
      <c r="J511" s="125" t="str">
        <f ca="1">IF(B511="","",'k rozhodnutí detailní'!N511)</f>
        <v/>
      </c>
      <c r="K511" s="115" t="str">
        <f ca="1">IF($B511="","",OFFSET(Zdroj!AC$16,'k rozhodnutí'!$A510,0))</f>
        <v/>
      </c>
      <c r="L511" s="115" t="str">
        <f ca="1">IF($B511="","",OFFSET(Zdroj!AD$16,'k rozhodnutí'!$A510,0))</f>
        <v/>
      </c>
      <c r="M511" s="115" t="str">
        <f ca="1">IF($B511="","",OFFSET(Zdroj!AE$16,'k rozhodnutí'!$A510,0))</f>
        <v/>
      </c>
      <c r="N511" s="115" t="str">
        <f ca="1">IF($B511="","",OFFSET(Zdroj!AF$16,'k rozhodnutí'!$A510,0))</f>
        <v/>
      </c>
      <c r="O511" s="115" t="str">
        <f ca="1">IF($B511="","",OFFSET(Zdroj!AG$16,'k rozhodnutí'!$A510,0))</f>
        <v/>
      </c>
      <c r="P511" s="115" t="str">
        <f ca="1">IF($B511="","",OFFSET(Zdroj!AH$16,'k rozhodnutí'!$A510,0))</f>
        <v/>
      </c>
    </row>
    <row r="512" spans="1:16" x14ac:dyDescent="0.25">
      <c r="A512" s="64"/>
      <c r="B512" s="124" t="str">
        <f ca="1">IF(OFFSET(Zdroj!$B$16,A510,0)&gt;0,OFFSET(Zdroj!$B$16,A510,0)+0,"")</f>
        <v/>
      </c>
      <c r="C512" s="2" t="str">
        <f ca="1">IF($B511="","",IF(Zdroj!$AS$9="ano",CONCATENATE("Okres:","
",OFFSET(Zdroj!CH$16,'k rozhodnutí'!$A510,0),"
","Právní forma","
",OFFSET(Zdroj!H$16,'k rozhodnutí'!$A510,0),"
",IF(OFFSET(Zdroj!I$16,'k rozhodnutí'!$A510,0)="","","IČO: "),OFFSET(Zdroj!I$16,'k rozhodnutí'!$A510,0),"
","B.Ú. ",IF(OFFSET(Zdroj!J$16,'k rozhodnutí'!$A510,0)="","","Anonymizováno")),CONCATENATE("Okres:","
",OFFSET(Zdroj!CH$16,'k rozhodnutí'!$A510,0),"
","Právní forma","
",OFFSET(Zdroj!H$16,'k rozhodnutí'!$A510,0),"
",IF(OFFSET(Zdroj!I$16,'k rozhodnutí'!$A510,0)="","","IČO: "),OFFSET(Zdroj!I$16,'k rozhodnutí'!$A510,0),"
","B.Ú. ",OFFSET(Zdroj!J$16,'k rozhodnutí'!$A510,0))))</f>
        <v/>
      </c>
      <c r="D512" s="3" t="str">
        <f ca="1">IF($B511="","",OFFSET(Zdroj!O$16,'k rozhodnutí'!$A510,0))</f>
        <v/>
      </c>
      <c r="E512" s="127"/>
      <c r="F512" s="30"/>
      <c r="G512" s="122"/>
      <c r="H512" s="115"/>
      <c r="I512" s="126"/>
      <c r="J512" s="125"/>
      <c r="K512" s="115"/>
      <c r="L512" s="115"/>
      <c r="M512" s="115"/>
      <c r="N512" s="115"/>
      <c r="O512" s="115"/>
      <c r="P512" s="115"/>
    </row>
    <row r="513" spans="1:16" x14ac:dyDescent="0.25">
      <c r="A513" s="64">
        <f>ROW()/3-1</f>
        <v>170</v>
      </c>
      <c r="B513" s="124"/>
      <c r="C513" s="28" t="str">
        <f ca="1">IF($B511="","",IF(Zdroj!$AS$9="ano",IF(OFFSET(Zdroj!M$16,'k rozhodnutí'!$A510,0)="","","Anonymizováno"),IF(OFFSET(Zdroj!M$16,'k rozhodnutí'!$A510,0)="","",OFFSET(Zdroj!M$16,'k rozhodnutí'!$A510,0))))</f>
        <v/>
      </c>
      <c r="D513" s="3" t="str">
        <f ca="1">IF($B511="","",CONCATENATE("Dotace bude použita na:","
",OFFSET(Zdroj!P$16,'k rozhodnutí'!$A510,0)))</f>
        <v/>
      </c>
      <c r="E513" s="127"/>
      <c r="F513" s="31" t="str">
        <f ca="1">IF($B511="","",OFFSET(Zdroj!V$16,'k rozhodnutí'!$A510,0))</f>
        <v/>
      </c>
      <c r="G513" s="37" t="str">
        <f ca="1">IF($B511="","",OFFSET(Zdroj!CC$16,'k rozhodnutí'!$A510,0))</f>
        <v/>
      </c>
      <c r="H513" s="115"/>
      <c r="I513" s="126"/>
      <c r="J513" s="125"/>
      <c r="K513" s="115"/>
      <c r="L513" s="115"/>
      <c r="M513" s="115"/>
      <c r="N513" s="115"/>
      <c r="O513" s="115"/>
      <c r="P513" s="115"/>
    </row>
    <row r="514" spans="1:16" ht="15.75" x14ac:dyDescent="0.25">
      <c r="A514" s="64"/>
      <c r="B514" s="79" t="str">
        <f ca="1">IF(OFFSET(Zdroj!$B$16,A513,0)&gt;0,A516,"")</f>
        <v/>
      </c>
      <c r="C514" s="2" t="str">
        <f ca="1">IF($B514="","",IF(Zdroj!$AS$9="ano",CONCATENATE(OFFSET(Zdroj!C$16,'k rozhodnutí'!$A513,0),"
","Anonymizováno","
",OFFSET(Zdroj!E$16,'k rozhodnutí'!$A513,0),"
",OFFSET(Zdroj!F$16,'k rozhodnutí'!$A513,0)),CONCATENATE(OFFSET(Zdroj!C$16,'k rozhodnutí'!$A513,0),"
",OFFSET(Zdroj!D$16,'k rozhodnutí'!$A513,0),"
",OFFSET(Zdroj!E$16,'k rozhodnutí'!$A513,0),"
",OFFSET(Zdroj!F$16,'k rozhodnutí'!$A513,0))))</f>
        <v/>
      </c>
      <c r="D514" s="19" t="str">
        <f ca="1">IF($B514="","",OFFSET(Zdroj!N$16,'k rozhodnutí'!$A513,0))</f>
        <v/>
      </c>
      <c r="E514" s="127" t="str">
        <f ca="1">IF($B514="","",OFFSET(Zdroj!T$16,'k rozhodnutí'!$A513,0))</f>
        <v/>
      </c>
      <c r="F514" s="31" t="str">
        <f ca="1">IF($B514="","",OFFSET(Zdroj!U$16,'k rozhodnutí'!$A513,0))</f>
        <v/>
      </c>
      <c r="G514" s="122" t="str">
        <f ca="1">IF($B514="","",OFFSET(Zdroj!W$16,'k rozhodnutí'!$A513,0))</f>
        <v/>
      </c>
      <c r="H514" s="115" t="str">
        <f ca="1">IF($B514="","",OFFSET(Zdroj!W$16,'k rozhodnutí'!$A513,0))</f>
        <v/>
      </c>
      <c r="I514" s="126" t="str">
        <f ca="1">IF($B514="","",OFFSET(Zdroj!Y$16,'k rozhodnutí'!$A513,0))</f>
        <v/>
      </c>
      <c r="J514" s="125" t="str">
        <f ca="1">IF(B514="","",'k rozhodnutí detailní'!N514)</f>
        <v/>
      </c>
      <c r="K514" s="115" t="str">
        <f ca="1">IF($B514="","",OFFSET(Zdroj!AC$16,'k rozhodnutí'!$A513,0))</f>
        <v/>
      </c>
      <c r="L514" s="115" t="str">
        <f ca="1">IF($B514="","",OFFSET(Zdroj!AD$16,'k rozhodnutí'!$A513,0))</f>
        <v/>
      </c>
      <c r="M514" s="115" t="str">
        <f ca="1">IF($B514="","",OFFSET(Zdroj!AE$16,'k rozhodnutí'!$A513,0))</f>
        <v/>
      </c>
      <c r="N514" s="115" t="str">
        <f ca="1">IF($B514="","",OFFSET(Zdroj!AF$16,'k rozhodnutí'!$A513,0))</f>
        <v/>
      </c>
      <c r="O514" s="115" t="str">
        <f ca="1">IF($B514="","",OFFSET(Zdroj!AG$16,'k rozhodnutí'!$A513,0))</f>
        <v/>
      </c>
      <c r="P514" s="115" t="str">
        <f ca="1">IF($B514="","",OFFSET(Zdroj!AH$16,'k rozhodnutí'!$A513,0))</f>
        <v/>
      </c>
    </row>
    <row r="515" spans="1:16" x14ac:dyDescent="0.25">
      <c r="A515" s="64"/>
      <c r="B515" s="124" t="str">
        <f ca="1">IF(OFFSET(Zdroj!$B$16,A513,0)&gt;0,OFFSET(Zdroj!$B$16,A513,0)+0,"")</f>
        <v/>
      </c>
      <c r="C515" s="2" t="str">
        <f ca="1">IF($B514="","",IF(Zdroj!$AS$9="ano",CONCATENATE("Okres:","
",OFFSET(Zdroj!CH$16,'k rozhodnutí'!$A513,0),"
","Právní forma","
",OFFSET(Zdroj!H$16,'k rozhodnutí'!$A513,0),"
",IF(OFFSET(Zdroj!I$16,'k rozhodnutí'!$A513,0)="","","IČO: "),OFFSET(Zdroj!I$16,'k rozhodnutí'!$A513,0),"
","B.Ú. ",IF(OFFSET(Zdroj!J$16,'k rozhodnutí'!$A513,0)="","","Anonymizováno")),CONCATENATE("Okres:","
",OFFSET(Zdroj!CH$16,'k rozhodnutí'!$A513,0),"
","Právní forma","
",OFFSET(Zdroj!H$16,'k rozhodnutí'!$A513,0),"
",IF(OFFSET(Zdroj!I$16,'k rozhodnutí'!$A513,0)="","","IČO: "),OFFSET(Zdroj!I$16,'k rozhodnutí'!$A513,0),"
","B.Ú. ",OFFSET(Zdroj!J$16,'k rozhodnutí'!$A513,0))))</f>
        <v/>
      </c>
      <c r="D515" s="3" t="str">
        <f ca="1">IF($B514="","",OFFSET(Zdroj!O$16,'k rozhodnutí'!$A513,0))</f>
        <v/>
      </c>
      <c r="E515" s="127"/>
      <c r="F515" s="30"/>
      <c r="G515" s="122"/>
      <c r="H515" s="115"/>
      <c r="I515" s="126"/>
      <c r="J515" s="125"/>
      <c r="K515" s="115"/>
      <c r="L515" s="115"/>
      <c r="M515" s="115"/>
      <c r="N515" s="115"/>
      <c r="O515" s="115"/>
      <c r="P515" s="115"/>
    </row>
    <row r="516" spans="1:16" x14ac:dyDescent="0.25">
      <c r="A516" s="64">
        <f>ROW()/3-1</f>
        <v>171</v>
      </c>
      <c r="B516" s="124"/>
      <c r="C516" s="28" t="str">
        <f ca="1">IF($B514="","",IF(Zdroj!$AS$9="ano",IF(OFFSET(Zdroj!M$16,'k rozhodnutí'!$A513,0)="","","Anonymizováno"),IF(OFFSET(Zdroj!M$16,'k rozhodnutí'!$A513,0)="","",OFFSET(Zdroj!M$16,'k rozhodnutí'!$A513,0))))</f>
        <v/>
      </c>
      <c r="D516" s="3" t="str">
        <f ca="1">IF($B514="","",CONCATENATE("Dotace bude použita na:","
",OFFSET(Zdroj!P$16,'k rozhodnutí'!$A513,0)))</f>
        <v/>
      </c>
      <c r="E516" s="127"/>
      <c r="F516" s="31" t="str">
        <f ca="1">IF($B514="","",OFFSET(Zdroj!V$16,'k rozhodnutí'!$A513,0))</f>
        <v/>
      </c>
      <c r="G516" s="37" t="str">
        <f ca="1">IF($B514="","",OFFSET(Zdroj!CC$16,'k rozhodnutí'!$A513,0))</f>
        <v/>
      </c>
      <c r="H516" s="115"/>
      <c r="I516" s="126"/>
      <c r="J516" s="125"/>
      <c r="K516" s="115"/>
      <c r="L516" s="115"/>
      <c r="M516" s="115"/>
      <c r="N516" s="115"/>
      <c r="O516" s="115"/>
      <c r="P516" s="115"/>
    </row>
    <row r="517" spans="1:16" ht="15.75" x14ac:dyDescent="0.25">
      <c r="A517" s="64"/>
      <c r="B517" s="79" t="str">
        <f ca="1">IF(OFFSET(Zdroj!$B$16,A516,0)&gt;0,A519,"")</f>
        <v/>
      </c>
      <c r="C517" s="2" t="str">
        <f ca="1">IF($B517="","",IF(Zdroj!$AS$9="ano",CONCATENATE(OFFSET(Zdroj!C$16,'k rozhodnutí'!$A516,0),"
","Anonymizováno","
",OFFSET(Zdroj!E$16,'k rozhodnutí'!$A516,0),"
",OFFSET(Zdroj!F$16,'k rozhodnutí'!$A516,0)),CONCATENATE(OFFSET(Zdroj!C$16,'k rozhodnutí'!$A516,0),"
",OFFSET(Zdroj!D$16,'k rozhodnutí'!$A516,0),"
",OFFSET(Zdroj!E$16,'k rozhodnutí'!$A516,0),"
",OFFSET(Zdroj!F$16,'k rozhodnutí'!$A516,0))))</f>
        <v/>
      </c>
      <c r="D517" s="19" t="str">
        <f ca="1">IF($B517="","",OFFSET(Zdroj!N$16,'k rozhodnutí'!$A516,0))</f>
        <v/>
      </c>
      <c r="E517" s="127" t="str">
        <f ca="1">IF($B517="","",OFFSET(Zdroj!T$16,'k rozhodnutí'!$A516,0))</f>
        <v/>
      </c>
      <c r="F517" s="31" t="str">
        <f ca="1">IF($B517="","",OFFSET(Zdroj!U$16,'k rozhodnutí'!$A516,0))</f>
        <v/>
      </c>
      <c r="G517" s="122" t="str">
        <f ca="1">IF($B517="","",OFFSET(Zdroj!W$16,'k rozhodnutí'!$A516,0))</f>
        <v/>
      </c>
      <c r="H517" s="115" t="str">
        <f ca="1">IF($B517="","",OFFSET(Zdroj!W$16,'k rozhodnutí'!$A516,0))</f>
        <v/>
      </c>
      <c r="I517" s="126" t="str">
        <f ca="1">IF($B517="","",OFFSET(Zdroj!Y$16,'k rozhodnutí'!$A516,0))</f>
        <v/>
      </c>
      <c r="J517" s="125" t="str">
        <f ca="1">IF(B517="","",'k rozhodnutí detailní'!N517)</f>
        <v/>
      </c>
      <c r="K517" s="115" t="str">
        <f ca="1">IF($B517="","",OFFSET(Zdroj!AC$16,'k rozhodnutí'!$A516,0))</f>
        <v/>
      </c>
      <c r="L517" s="115" t="str">
        <f ca="1">IF($B517="","",OFFSET(Zdroj!AD$16,'k rozhodnutí'!$A516,0))</f>
        <v/>
      </c>
      <c r="M517" s="115" t="str">
        <f ca="1">IF($B517="","",OFFSET(Zdroj!AE$16,'k rozhodnutí'!$A516,0))</f>
        <v/>
      </c>
      <c r="N517" s="115" t="str">
        <f ca="1">IF($B517="","",OFFSET(Zdroj!AF$16,'k rozhodnutí'!$A516,0))</f>
        <v/>
      </c>
      <c r="O517" s="115" t="str">
        <f ca="1">IF($B517="","",OFFSET(Zdroj!AG$16,'k rozhodnutí'!$A516,0))</f>
        <v/>
      </c>
      <c r="P517" s="115" t="str">
        <f ca="1">IF($B517="","",OFFSET(Zdroj!AH$16,'k rozhodnutí'!$A516,0))</f>
        <v/>
      </c>
    </row>
    <row r="518" spans="1:16" x14ac:dyDescent="0.25">
      <c r="A518" s="64"/>
      <c r="B518" s="124" t="str">
        <f ca="1">IF(OFFSET(Zdroj!$B$16,A516,0)&gt;0,OFFSET(Zdroj!$B$16,A516,0)+0,"")</f>
        <v/>
      </c>
      <c r="C518" s="2" t="str">
        <f ca="1">IF($B517="","",IF(Zdroj!$AS$9="ano",CONCATENATE("Okres:","
",OFFSET(Zdroj!CH$16,'k rozhodnutí'!$A516,0),"
","Právní forma","
",OFFSET(Zdroj!H$16,'k rozhodnutí'!$A516,0),"
",IF(OFFSET(Zdroj!I$16,'k rozhodnutí'!$A516,0)="","","IČO: "),OFFSET(Zdroj!I$16,'k rozhodnutí'!$A516,0),"
","B.Ú. ",IF(OFFSET(Zdroj!J$16,'k rozhodnutí'!$A516,0)="","","Anonymizováno")),CONCATENATE("Okres:","
",OFFSET(Zdroj!CH$16,'k rozhodnutí'!$A516,0),"
","Právní forma","
",OFFSET(Zdroj!H$16,'k rozhodnutí'!$A516,0),"
",IF(OFFSET(Zdroj!I$16,'k rozhodnutí'!$A516,0)="","","IČO: "),OFFSET(Zdroj!I$16,'k rozhodnutí'!$A516,0),"
","B.Ú. ",OFFSET(Zdroj!J$16,'k rozhodnutí'!$A516,0))))</f>
        <v/>
      </c>
      <c r="D518" s="3" t="str">
        <f ca="1">IF($B517="","",OFFSET(Zdroj!O$16,'k rozhodnutí'!$A516,0))</f>
        <v/>
      </c>
      <c r="E518" s="127"/>
      <c r="F518" s="30"/>
      <c r="G518" s="122"/>
      <c r="H518" s="115"/>
      <c r="I518" s="126"/>
      <c r="J518" s="125"/>
      <c r="K518" s="115"/>
      <c r="L518" s="115"/>
      <c r="M518" s="115"/>
      <c r="N518" s="115"/>
      <c r="O518" s="115"/>
      <c r="P518" s="115"/>
    </row>
    <row r="519" spans="1:16" x14ac:dyDescent="0.25">
      <c r="A519" s="64">
        <f>ROW()/3-1</f>
        <v>172</v>
      </c>
      <c r="B519" s="124"/>
      <c r="C519" s="28" t="str">
        <f ca="1">IF($B517="","",IF(Zdroj!$AS$9="ano",IF(OFFSET(Zdroj!M$16,'k rozhodnutí'!$A516,0)="","","Anonymizováno"),IF(OFFSET(Zdroj!M$16,'k rozhodnutí'!$A516,0)="","",OFFSET(Zdroj!M$16,'k rozhodnutí'!$A516,0))))</f>
        <v/>
      </c>
      <c r="D519" s="3" t="str">
        <f ca="1">IF($B517="","",CONCATENATE("Dotace bude použita na:","
",OFFSET(Zdroj!P$16,'k rozhodnutí'!$A516,0)))</f>
        <v/>
      </c>
      <c r="E519" s="127"/>
      <c r="F519" s="31" t="str">
        <f ca="1">IF($B517="","",OFFSET(Zdroj!V$16,'k rozhodnutí'!$A516,0))</f>
        <v/>
      </c>
      <c r="G519" s="37" t="str">
        <f ca="1">IF($B517="","",OFFSET(Zdroj!CC$16,'k rozhodnutí'!$A516,0))</f>
        <v/>
      </c>
      <c r="H519" s="115"/>
      <c r="I519" s="126"/>
      <c r="J519" s="125"/>
      <c r="K519" s="115"/>
      <c r="L519" s="115"/>
      <c r="M519" s="115"/>
      <c r="N519" s="115"/>
      <c r="O519" s="115"/>
      <c r="P519" s="115"/>
    </row>
    <row r="520" spans="1:16" ht="15.75" x14ac:dyDescent="0.25">
      <c r="A520" s="64"/>
      <c r="B520" s="79" t="str">
        <f ca="1">IF(OFFSET(Zdroj!$B$16,A519,0)&gt;0,A522,"")</f>
        <v/>
      </c>
      <c r="C520" s="2" t="str">
        <f ca="1">IF($B520="","",IF(Zdroj!$AS$9="ano",CONCATENATE(OFFSET(Zdroj!C$16,'k rozhodnutí'!$A519,0),"
","Anonymizováno","
",OFFSET(Zdroj!E$16,'k rozhodnutí'!$A519,0),"
",OFFSET(Zdroj!F$16,'k rozhodnutí'!$A519,0)),CONCATENATE(OFFSET(Zdroj!C$16,'k rozhodnutí'!$A519,0),"
",OFFSET(Zdroj!D$16,'k rozhodnutí'!$A519,0),"
",OFFSET(Zdroj!E$16,'k rozhodnutí'!$A519,0),"
",OFFSET(Zdroj!F$16,'k rozhodnutí'!$A519,0))))</f>
        <v/>
      </c>
      <c r="D520" s="19" t="str">
        <f ca="1">IF($B520="","",OFFSET(Zdroj!N$16,'k rozhodnutí'!$A519,0))</f>
        <v/>
      </c>
      <c r="E520" s="127" t="str">
        <f ca="1">IF($B520="","",OFFSET(Zdroj!T$16,'k rozhodnutí'!$A519,0))</f>
        <v/>
      </c>
      <c r="F520" s="31" t="str">
        <f ca="1">IF($B520="","",OFFSET(Zdroj!U$16,'k rozhodnutí'!$A519,0))</f>
        <v/>
      </c>
      <c r="G520" s="122" t="str">
        <f ca="1">IF($B520="","",OFFSET(Zdroj!W$16,'k rozhodnutí'!$A519,0))</f>
        <v/>
      </c>
      <c r="H520" s="115" t="str">
        <f ca="1">IF($B520="","",OFFSET(Zdroj!W$16,'k rozhodnutí'!$A519,0))</f>
        <v/>
      </c>
      <c r="I520" s="126" t="str">
        <f ca="1">IF($B520="","",OFFSET(Zdroj!Y$16,'k rozhodnutí'!$A519,0))</f>
        <v/>
      </c>
      <c r="J520" s="125" t="str">
        <f ca="1">IF(B520="","",'k rozhodnutí detailní'!N520)</f>
        <v/>
      </c>
      <c r="K520" s="115" t="str">
        <f ca="1">IF($B520="","",OFFSET(Zdroj!AC$16,'k rozhodnutí'!$A519,0))</f>
        <v/>
      </c>
      <c r="L520" s="115" t="str">
        <f ca="1">IF($B520="","",OFFSET(Zdroj!AD$16,'k rozhodnutí'!$A519,0))</f>
        <v/>
      </c>
      <c r="M520" s="115" t="str">
        <f ca="1">IF($B520="","",OFFSET(Zdroj!AE$16,'k rozhodnutí'!$A519,0))</f>
        <v/>
      </c>
      <c r="N520" s="115" t="str">
        <f ca="1">IF($B520="","",OFFSET(Zdroj!AF$16,'k rozhodnutí'!$A519,0))</f>
        <v/>
      </c>
      <c r="O520" s="115" t="str">
        <f ca="1">IF($B520="","",OFFSET(Zdroj!AG$16,'k rozhodnutí'!$A519,0))</f>
        <v/>
      </c>
      <c r="P520" s="115" t="str">
        <f ca="1">IF($B520="","",OFFSET(Zdroj!AH$16,'k rozhodnutí'!$A519,0))</f>
        <v/>
      </c>
    </row>
    <row r="521" spans="1:16" x14ac:dyDescent="0.25">
      <c r="A521" s="64"/>
      <c r="B521" s="124" t="str">
        <f ca="1">IF(OFFSET(Zdroj!$B$16,A519,0)&gt;0,OFFSET(Zdroj!$B$16,A519,0)+0,"")</f>
        <v/>
      </c>
      <c r="C521" s="2" t="str">
        <f ca="1">IF($B520="","",IF(Zdroj!$AS$9="ano",CONCATENATE("Okres:","
",OFFSET(Zdroj!CH$16,'k rozhodnutí'!$A519,0),"
","Právní forma","
",OFFSET(Zdroj!H$16,'k rozhodnutí'!$A519,0),"
",IF(OFFSET(Zdroj!I$16,'k rozhodnutí'!$A519,0)="","","IČO: "),OFFSET(Zdroj!I$16,'k rozhodnutí'!$A519,0),"
","B.Ú. ",IF(OFFSET(Zdroj!J$16,'k rozhodnutí'!$A519,0)="","","Anonymizováno")),CONCATENATE("Okres:","
",OFFSET(Zdroj!CH$16,'k rozhodnutí'!$A519,0),"
","Právní forma","
",OFFSET(Zdroj!H$16,'k rozhodnutí'!$A519,0),"
",IF(OFFSET(Zdroj!I$16,'k rozhodnutí'!$A519,0)="","","IČO: "),OFFSET(Zdroj!I$16,'k rozhodnutí'!$A519,0),"
","B.Ú. ",OFFSET(Zdroj!J$16,'k rozhodnutí'!$A519,0))))</f>
        <v/>
      </c>
      <c r="D521" s="3" t="str">
        <f ca="1">IF($B520="","",OFFSET(Zdroj!O$16,'k rozhodnutí'!$A519,0))</f>
        <v/>
      </c>
      <c r="E521" s="127"/>
      <c r="F521" s="30"/>
      <c r="G521" s="122"/>
      <c r="H521" s="115"/>
      <c r="I521" s="126"/>
      <c r="J521" s="125"/>
      <c r="K521" s="115"/>
      <c r="L521" s="115"/>
      <c r="M521" s="115"/>
      <c r="N521" s="115"/>
      <c r="O521" s="115"/>
      <c r="P521" s="115"/>
    </row>
    <row r="522" spans="1:16" x14ac:dyDescent="0.25">
      <c r="A522" s="64">
        <f>ROW()/3-1</f>
        <v>173</v>
      </c>
      <c r="B522" s="124"/>
      <c r="C522" s="28" t="str">
        <f ca="1">IF($B520="","",IF(Zdroj!$AS$9="ano",IF(OFFSET(Zdroj!M$16,'k rozhodnutí'!$A519,0)="","","Anonymizováno"),IF(OFFSET(Zdroj!M$16,'k rozhodnutí'!$A519,0)="","",OFFSET(Zdroj!M$16,'k rozhodnutí'!$A519,0))))</f>
        <v/>
      </c>
      <c r="D522" s="3" t="str">
        <f ca="1">IF($B520="","",CONCATENATE("Dotace bude použita na:","
",OFFSET(Zdroj!P$16,'k rozhodnutí'!$A519,0)))</f>
        <v/>
      </c>
      <c r="E522" s="127"/>
      <c r="F522" s="31" t="str">
        <f ca="1">IF($B520="","",OFFSET(Zdroj!V$16,'k rozhodnutí'!$A519,0))</f>
        <v/>
      </c>
      <c r="G522" s="37" t="str">
        <f ca="1">IF($B520="","",OFFSET(Zdroj!CC$16,'k rozhodnutí'!$A519,0))</f>
        <v/>
      </c>
      <c r="H522" s="115"/>
      <c r="I522" s="126"/>
      <c r="J522" s="125"/>
      <c r="K522" s="115"/>
      <c r="L522" s="115"/>
      <c r="M522" s="115"/>
      <c r="N522" s="115"/>
      <c r="O522" s="115"/>
      <c r="P522" s="115"/>
    </row>
    <row r="523" spans="1:16" ht="15.75" x14ac:dyDescent="0.25">
      <c r="A523" s="64"/>
      <c r="B523" s="79" t="str">
        <f ca="1">IF(OFFSET(Zdroj!$B$16,A522,0)&gt;0,A525,"")</f>
        <v/>
      </c>
      <c r="C523" s="2" t="str">
        <f ca="1">IF($B523="","",IF(Zdroj!$AS$9="ano",CONCATENATE(OFFSET(Zdroj!C$16,'k rozhodnutí'!$A522,0),"
","Anonymizováno","
",OFFSET(Zdroj!E$16,'k rozhodnutí'!$A522,0),"
",OFFSET(Zdroj!F$16,'k rozhodnutí'!$A522,0)),CONCATENATE(OFFSET(Zdroj!C$16,'k rozhodnutí'!$A522,0),"
",OFFSET(Zdroj!D$16,'k rozhodnutí'!$A522,0),"
",OFFSET(Zdroj!E$16,'k rozhodnutí'!$A522,0),"
",OFFSET(Zdroj!F$16,'k rozhodnutí'!$A522,0))))</f>
        <v/>
      </c>
      <c r="D523" s="19" t="str">
        <f ca="1">IF($B523="","",OFFSET(Zdroj!N$16,'k rozhodnutí'!$A522,0))</f>
        <v/>
      </c>
      <c r="E523" s="127" t="str">
        <f ca="1">IF($B523="","",OFFSET(Zdroj!T$16,'k rozhodnutí'!$A522,0))</f>
        <v/>
      </c>
      <c r="F523" s="31" t="str">
        <f ca="1">IF($B523="","",OFFSET(Zdroj!U$16,'k rozhodnutí'!$A522,0))</f>
        <v/>
      </c>
      <c r="G523" s="122" t="str">
        <f ca="1">IF($B523="","",OFFSET(Zdroj!W$16,'k rozhodnutí'!$A522,0))</f>
        <v/>
      </c>
      <c r="H523" s="115" t="str">
        <f ca="1">IF($B523="","",OFFSET(Zdroj!W$16,'k rozhodnutí'!$A522,0))</f>
        <v/>
      </c>
      <c r="I523" s="126" t="str">
        <f ca="1">IF($B523="","",OFFSET(Zdroj!Y$16,'k rozhodnutí'!$A522,0))</f>
        <v/>
      </c>
      <c r="J523" s="125" t="str">
        <f ca="1">IF(B523="","",'k rozhodnutí detailní'!N523)</f>
        <v/>
      </c>
      <c r="K523" s="115" t="str">
        <f ca="1">IF($B523="","",OFFSET(Zdroj!AC$16,'k rozhodnutí'!$A522,0))</f>
        <v/>
      </c>
      <c r="L523" s="115" t="str">
        <f ca="1">IF($B523="","",OFFSET(Zdroj!AD$16,'k rozhodnutí'!$A522,0))</f>
        <v/>
      </c>
      <c r="M523" s="115" t="str">
        <f ca="1">IF($B523="","",OFFSET(Zdroj!AE$16,'k rozhodnutí'!$A522,0))</f>
        <v/>
      </c>
      <c r="N523" s="115" t="str">
        <f ca="1">IF($B523="","",OFFSET(Zdroj!AF$16,'k rozhodnutí'!$A522,0))</f>
        <v/>
      </c>
      <c r="O523" s="115" t="str">
        <f ca="1">IF($B523="","",OFFSET(Zdroj!AG$16,'k rozhodnutí'!$A522,0))</f>
        <v/>
      </c>
      <c r="P523" s="115" t="str">
        <f ca="1">IF($B523="","",OFFSET(Zdroj!AH$16,'k rozhodnutí'!$A522,0))</f>
        <v/>
      </c>
    </row>
    <row r="524" spans="1:16" x14ac:dyDescent="0.25">
      <c r="A524" s="64"/>
      <c r="B524" s="124" t="str">
        <f ca="1">IF(OFFSET(Zdroj!$B$16,A522,0)&gt;0,OFFSET(Zdroj!$B$16,A522,0)+0,"")</f>
        <v/>
      </c>
      <c r="C524" s="2" t="str">
        <f ca="1">IF($B523="","",IF(Zdroj!$AS$9="ano",CONCATENATE("Okres:","
",OFFSET(Zdroj!CH$16,'k rozhodnutí'!$A522,0),"
","Právní forma","
",OFFSET(Zdroj!H$16,'k rozhodnutí'!$A522,0),"
",IF(OFFSET(Zdroj!I$16,'k rozhodnutí'!$A522,0)="","","IČO: "),OFFSET(Zdroj!I$16,'k rozhodnutí'!$A522,0),"
","B.Ú. ",IF(OFFSET(Zdroj!J$16,'k rozhodnutí'!$A522,0)="","","Anonymizováno")),CONCATENATE("Okres:","
",OFFSET(Zdroj!CH$16,'k rozhodnutí'!$A522,0),"
","Právní forma","
",OFFSET(Zdroj!H$16,'k rozhodnutí'!$A522,0),"
",IF(OFFSET(Zdroj!I$16,'k rozhodnutí'!$A522,0)="","","IČO: "),OFFSET(Zdroj!I$16,'k rozhodnutí'!$A522,0),"
","B.Ú. ",OFFSET(Zdroj!J$16,'k rozhodnutí'!$A522,0))))</f>
        <v/>
      </c>
      <c r="D524" s="3" t="str">
        <f ca="1">IF($B523="","",OFFSET(Zdroj!O$16,'k rozhodnutí'!$A522,0))</f>
        <v/>
      </c>
      <c r="E524" s="127"/>
      <c r="F524" s="30"/>
      <c r="G524" s="122"/>
      <c r="H524" s="115"/>
      <c r="I524" s="126"/>
      <c r="J524" s="125"/>
      <c r="K524" s="115"/>
      <c r="L524" s="115"/>
      <c r="M524" s="115"/>
      <c r="N524" s="115"/>
      <c r="O524" s="115"/>
      <c r="P524" s="115"/>
    </row>
    <row r="525" spans="1:16" x14ac:dyDescent="0.25">
      <c r="A525" s="64">
        <f>ROW()/3-1</f>
        <v>174</v>
      </c>
      <c r="B525" s="124"/>
      <c r="C525" s="28" t="str">
        <f ca="1">IF($B523="","",IF(Zdroj!$AS$9="ano",IF(OFFSET(Zdroj!M$16,'k rozhodnutí'!$A522,0)="","","Anonymizováno"),IF(OFFSET(Zdroj!M$16,'k rozhodnutí'!$A522,0)="","",OFFSET(Zdroj!M$16,'k rozhodnutí'!$A522,0))))</f>
        <v/>
      </c>
      <c r="D525" s="3" t="str">
        <f ca="1">IF($B523="","",CONCATENATE("Dotace bude použita na:","
",OFFSET(Zdroj!P$16,'k rozhodnutí'!$A522,0)))</f>
        <v/>
      </c>
      <c r="E525" s="127"/>
      <c r="F525" s="31" t="str">
        <f ca="1">IF($B523="","",OFFSET(Zdroj!V$16,'k rozhodnutí'!$A522,0))</f>
        <v/>
      </c>
      <c r="G525" s="37" t="str">
        <f ca="1">IF($B523="","",OFFSET(Zdroj!CC$16,'k rozhodnutí'!$A522,0))</f>
        <v/>
      </c>
      <c r="H525" s="115"/>
      <c r="I525" s="126"/>
      <c r="J525" s="125"/>
      <c r="K525" s="115"/>
      <c r="L525" s="115"/>
      <c r="M525" s="115"/>
      <c r="N525" s="115"/>
      <c r="O525" s="115"/>
      <c r="P525" s="115"/>
    </row>
    <row r="526" spans="1:16" ht="15.75" x14ac:dyDescent="0.25">
      <c r="A526" s="64"/>
      <c r="B526" s="79" t="str">
        <f ca="1">IF(OFFSET(Zdroj!$B$16,A525,0)&gt;0,A528,"")</f>
        <v/>
      </c>
      <c r="C526" s="2" t="str">
        <f ca="1">IF($B526="","",IF(Zdroj!$AS$9="ano",CONCATENATE(OFFSET(Zdroj!C$16,'k rozhodnutí'!$A525,0),"
","Anonymizováno","
",OFFSET(Zdroj!E$16,'k rozhodnutí'!$A525,0),"
",OFFSET(Zdroj!F$16,'k rozhodnutí'!$A525,0)),CONCATENATE(OFFSET(Zdroj!C$16,'k rozhodnutí'!$A525,0),"
",OFFSET(Zdroj!D$16,'k rozhodnutí'!$A525,0),"
",OFFSET(Zdroj!E$16,'k rozhodnutí'!$A525,0),"
",OFFSET(Zdroj!F$16,'k rozhodnutí'!$A525,0))))</f>
        <v/>
      </c>
      <c r="D526" s="19" t="str">
        <f ca="1">IF($B526="","",OFFSET(Zdroj!N$16,'k rozhodnutí'!$A525,0))</f>
        <v/>
      </c>
      <c r="E526" s="127" t="str">
        <f ca="1">IF($B526="","",OFFSET(Zdroj!T$16,'k rozhodnutí'!$A525,0))</f>
        <v/>
      </c>
      <c r="F526" s="31" t="str">
        <f ca="1">IF($B526="","",OFFSET(Zdroj!U$16,'k rozhodnutí'!$A525,0))</f>
        <v/>
      </c>
      <c r="G526" s="122" t="str">
        <f ca="1">IF($B526="","",OFFSET(Zdroj!W$16,'k rozhodnutí'!$A525,0))</f>
        <v/>
      </c>
      <c r="H526" s="115" t="str">
        <f ca="1">IF($B526="","",OFFSET(Zdroj!W$16,'k rozhodnutí'!$A525,0))</f>
        <v/>
      </c>
      <c r="I526" s="126" t="str">
        <f ca="1">IF($B526="","",OFFSET(Zdroj!Y$16,'k rozhodnutí'!$A525,0))</f>
        <v/>
      </c>
      <c r="J526" s="125" t="str">
        <f ca="1">IF(B526="","",'k rozhodnutí detailní'!N526)</f>
        <v/>
      </c>
      <c r="K526" s="115" t="str">
        <f ca="1">IF($B526="","",OFFSET(Zdroj!AC$16,'k rozhodnutí'!$A525,0))</f>
        <v/>
      </c>
      <c r="L526" s="115" t="str">
        <f ca="1">IF($B526="","",OFFSET(Zdroj!AD$16,'k rozhodnutí'!$A525,0))</f>
        <v/>
      </c>
      <c r="M526" s="115" t="str">
        <f ca="1">IF($B526="","",OFFSET(Zdroj!AE$16,'k rozhodnutí'!$A525,0))</f>
        <v/>
      </c>
      <c r="N526" s="115" t="str">
        <f ca="1">IF($B526="","",OFFSET(Zdroj!AF$16,'k rozhodnutí'!$A525,0))</f>
        <v/>
      </c>
      <c r="O526" s="115" t="str">
        <f ca="1">IF($B526="","",OFFSET(Zdroj!AG$16,'k rozhodnutí'!$A525,0))</f>
        <v/>
      </c>
      <c r="P526" s="115" t="str">
        <f ca="1">IF($B526="","",OFFSET(Zdroj!AH$16,'k rozhodnutí'!$A525,0))</f>
        <v/>
      </c>
    </row>
    <row r="527" spans="1:16" x14ac:dyDescent="0.25">
      <c r="A527" s="64"/>
      <c r="B527" s="124" t="str">
        <f ca="1">IF(OFFSET(Zdroj!$B$16,A525,0)&gt;0,OFFSET(Zdroj!$B$16,A525,0)+0,"")</f>
        <v/>
      </c>
      <c r="C527" s="2" t="str">
        <f ca="1">IF($B526="","",IF(Zdroj!$AS$9="ano",CONCATENATE("Okres:","
",OFFSET(Zdroj!CH$16,'k rozhodnutí'!$A525,0),"
","Právní forma","
",OFFSET(Zdroj!H$16,'k rozhodnutí'!$A525,0),"
",IF(OFFSET(Zdroj!I$16,'k rozhodnutí'!$A525,0)="","","IČO: "),OFFSET(Zdroj!I$16,'k rozhodnutí'!$A525,0),"
","B.Ú. ",IF(OFFSET(Zdroj!J$16,'k rozhodnutí'!$A525,0)="","","Anonymizováno")),CONCATENATE("Okres:","
",OFFSET(Zdroj!CH$16,'k rozhodnutí'!$A525,0),"
","Právní forma","
",OFFSET(Zdroj!H$16,'k rozhodnutí'!$A525,0),"
",IF(OFFSET(Zdroj!I$16,'k rozhodnutí'!$A525,0)="","","IČO: "),OFFSET(Zdroj!I$16,'k rozhodnutí'!$A525,0),"
","B.Ú. ",OFFSET(Zdroj!J$16,'k rozhodnutí'!$A525,0))))</f>
        <v/>
      </c>
      <c r="D527" s="3" t="str">
        <f ca="1">IF($B526="","",OFFSET(Zdroj!O$16,'k rozhodnutí'!$A525,0))</f>
        <v/>
      </c>
      <c r="E527" s="127"/>
      <c r="F527" s="30"/>
      <c r="G527" s="122"/>
      <c r="H527" s="115"/>
      <c r="I527" s="126"/>
      <c r="J527" s="125"/>
      <c r="K527" s="115"/>
      <c r="L527" s="115"/>
      <c r="M527" s="115"/>
      <c r="N527" s="115"/>
      <c r="O527" s="115"/>
      <c r="P527" s="115"/>
    </row>
    <row r="528" spans="1:16" x14ac:dyDescent="0.25">
      <c r="A528" s="64">
        <f>ROW()/3-1</f>
        <v>175</v>
      </c>
      <c r="B528" s="124"/>
      <c r="C528" s="28" t="str">
        <f ca="1">IF($B526="","",IF(Zdroj!$AS$9="ano",IF(OFFSET(Zdroj!M$16,'k rozhodnutí'!$A525,0)="","","Anonymizováno"),IF(OFFSET(Zdroj!M$16,'k rozhodnutí'!$A525,0)="","",OFFSET(Zdroj!M$16,'k rozhodnutí'!$A525,0))))</f>
        <v/>
      </c>
      <c r="D528" s="3" t="str">
        <f ca="1">IF($B526="","",CONCATENATE("Dotace bude použita na:","
",OFFSET(Zdroj!P$16,'k rozhodnutí'!$A525,0)))</f>
        <v/>
      </c>
      <c r="E528" s="127"/>
      <c r="F528" s="31" t="str">
        <f ca="1">IF($B526="","",OFFSET(Zdroj!V$16,'k rozhodnutí'!$A525,0))</f>
        <v/>
      </c>
      <c r="G528" s="37" t="str">
        <f ca="1">IF($B526="","",OFFSET(Zdroj!CC$16,'k rozhodnutí'!$A525,0))</f>
        <v/>
      </c>
      <c r="H528" s="115"/>
      <c r="I528" s="126"/>
      <c r="J528" s="125"/>
      <c r="K528" s="115"/>
      <c r="L528" s="115"/>
      <c r="M528" s="115"/>
      <c r="N528" s="115"/>
      <c r="O528" s="115"/>
      <c r="P528" s="115"/>
    </row>
    <row r="529" spans="1:16" ht="15.75" x14ac:dyDescent="0.25">
      <c r="A529" s="64"/>
      <c r="B529" s="79" t="str">
        <f ca="1">IF(OFFSET(Zdroj!$B$16,A528,0)&gt;0,A531,"")</f>
        <v/>
      </c>
      <c r="C529" s="2" t="str">
        <f ca="1">IF($B529="","",IF(Zdroj!$AS$9="ano",CONCATENATE(OFFSET(Zdroj!C$16,'k rozhodnutí'!$A528,0),"
","Anonymizováno","
",OFFSET(Zdroj!E$16,'k rozhodnutí'!$A528,0),"
",OFFSET(Zdroj!F$16,'k rozhodnutí'!$A528,0)),CONCATENATE(OFFSET(Zdroj!C$16,'k rozhodnutí'!$A528,0),"
",OFFSET(Zdroj!D$16,'k rozhodnutí'!$A528,0),"
",OFFSET(Zdroj!E$16,'k rozhodnutí'!$A528,0),"
",OFFSET(Zdroj!F$16,'k rozhodnutí'!$A528,0))))</f>
        <v/>
      </c>
      <c r="D529" s="19" t="str">
        <f ca="1">IF($B529="","",OFFSET(Zdroj!N$16,'k rozhodnutí'!$A528,0))</f>
        <v/>
      </c>
      <c r="E529" s="127" t="str">
        <f ca="1">IF($B529="","",OFFSET(Zdroj!T$16,'k rozhodnutí'!$A528,0))</f>
        <v/>
      </c>
      <c r="F529" s="31" t="str">
        <f ca="1">IF($B529="","",OFFSET(Zdroj!U$16,'k rozhodnutí'!$A528,0))</f>
        <v/>
      </c>
      <c r="G529" s="122" t="str">
        <f ca="1">IF($B529="","",OFFSET(Zdroj!W$16,'k rozhodnutí'!$A528,0))</f>
        <v/>
      </c>
      <c r="H529" s="115" t="str">
        <f ca="1">IF($B529="","",OFFSET(Zdroj!W$16,'k rozhodnutí'!$A528,0))</f>
        <v/>
      </c>
      <c r="I529" s="126" t="str">
        <f ca="1">IF($B529="","",OFFSET(Zdroj!Y$16,'k rozhodnutí'!$A528,0))</f>
        <v/>
      </c>
      <c r="J529" s="125" t="str">
        <f ca="1">IF(B529="","",'k rozhodnutí detailní'!N529)</f>
        <v/>
      </c>
      <c r="K529" s="115" t="str">
        <f ca="1">IF($B529="","",OFFSET(Zdroj!AC$16,'k rozhodnutí'!$A528,0))</f>
        <v/>
      </c>
      <c r="L529" s="115" t="str">
        <f ca="1">IF($B529="","",OFFSET(Zdroj!AD$16,'k rozhodnutí'!$A528,0))</f>
        <v/>
      </c>
      <c r="M529" s="115" t="str">
        <f ca="1">IF($B529="","",OFFSET(Zdroj!AE$16,'k rozhodnutí'!$A528,0))</f>
        <v/>
      </c>
      <c r="N529" s="115" t="str">
        <f ca="1">IF($B529="","",OFFSET(Zdroj!AF$16,'k rozhodnutí'!$A528,0))</f>
        <v/>
      </c>
      <c r="O529" s="115" t="str">
        <f ca="1">IF($B529="","",OFFSET(Zdroj!AG$16,'k rozhodnutí'!$A528,0))</f>
        <v/>
      </c>
      <c r="P529" s="115" t="str">
        <f ca="1">IF($B529="","",OFFSET(Zdroj!AH$16,'k rozhodnutí'!$A528,0))</f>
        <v/>
      </c>
    </row>
    <row r="530" spans="1:16" x14ac:dyDescent="0.25">
      <c r="A530" s="64"/>
      <c r="B530" s="124" t="str">
        <f ca="1">IF(OFFSET(Zdroj!$B$16,A528,0)&gt;0,OFFSET(Zdroj!$B$16,A528,0)+0,"")</f>
        <v/>
      </c>
      <c r="C530" s="2" t="str">
        <f ca="1">IF($B529="","",IF(Zdroj!$AS$9="ano",CONCATENATE("Okres:","
",OFFSET(Zdroj!CH$16,'k rozhodnutí'!$A528,0),"
","Právní forma","
",OFFSET(Zdroj!H$16,'k rozhodnutí'!$A528,0),"
",IF(OFFSET(Zdroj!I$16,'k rozhodnutí'!$A528,0)="","","IČO: "),OFFSET(Zdroj!I$16,'k rozhodnutí'!$A528,0),"
","B.Ú. ",IF(OFFSET(Zdroj!J$16,'k rozhodnutí'!$A528,0)="","","Anonymizováno")),CONCATENATE("Okres:","
",OFFSET(Zdroj!CH$16,'k rozhodnutí'!$A528,0),"
","Právní forma","
",OFFSET(Zdroj!H$16,'k rozhodnutí'!$A528,0),"
",IF(OFFSET(Zdroj!I$16,'k rozhodnutí'!$A528,0)="","","IČO: "),OFFSET(Zdroj!I$16,'k rozhodnutí'!$A528,0),"
","B.Ú. ",OFFSET(Zdroj!J$16,'k rozhodnutí'!$A528,0))))</f>
        <v/>
      </c>
      <c r="D530" s="3" t="str">
        <f ca="1">IF($B529="","",OFFSET(Zdroj!O$16,'k rozhodnutí'!$A528,0))</f>
        <v/>
      </c>
      <c r="E530" s="127"/>
      <c r="F530" s="30"/>
      <c r="G530" s="122"/>
      <c r="H530" s="115"/>
      <c r="I530" s="126"/>
      <c r="J530" s="125"/>
      <c r="K530" s="115"/>
      <c r="L530" s="115"/>
      <c r="M530" s="115"/>
      <c r="N530" s="115"/>
      <c r="O530" s="115"/>
      <c r="P530" s="115"/>
    </row>
    <row r="531" spans="1:16" x14ac:dyDescent="0.25">
      <c r="A531" s="64">
        <f>ROW()/3-1</f>
        <v>176</v>
      </c>
      <c r="B531" s="124"/>
      <c r="C531" s="28" t="str">
        <f ca="1">IF($B529="","",IF(Zdroj!$AS$9="ano",IF(OFFSET(Zdroj!M$16,'k rozhodnutí'!$A528,0)="","","Anonymizováno"),IF(OFFSET(Zdroj!M$16,'k rozhodnutí'!$A528,0)="","",OFFSET(Zdroj!M$16,'k rozhodnutí'!$A528,0))))</f>
        <v/>
      </c>
      <c r="D531" s="3" t="str">
        <f ca="1">IF($B529="","",CONCATENATE("Dotace bude použita na:","
",OFFSET(Zdroj!P$16,'k rozhodnutí'!$A528,0)))</f>
        <v/>
      </c>
      <c r="E531" s="127"/>
      <c r="F531" s="31" t="str">
        <f ca="1">IF($B529="","",OFFSET(Zdroj!V$16,'k rozhodnutí'!$A528,0))</f>
        <v/>
      </c>
      <c r="G531" s="37" t="str">
        <f ca="1">IF($B529="","",OFFSET(Zdroj!CC$16,'k rozhodnutí'!$A528,0))</f>
        <v/>
      </c>
      <c r="H531" s="115"/>
      <c r="I531" s="126"/>
      <c r="J531" s="125"/>
      <c r="K531" s="115"/>
      <c r="L531" s="115"/>
      <c r="M531" s="115"/>
      <c r="N531" s="115"/>
      <c r="O531" s="115"/>
      <c r="P531" s="115"/>
    </row>
    <row r="532" spans="1:16" ht="15.75" x14ac:dyDescent="0.25">
      <c r="A532" s="64"/>
      <c r="B532" s="79" t="str">
        <f ca="1">IF(OFFSET(Zdroj!$B$16,A531,0)&gt;0,A534,"")</f>
        <v/>
      </c>
      <c r="C532" s="2" t="str">
        <f ca="1">IF($B532="","",IF(Zdroj!$AS$9="ano",CONCATENATE(OFFSET(Zdroj!C$16,'k rozhodnutí'!$A531,0),"
","Anonymizováno","
",OFFSET(Zdroj!E$16,'k rozhodnutí'!$A531,0),"
",OFFSET(Zdroj!F$16,'k rozhodnutí'!$A531,0)),CONCATENATE(OFFSET(Zdroj!C$16,'k rozhodnutí'!$A531,0),"
",OFFSET(Zdroj!D$16,'k rozhodnutí'!$A531,0),"
",OFFSET(Zdroj!E$16,'k rozhodnutí'!$A531,0),"
",OFFSET(Zdroj!F$16,'k rozhodnutí'!$A531,0))))</f>
        <v/>
      </c>
      <c r="D532" s="19" t="str">
        <f ca="1">IF($B532="","",OFFSET(Zdroj!N$16,'k rozhodnutí'!$A531,0))</f>
        <v/>
      </c>
      <c r="E532" s="127" t="str">
        <f ca="1">IF($B532="","",OFFSET(Zdroj!T$16,'k rozhodnutí'!$A531,0))</f>
        <v/>
      </c>
      <c r="F532" s="31" t="str">
        <f ca="1">IF($B532="","",OFFSET(Zdroj!U$16,'k rozhodnutí'!$A531,0))</f>
        <v/>
      </c>
      <c r="G532" s="122" t="str">
        <f ca="1">IF($B532="","",OFFSET(Zdroj!W$16,'k rozhodnutí'!$A531,0))</f>
        <v/>
      </c>
      <c r="H532" s="115" t="str">
        <f ca="1">IF($B532="","",OFFSET(Zdroj!W$16,'k rozhodnutí'!$A531,0))</f>
        <v/>
      </c>
      <c r="I532" s="126" t="str">
        <f ca="1">IF($B532="","",OFFSET(Zdroj!Y$16,'k rozhodnutí'!$A531,0))</f>
        <v/>
      </c>
      <c r="J532" s="125" t="str">
        <f ca="1">IF(B532="","",'k rozhodnutí detailní'!N532)</f>
        <v/>
      </c>
      <c r="K532" s="115" t="str">
        <f ca="1">IF($B532="","",OFFSET(Zdroj!AC$16,'k rozhodnutí'!$A531,0))</f>
        <v/>
      </c>
      <c r="L532" s="115" t="str">
        <f ca="1">IF($B532="","",OFFSET(Zdroj!AD$16,'k rozhodnutí'!$A531,0))</f>
        <v/>
      </c>
      <c r="M532" s="115" t="str">
        <f ca="1">IF($B532="","",OFFSET(Zdroj!AE$16,'k rozhodnutí'!$A531,0))</f>
        <v/>
      </c>
      <c r="N532" s="115" t="str">
        <f ca="1">IF($B532="","",OFFSET(Zdroj!AF$16,'k rozhodnutí'!$A531,0))</f>
        <v/>
      </c>
      <c r="O532" s="115" t="str">
        <f ca="1">IF($B532="","",OFFSET(Zdroj!AG$16,'k rozhodnutí'!$A531,0))</f>
        <v/>
      </c>
      <c r="P532" s="115" t="str">
        <f ca="1">IF($B532="","",OFFSET(Zdroj!AH$16,'k rozhodnutí'!$A531,0))</f>
        <v/>
      </c>
    </row>
    <row r="533" spans="1:16" x14ac:dyDescent="0.25">
      <c r="A533" s="64"/>
      <c r="B533" s="124" t="str">
        <f ca="1">IF(OFFSET(Zdroj!$B$16,A531,0)&gt;0,OFFSET(Zdroj!$B$16,A531,0)+0,"")</f>
        <v/>
      </c>
      <c r="C533" s="2" t="str">
        <f ca="1">IF($B532="","",IF(Zdroj!$AS$9="ano",CONCATENATE("Okres:","
",OFFSET(Zdroj!CH$16,'k rozhodnutí'!$A531,0),"
","Právní forma","
",OFFSET(Zdroj!H$16,'k rozhodnutí'!$A531,0),"
",IF(OFFSET(Zdroj!I$16,'k rozhodnutí'!$A531,0)="","","IČO: "),OFFSET(Zdroj!I$16,'k rozhodnutí'!$A531,0),"
","B.Ú. ",IF(OFFSET(Zdroj!J$16,'k rozhodnutí'!$A531,0)="","","Anonymizováno")),CONCATENATE("Okres:","
",OFFSET(Zdroj!CH$16,'k rozhodnutí'!$A531,0),"
","Právní forma","
",OFFSET(Zdroj!H$16,'k rozhodnutí'!$A531,0),"
",IF(OFFSET(Zdroj!I$16,'k rozhodnutí'!$A531,0)="","","IČO: "),OFFSET(Zdroj!I$16,'k rozhodnutí'!$A531,0),"
","B.Ú. ",OFFSET(Zdroj!J$16,'k rozhodnutí'!$A531,0))))</f>
        <v/>
      </c>
      <c r="D533" s="3" t="str">
        <f ca="1">IF($B532="","",OFFSET(Zdroj!O$16,'k rozhodnutí'!$A531,0))</f>
        <v/>
      </c>
      <c r="E533" s="127"/>
      <c r="F533" s="30"/>
      <c r="G533" s="122"/>
      <c r="H533" s="115"/>
      <c r="I533" s="126"/>
      <c r="J533" s="125"/>
      <c r="K533" s="115"/>
      <c r="L533" s="115"/>
      <c r="M533" s="115"/>
      <c r="N533" s="115"/>
      <c r="O533" s="115"/>
      <c r="P533" s="115"/>
    </row>
    <row r="534" spans="1:16" x14ac:dyDescent="0.25">
      <c r="A534" s="64">
        <f>ROW()/3-1</f>
        <v>177</v>
      </c>
      <c r="B534" s="124"/>
      <c r="C534" s="28" t="str">
        <f ca="1">IF($B532="","",IF(Zdroj!$AS$9="ano",IF(OFFSET(Zdroj!M$16,'k rozhodnutí'!$A531,0)="","","Anonymizováno"),IF(OFFSET(Zdroj!M$16,'k rozhodnutí'!$A531,0)="","",OFFSET(Zdroj!M$16,'k rozhodnutí'!$A531,0))))</f>
        <v/>
      </c>
      <c r="D534" s="3" t="str">
        <f ca="1">IF($B532="","",CONCATENATE("Dotace bude použita na:","
",OFFSET(Zdroj!P$16,'k rozhodnutí'!$A531,0)))</f>
        <v/>
      </c>
      <c r="E534" s="127"/>
      <c r="F534" s="31" t="str">
        <f ca="1">IF($B532="","",OFFSET(Zdroj!V$16,'k rozhodnutí'!$A531,0))</f>
        <v/>
      </c>
      <c r="G534" s="37" t="str">
        <f ca="1">IF($B532="","",OFFSET(Zdroj!CC$16,'k rozhodnutí'!$A531,0))</f>
        <v/>
      </c>
      <c r="H534" s="115"/>
      <c r="I534" s="126"/>
      <c r="J534" s="125"/>
      <c r="K534" s="115"/>
      <c r="L534" s="115"/>
      <c r="M534" s="115"/>
      <c r="N534" s="115"/>
      <c r="O534" s="115"/>
      <c r="P534" s="115"/>
    </row>
    <row r="535" spans="1:16" ht="15.75" x14ac:dyDescent="0.25">
      <c r="A535" s="64"/>
      <c r="B535" s="79" t="str">
        <f ca="1">IF(OFFSET(Zdroj!$B$16,A534,0)&gt;0,A537,"")</f>
        <v/>
      </c>
      <c r="C535" s="2" t="str">
        <f ca="1">IF($B535="","",IF(Zdroj!$AS$9="ano",CONCATENATE(OFFSET(Zdroj!C$16,'k rozhodnutí'!$A534,0),"
","Anonymizováno","
",OFFSET(Zdroj!E$16,'k rozhodnutí'!$A534,0),"
",OFFSET(Zdroj!F$16,'k rozhodnutí'!$A534,0)),CONCATENATE(OFFSET(Zdroj!C$16,'k rozhodnutí'!$A534,0),"
",OFFSET(Zdroj!D$16,'k rozhodnutí'!$A534,0),"
",OFFSET(Zdroj!E$16,'k rozhodnutí'!$A534,0),"
",OFFSET(Zdroj!F$16,'k rozhodnutí'!$A534,0))))</f>
        <v/>
      </c>
      <c r="D535" s="19" t="str">
        <f ca="1">IF($B535="","",OFFSET(Zdroj!N$16,'k rozhodnutí'!$A534,0))</f>
        <v/>
      </c>
      <c r="E535" s="127" t="str">
        <f ca="1">IF($B535="","",OFFSET(Zdroj!T$16,'k rozhodnutí'!$A534,0))</f>
        <v/>
      </c>
      <c r="F535" s="31" t="str">
        <f ca="1">IF($B535="","",OFFSET(Zdroj!U$16,'k rozhodnutí'!$A534,0))</f>
        <v/>
      </c>
      <c r="G535" s="122" t="str">
        <f ca="1">IF($B535="","",OFFSET(Zdroj!W$16,'k rozhodnutí'!$A534,0))</f>
        <v/>
      </c>
      <c r="H535" s="115" t="str">
        <f ca="1">IF($B535="","",OFFSET(Zdroj!W$16,'k rozhodnutí'!$A534,0))</f>
        <v/>
      </c>
      <c r="I535" s="126" t="str">
        <f ca="1">IF($B535="","",OFFSET(Zdroj!Y$16,'k rozhodnutí'!$A534,0))</f>
        <v/>
      </c>
      <c r="J535" s="125" t="str">
        <f ca="1">IF(B535="","",'k rozhodnutí detailní'!N535)</f>
        <v/>
      </c>
      <c r="K535" s="115" t="str">
        <f ca="1">IF($B535="","",OFFSET(Zdroj!AC$16,'k rozhodnutí'!$A534,0))</f>
        <v/>
      </c>
      <c r="L535" s="115" t="str">
        <f ca="1">IF($B535="","",OFFSET(Zdroj!AD$16,'k rozhodnutí'!$A534,0))</f>
        <v/>
      </c>
      <c r="M535" s="115" t="str">
        <f ca="1">IF($B535="","",OFFSET(Zdroj!AE$16,'k rozhodnutí'!$A534,0))</f>
        <v/>
      </c>
      <c r="N535" s="115" t="str">
        <f ca="1">IF($B535="","",OFFSET(Zdroj!AF$16,'k rozhodnutí'!$A534,0))</f>
        <v/>
      </c>
      <c r="O535" s="115" t="str">
        <f ca="1">IF($B535="","",OFFSET(Zdroj!AG$16,'k rozhodnutí'!$A534,0))</f>
        <v/>
      </c>
      <c r="P535" s="115" t="str">
        <f ca="1">IF($B535="","",OFFSET(Zdroj!AH$16,'k rozhodnutí'!$A534,0))</f>
        <v/>
      </c>
    </row>
    <row r="536" spans="1:16" x14ac:dyDescent="0.25">
      <c r="A536" s="64"/>
      <c r="B536" s="124" t="str">
        <f ca="1">IF(OFFSET(Zdroj!$B$16,A534,0)&gt;0,OFFSET(Zdroj!$B$16,A534,0)+0,"")</f>
        <v/>
      </c>
      <c r="C536" s="2" t="str">
        <f ca="1">IF($B535="","",IF(Zdroj!$AS$9="ano",CONCATENATE("Okres:","
",OFFSET(Zdroj!CH$16,'k rozhodnutí'!$A534,0),"
","Právní forma","
",OFFSET(Zdroj!H$16,'k rozhodnutí'!$A534,0),"
",IF(OFFSET(Zdroj!I$16,'k rozhodnutí'!$A534,0)="","","IČO: "),OFFSET(Zdroj!I$16,'k rozhodnutí'!$A534,0),"
","B.Ú. ",IF(OFFSET(Zdroj!J$16,'k rozhodnutí'!$A534,0)="","","Anonymizováno")),CONCATENATE("Okres:","
",OFFSET(Zdroj!CH$16,'k rozhodnutí'!$A534,0),"
","Právní forma","
",OFFSET(Zdroj!H$16,'k rozhodnutí'!$A534,0),"
",IF(OFFSET(Zdroj!I$16,'k rozhodnutí'!$A534,0)="","","IČO: "),OFFSET(Zdroj!I$16,'k rozhodnutí'!$A534,0),"
","B.Ú. ",OFFSET(Zdroj!J$16,'k rozhodnutí'!$A534,0))))</f>
        <v/>
      </c>
      <c r="D536" s="3" t="str">
        <f ca="1">IF($B535="","",OFFSET(Zdroj!O$16,'k rozhodnutí'!$A534,0))</f>
        <v/>
      </c>
      <c r="E536" s="127"/>
      <c r="F536" s="30"/>
      <c r="G536" s="122"/>
      <c r="H536" s="115"/>
      <c r="I536" s="126"/>
      <c r="J536" s="125"/>
      <c r="K536" s="115"/>
      <c r="L536" s="115"/>
      <c r="M536" s="115"/>
      <c r="N536" s="115"/>
      <c r="O536" s="115"/>
      <c r="P536" s="115"/>
    </row>
    <row r="537" spans="1:16" x14ac:dyDescent="0.25">
      <c r="A537" s="64">
        <f>ROW()/3-1</f>
        <v>178</v>
      </c>
      <c r="B537" s="124"/>
      <c r="C537" s="28" t="str">
        <f ca="1">IF($B535="","",IF(Zdroj!$AS$9="ano",IF(OFFSET(Zdroj!M$16,'k rozhodnutí'!$A534,0)="","","Anonymizováno"),IF(OFFSET(Zdroj!M$16,'k rozhodnutí'!$A534,0)="","",OFFSET(Zdroj!M$16,'k rozhodnutí'!$A534,0))))</f>
        <v/>
      </c>
      <c r="D537" s="3" t="str">
        <f ca="1">IF($B535="","",CONCATENATE("Dotace bude použita na:","
",OFFSET(Zdroj!P$16,'k rozhodnutí'!$A534,0)))</f>
        <v/>
      </c>
      <c r="E537" s="127"/>
      <c r="F537" s="31" t="str">
        <f ca="1">IF($B535="","",OFFSET(Zdroj!V$16,'k rozhodnutí'!$A534,0))</f>
        <v/>
      </c>
      <c r="G537" s="37" t="str">
        <f ca="1">IF($B535="","",OFFSET(Zdroj!CC$16,'k rozhodnutí'!$A534,0))</f>
        <v/>
      </c>
      <c r="H537" s="115"/>
      <c r="I537" s="126"/>
      <c r="J537" s="125"/>
      <c r="K537" s="115"/>
      <c r="L537" s="115"/>
      <c r="M537" s="115"/>
      <c r="N537" s="115"/>
      <c r="O537" s="115"/>
      <c r="P537" s="115"/>
    </row>
    <row r="538" spans="1:16" ht="15.75" x14ac:dyDescent="0.25">
      <c r="A538" s="64"/>
      <c r="B538" s="79" t="str">
        <f ca="1">IF(OFFSET(Zdroj!$B$16,A537,0)&gt;0,A540,"")</f>
        <v/>
      </c>
      <c r="C538" s="2" t="str">
        <f ca="1">IF($B538="","",IF(Zdroj!$AS$9="ano",CONCATENATE(OFFSET(Zdroj!C$16,'k rozhodnutí'!$A537,0),"
","Anonymizováno","
",OFFSET(Zdroj!E$16,'k rozhodnutí'!$A537,0),"
",OFFSET(Zdroj!F$16,'k rozhodnutí'!$A537,0)),CONCATENATE(OFFSET(Zdroj!C$16,'k rozhodnutí'!$A537,0),"
",OFFSET(Zdroj!D$16,'k rozhodnutí'!$A537,0),"
",OFFSET(Zdroj!E$16,'k rozhodnutí'!$A537,0),"
",OFFSET(Zdroj!F$16,'k rozhodnutí'!$A537,0))))</f>
        <v/>
      </c>
      <c r="D538" s="19" t="str">
        <f ca="1">IF($B538="","",OFFSET(Zdroj!N$16,'k rozhodnutí'!$A537,0))</f>
        <v/>
      </c>
      <c r="E538" s="127" t="str">
        <f ca="1">IF($B538="","",OFFSET(Zdroj!T$16,'k rozhodnutí'!$A537,0))</f>
        <v/>
      </c>
      <c r="F538" s="31" t="str">
        <f ca="1">IF($B538="","",OFFSET(Zdroj!U$16,'k rozhodnutí'!$A537,0))</f>
        <v/>
      </c>
      <c r="G538" s="122" t="str">
        <f ca="1">IF($B538="","",OFFSET(Zdroj!W$16,'k rozhodnutí'!$A537,0))</f>
        <v/>
      </c>
      <c r="H538" s="115" t="str">
        <f ca="1">IF($B538="","",OFFSET(Zdroj!W$16,'k rozhodnutí'!$A537,0))</f>
        <v/>
      </c>
      <c r="I538" s="126" t="str">
        <f ca="1">IF($B538="","",OFFSET(Zdroj!Y$16,'k rozhodnutí'!$A537,0))</f>
        <v/>
      </c>
      <c r="J538" s="125" t="str">
        <f ca="1">IF(B538="","",'k rozhodnutí detailní'!N538)</f>
        <v/>
      </c>
      <c r="K538" s="115" t="str">
        <f ca="1">IF($B538="","",OFFSET(Zdroj!AC$16,'k rozhodnutí'!$A537,0))</f>
        <v/>
      </c>
      <c r="L538" s="115" t="str">
        <f ca="1">IF($B538="","",OFFSET(Zdroj!AD$16,'k rozhodnutí'!$A537,0))</f>
        <v/>
      </c>
      <c r="M538" s="115" t="str">
        <f ca="1">IF($B538="","",OFFSET(Zdroj!AE$16,'k rozhodnutí'!$A537,0))</f>
        <v/>
      </c>
      <c r="N538" s="115" t="str">
        <f ca="1">IF($B538="","",OFFSET(Zdroj!AF$16,'k rozhodnutí'!$A537,0))</f>
        <v/>
      </c>
      <c r="O538" s="115" t="str">
        <f ca="1">IF($B538="","",OFFSET(Zdroj!AG$16,'k rozhodnutí'!$A537,0))</f>
        <v/>
      </c>
      <c r="P538" s="115" t="str">
        <f ca="1">IF($B538="","",OFFSET(Zdroj!AH$16,'k rozhodnutí'!$A537,0))</f>
        <v/>
      </c>
    </row>
    <row r="539" spans="1:16" x14ac:dyDescent="0.25">
      <c r="A539" s="64"/>
      <c r="B539" s="124" t="str">
        <f ca="1">IF(OFFSET(Zdroj!$B$16,A537,0)&gt;0,OFFSET(Zdroj!$B$16,A537,0)+0,"")</f>
        <v/>
      </c>
      <c r="C539" s="2" t="str">
        <f ca="1">IF($B538="","",IF(Zdroj!$AS$9="ano",CONCATENATE("Okres:","
",OFFSET(Zdroj!CH$16,'k rozhodnutí'!$A537,0),"
","Právní forma","
",OFFSET(Zdroj!H$16,'k rozhodnutí'!$A537,0),"
",IF(OFFSET(Zdroj!I$16,'k rozhodnutí'!$A537,0)="","","IČO: "),OFFSET(Zdroj!I$16,'k rozhodnutí'!$A537,0),"
","B.Ú. ",IF(OFFSET(Zdroj!J$16,'k rozhodnutí'!$A537,0)="","","Anonymizováno")),CONCATENATE("Okres:","
",OFFSET(Zdroj!CH$16,'k rozhodnutí'!$A537,0),"
","Právní forma","
",OFFSET(Zdroj!H$16,'k rozhodnutí'!$A537,0),"
",IF(OFFSET(Zdroj!I$16,'k rozhodnutí'!$A537,0)="","","IČO: "),OFFSET(Zdroj!I$16,'k rozhodnutí'!$A537,0),"
","B.Ú. ",OFFSET(Zdroj!J$16,'k rozhodnutí'!$A537,0))))</f>
        <v/>
      </c>
      <c r="D539" s="3" t="str">
        <f ca="1">IF($B538="","",OFFSET(Zdroj!O$16,'k rozhodnutí'!$A537,0))</f>
        <v/>
      </c>
      <c r="E539" s="127"/>
      <c r="F539" s="30"/>
      <c r="G539" s="122"/>
      <c r="H539" s="115"/>
      <c r="I539" s="126"/>
      <c r="J539" s="125"/>
      <c r="K539" s="115"/>
      <c r="L539" s="115"/>
      <c r="M539" s="115"/>
      <c r="N539" s="115"/>
      <c r="O539" s="115"/>
      <c r="P539" s="115"/>
    </row>
    <row r="540" spans="1:16" x14ac:dyDescent="0.25">
      <c r="A540" s="64">
        <f>ROW()/3-1</f>
        <v>179</v>
      </c>
      <c r="B540" s="124"/>
      <c r="C540" s="28" t="str">
        <f ca="1">IF($B538="","",IF(Zdroj!$AS$9="ano",IF(OFFSET(Zdroj!M$16,'k rozhodnutí'!$A537,0)="","","Anonymizováno"),IF(OFFSET(Zdroj!M$16,'k rozhodnutí'!$A537,0)="","",OFFSET(Zdroj!M$16,'k rozhodnutí'!$A537,0))))</f>
        <v/>
      </c>
      <c r="D540" s="3" t="str">
        <f ca="1">IF($B538="","",CONCATENATE("Dotace bude použita na:","
",OFFSET(Zdroj!P$16,'k rozhodnutí'!$A537,0)))</f>
        <v/>
      </c>
      <c r="E540" s="127"/>
      <c r="F540" s="31" t="str">
        <f ca="1">IF($B538="","",OFFSET(Zdroj!V$16,'k rozhodnutí'!$A537,0))</f>
        <v/>
      </c>
      <c r="G540" s="37" t="str">
        <f ca="1">IF($B538="","",OFFSET(Zdroj!CC$16,'k rozhodnutí'!$A537,0))</f>
        <v/>
      </c>
      <c r="H540" s="115"/>
      <c r="I540" s="126"/>
      <c r="J540" s="125"/>
      <c r="K540" s="115"/>
      <c r="L540" s="115"/>
      <c r="M540" s="115"/>
      <c r="N540" s="115"/>
      <c r="O540" s="115"/>
      <c r="P540" s="115"/>
    </row>
    <row r="541" spans="1:16" ht="15.75" x14ac:dyDescent="0.25">
      <c r="A541" s="64"/>
      <c r="B541" s="79" t="str">
        <f ca="1">IF(OFFSET(Zdroj!$B$16,A540,0)&gt;0,A543,"")</f>
        <v/>
      </c>
      <c r="C541" s="2" t="str">
        <f ca="1">IF($B541="","",IF(Zdroj!$AS$9="ano",CONCATENATE(OFFSET(Zdroj!C$16,'k rozhodnutí'!$A540,0),"
","Anonymizováno","
",OFFSET(Zdroj!E$16,'k rozhodnutí'!$A540,0),"
",OFFSET(Zdroj!F$16,'k rozhodnutí'!$A540,0)),CONCATENATE(OFFSET(Zdroj!C$16,'k rozhodnutí'!$A540,0),"
",OFFSET(Zdroj!D$16,'k rozhodnutí'!$A540,0),"
",OFFSET(Zdroj!E$16,'k rozhodnutí'!$A540,0),"
",OFFSET(Zdroj!F$16,'k rozhodnutí'!$A540,0))))</f>
        <v/>
      </c>
      <c r="D541" s="19" t="str">
        <f ca="1">IF($B541="","",OFFSET(Zdroj!N$16,'k rozhodnutí'!$A540,0))</f>
        <v/>
      </c>
      <c r="E541" s="127" t="str">
        <f ca="1">IF($B541="","",OFFSET(Zdroj!T$16,'k rozhodnutí'!$A540,0))</f>
        <v/>
      </c>
      <c r="F541" s="31" t="str">
        <f ca="1">IF($B541="","",OFFSET(Zdroj!U$16,'k rozhodnutí'!$A540,0))</f>
        <v/>
      </c>
      <c r="G541" s="122" t="str">
        <f ca="1">IF($B541="","",OFFSET(Zdroj!W$16,'k rozhodnutí'!$A540,0))</f>
        <v/>
      </c>
      <c r="H541" s="115" t="str">
        <f ca="1">IF($B541="","",OFFSET(Zdroj!W$16,'k rozhodnutí'!$A540,0))</f>
        <v/>
      </c>
      <c r="I541" s="126" t="str">
        <f ca="1">IF($B541="","",OFFSET(Zdroj!Y$16,'k rozhodnutí'!$A540,0))</f>
        <v/>
      </c>
      <c r="J541" s="125" t="str">
        <f ca="1">IF(B541="","",'k rozhodnutí detailní'!N541)</f>
        <v/>
      </c>
      <c r="K541" s="115" t="str">
        <f ca="1">IF($B541="","",OFFSET(Zdroj!AC$16,'k rozhodnutí'!$A540,0))</f>
        <v/>
      </c>
      <c r="L541" s="115" t="str">
        <f ca="1">IF($B541="","",OFFSET(Zdroj!AD$16,'k rozhodnutí'!$A540,0))</f>
        <v/>
      </c>
      <c r="M541" s="115" t="str">
        <f ca="1">IF($B541="","",OFFSET(Zdroj!AE$16,'k rozhodnutí'!$A540,0))</f>
        <v/>
      </c>
      <c r="N541" s="115" t="str">
        <f ca="1">IF($B541="","",OFFSET(Zdroj!AF$16,'k rozhodnutí'!$A540,0))</f>
        <v/>
      </c>
      <c r="O541" s="115" t="str">
        <f ca="1">IF($B541="","",OFFSET(Zdroj!AG$16,'k rozhodnutí'!$A540,0))</f>
        <v/>
      </c>
      <c r="P541" s="115" t="str">
        <f ca="1">IF($B541="","",OFFSET(Zdroj!AH$16,'k rozhodnutí'!$A540,0))</f>
        <v/>
      </c>
    </row>
    <row r="542" spans="1:16" x14ac:dyDescent="0.25">
      <c r="A542" s="64"/>
      <c r="B542" s="124" t="str">
        <f ca="1">IF(OFFSET(Zdroj!$B$16,A540,0)&gt;0,OFFSET(Zdroj!$B$16,A540,0)+0,"")</f>
        <v/>
      </c>
      <c r="C542" s="2" t="str">
        <f ca="1">IF($B541="","",IF(Zdroj!$AS$9="ano",CONCATENATE("Okres:","
",OFFSET(Zdroj!CH$16,'k rozhodnutí'!$A540,0),"
","Právní forma","
",OFFSET(Zdroj!H$16,'k rozhodnutí'!$A540,0),"
",IF(OFFSET(Zdroj!I$16,'k rozhodnutí'!$A540,0)="","","IČO: "),OFFSET(Zdroj!I$16,'k rozhodnutí'!$A540,0),"
","B.Ú. ",IF(OFFSET(Zdroj!J$16,'k rozhodnutí'!$A540,0)="","","Anonymizováno")),CONCATENATE("Okres:","
",OFFSET(Zdroj!CH$16,'k rozhodnutí'!$A540,0),"
","Právní forma","
",OFFSET(Zdroj!H$16,'k rozhodnutí'!$A540,0),"
",IF(OFFSET(Zdroj!I$16,'k rozhodnutí'!$A540,0)="","","IČO: "),OFFSET(Zdroj!I$16,'k rozhodnutí'!$A540,0),"
","B.Ú. ",OFFSET(Zdroj!J$16,'k rozhodnutí'!$A540,0))))</f>
        <v/>
      </c>
      <c r="D542" s="3" t="str">
        <f ca="1">IF($B541="","",OFFSET(Zdroj!O$16,'k rozhodnutí'!$A540,0))</f>
        <v/>
      </c>
      <c r="E542" s="127"/>
      <c r="F542" s="30"/>
      <c r="G542" s="122"/>
      <c r="H542" s="115"/>
      <c r="I542" s="126"/>
      <c r="J542" s="125"/>
      <c r="K542" s="115"/>
      <c r="L542" s="115"/>
      <c r="M542" s="115"/>
      <c r="N542" s="115"/>
      <c r="O542" s="115"/>
      <c r="P542" s="115"/>
    </row>
    <row r="543" spans="1:16" x14ac:dyDescent="0.25">
      <c r="A543" s="64">
        <f>ROW()/3-1</f>
        <v>180</v>
      </c>
      <c r="B543" s="124"/>
      <c r="C543" s="28" t="str">
        <f ca="1">IF($B541="","",IF(Zdroj!$AS$9="ano",IF(OFFSET(Zdroj!M$16,'k rozhodnutí'!$A540,0)="","","Anonymizováno"),IF(OFFSET(Zdroj!M$16,'k rozhodnutí'!$A540,0)="","",OFFSET(Zdroj!M$16,'k rozhodnutí'!$A540,0))))</f>
        <v/>
      </c>
      <c r="D543" s="3" t="str">
        <f ca="1">IF($B541="","",CONCATENATE("Dotace bude použita na:","
",OFFSET(Zdroj!P$16,'k rozhodnutí'!$A540,0)))</f>
        <v/>
      </c>
      <c r="E543" s="127"/>
      <c r="F543" s="31" t="str">
        <f ca="1">IF($B541="","",OFFSET(Zdroj!V$16,'k rozhodnutí'!$A540,0))</f>
        <v/>
      </c>
      <c r="G543" s="37" t="str">
        <f ca="1">IF($B541="","",OFFSET(Zdroj!CC$16,'k rozhodnutí'!$A540,0))</f>
        <v/>
      </c>
      <c r="H543" s="115"/>
      <c r="I543" s="126"/>
      <c r="J543" s="125"/>
      <c r="K543" s="115"/>
      <c r="L543" s="115"/>
      <c r="M543" s="115"/>
      <c r="N543" s="115"/>
      <c r="O543" s="115"/>
      <c r="P543" s="115"/>
    </row>
    <row r="544" spans="1:16" ht="15.75" x14ac:dyDescent="0.25">
      <c r="A544" s="64"/>
      <c r="B544" s="79" t="str">
        <f ca="1">IF(OFFSET(Zdroj!$B$16,A543,0)&gt;0,A546,"")</f>
        <v/>
      </c>
      <c r="C544" s="2" t="str">
        <f ca="1">IF($B544="","",IF(Zdroj!$AS$9="ano",CONCATENATE(OFFSET(Zdroj!C$16,'k rozhodnutí'!$A543,0),"
","Anonymizováno","
",OFFSET(Zdroj!E$16,'k rozhodnutí'!$A543,0),"
",OFFSET(Zdroj!F$16,'k rozhodnutí'!$A543,0)),CONCATENATE(OFFSET(Zdroj!C$16,'k rozhodnutí'!$A543,0),"
",OFFSET(Zdroj!D$16,'k rozhodnutí'!$A543,0),"
",OFFSET(Zdroj!E$16,'k rozhodnutí'!$A543,0),"
",OFFSET(Zdroj!F$16,'k rozhodnutí'!$A543,0))))</f>
        <v/>
      </c>
      <c r="D544" s="19" t="str">
        <f ca="1">IF($B544="","",OFFSET(Zdroj!N$16,'k rozhodnutí'!$A543,0))</f>
        <v/>
      </c>
      <c r="E544" s="127" t="str">
        <f ca="1">IF($B544="","",OFFSET(Zdroj!T$16,'k rozhodnutí'!$A543,0))</f>
        <v/>
      </c>
      <c r="F544" s="31" t="str">
        <f ca="1">IF($B544="","",OFFSET(Zdroj!U$16,'k rozhodnutí'!$A543,0))</f>
        <v/>
      </c>
      <c r="G544" s="122" t="str">
        <f ca="1">IF($B544="","",OFFSET(Zdroj!W$16,'k rozhodnutí'!$A543,0))</f>
        <v/>
      </c>
      <c r="H544" s="115" t="str">
        <f ca="1">IF($B544="","",OFFSET(Zdroj!W$16,'k rozhodnutí'!$A543,0))</f>
        <v/>
      </c>
      <c r="I544" s="126" t="str">
        <f ca="1">IF($B544="","",OFFSET(Zdroj!Y$16,'k rozhodnutí'!$A543,0))</f>
        <v/>
      </c>
      <c r="J544" s="125" t="str">
        <f ca="1">IF(B544="","",'k rozhodnutí detailní'!N544)</f>
        <v/>
      </c>
      <c r="K544" s="115" t="str">
        <f ca="1">IF($B544="","",OFFSET(Zdroj!AC$16,'k rozhodnutí'!$A543,0))</f>
        <v/>
      </c>
      <c r="L544" s="115" t="str">
        <f ca="1">IF($B544="","",OFFSET(Zdroj!AD$16,'k rozhodnutí'!$A543,0))</f>
        <v/>
      </c>
      <c r="M544" s="115" t="str">
        <f ca="1">IF($B544="","",OFFSET(Zdroj!AE$16,'k rozhodnutí'!$A543,0))</f>
        <v/>
      </c>
      <c r="N544" s="115" t="str">
        <f ca="1">IF($B544="","",OFFSET(Zdroj!AF$16,'k rozhodnutí'!$A543,0))</f>
        <v/>
      </c>
      <c r="O544" s="115" t="str">
        <f ca="1">IF($B544="","",OFFSET(Zdroj!AG$16,'k rozhodnutí'!$A543,0))</f>
        <v/>
      </c>
      <c r="P544" s="115" t="str">
        <f ca="1">IF($B544="","",OFFSET(Zdroj!AH$16,'k rozhodnutí'!$A543,0))</f>
        <v/>
      </c>
    </row>
    <row r="545" spans="1:16" x14ac:dyDescent="0.25">
      <c r="A545" s="64"/>
      <c r="B545" s="124" t="str">
        <f ca="1">IF(OFFSET(Zdroj!$B$16,A543,0)&gt;0,OFFSET(Zdroj!$B$16,A543,0)+0,"")</f>
        <v/>
      </c>
      <c r="C545" s="2" t="str">
        <f ca="1">IF($B544="","",IF(Zdroj!$AS$9="ano",CONCATENATE("Okres:","
",OFFSET(Zdroj!CH$16,'k rozhodnutí'!$A543,0),"
","Právní forma","
",OFFSET(Zdroj!H$16,'k rozhodnutí'!$A543,0),"
",IF(OFFSET(Zdroj!I$16,'k rozhodnutí'!$A543,0)="","","IČO: "),OFFSET(Zdroj!I$16,'k rozhodnutí'!$A543,0),"
","B.Ú. ",IF(OFFSET(Zdroj!J$16,'k rozhodnutí'!$A543,0)="","","Anonymizováno")),CONCATENATE("Okres:","
",OFFSET(Zdroj!CH$16,'k rozhodnutí'!$A543,0),"
","Právní forma","
",OFFSET(Zdroj!H$16,'k rozhodnutí'!$A543,0),"
",IF(OFFSET(Zdroj!I$16,'k rozhodnutí'!$A543,0)="","","IČO: "),OFFSET(Zdroj!I$16,'k rozhodnutí'!$A543,0),"
","B.Ú. ",OFFSET(Zdroj!J$16,'k rozhodnutí'!$A543,0))))</f>
        <v/>
      </c>
      <c r="D545" s="3" t="str">
        <f ca="1">IF($B544="","",OFFSET(Zdroj!O$16,'k rozhodnutí'!$A543,0))</f>
        <v/>
      </c>
      <c r="E545" s="127"/>
      <c r="F545" s="30"/>
      <c r="G545" s="122"/>
      <c r="H545" s="115"/>
      <c r="I545" s="126"/>
      <c r="J545" s="125"/>
      <c r="K545" s="115"/>
      <c r="L545" s="115"/>
      <c r="M545" s="115"/>
      <c r="N545" s="115"/>
      <c r="O545" s="115"/>
      <c r="P545" s="115"/>
    </row>
    <row r="546" spans="1:16" x14ac:dyDescent="0.25">
      <c r="A546" s="64">
        <f>ROW()/3-1</f>
        <v>181</v>
      </c>
      <c r="B546" s="124"/>
      <c r="C546" s="28" t="str">
        <f ca="1">IF($B544="","",IF(Zdroj!$AS$9="ano",IF(OFFSET(Zdroj!M$16,'k rozhodnutí'!$A543,0)="","","Anonymizováno"),IF(OFFSET(Zdroj!M$16,'k rozhodnutí'!$A543,0)="","",OFFSET(Zdroj!M$16,'k rozhodnutí'!$A543,0))))</f>
        <v/>
      </c>
      <c r="D546" s="3" t="str">
        <f ca="1">IF($B544="","",CONCATENATE("Dotace bude použita na:","
",OFFSET(Zdroj!P$16,'k rozhodnutí'!$A543,0)))</f>
        <v/>
      </c>
      <c r="E546" s="127"/>
      <c r="F546" s="31" t="str">
        <f ca="1">IF($B544="","",OFFSET(Zdroj!V$16,'k rozhodnutí'!$A543,0))</f>
        <v/>
      </c>
      <c r="G546" s="37" t="str">
        <f ca="1">IF($B544="","",OFFSET(Zdroj!CC$16,'k rozhodnutí'!$A543,0))</f>
        <v/>
      </c>
      <c r="H546" s="115"/>
      <c r="I546" s="126"/>
      <c r="J546" s="125"/>
      <c r="K546" s="115"/>
      <c r="L546" s="115"/>
      <c r="M546" s="115"/>
      <c r="N546" s="115"/>
      <c r="O546" s="115"/>
      <c r="P546" s="115"/>
    </row>
    <row r="547" spans="1:16" ht="15.75" x14ac:dyDescent="0.25">
      <c r="A547" s="64"/>
      <c r="B547" s="79" t="str">
        <f ca="1">IF(OFFSET(Zdroj!$B$16,A546,0)&gt;0,A549,"")</f>
        <v/>
      </c>
      <c r="C547" s="2" t="str">
        <f ca="1">IF($B547="","",IF(Zdroj!$AS$9="ano",CONCATENATE(OFFSET(Zdroj!C$16,'k rozhodnutí'!$A546,0),"
","Anonymizováno","
",OFFSET(Zdroj!E$16,'k rozhodnutí'!$A546,0),"
",OFFSET(Zdroj!F$16,'k rozhodnutí'!$A546,0)),CONCATENATE(OFFSET(Zdroj!C$16,'k rozhodnutí'!$A546,0),"
",OFFSET(Zdroj!D$16,'k rozhodnutí'!$A546,0),"
",OFFSET(Zdroj!E$16,'k rozhodnutí'!$A546,0),"
",OFFSET(Zdroj!F$16,'k rozhodnutí'!$A546,0))))</f>
        <v/>
      </c>
      <c r="D547" s="19" t="str">
        <f ca="1">IF($B547="","",OFFSET(Zdroj!N$16,'k rozhodnutí'!$A546,0))</f>
        <v/>
      </c>
      <c r="E547" s="127" t="str">
        <f ca="1">IF($B547="","",OFFSET(Zdroj!T$16,'k rozhodnutí'!$A546,0))</f>
        <v/>
      </c>
      <c r="F547" s="31" t="str">
        <f ca="1">IF($B547="","",OFFSET(Zdroj!U$16,'k rozhodnutí'!$A546,0))</f>
        <v/>
      </c>
      <c r="G547" s="122" t="str">
        <f ca="1">IF($B547="","",OFFSET(Zdroj!W$16,'k rozhodnutí'!$A546,0))</f>
        <v/>
      </c>
      <c r="H547" s="115" t="str">
        <f ca="1">IF($B547="","",OFFSET(Zdroj!W$16,'k rozhodnutí'!$A546,0))</f>
        <v/>
      </c>
      <c r="I547" s="126" t="str">
        <f ca="1">IF($B547="","",OFFSET(Zdroj!Y$16,'k rozhodnutí'!$A546,0))</f>
        <v/>
      </c>
      <c r="J547" s="125" t="str">
        <f ca="1">IF(B547="","",'k rozhodnutí detailní'!N547)</f>
        <v/>
      </c>
      <c r="K547" s="115" t="str">
        <f ca="1">IF($B547="","",OFFSET(Zdroj!AC$16,'k rozhodnutí'!$A546,0))</f>
        <v/>
      </c>
      <c r="L547" s="115" t="str">
        <f ca="1">IF($B547="","",OFFSET(Zdroj!AD$16,'k rozhodnutí'!$A546,0))</f>
        <v/>
      </c>
      <c r="M547" s="115" t="str">
        <f ca="1">IF($B547="","",OFFSET(Zdroj!AE$16,'k rozhodnutí'!$A546,0))</f>
        <v/>
      </c>
      <c r="N547" s="115" t="str">
        <f ca="1">IF($B547="","",OFFSET(Zdroj!AF$16,'k rozhodnutí'!$A546,0))</f>
        <v/>
      </c>
      <c r="O547" s="115" t="str">
        <f ca="1">IF($B547="","",OFFSET(Zdroj!AG$16,'k rozhodnutí'!$A546,0))</f>
        <v/>
      </c>
      <c r="P547" s="115" t="str">
        <f ca="1">IF($B547="","",OFFSET(Zdroj!AH$16,'k rozhodnutí'!$A546,0))</f>
        <v/>
      </c>
    </row>
    <row r="548" spans="1:16" x14ac:dyDescent="0.25">
      <c r="A548" s="64"/>
      <c r="B548" s="124" t="str">
        <f ca="1">IF(OFFSET(Zdroj!$B$16,A546,0)&gt;0,OFFSET(Zdroj!$B$16,A546,0)+0,"")</f>
        <v/>
      </c>
      <c r="C548" s="2" t="str">
        <f ca="1">IF($B547="","",IF(Zdroj!$AS$9="ano",CONCATENATE("Okres:","
",OFFSET(Zdroj!CH$16,'k rozhodnutí'!$A546,0),"
","Právní forma","
",OFFSET(Zdroj!H$16,'k rozhodnutí'!$A546,0),"
",IF(OFFSET(Zdroj!I$16,'k rozhodnutí'!$A546,0)="","","IČO: "),OFFSET(Zdroj!I$16,'k rozhodnutí'!$A546,0),"
","B.Ú. ",IF(OFFSET(Zdroj!J$16,'k rozhodnutí'!$A546,0)="","","Anonymizováno")),CONCATENATE("Okres:","
",OFFSET(Zdroj!CH$16,'k rozhodnutí'!$A546,0),"
","Právní forma","
",OFFSET(Zdroj!H$16,'k rozhodnutí'!$A546,0),"
",IF(OFFSET(Zdroj!I$16,'k rozhodnutí'!$A546,0)="","","IČO: "),OFFSET(Zdroj!I$16,'k rozhodnutí'!$A546,0),"
","B.Ú. ",OFFSET(Zdroj!J$16,'k rozhodnutí'!$A546,0))))</f>
        <v/>
      </c>
      <c r="D548" s="3" t="str">
        <f ca="1">IF($B547="","",OFFSET(Zdroj!O$16,'k rozhodnutí'!$A546,0))</f>
        <v/>
      </c>
      <c r="E548" s="127"/>
      <c r="F548" s="30"/>
      <c r="G548" s="122"/>
      <c r="H548" s="115"/>
      <c r="I548" s="126"/>
      <c r="J548" s="125"/>
      <c r="K548" s="115"/>
      <c r="L548" s="115"/>
      <c r="M548" s="115"/>
      <c r="N548" s="115"/>
      <c r="O548" s="115"/>
      <c r="P548" s="115"/>
    </row>
    <row r="549" spans="1:16" x14ac:dyDescent="0.25">
      <c r="A549" s="64">
        <f>ROW()/3-1</f>
        <v>182</v>
      </c>
      <c r="B549" s="124"/>
      <c r="C549" s="28" t="str">
        <f ca="1">IF($B547="","",IF(Zdroj!$AS$9="ano",IF(OFFSET(Zdroj!M$16,'k rozhodnutí'!$A546,0)="","","Anonymizováno"),IF(OFFSET(Zdroj!M$16,'k rozhodnutí'!$A546,0)="","",OFFSET(Zdroj!M$16,'k rozhodnutí'!$A546,0))))</f>
        <v/>
      </c>
      <c r="D549" s="3" t="str">
        <f ca="1">IF($B547="","",CONCATENATE("Dotace bude použita na:","
",OFFSET(Zdroj!P$16,'k rozhodnutí'!$A546,0)))</f>
        <v/>
      </c>
      <c r="E549" s="127"/>
      <c r="F549" s="31" t="str">
        <f ca="1">IF($B547="","",OFFSET(Zdroj!V$16,'k rozhodnutí'!$A546,0))</f>
        <v/>
      </c>
      <c r="G549" s="37" t="str">
        <f ca="1">IF($B547="","",OFFSET(Zdroj!CC$16,'k rozhodnutí'!$A546,0))</f>
        <v/>
      </c>
      <c r="H549" s="115"/>
      <c r="I549" s="126"/>
      <c r="J549" s="125"/>
      <c r="K549" s="115"/>
      <c r="L549" s="115"/>
      <c r="M549" s="115"/>
      <c r="N549" s="115"/>
      <c r="O549" s="115"/>
      <c r="P549" s="115"/>
    </row>
    <row r="550" spans="1:16" ht="15.75" x14ac:dyDescent="0.25">
      <c r="A550" s="64"/>
      <c r="B550" s="79" t="str">
        <f ca="1">IF(OFFSET(Zdroj!$B$16,A549,0)&gt;0,A552,"")</f>
        <v/>
      </c>
      <c r="C550" s="2" t="str">
        <f ca="1">IF($B550="","",IF(Zdroj!$AS$9="ano",CONCATENATE(OFFSET(Zdroj!C$16,'k rozhodnutí'!$A549,0),"
","Anonymizováno","
",OFFSET(Zdroj!E$16,'k rozhodnutí'!$A549,0),"
",OFFSET(Zdroj!F$16,'k rozhodnutí'!$A549,0)),CONCATENATE(OFFSET(Zdroj!C$16,'k rozhodnutí'!$A549,0),"
",OFFSET(Zdroj!D$16,'k rozhodnutí'!$A549,0),"
",OFFSET(Zdroj!E$16,'k rozhodnutí'!$A549,0),"
",OFFSET(Zdroj!F$16,'k rozhodnutí'!$A549,0))))</f>
        <v/>
      </c>
      <c r="D550" s="19" t="str">
        <f ca="1">IF($B550="","",OFFSET(Zdroj!N$16,'k rozhodnutí'!$A549,0))</f>
        <v/>
      </c>
      <c r="E550" s="127" t="str">
        <f ca="1">IF($B550="","",OFFSET(Zdroj!T$16,'k rozhodnutí'!$A549,0))</f>
        <v/>
      </c>
      <c r="F550" s="31" t="str">
        <f ca="1">IF($B550="","",OFFSET(Zdroj!U$16,'k rozhodnutí'!$A549,0))</f>
        <v/>
      </c>
      <c r="G550" s="122" t="str">
        <f ca="1">IF($B550="","",OFFSET(Zdroj!W$16,'k rozhodnutí'!$A549,0))</f>
        <v/>
      </c>
      <c r="H550" s="115" t="str">
        <f ca="1">IF($B550="","",OFFSET(Zdroj!W$16,'k rozhodnutí'!$A549,0))</f>
        <v/>
      </c>
      <c r="I550" s="126" t="str">
        <f ca="1">IF($B550="","",OFFSET(Zdroj!Y$16,'k rozhodnutí'!$A549,0))</f>
        <v/>
      </c>
      <c r="J550" s="125" t="str">
        <f ca="1">IF(B550="","",'k rozhodnutí detailní'!N550)</f>
        <v/>
      </c>
      <c r="K550" s="115" t="str">
        <f ca="1">IF($B550="","",OFFSET(Zdroj!AC$16,'k rozhodnutí'!$A549,0))</f>
        <v/>
      </c>
      <c r="L550" s="115" t="str">
        <f ca="1">IF($B550="","",OFFSET(Zdroj!AD$16,'k rozhodnutí'!$A549,0))</f>
        <v/>
      </c>
      <c r="M550" s="115" t="str">
        <f ca="1">IF($B550="","",OFFSET(Zdroj!AE$16,'k rozhodnutí'!$A549,0))</f>
        <v/>
      </c>
      <c r="N550" s="115" t="str">
        <f ca="1">IF($B550="","",OFFSET(Zdroj!AF$16,'k rozhodnutí'!$A549,0))</f>
        <v/>
      </c>
      <c r="O550" s="115" t="str">
        <f ca="1">IF($B550="","",OFFSET(Zdroj!AG$16,'k rozhodnutí'!$A549,0))</f>
        <v/>
      </c>
      <c r="P550" s="115" t="str">
        <f ca="1">IF($B550="","",OFFSET(Zdroj!AH$16,'k rozhodnutí'!$A549,0))</f>
        <v/>
      </c>
    </row>
    <row r="551" spans="1:16" x14ac:dyDescent="0.25">
      <c r="A551" s="64"/>
      <c r="B551" s="124" t="str">
        <f ca="1">IF(OFFSET(Zdroj!$B$16,A549,0)&gt;0,OFFSET(Zdroj!$B$16,A549,0)+0,"")</f>
        <v/>
      </c>
      <c r="C551" s="2" t="str">
        <f ca="1">IF($B550="","",IF(Zdroj!$AS$9="ano",CONCATENATE("Okres:","
",OFFSET(Zdroj!CH$16,'k rozhodnutí'!$A549,0),"
","Právní forma","
",OFFSET(Zdroj!H$16,'k rozhodnutí'!$A549,0),"
",IF(OFFSET(Zdroj!I$16,'k rozhodnutí'!$A549,0)="","","IČO: "),OFFSET(Zdroj!I$16,'k rozhodnutí'!$A549,0),"
","B.Ú. ",IF(OFFSET(Zdroj!J$16,'k rozhodnutí'!$A549,0)="","","Anonymizováno")),CONCATENATE("Okres:","
",OFFSET(Zdroj!CH$16,'k rozhodnutí'!$A549,0),"
","Právní forma","
",OFFSET(Zdroj!H$16,'k rozhodnutí'!$A549,0),"
",IF(OFFSET(Zdroj!I$16,'k rozhodnutí'!$A549,0)="","","IČO: "),OFFSET(Zdroj!I$16,'k rozhodnutí'!$A549,0),"
","B.Ú. ",OFFSET(Zdroj!J$16,'k rozhodnutí'!$A549,0))))</f>
        <v/>
      </c>
      <c r="D551" s="3" t="str">
        <f ca="1">IF($B550="","",OFFSET(Zdroj!O$16,'k rozhodnutí'!$A549,0))</f>
        <v/>
      </c>
      <c r="E551" s="127"/>
      <c r="F551" s="30"/>
      <c r="G551" s="122"/>
      <c r="H551" s="115"/>
      <c r="I551" s="126"/>
      <c r="J551" s="125"/>
      <c r="K551" s="115"/>
      <c r="L551" s="115"/>
      <c r="M551" s="115"/>
      <c r="N551" s="115"/>
      <c r="O551" s="115"/>
      <c r="P551" s="115"/>
    </row>
    <row r="552" spans="1:16" x14ac:dyDescent="0.25">
      <c r="A552" s="64">
        <f>ROW()/3-1</f>
        <v>183</v>
      </c>
      <c r="B552" s="124"/>
      <c r="C552" s="28" t="str">
        <f ca="1">IF($B550="","",IF(Zdroj!$AS$9="ano",IF(OFFSET(Zdroj!M$16,'k rozhodnutí'!$A549,0)="","","Anonymizováno"),IF(OFFSET(Zdroj!M$16,'k rozhodnutí'!$A549,0)="","",OFFSET(Zdroj!M$16,'k rozhodnutí'!$A549,0))))</f>
        <v/>
      </c>
      <c r="D552" s="3" t="str">
        <f ca="1">IF($B550="","",CONCATENATE("Dotace bude použita na:","
",OFFSET(Zdroj!P$16,'k rozhodnutí'!$A549,0)))</f>
        <v/>
      </c>
      <c r="E552" s="127"/>
      <c r="F552" s="31" t="str">
        <f ca="1">IF($B550="","",OFFSET(Zdroj!V$16,'k rozhodnutí'!$A549,0))</f>
        <v/>
      </c>
      <c r="G552" s="37" t="str">
        <f ca="1">IF($B550="","",OFFSET(Zdroj!CC$16,'k rozhodnutí'!$A549,0))</f>
        <v/>
      </c>
      <c r="H552" s="115"/>
      <c r="I552" s="126"/>
      <c r="J552" s="125"/>
      <c r="K552" s="115"/>
      <c r="L552" s="115"/>
      <c r="M552" s="115"/>
      <c r="N552" s="115"/>
      <c r="O552" s="115"/>
      <c r="P552" s="115"/>
    </row>
    <row r="553" spans="1:16" ht="15.75" x14ac:dyDescent="0.25">
      <c r="A553" s="64"/>
      <c r="B553" s="79" t="str">
        <f ca="1">IF(OFFSET(Zdroj!$B$16,A552,0)&gt;0,A555,"")</f>
        <v/>
      </c>
      <c r="C553" s="2" t="str">
        <f ca="1">IF($B553="","",IF(Zdroj!$AS$9="ano",CONCATENATE(OFFSET(Zdroj!C$16,'k rozhodnutí'!$A552,0),"
","Anonymizováno","
",OFFSET(Zdroj!E$16,'k rozhodnutí'!$A552,0),"
",OFFSET(Zdroj!F$16,'k rozhodnutí'!$A552,0)),CONCATENATE(OFFSET(Zdroj!C$16,'k rozhodnutí'!$A552,0),"
",OFFSET(Zdroj!D$16,'k rozhodnutí'!$A552,0),"
",OFFSET(Zdroj!E$16,'k rozhodnutí'!$A552,0),"
",OFFSET(Zdroj!F$16,'k rozhodnutí'!$A552,0))))</f>
        <v/>
      </c>
      <c r="D553" s="19" t="str">
        <f ca="1">IF($B553="","",OFFSET(Zdroj!N$16,'k rozhodnutí'!$A552,0))</f>
        <v/>
      </c>
      <c r="E553" s="127" t="str">
        <f ca="1">IF($B553="","",OFFSET(Zdroj!T$16,'k rozhodnutí'!$A552,0))</f>
        <v/>
      </c>
      <c r="F553" s="31" t="str">
        <f ca="1">IF($B553="","",OFFSET(Zdroj!U$16,'k rozhodnutí'!$A552,0))</f>
        <v/>
      </c>
      <c r="G553" s="122" t="str">
        <f ca="1">IF($B553="","",OFFSET(Zdroj!W$16,'k rozhodnutí'!$A552,0))</f>
        <v/>
      </c>
      <c r="H553" s="115" t="str">
        <f ca="1">IF($B553="","",OFFSET(Zdroj!W$16,'k rozhodnutí'!$A552,0))</f>
        <v/>
      </c>
      <c r="I553" s="126" t="str">
        <f ca="1">IF($B553="","",OFFSET(Zdroj!Y$16,'k rozhodnutí'!$A552,0))</f>
        <v/>
      </c>
      <c r="J553" s="125" t="str">
        <f ca="1">IF(B553="","",'k rozhodnutí detailní'!N553)</f>
        <v/>
      </c>
      <c r="K553" s="115" t="str">
        <f ca="1">IF($B553="","",OFFSET(Zdroj!AC$16,'k rozhodnutí'!$A552,0))</f>
        <v/>
      </c>
      <c r="L553" s="115" t="str">
        <f ca="1">IF($B553="","",OFFSET(Zdroj!AD$16,'k rozhodnutí'!$A552,0))</f>
        <v/>
      </c>
      <c r="M553" s="115" t="str">
        <f ca="1">IF($B553="","",OFFSET(Zdroj!AE$16,'k rozhodnutí'!$A552,0))</f>
        <v/>
      </c>
      <c r="N553" s="115" t="str">
        <f ca="1">IF($B553="","",OFFSET(Zdroj!AF$16,'k rozhodnutí'!$A552,0))</f>
        <v/>
      </c>
      <c r="O553" s="115" t="str">
        <f ca="1">IF($B553="","",OFFSET(Zdroj!AG$16,'k rozhodnutí'!$A552,0))</f>
        <v/>
      </c>
      <c r="P553" s="115" t="str">
        <f ca="1">IF($B553="","",OFFSET(Zdroj!AH$16,'k rozhodnutí'!$A552,0))</f>
        <v/>
      </c>
    </row>
    <row r="554" spans="1:16" x14ac:dyDescent="0.25">
      <c r="A554" s="64"/>
      <c r="B554" s="124" t="str">
        <f ca="1">IF(OFFSET(Zdroj!$B$16,A552,0)&gt;0,OFFSET(Zdroj!$B$16,A552,0)+0,"")</f>
        <v/>
      </c>
      <c r="C554" s="2" t="str">
        <f ca="1">IF($B553="","",IF(Zdroj!$AS$9="ano",CONCATENATE("Okres:","
",OFFSET(Zdroj!CH$16,'k rozhodnutí'!$A552,0),"
","Právní forma","
",OFFSET(Zdroj!H$16,'k rozhodnutí'!$A552,0),"
",IF(OFFSET(Zdroj!I$16,'k rozhodnutí'!$A552,0)="","","IČO: "),OFFSET(Zdroj!I$16,'k rozhodnutí'!$A552,0),"
","B.Ú. ",IF(OFFSET(Zdroj!J$16,'k rozhodnutí'!$A552,0)="","","Anonymizováno")),CONCATENATE("Okres:","
",OFFSET(Zdroj!CH$16,'k rozhodnutí'!$A552,0),"
","Právní forma","
",OFFSET(Zdroj!H$16,'k rozhodnutí'!$A552,0),"
",IF(OFFSET(Zdroj!I$16,'k rozhodnutí'!$A552,0)="","","IČO: "),OFFSET(Zdroj!I$16,'k rozhodnutí'!$A552,0),"
","B.Ú. ",OFFSET(Zdroj!J$16,'k rozhodnutí'!$A552,0))))</f>
        <v/>
      </c>
      <c r="D554" s="3" t="str">
        <f ca="1">IF($B553="","",OFFSET(Zdroj!O$16,'k rozhodnutí'!$A552,0))</f>
        <v/>
      </c>
      <c r="E554" s="127"/>
      <c r="F554" s="30"/>
      <c r="G554" s="122"/>
      <c r="H554" s="115"/>
      <c r="I554" s="126"/>
      <c r="J554" s="125"/>
      <c r="K554" s="115"/>
      <c r="L554" s="115"/>
      <c r="M554" s="115"/>
      <c r="N554" s="115"/>
      <c r="O554" s="115"/>
      <c r="P554" s="115"/>
    </row>
    <row r="555" spans="1:16" x14ac:dyDescent="0.25">
      <c r="A555" s="64">
        <f>ROW()/3-1</f>
        <v>184</v>
      </c>
      <c r="B555" s="124"/>
      <c r="C555" s="28" t="str">
        <f ca="1">IF($B553="","",IF(Zdroj!$AS$9="ano",IF(OFFSET(Zdroj!M$16,'k rozhodnutí'!$A552,0)="","","Anonymizováno"),IF(OFFSET(Zdroj!M$16,'k rozhodnutí'!$A552,0)="","",OFFSET(Zdroj!M$16,'k rozhodnutí'!$A552,0))))</f>
        <v/>
      </c>
      <c r="D555" s="3" t="str">
        <f ca="1">IF($B553="","",CONCATENATE("Dotace bude použita na:","
",OFFSET(Zdroj!P$16,'k rozhodnutí'!$A552,0)))</f>
        <v/>
      </c>
      <c r="E555" s="127"/>
      <c r="F555" s="31" t="str">
        <f ca="1">IF($B553="","",OFFSET(Zdroj!V$16,'k rozhodnutí'!$A552,0))</f>
        <v/>
      </c>
      <c r="G555" s="37" t="str">
        <f ca="1">IF($B553="","",OFFSET(Zdroj!CC$16,'k rozhodnutí'!$A552,0))</f>
        <v/>
      </c>
      <c r="H555" s="115"/>
      <c r="I555" s="126"/>
      <c r="J555" s="125"/>
      <c r="K555" s="115"/>
      <c r="L555" s="115"/>
      <c r="M555" s="115"/>
      <c r="N555" s="115"/>
      <c r="O555" s="115"/>
      <c r="P555" s="115"/>
    </row>
    <row r="556" spans="1:16" ht="15.75" x14ac:dyDescent="0.25">
      <c r="A556" s="64"/>
      <c r="B556" s="79" t="str">
        <f ca="1">IF(OFFSET(Zdroj!$B$16,A555,0)&gt;0,A558,"")</f>
        <v/>
      </c>
      <c r="C556" s="2" t="str">
        <f ca="1">IF($B556="","",IF(Zdroj!$AS$9="ano",CONCATENATE(OFFSET(Zdroj!C$16,'k rozhodnutí'!$A555,0),"
","Anonymizováno","
",OFFSET(Zdroj!E$16,'k rozhodnutí'!$A555,0),"
",OFFSET(Zdroj!F$16,'k rozhodnutí'!$A555,0)),CONCATENATE(OFFSET(Zdroj!C$16,'k rozhodnutí'!$A555,0),"
",OFFSET(Zdroj!D$16,'k rozhodnutí'!$A555,0),"
",OFFSET(Zdroj!E$16,'k rozhodnutí'!$A555,0),"
",OFFSET(Zdroj!F$16,'k rozhodnutí'!$A555,0))))</f>
        <v/>
      </c>
      <c r="D556" s="19" t="str">
        <f ca="1">IF($B556="","",OFFSET(Zdroj!N$16,'k rozhodnutí'!$A555,0))</f>
        <v/>
      </c>
      <c r="E556" s="127" t="str">
        <f ca="1">IF($B556="","",OFFSET(Zdroj!T$16,'k rozhodnutí'!$A555,0))</f>
        <v/>
      </c>
      <c r="F556" s="31" t="str">
        <f ca="1">IF($B556="","",OFFSET(Zdroj!U$16,'k rozhodnutí'!$A555,0))</f>
        <v/>
      </c>
      <c r="G556" s="122" t="str">
        <f ca="1">IF($B556="","",OFFSET(Zdroj!W$16,'k rozhodnutí'!$A555,0))</f>
        <v/>
      </c>
      <c r="H556" s="115" t="str">
        <f ca="1">IF($B556="","",OFFSET(Zdroj!W$16,'k rozhodnutí'!$A555,0))</f>
        <v/>
      </c>
      <c r="I556" s="126" t="str">
        <f ca="1">IF($B556="","",OFFSET(Zdroj!Y$16,'k rozhodnutí'!$A555,0))</f>
        <v/>
      </c>
      <c r="J556" s="125" t="str">
        <f ca="1">IF(B556="","",'k rozhodnutí detailní'!N556)</f>
        <v/>
      </c>
      <c r="K556" s="115" t="str">
        <f ca="1">IF($B556="","",OFFSET(Zdroj!AC$16,'k rozhodnutí'!$A555,0))</f>
        <v/>
      </c>
      <c r="L556" s="115" t="str">
        <f ca="1">IF($B556="","",OFFSET(Zdroj!AD$16,'k rozhodnutí'!$A555,0))</f>
        <v/>
      </c>
      <c r="M556" s="115" t="str">
        <f ca="1">IF($B556="","",OFFSET(Zdroj!AE$16,'k rozhodnutí'!$A555,0))</f>
        <v/>
      </c>
      <c r="N556" s="115" t="str">
        <f ca="1">IF($B556="","",OFFSET(Zdroj!AF$16,'k rozhodnutí'!$A555,0))</f>
        <v/>
      </c>
      <c r="O556" s="115" t="str">
        <f ca="1">IF($B556="","",OFFSET(Zdroj!AG$16,'k rozhodnutí'!$A555,0))</f>
        <v/>
      </c>
      <c r="P556" s="115" t="str">
        <f ca="1">IF($B556="","",OFFSET(Zdroj!AH$16,'k rozhodnutí'!$A555,0))</f>
        <v/>
      </c>
    </row>
    <row r="557" spans="1:16" x14ac:dyDescent="0.25">
      <c r="A557" s="64"/>
      <c r="B557" s="124" t="str">
        <f ca="1">IF(OFFSET(Zdroj!$B$16,A555,0)&gt;0,OFFSET(Zdroj!$B$16,A555,0)+0,"")</f>
        <v/>
      </c>
      <c r="C557" s="2" t="str">
        <f ca="1">IF($B556="","",IF(Zdroj!$AS$9="ano",CONCATENATE("Okres:","
",OFFSET(Zdroj!CH$16,'k rozhodnutí'!$A555,0),"
","Právní forma","
",OFFSET(Zdroj!H$16,'k rozhodnutí'!$A555,0),"
",IF(OFFSET(Zdroj!I$16,'k rozhodnutí'!$A555,0)="","","IČO: "),OFFSET(Zdroj!I$16,'k rozhodnutí'!$A555,0),"
","B.Ú. ",IF(OFFSET(Zdroj!J$16,'k rozhodnutí'!$A555,0)="","","Anonymizováno")),CONCATENATE("Okres:","
",OFFSET(Zdroj!CH$16,'k rozhodnutí'!$A555,0),"
","Právní forma","
",OFFSET(Zdroj!H$16,'k rozhodnutí'!$A555,0),"
",IF(OFFSET(Zdroj!I$16,'k rozhodnutí'!$A555,0)="","","IČO: "),OFFSET(Zdroj!I$16,'k rozhodnutí'!$A555,0),"
","B.Ú. ",OFFSET(Zdroj!J$16,'k rozhodnutí'!$A555,0))))</f>
        <v/>
      </c>
      <c r="D557" s="3" t="str">
        <f ca="1">IF($B556="","",OFFSET(Zdroj!O$16,'k rozhodnutí'!$A555,0))</f>
        <v/>
      </c>
      <c r="E557" s="127"/>
      <c r="F557" s="30"/>
      <c r="G557" s="122"/>
      <c r="H557" s="115"/>
      <c r="I557" s="126"/>
      <c r="J557" s="125"/>
      <c r="K557" s="115"/>
      <c r="L557" s="115"/>
      <c r="M557" s="115"/>
      <c r="N557" s="115"/>
      <c r="O557" s="115"/>
      <c r="P557" s="115"/>
    </row>
    <row r="558" spans="1:16" x14ac:dyDescent="0.25">
      <c r="A558" s="64">
        <f>ROW()/3-1</f>
        <v>185</v>
      </c>
      <c r="B558" s="124"/>
      <c r="C558" s="28" t="str">
        <f ca="1">IF($B556="","",IF(Zdroj!$AS$9="ano",IF(OFFSET(Zdroj!M$16,'k rozhodnutí'!$A555,0)="","","Anonymizováno"),IF(OFFSET(Zdroj!M$16,'k rozhodnutí'!$A555,0)="","",OFFSET(Zdroj!M$16,'k rozhodnutí'!$A555,0))))</f>
        <v/>
      </c>
      <c r="D558" s="3" t="str">
        <f ca="1">IF($B556="","",CONCATENATE("Dotace bude použita na:","
",OFFSET(Zdroj!P$16,'k rozhodnutí'!$A555,0)))</f>
        <v/>
      </c>
      <c r="E558" s="127"/>
      <c r="F558" s="31" t="str">
        <f ca="1">IF($B556="","",OFFSET(Zdroj!V$16,'k rozhodnutí'!$A555,0))</f>
        <v/>
      </c>
      <c r="G558" s="37" t="str">
        <f ca="1">IF($B556="","",OFFSET(Zdroj!CC$16,'k rozhodnutí'!$A555,0))</f>
        <v/>
      </c>
      <c r="H558" s="115"/>
      <c r="I558" s="126"/>
      <c r="J558" s="125"/>
      <c r="K558" s="115"/>
      <c r="L558" s="115"/>
      <c r="M558" s="115"/>
      <c r="N558" s="115"/>
      <c r="O558" s="115"/>
      <c r="P558" s="115"/>
    </row>
    <row r="559" spans="1:16" ht="15.75" x14ac:dyDescent="0.25">
      <c r="A559" s="64"/>
      <c r="B559" s="79" t="str">
        <f ca="1">IF(OFFSET(Zdroj!$B$16,A558,0)&gt;0,A561,"")</f>
        <v/>
      </c>
      <c r="C559" s="2" t="str">
        <f ca="1">IF($B559="","",IF(Zdroj!$AS$9="ano",CONCATENATE(OFFSET(Zdroj!C$16,'k rozhodnutí'!$A558,0),"
","Anonymizováno","
",OFFSET(Zdroj!E$16,'k rozhodnutí'!$A558,0),"
",OFFSET(Zdroj!F$16,'k rozhodnutí'!$A558,0)),CONCATENATE(OFFSET(Zdroj!C$16,'k rozhodnutí'!$A558,0),"
",OFFSET(Zdroj!D$16,'k rozhodnutí'!$A558,0),"
",OFFSET(Zdroj!E$16,'k rozhodnutí'!$A558,0),"
",OFFSET(Zdroj!F$16,'k rozhodnutí'!$A558,0))))</f>
        <v/>
      </c>
      <c r="D559" s="19" t="str">
        <f ca="1">IF($B559="","",OFFSET(Zdroj!N$16,'k rozhodnutí'!$A558,0))</f>
        <v/>
      </c>
      <c r="E559" s="127" t="str">
        <f ca="1">IF($B559="","",OFFSET(Zdroj!T$16,'k rozhodnutí'!$A558,0))</f>
        <v/>
      </c>
      <c r="F559" s="31" t="str">
        <f ca="1">IF($B559="","",OFFSET(Zdroj!U$16,'k rozhodnutí'!$A558,0))</f>
        <v/>
      </c>
      <c r="G559" s="122" t="str">
        <f ca="1">IF($B559="","",OFFSET(Zdroj!W$16,'k rozhodnutí'!$A558,0))</f>
        <v/>
      </c>
      <c r="H559" s="115" t="str">
        <f ca="1">IF($B559="","",OFFSET(Zdroj!W$16,'k rozhodnutí'!$A558,0))</f>
        <v/>
      </c>
      <c r="I559" s="126" t="str">
        <f ca="1">IF($B559="","",OFFSET(Zdroj!Y$16,'k rozhodnutí'!$A558,0))</f>
        <v/>
      </c>
      <c r="J559" s="125" t="str">
        <f ca="1">IF(B559="","",'k rozhodnutí detailní'!N559)</f>
        <v/>
      </c>
      <c r="K559" s="115" t="str">
        <f ca="1">IF($B559="","",OFFSET(Zdroj!AC$16,'k rozhodnutí'!$A558,0))</f>
        <v/>
      </c>
      <c r="L559" s="115" t="str">
        <f ca="1">IF($B559="","",OFFSET(Zdroj!AD$16,'k rozhodnutí'!$A558,0))</f>
        <v/>
      </c>
      <c r="M559" s="115" t="str">
        <f ca="1">IF($B559="","",OFFSET(Zdroj!AE$16,'k rozhodnutí'!$A558,0))</f>
        <v/>
      </c>
      <c r="N559" s="115" t="str">
        <f ca="1">IF($B559="","",OFFSET(Zdroj!AF$16,'k rozhodnutí'!$A558,0))</f>
        <v/>
      </c>
      <c r="O559" s="115" t="str">
        <f ca="1">IF($B559="","",OFFSET(Zdroj!AG$16,'k rozhodnutí'!$A558,0))</f>
        <v/>
      </c>
      <c r="P559" s="115" t="str">
        <f ca="1">IF($B559="","",OFFSET(Zdroj!AH$16,'k rozhodnutí'!$A558,0))</f>
        <v/>
      </c>
    </row>
    <row r="560" spans="1:16" x14ac:dyDescent="0.25">
      <c r="A560" s="64"/>
      <c r="B560" s="124" t="str">
        <f ca="1">IF(OFFSET(Zdroj!$B$16,A558,0)&gt;0,OFFSET(Zdroj!$B$16,A558,0)+0,"")</f>
        <v/>
      </c>
      <c r="C560" s="2" t="str">
        <f ca="1">IF($B559="","",IF(Zdroj!$AS$9="ano",CONCATENATE("Okres:","
",OFFSET(Zdroj!CH$16,'k rozhodnutí'!$A558,0),"
","Právní forma","
",OFFSET(Zdroj!H$16,'k rozhodnutí'!$A558,0),"
",IF(OFFSET(Zdroj!I$16,'k rozhodnutí'!$A558,0)="","","IČO: "),OFFSET(Zdroj!I$16,'k rozhodnutí'!$A558,0),"
","B.Ú. ",IF(OFFSET(Zdroj!J$16,'k rozhodnutí'!$A558,0)="","","Anonymizováno")),CONCATENATE("Okres:","
",OFFSET(Zdroj!CH$16,'k rozhodnutí'!$A558,0),"
","Právní forma","
",OFFSET(Zdroj!H$16,'k rozhodnutí'!$A558,0),"
",IF(OFFSET(Zdroj!I$16,'k rozhodnutí'!$A558,0)="","","IČO: "),OFFSET(Zdroj!I$16,'k rozhodnutí'!$A558,0),"
","B.Ú. ",OFFSET(Zdroj!J$16,'k rozhodnutí'!$A558,0))))</f>
        <v/>
      </c>
      <c r="D560" s="3" t="str">
        <f ca="1">IF($B559="","",OFFSET(Zdroj!O$16,'k rozhodnutí'!$A558,0))</f>
        <v/>
      </c>
      <c r="E560" s="127"/>
      <c r="F560" s="30"/>
      <c r="G560" s="122"/>
      <c r="H560" s="115"/>
      <c r="I560" s="126"/>
      <c r="J560" s="125"/>
      <c r="K560" s="115"/>
      <c r="L560" s="115"/>
      <c r="M560" s="115"/>
      <c r="N560" s="115"/>
      <c r="O560" s="115"/>
      <c r="P560" s="115"/>
    </row>
    <row r="561" spans="1:16" x14ac:dyDescent="0.25">
      <c r="A561" s="64">
        <f>ROW()/3-1</f>
        <v>186</v>
      </c>
      <c r="B561" s="124"/>
      <c r="C561" s="28" t="str">
        <f ca="1">IF($B559="","",IF(Zdroj!$AS$9="ano",IF(OFFSET(Zdroj!M$16,'k rozhodnutí'!$A558,0)="","","Anonymizováno"),IF(OFFSET(Zdroj!M$16,'k rozhodnutí'!$A558,0)="","",OFFSET(Zdroj!M$16,'k rozhodnutí'!$A558,0))))</f>
        <v/>
      </c>
      <c r="D561" s="3" t="str">
        <f ca="1">IF($B559="","",CONCATENATE("Dotace bude použita na:","
",OFFSET(Zdroj!P$16,'k rozhodnutí'!$A558,0)))</f>
        <v/>
      </c>
      <c r="E561" s="127"/>
      <c r="F561" s="31" t="str">
        <f ca="1">IF($B559="","",OFFSET(Zdroj!V$16,'k rozhodnutí'!$A558,0))</f>
        <v/>
      </c>
      <c r="G561" s="37" t="str">
        <f ca="1">IF($B559="","",OFFSET(Zdroj!CC$16,'k rozhodnutí'!$A558,0))</f>
        <v/>
      </c>
      <c r="H561" s="115"/>
      <c r="I561" s="126"/>
      <c r="J561" s="125"/>
      <c r="K561" s="115"/>
      <c r="L561" s="115"/>
      <c r="M561" s="115"/>
      <c r="N561" s="115"/>
      <c r="O561" s="115"/>
      <c r="P561" s="115"/>
    </row>
    <row r="562" spans="1:16" ht="15.75" x14ac:dyDescent="0.25">
      <c r="A562" s="64"/>
      <c r="B562" s="79" t="str">
        <f ca="1">IF(OFFSET(Zdroj!$B$16,A561,0)&gt;0,A564,"")</f>
        <v/>
      </c>
      <c r="C562" s="2" t="str">
        <f ca="1">IF($B562="","",IF(Zdroj!$AS$9="ano",CONCATENATE(OFFSET(Zdroj!C$16,'k rozhodnutí'!$A561,0),"
","Anonymizováno","
",OFFSET(Zdroj!E$16,'k rozhodnutí'!$A561,0),"
",OFFSET(Zdroj!F$16,'k rozhodnutí'!$A561,0)),CONCATENATE(OFFSET(Zdroj!C$16,'k rozhodnutí'!$A561,0),"
",OFFSET(Zdroj!D$16,'k rozhodnutí'!$A561,0),"
",OFFSET(Zdroj!E$16,'k rozhodnutí'!$A561,0),"
",OFFSET(Zdroj!F$16,'k rozhodnutí'!$A561,0))))</f>
        <v/>
      </c>
      <c r="D562" s="19" t="str">
        <f ca="1">IF($B562="","",OFFSET(Zdroj!N$16,'k rozhodnutí'!$A561,0))</f>
        <v/>
      </c>
      <c r="E562" s="127" t="str">
        <f ca="1">IF($B562="","",OFFSET(Zdroj!T$16,'k rozhodnutí'!$A561,0))</f>
        <v/>
      </c>
      <c r="F562" s="31" t="str">
        <f ca="1">IF($B562="","",OFFSET(Zdroj!U$16,'k rozhodnutí'!$A561,0))</f>
        <v/>
      </c>
      <c r="G562" s="122" t="str">
        <f ca="1">IF($B562="","",OFFSET(Zdroj!W$16,'k rozhodnutí'!$A561,0))</f>
        <v/>
      </c>
      <c r="H562" s="115" t="str">
        <f ca="1">IF($B562="","",OFFSET(Zdroj!W$16,'k rozhodnutí'!$A561,0))</f>
        <v/>
      </c>
      <c r="I562" s="126" t="str">
        <f ca="1">IF($B562="","",OFFSET(Zdroj!Y$16,'k rozhodnutí'!$A561,0))</f>
        <v/>
      </c>
      <c r="J562" s="125" t="str">
        <f ca="1">IF(B562="","",'k rozhodnutí detailní'!N562)</f>
        <v/>
      </c>
      <c r="K562" s="115" t="str">
        <f ca="1">IF($B562="","",OFFSET(Zdroj!AC$16,'k rozhodnutí'!$A561,0))</f>
        <v/>
      </c>
      <c r="L562" s="115" t="str">
        <f ca="1">IF($B562="","",OFFSET(Zdroj!AD$16,'k rozhodnutí'!$A561,0))</f>
        <v/>
      </c>
      <c r="M562" s="115" t="str">
        <f ca="1">IF($B562="","",OFFSET(Zdroj!AE$16,'k rozhodnutí'!$A561,0))</f>
        <v/>
      </c>
      <c r="N562" s="115" t="str">
        <f ca="1">IF($B562="","",OFFSET(Zdroj!AF$16,'k rozhodnutí'!$A561,0))</f>
        <v/>
      </c>
      <c r="O562" s="115" t="str">
        <f ca="1">IF($B562="","",OFFSET(Zdroj!AG$16,'k rozhodnutí'!$A561,0))</f>
        <v/>
      </c>
      <c r="P562" s="115" t="str">
        <f ca="1">IF($B562="","",OFFSET(Zdroj!AH$16,'k rozhodnutí'!$A561,0))</f>
        <v/>
      </c>
    </row>
    <row r="563" spans="1:16" x14ac:dyDescent="0.25">
      <c r="A563" s="64"/>
      <c r="B563" s="124" t="str">
        <f ca="1">IF(OFFSET(Zdroj!$B$16,A561,0)&gt;0,OFFSET(Zdroj!$B$16,A561,0)+0,"")</f>
        <v/>
      </c>
      <c r="C563" s="2" t="str">
        <f ca="1">IF($B562="","",IF(Zdroj!$AS$9="ano",CONCATENATE("Okres:","
",OFFSET(Zdroj!CH$16,'k rozhodnutí'!$A561,0),"
","Právní forma","
",OFFSET(Zdroj!H$16,'k rozhodnutí'!$A561,0),"
",IF(OFFSET(Zdroj!I$16,'k rozhodnutí'!$A561,0)="","","IČO: "),OFFSET(Zdroj!I$16,'k rozhodnutí'!$A561,0),"
","B.Ú. ",IF(OFFSET(Zdroj!J$16,'k rozhodnutí'!$A561,0)="","","Anonymizováno")),CONCATENATE("Okres:","
",OFFSET(Zdroj!CH$16,'k rozhodnutí'!$A561,0),"
","Právní forma","
",OFFSET(Zdroj!H$16,'k rozhodnutí'!$A561,0),"
",IF(OFFSET(Zdroj!I$16,'k rozhodnutí'!$A561,0)="","","IČO: "),OFFSET(Zdroj!I$16,'k rozhodnutí'!$A561,0),"
","B.Ú. ",OFFSET(Zdroj!J$16,'k rozhodnutí'!$A561,0))))</f>
        <v/>
      </c>
      <c r="D563" s="3" t="str">
        <f ca="1">IF($B562="","",OFFSET(Zdroj!O$16,'k rozhodnutí'!$A561,0))</f>
        <v/>
      </c>
      <c r="E563" s="127"/>
      <c r="F563" s="30"/>
      <c r="G563" s="122"/>
      <c r="H563" s="115"/>
      <c r="I563" s="126"/>
      <c r="J563" s="125"/>
      <c r="K563" s="115"/>
      <c r="L563" s="115"/>
      <c r="M563" s="115"/>
      <c r="N563" s="115"/>
      <c r="O563" s="115"/>
      <c r="P563" s="115"/>
    </row>
    <row r="564" spans="1:16" x14ac:dyDescent="0.25">
      <c r="A564" s="64">
        <f>ROW()/3-1</f>
        <v>187</v>
      </c>
      <c r="B564" s="124"/>
      <c r="C564" s="28" t="str">
        <f ca="1">IF($B562="","",IF(Zdroj!$AS$9="ano",IF(OFFSET(Zdroj!M$16,'k rozhodnutí'!$A561,0)="","","Anonymizováno"),IF(OFFSET(Zdroj!M$16,'k rozhodnutí'!$A561,0)="","",OFFSET(Zdroj!M$16,'k rozhodnutí'!$A561,0))))</f>
        <v/>
      </c>
      <c r="D564" s="3" t="str">
        <f ca="1">IF($B562="","",CONCATENATE("Dotace bude použita na:","
",OFFSET(Zdroj!P$16,'k rozhodnutí'!$A561,0)))</f>
        <v/>
      </c>
      <c r="E564" s="127"/>
      <c r="F564" s="31" t="str">
        <f ca="1">IF($B562="","",OFFSET(Zdroj!V$16,'k rozhodnutí'!$A561,0))</f>
        <v/>
      </c>
      <c r="G564" s="37" t="str">
        <f ca="1">IF($B562="","",OFFSET(Zdroj!CC$16,'k rozhodnutí'!$A561,0))</f>
        <v/>
      </c>
      <c r="H564" s="115"/>
      <c r="I564" s="126"/>
      <c r="J564" s="125"/>
      <c r="K564" s="115"/>
      <c r="L564" s="115"/>
      <c r="M564" s="115"/>
      <c r="N564" s="115"/>
      <c r="O564" s="115"/>
      <c r="P564" s="115"/>
    </row>
    <row r="565" spans="1:16" ht="15.75" x14ac:dyDescent="0.25">
      <c r="A565" s="64"/>
      <c r="B565" s="79" t="str">
        <f ca="1">IF(OFFSET(Zdroj!$B$16,A564,0)&gt;0,A567,"")</f>
        <v/>
      </c>
      <c r="C565" s="2" t="str">
        <f ca="1">IF($B565="","",IF(Zdroj!$AS$9="ano",CONCATENATE(OFFSET(Zdroj!C$16,'k rozhodnutí'!$A564,0),"
","Anonymizováno","
",OFFSET(Zdroj!E$16,'k rozhodnutí'!$A564,0),"
",OFFSET(Zdroj!F$16,'k rozhodnutí'!$A564,0)),CONCATENATE(OFFSET(Zdroj!C$16,'k rozhodnutí'!$A564,0),"
",OFFSET(Zdroj!D$16,'k rozhodnutí'!$A564,0),"
",OFFSET(Zdroj!E$16,'k rozhodnutí'!$A564,0),"
",OFFSET(Zdroj!F$16,'k rozhodnutí'!$A564,0))))</f>
        <v/>
      </c>
      <c r="D565" s="19" t="str">
        <f ca="1">IF($B565="","",OFFSET(Zdroj!N$16,'k rozhodnutí'!$A564,0))</f>
        <v/>
      </c>
      <c r="E565" s="127" t="str">
        <f ca="1">IF($B565="","",OFFSET(Zdroj!T$16,'k rozhodnutí'!$A564,0))</f>
        <v/>
      </c>
      <c r="F565" s="31" t="str">
        <f ca="1">IF($B565="","",OFFSET(Zdroj!U$16,'k rozhodnutí'!$A564,0))</f>
        <v/>
      </c>
      <c r="G565" s="122" t="str">
        <f ca="1">IF($B565="","",OFFSET(Zdroj!W$16,'k rozhodnutí'!$A564,0))</f>
        <v/>
      </c>
      <c r="H565" s="115" t="str">
        <f ca="1">IF($B565="","",OFFSET(Zdroj!W$16,'k rozhodnutí'!$A564,0))</f>
        <v/>
      </c>
      <c r="I565" s="126" t="str">
        <f ca="1">IF($B565="","",OFFSET(Zdroj!Y$16,'k rozhodnutí'!$A564,0))</f>
        <v/>
      </c>
      <c r="J565" s="125" t="str">
        <f ca="1">IF(B565="","",'k rozhodnutí detailní'!N565)</f>
        <v/>
      </c>
      <c r="K565" s="115" t="str">
        <f ca="1">IF($B565="","",OFFSET(Zdroj!AC$16,'k rozhodnutí'!$A564,0))</f>
        <v/>
      </c>
      <c r="L565" s="115" t="str">
        <f ca="1">IF($B565="","",OFFSET(Zdroj!AD$16,'k rozhodnutí'!$A564,0))</f>
        <v/>
      </c>
      <c r="M565" s="115" t="str">
        <f ca="1">IF($B565="","",OFFSET(Zdroj!AE$16,'k rozhodnutí'!$A564,0))</f>
        <v/>
      </c>
      <c r="N565" s="115" t="str">
        <f ca="1">IF($B565="","",OFFSET(Zdroj!AF$16,'k rozhodnutí'!$A564,0))</f>
        <v/>
      </c>
      <c r="O565" s="115" t="str">
        <f ca="1">IF($B565="","",OFFSET(Zdroj!AG$16,'k rozhodnutí'!$A564,0))</f>
        <v/>
      </c>
      <c r="P565" s="115" t="str">
        <f ca="1">IF($B565="","",OFFSET(Zdroj!AH$16,'k rozhodnutí'!$A564,0))</f>
        <v/>
      </c>
    </row>
    <row r="566" spans="1:16" x14ac:dyDescent="0.25">
      <c r="A566" s="64"/>
      <c r="B566" s="124" t="str">
        <f ca="1">IF(OFFSET(Zdroj!$B$16,A564,0)&gt;0,OFFSET(Zdroj!$B$16,A564,0)+0,"")</f>
        <v/>
      </c>
      <c r="C566" s="2" t="str">
        <f ca="1">IF($B565="","",IF(Zdroj!$AS$9="ano",CONCATENATE("Okres:","
",OFFSET(Zdroj!CH$16,'k rozhodnutí'!$A564,0),"
","Právní forma","
",OFFSET(Zdroj!H$16,'k rozhodnutí'!$A564,0),"
",IF(OFFSET(Zdroj!I$16,'k rozhodnutí'!$A564,0)="","","IČO: "),OFFSET(Zdroj!I$16,'k rozhodnutí'!$A564,0),"
","B.Ú. ",IF(OFFSET(Zdroj!J$16,'k rozhodnutí'!$A564,0)="","","Anonymizováno")),CONCATENATE("Okres:","
",OFFSET(Zdroj!CH$16,'k rozhodnutí'!$A564,0),"
","Právní forma","
",OFFSET(Zdroj!H$16,'k rozhodnutí'!$A564,0),"
",IF(OFFSET(Zdroj!I$16,'k rozhodnutí'!$A564,0)="","","IČO: "),OFFSET(Zdroj!I$16,'k rozhodnutí'!$A564,0),"
","B.Ú. ",OFFSET(Zdroj!J$16,'k rozhodnutí'!$A564,0))))</f>
        <v/>
      </c>
      <c r="D566" s="3" t="str">
        <f ca="1">IF($B565="","",OFFSET(Zdroj!O$16,'k rozhodnutí'!$A564,0))</f>
        <v/>
      </c>
      <c r="E566" s="127"/>
      <c r="F566" s="30"/>
      <c r="G566" s="122"/>
      <c r="H566" s="115"/>
      <c r="I566" s="126"/>
      <c r="J566" s="125"/>
      <c r="K566" s="115"/>
      <c r="L566" s="115"/>
      <c r="M566" s="115"/>
      <c r="N566" s="115"/>
      <c r="O566" s="115"/>
      <c r="P566" s="115"/>
    </row>
    <row r="567" spans="1:16" x14ac:dyDescent="0.25">
      <c r="A567" s="64">
        <f>ROW()/3-1</f>
        <v>188</v>
      </c>
      <c r="B567" s="124"/>
      <c r="C567" s="28" t="str">
        <f ca="1">IF($B565="","",IF(Zdroj!$AS$9="ano",IF(OFFSET(Zdroj!M$16,'k rozhodnutí'!$A564,0)="","","Anonymizováno"),IF(OFFSET(Zdroj!M$16,'k rozhodnutí'!$A564,0)="","",OFFSET(Zdroj!M$16,'k rozhodnutí'!$A564,0))))</f>
        <v/>
      </c>
      <c r="D567" s="3" t="str">
        <f ca="1">IF($B565="","",CONCATENATE("Dotace bude použita na:","
",OFFSET(Zdroj!P$16,'k rozhodnutí'!$A564,0)))</f>
        <v/>
      </c>
      <c r="E567" s="127"/>
      <c r="F567" s="31" t="str">
        <f ca="1">IF($B565="","",OFFSET(Zdroj!V$16,'k rozhodnutí'!$A564,0))</f>
        <v/>
      </c>
      <c r="G567" s="37" t="str">
        <f ca="1">IF($B565="","",OFFSET(Zdroj!CC$16,'k rozhodnutí'!$A564,0))</f>
        <v/>
      </c>
      <c r="H567" s="115"/>
      <c r="I567" s="126"/>
      <c r="J567" s="125"/>
      <c r="K567" s="115"/>
      <c r="L567" s="115"/>
      <c r="M567" s="115"/>
      <c r="N567" s="115"/>
      <c r="O567" s="115"/>
      <c r="P567" s="115"/>
    </row>
    <row r="568" spans="1:16" ht="15.75" x14ac:dyDescent="0.25">
      <c r="A568" s="64"/>
      <c r="B568" s="79" t="str">
        <f ca="1">IF(OFFSET(Zdroj!$B$16,A567,0)&gt;0,A570,"")</f>
        <v/>
      </c>
      <c r="C568" s="2" t="str">
        <f ca="1">IF($B568="","",IF(Zdroj!$AS$9="ano",CONCATENATE(OFFSET(Zdroj!C$16,'k rozhodnutí'!$A567,0),"
","Anonymizováno","
",OFFSET(Zdroj!E$16,'k rozhodnutí'!$A567,0),"
",OFFSET(Zdroj!F$16,'k rozhodnutí'!$A567,0)),CONCATENATE(OFFSET(Zdroj!C$16,'k rozhodnutí'!$A567,0),"
",OFFSET(Zdroj!D$16,'k rozhodnutí'!$A567,0),"
",OFFSET(Zdroj!E$16,'k rozhodnutí'!$A567,0),"
",OFFSET(Zdroj!F$16,'k rozhodnutí'!$A567,0))))</f>
        <v/>
      </c>
      <c r="D568" s="19" t="str">
        <f ca="1">IF($B568="","",OFFSET(Zdroj!N$16,'k rozhodnutí'!$A567,0))</f>
        <v/>
      </c>
      <c r="E568" s="127" t="str">
        <f ca="1">IF($B568="","",OFFSET(Zdroj!T$16,'k rozhodnutí'!$A567,0))</f>
        <v/>
      </c>
      <c r="F568" s="31" t="str">
        <f ca="1">IF($B568="","",OFFSET(Zdroj!U$16,'k rozhodnutí'!$A567,0))</f>
        <v/>
      </c>
      <c r="G568" s="122" t="str">
        <f ca="1">IF($B568="","",OFFSET(Zdroj!W$16,'k rozhodnutí'!$A567,0))</f>
        <v/>
      </c>
      <c r="H568" s="115" t="str">
        <f ca="1">IF($B568="","",OFFSET(Zdroj!W$16,'k rozhodnutí'!$A567,0))</f>
        <v/>
      </c>
      <c r="I568" s="126" t="str">
        <f ca="1">IF($B568="","",OFFSET(Zdroj!Y$16,'k rozhodnutí'!$A567,0))</f>
        <v/>
      </c>
      <c r="J568" s="125" t="str">
        <f ca="1">IF(B568="","",'k rozhodnutí detailní'!N568)</f>
        <v/>
      </c>
      <c r="K568" s="115" t="str">
        <f ca="1">IF($B568="","",OFFSET(Zdroj!AC$16,'k rozhodnutí'!$A567,0))</f>
        <v/>
      </c>
      <c r="L568" s="115" t="str">
        <f ca="1">IF($B568="","",OFFSET(Zdroj!AD$16,'k rozhodnutí'!$A567,0))</f>
        <v/>
      </c>
      <c r="M568" s="115" t="str">
        <f ca="1">IF($B568="","",OFFSET(Zdroj!AE$16,'k rozhodnutí'!$A567,0))</f>
        <v/>
      </c>
      <c r="N568" s="115" t="str">
        <f ca="1">IF($B568="","",OFFSET(Zdroj!AF$16,'k rozhodnutí'!$A567,0))</f>
        <v/>
      </c>
      <c r="O568" s="115" t="str">
        <f ca="1">IF($B568="","",OFFSET(Zdroj!AG$16,'k rozhodnutí'!$A567,0))</f>
        <v/>
      </c>
      <c r="P568" s="115" t="str">
        <f ca="1">IF($B568="","",OFFSET(Zdroj!AH$16,'k rozhodnutí'!$A567,0))</f>
        <v/>
      </c>
    </row>
    <row r="569" spans="1:16" x14ac:dyDescent="0.25">
      <c r="A569" s="64"/>
      <c r="B569" s="124" t="str">
        <f ca="1">IF(OFFSET(Zdroj!$B$16,A567,0)&gt;0,OFFSET(Zdroj!$B$16,A567,0)+0,"")</f>
        <v/>
      </c>
      <c r="C569" s="2" t="str">
        <f ca="1">IF($B568="","",IF(Zdroj!$AS$9="ano",CONCATENATE("Okres:","
",OFFSET(Zdroj!CH$16,'k rozhodnutí'!$A567,0),"
","Právní forma","
",OFFSET(Zdroj!H$16,'k rozhodnutí'!$A567,0),"
",IF(OFFSET(Zdroj!I$16,'k rozhodnutí'!$A567,0)="","","IČO: "),OFFSET(Zdroj!I$16,'k rozhodnutí'!$A567,0),"
","B.Ú. ",IF(OFFSET(Zdroj!J$16,'k rozhodnutí'!$A567,0)="","","Anonymizováno")),CONCATENATE("Okres:","
",OFFSET(Zdroj!CH$16,'k rozhodnutí'!$A567,0),"
","Právní forma","
",OFFSET(Zdroj!H$16,'k rozhodnutí'!$A567,0),"
",IF(OFFSET(Zdroj!I$16,'k rozhodnutí'!$A567,0)="","","IČO: "),OFFSET(Zdroj!I$16,'k rozhodnutí'!$A567,0),"
","B.Ú. ",OFFSET(Zdroj!J$16,'k rozhodnutí'!$A567,0))))</f>
        <v/>
      </c>
      <c r="D569" s="3" t="str">
        <f ca="1">IF($B568="","",OFFSET(Zdroj!O$16,'k rozhodnutí'!$A567,0))</f>
        <v/>
      </c>
      <c r="E569" s="127"/>
      <c r="F569" s="30"/>
      <c r="G569" s="122"/>
      <c r="H569" s="115"/>
      <c r="I569" s="126"/>
      <c r="J569" s="125"/>
      <c r="K569" s="115"/>
      <c r="L569" s="115"/>
      <c r="M569" s="115"/>
      <c r="N569" s="115"/>
      <c r="O569" s="115"/>
      <c r="P569" s="115"/>
    </row>
    <row r="570" spans="1:16" x14ac:dyDescent="0.25">
      <c r="A570" s="64">
        <f>ROW()/3-1</f>
        <v>189</v>
      </c>
      <c r="B570" s="124"/>
      <c r="C570" s="28" t="str">
        <f ca="1">IF($B568="","",IF(Zdroj!$AS$9="ano",IF(OFFSET(Zdroj!M$16,'k rozhodnutí'!$A567,0)="","","Anonymizováno"),IF(OFFSET(Zdroj!M$16,'k rozhodnutí'!$A567,0)="","",OFFSET(Zdroj!M$16,'k rozhodnutí'!$A567,0))))</f>
        <v/>
      </c>
      <c r="D570" s="3" t="str">
        <f ca="1">IF($B568="","",CONCATENATE("Dotace bude použita na:","
",OFFSET(Zdroj!P$16,'k rozhodnutí'!$A567,0)))</f>
        <v/>
      </c>
      <c r="E570" s="127"/>
      <c r="F570" s="31" t="str">
        <f ca="1">IF($B568="","",OFFSET(Zdroj!V$16,'k rozhodnutí'!$A567,0))</f>
        <v/>
      </c>
      <c r="G570" s="37" t="str">
        <f ca="1">IF($B568="","",OFFSET(Zdroj!CC$16,'k rozhodnutí'!$A567,0))</f>
        <v/>
      </c>
      <c r="H570" s="115"/>
      <c r="I570" s="126"/>
      <c r="J570" s="125"/>
      <c r="K570" s="115"/>
      <c r="L570" s="115"/>
      <c r="M570" s="115"/>
      <c r="N570" s="115"/>
      <c r="O570" s="115"/>
      <c r="P570" s="115"/>
    </row>
    <row r="571" spans="1:16" ht="15.75" x14ac:dyDescent="0.25">
      <c r="A571" s="64"/>
      <c r="B571" s="79" t="str">
        <f ca="1">IF(OFFSET(Zdroj!$B$16,A570,0)&gt;0,A573,"")</f>
        <v/>
      </c>
      <c r="C571" s="2" t="str">
        <f ca="1">IF($B571="","",IF(Zdroj!$AS$9="ano",CONCATENATE(OFFSET(Zdroj!C$16,'k rozhodnutí'!$A570,0),"
","Anonymizováno","
",OFFSET(Zdroj!E$16,'k rozhodnutí'!$A570,0),"
",OFFSET(Zdroj!F$16,'k rozhodnutí'!$A570,0)),CONCATENATE(OFFSET(Zdroj!C$16,'k rozhodnutí'!$A570,0),"
",OFFSET(Zdroj!D$16,'k rozhodnutí'!$A570,0),"
",OFFSET(Zdroj!E$16,'k rozhodnutí'!$A570,0),"
",OFFSET(Zdroj!F$16,'k rozhodnutí'!$A570,0))))</f>
        <v/>
      </c>
      <c r="D571" s="19" t="str">
        <f ca="1">IF($B571="","",OFFSET(Zdroj!N$16,'k rozhodnutí'!$A570,0))</f>
        <v/>
      </c>
      <c r="E571" s="127" t="str">
        <f ca="1">IF($B571="","",OFFSET(Zdroj!T$16,'k rozhodnutí'!$A570,0))</f>
        <v/>
      </c>
      <c r="F571" s="31" t="str">
        <f ca="1">IF($B571="","",OFFSET(Zdroj!U$16,'k rozhodnutí'!$A570,0))</f>
        <v/>
      </c>
      <c r="G571" s="122" t="str">
        <f ca="1">IF($B571="","",OFFSET(Zdroj!W$16,'k rozhodnutí'!$A570,0))</f>
        <v/>
      </c>
      <c r="H571" s="115" t="str">
        <f ca="1">IF($B571="","",OFFSET(Zdroj!W$16,'k rozhodnutí'!$A570,0))</f>
        <v/>
      </c>
      <c r="I571" s="126" t="str">
        <f ca="1">IF($B571="","",OFFSET(Zdroj!Y$16,'k rozhodnutí'!$A570,0))</f>
        <v/>
      </c>
      <c r="J571" s="125" t="str">
        <f ca="1">IF(B571="","",'k rozhodnutí detailní'!N571)</f>
        <v/>
      </c>
      <c r="K571" s="115" t="str">
        <f ca="1">IF($B571="","",OFFSET(Zdroj!AC$16,'k rozhodnutí'!$A570,0))</f>
        <v/>
      </c>
      <c r="L571" s="115" t="str">
        <f ca="1">IF($B571="","",OFFSET(Zdroj!AD$16,'k rozhodnutí'!$A570,0))</f>
        <v/>
      </c>
      <c r="M571" s="115" t="str">
        <f ca="1">IF($B571="","",OFFSET(Zdroj!AE$16,'k rozhodnutí'!$A570,0))</f>
        <v/>
      </c>
      <c r="N571" s="115" t="str">
        <f ca="1">IF($B571="","",OFFSET(Zdroj!AF$16,'k rozhodnutí'!$A570,0))</f>
        <v/>
      </c>
      <c r="O571" s="115" t="str">
        <f ca="1">IF($B571="","",OFFSET(Zdroj!AG$16,'k rozhodnutí'!$A570,0))</f>
        <v/>
      </c>
      <c r="P571" s="115" t="str">
        <f ca="1">IF($B571="","",OFFSET(Zdroj!AH$16,'k rozhodnutí'!$A570,0))</f>
        <v/>
      </c>
    </row>
    <row r="572" spans="1:16" x14ac:dyDescent="0.25">
      <c r="A572" s="64"/>
      <c r="B572" s="124" t="str">
        <f ca="1">IF(OFFSET(Zdroj!$B$16,A570,0)&gt;0,OFFSET(Zdroj!$B$16,A570,0)+0,"")</f>
        <v/>
      </c>
      <c r="C572" s="2" t="str">
        <f ca="1">IF($B571="","",IF(Zdroj!$AS$9="ano",CONCATENATE("Okres:","
",OFFSET(Zdroj!CH$16,'k rozhodnutí'!$A570,0),"
","Právní forma","
",OFFSET(Zdroj!H$16,'k rozhodnutí'!$A570,0),"
",IF(OFFSET(Zdroj!I$16,'k rozhodnutí'!$A570,0)="","","IČO: "),OFFSET(Zdroj!I$16,'k rozhodnutí'!$A570,0),"
","B.Ú. ",IF(OFFSET(Zdroj!J$16,'k rozhodnutí'!$A570,0)="","","Anonymizováno")),CONCATENATE("Okres:","
",OFFSET(Zdroj!CH$16,'k rozhodnutí'!$A570,0),"
","Právní forma","
",OFFSET(Zdroj!H$16,'k rozhodnutí'!$A570,0),"
",IF(OFFSET(Zdroj!I$16,'k rozhodnutí'!$A570,0)="","","IČO: "),OFFSET(Zdroj!I$16,'k rozhodnutí'!$A570,0),"
","B.Ú. ",OFFSET(Zdroj!J$16,'k rozhodnutí'!$A570,0))))</f>
        <v/>
      </c>
      <c r="D572" s="3" t="str">
        <f ca="1">IF($B571="","",OFFSET(Zdroj!O$16,'k rozhodnutí'!$A570,0))</f>
        <v/>
      </c>
      <c r="E572" s="127"/>
      <c r="F572" s="30"/>
      <c r="G572" s="122"/>
      <c r="H572" s="115"/>
      <c r="I572" s="126"/>
      <c r="J572" s="125"/>
      <c r="K572" s="115"/>
      <c r="L572" s="115"/>
      <c r="M572" s="115"/>
      <c r="N572" s="115"/>
      <c r="O572" s="115"/>
      <c r="P572" s="115"/>
    </row>
    <row r="573" spans="1:16" x14ac:dyDescent="0.25">
      <c r="A573" s="64">
        <f>ROW()/3-1</f>
        <v>190</v>
      </c>
      <c r="B573" s="124"/>
      <c r="C573" s="28" t="str">
        <f ca="1">IF($B571="","",IF(Zdroj!$AS$9="ano",IF(OFFSET(Zdroj!M$16,'k rozhodnutí'!$A570,0)="","","Anonymizováno"),IF(OFFSET(Zdroj!M$16,'k rozhodnutí'!$A570,0)="","",OFFSET(Zdroj!M$16,'k rozhodnutí'!$A570,0))))</f>
        <v/>
      </c>
      <c r="D573" s="3" t="str">
        <f ca="1">IF($B571="","",CONCATENATE("Dotace bude použita na:","
",OFFSET(Zdroj!P$16,'k rozhodnutí'!$A570,0)))</f>
        <v/>
      </c>
      <c r="E573" s="127"/>
      <c r="F573" s="31" t="str">
        <f ca="1">IF($B571="","",OFFSET(Zdroj!V$16,'k rozhodnutí'!$A570,0))</f>
        <v/>
      </c>
      <c r="G573" s="37" t="str">
        <f ca="1">IF($B571="","",OFFSET(Zdroj!CC$16,'k rozhodnutí'!$A570,0))</f>
        <v/>
      </c>
      <c r="H573" s="115"/>
      <c r="I573" s="126"/>
      <c r="J573" s="125"/>
      <c r="K573" s="115"/>
      <c r="L573" s="115"/>
      <c r="M573" s="115"/>
      <c r="N573" s="115"/>
      <c r="O573" s="115"/>
      <c r="P573" s="115"/>
    </row>
    <row r="574" spans="1:16" ht="15.75" x14ac:dyDescent="0.25">
      <c r="A574" s="64"/>
      <c r="B574" s="79" t="str">
        <f ca="1">IF(OFFSET(Zdroj!$B$16,A573,0)&gt;0,A576,"")</f>
        <v/>
      </c>
      <c r="C574" s="2" t="str">
        <f ca="1">IF($B574="","",IF(Zdroj!$AS$9="ano",CONCATENATE(OFFSET(Zdroj!C$16,'k rozhodnutí'!$A573,0),"
","Anonymizováno","
",OFFSET(Zdroj!E$16,'k rozhodnutí'!$A573,0),"
",OFFSET(Zdroj!F$16,'k rozhodnutí'!$A573,0)),CONCATENATE(OFFSET(Zdroj!C$16,'k rozhodnutí'!$A573,0),"
",OFFSET(Zdroj!D$16,'k rozhodnutí'!$A573,0),"
",OFFSET(Zdroj!E$16,'k rozhodnutí'!$A573,0),"
",OFFSET(Zdroj!F$16,'k rozhodnutí'!$A573,0))))</f>
        <v/>
      </c>
      <c r="D574" s="19" t="str">
        <f ca="1">IF($B574="","",OFFSET(Zdroj!N$16,'k rozhodnutí'!$A573,0))</f>
        <v/>
      </c>
      <c r="E574" s="127" t="str">
        <f ca="1">IF($B574="","",OFFSET(Zdroj!T$16,'k rozhodnutí'!$A573,0))</f>
        <v/>
      </c>
      <c r="F574" s="31" t="str">
        <f ca="1">IF($B574="","",OFFSET(Zdroj!U$16,'k rozhodnutí'!$A573,0))</f>
        <v/>
      </c>
      <c r="G574" s="122" t="str">
        <f ca="1">IF($B574="","",OFFSET(Zdroj!W$16,'k rozhodnutí'!$A573,0))</f>
        <v/>
      </c>
      <c r="H574" s="115" t="str">
        <f ca="1">IF($B574="","",OFFSET(Zdroj!W$16,'k rozhodnutí'!$A573,0))</f>
        <v/>
      </c>
      <c r="I574" s="126" t="str">
        <f ca="1">IF($B574="","",OFFSET(Zdroj!Y$16,'k rozhodnutí'!$A573,0))</f>
        <v/>
      </c>
      <c r="J574" s="125" t="str">
        <f ca="1">IF(B574="","",'k rozhodnutí detailní'!N574)</f>
        <v/>
      </c>
      <c r="K574" s="115" t="str">
        <f ca="1">IF($B574="","",OFFSET(Zdroj!AC$16,'k rozhodnutí'!$A573,0))</f>
        <v/>
      </c>
      <c r="L574" s="115" t="str">
        <f ca="1">IF($B574="","",OFFSET(Zdroj!AD$16,'k rozhodnutí'!$A573,0))</f>
        <v/>
      </c>
      <c r="M574" s="115" t="str">
        <f ca="1">IF($B574="","",OFFSET(Zdroj!AE$16,'k rozhodnutí'!$A573,0))</f>
        <v/>
      </c>
      <c r="N574" s="115" t="str">
        <f ca="1">IF($B574="","",OFFSET(Zdroj!AF$16,'k rozhodnutí'!$A573,0))</f>
        <v/>
      </c>
      <c r="O574" s="115" t="str">
        <f ca="1">IF($B574="","",OFFSET(Zdroj!AG$16,'k rozhodnutí'!$A573,0))</f>
        <v/>
      </c>
      <c r="P574" s="115" t="str">
        <f ca="1">IF($B574="","",OFFSET(Zdroj!AH$16,'k rozhodnutí'!$A573,0))</f>
        <v/>
      </c>
    </row>
    <row r="575" spans="1:16" x14ac:dyDescent="0.25">
      <c r="A575" s="64"/>
      <c r="B575" s="124" t="str">
        <f ca="1">IF(OFFSET(Zdroj!$B$16,A573,0)&gt;0,OFFSET(Zdroj!$B$16,A573,0)+0,"")</f>
        <v/>
      </c>
      <c r="C575" s="2" t="str">
        <f ca="1">IF($B574="","",IF(Zdroj!$AS$9="ano",CONCATENATE("Okres:","
",OFFSET(Zdroj!CH$16,'k rozhodnutí'!$A573,0),"
","Právní forma","
",OFFSET(Zdroj!H$16,'k rozhodnutí'!$A573,0),"
",IF(OFFSET(Zdroj!I$16,'k rozhodnutí'!$A573,0)="","","IČO: "),OFFSET(Zdroj!I$16,'k rozhodnutí'!$A573,0),"
","B.Ú. ",IF(OFFSET(Zdroj!J$16,'k rozhodnutí'!$A573,0)="","","Anonymizováno")),CONCATENATE("Okres:","
",OFFSET(Zdroj!CH$16,'k rozhodnutí'!$A573,0),"
","Právní forma","
",OFFSET(Zdroj!H$16,'k rozhodnutí'!$A573,0),"
",IF(OFFSET(Zdroj!I$16,'k rozhodnutí'!$A573,0)="","","IČO: "),OFFSET(Zdroj!I$16,'k rozhodnutí'!$A573,0),"
","B.Ú. ",OFFSET(Zdroj!J$16,'k rozhodnutí'!$A573,0))))</f>
        <v/>
      </c>
      <c r="D575" s="3" t="str">
        <f ca="1">IF($B574="","",OFFSET(Zdroj!O$16,'k rozhodnutí'!$A573,0))</f>
        <v/>
      </c>
      <c r="E575" s="127"/>
      <c r="F575" s="30"/>
      <c r="G575" s="122"/>
      <c r="H575" s="115"/>
      <c r="I575" s="126"/>
      <c r="J575" s="125"/>
      <c r="K575" s="115"/>
      <c r="L575" s="115"/>
      <c r="M575" s="115"/>
      <c r="N575" s="115"/>
      <c r="O575" s="115"/>
      <c r="P575" s="115"/>
    </row>
    <row r="576" spans="1:16" x14ac:dyDescent="0.25">
      <c r="A576" s="64">
        <f>ROW()/3-1</f>
        <v>191</v>
      </c>
      <c r="B576" s="124"/>
      <c r="C576" s="28" t="str">
        <f ca="1">IF($B574="","",IF(Zdroj!$AS$9="ano",IF(OFFSET(Zdroj!M$16,'k rozhodnutí'!$A573,0)="","","Anonymizováno"),IF(OFFSET(Zdroj!M$16,'k rozhodnutí'!$A573,0)="","",OFFSET(Zdroj!M$16,'k rozhodnutí'!$A573,0))))</f>
        <v/>
      </c>
      <c r="D576" s="3" t="str">
        <f ca="1">IF($B574="","",CONCATENATE("Dotace bude použita na:","
",OFFSET(Zdroj!P$16,'k rozhodnutí'!$A573,0)))</f>
        <v/>
      </c>
      <c r="E576" s="127"/>
      <c r="F576" s="31" t="str">
        <f ca="1">IF($B574="","",OFFSET(Zdroj!V$16,'k rozhodnutí'!$A573,0))</f>
        <v/>
      </c>
      <c r="G576" s="37" t="str">
        <f ca="1">IF($B574="","",OFFSET(Zdroj!CC$16,'k rozhodnutí'!$A573,0))</f>
        <v/>
      </c>
      <c r="H576" s="115"/>
      <c r="I576" s="126"/>
      <c r="J576" s="125"/>
      <c r="K576" s="115"/>
      <c r="L576" s="115"/>
      <c r="M576" s="115"/>
      <c r="N576" s="115"/>
      <c r="O576" s="115"/>
      <c r="P576" s="115"/>
    </row>
    <row r="577" spans="1:16" ht="15.75" x14ac:dyDescent="0.25">
      <c r="A577" s="64"/>
      <c r="B577" s="79" t="str">
        <f ca="1">IF(OFFSET(Zdroj!$B$16,A576,0)&gt;0,A579,"")</f>
        <v/>
      </c>
      <c r="C577" s="2" t="str">
        <f ca="1">IF($B577="","",IF(Zdroj!$AS$9="ano",CONCATENATE(OFFSET(Zdroj!C$16,'k rozhodnutí'!$A576,0),"
","Anonymizováno","
",OFFSET(Zdroj!E$16,'k rozhodnutí'!$A576,0),"
",OFFSET(Zdroj!F$16,'k rozhodnutí'!$A576,0)),CONCATENATE(OFFSET(Zdroj!C$16,'k rozhodnutí'!$A576,0),"
",OFFSET(Zdroj!D$16,'k rozhodnutí'!$A576,0),"
",OFFSET(Zdroj!E$16,'k rozhodnutí'!$A576,0),"
",OFFSET(Zdroj!F$16,'k rozhodnutí'!$A576,0))))</f>
        <v/>
      </c>
      <c r="D577" s="19" t="str">
        <f ca="1">IF($B577="","",OFFSET(Zdroj!N$16,'k rozhodnutí'!$A576,0))</f>
        <v/>
      </c>
      <c r="E577" s="127" t="str">
        <f ca="1">IF($B577="","",OFFSET(Zdroj!T$16,'k rozhodnutí'!$A576,0))</f>
        <v/>
      </c>
      <c r="F577" s="31" t="str">
        <f ca="1">IF($B577="","",OFFSET(Zdroj!U$16,'k rozhodnutí'!$A576,0))</f>
        <v/>
      </c>
      <c r="G577" s="122" t="str">
        <f ca="1">IF($B577="","",OFFSET(Zdroj!W$16,'k rozhodnutí'!$A576,0))</f>
        <v/>
      </c>
      <c r="H577" s="115" t="str">
        <f ca="1">IF($B577="","",OFFSET(Zdroj!W$16,'k rozhodnutí'!$A576,0))</f>
        <v/>
      </c>
      <c r="I577" s="126" t="str">
        <f ca="1">IF($B577="","",OFFSET(Zdroj!Y$16,'k rozhodnutí'!$A576,0))</f>
        <v/>
      </c>
      <c r="J577" s="125" t="str">
        <f ca="1">IF(B577="","",'k rozhodnutí detailní'!N577)</f>
        <v/>
      </c>
      <c r="K577" s="115" t="str">
        <f ca="1">IF($B577="","",OFFSET(Zdroj!AC$16,'k rozhodnutí'!$A576,0))</f>
        <v/>
      </c>
      <c r="L577" s="115" t="str">
        <f ca="1">IF($B577="","",OFFSET(Zdroj!AD$16,'k rozhodnutí'!$A576,0))</f>
        <v/>
      </c>
      <c r="M577" s="115" t="str">
        <f ca="1">IF($B577="","",OFFSET(Zdroj!AE$16,'k rozhodnutí'!$A576,0))</f>
        <v/>
      </c>
      <c r="N577" s="115" t="str">
        <f ca="1">IF($B577="","",OFFSET(Zdroj!AF$16,'k rozhodnutí'!$A576,0))</f>
        <v/>
      </c>
      <c r="O577" s="115" t="str">
        <f ca="1">IF($B577="","",OFFSET(Zdroj!AG$16,'k rozhodnutí'!$A576,0))</f>
        <v/>
      </c>
      <c r="P577" s="115" t="str">
        <f ca="1">IF($B577="","",OFFSET(Zdroj!AH$16,'k rozhodnutí'!$A576,0))</f>
        <v/>
      </c>
    </row>
    <row r="578" spans="1:16" x14ac:dyDescent="0.25">
      <c r="A578" s="64"/>
      <c r="B578" s="124" t="str">
        <f ca="1">IF(OFFSET(Zdroj!$B$16,A576,0)&gt;0,OFFSET(Zdroj!$B$16,A576,0)+0,"")</f>
        <v/>
      </c>
      <c r="C578" s="2" t="str">
        <f ca="1">IF($B577="","",IF(Zdroj!$AS$9="ano",CONCATENATE("Okres:","
",OFFSET(Zdroj!CH$16,'k rozhodnutí'!$A576,0),"
","Právní forma","
",OFFSET(Zdroj!H$16,'k rozhodnutí'!$A576,0),"
",IF(OFFSET(Zdroj!I$16,'k rozhodnutí'!$A576,0)="","","IČO: "),OFFSET(Zdroj!I$16,'k rozhodnutí'!$A576,0),"
","B.Ú. ",IF(OFFSET(Zdroj!J$16,'k rozhodnutí'!$A576,0)="","","Anonymizováno")),CONCATENATE("Okres:","
",OFFSET(Zdroj!CH$16,'k rozhodnutí'!$A576,0),"
","Právní forma","
",OFFSET(Zdroj!H$16,'k rozhodnutí'!$A576,0),"
",IF(OFFSET(Zdroj!I$16,'k rozhodnutí'!$A576,0)="","","IČO: "),OFFSET(Zdroj!I$16,'k rozhodnutí'!$A576,0),"
","B.Ú. ",OFFSET(Zdroj!J$16,'k rozhodnutí'!$A576,0))))</f>
        <v/>
      </c>
      <c r="D578" s="3" t="str">
        <f ca="1">IF($B577="","",OFFSET(Zdroj!O$16,'k rozhodnutí'!$A576,0))</f>
        <v/>
      </c>
      <c r="E578" s="127"/>
      <c r="F578" s="30"/>
      <c r="G578" s="122"/>
      <c r="H578" s="115"/>
      <c r="I578" s="126"/>
      <c r="J578" s="125"/>
      <c r="K578" s="115"/>
      <c r="L578" s="115"/>
      <c r="M578" s="115"/>
      <c r="N578" s="115"/>
      <c r="O578" s="115"/>
      <c r="P578" s="115"/>
    </row>
    <row r="579" spans="1:16" x14ac:dyDescent="0.25">
      <c r="A579" s="64">
        <f>ROW()/3-1</f>
        <v>192</v>
      </c>
      <c r="B579" s="124"/>
      <c r="C579" s="28" t="str">
        <f ca="1">IF($B577="","",IF(Zdroj!$AS$9="ano",IF(OFFSET(Zdroj!M$16,'k rozhodnutí'!$A576,0)="","","Anonymizováno"),IF(OFFSET(Zdroj!M$16,'k rozhodnutí'!$A576,0)="","",OFFSET(Zdroj!M$16,'k rozhodnutí'!$A576,0))))</f>
        <v/>
      </c>
      <c r="D579" s="3" t="str">
        <f ca="1">IF($B577="","",CONCATENATE("Dotace bude použita na:","
",OFFSET(Zdroj!P$16,'k rozhodnutí'!$A576,0)))</f>
        <v/>
      </c>
      <c r="E579" s="127"/>
      <c r="F579" s="31" t="str">
        <f ca="1">IF($B577="","",OFFSET(Zdroj!V$16,'k rozhodnutí'!$A576,0))</f>
        <v/>
      </c>
      <c r="G579" s="37" t="str">
        <f ca="1">IF($B577="","",OFFSET(Zdroj!CC$16,'k rozhodnutí'!$A576,0))</f>
        <v/>
      </c>
      <c r="H579" s="115"/>
      <c r="I579" s="126"/>
      <c r="J579" s="125"/>
      <c r="K579" s="115"/>
      <c r="L579" s="115"/>
      <c r="M579" s="115"/>
      <c r="N579" s="115"/>
      <c r="O579" s="115"/>
      <c r="P579" s="115"/>
    </row>
    <row r="580" spans="1:16" ht="15.75" x14ac:dyDescent="0.25">
      <c r="A580" s="64"/>
      <c r="B580" s="79" t="str">
        <f ca="1">IF(OFFSET(Zdroj!$B$16,A579,0)&gt;0,A582,"")</f>
        <v/>
      </c>
      <c r="C580" s="2" t="str">
        <f ca="1">IF($B580="","",IF(Zdroj!$AS$9="ano",CONCATENATE(OFFSET(Zdroj!C$16,'k rozhodnutí'!$A579,0),"
","Anonymizováno","
",OFFSET(Zdroj!E$16,'k rozhodnutí'!$A579,0),"
",OFFSET(Zdroj!F$16,'k rozhodnutí'!$A579,0)),CONCATENATE(OFFSET(Zdroj!C$16,'k rozhodnutí'!$A579,0),"
",OFFSET(Zdroj!D$16,'k rozhodnutí'!$A579,0),"
",OFFSET(Zdroj!E$16,'k rozhodnutí'!$A579,0),"
",OFFSET(Zdroj!F$16,'k rozhodnutí'!$A579,0))))</f>
        <v/>
      </c>
      <c r="D580" s="19" t="str">
        <f ca="1">IF($B580="","",OFFSET(Zdroj!N$16,'k rozhodnutí'!$A579,0))</f>
        <v/>
      </c>
      <c r="E580" s="127" t="str">
        <f ca="1">IF($B580="","",OFFSET(Zdroj!T$16,'k rozhodnutí'!$A579,0))</f>
        <v/>
      </c>
      <c r="F580" s="31" t="str">
        <f ca="1">IF($B580="","",OFFSET(Zdroj!U$16,'k rozhodnutí'!$A579,0))</f>
        <v/>
      </c>
      <c r="G580" s="122" t="str">
        <f ca="1">IF($B580="","",OFFSET(Zdroj!W$16,'k rozhodnutí'!$A579,0))</f>
        <v/>
      </c>
      <c r="H580" s="115" t="str">
        <f ca="1">IF($B580="","",OFFSET(Zdroj!W$16,'k rozhodnutí'!$A579,0))</f>
        <v/>
      </c>
      <c r="I580" s="126" t="str">
        <f ca="1">IF($B580="","",OFFSET(Zdroj!Y$16,'k rozhodnutí'!$A579,0))</f>
        <v/>
      </c>
      <c r="J580" s="125" t="str">
        <f ca="1">IF(B580="","",'k rozhodnutí detailní'!N580)</f>
        <v/>
      </c>
      <c r="K580" s="115" t="str">
        <f ca="1">IF($B580="","",OFFSET(Zdroj!AC$16,'k rozhodnutí'!$A579,0))</f>
        <v/>
      </c>
      <c r="L580" s="115" t="str">
        <f ca="1">IF($B580="","",OFFSET(Zdroj!AD$16,'k rozhodnutí'!$A579,0))</f>
        <v/>
      </c>
      <c r="M580" s="115" t="str">
        <f ca="1">IF($B580="","",OFFSET(Zdroj!AE$16,'k rozhodnutí'!$A579,0))</f>
        <v/>
      </c>
      <c r="N580" s="115" t="str">
        <f ca="1">IF($B580="","",OFFSET(Zdroj!AF$16,'k rozhodnutí'!$A579,0))</f>
        <v/>
      </c>
      <c r="O580" s="115" t="str">
        <f ca="1">IF($B580="","",OFFSET(Zdroj!AG$16,'k rozhodnutí'!$A579,0))</f>
        <v/>
      </c>
      <c r="P580" s="115" t="str">
        <f ca="1">IF($B580="","",OFFSET(Zdroj!AH$16,'k rozhodnutí'!$A579,0))</f>
        <v/>
      </c>
    </row>
    <row r="581" spans="1:16" x14ac:dyDescent="0.25">
      <c r="A581" s="64"/>
      <c r="B581" s="124" t="str">
        <f ca="1">IF(OFFSET(Zdroj!$B$16,A579,0)&gt;0,OFFSET(Zdroj!$B$16,A579,0)+0,"")</f>
        <v/>
      </c>
      <c r="C581" s="2" t="str">
        <f ca="1">IF($B580="","",IF(Zdroj!$AS$9="ano",CONCATENATE("Okres:","
",OFFSET(Zdroj!CH$16,'k rozhodnutí'!$A579,0),"
","Právní forma","
",OFFSET(Zdroj!H$16,'k rozhodnutí'!$A579,0),"
",IF(OFFSET(Zdroj!I$16,'k rozhodnutí'!$A579,0)="","","IČO: "),OFFSET(Zdroj!I$16,'k rozhodnutí'!$A579,0),"
","B.Ú. ",IF(OFFSET(Zdroj!J$16,'k rozhodnutí'!$A579,0)="","","Anonymizováno")),CONCATENATE("Okres:","
",OFFSET(Zdroj!CH$16,'k rozhodnutí'!$A579,0),"
","Právní forma","
",OFFSET(Zdroj!H$16,'k rozhodnutí'!$A579,0),"
",IF(OFFSET(Zdroj!I$16,'k rozhodnutí'!$A579,0)="","","IČO: "),OFFSET(Zdroj!I$16,'k rozhodnutí'!$A579,0),"
","B.Ú. ",OFFSET(Zdroj!J$16,'k rozhodnutí'!$A579,0))))</f>
        <v/>
      </c>
      <c r="D581" s="3" t="str">
        <f ca="1">IF($B580="","",OFFSET(Zdroj!O$16,'k rozhodnutí'!$A579,0))</f>
        <v/>
      </c>
      <c r="E581" s="127"/>
      <c r="F581" s="30"/>
      <c r="G581" s="122"/>
      <c r="H581" s="115"/>
      <c r="I581" s="126"/>
      <c r="J581" s="125"/>
      <c r="K581" s="115"/>
      <c r="L581" s="115"/>
      <c r="M581" s="115"/>
      <c r="N581" s="115"/>
      <c r="O581" s="115"/>
      <c r="P581" s="115"/>
    </row>
    <row r="582" spans="1:16" x14ac:dyDescent="0.25">
      <c r="A582" s="64">
        <f>ROW()/3-1</f>
        <v>193</v>
      </c>
      <c r="B582" s="124"/>
      <c r="C582" s="28" t="str">
        <f ca="1">IF($B580="","",IF(Zdroj!$AS$9="ano",IF(OFFSET(Zdroj!M$16,'k rozhodnutí'!$A579,0)="","","Anonymizováno"),IF(OFFSET(Zdroj!M$16,'k rozhodnutí'!$A579,0)="","",OFFSET(Zdroj!M$16,'k rozhodnutí'!$A579,0))))</f>
        <v/>
      </c>
      <c r="D582" s="3" t="str">
        <f ca="1">IF($B580="","",CONCATENATE("Dotace bude použita na:","
",OFFSET(Zdroj!P$16,'k rozhodnutí'!$A579,0)))</f>
        <v/>
      </c>
      <c r="E582" s="127"/>
      <c r="F582" s="31" t="str">
        <f ca="1">IF($B580="","",OFFSET(Zdroj!V$16,'k rozhodnutí'!$A579,0))</f>
        <v/>
      </c>
      <c r="G582" s="37" t="str">
        <f ca="1">IF($B580="","",OFFSET(Zdroj!CC$16,'k rozhodnutí'!$A579,0))</f>
        <v/>
      </c>
      <c r="H582" s="115"/>
      <c r="I582" s="126"/>
      <c r="J582" s="125"/>
      <c r="K582" s="115"/>
      <c r="L582" s="115"/>
      <c r="M582" s="115"/>
      <c r="N582" s="115"/>
      <c r="O582" s="115"/>
      <c r="P582" s="115"/>
    </row>
    <row r="583" spans="1:16" ht="15.75" x14ac:dyDescent="0.25">
      <c r="A583" s="64"/>
      <c r="B583" s="79" t="str">
        <f ca="1">IF(OFFSET(Zdroj!$B$16,A582,0)&gt;0,A585,"")</f>
        <v/>
      </c>
      <c r="C583" s="2" t="str">
        <f ca="1">IF($B583="","",IF(Zdroj!$AS$9="ano",CONCATENATE(OFFSET(Zdroj!C$16,'k rozhodnutí'!$A582,0),"
","Anonymizováno","
",OFFSET(Zdroj!E$16,'k rozhodnutí'!$A582,0),"
",OFFSET(Zdroj!F$16,'k rozhodnutí'!$A582,0)),CONCATENATE(OFFSET(Zdroj!C$16,'k rozhodnutí'!$A582,0),"
",OFFSET(Zdroj!D$16,'k rozhodnutí'!$A582,0),"
",OFFSET(Zdroj!E$16,'k rozhodnutí'!$A582,0),"
",OFFSET(Zdroj!F$16,'k rozhodnutí'!$A582,0))))</f>
        <v/>
      </c>
      <c r="D583" s="19" t="str">
        <f ca="1">IF($B583="","",OFFSET(Zdroj!N$16,'k rozhodnutí'!$A582,0))</f>
        <v/>
      </c>
      <c r="E583" s="127" t="str">
        <f ca="1">IF($B583="","",OFFSET(Zdroj!T$16,'k rozhodnutí'!$A582,0))</f>
        <v/>
      </c>
      <c r="F583" s="31" t="str">
        <f ca="1">IF($B583="","",OFFSET(Zdroj!U$16,'k rozhodnutí'!$A582,0))</f>
        <v/>
      </c>
      <c r="G583" s="122" t="str">
        <f ca="1">IF($B583="","",OFFSET(Zdroj!W$16,'k rozhodnutí'!$A582,0))</f>
        <v/>
      </c>
      <c r="H583" s="115" t="str">
        <f ca="1">IF($B583="","",OFFSET(Zdroj!W$16,'k rozhodnutí'!$A582,0))</f>
        <v/>
      </c>
      <c r="I583" s="126" t="str">
        <f ca="1">IF($B583="","",OFFSET(Zdroj!Y$16,'k rozhodnutí'!$A582,0))</f>
        <v/>
      </c>
      <c r="J583" s="125" t="str">
        <f ca="1">IF(B583="","",'k rozhodnutí detailní'!N583)</f>
        <v/>
      </c>
      <c r="K583" s="115" t="str">
        <f ca="1">IF($B583="","",OFFSET(Zdroj!AC$16,'k rozhodnutí'!$A582,0))</f>
        <v/>
      </c>
      <c r="L583" s="115" t="str">
        <f ca="1">IF($B583="","",OFFSET(Zdroj!AD$16,'k rozhodnutí'!$A582,0))</f>
        <v/>
      </c>
      <c r="M583" s="115" t="str">
        <f ca="1">IF($B583="","",OFFSET(Zdroj!AE$16,'k rozhodnutí'!$A582,0))</f>
        <v/>
      </c>
      <c r="N583" s="115" t="str">
        <f ca="1">IF($B583="","",OFFSET(Zdroj!AF$16,'k rozhodnutí'!$A582,0))</f>
        <v/>
      </c>
      <c r="O583" s="115" t="str">
        <f ca="1">IF($B583="","",OFFSET(Zdroj!AG$16,'k rozhodnutí'!$A582,0))</f>
        <v/>
      </c>
      <c r="P583" s="115" t="str">
        <f ca="1">IF($B583="","",OFFSET(Zdroj!AH$16,'k rozhodnutí'!$A582,0))</f>
        <v/>
      </c>
    </row>
    <row r="584" spans="1:16" x14ac:dyDescent="0.25">
      <c r="A584" s="64"/>
      <c r="B584" s="124" t="str">
        <f ca="1">IF(OFFSET(Zdroj!$B$16,A582,0)&gt;0,OFFSET(Zdroj!$B$16,A582,0)+0,"")</f>
        <v/>
      </c>
      <c r="C584" s="2" t="str">
        <f ca="1">IF($B583="","",IF(Zdroj!$AS$9="ano",CONCATENATE("Okres:","
",OFFSET(Zdroj!CH$16,'k rozhodnutí'!$A582,0),"
","Právní forma","
",OFFSET(Zdroj!H$16,'k rozhodnutí'!$A582,0),"
",IF(OFFSET(Zdroj!I$16,'k rozhodnutí'!$A582,0)="","","IČO: "),OFFSET(Zdroj!I$16,'k rozhodnutí'!$A582,0),"
","B.Ú. ",IF(OFFSET(Zdroj!J$16,'k rozhodnutí'!$A582,0)="","","Anonymizováno")),CONCATENATE("Okres:","
",OFFSET(Zdroj!CH$16,'k rozhodnutí'!$A582,0),"
","Právní forma","
",OFFSET(Zdroj!H$16,'k rozhodnutí'!$A582,0),"
",IF(OFFSET(Zdroj!I$16,'k rozhodnutí'!$A582,0)="","","IČO: "),OFFSET(Zdroj!I$16,'k rozhodnutí'!$A582,0),"
","B.Ú. ",OFFSET(Zdroj!J$16,'k rozhodnutí'!$A582,0))))</f>
        <v/>
      </c>
      <c r="D584" s="3" t="str">
        <f ca="1">IF($B583="","",OFFSET(Zdroj!O$16,'k rozhodnutí'!$A582,0))</f>
        <v/>
      </c>
      <c r="E584" s="127"/>
      <c r="F584" s="30"/>
      <c r="G584" s="122"/>
      <c r="H584" s="115"/>
      <c r="I584" s="126"/>
      <c r="J584" s="125"/>
      <c r="K584" s="115"/>
      <c r="L584" s="115"/>
      <c r="M584" s="115"/>
      <c r="N584" s="115"/>
      <c r="O584" s="115"/>
      <c r="P584" s="115"/>
    </row>
    <row r="585" spans="1:16" x14ac:dyDescent="0.25">
      <c r="A585" s="64">
        <f>ROW()/3-1</f>
        <v>194</v>
      </c>
      <c r="B585" s="124"/>
      <c r="C585" s="28" t="str">
        <f ca="1">IF($B583="","",IF(Zdroj!$AS$9="ano",IF(OFFSET(Zdroj!M$16,'k rozhodnutí'!$A582,0)="","","Anonymizováno"),IF(OFFSET(Zdroj!M$16,'k rozhodnutí'!$A582,0)="","",OFFSET(Zdroj!M$16,'k rozhodnutí'!$A582,0))))</f>
        <v/>
      </c>
      <c r="D585" s="3" t="str">
        <f ca="1">IF($B583="","",CONCATENATE("Dotace bude použita na:","
",OFFSET(Zdroj!P$16,'k rozhodnutí'!$A582,0)))</f>
        <v/>
      </c>
      <c r="E585" s="127"/>
      <c r="F585" s="31" t="str">
        <f ca="1">IF($B583="","",OFFSET(Zdroj!V$16,'k rozhodnutí'!$A582,0))</f>
        <v/>
      </c>
      <c r="G585" s="37" t="str">
        <f ca="1">IF($B583="","",OFFSET(Zdroj!CC$16,'k rozhodnutí'!$A582,0))</f>
        <v/>
      </c>
      <c r="H585" s="115"/>
      <c r="I585" s="126"/>
      <c r="J585" s="125"/>
      <c r="K585" s="115"/>
      <c r="L585" s="115"/>
      <c r="M585" s="115"/>
      <c r="N585" s="115"/>
      <c r="O585" s="115"/>
      <c r="P585" s="115"/>
    </row>
    <row r="586" spans="1:16" ht="15.75" x14ac:dyDescent="0.25">
      <c r="A586" s="64"/>
      <c r="B586" s="79" t="str">
        <f ca="1">IF(OFFSET(Zdroj!$B$16,A585,0)&gt;0,A588,"")</f>
        <v/>
      </c>
      <c r="C586" s="2" t="str">
        <f ca="1">IF($B586="","",IF(Zdroj!$AS$9="ano",CONCATENATE(OFFSET(Zdroj!C$16,'k rozhodnutí'!$A585,0),"
","Anonymizováno","
",OFFSET(Zdroj!E$16,'k rozhodnutí'!$A585,0),"
",OFFSET(Zdroj!F$16,'k rozhodnutí'!$A585,0)),CONCATENATE(OFFSET(Zdroj!C$16,'k rozhodnutí'!$A585,0),"
",OFFSET(Zdroj!D$16,'k rozhodnutí'!$A585,0),"
",OFFSET(Zdroj!E$16,'k rozhodnutí'!$A585,0),"
",OFFSET(Zdroj!F$16,'k rozhodnutí'!$A585,0))))</f>
        <v/>
      </c>
      <c r="D586" s="19" t="str">
        <f ca="1">IF($B586="","",OFFSET(Zdroj!N$16,'k rozhodnutí'!$A585,0))</f>
        <v/>
      </c>
      <c r="E586" s="127" t="str">
        <f ca="1">IF($B586="","",OFFSET(Zdroj!T$16,'k rozhodnutí'!$A585,0))</f>
        <v/>
      </c>
      <c r="F586" s="31" t="str">
        <f ca="1">IF($B586="","",OFFSET(Zdroj!U$16,'k rozhodnutí'!$A585,0))</f>
        <v/>
      </c>
      <c r="G586" s="122" t="str">
        <f ca="1">IF($B586="","",OFFSET(Zdroj!W$16,'k rozhodnutí'!$A585,0))</f>
        <v/>
      </c>
      <c r="H586" s="115" t="str">
        <f ca="1">IF($B586="","",OFFSET(Zdroj!W$16,'k rozhodnutí'!$A585,0))</f>
        <v/>
      </c>
      <c r="I586" s="126" t="str">
        <f ca="1">IF($B586="","",OFFSET(Zdroj!Y$16,'k rozhodnutí'!$A585,0))</f>
        <v/>
      </c>
      <c r="J586" s="125" t="str">
        <f ca="1">IF(B586="","",'k rozhodnutí detailní'!N586)</f>
        <v/>
      </c>
      <c r="K586" s="115" t="str">
        <f ca="1">IF($B586="","",OFFSET(Zdroj!AC$16,'k rozhodnutí'!$A585,0))</f>
        <v/>
      </c>
      <c r="L586" s="115" t="str">
        <f ca="1">IF($B586="","",OFFSET(Zdroj!AD$16,'k rozhodnutí'!$A585,0))</f>
        <v/>
      </c>
      <c r="M586" s="115" t="str">
        <f ca="1">IF($B586="","",OFFSET(Zdroj!AE$16,'k rozhodnutí'!$A585,0))</f>
        <v/>
      </c>
      <c r="N586" s="115" t="str">
        <f ca="1">IF($B586="","",OFFSET(Zdroj!AF$16,'k rozhodnutí'!$A585,0))</f>
        <v/>
      </c>
      <c r="O586" s="115" t="str">
        <f ca="1">IF($B586="","",OFFSET(Zdroj!AG$16,'k rozhodnutí'!$A585,0))</f>
        <v/>
      </c>
      <c r="P586" s="115" t="str">
        <f ca="1">IF($B586="","",OFFSET(Zdroj!AH$16,'k rozhodnutí'!$A585,0))</f>
        <v/>
      </c>
    </row>
    <row r="587" spans="1:16" x14ac:dyDescent="0.25">
      <c r="A587" s="64"/>
      <c r="B587" s="124" t="str">
        <f ca="1">IF(OFFSET(Zdroj!$B$16,A585,0)&gt;0,OFFSET(Zdroj!$B$16,A585,0)+0,"")</f>
        <v/>
      </c>
      <c r="C587" s="2" t="str">
        <f ca="1">IF($B586="","",IF(Zdroj!$AS$9="ano",CONCATENATE("Okres:","
",OFFSET(Zdroj!CH$16,'k rozhodnutí'!$A585,0),"
","Právní forma","
",OFFSET(Zdroj!H$16,'k rozhodnutí'!$A585,0),"
",IF(OFFSET(Zdroj!I$16,'k rozhodnutí'!$A585,0)="","","IČO: "),OFFSET(Zdroj!I$16,'k rozhodnutí'!$A585,0),"
","B.Ú. ",IF(OFFSET(Zdroj!J$16,'k rozhodnutí'!$A585,0)="","","Anonymizováno")),CONCATENATE("Okres:","
",OFFSET(Zdroj!CH$16,'k rozhodnutí'!$A585,0),"
","Právní forma","
",OFFSET(Zdroj!H$16,'k rozhodnutí'!$A585,0),"
",IF(OFFSET(Zdroj!I$16,'k rozhodnutí'!$A585,0)="","","IČO: "),OFFSET(Zdroj!I$16,'k rozhodnutí'!$A585,0),"
","B.Ú. ",OFFSET(Zdroj!J$16,'k rozhodnutí'!$A585,0))))</f>
        <v/>
      </c>
      <c r="D587" s="3" t="str">
        <f ca="1">IF($B586="","",OFFSET(Zdroj!O$16,'k rozhodnutí'!$A585,0))</f>
        <v/>
      </c>
      <c r="E587" s="127"/>
      <c r="F587" s="30"/>
      <c r="G587" s="122"/>
      <c r="H587" s="115"/>
      <c r="I587" s="126"/>
      <c r="J587" s="125"/>
      <c r="K587" s="115"/>
      <c r="L587" s="115"/>
      <c r="M587" s="115"/>
      <c r="N587" s="115"/>
      <c r="O587" s="115"/>
      <c r="P587" s="115"/>
    </row>
    <row r="588" spans="1:16" x14ac:dyDescent="0.25">
      <c r="A588" s="64">
        <f>ROW()/3-1</f>
        <v>195</v>
      </c>
      <c r="B588" s="124"/>
      <c r="C588" s="28" t="str">
        <f ca="1">IF($B586="","",IF(Zdroj!$AS$9="ano",IF(OFFSET(Zdroj!M$16,'k rozhodnutí'!$A585,0)="","","Anonymizováno"),IF(OFFSET(Zdroj!M$16,'k rozhodnutí'!$A585,0)="","",OFFSET(Zdroj!M$16,'k rozhodnutí'!$A585,0))))</f>
        <v/>
      </c>
      <c r="D588" s="3" t="str">
        <f ca="1">IF($B586="","",CONCATENATE("Dotace bude použita na:","
",OFFSET(Zdroj!P$16,'k rozhodnutí'!$A585,0)))</f>
        <v/>
      </c>
      <c r="E588" s="127"/>
      <c r="F588" s="31" t="str">
        <f ca="1">IF($B586="","",OFFSET(Zdroj!V$16,'k rozhodnutí'!$A585,0))</f>
        <v/>
      </c>
      <c r="G588" s="37" t="str">
        <f ca="1">IF($B586="","",OFFSET(Zdroj!CC$16,'k rozhodnutí'!$A585,0))</f>
        <v/>
      </c>
      <c r="H588" s="115"/>
      <c r="I588" s="126"/>
      <c r="J588" s="125"/>
      <c r="K588" s="115"/>
      <c r="L588" s="115"/>
      <c r="M588" s="115"/>
      <c r="N588" s="115"/>
      <c r="O588" s="115"/>
      <c r="P588" s="115"/>
    </row>
    <row r="589" spans="1:16" ht="15.75" x14ac:dyDescent="0.25">
      <c r="A589" s="64"/>
      <c r="B589" s="79" t="str">
        <f ca="1">IF(OFFSET(Zdroj!$B$16,A588,0)&gt;0,A591,"")</f>
        <v/>
      </c>
      <c r="C589" s="2" t="str">
        <f ca="1">IF($B589="","",IF(Zdroj!$AS$9="ano",CONCATENATE(OFFSET(Zdroj!C$16,'k rozhodnutí'!$A588,0),"
","Anonymizováno","
",OFFSET(Zdroj!E$16,'k rozhodnutí'!$A588,0),"
",OFFSET(Zdroj!F$16,'k rozhodnutí'!$A588,0)),CONCATENATE(OFFSET(Zdroj!C$16,'k rozhodnutí'!$A588,0),"
",OFFSET(Zdroj!D$16,'k rozhodnutí'!$A588,0),"
",OFFSET(Zdroj!E$16,'k rozhodnutí'!$A588,0),"
",OFFSET(Zdroj!F$16,'k rozhodnutí'!$A588,0))))</f>
        <v/>
      </c>
      <c r="D589" s="19" t="str">
        <f ca="1">IF($B589="","",OFFSET(Zdroj!N$16,'k rozhodnutí'!$A588,0))</f>
        <v/>
      </c>
      <c r="E589" s="127" t="str">
        <f ca="1">IF($B589="","",OFFSET(Zdroj!T$16,'k rozhodnutí'!$A588,0))</f>
        <v/>
      </c>
      <c r="F589" s="31" t="str">
        <f ca="1">IF($B589="","",OFFSET(Zdroj!U$16,'k rozhodnutí'!$A588,0))</f>
        <v/>
      </c>
      <c r="G589" s="122" t="str">
        <f ca="1">IF($B589="","",OFFSET(Zdroj!W$16,'k rozhodnutí'!$A588,0))</f>
        <v/>
      </c>
      <c r="H589" s="115" t="str">
        <f ca="1">IF($B589="","",OFFSET(Zdroj!W$16,'k rozhodnutí'!$A588,0))</f>
        <v/>
      </c>
      <c r="I589" s="126" t="str">
        <f ca="1">IF($B589="","",OFFSET(Zdroj!Y$16,'k rozhodnutí'!$A588,0))</f>
        <v/>
      </c>
      <c r="J589" s="125" t="str">
        <f ca="1">IF(B589="","",'k rozhodnutí detailní'!N589)</f>
        <v/>
      </c>
      <c r="K589" s="115" t="str">
        <f ca="1">IF($B589="","",OFFSET(Zdroj!AC$16,'k rozhodnutí'!$A588,0))</f>
        <v/>
      </c>
      <c r="L589" s="115" t="str">
        <f ca="1">IF($B589="","",OFFSET(Zdroj!AD$16,'k rozhodnutí'!$A588,0))</f>
        <v/>
      </c>
      <c r="M589" s="115" t="str">
        <f ca="1">IF($B589="","",OFFSET(Zdroj!AE$16,'k rozhodnutí'!$A588,0))</f>
        <v/>
      </c>
      <c r="N589" s="115" t="str">
        <f ca="1">IF($B589="","",OFFSET(Zdroj!AF$16,'k rozhodnutí'!$A588,0))</f>
        <v/>
      </c>
      <c r="O589" s="115" t="str">
        <f ca="1">IF($B589="","",OFFSET(Zdroj!AG$16,'k rozhodnutí'!$A588,0))</f>
        <v/>
      </c>
      <c r="P589" s="115" t="str">
        <f ca="1">IF($B589="","",OFFSET(Zdroj!AH$16,'k rozhodnutí'!$A588,0))</f>
        <v/>
      </c>
    </row>
    <row r="590" spans="1:16" x14ac:dyDescent="0.25">
      <c r="A590" s="64"/>
      <c r="B590" s="124" t="str">
        <f ca="1">IF(OFFSET(Zdroj!$B$16,A588,0)&gt;0,OFFSET(Zdroj!$B$16,A588,0)+0,"")</f>
        <v/>
      </c>
      <c r="C590" s="2" t="str">
        <f ca="1">IF($B589="","",IF(Zdroj!$AS$9="ano",CONCATENATE("Okres:","
",OFFSET(Zdroj!CH$16,'k rozhodnutí'!$A588,0),"
","Právní forma","
",OFFSET(Zdroj!H$16,'k rozhodnutí'!$A588,0),"
",IF(OFFSET(Zdroj!I$16,'k rozhodnutí'!$A588,0)="","","IČO: "),OFFSET(Zdroj!I$16,'k rozhodnutí'!$A588,0),"
","B.Ú. ",IF(OFFSET(Zdroj!J$16,'k rozhodnutí'!$A588,0)="","","Anonymizováno")),CONCATENATE("Okres:","
",OFFSET(Zdroj!CH$16,'k rozhodnutí'!$A588,0),"
","Právní forma","
",OFFSET(Zdroj!H$16,'k rozhodnutí'!$A588,0),"
",IF(OFFSET(Zdroj!I$16,'k rozhodnutí'!$A588,0)="","","IČO: "),OFFSET(Zdroj!I$16,'k rozhodnutí'!$A588,0),"
","B.Ú. ",OFFSET(Zdroj!J$16,'k rozhodnutí'!$A588,0))))</f>
        <v/>
      </c>
      <c r="D590" s="3" t="str">
        <f ca="1">IF($B589="","",OFFSET(Zdroj!O$16,'k rozhodnutí'!$A588,0))</f>
        <v/>
      </c>
      <c r="E590" s="127"/>
      <c r="F590" s="30"/>
      <c r="G590" s="122"/>
      <c r="H590" s="115"/>
      <c r="I590" s="126"/>
      <c r="J590" s="125"/>
      <c r="K590" s="115"/>
      <c r="L590" s="115"/>
      <c r="M590" s="115"/>
      <c r="N590" s="115"/>
      <c r="O590" s="115"/>
      <c r="P590" s="115"/>
    </row>
    <row r="591" spans="1:16" x14ac:dyDescent="0.25">
      <c r="A591" s="64">
        <f>ROW()/3-1</f>
        <v>196</v>
      </c>
      <c r="B591" s="124"/>
      <c r="C591" s="28" t="str">
        <f ca="1">IF($B589="","",IF(Zdroj!$AS$9="ano",IF(OFFSET(Zdroj!M$16,'k rozhodnutí'!$A588,0)="","","Anonymizováno"),IF(OFFSET(Zdroj!M$16,'k rozhodnutí'!$A588,0)="","",OFFSET(Zdroj!M$16,'k rozhodnutí'!$A588,0))))</f>
        <v/>
      </c>
      <c r="D591" s="3" t="str">
        <f ca="1">IF($B589="","",CONCATENATE("Dotace bude použita na:","
",OFFSET(Zdroj!P$16,'k rozhodnutí'!$A588,0)))</f>
        <v/>
      </c>
      <c r="E591" s="127"/>
      <c r="F591" s="31" t="str">
        <f ca="1">IF($B589="","",OFFSET(Zdroj!V$16,'k rozhodnutí'!$A588,0))</f>
        <v/>
      </c>
      <c r="G591" s="37" t="str">
        <f ca="1">IF($B589="","",OFFSET(Zdroj!CC$16,'k rozhodnutí'!$A588,0))</f>
        <v/>
      </c>
      <c r="H591" s="115"/>
      <c r="I591" s="126"/>
      <c r="J591" s="125"/>
      <c r="K591" s="115"/>
      <c r="L591" s="115"/>
      <c r="M591" s="115"/>
      <c r="N591" s="115"/>
      <c r="O591" s="115"/>
      <c r="P591" s="115"/>
    </row>
    <row r="592" spans="1:16" ht="15.75" x14ac:dyDescent="0.25">
      <c r="A592" s="64"/>
      <c r="B592" s="79" t="str">
        <f ca="1">IF(OFFSET(Zdroj!$B$16,A591,0)&gt;0,A594,"")</f>
        <v/>
      </c>
      <c r="C592" s="2" t="str">
        <f ca="1">IF($B592="","",IF(Zdroj!$AS$9="ano",CONCATENATE(OFFSET(Zdroj!C$16,'k rozhodnutí'!$A591,0),"
","Anonymizováno","
",OFFSET(Zdroj!E$16,'k rozhodnutí'!$A591,0),"
",OFFSET(Zdroj!F$16,'k rozhodnutí'!$A591,0)),CONCATENATE(OFFSET(Zdroj!C$16,'k rozhodnutí'!$A591,0),"
",OFFSET(Zdroj!D$16,'k rozhodnutí'!$A591,0),"
",OFFSET(Zdroj!E$16,'k rozhodnutí'!$A591,0),"
",OFFSET(Zdroj!F$16,'k rozhodnutí'!$A591,0))))</f>
        <v/>
      </c>
      <c r="D592" s="19" t="str">
        <f ca="1">IF($B592="","",OFFSET(Zdroj!N$16,'k rozhodnutí'!$A591,0))</f>
        <v/>
      </c>
      <c r="E592" s="127" t="str">
        <f ca="1">IF($B592="","",OFFSET(Zdroj!T$16,'k rozhodnutí'!$A591,0))</f>
        <v/>
      </c>
      <c r="F592" s="31" t="str">
        <f ca="1">IF($B592="","",OFFSET(Zdroj!U$16,'k rozhodnutí'!$A591,0))</f>
        <v/>
      </c>
      <c r="G592" s="122" t="str">
        <f ca="1">IF($B592="","",OFFSET(Zdroj!W$16,'k rozhodnutí'!$A591,0))</f>
        <v/>
      </c>
      <c r="H592" s="115" t="str">
        <f ca="1">IF($B592="","",OFFSET(Zdroj!W$16,'k rozhodnutí'!$A591,0))</f>
        <v/>
      </c>
      <c r="I592" s="126" t="str">
        <f ca="1">IF($B592="","",OFFSET(Zdroj!Y$16,'k rozhodnutí'!$A591,0))</f>
        <v/>
      </c>
      <c r="J592" s="125" t="str">
        <f ca="1">IF(B592="","",'k rozhodnutí detailní'!N592)</f>
        <v/>
      </c>
      <c r="K592" s="115" t="str">
        <f ca="1">IF($B592="","",OFFSET(Zdroj!AC$16,'k rozhodnutí'!$A591,0))</f>
        <v/>
      </c>
      <c r="L592" s="115" t="str">
        <f ca="1">IF($B592="","",OFFSET(Zdroj!AD$16,'k rozhodnutí'!$A591,0))</f>
        <v/>
      </c>
      <c r="M592" s="115" t="str">
        <f ca="1">IF($B592="","",OFFSET(Zdroj!AE$16,'k rozhodnutí'!$A591,0))</f>
        <v/>
      </c>
      <c r="N592" s="115" t="str">
        <f ca="1">IF($B592="","",OFFSET(Zdroj!AF$16,'k rozhodnutí'!$A591,0))</f>
        <v/>
      </c>
      <c r="O592" s="115" t="str">
        <f ca="1">IF($B592="","",OFFSET(Zdroj!AG$16,'k rozhodnutí'!$A591,0))</f>
        <v/>
      </c>
      <c r="P592" s="115" t="str">
        <f ca="1">IF($B592="","",OFFSET(Zdroj!AH$16,'k rozhodnutí'!$A591,0))</f>
        <v/>
      </c>
    </row>
    <row r="593" spans="1:16" x14ac:dyDescent="0.25">
      <c r="A593" s="64"/>
      <c r="B593" s="124" t="str">
        <f ca="1">IF(OFFSET(Zdroj!$B$16,A591,0)&gt;0,OFFSET(Zdroj!$B$16,A591,0)+0,"")</f>
        <v/>
      </c>
      <c r="C593" s="2" t="str">
        <f ca="1">IF($B592="","",IF(Zdroj!$AS$9="ano",CONCATENATE("Okres:","
",OFFSET(Zdroj!CH$16,'k rozhodnutí'!$A591,0),"
","Právní forma","
",OFFSET(Zdroj!H$16,'k rozhodnutí'!$A591,0),"
",IF(OFFSET(Zdroj!I$16,'k rozhodnutí'!$A591,0)="","","IČO: "),OFFSET(Zdroj!I$16,'k rozhodnutí'!$A591,0),"
","B.Ú. ",IF(OFFSET(Zdroj!J$16,'k rozhodnutí'!$A591,0)="","","Anonymizováno")),CONCATENATE("Okres:","
",OFFSET(Zdroj!CH$16,'k rozhodnutí'!$A591,0),"
","Právní forma","
",OFFSET(Zdroj!H$16,'k rozhodnutí'!$A591,0),"
",IF(OFFSET(Zdroj!I$16,'k rozhodnutí'!$A591,0)="","","IČO: "),OFFSET(Zdroj!I$16,'k rozhodnutí'!$A591,0),"
","B.Ú. ",OFFSET(Zdroj!J$16,'k rozhodnutí'!$A591,0))))</f>
        <v/>
      </c>
      <c r="D593" s="3" t="str">
        <f ca="1">IF($B592="","",OFFSET(Zdroj!O$16,'k rozhodnutí'!$A591,0))</f>
        <v/>
      </c>
      <c r="E593" s="127"/>
      <c r="F593" s="30"/>
      <c r="G593" s="122"/>
      <c r="H593" s="115"/>
      <c r="I593" s="126"/>
      <c r="J593" s="125"/>
      <c r="K593" s="115"/>
      <c r="L593" s="115"/>
      <c r="M593" s="115"/>
      <c r="N593" s="115"/>
      <c r="O593" s="115"/>
      <c r="P593" s="115"/>
    </row>
    <row r="594" spans="1:16" x14ac:dyDescent="0.25">
      <c r="A594" s="64">
        <f>ROW()/3-1</f>
        <v>197</v>
      </c>
      <c r="B594" s="124"/>
      <c r="C594" s="28" t="str">
        <f ca="1">IF($B592="","",IF(Zdroj!$AS$9="ano",IF(OFFSET(Zdroj!M$16,'k rozhodnutí'!$A591,0)="","","Anonymizováno"),IF(OFFSET(Zdroj!M$16,'k rozhodnutí'!$A591,0)="","",OFFSET(Zdroj!M$16,'k rozhodnutí'!$A591,0))))</f>
        <v/>
      </c>
      <c r="D594" s="3" t="str">
        <f ca="1">IF($B592="","",CONCATENATE("Dotace bude použita na:","
",OFFSET(Zdroj!P$16,'k rozhodnutí'!$A591,0)))</f>
        <v/>
      </c>
      <c r="E594" s="127"/>
      <c r="F594" s="31" t="str">
        <f ca="1">IF($B592="","",OFFSET(Zdroj!V$16,'k rozhodnutí'!$A591,0))</f>
        <v/>
      </c>
      <c r="G594" s="37" t="str">
        <f ca="1">IF($B592="","",OFFSET(Zdroj!CC$16,'k rozhodnutí'!$A591,0))</f>
        <v/>
      </c>
      <c r="H594" s="115"/>
      <c r="I594" s="126"/>
      <c r="J594" s="125"/>
      <c r="K594" s="115"/>
      <c r="L594" s="115"/>
      <c r="M594" s="115"/>
      <c r="N594" s="115"/>
      <c r="O594" s="115"/>
      <c r="P594" s="115"/>
    </row>
    <row r="595" spans="1:16" ht="15.75" x14ac:dyDescent="0.25">
      <c r="A595" s="64"/>
      <c r="B595" s="79" t="str">
        <f ca="1">IF(OFFSET(Zdroj!$B$16,A594,0)&gt;0,A597,"")</f>
        <v/>
      </c>
      <c r="C595" s="2" t="str">
        <f ca="1">IF($B595="","",IF(Zdroj!$AS$9="ano",CONCATENATE(OFFSET(Zdroj!C$16,'k rozhodnutí'!$A594,0),"
","Anonymizováno","
",OFFSET(Zdroj!E$16,'k rozhodnutí'!$A594,0),"
",OFFSET(Zdroj!F$16,'k rozhodnutí'!$A594,0)),CONCATENATE(OFFSET(Zdroj!C$16,'k rozhodnutí'!$A594,0),"
",OFFSET(Zdroj!D$16,'k rozhodnutí'!$A594,0),"
",OFFSET(Zdroj!E$16,'k rozhodnutí'!$A594,0),"
",OFFSET(Zdroj!F$16,'k rozhodnutí'!$A594,0))))</f>
        <v/>
      </c>
      <c r="D595" s="19" t="str">
        <f ca="1">IF($B595="","",OFFSET(Zdroj!N$16,'k rozhodnutí'!$A594,0))</f>
        <v/>
      </c>
      <c r="E595" s="127" t="str">
        <f ca="1">IF($B595="","",OFFSET(Zdroj!T$16,'k rozhodnutí'!$A594,0))</f>
        <v/>
      </c>
      <c r="F595" s="31" t="str">
        <f ca="1">IF($B595="","",OFFSET(Zdroj!U$16,'k rozhodnutí'!$A594,0))</f>
        <v/>
      </c>
      <c r="G595" s="122" t="str">
        <f ca="1">IF($B595="","",OFFSET(Zdroj!W$16,'k rozhodnutí'!$A594,0))</f>
        <v/>
      </c>
      <c r="H595" s="115" t="str">
        <f ca="1">IF($B595="","",OFFSET(Zdroj!W$16,'k rozhodnutí'!$A594,0))</f>
        <v/>
      </c>
      <c r="I595" s="126" t="str">
        <f ca="1">IF($B595="","",OFFSET(Zdroj!Y$16,'k rozhodnutí'!$A594,0))</f>
        <v/>
      </c>
      <c r="J595" s="125" t="str">
        <f ca="1">IF(B595="","",'k rozhodnutí detailní'!N595)</f>
        <v/>
      </c>
      <c r="K595" s="115" t="str">
        <f ca="1">IF($B595="","",OFFSET(Zdroj!AC$16,'k rozhodnutí'!$A594,0))</f>
        <v/>
      </c>
      <c r="L595" s="115" t="str">
        <f ca="1">IF($B595="","",OFFSET(Zdroj!AD$16,'k rozhodnutí'!$A594,0))</f>
        <v/>
      </c>
      <c r="M595" s="115" t="str">
        <f ca="1">IF($B595="","",OFFSET(Zdroj!AE$16,'k rozhodnutí'!$A594,0))</f>
        <v/>
      </c>
      <c r="N595" s="115" t="str">
        <f ca="1">IF($B595="","",OFFSET(Zdroj!AF$16,'k rozhodnutí'!$A594,0))</f>
        <v/>
      </c>
      <c r="O595" s="115" t="str">
        <f ca="1">IF($B595="","",OFFSET(Zdroj!AG$16,'k rozhodnutí'!$A594,0))</f>
        <v/>
      </c>
      <c r="P595" s="115" t="str">
        <f ca="1">IF($B595="","",OFFSET(Zdroj!AH$16,'k rozhodnutí'!$A594,0))</f>
        <v/>
      </c>
    </row>
    <row r="596" spans="1:16" x14ac:dyDescent="0.25">
      <c r="A596" s="64"/>
      <c r="B596" s="124" t="str">
        <f ca="1">IF(OFFSET(Zdroj!$B$16,A594,0)&gt;0,OFFSET(Zdroj!$B$16,A594,0)+0,"")</f>
        <v/>
      </c>
      <c r="C596" s="2" t="str">
        <f ca="1">IF($B595="","",IF(Zdroj!$AS$9="ano",CONCATENATE("Okres:","
",OFFSET(Zdroj!CH$16,'k rozhodnutí'!$A594,0),"
","Právní forma","
",OFFSET(Zdroj!H$16,'k rozhodnutí'!$A594,0),"
",IF(OFFSET(Zdroj!I$16,'k rozhodnutí'!$A594,0)="","","IČO: "),OFFSET(Zdroj!I$16,'k rozhodnutí'!$A594,0),"
","B.Ú. ",IF(OFFSET(Zdroj!J$16,'k rozhodnutí'!$A594,0)="","","Anonymizováno")),CONCATENATE("Okres:","
",OFFSET(Zdroj!CH$16,'k rozhodnutí'!$A594,0),"
","Právní forma","
",OFFSET(Zdroj!H$16,'k rozhodnutí'!$A594,0),"
",IF(OFFSET(Zdroj!I$16,'k rozhodnutí'!$A594,0)="","","IČO: "),OFFSET(Zdroj!I$16,'k rozhodnutí'!$A594,0),"
","B.Ú. ",OFFSET(Zdroj!J$16,'k rozhodnutí'!$A594,0))))</f>
        <v/>
      </c>
      <c r="D596" s="3" t="str">
        <f ca="1">IF($B595="","",OFFSET(Zdroj!O$16,'k rozhodnutí'!$A594,0))</f>
        <v/>
      </c>
      <c r="E596" s="127"/>
      <c r="F596" s="30"/>
      <c r="G596" s="122"/>
      <c r="H596" s="115"/>
      <c r="I596" s="126"/>
      <c r="J596" s="125"/>
      <c r="K596" s="115"/>
      <c r="L596" s="115"/>
      <c r="M596" s="115"/>
      <c r="N596" s="115"/>
      <c r="O596" s="115"/>
      <c r="P596" s="115"/>
    </row>
    <row r="597" spans="1:16" x14ac:dyDescent="0.25">
      <c r="A597" s="64">
        <f>ROW()/3-1</f>
        <v>198</v>
      </c>
      <c r="B597" s="124"/>
      <c r="C597" s="28" t="str">
        <f ca="1">IF($B595="","",IF(Zdroj!$AS$9="ano",IF(OFFSET(Zdroj!M$16,'k rozhodnutí'!$A594,0)="","","Anonymizováno"),IF(OFFSET(Zdroj!M$16,'k rozhodnutí'!$A594,0)="","",OFFSET(Zdroj!M$16,'k rozhodnutí'!$A594,0))))</f>
        <v/>
      </c>
      <c r="D597" s="3" t="str">
        <f ca="1">IF($B595="","",CONCATENATE("Dotace bude použita na:","
",OFFSET(Zdroj!P$16,'k rozhodnutí'!$A594,0)))</f>
        <v/>
      </c>
      <c r="E597" s="127"/>
      <c r="F597" s="31" t="str">
        <f ca="1">IF($B595="","",OFFSET(Zdroj!V$16,'k rozhodnutí'!$A594,0))</f>
        <v/>
      </c>
      <c r="G597" s="37" t="str">
        <f ca="1">IF($B595="","",OFFSET(Zdroj!CC$16,'k rozhodnutí'!$A594,0))</f>
        <v/>
      </c>
      <c r="H597" s="115"/>
      <c r="I597" s="126"/>
      <c r="J597" s="125"/>
      <c r="K597" s="115"/>
      <c r="L597" s="115"/>
      <c r="M597" s="115"/>
      <c r="N597" s="115"/>
      <c r="O597" s="115"/>
      <c r="P597" s="115"/>
    </row>
    <row r="598" spans="1:16" ht="15.75" x14ac:dyDescent="0.25">
      <c r="A598" s="64"/>
      <c r="B598" s="79" t="str">
        <f ca="1">IF(OFFSET(Zdroj!$B$16,A597,0)&gt;0,A600,"")</f>
        <v/>
      </c>
      <c r="C598" s="2" t="str">
        <f ca="1">IF($B598="","",IF(Zdroj!$AS$9="ano",CONCATENATE(OFFSET(Zdroj!C$16,'k rozhodnutí'!$A597,0),"
","Anonymizováno","
",OFFSET(Zdroj!E$16,'k rozhodnutí'!$A597,0),"
",OFFSET(Zdroj!F$16,'k rozhodnutí'!$A597,0)),CONCATENATE(OFFSET(Zdroj!C$16,'k rozhodnutí'!$A597,0),"
",OFFSET(Zdroj!D$16,'k rozhodnutí'!$A597,0),"
",OFFSET(Zdroj!E$16,'k rozhodnutí'!$A597,0),"
",OFFSET(Zdroj!F$16,'k rozhodnutí'!$A597,0))))</f>
        <v/>
      </c>
      <c r="D598" s="19" t="str">
        <f ca="1">IF($B598="","",OFFSET(Zdroj!N$16,'k rozhodnutí'!$A597,0))</f>
        <v/>
      </c>
      <c r="E598" s="127" t="str">
        <f ca="1">IF($B598="","",OFFSET(Zdroj!T$16,'k rozhodnutí'!$A597,0))</f>
        <v/>
      </c>
      <c r="F598" s="31" t="str">
        <f ca="1">IF($B598="","",OFFSET(Zdroj!U$16,'k rozhodnutí'!$A597,0))</f>
        <v/>
      </c>
      <c r="G598" s="122" t="str">
        <f ca="1">IF($B598="","",OFFSET(Zdroj!W$16,'k rozhodnutí'!$A597,0))</f>
        <v/>
      </c>
      <c r="H598" s="115" t="str">
        <f ca="1">IF($B598="","",OFFSET(Zdroj!W$16,'k rozhodnutí'!$A597,0))</f>
        <v/>
      </c>
      <c r="I598" s="126" t="str">
        <f ca="1">IF($B598="","",OFFSET(Zdroj!Y$16,'k rozhodnutí'!$A597,0))</f>
        <v/>
      </c>
      <c r="J598" s="125" t="str">
        <f ca="1">IF(B598="","",'k rozhodnutí detailní'!N598)</f>
        <v/>
      </c>
      <c r="K598" s="115" t="str">
        <f ca="1">IF($B598="","",OFFSET(Zdroj!AC$16,'k rozhodnutí'!$A597,0))</f>
        <v/>
      </c>
      <c r="L598" s="115" t="str">
        <f ca="1">IF($B598="","",OFFSET(Zdroj!AD$16,'k rozhodnutí'!$A597,0))</f>
        <v/>
      </c>
      <c r="M598" s="115" t="str">
        <f ca="1">IF($B598="","",OFFSET(Zdroj!AE$16,'k rozhodnutí'!$A597,0))</f>
        <v/>
      </c>
      <c r="N598" s="115" t="str">
        <f ca="1">IF($B598="","",OFFSET(Zdroj!AF$16,'k rozhodnutí'!$A597,0))</f>
        <v/>
      </c>
      <c r="O598" s="115" t="str">
        <f ca="1">IF($B598="","",OFFSET(Zdroj!AG$16,'k rozhodnutí'!$A597,0))</f>
        <v/>
      </c>
      <c r="P598" s="115" t="str">
        <f ca="1">IF($B598="","",OFFSET(Zdroj!AH$16,'k rozhodnutí'!$A597,0))</f>
        <v/>
      </c>
    </row>
    <row r="599" spans="1:16" x14ac:dyDescent="0.25">
      <c r="A599" s="64"/>
      <c r="B599" s="124" t="str">
        <f ca="1">IF(OFFSET(Zdroj!$B$16,A597,0)&gt;0,OFFSET(Zdroj!$B$16,A597,0)+0,"")</f>
        <v/>
      </c>
      <c r="C599" s="2" t="str">
        <f ca="1">IF($B598="","",IF(Zdroj!$AS$9="ano",CONCATENATE("Okres:","
",OFFSET(Zdroj!CH$16,'k rozhodnutí'!$A597,0),"
","Právní forma","
",OFFSET(Zdroj!H$16,'k rozhodnutí'!$A597,0),"
",IF(OFFSET(Zdroj!I$16,'k rozhodnutí'!$A597,0)="","","IČO: "),OFFSET(Zdroj!I$16,'k rozhodnutí'!$A597,0),"
","B.Ú. ",IF(OFFSET(Zdroj!J$16,'k rozhodnutí'!$A597,0)="","","Anonymizováno")),CONCATENATE("Okres:","
",OFFSET(Zdroj!CH$16,'k rozhodnutí'!$A597,0),"
","Právní forma","
",OFFSET(Zdroj!H$16,'k rozhodnutí'!$A597,0),"
",IF(OFFSET(Zdroj!I$16,'k rozhodnutí'!$A597,0)="","","IČO: "),OFFSET(Zdroj!I$16,'k rozhodnutí'!$A597,0),"
","B.Ú. ",OFFSET(Zdroj!J$16,'k rozhodnutí'!$A597,0))))</f>
        <v/>
      </c>
      <c r="D599" s="3" t="str">
        <f ca="1">IF($B598="","",OFFSET(Zdroj!O$16,'k rozhodnutí'!$A597,0))</f>
        <v/>
      </c>
      <c r="E599" s="127"/>
      <c r="F599" s="30"/>
      <c r="G599" s="122"/>
      <c r="H599" s="115"/>
      <c r="I599" s="126"/>
      <c r="J599" s="125"/>
      <c r="K599" s="115"/>
      <c r="L599" s="115"/>
      <c r="M599" s="115"/>
      <c r="N599" s="115"/>
      <c r="O599" s="115"/>
      <c r="P599" s="115"/>
    </row>
    <row r="600" spans="1:16" x14ac:dyDescent="0.25">
      <c r="A600" s="64">
        <f>ROW()/3-1</f>
        <v>199</v>
      </c>
      <c r="B600" s="124"/>
      <c r="C600" s="28" t="str">
        <f ca="1">IF($B598="","",IF(Zdroj!$AS$9="ano",IF(OFFSET(Zdroj!M$16,'k rozhodnutí'!$A597,0)="","","Anonymizováno"),IF(OFFSET(Zdroj!M$16,'k rozhodnutí'!$A597,0)="","",OFFSET(Zdroj!M$16,'k rozhodnutí'!$A597,0))))</f>
        <v/>
      </c>
      <c r="D600" s="3" t="str">
        <f ca="1">IF($B598="","",CONCATENATE("Dotace bude použita na:","
",OFFSET(Zdroj!P$16,'k rozhodnutí'!$A597,0)))</f>
        <v/>
      </c>
      <c r="E600" s="127"/>
      <c r="F600" s="31" t="str">
        <f ca="1">IF($B598="","",OFFSET(Zdroj!V$16,'k rozhodnutí'!$A597,0))</f>
        <v/>
      </c>
      <c r="G600" s="37" t="str">
        <f ca="1">IF($B598="","",OFFSET(Zdroj!CC$16,'k rozhodnutí'!$A597,0))</f>
        <v/>
      </c>
      <c r="H600" s="115"/>
      <c r="I600" s="126"/>
      <c r="J600" s="125"/>
      <c r="K600" s="115"/>
      <c r="L600" s="115"/>
      <c r="M600" s="115"/>
      <c r="N600" s="115"/>
      <c r="O600" s="115"/>
      <c r="P600" s="115"/>
    </row>
    <row r="601" spans="1:16" ht="15.75" x14ac:dyDescent="0.25">
      <c r="A601" s="64"/>
      <c r="B601" s="79" t="str">
        <f ca="1">IF(OFFSET(Zdroj!$B$16,A600,0)&gt;0,A603,"")</f>
        <v/>
      </c>
      <c r="C601" s="2" t="str">
        <f ca="1">IF($B601="","",IF(Zdroj!$AS$9="ano",CONCATENATE(OFFSET(Zdroj!C$16,'k rozhodnutí'!$A600,0),"
","Anonymizováno","
",OFFSET(Zdroj!E$16,'k rozhodnutí'!$A600,0),"
",OFFSET(Zdroj!F$16,'k rozhodnutí'!$A600,0)),CONCATENATE(OFFSET(Zdroj!C$16,'k rozhodnutí'!$A600,0),"
",OFFSET(Zdroj!D$16,'k rozhodnutí'!$A600,0),"
",OFFSET(Zdroj!E$16,'k rozhodnutí'!$A600,0),"
",OFFSET(Zdroj!F$16,'k rozhodnutí'!$A600,0))))</f>
        <v/>
      </c>
      <c r="D601" s="19" t="str">
        <f ca="1">IF($B601="","",OFFSET(Zdroj!N$16,'k rozhodnutí'!$A600,0))</f>
        <v/>
      </c>
      <c r="E601" s="127" t="str">
        <f ca="1">IF($B601="","",OFFSET(Zdroj!T$16,'k rozhodnutí'!$A600,0))</f>
        <v/>
      </c>
      <c r="F601" s="31" t="str">
        <f ca="1">IF($B601="","",OFFSET(Zdroj!U$16,'k rozhodnutí'!$A600,0))</f>
        <v/>
      </c>
      <c r="G601" s="122" t="str">
        <f ca="1">IF($B601="","",OFFSET(Zdroj!W$16,'k rozhodnutí'!$A600,0))</f>
        <v/>
      </c>
      <c r="H601" s="115" t="str">
        <f ca="1">IF($B601="","",OFFSET(Zdroj!W$16,'k rozhodnutí'!$A600,0))</f>
        <v/>
      </c>
      <c r="I601" s="126" t="str">
        <f ca="1">IF($B601="","",OFFSET(Zdroj!Y$16,'k rozhodnutí'!$A600,0))</f>
        <v/>
      </c>
      <c r="J601" s="125" t="str">
        <f ca="1">IF(B601="","",'k rozhodnutí detailní'!N601)</f>
        <v/>
      </c>
      <c r="K601" s="115" t="str">
        <f ca="1">IF($B601="","",OFFSET(Zdroj!AC$16,'k rozhodnutí'!$A600,0))</f>
        <v/>
      </c>
      <c r="L601" s="115" t="str">
        <f ca="1">IF($B601="","",OFFSET(Zdroj!AD$16,'k rozhodnutí'!$A600,0))</f>
        <v/>
      </c>
      <c r="M601" s="115" t="str">
        <f ca="1">IF($B601="","",OFFSET(Zdroj!AE$16,'k rozhodnutí'!$A600,0))</f>
        <v/>
      </c>
      <c r="N601" s="115" t="str">
        <f ca="1">IF($B601="","",OFFSET(Zdroj!AF$16,'k rozhodnutí'!$A600,0))</f>
        <v/>
      </c>
      <c r="O601" s="115" t="str">
        <f ca="1">IF($B601="","",OFFSET(Zdroj!AG$16,'k rozhodnutí'!$A600,0))</f>
        <v/>
      </c>
      <c r="P601" s="115" t="str">
        <f ca="1">IF($B601="","",OFFSET(Zdroj!AH$16,'k rozhodnutí'!$A600,0))</f>
        <v/>
      </c>
    </row>
    <row r="602" spans="1:16" x14ac:dyDescent="0.25">
      <c r="A602" s="64"/>
      <c r="B602" s="124" t="str">
        <f ca="1">IF(OFFSET(Zdroj!$B$16,A600,0)&gt;0,OFFSET(Zdroj!$B$16,A600,0)+0,"")</f>
        <v/>
      </c>
      <c r="C602" s="2" t="str">
        <f ca="1">IF($B601="","",IF(Zdroj!$AS$9="ano",CONCATENATE("Okres:","
",OFFSET(Zdroj!CH$16,'k rozhodnutí'!$A600,0),"
","Právní forma","
",OFFSET(Zdroj!H$16,'k rozhodnutí'!$A600,0),"
",IF(OFFSET(Zdroj!I$16,'k rozhodnutí'!$A600,0)="","","IČO: "),OFFSET(Zdroj!I$16,'k rozhodnutí'!$A600,0),"
","B.Ú. ",IF(OFFSET(Zdroj!J$16,'k rozhodnutí'!$A600,0)="","","Anonymizováno")),CONCATENATE("Okres:","
",OFFSET(Zdroj!CH$16,'k rozhodnutí'!$A600,0),"
","Právní forma","
",OFFSET(Zdroj!H$16,'k rozhodnutí'!$A600,0),"
",IF(OFFSET(Zdroj!I$16,'k rozhodnutí'!$A600,0)="","","IČO: "),OFFSET(Zdroj!I$16,'k rozhodnutí'!$A600,0),"
","B.Ú. ",OFFSET(Zdroj!J$16,'k rozhodnutí'!$A600,0))))</f>
        <v/>
      </c>
      <c r="D602" s="3" t="str">
        <f ca="1">IF($B601="","",OFFSET(Zdroj!O$16,'k rozhodnutí'!$A600,0))</f>
        <v/>
      </c>
      <c r="E602" s="127"/>
      <c r="F602" s="30"/>
      <c r="G602" s="122"/>
      <c r="H602" s="115"/>
      <c r="I602" s="126"/>
      <c r="J602" s="125"/>
      <c r="K602" s="115"/>
      <c r="L602" s="115"/>
      <c r="M602" s="115"/>
      <c r="N602" s="115"/>
      <c r="O602" s="115"/>
      <c r="P602" s="115"/>
    </row>
    <row r="603" spans="1:16" x14ac:dyDescent="0.25">
      <c r="A603" s="64">
        <f>ROW()/3-1</f>
        <v>200</v>
      </c>
      <c r="B603" s="124"/>
      <c r="C603" s="28" t="str">
        <f ca="1">IF($B601="","",IF(Zdroj!$AS$9="ano",IF(OFFSET(Zdroj!M$16,'k rozhodnutí'!$A600,0)="","","Anonymizováno"),IF(OFFSET(Zdroj!M$16,'k rozhodnutí'!$A600,0)="","",OFFSET(Zdroj!M$16,'k rozhodnutí'!$A600,0))))</f>
        <v/>
      </c>
      <c r="D603" s="3" t="str">
        <f ca="1">IF($B601="","",CONCATENATE("Dotace bude použita na:","
",OFFSET(Zdroj!P$16,'k rozhodnutí'!$A600,0)))</f>
        <v/>
      </c>
      <c r="E603" s="127"/>
      <c r="F603" s="31" t="str">
        <f ca="1">IF($B601="","",OFFSET(Zdroj!V$16,'k rozhodnutí'!$A600,0))</f>
        <v/>
      </c>
      <c r="G603" s="37" t="str">
        <f ca="1">IF($B601="","",OFFSET(Zdroj!CC$16,'k rozhodnutí'!$A600,0))</f>
        <v/>
      </c>
      <c r="H603" s="115"/>
      <c r="I603" s="126"/>
      <c r="J603" s="125"/>
      <c r="K603" s="115"/>
      <c r="L603" s="115"/>
      <c r="M603" s="115"/>
      <c r="N603" s="115"/>
      <c r="O603" s="115"/>
      <c r="P603" s="115"/>
    </row>
    <row r="604" spans="1:16" ht="15.75" x14ac:dyDescent="0.25">
      <c r="A604" s="64"/>
      <c r="B604" s="79" t="str">
        <f ca="1">IF(OFFSET(Zdroj!$B$16,A603,0)&gt;0,A606,"")</f>
        <v/>
      </c>
      <c r="C604" s="2" t="str">
        <f ca="1">IF($B604="","",IF(Zdroj!$AS$9="ano",CONCATENATE(OFFSET(Zdroj!C$16,'k rozhodnutí'!$A603,0),"
","Anonymizováno","
",OFFSET(Zdroj!E$16,'k rozhodnutí'!$A603,0),"
",OFFSET(Zdroj!F$16,'k rozhodnutí'!$A603,0)),CONCATENATE(OFFSET(Zdroj!C$16,'k rozhodnutí'!$A603,0),"
",OFFSET(Zdroj!D$16,'k rozhodnutí'!$A603,0),"
",OFFSET(Zdroj!E$16,'k rozhodnutí'!$A603,0),"
",OFFSET(Zdroj!F$16,'k rozhodnutí'!$A603,0))))</f>
        <v/>
      </c>
      <c r="D604" s="19" t="str">
        <f ca="1">IF($B604="","",OFFSET(Zdroj!N$16,'k rozhodnutí'!$A603,0))</f>
        <v/>
      </c>
      <c r="E604" s="127" t="str">
        <f ca="1">IF($B604="","",OFFSET(Zdroj!T$16,'k rozhodnutí'!$A603,0))</f>
        <v/>
      </c>
      <c r="F604" s="31" t="str">
        <f ca="1">IF($B604="","",OFFSET(Zdroj!U$16,'k rozhodnutí'!$A603,0))</f>
        <v/>
      </c>
      <c r="G604" s="122" t="str">
        <f ca="1">IF($B604="","",OFFSET(Zdroj!W$16,'k rozhodnutí'!$A603,0))</f>
        <v/>
      </c>
      <c r="H604" s="115" t="str">
        <f ca="1">IF($B604="","",OFFSET(Zdroj!W$16,'k rozhodnutí'!$A603,0))</f>
        <v/>
      </c>
      <c r="I604" s="126" t="str">
        <f ca="1">IF($B604="","",OFFSET(Zdroj!Y$16,'k rozhodnutí'!$A603,0))</f>
        <v/>
      </c>
      <c r="J604" s="125" t="str">
        <f ca="1">IF(B604="","",'k rozhodnutí detailní'!N604)</f>
        <v/>
      </c>
      <c r="K604" s="115" t="str">
        <f ca="1">IF($B604="","",OFFSET(Zdroj!AC$16,'k rozhodnutí'!$A603,0))</f>
        <v/>
      </c>
      <c r="L604" s="115" t="str">
        <f ca="1">IF($B604="","",OFFSET(Zdroj!AD$16,'k rozhodnutí'!$A603,0))</f>
        <v/>
      </c>
      <c r="M604" s="115" t="str">
        <f ca="1">IF($B604="","",OFFSET(Zdroj!AE$16,'k rozhodnutí'!$A603,0))</f>
        <v/>
      </c>
      <c r="N604" s="115" t="str">
        <f ca="1">IF($B604="","",OFFSET(Zdroj!AF$16,'k rozhodnutí'!$A603,0))</f>
        <v/>
      </c>
      <c r="O604" s="115" t="str">
        <f ca="1">IF($B604="","",OFFSET(Zdroj!AG$16,'k rozhodnutí'!$A603,0))</f>
        <v/>
      </c>
      <c r="P604" s="115" t="str">
        <f ca="1">IF($B604="","",OFFSET(Zdroj!AH$16,'k rozhodnutí'!$A603,0))</f>
        <v/>
      </c>
    </row>
    <row r="605" spans="1:16" x14ac:dyDescent="0.25">
      <c r="A605" s="64"/>
      <c r="B605" s="124" t="str">
        <f ca="1">IF(OFFSET(Zdroj!$B$16,A603,0)&gt;0,OFFSET(Zdroj!$B$16,A603,0)+0,"")</f>
        <v/>
      </c>
      <c r="C605" s="2" t="str">
        <f ca="1">IF($B604="","",IF(Zdroj!$AS$9="ano",CONCATENATE("Okres:","
",OFFSET(Zdroj!CH$16,'k rozhodnutí'!$A603,0),"
","Právní forma","
",OFFSET(Zdroj!H$16,'k rozhodnutí'!$A603,0),"
",IF(OFFSET(Zdroj!I$16,'k rozhodnutí'!$A603,0)="","","IČO: "),OFFSET(Zdroj!I$16,'k rozhodnutí'!$A603,0),"
","B.Ú. ",IF(OFFSET(Zdroj!J$16,'k rozhodnutí'!$A603,0)="","","Anonymizováno")),CONCATENATE("Okres:","
",OFFSET(Zdroj!CH$16,'k rozhodnutí'!$A603,0),"
","Právní forma","
",OFFSET(Zdroj!H$16,'k rozhodnutí'!$A603,0),"
",IF(OFFSET(Zdroj!I$16,'k rozhodnutí'!$A603,0)="","","IČO: "),OFFSET(Zdroj!I$16,'k rozhodnutí'!$A603,0),"
","B.Ú. ",OFFSET(Zdroj!J$16,'k rozhodnutí'!$A603,0))))</f>
        <v/>
      </c>
      <c r="D605" s="3" t="str">
        <f ca="1">IF($B604="","",OFFSET(Zdroj!O$16,'k rozhodnutí'!$A603,0))</f>
        <v/>
      </c>
      <c r="E605" s="127"/>
      <c r="F605" s="30"/>
      <c r="G605" s="122"/>
      <c r="H605" s="115"/>
      <c r="I605" s="126"/>
      <c r="J605" s="125"/>
      <c r="K605" s="115"/>
      <c r="L605" s="115"/>
      <c r="M605" s="115"/>
      <c r="N605" s="115"/>
      <c r="O605" s="115"/>
      <c r="P605" s="115"/>
    </row>
    <row r="606" spans="1:16" x14ac:dyDescent="0.25">
      <c r="A606" s="64">
        <f>ROW()/3-1</f>
        <v>201</v>
      </c>
      <c r="B606" s="124"/>
      <c r="C606" s="28" t="str">
        <f ca="1">IF($B604="","",IF(Zdroj!$AS$9="ano",IF(OFFSET(Zdroj!M$16,'k rozhodnutí'!$A603,0)="","","Anonymizováno"),IF(OFFSET(Zdroj!M$16,'k rozhodnutí'!$A603,0)="","",OFFSET(Zdroj!M$16,'k rozhodnutí'!$A603,0))))</f>
        <v/>
      </c>
      <c r="D606" s="3" t="str">
        <f ca="1">IF($B604="","",CONCATENATE("Dotace bude použita na:","
",OFFSET(Zdroj!P$16,'k rozhodnutí'!$A603,0)))</f>
        <v/>
      </c>
      <c r="E606" s="127"/>
      <c r="F606" s="31" t="str">
        <f ca="1">IF($B604="","",OFFSET(Zdroj!V$16,'k rozhodnutí'!$A603,0))</f>
        <v/>
      </c>
      <c r="G606" s="37" t="str">
        <f ca="1">IF($B604="","",OFFSET(Zdroj!CC$16,'k rozhodnutí'!$A603,0))</f>
        <v/>
      </c>
      <c r="H606" s="115"/>
      <c r="I606" s="126"/>
      <c r="J606" s="125"/>
      <c r="K606" s="115"/>
      <c r="L606" s="115"/>
      <c r="M606" s="115"/>
      <c r="N606" s="115"/>
      <c r="O606" s="115"/>
      <c r="P606" s="115"/>
    </row>
    <row r="607" spans="1:16" ht="15.75" x14ac:dyDescent="0.25">
      <c r="A607" s="64"/>
      <c r="B607" s="79" t="str">
        <f ca="1">IF(OFFSET(Zdroj!$B$16,A606,0)&gt;0,A609,"")</f>
        <v/>
      </c>
      <c r="C607" s="2" t="str">
        <f ca="1">IF($B607="","",IF(Zdroj!$AS$9="ano",CONCATENATE(OFFSET(Zdroj!C$16,'k rozhodnutí'!$A606,0),"
","Anonymizováno","
",OFFSET(Zdroj!E$16,'k rozhodnutí'!$A606,0),"
",OFFSET(Zdroj!F$16,'k rozhodnutí'!$A606,0)),CONCATENATE(OFFSET(Zdroj!C$16,'k rozhodnutí'!$A606,0),"
",OFFSET(Zdroj!D$16,'k rozhodnutí'!$A606,0),"
",OFFSET(Zdroj!E$16,'k rozhodnutí'!$A606,0),"
",OFFSET(Zdroj!F$16,'k rozhodnutí'!$A606,0))))</f>
        <v/>
      </c>
      <c r="D607" s="19" t="str">
        <f ca="1">IF($B607="","",OFFSET(Zdroj!N$16,'k rozhodnutí'!$A606,0))</f>
        <v/>
      </c>
      <c r="E607" s="127" t="str">
        <f ca="1">IF($B607="","",OFFSET(Zdroj!T$16,'k rozhodnutí'!$A606,0))</f>
        <v/>
      </c>
      <c r="F607" s="31" t="str">
        <f ca="1">IF($B607="","",OFFSET(Zdroj!U$16,'k rozhodnutí'!$A606,0))</f>
        <v/>
      </c>
      <c r="G607" s="122" t="str">
        <f ca="1">IF($B607="","",OFFSET(Zdroj!W$16,'k rozhodnutí'!$A606,0))</f>
        <v/>
      </c>
      <c r="H607" s="115" t="str">
        <f ca="1">IF($B607="","",OFFSET(Zdroj!W$16,'k rozhodnutí'!$A606,0))</f>
        <v/>
      </c>
      <c r="I607" s="126" t="str">
        <f ca="1">IF($B607="","",OFFSET(Zdroj!Y$16,'k rozhodnutí'!$A606,0))</f>
        <v/>
      </c>
      <c r="J607" s="125" t="str">
        <f ca="1">IF(B607="","",'k rozhodnutí detailní'!N607)</f>
        <v/>
      </c>
      <c r="K607" s="115" t="str">
        <f ca="1">IF($B607="","",OFFSET(Zdroj!AC$16,'k rozhodnutí'!$A606,0))</f>
        <v/>
      </c>
      <c r="L607" s="115" t="str">
        <f ca="1">IF($B607="","",OFFSET(Zdroj!AD$16,'k rozhodnutí'!$A606,0))</f>
        <v/>
      </c>
      <c r="M607" s="115" t="str">
        <f ca="1">IF($B607="","",OFFSET(Zdroj!AE$16,'k rozhodnutí'!$A606,0))</f>
        <v/>
      </c>
      <c r="N607" s="115" t="str">
        <f ca="1">IF($B607="","",OFFSET(Zdroj!AF$16,'k rozhodnutí'!$A606,0))</f>
        <v/>
      </c>
      <c r="O607" s="115" t="str">
        <f ca="1">IF($B607="","",OFFSET(Zdroj!AG$16,'k rozhodnutí'!$A606,0))</f>
        <v/>
      </c>
      <c r="P607" s="115" t="str">
        <f ca="1">IF($B607="","",OFFSET(Zdroj!AH$16,'k rozhodnutí'!$A606,0))</f>
        <v/>
      </c>
    </row>
    <row r="608" spans="1:16" x14ac:dyDescent="0.25">
      <c r="A608" s="64"/>
      <c r="B608" s="124" t="str">
        <f ca="1">IF(OFFSET(Zdroj!$B$16,A606,0)&gt;0,OFFSET(Zdroj!$B$16,A606,0)+0,"")</f>
        <v/>
      </c>
      <c r="C608" s="2" t="str">
        <f ca="1">IF($B607="","",IF(Zdroj!$AS$9="ano",CONCATENATE("Okres:","
",OFFSET(Zdroj!CH$16,'k rozhodnutí'!$A606,0),"
","Právní forma","
",OFFSET(Zdroj!H$16,'k rozhodnutí'!$A606,0),"
",IF(OFFSET(Zdroj!I$16,'k rozhodnutí'!$A606,0)="","","IČO: "),OFFSET(Zdroj!I$16,'k rozhodnutí'!$A606,0),"
","B.Ú. ",IF(OFFSET(Zdroj!J$16,'k rozhodnutí'!$A606,0)="","","Anonymizováno")),CONCATENATE("Okres:","
",OFFSET(Zdroj!CH$16,'k rozhodnutí'!$A606,0),"
","Právní forma","
",OFFSET(Zdroj!H$16,'k rozhodnutí'!$A606,0),"
",IF(OFFSET(Zdroj!I$16,'k rozhodnutí'!$A606,0)="","","IČO: "),OFFSET(Zdroj!I$16,'k rozhodnutí'!$A606,0),"
","B.Ú. ",OFFSET(Zdroj!J$16,'k rozhodnutí'!$A606,0))))</f>
        <v/>
      </c>
      <c r="D608" s="3" t="str">
        <f ca="1">IF($B607="","",OFFSET(Zdroj!O$16,'k rozhodnutí'!$A606,0))</f>
        <v/>
      </c>
      <c r="E608" s="127"/>
      <c r="F608" s="30"/>
      <c r="G608" s="122"/>
      <c r="H608" s="115"/>
      <c r="I608" s="126"/>
      <c r="J608" s="125"/>
      <c r="K608" s="115"/>
      <c r="L608" s="115"/>
      <c r="M608" s="115"/>
      <c r="N608" s="115"/>
      <c r="O608" s="115"/>
      <c r="P608" s="115"/>
    </row>
    <row r="609" spans="1:16" x14ac:dyDescent="0.25">
      <c r="A609" s="64">
        <f>ROW()/3-1</f>
        <v>202</v>
      </c>
      <c r="B609" s="124"/>
      <c r="C609" s="28" t="str">
        <f ca="1">IF($B607="","",IF(Zdroj!$AS$9="ano",IF(OFFSET(Zdroj!M$16,'k rozhodnutí'!$A606,0)="","","Anonymizováno"),IF(OFFSET(Zdroj!M$16,'k rozhodnutí'!$A606,0)="","",OFFSET(Zdroj!M$16,'k rozhodnutí'!$A606,0))))</f>
        <v/>
      </c>
      <c r="D609" s="3" t="str">
        <f ca="1">IF($B607="","",CONCATENATE("Dotace bude použita na:","
",OFFSET(Zdroj!P$16,'k rozhodnutí'!$A606,0)))</f>
        <v/>
      </c>
      <c r="E609" s="127"/>
      <c r="F609" s="31" t="str">
        <f ca="1">IF($B607="","",OFFSET(Zdroj!V$16,'k rozhodnutí'!$A606,0))</f>
        <v/>
      </c>
      <c r="G609" s="37" t="str">
        <f ca="1">IF($B607="","",OFFSET(Zdroj!CC$16,'k rozhodnutí'!$A606,0))</f>
        <v/>
      </c>
      <c r="H609" s="115"/>
      <c r="I609" s="126"/>
      <c r="J609" s="125"/>
      <c r="K609" s="115"/>
      <c r="L609" s="115"/>
      <c r="M609" s="115"/>
      <c r="N609" s="115"/>
      <c r="O609" s="115"/>
      <c r="P609" s="115"/>
    </row>
    <row r="610" spans="1:16" ht="15.75" x14ac:dyDescent="0.25">
      <c r="A610" s="64"/>
      <c r="B610" s="79" t="str">
        <f ca="1">IF(OFFSET(Zdroj!$B$16,A609,0)&gt;0,A612,"")</f>
        <v/>
      </c>
      <c r="C610" s="2" t="str">
        <f ca="1">IF($B610="","",IF(Zdroj!$AS$9="ano",CONCATENATE(OFFSET(Zdroj!C$16,'k rozhodnutí'!$A609,0),"
","Anonymizováno","
",OFFSET(Zdroj!E$16,'k rozhodnutí'!$A609,0),"
",OFFSET(Zdroj!F$16,'k rozhodnutí'!$A609,0)),CONCATENATE(OFFSET(Zdroj!C$16,'k rozhodnutí'!$A609,0),"
",OFFSET(Zdroj!D$16,'k rozhodnutí'!$A609,0),"
",OFFSET(Zdroj!E$16,'k rozhodnutí'!$A609,0),"
",OFFSET(Zdroj!F$16,'k rozhodnutí'!$A609,0))))</f>
        <v/>
      </c>
      <c r="D610" s="19" t="str">
        <f ca="1">IF($B610="","",OFFSET(Zdroj!N$16,'k rozhodnutí'!$A609,0))</f>
        <v/>
      </c>
      <c r="E610" s="127" t="str">
        <f ca="1">IF($B610="","",OFFSET(Zdroj!T$16,'k rozhodnutí'!$A609,0))</f>
        <v/>
      </c>
      <c r="F610" s="31" t="str">
        <f ca="1">IF($B610="","",OFFSET(Zdroj!U$16,'k rozhodnutí'!$A609,0))</f>
        <v/>
      </c>
      <c r="G610" s="122" t="str">
        <f ca="1">IF($B610="","",OFFSET(Zdroj!W$16,'k rozhodnutí'!$A609,0))</f>
        <v/>
      </c>
      <c r="H610" s="115" t="str">
        <f ca="1">IF($B610="","",OFFSET(Zdroj!W$16,'k rozhodnutí'!$A609,0))</f>
        <v/>
      </c>
      <c r="I610" s="126" t="str">
        <f ca="1">IF($B610="","",OFFSET(Zdroj!Y$16,'k rozhodnutí'!$A609,0))</f>
        <v/>
      </c>
      <c r="J610" s="125" t="str">
        <f ca="1">IF(B610="","",'k rozhodnutí detailní'!N610)</f>
        <v/>
      </c>
      <c r="K610" s="115" t="str">
        <f ca="1">IF($B610="","",OFFSET(Zdroj!AC$16,'k rozhodnutí'!$A609,0))</f>
        <v/>
      </c>
      <c r="L610" s="115" t="str">
        <f ca="1">IF($B610="","",OFFSET(Zdroj!AD$16,'k rozhodnutí'!$A609,0))</f>
        <v/>
      </c>
      <c r="M610" s="115" t="str">
        <f ca="1">IF($B610="","",OFFSET(Zdroj!AE$16,'k rozhodnutí'!$A609,0))</f>
        <v/>
      </c>
      <c r="N610" s="115" t="str">
        <f ca="1">IF($B610="","",OFFSET(Zdroj!AF$16,'k rozhodnutí'!$A609,0))</f>
        <v/>
      </c>
      <c r="O610" s="115" t="str">
        <f ca="1">IF($B610="","",OFFSET(Zdroj!AG$16,'k rozhodnutí'!$A609,0))</f>
        <v/>
      </c>
      <c r="P610" s="115" t="str">
        <f ca="1">IF($B610="","",OFFSET(Zdroj!AH$16,'k rozhodnutí'!$A609,0))</f>
        <v/>
      </c>
    </row>
    <row r="611" spans="1:16" x14ac:dyDescent="0.25">
      <c r="A611" s="64"/>
      <c r="B611" s="124" t="str">
        <f ca="1">IF(OFFSET(Zdroj!$B$16,A609,0)&gt;0,OFFSET(Zdroj!$B$16,A609,0)+0,"")</f>
        <v/>
      </c>
      <c r="C611" s="2" t="str">
        <f ca="1">IF($B610="","",IF(Zdroj!$AS$9="ano",CONCATENATE("Okres:","
",OFFSET(Zdroj!CH$16,'k rozhodnutí'!$A609,0),"
","Právní forma","
",OFFSET(Zdroj!H$16,'k rozhodnutí'!$A609,0),"
",IF(OFFSET(Zdroj!I$16,'k rozhodnutí'!$A609,0)="","","IČO: "),OFFSET(Zdroj!I$16,'k rozhodnutí'!$A609,0),"
","B.Ú. ",IF(OFFSET(Zdroj!J$16,'k rozhodnutí'!$A609,0)="","","Anonymizováno")),CONCATENATE("Okres:","
",OFFSET(Zdroj!CH$16,'k rozhodnutí'!$A609,0),"
","Právní forma","
",OFFSET(Zdroj!H$16,'k rozhodnutí'!$A609,0),"
",IF(OFFSET(Zdroj!I$16,'k rozhodnutí'!$A609,0)="","","IČO: "),OFFSET(Zdroj!I$16,'k rozhodnutí'!$A609,0),"
","B.Ú. ",OFFSET(Zdroj!J$16,'k rozhodnutí'!$A609,0))))</f>
        <v/>
      </c>
      <c r="D611" s="3" t="str">
        <f ca="1">IF($B610="","",OFFSET(Zdroj!O$16,'k rozhodnutí'!$A609,0))</f>
        <v/>
      </c>
      <c r="E611" s="127"/>
      <c r="F611" s="30"/>
      <c r="G611" s="122"/>
      <c r="H611" s="115"/>
      <c r="I611" s="126"/>
      <c r="J611" s="125"/>
      <c r="K611" s="115"/>
      <c r="L611" s="115"/>
      <c r="M611" s="115"/>
      <c r="N611" s="115"/>
      <c r="O611" s="115"/>
      <c r="P611" s="115"/>
    </row>
    <row r="612" spans="1:16" x14ac:dyDescent="0.25">
      <c r="A612" s="64">
        <f>ROW()/3-1</f>
        <v>203</v>
      </c>
      <c r="B612" s="124"/>
      <c r="C612" s="28" t="str">
        <f ca="1">IF($B610="","",IF(Zdroj!$AS$9="ano",IF(OFFSET(Zdroj!M$16,'k rozhodnutí'!$A609,0)="","","Anonymizováno"),IF(OFFSET(Zdroj!M$16,'k rozhodnutí'!$A609,0)="","",OFFSET(Zdroj!M$16,'k rozhodnutí'!$A609,0))))</f>
        <v/>
      </c>
      <c r="D612" s="3" t="str">
        <f ca="1">IF($B610="","",CONCATENATE("Dotace bude použita na:","
",OFFSET(Zdroj!P$16,'k rozhodnutí'!$A609,0)))</f>
        <v/>
      </c>
      <c r="E612" s="127"/>
      <c r="F612" s="31" t="str">
        <f ca="1">IF($B610="","",OFFSET(Zdroj!V$16,'k rozhodnutí'!$A609,0))</f>
        <v/>
      </c>
      <c r="G612" s="37" t="str">
        <f ca="1">IF($B610="","",OFFSET(Zdroj!CC$16,'k rozhodnutí'!$A609,0))</f>
        <v/>
      </c>
      <c r="H612" s="115"/>
      <c r="I612" s="126"/>
      <c r="J612" s="125"/>
      <c r="K612" s="115"/>
      <c r="L612" s="115"/>
      <c r="M612" s="115"/>
      <c r="N612" s="115"/>
      <c r="O612" s="115"/>
      <c r="P612" s="115"/>
    </row>
    <row r="613" spans="1:16" ht="15.75" x14ac:dyDescent="0.25">
      <c r="A613" s="64"/>
      <c r="B613" s="79" t="str">
        <f ca="1">IF(OFFSET(Zdroj!$B$16,A612,0)&gt;0,A615,"")</f>
        <v/>
      </c>
      <c r="C613" s="2" t="str">
        <f ca="1">IF($B613="","",IF(Zdroj!$AS$9="ano",CONCATENATE(OFFSET(Zdroj!C$16,'k rozhodnutí'!$A612,0),"
","Anonymizováno","
",OFFSET(Zdroj!E$16,'k rozhodnutí'!$A612,0),"
",OFFSET(Zdroj!F$16,'k rozhodnutí'!$A612,0)),CONCATENATE(OFFSET(Zdroj!C$16,'k rozhodnutí'!$A612,0),"
",OFFSET(Zdroj!D$16,'k rozhodnutí'!$A612,0),"
",OFFSET(Zdroj!E$16,'k rozhodnutí'!$A612,0),"
",OFFSET(Zdroj!F$16,'k rozhodnutí'!$A612,0))))</f>
        <v/>
      </c>
      <c r="D613" s="19" t="str">
        <f ca="1">IF($B613="","",OFFSET(Zdroj!N$16,'k rozhodnutí'!$A612,0))</f>
        <v/>
      </c>
      <c r="E613" s="127" t="str">
        <f ca="1">IF($B613="","",OFFSET(Zdroj!T$16,'k rozhodnutí'!$A612,0))</f>
        <v/>
      </c>
      <c r="F613" s="31" t="str">
        <f ca="1">IF($B613="","",OFFSET(Zdroj!U$16,'k rozhodnutí'!$A612,0))</f>
        <v/>
      </c>
      <c r="G613" s="122" t="str">
        <f ca="1">IF($B613="","",OFFSET(Zdroj!W$16,'k rozhodnutí'!$A612,0))</f>
        <v/>
      </c>
      <c r="H613" s="115" t="str">
        <f ca="1">IF($B613="","",OFFSET(Zdroj!W$16,'k rozhodnutí'!$A612,0))</f>
        <v/>
      </c>
      <c r="I613" s="126" t="str">
        <f ca="1">IF($B613="","",OFFSET(Zdroj!Y$16,'k rozhodnutí'!$A612,0))</f>
        <v/>
      </c>
      <c r="J613" s="125" t="str">
        <f ca="1">IF(B613="","",'k rozhodnutí detailní'!N613)</f>
        <v/>
      </c>
      <c r="K613" s="115" t="str">
        <f ca="1">IF($B613="","",OFFSET(Zdroj!AC$16,'k rozhodnutí'!$A612,0))</f>
        <v/>
      </c>
      <c r="L613" s="115" t="str">
        <f ca="1">IF($B613="","",OFFSET(Zdroj!AD$16,'k rozhodnutí'!$A612,0))</f>
        <v/>
      </c>
      <c r="M613" s="115" t="str">
        <f ca="1">IF($B613="","",OFFSET(Zdroj!AE$16,'k rozhodnutí'!$A612,0))</f>
        <v/>
      </c>
      <c r="N613" s="115" t="str">
        <f ca="1">IF($B613="","",OFFSET(Zdroj!AF$16,'k rozhodnutí'!$A612,0))</f>
        <v/>
      </c>
      <c r="O613" s="115" t="str">
        <f ca="1">IF($B613="","",OFFSET(Zdroj!AG$16,'k rozhodnutí'!$A612,0))</f>
        <v/>
      </c>
      <c r="P613" s="115" t="str">
        <f ca="1">IF($B613="","",OFFSET(Zdroj!AH$16,'k rozhodnutí'!$A612,0))</f>
        <v/>
      </c>
    </row>
    <row r="614" spans="1:16" x14ac:dyDescent="0.25">
      <c r="A614" s="64"/>
      <c r="B614" s="124" t="str">
        <f ca="1">IF(OFFSET(Zdroj!$B$16,A612,0)&gt;0,OFFSET(Zdroj!$B$16,A612,0)+0,"")</f>
        <v/>
      </c>
      <c r="C614" s="2" t="str">
        <f ca="1">IF($B613="","",IF(Zdroj!$AS$9="ano",CONCATENATE("Okres:","
",OFFSET(Zdroj!CH$16,'k rozhodnutí'!$A612,0),"
","Právní forma","
",OFFSET(Zdroj!H$16,'k rozhodnutí'!$A612,0),"
",IF(OFFSET(Zdroj!I$16,'k rozhodnutí'!$A612,0)="","","IČO: "),OFFSET(Zdroj!I$16,'k rozhodnutí'!$A612,0),"
","B.Ú. ",IF(OFFSET(Zdroj!J$16,'k rozhodnutí'!$A612,0)="","","Anonymizováno")),CONCATENATE("Okres:","
",OFFSET(Zdroj!CH$16,'k rozhodnutí'!$A612,0),"
","Právní forma","
",OFFSET(Zdroj!H$16,'k rozhodnutí'!$A612,0),"
",IF(OFFSET(Zdroj!I$16,'k rozhodnutí'!$A612,0)="","","IČO: "),OFFSET(Zdroj!I$16,'k rozhodnutí'!$A612,0),"
","B.Ú. ",OFFSET(Zdroj!J$16,'k rozhodnutí'!$A612,0))))</f>
        <v/>
      </c>
      <c r="D614" s="3" t="str">
        <f ca="1">IF($B613="","",OFFSET(Zdroj!O$16,'k rozhodnutí'!$A612,0))</f>
        <v/>
      </c>
      <c r="E614" s="127"/>
      <c r="F614" s="30"/>
      <c r="G614" s="122"/>
      <c r="H614" s="115"/>
      <c r="I614" s="126"/>
      <c r="J614" s="125"/>
      <c r="K614" s="115"/>
      <c r="L614" s="115"/>
      <c r="M614" s="115"/>
      <c r="N614" s="115"/>
      <c r="O614" s="115"/>
      <c r="P614" s="115"/>
    </row>
    <row r="615" spans="1:16" x14ac:dyDescent="0.25">
      <c r="A615" s="64">
        <f>ROW()/3-1</f>
        <v>204</v>
      </c>
      <c r="B615" s="124"/>
      <c r="C615" s="28" t="str">
        <f ca="1">IF($B613="","",IF(Zdroj!$AS$9="ano",IF(OFFSET(Zdroj!M$16,'k rozhodnutí'!$A612,0)="","","Anonymizováno"),IF(OFFSET(Zdroj!M$16,'k rozhodnutí'!$A612,0)="","",OFFSET(Zdroj!M$16,'k rozhodnutí'!$A612,0))))</f>
        <v/>
      </c>
      <c r="D615" s="3" t="str">
        <f ca="1">IF($B613="","",CONCATENATE("Dotace bude použita na:","
",OFFSET(Zdroj!P$16,'k rozhodnutí'!$A612,0)))</f>
        <v/>
      </c>
      <c r="E615" s="127"/>
      <c r="F615" s="31" t="str">
        <f ca="1">IF($B613="","",OFFSET(Zdroj!V$16,'k rozhodnutí'!$A612,0))</f>
        <v/>
      </c>
      <c r="G615" s="37" t="str">
        <f ca="1">IF($B613="","",OFFSET(Zdroj!CC$16,'k rozhodnutí'!$A612,0))</f>
        <v/>
      </c>
      <c r="H615" s="115"/>
      <c r="I615" s="126"/>
      <c r="J615" s="125"/>
      <c r="K615" s="115"/>
      <c r="L615" s="115"/>
      <c r="M615" s="115"/>
      <c r="N615" s="115"/>
      <c r="O615" s="115"/>
      <c r="P615" s="115"/>
    </row>
    <row r="616" spans="1:16" ht="15.75" x14ac:dyDescent="0.25">
      <c r="A616" s="64"/>
      <c r="B616" s="79" t="str">
        <f ca="1">IF(OFFSET(Zdroj!$B$16,A615,0)&gt;0,A618,"")</f>
        <v/>
      </c>
      <c r="C616" s="2" t="str">
        <f ca="1">IF($B616="","",IF(Zdroj!$AS$9="ano",CONCATENATE(OFFSET(Zdroj!C$16,'k rozhodnutí'!$A615,0),"
","Anonymizováno","
",OFFSET(Zdroj!E$16,'k rozhodnutí'!$A615,0),"
",OFFSET(Zdroj!F$16,'k rozhodnutí'!$A615,0)),CONCATENATE(OFFSET(Zdroj!C$16,'k rozhodnutí'!$A615,0),"
",OFFSET(Zdroj!D$16,'k rozhodnutí'!$A615,0),"
",OFFSET(Zdroj!E$16,'k rozhodnutí'!$A615,0),"
",OFFSET(Zdroj!F$16,'k rozhodnutí'!$A615,0))))</f>
        <v/>
      </c>
      <c r="D616" s="19" t="str">
        <f ca="1">IF($B616="","",OFFSET(Zdroj!N$16,'k rozhodnutí'!$A615,0))</f>
        <v/>
      </c>
      <c r="E616" s="127" t="str">
        <f ca="1">IF($B616="","",OFFSET(Zdroj!T$16,'k rozhodnutí'!$A615,0))</f>
        <v/>
      </c>
      <c r="F616" s="31" t="str">
        <f ca="1">IF($B616="","",OFFSET(Zdroj!U$16,'k rozhodnutí'!$A615,0))</f>
        <v/>
      </c>
      <c r="G616" s="122" t="str">
        <f ca="1">IF($B616="","",OFFSET(Zdroj!W$16,'k rozhodnutí'!$A615,0))</f>
        <v/>
      </c>
      <c r="H616" s="115" t="str">
        <f ca="1">IF($B616="","",OFFSET(Zdroj!W$16,'k rozhodnutí'!$A615,0))</f>
        <v/>
      </c>
      <c r="I616" s="126" t="str">
        <f ca="1">IF($B616="","",OFFSET(Zdroj!Y$16,'k rozhodnutí'!$A615,0))</f>
        <v/>
      </c>
      <c r="J616" s="125" t="str">
        <f ca="1">IF(B616="","",'k rozhodnutí detailní'!N616)</f>
        <v/>
      </c>
      <c r="K616" s="115" t="str">
        <f ca="1">IF($B616="","",OFFSET(Zdroj!AC$16,'k rozhodnutí'!$A615,0))</f>
        <v/>
      </c>
      <c r="L616" s="115" t="str">
        <f ca="1">IF($B616="","",OFFSET(Zdroj!AD$16,'k rozhodnutí'!$A615,0))</f>
        <v/>
      </c>
      <c r="M616" s="115" t="str">
        <f ca="1">IF($B616="","",OFFSET(Zdroj!AE$16,'k rozhodnutí'!$A615,0))</f>
        <v/>
      </c>
      <c r="N616" s="115" t="str">
        <f ca="1">IF($B616="","",OFFSET(Zdroj!AF$16,'k rozhodnutí'!$A615,0))</f>
        <v/>
      </c>
      <c r="O616" s="115" t="str">
        <f ca="1">IF($B616="","",OFFSET(Zdroj!AG$16,'k rozhodnutí'!$A615,0))</f>
        <v/>
      </c>
      <c r="P616" s="115" t="str">
        <f ca="1">IF($B616="","",OFFSET(Zdroj!AH$16,'k rozhodnutí'!$A615,0))</f>
        <v/>
      </c>
    </row>
    <row r="617" spans="1:16" x14ac:dyDescent="0.25">
      <c r="A617" s="64"/>
      <c r="B617" s="124" t="str">
        <f ca="1">IF(OFFSET(Zdroj!$B$16,A615,0)&gt;0,OFFSET(Zdroj!$B$16,A615,0)+0,"")</f>
        <v/>
      </c>
      <c r="C617" s="2" t="str">
        <f ca="1">IF($B616="","",IF(Zdroj!$AS$9="ano",CONCATENATE("Okres:","
",OFFSET(Zdroj!CH$16,'k rozhodnutí'!$A615,0),"
","Právní forma","
",OFFSET(Zdroj!H$16,'k rozhodnutí'!$A615,0),"
",IF(OFFSET(Zdroj!I$16,'k rozhodnutí'!$A615,0)="","","IČO: "),OFFSET(Zdroj!I$16,'k rozhodnutí'!$A615,0),"
","B.Ú. ",IF(OFFSET(Zdroj!J$16,'k rozhodnutí'!$A615,0)="","","Anonymizováno")),CONCATENATE("Okres:","
",OFFSET(Zdroj!CH$16,'k rozhodnutí'!$A615,0),"
","Právní forma","
",OFFSET(Zdroj!H$16,'k rozhodnutí'!$A615,0),"
",IF(OFFSET(Zdroj!I$16,'k rozhodnutí'!$A615,0)="","","IČO: "),OFFSET(Zdroj!I$16,'k rozhodnutí'!$A615,0),"
","B.Ú. ",OFFSET(Zdroj!J$16,'k rozhodnutí'!$A615,0))))</f>
        <v/>
      </c>
      <c r="D617" s="3" t="str">
        <f ca="1">IF($B616="","",OFFSET(Zdroj!O$16,'k rozhodnutí'!$A615,0))</f>
        <v/>
      </c>
      <c r="E617" s="127"/>
      <c r="F617" s="30"/>
      <c r="G617" s="122"/>
      <c r="H617" s="115"/>
      <c r="I617" s="126"/>
      <c r="J617" s="125"/>
      <c r="K617" s="115"/>
      <c r="L617" s="115"/>
      <c r="M617" s="115"/>
      <c r="N617" s="115"/>
      <c r="O617" s="115"/>
      <c r="P617" s="115"/>
    </row>
    <row r="618" spans="1:16" x14ac:dyDescent="0.25">
      <c r="A618" s="64">
        <f>ROW()/3-1</f>
        <v>205</v>
      </c>
      <c r="B618" s="124"/>
      <c r="C618" s="28" t="str">
        <f ca="1">IF($B616="","",IF(Zdroj!$AS$9="ano",IF(OFFSET(Zdroj!M$16,'k rozhodnutí'!$A615,0)="","","Anonymizováno"),IF(OFFSET(Zdroj!M$16,'k rozhodnutí'!$A615,0)="","",OFFSET(Zdroj!M$16,'k rozhodnutí'!$A615,0))))</f>
        <v/>
      </c>
      <c r="D618" s="3" t="str">
        <f ca="1">IF($B616="","",CONCATENATE("Dotace bude použita na:","
",OFFSET(Zdroj!P$16,'k rozhodnutí'!$A615,0)))</f>
        <v/>
      </c>
      <c r="E618" s="127"/>
      <c r="F618" s="31" t="str">
        <f ca="1">IF($B616="","",OFFSET(Zdroj!V$16,'k rozhodnutí'!$A615,0))</f>
        <v/>
      </c>
      <c r="G618" s="37" t="str">
        <f ca="1">IF($B616="","",OFFSET(Zdroj!CC$16,'k rozhodnutí'!$A615,0))</f>
        <v/>
      </c>
      <c r="H618" s="115"/>
      <c r="I618" s="126"/>
      <c r="J618" s="125"/>
      <c r="K618" s="115"/>
      <c r="L618" s="115"/>
      <c r="M618" s="115"/>
      <c r="N618" s="115"/>
      <c r="O618" s="115"/>
      <c r="P618" s="115"/>
    </row>
    <row r="619" spans="1:16" ht="15.75" x14ac:dyDescent="0.25">
      <c r="A619" s="64"/>
      <c r="B619" s="79" t="str">
        <f ca="1">IF(OFFSET(Zdroj!$B$16,A618,0)&gt;0,A621,"")</f>
        <v/>
      </c>
      <c r="C619" s="2" t="str">
        <f ca="1">IF($B619="","",IF(Zdroj!$AS$9="ano",CONCATENATE(OFFSET(Zdroj!C$16,'k rozhodnutí'!$A618,0),"
","Anonymizováno","
",OFFSET(Zdroj!E$16,'k rozhodnutí'!$A618,0),"
",OFFSET(Zdroj!F$16,'k rozhodnutí'!$A618,0)),CONCATENATE(OFFSET(Zdroj!C$16,'k rozhodnutí'!$A618,0),"
",OFFSET(Zdroj!D$16,'k rozhodnutí'!$A618,0),"
",OFFSET(Zdroj!E$16,'k rozhodnutí'!$A618,0),"
",OFFSET(Zdroj!F$16,'k rozhodnutí'!$A618,0))))</f>
        <v/>
      </c>
      <c r="D619" s="19" t="str">
        <f ca="1">IF($B619="","",OFFSET(Zdroj!N$16,'k rozhodnutí'!$A618,0))</f>
        <v/>
      </c>
      <c r="E619" s="127" t="str">
        <f ca="1">IF($B619="","",OFFSET(Zdroj!T$16,'k rozhodnutí'!$A618,0))</f>
        <v/>
      </c>
      <c r="F619" s="31" t="str">
        <f ca="1">IF($B619="","",OFFSET(Zdroj!U$16,'k rozhodnutí'!$A618,0))</f>
        <v/>
      </c>
      <c r="G619" s="122" t="str">
        <f ca="1">IF($B619="","",OFFSET(Zdroj!W$16,'k rozhodnutí'!$A618,0))</f>
        <v/>
      </c>
      <c r="H619" s="115" t="str">
        <f ca="1">IF($B619="","",OFFSET(Zdroj!W$16,'k rozhodnutí'!$A618,0))</f>
        <v/>
      </c>
      <c r="I619" s="126" t="str">
        <f ca="1">IF($B619="","",OFFSET(Zdroj!Y$16,'k rozhodnutí'!$A618,0))</f>
        <v/>
      </c>
      <c r="J619" s="125" t="str">
        <f ca="1">IF(B619="","",'k rozhodnutí detailní'!N619)</f>
        <v/>
      </c>
      <c r="K619" s="115" t="str">
        <f ca="1">IF($B619="","",OFFSET(Zdroj!AC$16,'k rozhodnutí'!$A618,0))</f>
        <v/>
      </c>
      <c r="L619" s="115" t="str">
        <f ca="1">IF($B619="","",OFFSET(Zdroj!AD$16,'k rozhodnutí'!$A618,0))</f>
        <v/>
      </c>
      <c r="M619" s="115" t="str">
        <f ca="1">IF($B619="","",OFFSET(Zdroj!AE$16,'k rozhodnutí'!$A618,0))</f>
        <v/>
      </c>
      <c r="N619" s="115" t="str">
        <f ca="1">IF($B619="","",OFFSET(Zdroj!AF$16,'k rozhodnutí'!$A618,0))</f>
        <v/>
      </c>
      <c r="O619" s="115" t="str">
        <f ca="1">IF($B619="","",OFFSET(Zdroj!AG$16,'k rozhodnutí'!$A618,0))</f>
        <v/>
      </c>
      <c r="P619" s="115" t="str">
        <f ca="1">IF($B619="","",OFFSET(Zdroj!AH$16,'k rozhodnutí'!$A618,0))</f>
        <v/>
      </c>
    </row>
    <row r="620" spans="1:16" x14ac:dyDescent="0.25">
      <c r="A620" s="64"/>
      <c r="B620" s="124" t="str">
        <f ca="1">IF(OFFSET(Zdroj!$B$16,A618,0)&gt;0,OFFSET(Zdroj!$B$16,A618,0)+0,"")</f>
        <v/>
      </c>
      <c r="C620" s="2" t="str">
        <f ca="1">IF($B619="","",IF(Zdroj!$AS$9="ano",CONCATENATE("Okres:","
",OFFSET(Zdroj!CH$16,'k rozhodnutí'!$A618,0),"
","Právní forma","
",OFFSET(Zdroj!H$16,'k rozhodnutí'!$A618,0),"
",IF(OFFSET(Zdroj!I$16,'k rozhodnutí'!$A618,0)="","","IČO: "),OFFSET(Zdroj!I$16,'k rozhodnutí'!$A618,0),"
","B.Ú. ",IF(OFFSET(Zdroj!J$16,'k rozhodnutí'!$A618,0)="","","Anonymizováno")),CONCATENATE("Okres:","
",OFFSET(Zdroj!CH$16,'k rozhodnutí'!$A618,0),"
","Právní forma","
",OFFSET(Zdroj!H$16,'k rozhodnutí'!$A618,0),"
",IF(OFFSET(Zdroj!I$16,'k rozhodnutí'!$A618,0)="","","IČO: "),OFFSET(Zdroj!I$16,'k rozhodnutí'!$A618,0),"
","B.Ú. ",OFFSET(Zdroj!J$16,'k rozhodnutí'!$A618,0))))</f>
        <v/>
      </c>
      <c r="D620" s="3" t="str">
        <f ca="1">IF($B619="","",OFFSET(Zdroj!O$16,'k rozhodnutí'!$A618,0))</f>
        <v/>
      </c>
      <c r="E620" s="127"/>
      <c r="F620" s="30"/>
      <c r="G620" s="122"/>
      <c r="H620" s="115"/>
      <c r="I620" s="126"/>
      <c r="J620" s="125"/>
      <c r="K620" s="115"/>
      <c r="L620" s="115"/>
      <c r="M620" s="115"/>
      <c r="N620" s="115"/>
      <c r="O620" s="115"/>
      <c r="P620" s="115"/>
    </row>
    <row r="621" spans="1:16" x14ac:dyDescent="0.25">
      <c r="A621" s="64">
        <f>ROW()/3-1</f>
        <v>206</v>
      </c>
      <c r="B621" s="124"/>
      <c r="C621" s="28" t="str">
        <f ca="1">IF($B619="","",IF(Zdroj!$AS$9="ano",IF(OFFSET(Zdroj!M$16,'k rozhodnutí'!$A618,0)="","","Anonymizováno"),IF(OFFSET(Zdroj!M$16,'k rozhodnutí'!$A618,0)="","",OFFSET(Zdroj!M$16,'k rozhodnutí'!$A618,0))))</f>
        <v/>
      </c>
      <c r="D621" s="3" t="str">
        <f ca="1">IF($B619="","",CONCATENATE("Dotace bude použita na:","
",OFFSET(Zdroj!P$16,'k rozhodnutí'!$A618,0)))</f>
        <v/>
      </c>
      <c r="E621" s="127"/>
      <c r="F621" s="31" t="str">
        <f ca="1">IF($B619="","",OFFSET(Zdroj!V$16,'k rozhodnutí'!$A618,0))</f>
        <v/>
      </c>
      <c r="G621" s="37" t="str">
        <f ca="1">IF($B619="","",OFFSET(Zdroj!CC$16,'k rozhodnutí'!$A618,0))</f>
        <v/>
      </c>
      <c r="H621" s="115"/>
      <c r="I621" s="126"/>
      <c r="J621" s="125"/>
      <c r="K621" s="115"/>
      <c r="L621" s="115"/>
      <c r="M621" s="115"/>
      <c r="N621" s="115"/>
      <c r="O621" s="115"/>
      <c r="P621" s="115"/>
    </row>
    <row r="622" spans="1:16" ht="15.75" x14ac:dyDescent="0.25">
      <c r="A622" s="64"/>
      <c r="B622" s="79" t="str">
        <f ca="1">IF(OFFSET(Zdroj!$B$16,A621,0)&gt;0,A624,"")</f>
        <v/>
      </c>
      <c r="C622" s="2" t="str">
        <f ca="1">IF($B622="","",IF(Zdroj!$AS$9="ano",CONCATENATE(OFFSET(Zdroj!C$16,'k rozhodnutí'!$A621,0),"
","Anonymizováno","
",OFFSET(Zdroj!E$16,'k rozhodnutí'!$A621,0),"
",OFFSET(Zdroj!F$16,'k rozhodnutí'!$A621,0)),CONCATENATE(OFFSET(Zdroj!C$16,'k rozhodnutí'!$A621,0),"
",OFFSET(Zdroj!D$16,'k rozhodnutí'!$A621,0),"
",OFFSET(Zdroj!E$16,'k rozhodnutí'!$A621,0),"
",OFFSET(Zdroj!F$16,'k rozhodnutí'!$A621,0))))</f>
        <v/>
      </c>
      <c r="D622" s="19" t="str">
        <f ca="1">IF($B622="","",OFFSET(Zdroj!N$16,'k rozhodnutí'!$A621,0))</f>
        <v/>
      </c>
      <c r="E622" s="127" t="str">
        <f ca="1">IF($B622="","",OFFSET(Zdroj!T$16,'k rozhodnutí'!$A621,0))</f>
        <v/>
      </c>
      <c r="F622" s="31" t="str">
        <f ca="1">IF($B622="","",OFFSET(Zdroj!U$16,'k rozhodnutí'!$A621,0))</f>
        <v/>
      </c>
      <c r="G622" s="122" t="str">
        <f ca="1">IF($B622="","",OFFSET(Zdroj!W$16,'k rozhodnutí'!$A621,0))</f>
        <v/>
      </c>
      <c r="H622" s="115" t="str">
        <f ca="1">IF($B622="","",OFFSET(Zdroj!W$16,'k rozhodnutí'!$A621,0))</f>
        <v/>
      </c>
      <c r="I622" s="126" t="str">
        <f ca="1">IF($B622="","",OFFSET(Zdroj!Y$16,'k rozhodnutí'!$A621,0))</f>
        <v/>
      </c>
      <c r="J622" s="125" t="str">
        <f ca="1">IF(B622="","",'k rozhodnutí detailní'!N622)</f>
        <v/>
      </c>
      <c r="K622" s="115" t="str">
        <f ca="1">IF($B622="","",OFFSET(Zdroj!AC$16,'k rozhodnutí'!$A621,0))</f>
        <v/>
      </c>
      <c r="L622" s="115" t="str">
        <f ca="1">IF($B622="","",OFFSET(Zdroj!AD$16,'k rozhodnutí'!$A621,0))</f>
        <v/>
      </c>
      <c r="M622" s="115" t="str">
        <f ca="1">IF($B622="","",OFFSET(Zdroj!AE$16,'k rozhodnutí'!$A621,0))</f>
        <v/>
      </c>
      <c r="N622" s="115" t="str">
        <f ca="1">IF($B622="","",OFFSET(Zdroj!AF$16,'k rozhodnutí'!$A621,0))</f>
        <v/>
      </c>
      <c r="O622" s="115" t="str">
        <f ca="1">IF($B622="","",OFFSET(Zdroj!AG$16,'k rozhodnutí'!$A621,0))</f>
        <v/>
      </c>
      <c r="P622" s="115" t="str">
        <f ca="1">IF($B622="","",OFFSET(Zdroj!AH$16,'k rozhodnutí'!$A621,0))</f>
        <v/>
      </c>
    </row>
    <row r="623" spans="1:16" x14ac:dyDescent="0.25">
      <c r="A623" s="64"/>
      <c r="B623" s="124" t="str">
        <f ca="1">IF(OFFSET(Zdroj!$B$16,A621,0)&gt;0,OFFSET(Zdroj!$B$16,A621,0)+0,"")</f>
        <v/>
      </c>
      <c r="C623" s="2" t="str">
        <f ca="1">IF($B622="","",IF(Zdroj!$AS$9="ano",CONCATENATE("Okres:","
",OFFSET(Zdroj!CH$16,'k rozhodnutí'!$A621,0),"
","Právní forma","
",OFFSET(Zdroj!H$16,'k rozhodnutí'!$A621,0),"
",IF(OFFSET(Zdroj!I$16,'k rozhodnutí'!$A621,0)="","","IČO: "),OFFSET(Zdroj!I$16,'k rozhodnutí'!$A621,0),"
","B.Ú. ",IF(OFFSET(Zdroj!J$16,'k rozhodnutí'!$A621,0)="","","Anonymizováno")),CONCATENATE("Okres:","
",OFFSET(Zdroj!CH$16,'k rozhodnutí'!$A621,0),"
","Právní forma","
",OFFSET(Zdroj!H$16,'k rozhodnutí'!$A621,0),"
",IF(OFFSET(Zdroj!I$16,'k rozhodnutí'!$A621,0)="","","IČO: "),OFFSET(Zdroj!I$16,'k rozhodnutí'!$A621,0),"
","B.Ú. ",OFFSET(Zdroj!J$16,'k rozhodnutí'!$A621,0))))</f>
        <v/>
      </c>
      <c r="D623" s="3" t="str">
        <f ca="1">IF($B622="","",OFFSET(Zdroj!O$16,'k rozhodnutí'!$A621,0))</f>
        <v/>
      </c>
      <c r="E623" s="127"/>
      <c r="F623" s="30"/>
      <c r="G623" s="122"/>
      <c r="H623" s="115"/>
      <c r="I623" s="126"/>
      <c r="J623" s="125"/>
      <c r="K623" s="115"/>
      <c r="L623" s="115"/>
      <c r="M623" s="115"/>
      <c r="N623" s="115"/>
      <c r="O623" s="115"/>
      <c r="P623" s="115"/>
    </row>
    <row r="624" spans="1:16" x14ac:dyDescent="0.25">
      <c r="A624" s="64">
        <f>ROW()/3-1</f>
        <v>207</v>
      </c>
      <c r="B624" s="124"/>
      <c r="C624" s="28" t="str">
        <f ca="1">IF($B622="","",IF(Zdroj!$AS$9="ano",IF(OFFSET(Zdroj!M$16,'k rozhodnutí'!$A621,0)="","","Anonymizováno"),IF(OFFSET(Zdroj!M$16,'k rozhodnutí'!$A621,0)="","",OFFSET(Zdroj!M$16,'k rozhodnutí'!$A621,0))))</f>
        <v/>
      </c>
      <c r="D624" s="3" t="str">
        <f ca="1">IF($B622="","",CONCATENATE("Dotace bude použita na:","
",OFFSET(Zdroj!P$16,'k rozhodnutí'!$A621,0)))</f>
        <v/>
      </c>
      <c r="E624" s="127"/>
      <c r="F624" s="31" t="str">
        <f ca="1">IF($B622="","",OFFSET(Zdroj!V$16,'k rozhodnutí'!$A621,0))</f>
        <v/>
      </c>
      <c r="G624" s="37" t="str">
        <f ca="1">IF($B622="","",OFFSET(Zdroj!CC$16,'k rozhodnutí'!$A621,0))</f>
        <v/>
      </c>
      <c r="H624" s="115"/>
      <c r="I624" s="126"/>
      <c r="J624" s="125"/>
      <c r="K624" s="115"/>
      <c r="L624" s="115"/>
      <c r="M624" s="115"/>
      <c r="N624" s="115"/>
      <c r="O624" s="115"/>
      <c r="P624" s="115"/>
    </row>
    <row r="625" spans="1:16" ht="15.75" x14ac:dyDescent="0.25">
      <c r="A625" s="64"/>
      <c r="B625" s="79" t="str">
        <f ca="1">IF(OFFSET(Zdroj!$B$16,A624,0)&gt;0,A627,"")</f>
        <v/>
      </c>
      <c r="C625" s="2" t="str">
        <f ca="1">IF($B625="","",IF(Zdroj!$AS$9="ano",CONCATENATE(OFFSET(Zdroj!C$16,'k rozhodnutí'!$A624,0),"
","Anonymizováno","
",OFFSET(Zdroj!E$16,'k rozhodnutí'!$A624,0),"
",OFFSET(Zdroj!F$16,'k rozhodnutí'!$A624,0)),CONCATENATE(OFFSET(Zdroj!C$16,'k rozhodnutí'!$A624,0),"
",OFFSET(Zdroj!D$16,'k rozhodnutí'!$A624,0),"
",OFFSET(Zdroj!E$16,'k rozhodnutí'!$A624,0),"
",OFFSET(Zdroj!F$16,'k rozhodnutí'!$A624,0))))</f>
        <v/>
      </c>
      <c r="D625" s="19" t="str">
        <f ca="1">IF($B625="","",OFFSET(Zdroj!N$16,'k rozhodnutí'!$A624,0))</f>
        <v/>
      </c>
      <c r="E625" s="127" t="str">
        <f ca="1">IF($B625="","",OFFSET(Zdroj!T$16,'k rozhodnutí'!$A624,0))</f>
        <v/>
      </c>
      <c r="F625" s="31" t="str">
        <f ca="1">IF($B625="","",OFFSET(Zdroj!U$16,'k rozhodnutí'!$A624,0))</f>
        <v/>
      </c>
      <c r="G625" s="122" t="str">
        <f ca="1">IF($B625="","",OFFSET(Zdroj!W$16,'k rozhodnutí'!$A624,0))</f>
        <v/>
      </c>
      <c r="H625" s="115" t="str">
        <f ca="1">IF($B625="","",OFFSET(Zdroj!W$16,'k rozhodnutí'!$A624,0))</f>
        <v/>
      </c>
      <c r="I625" s="126" t="str">
        <f ca="1">IF($B625="","",OFFSET(Zdroj!Y$16,'k rozhodnutí'!$A624,0))</f>
        <v/>
      </c>
      <c r="J625" s="125" t="str">
        <f ca="1">IF(B625="","",'k rozhodnutí detailní'!N625)</f>
        <v/>
      </c>
      <c r="K625" s="115" t="str">
        <f ca="1">IF($B625="","",OFFSET(Zdroj!AC$16,'k rozhodnutí'!$A624,0))</f>
        <v/>
      </c>
      <c r="L625" s="115" t="str">
        <f ca="1">IF($B625="","",OFFSET(Zdroj!AD$16,'k rozhodnutí'!$A624,0))</f>
        <v/>
      </c>
      <c r="M625" s="115" t="str">
        <f ca="1">IF($B625="","",OFFSET(Zdroj!AE$16,'k rozhodnutí'!$A624,0))</f>
        <v/>
      </c>
      <c r="N625" s="115" t="str">
        <f ca="1">IF($B625="","",OFFSET(Zdroj!AF$16,'k rozhodnutí'!$A624,0))</f>
        <v/>
      </c>
      <c r="O625" s="115" t="str">
        <f ca="1">IF($B625="","",OFFSET(Zdroj!AG$16,'k rozhodnutí'!$A624,0))</f>
        <v/>
      </c>
      <c r="P625" s="115" t="str">
        <f ca="1">IF($B625="","",OFFSET(Zdroj!AH$16,'k rozhodnutí'!$A624,0))</f>
        <v/>
      </c>
    </row>
    <row r="626" spans="1:16" x14ac:dyDescent="0.25">
      <c r="A626" s="64"/>
      <c r="B626" s="124" t="str">
        <f ca="1">IF(OFFSET(Zdroj!$B$16,A624,0)&gt;0,OFFSET(Zdroj!$B$16,A624,0)+0,"")</f>
        <v/>
      </c>
      <c r="C626" s="2" t="str">
        <f ca="1">IF($B625="","",IF(Zdroj!$AS$9="ano",CONCATENATE("Okres:","
",OFFSET(Zdroj!CH$16,'k rozhodnutí'!$A624,0),"
","Právní forma","
",OFFSET(Zdroj!H$16,'k rozhodnutí'!$A624,0),"
",IF(OFFSET(Zdroj!I$16,'k rozhodnutí'!$A624,0)="","","IČO: "),OFFSET(Zdroj!I$16,'k rozhodnutí'!$A624,0),"
","B.Ú. ",IF(OFFSET(Zdroj!J$16,'k rozhodnutí'!$A624,0)="","","Anonymizováno")),CONCATENATE("Okres:","
",OFFSET(Zdroj!CH$16,'k rozhodnutí'!$A624,0),"
","Právní forma","
",OFFSET(Zdroj!H$16,'k rozhodnutí'!$A624,0),"
",IF(OFFSET(Zdroj!I$16,'k rozhodnutí'!$A624,0)="","","IČO: "),OFFSET(Zdroj!I$16,'k rozhodnutí'!$A624,0),"
","B.Ú. ",OFFSET(Zdroj!J$16,'k rozhodnutí'!$A624,0))))</f>
        <v/>
      </c>
      <c r="D626" s="3" t="str">
        <f ca="1">IF($B625="","",OFFSET(Zdroj!O$16,'k rozhodnutí'!$A624,0))</f>
        <v/>
      </c>
      <c r="E626" s="127"/>
      <c r="F626" s="30"/>
      <c r="G626" s="122"/>
      <c r="H626" s="115"/>
      <c r="I626" s="126"/>
      <c r="J626" s="125"/>
      <c r="K626" s="115"/>
      <c r="L626" s="115"/>
      <c r="M626" s="115"/>
      <c r="N626" s="115"/>
      <c r="O626" s="115"/>
      <c r="P626" s="115"/>
    </row>
    <row r="627" spans="1:16" x14ac:dyDescent="0.25">
      <c r="A627" s="64">
        <f>ROW()/3-1</f>
        <v>208</v>
      </c>
      <c r="B627" s="124"/>
      <c r="C627" s="28" t="str">
        <f ca="1">IF($B625="","",IF(Zdroj!$AS$9="ano",IF(OFFSET(Zdroj!M$16,'k rozhodnutí'!$A624,0)="","","Anonymizováno"),IF(OFFSET(Zdroj!M$16,'k rozhodnutí'!$A624,0)="","",OFFSET(Zdroj!M$16,'k rozhodnutí'!$A624,0))))</f>
        <v/>
      </c>
      <c r="D627" s="3" t="str">
        <f ca="1">IF($B625="","",CONCATENATE("Dotace bude použita na:","
",OFFSET(Zdroj!P$16,'k rozhodnutí'!$A624,0)))</f>
        <v/>
      </c>
      <c r="E627" s="127"/>
      <c r="F627" s="31" t="str">
        <f ca="1">IF($B625="","",OFFSET(Zdroj!V$16,'k rozhodnutí'!$A624,0))</f>
        <v/>
      </c>
      <c r="G627" s="37" t="str">
        <f ca="1">IF($B625="","",OFFSET(Zdroj!CC$16,'k rozhodnutí'!$A624,0))</f>
        <v/>
      </c>
      <c r="H627" s="115"/>
      <c r="I627" s="126"/>
      <c r="J627" s="125"/>
      <c r="K627" s="115"/>
      <c r="L627" s="115"/>
      <c r="M627" s="115"/>
      <c r="N627" s="115"/>
      <c r="O627" s="115"/>
      <c r="P627" s="115"/>
    </row>
    <row r="628" spans="1:16" ht="15.75" x14ac:dyDescent="0.25">
      <c r="A628" s="64"/>
      <c r="B628" s="79" t="str">
        <f ca="1">IF(OFFSET(Zdroj!$B$16,A627,0)&gt;0,A630,"")</f>
        <v/>
      </c>
      <c r="C628" s="2" t="str">
        <f ca="1">IF($B628="","",IF(Zdroj!$AS$9="ano",CONCATENATE(OFFSET(Zdroj!C$16,'k rozhodnutí'!$A627,0),"
","Anonymizováno","
",OFFSET(Zdroj!E$16,'k rozhodnutí'!$A627,0),"
",OFFSET(Zdroj!F$16,'k rozhodnutí'!$A627,0)),CONCATENATE(OFFSET(Zdroj!C$16,'k rozhodnutí'!$A627,0),"
",OFFSET(Zdroj!D$16,'k rozhodnutí'!$A627,0),"
",OFFSET(Zdroj!E$16,'k rozhodnutí'!$A627,0),"
",OFFSET(Zdroj!F$16,'k rozhodnutí'!$A627,0))))</f>
        <v/>
      </c>
      <c r="D628" s="19" t="str">
        <f ca="1">IF($B628="","",OFFSET(Zdroj!N$16,'k rozhodnutí'!$A627,0))</f>
        <v/>
      </c>
      <c r="E628" s="127" t="str">
        <f ca="1">IF($B628="","",OFFSET(Zdroj!T$16,'k rozhodnutí'!$A627,0))</f>
        <v/>
      </c>
      <c r="F628" s="31" t="str">
        <f ca="1">IF($B628="","",OFFSET(Zdroj!U$16,'k rozhodnutí'!$A627,0))</f>
        <v/>
      </c>
      <c r="G628" s="122" t="str">
        <f ca="1">IF($B628="","",OFFSET(Zdroj!W$16,'k rozhodnutí'!$A627,0))</f>
        <v/>
      </c>
      <c r="H628" s="115" t="str">
        <f ca="1">IF($B628="","",OFFSET(Zdroj!W$16,'k rozhodnutí'!$A627,0))</f>
        <v/>
      </c>
      <c r="I628" s="126" t="str">
        <f ca="1">IF($B628="","",OFFSET(Zdroj!Y$16,'k rozhodnutí'!$A627,0))</f>
        <v/>
      </c>
      <c r="J628" s="125" t="str">
        <f ca="1">IF(B628="","",'k rozhodnutí detailní'!N628)</f>
        <v/>
      </c>
      <c r="K628" s="115" t="str">
        <f ca="1">IF($B628="","",OFFSET(Zdroj!AC$16,'k rozhodnutí'!$A627,0))</f>
        <v/>
      </c>
      <c r="L628" s="115" t="str">
        <f ca="1">IF($B628="","",OFFSET(Zdroj!AD$16,'k rozhodnutí'!$A627,0))</f>
        <v/>
      </c>
      <c r="M628" s="115" t="str">
        <f ca="1">IF($B628="","",OFFSET(Zdroj!AE$16,'k rozhodnutí'!$A627,0))</f>
        <v/>
      </c>
      <c r="N628" s="115" t="str">
        <f ca="1">IF($B628="","",OFFSET(Zdroj!AF$16,'k rozhodnutí'!$A627,0))</f>
        <v/>
      </c>
      <c r="O628" s="115" t="str">
        <f ca="1">IF($B628="","",OFFSET(Zdroj!AG$16,'k rozhodnutí'!$A627,0))</f>
        <v/>
      </c>
      <c r="P628" s="115" t="str">
        <f ca="1">IF($B628="","",OFFSET(Zdroj!AH$16,'k rozhodnutí'!$A627,0))</f>
        <v/>
      </c>
    </row>
    <row r="629" spans="1:16" x14ac:dyDescent="0.25">
      <c r="A629" s="64"/>
      <c r="B629" s="124" t="str">
        <f ca="1">IF(OFFSET(Zdroj!$B$16,A627,0)&gt;0,OFFSET(Zdroj!$B$16,A627,0)+0,"")</f>
        <v/>
      </c>
      <c r="C629" s="2" t="str">
        <f ca="1">IF($B628="","",IF(Zdroj!$AS$9="ano",CONCATENATE("Okres:","
",OFFSET(Zdroj!CH$16,'k rozhodnutí'!$A627,0),"
","Právní forma","
",OFFSET(Zdroj!H$16,'k rozhodnutí'!$A627,0),"
",IF(OFFSET(Zdroj!I$16,'k rozhodnutí'!$A627,0)="","","IČO: "),OFFSET(Zdroj!I$16,'k rozhodnutí'!$A627,0),"
","B.Ú. ",IF(OFFSET(Zdroj!J$16,'k rozhodnutí'!$A627,0)="","","Anonymizováno")),CONCATENATE("Okres:","
",OFFSET(Zdroj!CH$16,'k rozhodnutí'!$A627,0),"
","Právní forma","
",OFFSET(Zdroj!H$16,'k rozhodnutí'!$A627,0),"
",IF(OFFSET(Zdroj!I$16,'k rozhodnutí'!$A627,0)="","","IČO: "),OFFSET(Zdroj!I$16,'k rozhodnutí'!$A627,0),"
","B.Ú. ",OFFSET(Zdroj!J$16,'k rozhodnutí'!$A627,0))))</f>
        <v/>
      </c>
      <c r="D629" s="3" t="str">
        <f ca="1">IF($B628="","",OFFSET(Zdroj!O$16,'k rozhodnutí'!$A627,0))</f>
        <v/>
      </c>
      <c r="E629" s="127"/>
      <c r="F629" s="30"/>
      <c r="G629" s="122"/>
      <c r="H629" s="115"/>
      <c r="I629" s="126"/>
      <c r="J629" s="125"/>
      <c r="K629" s="115"/>
      <c r="L629" s="115"/>
      <c r="M629" s="115"/>
      <c r="N629" s="115"/>
      <c r="O629" s="115"/>
      <c r="P629" s="115"/>
    </row>
    <row r="630" spans="1:16" x14ac:dyDescent="0.25">
      <c r="A630" s="64">
        <f>ROW()/3-1</f>
        <v>209</v>
      </c>
      <c r="B630" s="124"/>
      <c r="C630" s="28" t="str">
        <f ca="1">IF($B628="","",IF(Zdroj!$AS$9="ano",IF(OFFSET(Zdroj!M$16,'k rozhodnutí'!$A627,0)="","","Anonymizováno"),IF(OFFSET(Zdroj!M$16,'k rozhodnutí'!$A627,0)="","",OFFSET(Zdroj!M$16,'k rozhodnutí'!$A627,0))))</f>
        <v/>
      </c>
      <c r="D630" s="3" t="str">
        <f ca="1">IF($B628="","",CONCATENATE("Dotace bude použita na:","
",OFFSET(Zdroj!P$16,'k rozhodnutí'!$A627,0)))</f>
        <v/>
      </c>
      <c r="E630" s="127"/>
      <c r="F630" s="31" t="str">
        <f ca="1">IF($B628="","",OFFSET(Zdroj!V$16,'k rozhodnutí'!$A627,0))</f>
        <v/>
      </c>
      <c r="G630" s="37" t="str">
        <f ca="1">IF($B628="","",OFFSET(Zdroj!CC$16,'k rozhodnutí'!$A627,0))</f>
        <v/>
      </c>
      <c r="H630" s="115"/>
      <c r="I630" s="126"/>
      <c r="J630" s="125"/>
      <c r="K630" s="115"/>
      <c r="L630" s="115"/>
      <c r="M630" s="115"/>
      <c r="N630" s="115"/>
      <c r="O630" s="115"/>
      <c r="P630" s="115"/>
    </row>
    <row r="631" spans="1:16" ht="15.75" x14ac:dyDescent="0.25">
      <c r="A631" s="64"/>
      <c r="B631" s="79" t="str">
        <f ca="1">IF(OFFSET(Zdroj!$B$16,A630,0)&gt;0,A633,"")</f>
        <v/>
      </c>
      <c r="C631" s="2" t="str">
        <f ca="1">IF($B631="","",IF(Zdroj!$AS$9="ano",CONCATENATE(OFFSET(Zdroj!C$16,'k rozhodnutí'!$A630,0),"
","Anonymizováno","
",OFFSET(Zdroj!E$16,'k rozhodnutí'!$A630,0),"
",OFFSET(Zdroj!F$16,'k rozhodnutí'!$A630,0)),CONCATENATE(OFFSET(Zdroj!C$16,'k rozhodnutí'!$A630,0),"
",OFFSET(Zdroj!D$16,'k rozhodnutí'!$A630,0),"
",OFFSET(Zdroj!E$16,'k rozhodnutí'!$A630,0),"
",OFFSET(Zdroj!F$16,'k rozhodnutí'!$A630,0))))</f>
        <v/>
      </c>
      <c r="D631" s="19" t="str">
        <f ca="1">IF($B631="","",OFFSET(Zdroj!N$16,'k rozhodnutí'!$A630,0))</f>
        <v/>
      </c>
      <c r="E631" s="127" t="str">
        <f ca="1">IF($B631="","",OFFSET(Zdroj!T$16,'k rozhodnutí'!$A630,0))</f>
        <v/>
      </c>
      <c r="F631" s="31" t="str">
        <f ca="1">IF($B631="","",OFFSET(Zdroj!U$16,'k rozhodnutí'!$A630,0))</f>
        <v/>
      </c>
      <c r="G631" s="122" t="str">
        <f ca="1">IF($B631="","",OFFSET(Zdroj!W$16,'k rozhodnutí'!$A630,0))</f>
        <v/>
      </c>
      <c r="H631" s="115" t="str">
        <f ca="1">IF($B631="","",OFFSET(Zdroj!W$16,'k rozhodnutí'!$A630,0))</f>
        <v/>
      </c>
      <c r="I631" s="126" t="str">
        <f ca="1">IF($B631="","",OFFSET(Zdroj!Y$16,'k rozhodnutí'!$A630,0))</f>
        <v/>
      </c>
      <c r="J631" s="125" t="str">
        <f ca="1">IF(B631="","",'k rozhodnutí detailní'!N631)</f>
        <v/>
      </c>
      <c r="K631" s="115" t="str">
        <f ca="1">IF($B631="","",OFFSET(Zdroj!AC$16,'k rozhodnutí'!$A630,0))</f>
        <v/>
      </c>
      <c r="L631" s="115" t="str">
        <f ca="1">IF($B631="","",OFFSET(Zdroj!AD$16,'k rozhodnutí'!$A630,0))</f>
        <v/>
      </c>
      <c r="M631" s="115" t="str">
        <f ca="1">IF($B631="","",OFFSET(Zdroj!AE$16,'k rozhodnutí'!$A630,0))</f>
        <v/>
      </c>
      <c r="N631" s="115" t="str">
        <f ca="1">IF($B631="","",OFFSET(Zdroj!AF$16,'k rozhodnutí'!$A630,0))</f>
        <v/>
      </c>
      <c r="O631" s="115" t="str">
        <f ca="1">IF($B631="","",OFFSET(Zdroj!AG$16,'k rozhodnutí'!$A630,0))</f>
        <v/>
      </c>
      <c r="P631" s="115" t="str">
        <f ca="1">IF($B631="","",OFFSET(Zdroj!AH$16,'k rozhodnutí'!$A630,0))</f>
        <v/>
      </c>
    </row>
    <row r="632" spans="1:16" x14ac:dyDescent="0.25">
      <c r="A632" s="64"/>
      <c r="B632" s="124" t="str">
        <f ca="1">IF(OFFSET(Zdroj!$B$16,A630,0)&gt;0,OFFSET(Zdroj!$B$16,A630,0)+0,"")</f>
        <v/>
      </c>
      <c r="C632" s="2" t="str">
        <f ca="1">IF($B631="","",IF(Zdroj!$AS$9="ano",CONCATENATE("Okres:","
",OFFSET(Zdroj!CH$16,'k rozhodnutí'!$A630,0),"
","Právní forma","
",OFFSET(Zdroj!H$16,'k rozhodnutí'!$A630,0),"
",IF(OFFSET(Zdroj!I$16,'k rozhodnutí'!$A630,0)="","","IČO: "),OFFSET(Zdroj!I$16,'k rozhodnutí'!$A630,0),"
","B.Ú. ",IF(OFFSET(Zdroj!J$16,'k rozhodnutí'!$A630,0)="","","Anonymizováno")),CONCATENATE("Okres:","
",OFFSET(Zdroj!CH$16,'k rozhodnutí'!$A630,0),"
","Právní forma","
",OFFSET(Zdroj!H$16,'k rozhodnutí'!$A630,0),"
",IF(OFFSET(Zdroj!I$16,'k rozhodnutí'!$A630,0)="","","IČO: "),OFFSET(Zdroj!I$16,'k rozhodnutí'!$A630,0),"
","B.Ú. ",OFFSET(Zdroj!J$16,'k rozhodnutí'!$A630,0))))</f>
        <v/>
      </c>
      <c r="D632" s="3" t="str">
        <f ca="1">IF($B631="","",OFFSET(Zdroj!O$16,'k rozhodnutí'!$A630,0))</f>
        <v/>
      </c>
      <c r="E632" s="127"/>
      <c r="F632" s="30"/>
      <c r="G632" s="122"/>
      <c r="H632" s="115"/>
      <c r="I632" s="126"/>
      <c r="J632" s="125"/>
      <c r="K632" s="115"/>
      <c r="L632" s="115"/>
      <c r="M632" s="115"/>
      <c r="N632" s="115"/>
      <c r="O632" s="115"/>
      <c r="P632" s="115"/>
    </row>
    <row r="633" spans="1:16" x14ac:dyDescent="0.25">
      <c r="A633" s="64">
        <f>ROW()/3-1</f>
        <v>210</v>
      </c>
      <c r="B633" s="124"/>
      <c r="C633" s="28" t="str">
        <f ca="1">IF($B631="","",IF(Zdroj!$AS$9="ano",IF(OFFSET(Zdroj!M$16,'k rozhodnutí'!$A630,0)="","","Anonymizováno"),IF(OFFSET(Zdroj!M$16,'k rozhodnutí'!$A630,0)="","",OFFSET(Zdroj!M$16,'k rozhodnutí'!$A630,0))))</f>
        <v/>
      </c>
      <c r="D633" s="3" t="str">
        <f ca="1">IF($B631="","",CONCATENATE("Dotace bude použita na:","
",OFFSET(Zdroj!P$16,'k rozhodnutí'!$A630,0)))</f>
        <v/>
      </c>
      <c r="E633" s="127"/>
      <c r="F633" s="31" t="str">
        <f ca="1">IF($B631="","",OFFSET(Zdroj!V$16,'k rozhodnutí'!$A630,0))</f>
        <v/>
      </c>
      <c r="G633" s="37" t="str">
        <f ca="1">IF($B631="","",OFFSET(Zdroj!CC$16,'k rozhodnutí'!$A630,0))</f>
        <v/>
      </c>
      <c r="H633" s="115"/>
      <c r="I633" s="126"/>
      <c r="J633" s="125"/>
      <c r="K633" s="115"/>
      <c r="L633" s="115"/>
      <c r="M633" s="115"/>
      <c r="N633" s="115"/>
      <c r="O633" s="115"/>
      <c r="P633" s="115"/>
    </row>
    <row r="634" spans="1:16" ht="15.75" x14ac:dyDescent="0.25">
      <c r="A634" s="64"/>
      <c r="B634" s="79" t="str">
        <f ca="1">IF(OFFSET(Zdroj!$B$16,A633,0)&gt;0,A636,"")</f>
        <v/>
      </c>
      <c r="C634" s="2" t="str">
        <f ca="1">IF($B634="","",IF(Zdroj!$AS$9="ano",CONCATENATE(OFFSET(Zdroj!C$16,'k rozhodnutí'!$A633,0),"
","Anonymizováno","
",OFFSET(Zdroj!E$16,'k rozhodnutí'!$A633,0),"
",OFFSET(Zdroj!F$16,'k rozhodnutí'!$A633,0)),CONCATENATE(OFFSET(Zdroj!C$16,'k rozhodnutí'!$A633,0),"
",OFFSET(Zdroj!D$16,'k rozhodnutí'!$A633,0),"
",OFFSET(Zdroj!E$16,'k rozhodnutí'!$A633,0),"
",OFFSET(Zdroj!F$16,'k rozhodnutí'!$A633,0))))</f>
        <v/>
      </c>
      <c r="D634" s="19" t="str">
        <f ca="1">IF($B634="","",OFFSET(Zdroj!N$16,'k rozhodnutí'!$A633,0))</f>
        <v/>
      </c>
      <c r="E634" s="127" t="str">
        <f ca="1">IF($B634="","",OFFSET(Zdroj!T$16,'k rozhodnutí'!$A633,0))</f>
        <v/>
      </c>
      <c r="F634" s="31" t="str">
        <f ca="1">IF($B634="","",OFFSET(Zdroj!U$16,'k rozhodnutí'!$A633,0))</f>
        <v/>
      </c>
      <c r="G634" s="122" t="str">
        <f ca="1">IF($B634="","",OFFSET(Zdroj!W$16,'k rozhodnutí'!$A633,0))</f>
        <v/>
      </c>
      <c r="H634" s="115" t="str">
        <f ca="1">IF($B634="","",OFFSET(Zdroj!W$16,'k rozhodnutí'!$A633,0))</f>
        <v/>
      </c>
      <c r="I634" s="126" t="str">
        <f ca="1">IF($B634="","",OFFSET(Zdroj!Y$16,'k rozhodnutí'!$A633,0))</f>
        <v/>
      </c>
      <c r="J634" s="125" t="str">
        <f ca="1">IF(B634="","",'k rozhodnutí detailní'!N634)</f>
        <v/>
      </c>
      <c r="K634" s="115" t="str">
        <f ca="1">IF($B634="","",OFFSET(Zdroj!AC$16,'k rozhodnutí'!$A633,0))</f>
        <v/>
      </c>
      <c r="L634" s="115" t="str">
        <f ca="1">IF($B634="","",OFFSET(Zdroj!AD$16,'k rozhodnutí'!$A633,0))</f>
        <v/>
      </c>
      <c r="M634" s="115" t="str">
        <f ca="1">IF($B634="","",OFFSET(Zdroj!AE$16,'k rozhodnutí'!$A633,0))</f>
        <v/>
      </c>
      <c r="N634" s="115" t="str">
        <f ca="1">IF($B634="","",OFFSET(Zdroj!AF$16,'k rozhodnutí'!$A633,0))</f>
        <v/>
      </c>
      <c r="O634" s="115" t="str">
        <f ca="1">IF($B634="","",OFFSET(Zdroj!AG$16,'k rozhodnutí'!$A633,0))</f>
        <v/>
      </c>
      <c r="P634" s="115" t="str">
        <f ca="1">IF($B634="","",OFFSET(Zdroj!AH$16,'k rozhodnutí'!$A633,0))</f>
        <v/>
      </c>
    </row>
    <row r="635" spans="1:16" x14ac:dyDescent="0.25">
      <c r="A635" s="64"/>
      <c r="B635" s="124" t="str">
        <f ca="1">IF(OFFSET(Zdroj!$B$16,A633,0)&gt;0,OFFSET(Zdroj!$B$16,A633,0)+0,"")</f>
        <v/>
      </c>
      <c r="C635" s="2" t="str">
        <f ca="1">IF($B634="","",IF(Zdroj!$AS$9="ano",CONCATENATE("Okres:","
",OFFSET(Zdroj!CH$16,'k rozhodnutí'!$A633,0),"
","Právní forma","
",OFFSET(Zdroj!H$16,'k rozhodnutí'!$A633,0),"
",IF(OFFSET(Zdroj!I$16,'k rozhodnutí'!$A633,0)="","","IČO: "),OFFSET(Zdroj!I$16,'k rozhodnutí'!$A633,0),"
","B.Ú. ",IF(OFFSET(Zdroj!J$16,'k rozhodnutí'!$A633,0)="","","Anonymizováno")),CONCATENATE("Okres:","
",OFFSET(Zdroj!CH$16,'k rozhodnutí'!$A633,0),"
","Právní forma","
",OFFSET(Zdroj!H$16,'k rozhodnutí'!$A633,0),"
",IF(OFFSET(Zdroj!I$16,'k rozhodnutí'!$A633,0)="","","IČO: "),OFFSET(Zdroj!I$16,'k rozhodnutí'!$A633,0),"
","B.Ú. ",OFFSET(Zdroj!J$16,'k rozhodnutí'!$A633,0))))</f>
        <v/>
      </c>
      <c r="D635" s="3" t="str">
        <f ca="1">IF($B634="","",OFFSET(Zdroj!O$16,'k rozhodnutí'!$A633,0))</f>
        <v/>
      </c>
      <c r="E635" s="127"/>
      <c r="F635" s="30"/>
      <c r="G635" s="122"/>
      <c r="H635" s="115"/>
      <c r="I635" s="126"/>
      <c r="J635" s="125"/>
      <c r="K635" s="115"/>
      <c r="L635" s="115"/>
      <c r="M635" s="115"/>
      <c r="N635" s="115"/>
      <c r="O635" s="115"/>
      <c r="P635" s="115"/>
    </row>
    <row r="636" spans="1:16" x14ac:dyDescent="0.25">
      <c r="A636" s="64">
        <f>ROW()/3-1</f>
        <v>211</v>
      </c>
      <c r="B636" s="124"/>
      <c r="C636" s="28" t="str">
        <f ca="1">IF($B634="","",IF(Zdroj!$AS$9="ano",IF(OFFSET(Zdroj!M$16,'k rozhodnutí'!$A633,0)="","","Anonymizováno"),IF(OFFSET(Zdroj!M$16,'k rozhodnutí'!$A633,0)="","",OFFSET(Zdroj!M$16,'k rozhodnutí'!$A633,0))))</f>
        <v/>
      </c>
      <c r="D636" s="3" t="str">
        <f ca="1">IF($B634="","",CONCATENATE("Dotace bude použita na:","
",OFFSET(Zdroj!P$16,'k rozhodnutí'!$A633,0)))</f>
        <v/>
      </c>
      <c r="E636" s="127"/>
      <c r="F636" s="31" t="str">
        <f ca="1">IF($B634="","",OFFSET(Zdroj!V$16,'k rozhodnutí'!$A633,0))</f>
        <v/>
      </c>
      <c r="G636" s="37" t="str">
        <f ca="1">IF($B634="","",OFFSET(Zdroj!CC$16,'k rozhodnutí'!$A633,0))</f>
        <v/>
      </c>
      <c r="H636" s="115"/>
      <c r="I636" s="126"/>
      <c r="J636" s="125"/>
      <c r="K636" s="115"/>
      <c r="L636" s="115"/>
      <c r="M636" s="115"/>
      <c r="N636" s="115"/>
      <c r="O636" s="115"/>
      <c r="P636" s="115"/>
    </row>
    <row r="637" spans="1:16" ht="15.75" x14ac:dyDescent="0.25">
      <c r="A637" s="64"/>
      <c r="B637" s="79" t="str">
        <f ca="1">IF(OFFSET(Zdroj!$B$16,A636,0)&gt;0,A639,"")</f>
        <v/>
      </c>
      <c r="C637" s="2" t="str">
        <f ca="1">IF($B637="","",IF(Zdroj!$AS$9="ano",CONCATENATE(OFFSET(Zdroj!C$16,'k rozhodnutí'!$A636,0),"
","Anonymizováno","
",OFFSET(Zdroj!E$16,'k rozhodnutí'!$A636,0),"
",OFFSET(Zdroj!F$16,'k rozhodnutí'!$A636,0)),CONCATENATE(OFFSET(Zdroj!C$16,'k rozhodnutí'!$A636,0),"
",OFFSET(Zdroj!D$16,'k rozhodnutí'!$A636,0),"
",OFFSET(Zdroj!E$16,'k rozhodnutí'!$A636,0),"
",OFFSET(Zdroj!F$16,'k rozhodnutí'!$A636,0))))</f>
        <v/>
      </c>
      <c r="D637" s="19" t="str">
        <f ca="1">IF($B637="","",OFFSET(Zdroj!N$16,'k rozhodnutí'!$A636,0))</f>
        <v/>
      </c>
      <c r="E637" s="127" t="str">
        <f ca="1">IF($B637="","",OFFSET(Zdroj!T$16,'k rozhodnutí'!$A636,0))</f>
        <v/>
      </c>
      <c r="F637" s="31" t="str">
        <f ca="1">IF($B637="","",OFFSET(Zdroj!U$16,'k rozhodnutí'!$A636,0))</f>
        <v/>
      </c>
      <c r="G637" s="122" t="str">
        <f ca="1">IF($B637="","",OFFSET(Zdroj!W$16,'k rozhodnutí'!$A636,0))</f>
        <v/>
      </c>
      <c r="H637" s="115" t="str">
        <f ca="1">IF($B637="","",OFFSET(Zdroj!W$16,'k rozhodnutí'!$A636,0))</f>
        <v/>
      </c>
      <c r="I637" s="126" t="str">
        <f ca="1">IF($B637="","",OFFSET(Zdroj!Y$16,'k rozhodnutí'!$A636,0))</f>
        <v/>
      </c>
      <c r="J637" s="125" t="str">
        <f ca="1">IF(B637="","",'k rozhodnutí detailní'!N637)</f>
        <v/>
      </c>
      <c r="K637" s="115" t="str">
        <f ca="1">IF($B637="","",OFFSET(Zdroj!AC$16,'k rozhodnutí'!$A636,0))</f>
        <v/>
      </c>
      <c r="L637" s="115" t="str">
        <f ca="1">IF($B637="","",OFFSET(Zdroj!AD$16,'k rozhodnutí'!$A636,0))</f>
        <v/>
      </c>
      <c r="M637" s="115" t="str">
        <f ca="1">IF($B637="","",OFFSET(Zdroj!AE$16,'k rozhodnutí'!$A636,0))</f>
        <v/>
      </c>
      <c r="N637" s="115" t="str">
        <f ca="1">IF($B637="","",OFFSET(Zdroj!AF$16,'k rozhodnutí'!$A636,0))</f>
        <v/>
      </c>
      <c r="O637" s="115" t="str">
        <f ca="1">IF($B637="","",OFFSET(Zdroj!AG$16,'k rozhodnutí'!$A636,0))</f>
        <v/>
      </c>
      <c r="P637" s="115" t="str">
        <f ca="1">IF($B637="","",OFFSET(Zdroj!AH$16,'k rozhodnutí'!$A636,0))</f>
        <v/>
      </c>
    </row>
    <row r="638" spans="1:16" x14ac:dyDescent="0.25">
      <c r="A638" s="64"/>
      <c r="B638" s="124" t="str">
        <f ca="1">IF(OFFSET(Zdroj!$B$16,A636,0)&gt;0,OFFSET(Zdroj!$B$16,A636,0)+0,"")</f>
        <v/>
      </c>
      <c r="C638" s="2" t="str">
        <f ca="1">IF($B637="","",IF(Zdroj!$AS$9="ano",CONCATENATE("Okres:","
",OFFSET(Zdroj!CH$16,'k rozhodnutí'!$A636,0),"
","Právní forma","
",OFFSET(Zdroj!H$16,'k rozhodnutí'!$A636,0),"
",IF(OFFSET(Zdroj!I$16,'k rozhodnutí'!$A636,0)="","","IČO: "),OFFSET(Zdroj!I$16,'k rozhodnutí'!$A636,0),"
","B.Ú. ",IF(OFFSET(Zdroj!J$16,'k rozhodnutí'!$A636,0)="","","Anonymizováno")),CONCATENATE("Okres:","
",OFFSET(Zdroj!CH$16,'k rozhodnutí'!$A636,0),"
","Právní forma","
",OFFSET(Zdroj!H$16,'k rozhodnutí'!$A636,0),"
",IF(OFFSET(Zdroj!I$16,'k rozhodnutí'!$A636,0)="","","IČO: "),OFFSET(Zdroj!I$16,'k rozhodnutí'!$A636,0),"
","B.Ú. ",OFFSET(Zdroj!J$16,'k rozhodnutí'!$A636,0))))</f>
        <v/>
      </c>
      <c r="D638" s="3" t="str">
        <f ca="1">IF($B637="","",OFFSET(Zdroj!O$16,'k rozhodnutí'!$A636,0))</f>
        <v/>
      </c>
      <c r="E638" s="127"/>
      <c r="F638" s="30"/>
      <c r="G638" s="122"/>
      <c r="H638" s="115"/>
      <c r="I638" s="126"/>
      <c r="J638" s="125"/>
      <c r="K638" s="115"/>
      <c r="L638" s="115"/>
      <c r="M638" s="115"/>
      <c r="N638" s="115"/>
      <c r="O638" s="115"/>
      <c r="P638" s="115"/>
    </row>
    <row r="639" spans="1:16" x14ac:dyDescent="0.25">
      <c r="A639" s="64">
        <f>ROW()/3-1</f>
        <v>212</v>
      </c>
      <c r="B639" s="124"/>
      <c r="C639" s="28" t="str">
        <f ca="1">IF($B637="","",IF(Zdroj!$AS$9="ano",IF(OFFSET(Zdroj!M$16,'k rozhodnutí'!$A636,0)="","","Anonymizováno"),IF(OFFSET(Zdroj!M$16,'k rozhodnutí'!$A636,0)="","",OFFSET(Zdroj!M$16,'k rozhodnutí'!$A636,0))))</f>
        <v/>
      </c>
      <c r="D639" s="3" t="str">
        <f ca="1">IF($B637="","",CONCATENATE("Dotace bude použita na:","
",OFFSET(Zdroj!P$16,'k rozhodnutí'!$A636,0)))</f>
        <v/>
      </c>
      <c r="E639" s="127"/>
      <c r="F639" s="31" t="str">
        <f ca="1">IF($B637="","",OFFSET(Zdroj!V$16,'k rozhodnutí'!$A636,0))</f>
        <v/>
      </c>
      <c r="G639" s="37" t="str">
        <f ca="1">IF($B637="","",OFFSET(Zdroj!CC$16,'k rozhodnutí'!$A636,0))</f>
        <v/>
      </c>
      <c r="H639" s="115"/>
      <c r="I639" s="126"/>
      <c r="J639" s="125"/>
      <c r="K639" s="115"/>
      <c r="L639" s="115"/>
      <c r="M639" s="115"/>
      <c r="N639" s="115"/>
      <c r="O639" s="115"/>
      <c r="P639" s="115"/>
    </row>
    <row r="640" spans="1:16" ht="15.75" x14ac:dyDescent="0.25">
      <c r="A640" s="64"/>
      <c r="B640" s="79" t="str">
        <f ca="1">IF(OFFSET(Zdroj!$B$16,A639,0)&gt;0,A642,"")</f>
        <v/>
      </c>
      <c r="C640" s="2" t="str">
        <f ca="1">IF($B640="","",IF(Zdroj!$AS$9="ano",CONCATENATE(OFFSET(Zdroj!C$16,'k rozhodnutí'!$A639,0),"
","Anonymizováno","
",OFFSET(Zdroj!E$16,'k rozhodnutí'!$A639,0),"
",OFFSET(Zdroj!F$16,'k rozhodnutí'!$A639,0)),CONCATENATE(OFFSET(Zdroj!C$16,'k rozhodnutí'!$A639,0),"
",OFFSET(Zdroj!D$16,'k rozhodnutí'!$A639,0),"
",OFFSET(Zdroj!E$16,'k rozhodnutí'!$A639,0),"
",OFFSET(Zdroj!F$16,'k rozhodnutí'!$A639,0))))</f>
        <v/>
      </c>
      <c r="D640" s="19" t="str">
        <f ca="1">IF($B640="","",OFFSET(Zdroj!N$16,'k rozhodnutí'!$A639,0))</f>
        <v/>
      </c>
      <c r="E640" s="127" t="str">
        <f ca="1">IF($B640="","",OFFSET(Zdroj!T$16,'k rozhodnutí'!$A639,0))</f>
        <v/>
      </c>
      <c r="F640" s="31" t="str">
        <f ca="1">IF($B640="","",OFFSET(Zdroj!U$16,'k rozhodnutí'!$A639,0))</f>
        <v/>
      </c>
      <c r="G640" s="122" t="str">
        <f ca="1">IF($B640="","",OFFSET(Zdroj!W$16,'k rozhodnutí'!$A639,0))</f>
        <v/>
      </c>
      <c r="H640" s="115" t="str">
        <f ca="1">IF($B640="","",OFFSET(Zdroj!W$16,'k rozhodnutí'!$A639,0))</f>
        <v/>
      </c>
      <c r="I640" s="126" t="str">
        <f ca="1">IF($B640="","",OFFSET(Zdroj!Y$16,'k rozhodnutí'!$A639,0))</f>
        <v/>
      </c>
      <c r="J640" s="125" t="str">
        <f ca="1">IF(B640="","",'k rozhodnutí detailní'!N640)</f>
        <v/>
      </c>
      <c r="K640" s="115" t="str">
        <f ca="1">IF($B640="","",OFFSET(Zdroj!AC$16,'k rozhodnutí'!$A639,0))</f>
        <v/>
      </c>
      <c r="L640" s="115" t="str">
        <f ca="1">IF($B640="","",OFFSET(Zdroj!AD$16,'k rozhodnutí'!$A639,0))</f>
        <v/>
      </c>
      <c r="M640" s="115" t="str">
        <f ca="1">IF($B640="","",OFFSET(Zdroj!AE$16,'k rozhodnutí'!$A639,0))</f>
        <v/>
      </c>
      <c r="N640" s="115" t="str">
        <f ca="1">IF($B640="","",OFFSET(Zdroj!AF$16,'k rozhodnutí'!$A639,0))</f>
        <v/>
      </c>
      <c r="O640" s="115" t="str">
        <f ca="1">IF($B640="","",OFFSET(Zdroj!AG$16,'k rozhodnutí'!$A639,0))</f>
        <v/>
      </c>
      <c r="P640" s="115" t="str">
        <f ca="1">IF($B640="","",OFFSET(Zdroj!AH$16,'k rozhodnutí'!$A639,0))</f>
        <v/>
      </c>
    </row>
    <row r="641" spans="1:16" x14ac:dyDescent="0.25">
      <c r="A641" s="64"/>
      <c r="B641" s="124" t="str">
        <f ca="1">IF(OFFSET(Zdroj!$B$16,A639,0)&gt;0,OFFSET(Zdroj!$B$16,A639,0)+0,"")</f>
        <v/>
      </c>
      <c r="C641" s="2" t="str">
        <f ca="1">IF($B640="","",IF(Zdroj!$AS$9="ano",CONCATENATE("Okres:","
",OFFSET(Zdroj!CH$16,'k rozhodnutí'!$A639,0),"
","Právní forma","
",OFFSET(Zdroj!H$16,'k rozhodnutí'!$A639,0),"
",IF(OFFSET(Zdroj!I$16,'k rozhodnutí'!$A639,0)="","","IČO: "),OFFSET(Zdroj!I$16,'k rozhodnutí'!$A639,0),"
","B.Ú. ",IF(OFFSET(Zdroj!J$16,'k rozhodnutí'!$A639,0)="","","Anonymizováno")),CONCATENATE("Okres:","
",OFFSET(Zdroj!CH$16,'k rozhodnutí'!$A639,0),"
","Právní forma","
",OFFSET(Zdroj!H$16,'k rozhodnutí'!$A639,0),"
",IF(OFFSET(Zdroj!I$16,'k rozhodnutí'!$A639,0)="","","IČO: "),OFFSET(Zdroj!I$16,'k rozhodnutí'!$A639,0),"
","B.Ú. ",OFFSET(Zdroj!J$16,'k rozhodnutí'!$A639,0))))</f>
        <v/>
      </c>
      <c r="D641" s="3" t="str">
        <f ca="1">IF($B640="","",OFFSET(Zdroj!O$16,'k rozhodnutí'!$A639,0))</f>
        <v/>
      </c>
      <c r="E641" s="127"/>
      <c r="F641" s="30"/>
      <c r="G641" s="122"/>
      <c r="H641" s="115"/>
      <c r="I641" s="126"/>
      <c r="J641" s="125"/>
      <c r="K641" s="115"/>
      <c r="L641" s="115"/>
      <c r="M641" s="115"/>
      <c r="N641" s="115"/>
      <c r="O641" s="115"/>
      <c r="P641" s="115"/>
    </row>
    <row r="642" spans="1:16" x14ac:dyDescent="0.25">
      <c r="A642" s="64">
        <f>ROW()/3-1</f>
        <v>213</v>
      </c>
      <c r="B642" s="124"/>
      <c r="C642" s="28" t="str">
        <f ca="1">IF($B640="","",IF(Zdroj!$AS$9="ano",IF(OFFSET(Zdroj!M$16,'k rozhodnutí'!$A639,0)="","","Anonymizováno"),IF(OFFSET(Zdroj!M$16,'k rozhodnutí'!$A639,0)="","",OFFSET(Zdroj!M$16,'k rozhodnutí'!$A639,0))))</f>
        <v/>
      </c>
      <c r="D642" s="3" t="str">
        <f ca="1">IF($B640="","",CONCATENATE("Dotace bude použita na:","
",OFFSET(Zdroj!P$16,'k rozhodnutí'!$A639,0)))</f>
        <v/>
      </c>
      <c r="E642" s="127"/>
      <c r="F642" s="31" t="str">
        <f ca="1">IF($B640="","",OFFSET(Zdroj!V$16,'k rozhodnutí'!$A639,0))</f>
        <v/>
      </c>
      <c r="G642" s="37" t="str">
        <f ca="1">IF($B640="","",OFFSET(Zdroj!CC$16,'k rozhodnutí'!$A639,0))</f>
        <v/>
      </c>
      <c r="H642" s="115"/>
      <c r="I642" s="126"/>
      <c r="J642" s="125"/>
      <c r="K642" s="115"/>
      <c r="L642" s="115"/>
      <c r="M642" s="115"/>
      <c r="N642" s="115"/>
      <c r="O642" s="115"/>
      <c r="P642" s="115"/>
    </row>
    <row r="643" spans="1:16" ht="15.75" x14ac:dyDescent="0.25">
      <c r="A643" s="64"/>
      <c r="B643" s="79" t="str">
        <f ca="1">IF(OFFSET(Zdroj!$B$16,A642,0)&gt;0,A645,"")</f>
        <v/>
      </c>
      <c r="C643" s="2" t="str">
        <f ca="1">IF($B643="","",IF(Zdroj!$AS$9="ano",CONCATENATE(OFFSET(Zdroj!C$16,'k rozhodnutí'!$A642,0),"
","Anonymizováno","
",OFFSET(Zdroj!E$16,'k rozhodnutí'!$A642,0),"
",OFFSET(Zdroj!F$16,'k rozhodnutí'!$A642,0)),CONCATENATE(OFFSET(Zdroj!C$16,'k rozhodnutí'!$A642,0),"
",OFFSET(Zdroj!D$16,'k rozhodnutí'!$A642,0),"
",OFFSET(Zdroj!E$16,'k rozhodnutí'!$A642,0),"
",OFFSET(Zdroj!F$16,'k rozhodnutí'!$A642,0))))</f>
        <v/>
      </c>
      <c r="D643" s="19" t="str">
        <f ca="1">IF($B643="","",OFFSET(Zdroj!N$16,'k rozhodnutí'!$A642,0))</f>
        <v/>
      </c>
      <c r="E643" s="127" t="str">
        <f ca="1">IF($B643="","",OFFSET(Zdroj!T$16,'k rozhodnutí'!$A642,0))</f>
        <v/>
      </c>
      <c r="F643" s="31" t="str">
        <f ca="1">IF($B643="","",OFFSET(Zdroj!U$16,'k rozhodnutí'!$A642,0))</f>
        <v/>
      </c>
      <c r="G643" s="122" t="str">
        <f ca="1">IF($B643="","",OFFSET(Zdroj!W$16,'k rozhodnutí'!$A642,0))</f>
        <v/>
      </c>
      <c r="H643" s="115" t="str">
        <f ca="1">IF($B643="","",OFFSET(Zdroj!W$16,'k rozhodnutí'!$A642,0))</f>
        <v/>
      </c>
      <c r="I643" s="126" t="str">
        <f ca="1">IF($B643="","",OFFSET(Zdroj!Y$16,'k rozhodnutí'!$A642,0))</f>
        <v/>
      </c>
      <c r="J643" s="125" t="str">
        <f ca="1">IF(B643="","",'k rozhodnutí detailní'!N643)</f>
        <v/>
      </c>
      <c r="K643" s="115" t="str">
        <f ca="1">IF($B643="","",OFFSET(Zdroj!AC$16,'k rozhodnutí'!$A642,0))</f>
        <v/>
      </c>
      <c r="L643" s="115" t="str">
        <f ca="1">IF($B643="","",OFFSET(Zdroj!AD$16,'k rozhodnutí'!$A642,0))</f>
        <v/>
      </c>
      <c r="M643" s="115" t="str">
        <f ca="1">IF($B643="","",OFFSET(Zdroj!AE$16,'k rozhodnutí'!$A642,0))</f>
        <v/>
      </c>
      <c r="N643" s="115" t="str">
        <f ca="1">IF($B643="","",OFFSET(Zdroj!AF$16,'k rozhodnutí'!$A642,0))</f>
        <v/>
      </c>
      <c r="O643" s="115" t="str">
        <f ca="1">IF($B643="","",OFFSET(Zdroj!AG$16,'k rozhodnutí'!$A642,0))</f>
        <v/>
      </c>
      <c r="P643" s="115" t="str">
        <f ca="1">IF($B643="","",OFFSET(Zdroj!AH$16,'k rozhodnutí'!$A642,0))</f>
        <v/>
      </c>
    </row>
    <row r="644" spans="1:16" x14ac:dyDescent="0.25">
      <c r="A644" s="64"/>
      <c r="B644" s="124" t="str">
        <f ca="1">IF(OFFSET(Zdroj!$B$16,A642,0)&gt;0,OFFSET(Zdroj!$B$16,A642,0)+0,"")</f>
        <v/>
      </c>
      <c r="C644" s="2" t="str">
        <f ca="1">IF($B643="","",IF(Zdroj!$AS$9="ano",CONCATENATE("Okres:","
",OFFSET(Zdroj!CH$16,'k rozhodnutí'!$A642,0),"
","Právní forma","
",OFFSET(Zdroj!H$16,'k rozhodnutí'!$A642,0),"
",IF(OFFSET(Zdroj!I$16,'k rozhodnutí'!$A642,0)="","","IČO: "),OFFSET(Zdroj!I$16,'k rozhodnutí'!$A642,0),"
","B.Ú. ",IF(OFFSET(Zdroj!J$16,'k rozhodnutí'!$A642,0)="","","Anonymizováno")),CONCATENATE("Okres:","
",OFFSET(Zdroj!CH$16,'k rozhodnutí'!$A642,0),"
","Právní forma","
",OFFSET(Zdroj!H$16,'k rozhodnutí'!$A642,0),"
",IF(OFFSET(Zdroj!I$16,'k rozhodnutí'!$A642,0)="","","IČO: "),OFFSET(Zdroj!I$16,'k rozhodnutí'!$A642,0),"
","B.Ú. ",OFFSET(Zdroj!J$16,'k rozhodnutí'!$A642,0))))</f>
        <v/>
      </c>
      <c r="D644" s="3" t="str">
        <f ca="1">IF($B643="","",OFFSET(Zdroj!O$16,'k rozhodnutí'!$A642,0))</f>
        <v/>
      </c>
      <c r="E644" s="127"/>
      <c r="F644" s="30"/>
      <c r="G644" s="122"/>
      <c r="H644" s="115"/>
      <c r="I644" s="126"/>
      <c r="J644" s="125"/>
      <c r="K644" s="115"/>
      <c r="L644" s="115"/>
      <c r="M644" s="115"/>
      <c r="N644" s="115"/>
      <c r="O644" s="115"/>
      <c r="P644" s="115"/>
    </row>
    <row r="645" spans="1:16" x14ac:dyDescent="0.25">
      <c r="A645" s="64">
        <f>ROW()/3-1</f>
        <v>214</v>
      </c>
      <c r="B645" s="124"/>
      <c r="C645" s="28" t="str">
        <f ca="1">IF($B643="","",IF(Zdroj!$AS$9="ano",IF(OFFSET(Zdroj!M$16,'k rozhodnutí'!$A642,0)="","","Anonymizováno"),IF(OFFSET(Zdroj!M$16,'k rozhodnutí'!$A642,0)="","",OFFSET(Zdroj!M$16,'k rozhodnutí'!$A642,0))))</f>
        <v/>
      </c>
      <c r="D645" s="3" t="str">
        <f ca="1">IF($B643="","",CONCATENATE("Dotace bude použita na:","
",OFFSET(Zdroj!P$16,'k rozhodnutí'!$A642,0)))</f>
        <v/>
      </c>
      <c r="E645" s="127"/>
      <c r="F645" s="31" t="str">
        <f ca="1">IF($B643="","",OFFSET(Zdroj!V$16,'k rozhodnutí'!$A642,0))</f>
        <v/>
      </c>
      <c r="G645" s="37" t="str">
        <f ca="1">IF($B643="","",OFFSET(Zdroj!CC$16,'k rozhodnutí'!$A642,0))</f>
        <v/>
      </c>
      <c r="H645" s="115"/>
      <c r="I645" s="126"/>
      <c r="J645" s="125"/>
      <c r="K645" s="115"/>
      <c r="L645" s="115"/>
      <c r="M645" s="115"/>
      <c r="N645" s="115"/>
      <c r="O645" s="115"/>
      <c r="P645" s="115"/>
    </row>
    <row r="646" spans="1:16" ht="15.75" x14ac:dyDescent="0.25">
      <c r="A646" s="64"/>
      <c r="B646" s="79" t="str">
        <f ca="1">IF(OFFSET(Zdroj!$B$16,A645,0)&gt;0,A648,"")</f>
        <v/>
      </c>
      <c r="C646" s="2" t="str">
        <f ca="1">IF($B646="","",IF(Zdroj!$AS$9="ano",CONCATENATE(OFFSET(Zdroj!C$16,'k rozhodnutí'!$A645,0),"
","Anonymizováno","
",OFFSET(Zdroj!E$16,'k rozhodnutí'!$A645,0),"
",OFFSET(Zdroj!F$16,'k rozhodnutí'!$A645,0)),CONCATENATE(OFFSET(Zdroj!C$16,'k rozhodnutí'!$A645,0),"
",OFFSET(Zdroj!D$16,'k rozhodnutí'!$A645,0),"
",OFFSET(Zdroj!E$16,'k rozhodnutí'!$A645,0),"
",OFFSET(Zdroj!F$16,'k rozhodnutí'!$A645,0))))</f>
        <v/>
      </c>
      <c r="D646" s="19" t="str">
        <f ca="1">IF($B646="","",OFFSET(Zdroj!N$16,'k rozhodnutí'!$A645,0))</f>
        <v/>
      </c>
      <c r="E646" s="127" t="str">
        <f ca="1">IF($B646="","",OFFSET(Zdroj!T$16,'k rozhodnutí'!$A645,0))</f>
        <v/>
      </c>
      <c r="F646" s="31" t="str">
        <f ca="1">IF($B646="","",OFFSET(Zdroj!U$16,'k rozhodnutí'!$A645,0))</f>
        <v/>
      </c>
      <c r="G646" s="122" t="str">
        <f ca="1">IF($B646="","",OFFSET(Zdroj!W$16,'k rozhodnutí'!$A645,0))</f>
        <v/>
      </c>
      <c r="H646" s="115" t="str">
        <f ca="1">IF($B646="","",OFFSET(Zdroj!W$16,'k rozhodnutí'!$A645,0))</f>
        <v/>
      </c>
      <c r="I646" s="126" t="str">
        <f ca="1">IF($B646="","",OFFSET(Zdroj!Y$16,'k rozhodnutí'!$A645,0))</f>
        <v/>
      </c>
      <c r="J646" s="125" t="str">
        <f ca="1">IF(B646="","",'k rozhodnutí detailní'!N646)</f>
        <v/>
      </c>
      <c r="K646" s="115" t="str">
        <f ca="1">IF($B646="","",OFFSET(Zdroj!AC$16,'k rozhodnutí'!$A645,0))</f>
        <v/>
      </c>
      <c r="L646" s="115" t="str">
        <f ca="1">IF($B646="","",OFFSET(Zdroj!AD$16,'k rozhodnutí'!$A645,0))</f>
        <v/>
      </c>
      <c r="M646" s="115" t="str">
        <f ca="1">IF($B646="","",OFFSET(Zdroj!AE$16,'k rozhodnutí'!$A645,0))</f>
        <v/>
      </c>
      <c r="N646" s="115" t="str">
        <f ca="1">IF($B646="","",OFFSET(Zdroj!AF$16,'k rozhodnutí'!$A645,0))</f>
        <v/>
      </c>
      <c r="O646" s="115" t="str">
        <f ca="1">IF($B646="","",OFFSET(Zdroj!AG$16,'k rozhodnutí'!$A645,0))</f>
        <v/>
      </c>
      <c r="P646" s="115" t="str">
        <f ca="1">IF($B646="","",OFFSET(Zdroj!AH$16,'k rozhodnutí'!$A645,0))</f>
        <v/>
      </c>
    </row>
    <row r="647" spans="1:16" x14ac:dyDescent="0.25">
      <c r="A647" s="64"/>
      <c r="B647" s="124" t="str">
        <f ca="1">IF(OFFSET(Zdroj!$B$16,A645,0)&gt;0,OFFSET(Zdroj!$B$16,A645,0)+0,"")</f>
        <v/>
      </c>
      <c r="C647" s="2" t="str">
        <f ca="1">IF($B646="","",IF(Zdroj!$AS$9="ano",CONCATENATE("Okres:","
",OFFSET(Zdroj!CH$16,'k rozhodnutí'!$A645,0),"
","Právní forma","
",OFFSET(Zdroj!H$16,'k rozhodnutí'!$A645,0),"
",IF(OFFSET(Zdroj!I$16,'k rozhodnutí'!$A645,0)="","","IČO: "),OFFSET(Zdroj!I$16,'k rozhodnutí'!$A645,0),"
","B.Ú. ",IF(OFFSET(Zdroj!J$16,'k rozhodnutí'!$A645,0)="","","Anonymizováno")),CONCATENATE("Okres:","
",OFFSET(Zdroj!CH$16,'k rozhodnutí'!$A645,0),"
","Právní forma","
",OFFSET(Zdroj!H$16,'k rozhodnutí'!$A645,0),"
",IF(OFFSET(Zdroj!I$16,'k rozhodnutí'!$A645,0)="","","IČO: "),OFFSET(Zdroj!I$16,'k rozhodnutí'!$A645,0),"
","B.Ú. ",OFFSET(Zdroj!J$16,'k rozhodnutí'!$A645,0))))</f>
        <v/>
      </c>
      <c r="D647" s="3" t="str">
        <f ca="1">IF($B646="","",OFFSET(Zdroj!O$16,'k rozhodnutí'!$A645,0))</f>
        <v/>
      </c>
      <c r="E647" s="127"/>
      <c r="F647" s="30"/>
      <c r="G647" s="122"/>
      <c r="H647" s="115"/>
      <c r="I647" s="126"/>
      <c r="J647" s="125"/>
      <c r="K647" s="115"/>
      <c r="L647" s="115"/>
      <c r="M647" s="115"/>
      <c r="N647" s="115"/>
      <c r="O647" s="115"/>
      <c r="P647" s="115"/>
    </row>
    <row r="648" spans="1:16" x14ac:dyDescent="0.25">
      <c r="A648" s="64">
        <f>ROW()/3-1</f>
        <v>215</v>
      </c>
      <c r="B648" s="124"/>
      <c r="C648" s="28" t="str">
        <f ca="1">IF($B646="","",IF(Zdroj!$AS$9="ano",IF(OFFSET(Zdroj!M$16,'k rozhodnutí'!$A645,0)="","","Anonymizováno"),IF(OFFSET(Zdroj!M$16,'k rozhodnutí'!$A645,0)="","",OFFSET(Zdroj!M$16,'k rozhodnutí'!$A645,0))))</f>
        <v/>
      </c>
      <c r="D648" s="3" t="str">
        <f ca="1">IF($B646="","",CONCATENATE("Dotace bude použita na:","
",OFFSET(Zdroj!P$16,'k rozhodnutí'!$A645,0)))</f>
        <v/>
      </c>
      <c r="E648" s="127"/>
      <c r="F648" s="31" t="str">
        <f ca="1">IF($B646="","",OFFSET(Zdroj!V$16,'k rozhodnutí'!$A645,0))</f>
        <v/>
      </c>
      <c r="G648" s="37" t="str">
        <f ca="1">IF($B646="","",OFFSET(Zdroj!CC$16,'k rozhodnutí'!$A645,0))</f>
        <v/>
      </c>
      <c r="H648" s="115"/>
      <c r="I648" s="126"/>
      <c r="J648" s="125"/>
      <c r="K648" s="115"/>
      <c r="L648" s="115"/>
      <c r="M648" s="115"/>
      <c r="N648" s="115"/>
      <c r="O648" s="115"/>
      <c r="P648" s="115"/>
    </row>
    <row r="649" spans="1:16" ht="15.75" x14ac:dyDescent="0.25">
      <c r="A649" s="64"/>
      <c r="B649" s="79" t="str">
        <f ca="1">IF(OFFSET(Zdroj!$B$16,A648,0)&gt;0,A651,"")</f>
        <v/>
      </c>
      <c r="C649" s="2" t="str">
        <f ca="1">IF($B649="","",IF(Zdroj!$AS$9="ano",CONCATENATE(OFFSET(Zdroj!C$16,'k rozhodnutí'!$A648,0),"
","Anonymizováno","
",OFFSET(Zdroj!E$16,'k rozhodnutí'!$A648,0),"
",OFFSET(Zdroj!F$16,'k rozhodnutí'!$A648,0)),CONCATENATE(OFFSET(Zdroj!C$16,'k rozhodnutí'!$A648,0),"
",OFFSET(Zdroj!D$16,'k rozhodnutí'!$A648,0),"
",OFFSET(Zdroj!E$16,'k rozhodnutí'!$A648,0),"
",OFFSET(Zdroj!F$16,'k rozhodnutí'!$A648,0))))</f>
        <v/>
      </c>
      <c r="D649" s="19" t="str">
        <f ca="1">IF($B649="","",OFFSET(Zdroj!N$16,'k rozhodnutí'!$A648,0))</f>
        <v/>
      </c>
      <c r="E649" s="127" t="str">
        <f ca="1">IF($B649="","",OFFSET(Zdroj!T$16,'k rozhodnutí'!$A648,0))</f>
        <v/>
      </c>
      <c r="F649" s="31" t="str">
        <f ca="1">IF($B649="","",OFFSET(Zdroj!U$16,'k rozhodnutí'!$A648,0))</f>
        <v/>
      </c>
      <c r="G649" s="122" t="str">
        <f ca="1">IF($B649="","",OFFSET(Zdroj!W$16,'k rozhodnutí'!$A648,0))</f>
        <v/>
      </c>
      <c r="H649" s="115" t="str">
        <f ca="1">IF($B649="","",OFFSET(Zdroj!W$16,'k rozhodnutí'!$A648,0))</f>
        <v/>
      </c>
      <c r="I649" s="126" t="str">
        <f ca="1">IF($B649="","",OFFSET(Zdroj!Y$16,'k rozhodnutí'!$A648,0))</f>
        <v/>
      </c>
      <c r="J649" s="125" t="str">
        <f ca="1">IF(B649="","",'k rozhodnutí detailní'!N649)</f>
        <v/>
      </c>
      <c r="K649" s="115" t="str">
        <f ca="1">IF($B649="","",OFFSET(Zdroj!AC$16,'k rozhodnutí'!$A648,0))</f>
        <v/>
      </c>
      <c r="L649" s="115" t="str">
        <f ca="1">IF($B649="","",OFFSET(Zdroj!AD$16,'k rozhodnutí'!$A648,0))</f>
        <v/>
      </c>
      <c r="M649" s="115" t="str">
        <f ca="1">IF($B649="","",OFFSET(Zdroj!AE$16,'k rozhodnutí'!$A648,0))</f>
        <v/>
      </c>
      <c r="N649" s="115" t="str">
        <f ca="1">IF($B649="","",OFFSET(Zdroj!AF$16,'k rozhodnutí'!$A648,0))</f>
        <v/>
      </c>
      <c r="O649" s="115" t="str">
        <f ca="1">IF($B649="","",OFFSET(Zdroj!AG$16,'k rozhodnutí'!$A648,0))</f>
        <v/>
      </c>
      <c r="P649" s="115" t="str">
        <f ca="1">IF($B649="","",OFFSET(Zdroj!AH$16,'k rozhodnutí'!$A648,0))</f>
        <v/>
      </c>
    </row>
    <row r="650" spans="1:16" x14ac:dyDescent="0.25">
      <c r="A650" s="64"/>
      <c r="B650" s="124" t="str">
        <f ca="1">IF(OFFSET(Zdroj!$B$16,A648,0)&gt;0,OFFSET(Zdroj!$B$16,A648,0)+0,"")</f>
        <v/>
      </c>
      <c r="C650" s="2" t="str">
        <f ca="1">IF($B649="","",IF(Zdroj!$AS$9="ano",CONCATENATE("Okres:","
",OFFSET(Zdroj!CH$16,'k rozhodnutí'!$A648,0),"
","Právní forma","
",OFFSET(Zdroj!H$16,'k rozhodnutí'!$A648,0),"
",IF(OFFSET(Zdroj!I$16,'k rozhodnutí'!$A648,0)="","","IČO: "),OFFSET(Zdroj!I$16,'k rozhodnutí'!$A648,0),"
","B.Ú. ",IF(OFFSET(Zdroj!J$16,'k rozhodnutí'!$A648,0)="","","Anonymizováno")),CONCATENATE("Okres:","
",OFFSET(Zdroj!CH$16,'k rozhodnutí'!$A648,0),"
","Právní forma","
",OFFSET(Zdroj!H$16,'k rozhodnutí'!$A648,0),"
",IF(OFFSET(Zdroj!I$16,'k rozhodnutí'!$A648,0)="","","IČO: "),OFFSET(Zdroj!I$16,'k rozhodnutí'!$A648,0),"
","B.Ú. ",OFFSET(Zdroj!J$16,'k rozhodnutí'!$A648,0))))</f>
        <v/>
      </c>
      <c r="D650" s="3" t="str">
        <f ca="1">IF($B649="","",OFFSET(Zdroj!O$16,'k rozhodnutí'!$A648,0))</f>
        <v/>
      </c>
      <c r="E650" s="127"/>
      <c r="F650" s="30"/>
      <c r="G650" s="122"/>
      <c r="H650" s="115"/>
      <c r="I650" s="126"/>
      <c r="J650" s="125"/>
      <c r="K650" s="115"/>
      <c r="L650" s="115"/>
      <c r="M650" s="115"/>
      <c r="N650" s="115"/>
      <c r="O650" s="115"/>
      <c r="P650" s="115"/>
    </row>
    <row r="651" spans="1:16" x14ac:dyDescent="0.25">
      <c r="A651" s="64">
        <f>ROW()/3-1</f>
        <v>216</v>
      </c>
      <c r="B651" s="124"/>
      <c r="C651" s="28" t="str">
        <f ca="1">IF($B649="","",IF(Zdroj!$AS$9="ano",IF(OFFSET(Zdroj!M$16,'k rozhodnutí'!$A648,0)="","","Anonymizováno"),IF(OFFSET(Zdroj!M$16,'k rozhodnutí'!$A648,0)="","",OFFSET(Zdroj!M$16,'k rozhodnutí'!$A648,0))))</f>
        <v/>
      </c>
      <c r="D651" s="3" t="str">
        <f ca="1">IF($B649="","",CONCATENATE("Dotace bude použita na:","
",OFFSET(Zdroj!P$16,'k rozhodnutí'!$A648,0)))</f>
        <v/>
      </c>
      <c r="E651" s="127"/>
      <c r="F651" s="31" t="str">
        <f ca="1">IF($B649="","",OFFSET(Zdroj!V$16,'k rozhodnutí'!$A648,0))</f>
        <v/>
      </c>
      <c r="G651" s="37" t="str">
        <f ca="1">IF($B649="","",OFFSET(Zdroj!CC$16,'k rozhodnutí'!$A648,0))</f>
        <v/>
      </c>
      <c r="H651" s="115"/>
      <c r="I651" s="126"/>
      <c r="J651" s="125"/>
      <c r="K651" s="115"/>
      <c r="L651" s="115"/>
      <c r="M651" s="115"/>
      <c r="N651" s="115"/>
      <c r="O651" s="115"/>
      <c r="P651" s="115"/>
    </row>
    <row r="652" spans="1:16" ht="15.75" x14ac:dyDescent="0.25">
      <c r="A652" s="64"/>
      <c r="B652" s="79" t="str">
        <f ca="1">IF(OFFSET(Zdroj!$B$16,A651,0)&gt;0,A654,"")</f>
        <v/>
      </c>
      <c r="C652" s="2" t="str">
        <f ca="1">IF($B652="","",IF(Zdroj!$AS$9="ano",CONCATENATE(OFFSET(Zdroj!C$16,'k rozhodnutí'!$A651,0),"
","Anonymizováno","
",OFFSET(Zdroj!E$16,'k rozhodnutí'!$A651,0),"
",OFFSET(Zdroj!F$16,'k rozhodnutí'!$A651,0)),CONCATENATE(OFFSET(Zdroj!C$16,'k rozhodnutí'!$A651,0),"
",OFFSET(Zdroj!D$16,'k rozhodnutí'!$A651,0),"
",OFFSET(Zdroj!E$16,'k rozhodnutí'!$A651,0),"
",OFFSET(Zdroj!F$16,'k rozhodnutí'!$A651,0))))</f>
        <v/>
      </c>
      <c r="D652" s="19" t="str">
        <f ca="1">IF($B652="","",OFFSET(Zdroj!N$16,'k rozhodnutí'!$A651,0))</f>
        <v/>
      </c>
      <c r="E652" s="127" t="str">
        <f ca="1">IF($B652="","",OFFSET(Zdroj!T$16,'k rozhodnutí'!$A651,0))</f>
        <v/>
      </c>
      <c r="F652" s="31" t="str">
        <f ca="1">IF($B652="","",OFFSET(Zdroj!U$16,'k rozhodnutí'!$A651,0))</f>
        <v/>
      </c>
      <c r="G652" s="122" t="str">
        <f ca="1">IF($B652="","",OFFSET(Zdroj!W$16,'k rozhodnutí'!$A651,0))</f>
        <v/>
      </c>
      <c r="H652" s="115" t="str">
        <f ca="1">IF($B652="","",OFFSET(Zdroj!W$16,'k rozhodnutí'!$A651,0))</f>
        <v/>
      </c>
      <c r="I652" s="126" t="str">
        <f ca="1">IF($B652="","",OFFSET(Zdroj!Y$16,'k rozhodnutí'!$A651,0))</f>
        <v/>
      </c>
      <c r="J652" s="125" t="str">
        <f ca="1">IF(B652="","",'k rozhodnutí detailní'!N652)</f>
        <v/>
      </c>
      <c r="K652" s="115" t="str">
        <f ca="1">IF($B652="","",OFFSET(Zdroj!AC$16,'k rozhodnutí'!$A651,0))</f>
        <v/>
      </c>
      <c r="L652" s="115" t="str">
        <f ca="1">IF($B652="","",OFFSET(Zdroj!AD$16,'k rozhodnutí'!$A651,0))</f>
        <v/>
      </c>
      <c r="M652" s="115" t="str">
        <f ca="1">IF($B652="","",OFFSET(Zdroj!AE$16,'k rozhodnutí'!$A651,0))</f>
        <v/>
      </c>
      <c r="N652" s="115" t="str">
        <f ca="1">IF($B652="","",OFFSET(Zdroj!AF$16,'k rozhodnutí'!$A651,0))</f>
        <v/>
      </c>
      <c r="O652" s="115" t="str">
        <f ca="1">IF($B652="","",OFFSET(Zdroj!AG$16,'k rozhodnutí'!$A651,0))</f>
        <v/>
      </c>
      <c r="P652" s="115" t="str">
        <f ca="1">IF($B652="","",OFFSET(Zdroj!AH$16,'k rozhodnutí'!$A651,0))</f>
        <v/>
      </c>
    </row>
    <row r="653" spans="1:16" x14ac:dyDescent="0.25">
      <c r="A653" s="64"/>
      <c r="B653" s="124" t="str">
        <f ca="1">IF(OFFSET(Zdroj!$B$16,A651,0)&gt;0,OFFSET(Zdroj!$B$16,A651,0)+0,"")</f>
        <v/>
      </c>
      <c r="C653" s="2" t="str">
        <f ca="1">IF($B652="","",IF(Zdroj!$AS$9="ano",CONCATENATE("Okres:","
",OFFSET(Zdroj!CH$16,'k rozhodnutí'!$A651,0),"
","Právní forma","
",OFFSET(Zdroj!H$16,'k rozhodnutí'!$A651,0),"
",IF(OFFSET(Zdroj!I$16,'k rozhodnutí'!$A651,0)="","","IČO: "),OFFSET(Zdroj!I$16,'k rozhodnutí'!$A651,0),"
","B.Ú. ",IF(OFFSET(Zdroj!J$16,'k rozhodnutí'!$A651,0)="","","Anonymizováno")),CONCATENATE("Okres:","
",OFFSET(Zdroj!CH$16,'k rozhodnutí'!$A651,0),"
","Právní forma","
",OFFSET(Zdroj!H$16,'k rozhodnutí'!$A651,0),"
",IF(OFFSET(Zdroj!I$16,'k rozhodnutí'!$A651,0)="","","IČO: "),OFFSET(Zdroj!I$16,'k rozhodnutí'!$A651,0),"
","B.Ú. ",OFFSET(Zdroj!J$16,'k rozhodnutí'!$A651,0))))</f>
        <v/>
      </c>
      <c r="D653" s="3" t="str">
        <f ca="1">IF($B652="","",OFFSET(Zdroj!O$16,'k rozhodnutí'!$A651,0))</f>
        <v/>
      </c>
      <c r="E653" s="127"/>
      <c r="F653" s="30"/>
      <c r="G653" s="122"/>
      <c r="H653" s="115"/>
      <c r="I653" s="126"/>
      <c r="J653" s="125"/>
      <c r="K653" s="115"/>
      <c r="L653" s="115"/>
      <c r="M653" s="115"/>
      <c r="N653" s="115"/>
      <c r="O653" s="115"/>
      <c r="P653" s="115"/>
    </row>
    <row r="654" spans="1:16" x14ac:dyDescent="0.25">
      <c r="A654" s="64">
        <f>ROW()/3-1</f>
        <v>217</v>
      </c>
      <c r="B654" s="124"/>
      <c r="C654" s="28" t="str">
        <f ca="1">IF($B652="","",IF(Zdroj!$AS$9="ano",IF(OFFSET(Zdroj!M$16,'k rozhodnutí'!$A651,0)="","","Anonymizováno"),IF(OFFSET(Zdroj!M$16,'k rozhodnutí'!$A651,0)="","",OFFSET(Zdroj!M$16,'k rozhodnutí'!$A651,0))))</f>
        <v/>
      </c>
      <c r="D654" s="3" t="str">
        <f ca="1">IF($B652="","",CONCATENATE("Dotace bude použita na:","
",OFFSET(Zdroj!P$16,'k rozhodnutí'!$A651,0)))</f>
        <v/>
      </c>
      <c r="E654" s="127"/>
      <c r="F654" s="31" t="str">
        <f ca="1">IF($B652="","",OFFSET(Zdroj!V$16,'k rozhodnutí'!$A651,0))</f>
        <v/>
      </c>
      <c r="G654" s="37" t="str">
        <f ca="1">IF($B652="","",OFFSET(Zdroj!CC$16,'k rozhodnutí'!$A651,0))</f>
        <v/>
      </c>
      <c r="H654" s="115"/>
      <c r="I654" s="126"/>
      <c r="J654" s="125"/>
      <c r="K654" s="115"/>
      <c r="L654" s="115"/>
      <c r="M654" s="115"/>
      <c r="N654" s="115"/>
      <c r="O654" s="115"/>
      <c r="P654" s="115"/>
    </row>
    <row r="655" spans="1:16" ht="15.75" x14ac:dyDescent="0.25">
      <c r="A655" s="64"/>
      <c r="B655" s="79" t="str">
        <f ca="1">IF(OFFSET(Zdroj!$B$16,A654,0)&gt;0,A657,"")</f>
        <v/>
      </c>
      <c r="C655" s="2" t="str">
        <f ca="1">IF($B655="","",IF(Zdroj!$AS$9="ano",CONCATENATE(OFFSET(Zdroj!C$16,'k rozhodnutí'!$A654,0),"
","Anonymizováno","
",OFFSET(Zdroj!E$16,'k rozhodnutí'!$A654,0),"
",OFFSET(Zdroj!F$16,'k rozhodnutí'!$A654,0)),CONCATENATE(OFFSET(Zdroj!C$16,'k rozhodnutí'!$A654,0),"
",OFFSET(Zdroj!D$16,'k rozhodnutí'!$A654,0),"
",OFFSET(Zdroj!E$16,'k rozhodnutí'!$A654,0),"
",OFFSET(Zdroj!F$16,'k rozhodnutí'!$A654,0))))</f>
        <v/>
      </c>
      <c r="D655" s="19" t="str">
        <f ca="1">IF($B655="","",OFFSET(Zdroj!N$16,'k rozhodnutí'!$A654,0))</f>
        <v/>
      </c>
      <c r="E655" s="127" t="str">
        <f ca="1">IF($B655="","",OFFSET(Zdroj!T$16,'k rozhodnutí'!$A654,0))</f>
        <v/>
      </c>
      <c r="F655" s="31" t="str">
        <f ca="1">IF($B655="","",OFFSET(Zdroj!U$16,'k rozhodnutí'!$A654,0))</f>
        <v/>
      </c>
      <c r="G655" s="122" t="str">
        <f ca="1">IF($B655="","",OFFSET(Zdroj!W$16,'k rozhodnutí'!$A654,0))</f>
        <v/>
      </c>
      <c r="H655" s="115" t="str">
        <f ca="1">IF($B655="","",OFFSET(Zdroj!W$16,'k rozhodnutí'!$A654,0))</f>
        <v/>
      </c>
      <c r="I655" s="126" t="str">
        <f ca="1">IF($B655="","",OFFSET(Zdroj!Y$16,'k rozhodnutí'!$A654,0))</f>
        <v/>
      </c>
      <c r="J655" s="125" t="str">
        <f ca="1">IF(B655="","",'k rozhodnutí detailní'!N655)</f>
        <v/>
      </c>
      <c r="K655" s="115" t="str">
        <f ca="1">IF($B655="","",OFFSET(Zdroj!AC$16,'k rozhodnutí'!$A654,0))</f>
        <v/>
      </c>
      <c r="L655" s="115" t="str">
        <f ca="1">IF($B655="","",OFFSET(Zdroj!AD$16,'k rozhodnutí'!$A654,0))</f>
        <v/>
      </c>
      <c r="M655" s="115" t="str">
        <f ca="1">IF($B655="","",OFFSET(Zdroj!AE$16,'k rozhodnutí'!$A654,0))</f>
        <v/>
      </c>
      <c r="N655" s="115" t="str">
        <f ca="1">IF($B655="","",OFFSET(Zdroj!AF$16,'k rozhodnutí'!$A654,0))</f>
        <v/>
      </c>
      <c r="O655" s="115" t="str">
        <f ca="1">IF($B655="","",OFFSET(Zdroj!AG$16,'k rozhodnutí'!$A654,0))</f>
        <v/>
      </c>
      <c r="P655" s="115" t="str">
        <f ca="1">IF($B655="","",OFFSET(Zdroj!AH$16,'k rozhodnutí'!$A654,0))</f>
        <v/>
      </c>
    </row>
    <row r="656" spans="1:16" x14ac:dyDescent="0.25">
      <c r="A656" s="64"/>
      <c r="B656" s="124" t="str">
        <f ca="1">IF(OFFSET(Zdroj!$B$16,A654,0)&gt;0,OFFSET(Zdroj!$B$16,A654,0)+0,"")</f>
        <v/>
      </c>
      <c r="C656" s="2" t="str">
        <f ca="1">IF($B655="","",IF(Zdroj!$AS$9="ano",CONCATENATE("Okres:","
",OFFSET(Zdroj!CH$16,'k rozhodnutí'!$A654,0),"
","Právní forma","
",OFFSET(Zdroj!H$16,'k rozhodnutí'!$A654,0),"
",IF(OFFSET(Zdroj!I$16,'k rozhodnutí'!$A654,0)="","","IČO: "),OFFSET(Zdroj!I$16,'k rozhodnutí'!$A654,0),"
","B.Ú. ",IF(OFFSET(Zdroj!J$16,'k rozhodnutí'!$A654,0)="","","Anonymizováno")),CONCATENATE("Okres:","
",OFFSET(Zdroj!CH$16,'k rozhodnutí'!$A654,0),"
","Právní forma","
",OFFSET(Zdroj!H$16,'k rozhodnutí'!$A654,0),"
",IF(OFFSET(Zdroj!I$16,'k rozhodnutí'!$A654,0)="","","IČO: "),OFFSET(Zdroj!I$16,'k rozhodnutí'!$A654,0),"
","B.Ú. ",OFFSET(Zdroj!J$16,'k rozhodnutí'!$A654,0))))</f>
        <v/>
      </c>
      <c r="D656" s="3" t="str">
        <f ca="1">IF($B655="","",OFFSET(Zdroj!O$16,'k rozhodnutí'!$A654,0))</f>
        <v/>
      </c>
      <c r="E656" s="127"/>
      <c r="F656" s="30"/>
      <c r="G656" s="122"/>
      <c r="H656" s="115"/>
      <c r="I656" s="126"/>
      <c r="J656" s="125"/>
      <c r="K656" s="115"/>
      <c r="L656" s="115"/>
      <c r="M656" s="115"/>
      <c r="N656" s="115"/>
      <c r="O656" s="115"/>
      <c r="P656" s="115"/>
    </row>
    <row r="657" spans="1:16" x14ac:dyDescent="0.25">
      <c r="A657" s="64">
        <f>ROW()/3-1</f>
        <v>218</v>
      </c>
      <c r="B657" s="124"/>
      <c r="C657" s="28" t="str">
        <f ca="1">IF($B655="","",IF(Zdroj!$AS$9="ano",IF(OFFSET(Zdroj!M$16,'k rozhodnutí'!$A654,0)="","","Anonymizováno"),IF(OFFSET(Zdroj!M$16,'k rozhodnutí'!$A654,0)="","",OFFSET(Zdroj!M$16,'k rozhodnutí'!$A654,0))))</f>
        <v/>
      </c>
      <c r="D657" s="3" t="str">
        <f ca="1">IF($B655="","",CONCATENATE("Dotace bude použita na:","
",OFFSET(Zdroj!P$16,'k rozhodnutí'!$A654,0)))</f>
        <v/>
      </c>
      <c r="E657" s="127"/>
      <c r="F657" s="31" t="str">
        <f ca="1">IF($B655="","",OFFSET(Zdroj!V$16,'k rozhodnutí'!$A654,0))</f>
        <v/>
      </c>
      <c r="G657" s="37" t="str">
        <f ca="1">IF($B655="","",OFFSET(Zdroj!CC$16,'k rozhodnutí'!$A654,0))</f>
        <v/>
      </c>
      <c r="H657" s="115"/>
      <c r="I657" s="126"/>
      <c r="J657" s="125"/>
      <c r="K657" s="115"/>
      <c r="L657" s="115"/>
      <c r="M657" s="115"/>
      <c r="N657" s="115"/>
      <c r="O657" s="115"/>
      <c r="P657" s="115"/>
    </row>
    <row r="658" spans="1:16" ht="15.75" x14ac:dyDescent="0.25">
      <c r="A658" s="64"/>
      <c r="B658" s="79" t="str">
        <f ca="1">IF(OFFSET(Zdroj!$B$16,A657,0)&gt;0,A660,"")</f>
        <v/>
      </c>
      <c r="C658" s="2" t="str">
        <f ca="1">IF($B658="","",IF(Zdroj!$AS$9="ano",CONCATENATE(OFFSET(Zdroj!C$16,'k rozhodnutí'!$A657,0),"
","Anonymizováno","
",OFFSET(Zdroj!E$16,'k rozhodnutí'!$A657,0),"
",OFFSET(Zdroj!F$16,'k rozhodnutí'!$A657,0)),CONCATENATE(OFFSET(Zdroj!C$16,'k rozhodnutí'!$A657,0),"
",OFFSET(Zdroj!D$16,'k rozhodnutí'!$A657,0),"
",OFFSET(Zdroj!E$16,'k rozhodnutí'!$A657,0),"
",OFFSET(Zdroj!F$16,'k rozhodnutí'!$A657,0))))</f>
        <v/>
      </c>
      <c r="D658" s="19" t="str">
        <f ca="1">IF($B658="","",OFFSET(Zdroj!N$16,'k rozhodnutí'!$A657,0))</f>
        <v/>
      </c>
      <c r="E658" s="127" t="str">
        <f ca="1">IF($B658="","",OFFSET(Zdroj!T$16,'k rozhodnutí'!$A657,0))</f>
        <v/>
      </c>
      <c r="F658" s="31" t="str">
        <f ca="1">IF($B658="","",OFFSET(Zdroj!U$16,'k rozhodnutí'!$A657,0))</f>
        <v/>
      </c>
      <c r="G658" s="122" t="str">
        <f ca="1">IF($B658="","",OFFSET(Zdroj!W$16,'k rozhodnutí'!$A657,0))</f>
        <v/>
      </c>
      <c r="H658" s="115" t="str">
        <f ca="1">IF($B658="","",OFFSET(Zdroj!W$16,'k rozhodnutí'!$A657,0))</f>
        <v/>
      </c>
      <c r="I658" s="126" t="str">
        <f ca="1">IF($B658="","",OFFSET(Zdroj!Y$16,'k rozhodnutí'!$A657,0))</f>
        <v/>
      </c>
      <c r="J658" s="125" t="str">
        <f ca="1">IF(B658="","",'k rozhodnutí detailní'!N658)</f>
        <v/>
      </c>
      <c r="K658" s="115" t="str">
        <f ca="1">IF($B658="","",OFFSET(Zdroj!AC$16,'k rozhodnutí'!$A657,0))</f>
        <v/>
      </c>
      <c r="L658" s="115" t="str">
        <f ca="1">IF($B658="","",OFFSET(Zdroj!AD$16,'k rozhodnutí'!$A657,0))</f>
        <v/>
      </c>
      <c r="M658" s="115" t="str">
        <f ca="1">IF($B658="","",OFFSET(Zdroj!AE$16,'k rozhodnutí'!$A657,0))</f>
        <v/>
      </c>
      <c r="N658" s="115" t="str">
        <f ca="1">IF($B658="","",OFFSET(Zdroj!AF$16,'k rozhodnutí'!$A657,0))</f>
        <v/>
      </c>
      <c r="O658" s="115" t="str">
        <f ca="1">IF($B658="","",OFFSET(Zdroj!AG$16,'k rozhodnutí'!$A657,0))</f>
        <v/>
      </c>
      <c r="P658" s="115" t="str">
        <f ca="1">IF($B658="","",OFFSET(Zdroj!AH$16,'k rozhodnutí'!$A657,0))</f>
        <v/>
      </c>
    </row>
    <row r="659" spans="1:16" x14ac:dyDescent="0.25">
      <c r="A659" s="64"/>
      <c r="B659" s="124" t="str">
        <f ca="1">IF(OFFSET(Zdroj!$B$16,A657,0)&gt;0,OFFSET(Zdroj!$B$16,A657,0)+0,"")</f>
        <v/>
      </c>
      <c r="C659" s="2" t="str">
        <f ca="1">IF($B658="","",IF(Zdroj!$AS$9="ano",CONCATENATE("Okres:","
",OFFSET(Zdroj!CH$16,'k rozhodnutí'!$A657,0),"
","Právní forma","
",OFFSET(Zdroj!H$16,'k rozhodnutí'!$A657,0),"
",IF(OFFSET(Zdroj!I$16,'k rozhodnutí'!$A657,0)="","","IČO: "),OFFSET(Zdroj!I$16,'k rozhodnutí'!$A657,0),"
","B.Ú. ",IF(OFFSET(Zdroj!J$16,'k rozhodnutí'!$A657,0)="","","Anonymizováno")),CONCATENATE("Okres:","
",OFFSET(Zdroj!CH$16,'k rozhodnutí'!$A657,0),"
","Právní forma","
",OFFSET(Zdroj!H$16,'k rozhodnutí'!$A657,0),"
",IF(OFFSET(Zdroj!I$16,'k rozhodnutí'!$A657,0)="","","IČO: "),OFFSET(Zdroj!I$16,'k rozhodnutí'!$A657,0),"
","B.Ú. ",OFFSET(Zdroj!J$16,'k rozhodnutí'!$A657,0))))</f>
        <v/>
      </c>
      <c r="D659" s="3" t="str">
        <f ca="1">IF($B658="","",OFFSET(Zdroj!O$16,'k rozhodnutí'!$A657,0))</f>
        <v/>
      </c>
      <c r="E659" s="127"/>
      <c r="F659" s="30"/>
      <c r="G659" s="122"/>
      <c r="H659" s="115"/>
      <c r="I659" s="126"/>
      <c r="J659" s="125"/>
      <c r="K659" s="115"/>
      <c r="L659" s="115"/>
      <c r="M659" s="115"/>
      <c r="N659" s="115"/>
      <c r="O659" s="115"/>
      <c r="P659" s="115"/>
    </row>
    <row r="660" spans="1:16" x14ac:dyDescent="0.25">
      <c r="A660" s="64">
        <f>ROW()/3-1</f>
        <v>219</v>
      </c>
      <c r="B660" s="124"/>
      <c r="C660" s="28" t="str">
        <f ca="1">IF($B658="","",IF(Zdroj!$AS$9="ano",IF(OFFSET(Zdroj!M$16,'k rozhodnutí'!$A657,0)="","","Anonymizováno"),IF(OFFSET(Zdroj!M$16,'k rozhodnutí'!$A657,0)="","",OFFSET(Zdroj!M$16,'k rozhodnutí'!$A657,0))))</f>
        <v/>
      </c>
      <c r="D660" s="3" t="str">
        <f ca="1">IF($B658="","",CONCATENATE("Dotace bude použita na:","
",OFFSET(Zdroj!P$16,'k rozhodnutí'!$A657,0)))</f>
        <v/>
      </c>
      <c r="E660" s="127"/>
      <c r="F660" s="31" t="str">
        <f ca="1">IF($B658="","",OFFSET(Zdroj!V$16,'k rozhodnutí'!$A657,0))</f>
        <v/>
      </c>
      <c r="G660" s="37" t="str">
        <f ca="1">IF($B658="","",OFFSET(Zdroj!CC$16,'k rozhodnutí'!$A657,0))</f>
        <v/>
      </c>
      <c r="H660" s="115"/>
      <c r="I660" s="126"/>
      <c r="J660" s="125"/>
      <c r="K660" s="115"/>
      <c r="L660" s="115"/>
      <c r="M660" s="115"/>
      <c r="N660" s="115"/>
      <c r="O660" s="115"/>
      <c r="P660" s="115"/>
    </row>
    <row r="661" spans="1:16" ht="15.75" x14ac:dyDescent="0.25">
      <c r="A661" s="64"/>
      <c r="B661" s="79" t="str">
        <f ca="1">IF(OFFSET(Zdroj!$B$16,A660,0)&gt;0,A663,"")</f>
        <v/>
      </c>
      <c r="C661" s="2" t="str">
        <f ca="1">IF($B661="","",IF(Zdroj!$AS$9="ano",CONCATENATE(OFFSET(Zdroj!C$16,'k rozhodnutí'!$A660,0),"
","Anonymizováno","
",OFFSET(Zdroj!E$16,'k rozhodnutí'!$A660,0),"
",OFFSET(Zdroj!F$16,'k rozhodnutí'!$A660,0)),CONCATENATE(OFFSET(Zdroj!C$16,'k rozhodnutí'!$A660,0),"
",OFFSET(Zdroj!D$16,'k rozhodnutí'!$A660,0),"
",OFFSET(Zdroj!E$16,'k rozhodnutí'!$A660,0),"
",OFFSET(Zdroj!F$16,'k rozhodnutí'!$A660,0))))</f>
        <v/>
      </c>
      <c r="D661" s="19" t="str">
        <f ca="1">IF($B661="","",OFFSET(Zdroj!N$16,'k rozhodnutí'!$A660,0))</f>
        <v/>
      </c>
      <c r="E661" s="127" t="str">
        <f ca="1">IF($B661="","",OFFSET(Zdroj!T$16,'k rozhodnutí'!$A660,0))</f>
        <v/>
      </c>
      <c r="F661" s="31" t="str">
        <f ca="1">IF($B661="","",OFFSET(Zdroj!U$16,'k rozhodnutí'!$A660,0))</f>
        <v/>
      </c>
      <c r="G661" s="122" t="str">
        <f ca="1">IF($B661="","",OFFSET(Zdroj!W$16,'k rozhodnutí'!$A660,0))</f>
        <v/>
      </c>
      <c r="H661" s="115" t="str">
        <f ca="1">IF($B661="","",OFFSET(Zdroj!W$16,'k rozhodnutí'!$A660,0))</f>
        <v/>
      </c>
      <c r="I661" s="126" t="str">
        <f ca="1">IF($B661="","",OFFSET(Zdroj!Y$16,'k rozhodnutí'!$A660,0))</f>
        <v/>
      </c>
      <c r="J661" s="125" t="str">
        <f ca="1">IF(B661="","",'k rozhodnutí detailní'!N661)</f>
        <v/>
      </c>
      <c r="K661" s="115" t="str">
        <f ca="1">IF($B661="","",OFFSET(Zdroj!AC$16,'k rozhodnutí'!$A660,0))</f>
        <v/>
      </c>
      <c r="L661" s="115" t="str">
        <f ca="1">IF($B661="","",OFFSET(Zdroj!AD$16,'k rozhodnutí'!$A660,0))</f>
        <v/>
      </c>
      <c r="M661" s="115" t="str">
        <f ca="1">IF($B661="","",OFFSET(Zdroj!AE$16,'k rozhodnutí'!$A660,0))</f>
        <v/>
      </c>
      <c r="N661" s="115" t="str">
        <f ca="1">IF($B661="","",OFFSET(Zdroj!AF$16,'k rozhodnutí'!$A660,0))</f>
        <v/>
      </c>
      <c r="O661" s="115" t="str">
        <f ca="1">IF($B661="","",OFFSET(Zdroj!AG$16,'k rozhodnutí'!$A660,0))</f>
        <v/>
      </c>
      <c r="P661" s="115" t="str">
        <f ca="1">IF($B661="","",OFFSET(Zdroj!AH$16,'k rozhodnutí'!$A660,0))</f>
        <v/>
      </c>
    </row>
    <row r="662" spans="1:16" x14ac:dyDescent="0.25">
      <c r="A662" s="64"/>
      <c r="B662" s="124" t="str">
        <f ca="1">IF(OFFSET(Zdroj!$B$16,A660,0)&gt;0,OFFSET(Zdroj!$B$16,A660,0)+0,"")</f>
        <v/>
      </c>
      <c r="C662" s="2" t="str">
        <f ca="1">IF($B661="","",IF(Zdroj!$AS$9="ano",CONCATENATE("Okres:","
",OFFSET(Zdroj!CH$16,'k rozhodnutí'!$A660,0),"
","Právní forma","
",OFFSET(Zdroj!H$16,'k rozhodnutí'!$A660,0),"
",IF(OFFSET(Zdroj!I$16,'k rozhodnutí'!$A660,0)="","","IČO: "),OFFSET(Zdroj!I$16,'k rozhodnutí'!$A660,0),"
","B.Ú. ",IF(OFFSET(Zdroj!J$16,'k rozhodnutí'!$A660,0)="","","Anonymizováno")),CONCATENATE("Okres:","
",OFFSET(Zdroj!CH$16,'k rozhodnutí'!$A660,0),"
","Právní forma","
",OFFSET(Zdroj!H$16,'k rozhodnutí'!$A660,0),"
",IF(OFFSET(Zdroj!I$16,'k rozhodnutí'!$A660,0)="","","IČO: "),OFFSET(Zdroj!I$16,'k rozhodnutí'!$A660,0),"
","B.Ú. ",OFFSET(Zdroj!J$16,'k rozhodnutí'!$A660,0))))</f>
        <v/>
      </c>
      <c r="D662" s="3" t="str">
        <f ca="1">IF($B661="","",OFFSET(Zdroj!O$16,'k rozhodnutí'!$A660,0))</f>
        <v/>
      </c>
      <c r="E662" s="127"/>
      <c r="F662" s="30"/>
      <c r="G662" s="122"/>
      <c r="H662" s="115"/>
      <c r="I662" s="126"/>
      <c r="J662" s="125"/>
      <c r="K662" s="115"/>
      <c r="L662" s="115"/>
      <c r="M662" s="115"/>
      <c r="N662" s="115"/>
      <c r="O662" s="115"/>
      <c r="P662" s="115"/>
    </row>
    <row r="663" spans="1:16" x14ac:dyDescent="0.25">
      <c r="A663" s="64">
        <f>ROW()/3-1</f>
        <v>220</v>
      </c>
      <c r="B663" s="124"/>
      <c r="C663" s="28" t="str">
        <f ca="1">IF($B661="","",IF(Zdroj!$AS$9="ano",IF(OFFSET(Zdroj!M$16,'k rozhodnutí'!$A660,0)="","","Anonymizováno"),IF(OFFSET(Zdroj!M$16,'k rozhodnutí'!$A660,0)="","",OFFSET(Zdroj!M$16,'k rozhodnutí'!$A660,0))))</f>
        <v/>
      </c>
      <c r="D663" s="3" t="str">
        <f ca="1">IF($B661="","",CONCATENATE("Dotace bude použita na:","
",OFFSET(Zdroj!P$16,'k rozhodnutí'!$A660,0)))</f>
        <v/>
      </c>
      <c r="E663" s="127"/>
      <c r="F663" s="31" t="str">
        <f ca="1">IF($B661="","",OFFSET(Zdroj!V$16,'k rozhodnutí'!$A660,0))</f>
        <v/>
      </c>
      <c r="G663" s="37" t="str">
        <f ca="1">IF($B661="","",OFFSET(Zdroj!CC$16,'k rozhodnutí'!$A660,0))</f>
        <v/>
      </c>
      <c r="H663" s="115"/>
      <c r="I663" s="126"/>
      <c r="J663" s="125"/>
      <c r="K663" s="115"/>
      <c r="L663" s="115"/>
      <c r="M663" s="115"/>
      <c r="N663" s="115"/>
      <c r="O663" s="115"/>
      <c r="P663" s="115"/>
    </row>
    <row r="664" spans="1:16" ht="15.75" x14ac:dyDescent="0.25">
      <c r="A664" s="64"/>
      <c r="B664" s="79" t="str">
        <f ca="1">IF(OFFSET(Zdroj!$B$16,A663,0)&gt;0,A666,"")</f>
        <v/>
      </c>
      <c r="C664" s="2" t="str">
        <f ca="1">IF($B664="","",IF(Zdroj!$AS$9="ano",CONCATENATE(OFFSET(Zdroj!C$16,'k rozhodnutí'!$A663,0),"
","Anonymizováno","
",OFFSET(Zdroj!E$16,'k rozhodnutí'!$A663,0),"
",OFFSET(Zdroj!F$16,'k rozhodnutí'!$A663,0)),CONCATENATE(OFFSET(Zdroj!C$16,'k rozhodnutí'!$A663,0),"
",OFFSET(Zdroj!D$16,'k rozhodnutí'!$A663,0),"
",OFFSET(Zdroj!E$16,'k rozhodnutí'!$A663,0),"
",OFFSET(Zdroj!F$16,'k rozhodnutí'!$A663,0))))</f>
        <v/>
      </c>
      <c r="D664" s="19" t="str">
        <f ca="1">IF($B664="","",OFFSET(Zdroj!N$16,'k rozhodnutí'!$A663,0))</f>
        <v/>
      </c>
      <c r="E664" s="127" t="str">
        <f ca="1">IF($B664="","",OFFSET(Zdroj!T$16,'k rozhodnutí'!$A663,0))</f>
        <v/>
      </c>
      <c r="F664" s="31" t="str">
        <f ca="1">IF($B664="","",OFFSET(Zdroj!U$16,'k rozhodnutí'!$A663,0))</f>
        <v/>
      </c>
      <c r="G664" s="122" t="str">
        <f ca="1">IF($B664="","",OFFSET(Zdroj!W$16,'k rozhodnutí'!$A663,0))</f>
        <v/>
      </c>
      <c r="H664" s="115" t="str">
        <f ca="1">IF($B664="","",OFFSET(Zdroj!W$16,'k rozhodnutí'!$A663,0))</f>
        <v/>
      </c>
      <c r="I664" s="126" t="str">
        <f ca="1">IF($B664="","",OFFSET(Zdroj!Y$16,'k rozhodnutí'!$A663,0))</f>
        <v/>
      </c>
      <c r="J664" s="125" t="str">
        <f ca="1">IF(B664="","",'k rozhodnutí detailní'!N664)</f>
        <v/>
      </c>
      <c r="K664" s="115" t="str">
        <f ca="1">IF($B664="","",OFFSET(Zdroj!AC$16,'k rozhodnutí'!$A663,0))</f>
        <v/>
      </c>
      <c r="L664" s="115" t="str">
        <f ca="1">IF($B664="","",OFFSET(Zdroj!AD$16,'k rozhodnutí'!$A663,0))</f>
        <v/>
      </c>
      <c r="M664" s="115" t="str">
        <f ca="1">IF($B664="","",OFFSET(Zdroj!AE$16,'k rozhodnutí'!$A663,0))</f>
        <v/>
      </c>
      <c r="N664" s="115" t="str">
        <f ca="1">IF($B664="","",OFFSET(Zdroj!AF$16,'k rozhodnutí'!$A663,0))</f>
        <v/>
      </c>
      <c r="O664" s="115" t="str">
        <f ca="1">IF($B664="","",OFFSET(Zdroj!AG$16,'k rozhodnutí'!$A663,0))</f>
        <v/>
      </c>
      <c r="P664" s="115" t="str">
        <f ca="1">IF($B664="","",OFFSET(Zdroj!AH$16,'k rozhodnutí'!$A663,0))</f>
        <v/>
      </c>
    </row>
    <row r="665" spans="1:16" x14ac:dyDescent="0.25">
      <c r="A665" s="64"/>
      <c r="B665" s="124" t="str">
        <f ca="1">IF(OFFSET(Zdroj!$B$16,A663,0)&gt;0,OFFSET(Zdroj!$B$16,A663,0)+0,"")</f>
        <v/>
      </c>
      <c r="C665" s="2" t="str">
        <f ca="1">IF($B664="","",IF(Zdroj!$AS$9="ano",CONCATENATE("Okres:","
",OFFSET(Zdroj!CH$16,'k rozhodnutí'!$A663,0),"
","Právní forma","
",OFFSET(Zdroj!H$16,'k rozhodnutí'!$A663,0),"
",IF(OFFSET(Zdroj!I$16,'k rozhodnutí'!$A663,0)="","","IČO: "),OFFSET(Zdroj!I$16,'k rozhodnutí'!$A663,0),"
","B.Ú. ",IF(OFFSET(Zdroj!J$16,'k rozhodnutí'!$A663,0)="","","Anonymizováno")),CONCATENATE("Okres:","
",OFFSET(Zdroj!CH$16,'k rozhodnutí'!$A663,0),"
","Právní forma","
",OFFSET(Zdroj!H$16,'k rozhodnutí'!$A663,0),"
",IF(OFFSET(Zdroj!I$16,'k rozhodnutí'!$A663,0)="","","IČO: "),OFFSET(Zdroj!I$16,'k rozhodnutí'!$A663,0),"
","B.Ú. ",OFFSET(Zdroj!J$16,'k rozhodnutí'!$A663,0))))</f>
        <v/>
      </c>
      <c r="D665" s="3" t="str">
        <f ca="1">IF($B664="","",OFFSET(Zdroj!O$16,'k rozhodnutí'!$A663,0))</f>
        <v/>
      </c>
      <c r="E665" s="127"/>
      <c r="F665" s="30"/>
      <c r="G665" s="122"/>
      <c r="H665" s="115"/>
      <c r="I665" s="126"/>
      <c r="J665" s="125"/>
      <c r="K665" s="115"/>
      <c r="L665" s="115"/>
      <c r="M665" s="115"/>
      <c r="N665" s="115"/>
      <c r="O665" s="115"/>
      <c r="P665" s="115"/>
    </row>
    <row r="666" spans="1:16" x14ac:dyDescent="0.25">
      <c r="A666" s="64">
        <f>ROW()/3-1</f>
        <v>221</v>
      </c>
      <c r="B666" s="124"/>
      <c r="C666" s="28" t="str">
        <f ca="1">IF($B664="","",IF(Zdroj!$AS$9="ano",IF(OFFSET(Zdroj!M$16,'k rozhodnutí'!$A663,0)="","","Anonymizováno"),IF(OFFSET(Zdroj!M$16,'k rozhodnutí'!$A663,0)="","",OFFSET(Zdroj!M$16,'k rozhodnutí'!$A663,0))))</f>
        <v/>
      </c>
      <c r="D666" s="3" t="str">
        <f ca="1">IF($B664="","",CONCATENATE("Dotace bude použita na:","
",OFFSET(Zdroj!P$16,'k rozhodnutí'!$A663,0)))</f>
        <v/>
      </c>
      <c r="E666" s="127"/>
      <c r="F666" s="31" t="str">
        <f ca="1">IF($B664="","",OFFSET(Zdroj!V$16,'k rozhodnutí'!$A663,0))</f>
        <v/>
      </c>
      <c r="G666" s="37" t="str">
        <f ca="1">IF($B664="","",OFFSET(Zdroj!CC$16,'k rozhodnutí'!$A663,0))</f>
        <v/>
      </c>
      <c r="H666" s="115"/>
      <c r="I666" s="126"/>
      <c r="J666" s="125"/>
      <c r="K666" s="115"/>
      <c r="L666" s="115"/>
      <c r="M666" s="115"/>
      <c r="N666" s="115"/>
      <c r="O666" s="115"/>
      <c r="P666" s="115"/>
    </row>
    <row r="667" spans="1:16" ht="15.75" x14ac:dyDescent="0.25">
      <c r="A667" s="64"/>
      <c r="B667" s="79" t="str">
        <f ca="1">IF(OFFSET(Zdroj!$B$16,A666,0)&gt;0,A669,"")</f>
        <v/>
      </c>
      <c r="C667" s="2" t="str">
        <f ca="1">IF($B667="","",IF(Zdroj!$AS$9="ano",CONCATENATE(OFFSET(Zdroj!C$16,'k rozhodnutí'!$A666,0),"
","Anonymizováno","
",OFFSET(Zdroj!E$16,'k rozhodnutí'!$A666,0),"
",OFFSET(Zdroj!F$16,'k rozhodnutí'!$A666,0)),CONCATENATE(OFFSET(Zdroj!C$16,'k rozhodnutí'!$A666,0),"
",OFFSET(Zdroj!D$16,'k rozhodnutí'!$A666,0),"
",OFFSET(Zdroj!E$16,'k rozhodnutí'!$A666,0),"
",OFFSET(Zdroj!F$16,'k rozhodnutí'!$A666,0))))</f>
        <v/>
      </c>
      <c r="D667" s="19" t="str">
        <f ca="1">IF($B667="","",OFFSET(Zdroj!N$16,'k rozhodnutí'!$A666,0))</f>
        <v/>
      </c>
      <c r="E667" s="127" t="str">
        <f ca="1">IF($B667="","",OFFSET(Zdroj!T$16,'k rozhodnutí'!$A666,0))</f>
        <v/>
      </c>
      <c r="F667" s="31" t="str">
        <f ca="1">IF($B667="","",OFFSET(Zdroj!U$16,'k rozhodnutí'!$A666,0))</f>
        <v/>
      </c>
      <c r="G667" s="122" t="str">
        <f ca="1">IF($B667="","",OFFSET(Zdroj!W$16,'k rozhodnutí'!$A666,0))</f>
        <v/>
      </c>
      <c r="H667" s="115" t="str">
        <f ca="1">IF($B667="","",OFFSET(Zdroj!W$16,'k rozhodnutí'!$A666,0))</f>
        <v/>
      </c>
      <c r="I667" s="126" t="str">
        <f ca="1">IF($B667="","",OFFSET(Zdroj!Y$16,'k rozhodnutí'!$A666,0))</f>
        <v/>
      </c>
      <c r="J667" s="125" t="str">
        <f ca="1">IF(B667="","",'k rozhodnutí detailní'!N667)</f>
        <v/>
      </c>
      <c r="K667" s="115" t="str">
        <f ca="1">IF($B667="","",OFFSET(Zdroj!AC$16,'k rozhodnutí'!$A666,0))</f>
        <v/>
      </c>
      <c r="L667" s="115" t="str">
        <f ca="1">IF($B667="","",OFFSET(Zdroj!AD$16,'k rozhodnutí'!$A666,0))</f>
        <v/>
      </c>
      <c r="M667" s="115" t="str">
        <f ca="1">IF($B667="","",OFFSET(Zdroj!AE$16,'k rozhodnutí'!$A666,0))</f>
        <v/>
      </c>
      <c r="N667" s="115" t="str">
        <f ca="1">IF($B667="","",OFFSET(Zdroj!AF$16,'k rozhodnutí'!$A666,0))</f>
        <v/>
      </c>
      <c r="O667" s="115" t="str">
        <f ca="1">IF($B667="","",OFFSET(Zdroj!AG$16,'k rozhodnutí'!$A666,0))</f>
        <v/>
      </c>
      <c r="P667" s="115" t="str">
        <f ca="1">IF($B667="","",OFFSET(Zdroj!AH$16,'k rozhodnutí'!$A666,0))</f>
        <v/>
      </c>
    </row>
    <row r="668" spans="1:16" x14ac:dyDescent="0.25">
      <c r="A668" s="64"/>
      <c r="B668" s="124" t="str">
        <f ca="1">IF(OFFSET(Zdroj!$B$16,A666,0)&gt;0,OFFSET(Zdroj!$B$16,A666,0)+0,"")</f>
        <v/>
      </c>
      <c r="C668" s="2" t="str">
        <f ca="1">IF($B667="","",IF(Zdroj!$AS$9="ano",CONCATENATE("Okres:","
",OFFSET(Zdroj!CH$16,'k rozhodnutí'!$A666,0),"
","Právní forma","
",OFFSET(Zdroj!H$16,'k rozhodnutí'!$A666,0),"
",IF(OFFSET(Zdroj!I$16,'k rozhodnutí'!$A666,0)="","","IČO: "),OFFSET(Zdroj!I$16,'k rozhodnutí'!$A666,0),"
","B.Ú. ",IF(OFFSET(Zdroj!J$16,'k rozhodnutí'!$A666,0)="","","Anonymizováno")),CONCATENATE("Okres:","
",OFFSET(Zdroj!CH$16,'k rozhodnutí'!$A666,0),"
","Právní forma","
",OFFSET(Zdroj!H$16,'k rozhodnutí'!$A666,0),"
",IF(OFFSET(Zdroj!I$16,'k rozhodnutí'!$A666,0)="","","IČO: "),OFFSET(Zdroj!I$16,'k rozhodnutí'!$A666,0),"
","B.Ú. ",OFFSET(Zdroj!J$16,'k rozhodnutí'!$A666,0))))</f>
        <v/>
      </c>
      <c r="D668" s="3" t="str">
        <f ca="1">IF($B667="","",OFFSET(Zdroj!O$16,'k rozhodnutí'!$A666,0))</f>
        <v/>
      </c>
      <c r="E668" s="127"/>
      <c r="F668" s="30"/>
      <c r="G668" s="122"/>
      <c r="H668" s="115"/>
      <c r="I668" s="126"/>
      <c r="J668" s="125"/>
      <c r="K668" s="115"/>
      <c r="L668" s="115"/>
      <c r="M668" s="115"/>
      <c r="N668" s="115"/>
      <c r="O668" s="115"/>
      <c r="P668" s="115"/>
    </row>
    <row r="669" spans="1:16" x14ac:dyDescent="0.25">
      <c r="A669" s="64">
        <f>ROW()/3-1</f>
        <v>222</v>
      </c>
      <c r="B669" s="124"/>
      <c r="C669" s="28" t="str">
        <f ca="1">IF($B667="","",IF(Zdroj!$AS$9="ano",IF(OFFSET(Zdroj!M$16,'k rozhodnutí'!$A666,0)="","","Anonymizováno"),IF(OFFSET(Zdroj!M$16,'k rozhodnutí'!$A666,0)="","",OFFSET(Zdroj!M$16,'k rozhodnutí'!$A666,0))))</f>
        <v/>
      </c>
      <c r="D669" s="3" t="str">
        <f ca="1">IF($B667="","",CONCATENATE("Dotace bude použita na:","
",OFFSET(Zdroj!P$16,'k rozhodnutí'!$A666,0)))</f>
        <v/>
      </c>
      <c r="E669" s="127"/>
      <c r="F669" s="31" t="str">
        <f ca="1">IF($B667="","",OFFSET(Zdroj!V$16,'k rozhodnutí'!$A666,0))</f>
        <v/>
      </c>
      <c r="G669" s="37" t="str">
        <f ca="1">IF($B667="","",OFFSET(Zdroj!CC$16,'k rozhodnutí'!$A666,0))</f>
        <v/>
      </c>
      <c r="H669" s="115"/>
      <c r="I669" s="126"/>
      <c r="J669" s="125"/>
      <c r="K669" s="115"/>
      <c r="L669" s="115"/>
      <c r="M669" s="115"/>
      <c r="N669" s="115"/>
      <c r="O669" s="115"/>
      <c r="P669" s="115"/>
    </row>
    <row r="670" spans="1:16" ht="15.75" x14ac:dyDescent="0.25">
      <c r="A670" s="64"/>
      <c r="B670" s="79" t="str">
        <f ca="1">IF(OFFSET(Zdroj!$B$16,A669,0)&gt;0,A672,"")</f>
        <v/>
      </c>
      <c r="C670" s="2" t="str">
        <f ca="1">IF($B670="","",IF(Zdroj!$AS$9="ano",CONCATENATE(OFFSET(Zdroj!C$16,'k rozhodnutí'!$A669,0),"
","Anonymizováno","
",OFFSET(Zdroj!E$16,'k rozhodnutí'!$A669,0),"
",OFFSET(Zdroj!F$16,'k rozhodnutí'!$A669,0)),CONCATENATE(OFFSET(Zdroj!C$16,'k rozhodnutí'!$A669,0),"
",OFFSET(Zdroj!D$16,'k rozhodnutí'!$A669,0),"
",OFFSET(Zdroj!E$16,'k rozhodnutí'!$A669,0),"
",OFFSET(Zdroj!F$16,'k rozhodnutí'!$A669,0))))</f>
        <v/>
      </c>
      <c r="D670" s="19" t="str">
        <f ca="1">IF($B670="","",OFFSET(Zdroj!N$16,'k rozhodnutí'!$A669,0))</f>
        <v/>
      </c>
      <c r="E670" s="127" t="str">
        <f ca="1">IF($B670="","",OFFSET(Zdroj!T$16,'k rozhodnutí'!$A669,0))</f>
        <v/>
      </c>
      <c r="F670" s="31" t="str">
        <f ca="1">IF($B670="","",OFFSET(Zdroj!U$16,'k rozhodnutí'!$A669,0))</f>
        <v/>
      </c>
      <c r="G670" s="122" t="str">
        <f ca="1">IF($B670="","",OFFSET(Zdroj!W$16,'k rozhodnutí'!$A669,0))</f>
        <v/>
      </c>
      <c r="H670" s="115" t="str">
        <f ca="1">IF($B670="","",OFFSET(Zdroj!W$16,'k rozhodnutí'!$A669,0))</f>
        <v/>
      </c>
      <c r="I670" s="126" t="str">
        <f ca="1">IF($B670="","",OFFSET(Zdroj!Y$16,'k rozhodnutí'!$A669,0))</f>
        <v/>
      </c>
      <c r="J670" s="125" t="str">
        <f ca="1">IF(B670="","",'k rozhodnutí detailní'!N670)</f>
        <v/>
      </c>
      <c r="K670" s="115" t="str">
        <f ca="1">IF($B670="","",OFFSET(Zdroj!AC$16,'k rozhodnutí'!$A669,0))</f>
        <v/>
      </c>
      <c r="L670" s="115" t="str">
        <f ca="1">IF($B670="","",OFFSET(Zdroj!AD$16,'k rozhodnutí'!$A669,0))</f>
        <v/>
      </c>
      <c r="M670" s="115" t="str">
        <f ca="1">IF($B670="","",OFFSET(Zdroj!AE$16,'k rozhodnutí'!$A669,0))</f>
        <v/>
      </c>
      <c r="N670" s="115" t="str">
        <f ca="1">IF($B670="","",OFFSET(Zdroj!AF$16,'k rozhodnutí'!$A669,0))</f>
        <v/>
      </c>
      <c r="O670" s="115" t="str">
        <f ca="1">IF($B670="","",OFFSET(Zdroj!AG$16,'k rozhodnutí'!$A669,0))</f>
        <v/>
      </c>
      <c r="P670" s="115" t="str">
        <f ca="1">IF($B670="","",OFFSET(Zdroj!AH$16,'k rozhodnutí'!$A669,0))</f>
        <v/>
      </c>
    </row>
    <row r="671" spans="1:16" x14ac:dyDescent="0.25">
      <c r="A671" s="64"/>
      <c r="B671" s="124" t="str">
        <f ca="1">IF(OFFSET(Zdroj!$B$16,A669,0)&gt;0,OFFSET(Zdroj!$B$16,A669,0)+0,"")</f>
        <v/>
      </c>
      <c r="C671" s="2" t="str">
        <f ca="1">IF($B670="","",IF(Zdroj!$AS$9="ano",CONCATENATE("Okres:","
",OFFSET(Zdroj!CH$16,'k rozhodnutí'!$A669,0),"
","Právní forma","
",OFFSET(Zdroj!H$16,'k rozhodnutí'!$A669,0),"
",IF(OFFSET(Zdroj!I$16,'k rozhodnutí'!$A669,0)="","","IČO: "),OFFSET(Zdroj!I$16,'k rozhodnutí'!$A669,0),"
","B.Ú. ",IF(OFFSET(Zdroj!J$16,'k rozhodnutí'!$A669,0)="","","Anonymizováno")),CONCATENATE("Okres:","
",OFFSET(Zdroj!CH$16,'k rozhodnutí'!$A669,0),"
","Právní forma","
",OFFSET(Zdroj!H$16,'k rozhodnutí'!$A669,0),"
",IF(OFFSET(Zdroj!I$16,'k rozhodnutí'!$A669,0)="","","IČO: "),OFFSET(Zdroj!I$16,'k rozhodnutí'!$A669,0),"
","B.Ú. ",OFFSET(Zdroj!J$16,'k rozhodnutí'!$A669,0))))</f>
        <v/>
      </c>
      <c r="D671" s="3" t="str">
        <f ca="1">IF($B670="","",OFFSET(Zdroj!O$16,'k rozhodnutí'!$A669,0))</f>
        <v/>
      </c>
      <c r="E671" s="127"/>
      <c r="F671" s="30"/>
      <c r="G671" s="122"/>
      <c r="H671" s="115"/>
      <c r="I671" s="126"/>
      <c r="J671" s="125"/>
      <c r="K671" s="115"/>
      <c r="L671" s="115"/>
      <c r="M671" s="115"/>
      <c r="N671" s="115"/>
      <c r="O671" s="115"/>
      <c r="P671" s="115"/>
    </row>
    <row r="672" spans="1:16" x14ac:dyDescent="0.25">
      <c r="A672" s="64">
        <f>ROW()/3-1</f>
        <v>223</v>
      </c>
      <c r="B672" s="124"/>
      <c r="C672" s="28" t="str">
        <f ca="1">IF($B670="","",IF(Zdroj!$AS$9="ano",IF(OFFSET(Zdroj!M$16,'k rozhodnutí'!$A669,0)="","","Anonymizováno"),IF(OFFSET(Zdroj!M$16,'k rozhodnutí'!$A669,0)="","",OFFSET(Zdroj!M$16,'k rozhodnutí'!$A669,0))))</f>
        <v/>
      </c>
      <c r="D672" s="3" t="str">
        <f ca="1">IF($B670="","",CONCATENATE("Dotace bude použita na:","
",OFFSET(Zdroj!P$16,'k rozhodnutí'!$A669,0)))</f>
        <v/>
      </c>
      <c r="E672" s="127"/>
      <c r="F672" s="31" t="str">
        <f ca="1">IF($B670="","",OFFSET(Zdroj!V$16,'k rozhodnutí'!$A669,0))</f>
        <v/>
      </c>
      <c r="G672" s="37" t="str">
        <f ca="1">IF($B670="","",OFFSET(Zdroj!CC$16,'k rozhodnutí'!$A669,0))</f>
        <v/>
      </c>
      <c r="H672" s="115"/>
      <c r="I672" s="126"/>
      <c r="J672" s="125"/>
      <c r="K672" s="115"/>
      <c r="L672" s="115"/>
      <c r="M672" s="115"/>
      <c r="N672" s="115"/>
      <c r="O672" s="115"/>
      <c r="P672" s="115"/>
    </row>
    <row r="673" spans="1:16" ht="15.75" x14ac:dyDescent="0.25">
      <c r="A673" s="64"/>
      <c r="B673" s="79" t="str">
        <f ca="1">IF(OFFSET(Zdroj!$B$16,A672,0)&gt;0,A675,"")</f>
        <v/>
      </c>
      <c r="C673" s="2" t="str">
        <f ca="1">IF($B673="","",IF(Zdroj!$AS$9="ano",CONCATENATE(OFFSET(Zdroj!C$16,'k rozhodnutí'!$A672,0),"
","Anonymizováno","
",OFFSET(Zdroj!E$16,'k rozhodnutí'!$A672,0),"
",OFFSET(Zdroj!F$16,'k rozhodnutí'!$A672,0)),CONCATENATE(OFFSET(Zdroj!C$16,'k rozhodnutí'!$A672,0),"
",OFFSET(Zdroj!D$16,'k rozhodnutí'!$A672,0),"
",OFFSET(Zdroj!E$16,'k rozhodnutí'!$A672,0),"
",OFFSET(Zdroj!F$16,'k rozhodnutí'!$A672,0))))</f>
        <v/>
      </c>
      <c r="D673" s="19" t="str">
        <f ca="1">IF($B673="","",OFFSET(Zdroj!N$16,'k rozhodnutí'!$A672,0))</f>
        <v/>
      </c>
      <c r="E673" s="127" t="str">
        <f ca="1">IF($B673="","",OFFSET(Zdroj!T$16,'k rozhodnutí'!$A672,0))</f>
        <v/>
      </c>
      <c r="F673" s="31" t="str">
        <f ca="1">IF($B673="","",OFFSET(Zdroj!U$16,'k rozhodnutí'!$A672,0))</f>
        <v/>
      </c>
      <c r="G673" s="122" t="str">
        <f ca="1">IF($B673="","",OFFSET(Zdroj!W$16,'k rozhodnutí'!$A672,0))</f>
        <v/>
      </c>
      <c r="H673" s="115" t="str">
        <f ca="1">IF($B673="","",OFFSET(Zdroj!W$16,'k rozhodnutí'!$A672,0))</f>
        <v/>
      </c>
      <c r="I673" s="126" t="str">
        <f ca="1">IF($B673="","",OFFSET(Zdroj!Y$16,'k rozhodnutí'!$A672,0))</f>
        <v/>
      </c>
      <c r="J673" s="125" t="str">
        <f ca="1">IF(B673="","",'k rozhodnutí detailní'!N673)</f>
        <v/>
      </c>
      <c r="K673" s="115" t="str">
        <f ca="1">IF($B673="","",OFFSET(Zdroj!AC$16,'k rozhodnutí'!$A672,0))</f>
        <v/>
      </c>
      <c r="L673" s="115" t="str">
        <f ca="1">IF($B673="","",OFFSET(Zdroj!AD$16,'k rozhodnutí'!$A672,0))</f>
        <v/>
      </c>
      <c r="M673" s="115" t="str">
        <f ca="1">IF($B673="","",OFFSET(Zdroj!AE$16,'k rozhodnutí'!$A672,0))</f>
        <v/>
      </c>
      <c r="N673" s="115" t="str">
        <f ca="1">IF($B673="","",OFFSET(Zdroj!AF$16,'k rozhodnutí'!$A672,0))</f>
        <v/>
      </c>
      <c r="O673" s="115" t="str">
        <f ca="1">IF($B673="","",OFFSET(Zdroj!AG$16,'k rozhodnutí'!$A672,0))</f>
        <v/>
      </c>
      <c r="P673" s="115" t="str">
        <f ca="1">IF($B673="","",OFFSET(Zdroj!AH$16,'k rozhodnutí'!$A672,0))</f>
        <v/>
      </c>
    </row>
    <row r="674" spans="1:16" x14ac:dyDescent="0.25">
      <c r="A674" s="64"/>
      <c r="B674" s="124" t="str">
        <f ca="1">IF(OFFSET(Zdroj!$B$16,A672,0)&gt;0,OFFSET(Zdroj!$B$16,A672,0)+0,"")</f>
        <v/>
      </c>
      <c r="C674" s="2" t="str">
        <f ca="1">IF($B673="","",IF(Zdroj!$AS$9="ano",CONCATENATE("Okres:","
",OFFSET(Zdroj!CH$16,'k rozhodnutí'!$A672,0),"
","Právní forma","
",OFFSET(Zdroj!H$16,'k rozhodnutí'!$A672,0),"
",IF(OFFSET(Zdroj!I$16,'k rozhodnutí'!$A672,0)="","","IČO: "),OFFSET(Zdroj!I$16,'k rozhodnutí'!$A672,0),"
","B.Ú. ",IF(OFFSET(Zdroj!J$16,'k rozhodnutí'!$A672,0)="","","Anonymizováno")),CONCATENATE("Okres:","
",OFFSET(Zdroj!CH$16,'k rozhodnutí'!$A672,0),"
","Právní forma","
",OFFSET(Zdroj!H$16,'k rozhodnutí'!$A672,0),"
",IF(OFFSET(Zdroj!I$16,'k rozhodnutí'!$A672,0)="","","IČO: "),OFFSET(Zdroj!I$16,'k rozhodnutí'!$A672,0),"
","B.Ú. ",OFFSET(Zdroj!J$16,'k rozhodnutí'!$A672,0))))</f>
        <v/>
      </c>
      <c r="D674" s="3" t="str">
        <f ca="1">IF($B673="","",OFFSET(Zdroj!O$16,'k rozhodnutí'!$A672,0))</f>
        <v/>
      </c>
      <c r="E674" s="127"/>
      <c r="F674" s="30"/>
      <c r="G674" s="122"/>
      <c r="H674" s="115"/>
      <c r="I674" s="126"/>
      <c r="J674" s="125"/>
      <c r="K674" s="115"/>
      <c r="L674" s="115"/>
      <c r="M674" s="115"/>
      <c r="N674" s="115"/>
      <c r="O674" s="115"/>
      <c r="P674" s="115"/>
    </row>
    <row r="675" spans="1:16" x14ac:dyDescent="0.25">
      <c r="A675" s="64">
        <f>ROW()/3-1</f>
        <v>224</v>
      </c>
      <c r="B675" s="124"/>
      <c r="C675" s="28" t="str">
        <f ca="1">IF($B673="","",IF(Zdroj!$AS$9="ano",IF(OFFSET(Zdroj!M$16,'k rozhodnutí'!$A672,0)="","","Anonymizováno"),IF(OFFSET(Zdroj!M$16,'k rozhodnutí'!$A672,0)="","",OFFSET(Zdroj!M$16,'k rozhodnutí'!$A672,0))))</f>
        <v/>
      </c>
      <c r="D675" s="3" t="str">
        <f ca="1">IF($B673="","",CONCATENATE("Dotace bude použita na:","
",OFFSET(Zdroj!P$16,'k rozhodnutí'!$A672,0)))</f>
        <v/>
      </c>
      <c r="E675" s="127"/>
      <c r="F675" s="31" t="str">
        <f ca="1">IF($B673="","",OFFSET(Zdroj!V$16,'k rozhodnutí'!$A672,0))</f>
        <v/>
      </c>
      <c r="G675" s="37" t="str">
        <f ca="1">IF($B673="","",OFFSET(Zdroj!CC$16,'k rozhodnutí'!$A672,0))</f>
        <v/>
      </c>
      <c r="H675" s="115"/>
      <c r="I675" s="126"/>
      <c r="J675" s="125"/>
      <c r="K675" s="115"/>
      <c r="L675" s="115"/>
      <c r="M675" s="115"/>
      <c r="N675" s="115"/>
      <c r="O675" s="115"/>
      <c r="P675" s="115"/>
    </row>
    <row r="676" spans="1:16" ht="15.75" x14ac:dyDescent="0.25">
      <c r="A676" s="64"/>
      <c r="B676" s="79" t="str">
        <f ca="1">IF(OFFSET(Zdroj!$B$16,A675,0)&gt;0,A678,"")</f>
        <v/>
      </c>
      <c r="C676" s="2" t="str">
        <f ca="1">IF($B676="","",IF(Zdroj!$AS$9="ano",CONCATENATE(OFFSET(Zdroj!C$16,'k rozhodnutí'!$A675,0),"
","Anonymizováno","
",OFFSET(Zdroj!E$16,'k rozhodnutí'!$A675,0),"
",OFFSET(Zdroj!F$16,'k rozhodnutí'!$A675,0)),CONCATENATE(OFFSET(Zdroj!C$16,'k rozhodnutí'!$A675,0),"
",OFFSET(Zdroj!D$16,'k rozhodnutí'!$A675,0),"
",OFFSET(Zdroj!E$16,'k rozhodnutí'!$A675,0),"
",OFFSET(Zdroj!F$16,'k rozhodnutí'!$A675,0))))</f>
        <v/>
      </c>
      <c r="D676" s="19" t="str">
        <f ca="1">IF($B676="","",OFFSET(Zdroj!N$16,'k rozhodnutí'!$A675,0))</f>
        <v/>
      </c>
      <c r="E676" s="127" t="str">
        <f ca="1">IF($B676="","",OFFSET(Zdroj!T$16,'k rozhodnutí'!$A675,0))</f>
        <v/>
      </c>
      <c r="F676" s="31" t="str">
        <f ca="1">IF($B676="","",OFFSET(Zdroj!U$16,'k rozhodnutí'!$A675,0))</f>
        <v/>
      </c>
      <c r="G676" s="122" t="str">
        <f ca="1">IF($B676="","",OFFSET(Zdroj!W$16,'k rozhodnutí'!$A675,0))</f>
        <v/>
      </c>
      <c r="H676" s="115" t="str">
        <f ca="1">IF($B676="","",OFFSET(Zdroj!W$16,'k rozhodnutí'!$A675,0))</f>
        <v/>
      </c>
      <c r="I676" s="126" t="str">
        <f ca="1">IF($B676="","",OFFSET(Zdroj!Y$16,'k rozhodnutí'!$A675,0))</f>
        <v/>
      </c>
      <c r="J676" s="125" t="str">
        <f ca="1">IF(B676="","",'k rozhodnutí detailní'!N676)</f>
        <v/>
      </c>
      <c r="K676" s="115" t="str">
        <f ca="1">IF($B676="","",OFFSET(Zdroj!AC$16,'k rozhodnutí'!$A675,0))</f>
        <v/>
      </c>
      <c r="L676" s="115" t="str">
        <f ca="1">IF($B676="","",OFFSET(Zdroj!AD$16,'k rozhodnutí'!$A675,0))</f>
        <v/>
      </c>
      <c r="M676" s="115" t="str">
        <f ca="1">IF($B676="","",OFFSET(Zdroj!AE$16,'k rozhodnutí'!$A675,0))</f>
        <v/>
      </c>
      <c r="N676" s="115" t="str">
        <f ca="1">IF($B676="","",OFFSET(Zdroj!AF$16,'k rozhodnutí'!$A675,0))</f>
        <v/>
      </c>
      <c r="O676" s="115" t="str">
        <f ca="1">IF($B676="","",OFFSET(Zdroj!AG$16,'k rozhodnutí'!$A675,0))</f>
        <v/>
      </c>
      <c r="P676" s="115" t="str">
        <f ca="1">IF($B676="","",OFFSET(Zdroj!AH$16,'k rozhodnutí'!$A675,0))</f>
        <v/>
      </c>
    </row>
    <row r="677" spans="1:16" x14ac:dyDescent="0.25">
      <c r="A677" s="64"/>
      <c r="B677" s="124" t="str">
        <f ca="1">IF(OFFSET(Zdroj!$B$16,A675,0)&gt;0,OFFSET(Zdroj!$B$16,A675,0)+0,"")</f>
        <v/>
      </c>
      <c r="C677" s="2" t="str">
        <f ca="1">IF($B676="","",IF(Zdroj!$AS$9="ano",CONCATENATE("Okres:","
",OFFSET(Zdroj!CH$16,'k rozhodnutí'!$A675,0),"
","Právní forma","
",OFFSET(Zdroj!H$16,'k rozhodnutí'!$A675,0),"
",IF(OFFSET(Zdroj!I$16,'k rozhodnutí'!$A675,0)="","","IČO: "),OFFSET(Zdroj!I$16,'k rozhodnutí'!$A675,0),"
","B.Ú. ",IF(OFFSET(Zdroj!J$16,'k rozhodnutí'!$A675,0)="","","Anonymizováno")),CONCATENATE("Okres:","
",OFFSET(Zdroj!CH$16,'k rozhodnutí'!$A675,0),"
","Právní forma","
",OFFSET(Zdroj!H$16,'k rozhodnutí'!$A675,0),"
",IF(OFFSET(Zdroj!I$16,'k rozhodnutí'!$A675,0)="","","IČO: "),OFFSET(Zdroj!I$16,'k rozhodnutí'!$A675,0),"
","B.Ú. ",OFFSET(Zdroj!J$16,'k rozhodnutí'!$A675,0))))</f>
        <v/>
      </c>
      <c r="D677" s="3" t="str">
        <f ca="1">IF($B676="","",OFFSET(Zdroj!O$16,'k rozhodnutí'!$A675,0))</f>
        <v/>
      </c>
      <c r="E677" s="127"/>
      <c r="F677" s="30"/>
      <c r="G677" s="122"/>
      <c r="H677" s="115"/>
      <c r="I677" s="126"/>
      <c r="J677" s="125"/>
      <c r="K677" s="115"/>
      <c r="L677" s="115"/>
      <c r="M677" s="115"/>
      <c r="N677" s="115"/>
      <c r="O677" s="115"/>
      <c r="P677" s="115"/>
    </row>
    <row r="678" spans="1:16" x14ac:dyDescent="0.25">
      <c r="A678" s="64">
        <f>ROW()/3-1</f>
        <v>225</v>
      </c>
      <c r="B678" s="124"/>
      <c r="C678" s="28" t="str">
        <f ca="1">IF($B676="","",IF(Zdroj!$AS$9="ano",IF(OFFSET(Zdroj!M$16,'k rozhodnutí'!$A675,0)="","","Anonymizováno"),IF(OFFSET(Zdroj!M$16,'k rozhodnutí'!$A675,0)="","",OFFSET(Zdroj!M$16,'k rozhodnutí'!$A675,0))))</f>
        <v/>
      </c>
      <c r="D678" s="3" t="str">
        <f ca="1">IF($B676="","",CONCATENATE("Dotace bude použita na:","
",OFFSET(Zdroj!P$16,'k rozhodnutí'!$A675,0)))</f>
        <v/>
      </c>
      <c r="E678" s="127"/>
      <c r="F678" s="31" t="str">
        <f ca="1">IF($B676="","",OFFSET(Zdroj!V$16,'k rozhodnutí'!$A675,0))</f>
        <v/>
      </c>
      <c r="G678" s="37" t="str">
        <f ca="1">IF($B676="","",OFFSET(Zdroj!CC$16,'k rozhodnutí'!$A675,0))</f>
        <v/>
      </c>
      <c r="H678" s="115"/>
      <c r="I678" s="126"/>
      <c r="J678" s="125"/>
      <c r="K678" s="115"/>
      <c r="L678" s="115"/>
      <c r="M678" s="115"/>
      <c r="N678" s="115"/>
      <c r="O678" s="115"/>
      <c r="P678" s="115"/>
    </row>
    <row r="679" spans="1:16" ht="15.75" x14ac:dyDescent="0.25">
      <c r="A679" s="64"/>
      <c r="B679" s="79" t="str">
        <f ca="1">IF(OFFSET(Zdroj!$B$16,A678,0)&gt;0,A681,"")</f>
        <v/>
      </c>
      <c r="C679" s="2" t="str">
        <f ca="1">IF($B679="","",IF(Zdroj!$AS$9="ano",CONCATENATE(OFFSET(Zdroj!C$16,'k rozhodnutí'!$A678,0),"
","Anonymizováno","
",OFFSET(Zdroj!E$16,'k rozhodnutí'!$A678,0),"
",OFFSET(Zdroj!F$16,'k rozhodnutí'!$A678,0)),CONCATENATE(OFFSET(Zdroj!C$16,'k rozhodnutí'!$A678,0),"
",OFFSET(Zdroj!D$16,'k rozhodnutí'!$A678,0),"
",OFFSET(Zdroj!E$16,'k rozhodnutí'!$A678,0),"
",OFFSET(Zdroj!F$16,'k rozhodnutí'!$A678,0))))</f>
        <v/>
      </c>
      <c r="D679" s="19" t="str">
        <f ca="1">IF($B679="","",OFFSET(Zdroj!N$16,'k rozhodnutí'!$A678,0))</f>
        <v/>
      </c>
      <c r="E679" s="127" t="str">
        <f ca="1">IF($B679="","",OFFSET(Zdroj!T$16,'k rozhodnutí'!$A678,0))</f>
        <v/>
      </c>
      <c r="F679" s="31" t="str">
        <f ca="1">IF($B679="","",OFFSET(Zdroj!U$16,'k rozhodnutí'!$A678,0))</f>
        <v/>
      </c>
      <c r="G679" s="122" t="str">
        <f ca="1">IF($B679="","",OFFSET(Zdroj!W$16,'k rozhodnutí'!$A678,0))</f>
        <v/>
      </c>
      <c r="H679" s="115" t="str">
        <f ca="1">IF($B679="","",OFFSET(Zdroj!W$16,'k rozhodnutí'!$A678,0))</f>
        <v/>
      </c>
      <c r="I679" s="126" t="str">
        <f ca="1">IF($B679="","",OFFSET(Zdroj!Y$16,'k rozhodnutí'!$A678,0))</f>
        <v/>
      </c>
      <c r="J679" s="125" t="str">
        <f ca="1">IF(B679="","",'k rozhodnutí detailní'!N679)</f>
        <v/>
      </c>
      <c r="K679" s="115" t="str">
        <f ca="1">IF($B679="","",OFFSET(Zdroj!AC$16,'k rozhodnutí'!$A678,0))</f>
        <v/>
      </c>
      <c r="L679" s="115" t="str">
        <f ca="1">IF($B679="","",OFFSET(Zdroj!AD$16,'k rozhodnutí'!$A678,0))</f>
        <v/>
      </c>
      <c r="M679" s="115" t="str">
        <f ca="1">IF($B679="","",OFFSET(Zdroj!AE$16,'k rozhodnutí'!$A678,0))</f>
        <v/>
      </c>
      <c r="N679" s="115" t="str">
        <f ca="1">IF($B679="","",OFFSET(Zdroj!AF$16,'k rozhodnutí'!$A678,0))</f>
        <v/>
      </c>
      <c r="O679" s="115" t="str">
        <f ca="1">IF($B679="","",OFFSET(Zdroj!AG$16,'k rozhodnutí'!$A678,0))</f>
        <v/>
      </c>
      <c r="P679" s="115" t="str">
        <f ca="1">IF($B679="","",OFFSET(Zdroj!AH$16,'k rozhodnutí'!$A678,0))</f>
        <v/>
      </c>
    </row>
    <row r="680" spans="1:16" x14ac:dyDescent="0.25">
      <c r="A680" s="64"/>
      <c r="B680" s="124" t="str">
        <f ca="1">IF(OFFSET(Zdroj!$B$16,A678,0)&gt;0,OFFSET(Zdroj!$B$16,A678,0)+0,"")</f>
        <v/>
      </c>
      <c r="C680" s="2" t="str">
        <f ca="1">IF($B679="","",IF(Zdroj!$AS$9="ano",CONCATENATE("Okres:","
",OFFSET(Zdroj!CH$16,'k rozhodnutí'!$A678,0),"
","Právní forma","
",OFFSET(Zdroj!H$16,'k rozhodnutí'!$A678,0),"
",IF(OFFSET(Zdroj!I$16,'k rozhodnutí'!$A678,0)="","","IČO: "),OFFSET(Zdroj!I$16,'k rozhodnutí'!$A678,0),"
","B.Ú. ",IF(OFFSET(Zdroj!J$16,'k rozhodnutí'!$A678,0)="","","Anonymizováno")),CONCATENATE("Okres:","
",OFFSET(Zdroj!CH$16,'k rozhodnutí'!$A678,0),"
","Právní forma","
",OFFSET(Zdroj!H$16,'k rozhodnutí'!$A678,0),"
",IF(OFFSET(Zdroj!I$16,'k rozhodnutí'!$A678,0)="","","IČO: "),OFFSET(Zdroj!I$16,'k rozhodnutí'!$A678,0),"
","B.Ú. ",OFFSET(Zdroj!J$16,'k rozhodnutí'!$A678,0))))</f>
        <v/>
      </c>
      <c r="D680" s="3" t="str">
        <f ca="1">IF($B679="","",OFFSET(Zdroj!O$16,'k rozhodnutí'!$A678,0))</f>
        <v/>
      </c>
      <c r="E680" s="127"/>
      <c r="F680" s="30"/>
      <c r="G680" s="122"/>
      <c r="H680" s="115"/>
      <c r="I680" s="126"/>
      <c r="J680" s="125"/>
      <c r="K680" s="115"/>
      <c r="L680" s="115"/>
      <c r="M680" s="115"/>
      <c r="N680" s="115"/>
      <c r="O680" s="115"/>
      <c r="P680" s="115"/>
    </row>
    <row r="681" spans="1:16" x14ac:dyDescent="0.25">
      <c r="A681" s="64">
        <f>ROW()/3-1</f>
        <v>226</v>
      </c>
      <c r="B681" s="124"/>
      <c r="C681" s="28" t="str">
        <f ca="1">IF($B679="","",IF(Zdroj!$AS$9="ano",IF(OFFSET(Zdroj!M$16,'k rozhodnutí'!$A678,0)="","","Anonymizováno"),IF(OFFSET(Zdroj!M$16,'k rozhodnutí'!$A678,0)="","",OFFSET(Zdroj!M$16,'k rozhodnutí'!$A678,0))))</f>
        <v/>
      </c>
      <c r="D681" s="3" t="str">
        <f ca="1">IF($B679="","",CONCATENATE("Dotace bude použita na:","
",OFFSET(Zdroj!P$16,'k rozhodnutí'!$A678,0)))</f>
        <v/>
      </c>
      <c r="E681" s="127"/>
      <c r="F681" s="31" t="str">
        <f ca="1">IF($B679="","",OFFSET(Zdroj!V$16,'k rozhodnutí'!$A678,0))</f>
        <v/>
      </c>
      <c r="G681" s="37" t="str">
        <f ca="1">IF($B679="","",OFFSET(Zdroj!CC$16,'k rozhodnutí'!$A678,0))</f>
        <v/>
      </c>
      <c r="H681" s="115"/>
      <c r="I681" s="126"/>
      <c r="J681" s="125"/>
      <c r="K681" s="115"/>
      <c r="L681" s="115"/>
      <c r="M681" s="115"/>
      <c r="N681" s="115"/>
      <c r="O681" s="115"/>
      <c r="P681" s="115"/>
    </row>
    <row r="682" spans="1:16" ht="15.75" x14ac:dyDescent="0.25">
      <c r="A682" s="64"/>
      <c r="B682" s="79" t="str">
        <f ca="1">IF(OFFSET(Zdroj!$B$16,A681,0)&gt;0,A684,"")</f>
        <v/>
      </c>
      <c r="C682" s="2" t="str">
        <f ca="1">IF($B682="","",IF(Zdroj!$AS$9="ano",CONCATENATE(OFFSET(Zdroj!C$16,'k rozhodnutí'!$A681,0),"
","Anonymizováno","
",OFFSET(Zdroj!E$16,'k rozhodnutí'!$A681,0),"
",OFFSET(Zdroj!F$16,'k rozhodnutí'!$A681,0)),CONCATENATE(OFFSET(Zdroj!C$16,'k rozhodnutí'!$A681,0),"
",OFFSET(Zdroj!D$16,'k rozhodnutí'!$A681,0),"
",OFFSET(Zdroj!E$16,'k rozhodnutí'!$A681,0),"
",OFFSET(Zdroj!F$16,'k rozhodnutí'!$A681,0))))</f>
        <v/>
      </c>
      <c r="D682" s="19" t="str">
        <f ca="1">IF($B682="","",OFFSET(Zdroj!N$16,'k rozhodnutí'!$A681,0))</f>
        <v/>
      </c>
      <c r="E682" s="127" t="str">
        <f ca="1">IF($B682="","",OFFSET(Zdroj!T$16,'k rozhodnutí'!$A681,0))</f>
        <v/>
      </c>
      <c r="F682" s="31" t="str">
        <f ca="1">IF($B682="","",OFFSET(Zdroj!U$16,'k rozhodnutí'!$A681,0))</f>
        <v/>
      </c>
      <c r="G682" s="122" t="str">
        <f ca="1">IF($B682="","",OFFSET(Zdroj!W$16,'k rozhodnutí'!$A681,0))</f>
        <v/>
      </c>
      <c r="H682" s="115" t="str">
        <f ca="1">IF($B682="","",OFFSET(Zdroj!W$16,'k rozhodnutí'!$A681,0))</f>
        <v/>
      </c>
      <c r="I682" s="126" t="str">
        <f ca="1">IF($B682="","",OFFSET(Zdroj!Y$16,'k rozhodnutí'!$A681,0))</f>
        <v/>
      </c>
      <c r="J682" s="125" t="str">
        <f ca="1">IF(B682="","",'k rozhodnutí detailní'!N682)</f>
        <v/>
      </c>
      <c r="K682" s="115" t="str">
        <f ca="1">IF($B682="","",OFFSET(Zdroj!AC$16,'k rozhodnutí'!$A681,0))</f>
        <v/>
      </c>
      <c r="L682" s="115" t="str">
        <f ca="1">IF($B682="","",OFFSET(Zdroj!AD$16,'k rozhodnutí'!$A681,0))</f>
        <v/>
      </c>
      <c r="M682" s="115" t="str">
        <f ca="1">IF($B682="","",OFFSET(Zdroj!AE$16,'k rozhodnutí'!$A681,0))</f>
        <v/>
      </c>
      <c r="N682" s="115" t="str">
        <f ca="1">IF($B682="","",OFFSET(Zdroj!AF$16,'k rozhodnutí'!$A681,0))</f>
        <v/>
      </c>
      <c r="O682" s="115" t="str">
        <f ca="1">IF($B682="","",OFFSET(Zdroj!AG$16,'k rozhodnutí'!$A681,0))</f>
        <v/>
      </c>
      <c r="P682" s="115" t="str">
        <f ca="1">IF($B682="","",OFFSET(Zdroj!AH$16,'k rozhodnutí'!$A681,0))</f>
        <v/>
      </c>
    </row>
    <row r="683" spans="1:16" x14ac:dyDescent="0.25">
      <c r="A683" s="64"/>
      <c r="B683" s="124" t="str">
        <f ca="1">IF(OFFSET(Zdroj!$B$16,A681,0)&gt;0,OFFSET(Zdroj!$B$16,A681,0)+0,"")</f>
        <v/>
      </c>
      <c r="C683" s="2" t="str">
        <f ca="1">IF($B682="","",IF(Zdroj!$AS$9="ano",CONCATENATE("Okres:","
",OFFSET(Zdroj!CH$16,'k rozhodnutí'!$A681,0),"
","Právní forma","
",OFFSET(Zdroj!H$16,'k rozhodnutí'!$A681,0),"
",IF(OFFSET(Zdroj!I$16,'k rozhodnutí'!$A681,0)="","","IČO: "),OFFSET(Zdroj!I$16,'k rozhodnutí'!$A681,0),"
","B.Ú. ",IF(OFFSET(Zdroj!J$16,'k rozhodnutí'!$A681,0)="","","Anonymizováno")),CONCATENATE("Okres:","
",OFFSET(Zdroj!CH$16,'k rozhodnutí'!$A681,0),"
","Právní forma","
",OFFSET(Zdroj!H$16,'k rozhodnutí'!$A681,0),"
",IF(OFFSET(Zdroj!I$16,'k rozhodnutí'!$A681,0)="","","IČO: "),OFFSET(Zdroj!I$16,'k rozhodnutí'!$A681,0),"
","B.Ú. ",OFFSET(Zdroj!J$16,'k rozhodnutí'!$A681,0))))</f>
        <v/>
      </c>
      <c r="D683" s="3" t="str">
        <f ca="1">IF($B682="","",OFFSET(Zdroj!O$16,'k rozhodnutí'!$A681,0))</f>
        <v/>
      </c>
      <c r="E683" s="127"/>
      <c r="F683" s="30"/>
      <c r="G683" s="122"/>
      <c r="H683" s="115"/>
      <c r="I683" s="126"/>
      <c r="J683" s="125"/>
      <c r="K683" s="115"/>
      <c r="L683" s="115"/>
      <c r="M683" s="115"/>
      <c r="N683" s="115"/>
      <c r="O683" s="115"/>
      <c r="P683" s="115"/>
    </row>
    <row r="684" spans="1:16" x14ac:dyDescent="0.25">
      <c r="A684" s="64">
        <f>ROW()/3-1</f>
        <v>227</v>
      </c>
      <c r="B684" s="124"/>
      <c r="C684" s="28" t="str">
        <f ca="1">IF($B682="","",IF(Zdroj!$AS$9="ano",IF(OFFSET(Zdroj!M$16,'k rozhodnutí'!$A681,0)="","","Anonymizováno"),IF(OFFSET(Zdroj!M$16,'k rozhodnutí'!$A681,0)="","",OFFSET(Zdroj!M$16,'k rozhodnutí'!$A681,0))))</f>
        <v/>
      </c>
      <c r="D684" s="3" t="str">
        <f ca="1">IF($B682="","",CONCATENATE("Dotace bude použita na:","
",OFFSET(Zdroj!P$16,'k rozhodnutí'!$A681,0)))</f>
        <v/>
      </c>
      <c r="E684" s="127"/>
      <c r="F684" s="31" t="str">
        <f ca="1">IF($B682="","",OFFSET(Zdroj!V$16,'k rozhodnutí'!$A681,0))</f>
        <v/>
      </c>
      <c r="G684" s="37" t="str">
        <f ca="1">IF($B682="","",OFFSET(Zdroj!CC$16,'k rozhodnutí'!$A681,0))</f>
        <v/>
      </c>
      <c r="H684" s="115"/>
      <c r="I684" s="126"/>
      <c r="J684" s="125"/>
      <c r="K684" s="115"/>
      <c r="L684" s="115"/>
      <c r="M684" s="115"/>
      <c r="N684" s="115"/>
      <c r="O684" s="115"/>
      <c r="P684" s="115"/>
    </row>
    <row r="685" spans="1:16" ht="15.75" x14ac:dyDescent="0.25">
      <c r="A685" s="64"/>
      <c r="B685" s="79" t="str">
        <f ca="1">IF(OFFSET(Zdroj!$B$16,A684,0)&gt;0,A687,"")</f>
        <v/>
      </c>
      <c r="C685" s="2" t="str">
        <f ca="1">IF($B685="","",IF(Zdroj!$AS$9="ano",CONCATENATE(OFFSET(Zdroj!C$16,'k rozhodnutí'!$A684,0),"
","Anonymizováno","
",OFFSET(Zdroj!E$16,'k rozhodnutí'!$A684,0),"
",OFFSET(Zdroj!F$16,'k rozhodnutí'!$A684,0)),CONCATENATE(OFFSET(Zdroj!C$16,'k rozhodnutí'!$A684,0),"
",OFFSET(Zdroj!D$16,'k rozhodnutí'!$A684,0),"
",OFFSET(Zdroj!E$16,'k rozhodnutí'!$A684,0),"
",OFFSET(Zdroj!F$16,'k rozhodnutí'!$A684,0))))</f>
        <v/>
      </c>
      <c r="D685" s="19" t="str">
        <f ca="1">IF($B685="","",OFFSET(Zdroj!N$16,'k rozhodnutí'!$A684,0))</f>
        <v/>
      </c>
      <c r="E685" s="127" t="str">
        <f ca="1">IF($B685="","",OFFSET(Zdroj!T$16,'k rozhodnutí'!$A684,0))</f>
        <v/>
      </c>
      <c r="F685" s="31" t="str">
        <f ca="1">IF($B685="","",OFFSET(Zdroj!U$16,'k rozhodnutí'!$A684,0))</f>
        <v/>
      </c>
      <c r="G685" s="122" t="str">
        <f ca="1">IF($B685="","",OFFSET(Zdroj!W$16,'k rozhodnutí'!$A684,0))</f>
        <v/>
      </c>
      <c r="H685" s="115" t="str">
        <f ca="1">IF($B685="","",OFFSET(Zdroj!W$16,'k rozhodnutí'!$A684,0))</f>
        <v/>
      </c>
      <c r="I685" s="126" t="str">
        <f ca="1">IF($B685="","",OFFSET(Zdroj!Y$16,'k rozhodnutí'!$A684,0))</f>
        <v/>
      </c>
      <c r="J685" s="125" t="str">
        <f ca="1">IF(B685="","",'k rozhodnutí detailní'!N685)</f>
        <v/>
      </c>
      <c r="K685" s="115" t="str">
        <f ca="1">IF($B685="","",OFFSET(Zdroj!AC$16,'k rozhodnutí'!$A684,0))</f>
        <v/>
      </c>
      <c r="L685" s="115" t="str">
        <f ca="1">IF($B685="","",OFFSET(Zdroj!AD$16,'k rozhodnutí'!$A684,0))</f>
        <v/>
      </c>
      <c r="M685" s="115" t="str">
        <f ca="1">IF($B685="","",OFFSET(Zdroj!AE$16,'k rozhodnutí'!$A684,0))</f>
        <v/>
      </c>
      <c r="N685" s="115" t="str">
        <f ca="1">IF($B685="","",OFFSET(Zdroj!AF$16,'k rozhodnutí'!$A684,0))</f>
        <v/>
      </c>
      <c r="O685" s="115" t="str">
        <f ca="1">IF($B685="","",OFFSET(Zdroj!AG$16,'k rozhodnutí'!$A684,0))</f>
        <v/>
      </c>
      <c r="P685" s="115" t="str">
        <f ca="1">IF($B685="","",OFFSET(Zdroj!AH$16,'k rozhodnutí'!$A684,0))</f>
        <v/>
      </c>
    </row>
    <row r="686" spans="1:16" x14ac:dyDescent="0.25">
      <c r="A686" s="64"/>
      <c r="B686" s="124" t="str">
        <f ca="1">IF(OFFSET(Zdroj!$B$16,A684,0)&gt;0,OFFSET(Zdroj!$B$16,A684,0)+0,"")</f>
        <v/>
      </c>
      <c r="C686" s="2" t="str">
        <f ca="1">IF($B685="","",IF(Zdroj!$AS$9="ano",CONCATENATE("Okres:","
",OFFSET(Zdroj!CH$16,'k rozhodnutí'!$A684,0),"
","Právní forma","
",OFFSET(Zdroj!H$16,'k rozhodnutí'!$A684,0),"
",IF(OFFSET(Zdroj!I$16,'k rozhodnutí'!$A684,0)="","","IČO: "),OFFSET(Zdroj!I$16,'k rozhodnutí'!$A684,0),"
","B.Ú. ",IF(OFFSET(Zdroj!J$16,'k rozhodnutí'!$A684,0)="","","Anonymizováno")),CONCATENATE("Okres:","
",OFFSET(Zdroj!CH$16,'k rozhodnutí'!$A684,0),"
","Právní forma","
",OFFSET(Zdroj!H$16,'k rozhodnutí'!$A684,0),"
",IF(OFFSET(Zdroj!I$16,'k rozhodnutí'!$A684,0)="","","IČO: "),OFFSET(Zdroj!I$16,'k rozhodnutí'!$A684,0),"
","B.Ú. ",OFFSET(Zdroj!J$16,'k rozhodnutí'!$A684,0))))</f>
        <v/>
      </c>
      <c r="D686" s="3" t="str">
        <f ca="1">IF($B685="","",OFFSET(Zdroj!O$16,'k rozhodnutí'!$A684,0))</f>
        <v/>
      </c>
      <c r="E686" s="127"/>
      <c r="F686" s="30"/>
      <c r="G686" s="122"/>
      <c r="H686" s="115"/>
      <c r="I686" s="126"/>
      <c r="J686" s="125"/>
      <c r="K686" s="115"/>
      <c r="L686" s="115"/>
      <c r="M686" s="115"/>
      <c r="N686" s="115"/>
      <c r="O686" s="115"/>
      <c r="P686" s="115"/>
    </row>
    <row r="687" spans="1:16" x14ac:dyDescent="0.25">
      <c r="A687" s="64">
        <f>ROW()/3-1</f>
        <v>228</v>
      </c>
      <c r="B687" s="124"/>
      <c r="C687" s="28" t="str">
        <f ca="1">IF($B685="","",IF(Zdroj!$AS$9="ano",IF(OFFSET(Zdroj!M$16,'k rozhodnutí'!$A684,0)="","","Anonymizováno"),IF(OFFSET(Zdroj!M$16,'k rozhodnutí'!$A684,0)="","",OFFSET(Zdroj!M$16,'k rozhodnutí'!$A684,0))))</f>
        <v/>
      </c>
      <c r="D687" s="3" t="str">
        <f ca="1">IF($B685="","",CONCATENATE("Dotace bude použita na:","
",OFFSET(Zdroj!P$16,'k rozhodnutí'!$A684,0)))</f>
        <v/>
      </c>
      <c r="E687" s="127"/>
      <c r="F687" s="31" t="str">
        <f ca="1">IF($B685="","",OFFSET(Zdroj!V$16,'k rozhodnutí'!$A684,0))</f>
        <v/>
      </c>
      <c r="G687" s="37" t="str">
        <f ca="1">IF($B685="","",OFFSET(Zdroj!CC$16,'k rozhodnutí'!$A684,0))</f>
        <v/>
      </c>
      <c r="H687" s="115"/>
      <c r="I687" s="126"/>
      <c r="J687" s="125"/>
      <c r="K687" s="115"/>
      <c r="L687" s="115"/>
      <c r="M687" s="115"/>
      <c r="N687" s="115"/>
      <c r="O687" s="115"/>
      <c r="P687" s="115"/>
    </row>
    <row r="688" spans="1:16" ht="15.75" x14ac:dyDescent="0.25">
      <c r="A688" s="64"/>
      <c r="B688" s="79" t="str">
        <f ca="1">IF(OFFSET(Zdroj!$B$16,A687,0)&gt;0,A690,"")</f>
        <v/>
      </c>
      <c r="C688" s="2" t="str">
        <f ca="1">IF($B688="","",IF(Zdroj!$AS$9="ano",CONCATENATE(OFFSET(Zdroj!C$16,'k rozhodnutí'!$A687,0),"
","Anonymizováno","
",OFFSET(Zdroj!E$16,'k rozhodnutí'!$A687,0),"
",OFFSET(Zdroj!F$16,'k rozhodnutí'!$A687,0)),CONCATENATE(OFFSET(Zdroj!C$16,'k rozhodnutí'!$A687,0),"
",OFFSET(Zdroj!D$16,'k rozhodnutí'!$A687,0),"
",OFFSET(Zdroj!E$16,'k rozhodnutí'!$A687,0),"
",OFFSET(Zdroj!F$16,'k rozhodnutí'!$A687,0))))</f>
        <v/>
      </c>
      <c r="D688" s="19" t="str">
        <f ca="1">IF($B688="","",OFFSET(Zdroj!N$16,'k rozhodnutí'!$A687,0))</f>
        <v/>
      </c>
      <c r="E688" s="127" t="str">
        <f ca="1">IF($B688="","",OFFSET(Zdroj!T$16,'k rozhodnutí'!$A687,0))</f>
        <v/>
      </c>
      <c r="F688" s="31" t="str">
        <f ca="1">IF($B688="","",OFFSET(Zdroj!U$16,'k rozhodnutí'!$A687,0))</f>
        <v/>
      </c>
      <c r="G688" s="122" t="str">
        <f ca="1">IF($B688="","",OFFSET(Zdroj!W$16,'k rozhodnutí'!$A687,0))</f>
        <v/>
      </c>
      <c r="H688" s="115" t="str">
        <f ca="1">IF($B688="","",OFFSET(Zdroj!W$16,'k rozhodnutí'!$A687,0))</f>
        <v/>
      </c>
      <c r="I688" s="126" t="str">
        <f ca="1">IF($B688="","",OFFSET(Zdroj!Y$16,'k rozhodnutí'!$A687,0))</f>
        <v/>
      </c>
      <c r="J688" s="125" t="str">
        <f ca="1">IF(B688="","",'k rozhodnutí detailní'!N688)</f>
        <v/>
      </c>
      <c r="K688" s="115" t="str">
        <f ca="1">IF($B688="","",OFFSET(Zdroj!AC$16,'k rozhodnutí'!$A687,0))</f>
        <v/>
      </c>
      <c r="L688" s="115" t="str">
        <f ca="1">IF($B688="","",OFFSET(Zdroj!AD$16,'k rozhodnutí'!$A687,0))</f>
        <v/>
      </c>
      <c r="M688" s="115" t="str">
        <f ca="1">IF($B688="","",OFFSET(Zdroj!AE$16,'k rozhodnutí'!$A687,0))</f>
        <v/>
      </c>
      <c r="N688" s="115" t="str">
        <f ca="1">IF($B688="","",OFFSET(Zdroj!AF$16,'k rozhodnutí'!$A687,0))</f>
        <v/>
      </c>
      <c r="O688" s="115" t="str">
        <f ca="1">IF($B688="","",OFFSET(Zdroj!AG$16,'k rozhodnutí'!$A687,0))</f>
        <v/>
      </c>
      <c r="P688" s="115" t="str">
        <f ca="1">IF($B688="","",OFFSET(Zdroj!AH$16,'k rozhodnutí'!$A687,0))</f>
        <v/>
      </c>
    </row>
    <row r="689" spans="1:16" x14ac:dyDescent="0.25">
      <c r="A689" s="64"/>
      <c r="B689" s="124" t="str">
        <f ca="1">IF(OFFSET(Zdroj!$B$16,A687,0)&gt;0,OFFSET(Zdroj!$B$16,A687,0)+0,"")</f>
        <v/>
      </c>
      <c r="C689" s="2" t="str">
        <f ca="1">IF($B688="","",IF(Zdroj!$AS$9="ano",CONCATENATE("Okres:","
",OFFSET(Zdroj!CH$16,'k rozhodnutí'!$A687,0),"
","Právní forma","
",OFFSET(Zdroj!H$16,'k rozhodnutí'!$A687,0),"
",IF(OFFSET(Zdroj!I$16,'k rozhodnutí'!$A687,0)="","","IČO: "),OFFSET(Zdroj!I$16,'k rozhodnutí'!$A687,0),"
","B.Ú. ",IF(OFFSET(Zdroj!J$16,'k rozhodnutí'!$A687,0)="","","Anonymizováno")),CONCATENATE("Okres:","
",OFFSET(Zdroj!CH$16,'k rozhodnutí'!$A687,0),"
","Právní forma","
",OFFSET(Zdroj!H$16,'k rozhodnutí'!$A687,0),"
",IF(OFFSET(Zdroj!I$16,'k rozhodnutí'!$A687,0)="","","IČO: "),OFFSET(Zdroj!I$16,'k rozhodnutí'!$A687,0),"
","B.Ú. ",OFFSET(Zdroj!J$16,'k rozhodnutí'!$A687,0))))</f>
        <v/>
      </c>
      <c r="D689" s="3" t="str">
        <f ca="1">IF($B688="","",OFFSET(Zdroj!O$16,'k rozhodnutí'!$A687,0))</f>
        <v/>
      </c>
      <c r="E689" s="127"/>
      <c r="F689" s="30"/>
      <c r="G689" s="122"/>
      <c r="H689" s="115"/>
      <c r="I689" s="126"/>
      <c r="J689" s="125"/>
      <c r="K689" s="115"/>
      <c r="L689" s="115"/>
      <c r="M689" s="115"/>
      <c r="N689" s="115"/>
      <c r="O689" s="115"/>
      <c r="P689" s="115"/>
    </row>
    <row r="690" spans="1:16" x14ac:dyDescent="0.25">
      <c r="A690" s="64">
        <f>ROW()/3-1</f>
        <v>229</v>
      </c>
      <c r="B690" s="124"/>
      <c r="C690" s="28" t="str">
        <f ca="1">IF($B688="","",IF(Zdroj!$AS$9="ano",IF(OFFSET(Zdroj!M$16,'k rozhodnutí'!$A687,0)="","","Anonymizováno"),IF(OFFSET(Zdroj!M$16,'k rozhodnutí'!$A687,0)="","",OFFSET(Zdroj!M$16,'k rozhodnutí'!$A687,0))))</f>
        <v/>
      </c>
      <c r="D690" s="3" t="str">
        <f ca="1">IF($B688="","",CONCATENATE("Dotace bude použita na:","
",OFFSET(Zdroj!P$16,'k rozhodnutí'!$A687,0)))</f>
        <v/>
      </c>
      <c r="E690" s="127"/>
      <c r="F690" s="31" t="str">
        <f ca="1">IF($B688="","",OFFSET(Zdroj!V$16,'k rozhodnutí'!$A687,0))</f>
        <v/>
      </c>
      <c r="G690" s="37" t="str">
        <f ca="1">IF($B688="","",OFFSET(Zdroj!CC$16,'k rozhodnutí'!$A687,0))</f>
        <v/>
      </c>
      <c r="H690" s="115"/>
      <c r="I690" s="126"/>
      <c r="J690" s="125"/>
      <c r="K690" s="115"/>
      <c r="L690" s="115"/>
      <c r="M690" s="115"/>
      <c r="N690" s="115"/>
      <c r="O690" s="115"/>
      <c r="P690" s="115"/>
    </row>
    <row r="691" spans="1:16" ht="15.75" x14ac:dyDescent="0.25">
      <c r="A691" s="64"/>
      <c r="B691" s="79" t="str">
        <f ca="1">IF(OFFSET(Zdroj!$B$16,A690,0)&gt;0,A693,"")</f>
        <v/>
      </c>
      <c r="C691" s="2" t="str">
        <f ca="1">IF($B691="","",IF(Zdroj!$AS$9="ano",CONCATENATE(OFFSET(Zdroj!C$16,'k rozhodnutí'!$A690,0),"
","Anonymizováno","
",OFFSET(Zdroj!E$16,'k rozhodnutí'!$A690,0),"
",OFFSET(Zdroj!F$16,'k rozhodnutí'!$A690,0)),CONCATENATE(OFFSET(Zdroj!C$16,'k rozhodnutí'!$A690,0),"
",OFFSET(Zdroj!D$16,'k rozhodnutí'!$A690,0),"
",OFFSET(Zdroj!E$16,'k rozhodnutí'!$A690,0),"
",OFFSET(Zdroj!F$16,'k rozhodnutí'!$A690,0))))</f>
        <v/>
      </c>
      <c r="D691" s="19" t="str">
        <f ca="1">IF($B691="","",OFFSET(Zdroj!N$16,'k rozhodnutí'!$A690,0))</f>
        <v/>
      </c>
      <c r="E691" s="127" t="str">
        <f ca="1">IF($B691="","",OFFSET(Zdroj!T$16,'k rozhodnutí'!$A690,0))</f>
        <v/>
      </c>
      <c r="F691" s="31" t="str">
        <f ca="1">IF($B691="","",OFFSET(Zdroj!U$16,'k rozhodnutí'!$A690,0))</f>
        <v/>
      </c>
      <c r="G691" s="122" t="str">
        <f ca="1">IF($B691="","",OFFSET(Zdroj!W$16,'k rozhodnutí'!$A690,0))</f>
        <v/>
      </c>
      <c r="H691" s="115" t="str">
        <f ca="1">IF($B691="","",OFFSET(Zdroj!W$16,'k rozhodnutí'!$A690,0))</f>
        <v/>
      </c>
      <c r="I691" s="126" t="str">
        <f ca="1">IF($B691="","",OFFSET(Zdroj!Y$16,'k rozhodnutí'!$A690,0))</f>
        <v/>
      </c>
      <c r="J691" s="125" t="str">
        <f ca="1">IF(B691="","",'k rozhodnutí detailní'!N691)</f>
        <v/>
      </c>
      <c r="K691" s="115" t="str">
        <f ca="1">IF($B691="","",OFFSET(Zdroj!AC$16,'k rozhodnutí'!$A690,0))</f>
        <v/>
      </c>
      <c r="L691" s="115" t="str">
        <f ca="1">IF($B691="","",OFFSET(Zdroj!AD$16,'k rozhodnutí'!$A690,0))</f>
        <v/>
      </c>
      <c r="M691" s="115" t="str">
        <f ca="1">IF($B691="","",OFFSET(Zdroj!AE$16,'k rozhodnutí'!$A690,0))</f>
        <v/>
      </c>
      <c r="N691" s="115" t="str">
        <f ca="1">IF($B691="","",OFFSET(Zdroj!AF$16,'k rozhodnutí'!$A690,0))</f>
        <v/>
      </c>
      <c r="O691" s="115" t="str">
        <f ca="1">IF($B691="","",OFFSET(Zdroj!AG$16,'k rozhodnutí'!$A690,0))</f>
        <v/>
      </c>
      <c r="P691" s="115" t="str">
        <f ca="1">IF($B691="","",OFFSET(Zdroj!AH$16,'k rozhodnutí'!$A690,0))</f>
        <v/>
      </c>
    </row>
    <row r="692" spans="1:16" x14ac:dyDescent="0.25">
      <c r="A692" s="64"/>
      <c r="B692" s="124" t="str">
        <f ca="1">IF(OFFSET(Zdroj!$B$16,A690,0)&gt;0,OFFSET(Zdroj!$B$16,A690,0)+0,"")</f>
        <v/>
      </c>
      <c r="C692" s="2" t="str">
        <f ca="1">IF($B691="","",IF(Zdroj!$AS$9="ano",CONCATENATE("Okres:","
",OFFSET(Zdroj!CH$16,'k rozhodnutí'!$A690,0),"
","Právní forma","
",OFFSET(Zdroj!H$16,'k rozhodnutí'!$A690,0),"
",IF(OFFSET(Zdroj!I$16,'k rozhodnutí'!$A690,0)="","","IČO: "),OFFSET(Zdroj!I$16,'k rozhodnutí'!$A690,0),"
","B.Ú. ",IF(OFFSET(Zdroj!J$16,'k rozhodnutí'!$A690,0)="","","Anonymizováno")),CONCATENATE("Okres:","
",OFFSET(Zdroj!CH$16,'k rozhodnutí'!$A690,0),"
","Právní forma","
",OFFSET(Zdroj!H$16,'k rozhodnutí'!$A690,0),"
",IF(OFFSET(Zdroj!I$16,'k rozhodnutí'!$A690,0)="","","IČO: "),OFFSET(Zdroj!I$16,'k rozhodnutí'!$A690,0),"
","B.Ú. ",OFFSET(Zdroj!J$16,'k rozhodnutí'!$A690,0))))</f>
        <v/>
      </c>
      <c r="D692" s="3" t="str">
        <f ca="1">IF($B691="","",OFFSET(Zdroj!O$16,'k rozhodnutí'!$A690,0))</f>
        <v/>
      </c>
      <c r="E692" s="127"/>
      <c r="F692" s="30"/>
      <c r="G692" s="122"/>
      <c r="H692" s="115"/>
      <c r="I692" s="126"/>
      <c r="J692" s="125"/>
      <c r="K692" s="115"/>
      <c r="L692" s="115"/>
      <c r="M692" s="115"/>
      <c r="N692" s="115"/>
      <c r="O692" s="115"/>
      <c r="P692" s="115"/>
    </row>
    <row r="693" spans="1:16" x14ac:dyDescent="0.25">
      <c r="A693" s="64">
        <f>ROW()/3-1</f>
        <v>230</v>
      </c>
      <c r="B693" s="124"/>
      <c r="C693" s="28" t="str">
        <f ca="1">IF($B691="","",IF(Zdroj!$AS$9="ano",IF(OFFSET(Zdroj!M$16,'k rozhodnutí'!$A690,0)="","","Anonymizováno"),IF(OFFSET(Zdroj!M$16,'k rozhodnutí'!$A690,0)="","",OFFSET(Zdroj!M$16,'k rozhodnutí'!$A690,0))))</f>
        <v/>
      </c>
      <c r="D693" s="3" t="str">
        <f ca="1">IF($B691="","",CONCATENATE("Dotace bude použita na:","
",OFFSET(Zdroj!P$16,'k rozhodnutí'!$A690,0)))</f>
        <v/>
      </c>
      <c r="E693" s="127"/>
      <c r="F693" s="31" t="str">
        <f ca="1">IF($B691="","",OFFSET(Zdroj!V$16,'k rozhodnutí'!$A690,0))</f>
        <v/>
      </c>
      <c r="G693" s="37" t="str">
        <f ca="1">IF($B691="","",OFFSET(Zdroj!CC$16,'k rozhodnutí'!$A690,0))</f>
        <v/>
      </c>
      <c r="H693" s="115"/>
      <c r="I693" s="126"/>
      <c r="J693" s="125"/>
      <c r="K693" s="115"/>
      <c r="L693" s="115"/>
      <c r="M693" s="115"/>
      <c r="N693" s="115"/>
      <c r="O693" s="115"/>
      <c r="P693" s="115"/>
    </row>
    <row r="694" spans="1:16" ht="15.75" x14ac:dyDescent="0.25">
      <c r="A694" s="64"/>
      <c r="B694" s="79" t="str">
        <f ca="1">IF(OFFSET(Zdroj!$B$16,A693,0)&gt;0,A696,"")</f>
        <v/>
      </c>
      <c r="C694" s="2" t="str">
        <f ca="1">IF($B694="","",IF(Zdroj!$AS$9="ano",CONCATENATE(OFFSET(Zdroj!C$16,'k rozhodnutí'!$A693,0),"
","Anonymizováno","
",OFFSET(Zdroj!E$16,'k rozhodnutí'!$A693,0),"
",OFFSET(Zdroj!F$16,'k rozhodnutí'!$A693,0)),CONCATENATE(OFFSET(Zdroj!C$16,'k rozhodnutí'!$A693,0),"
",OFFSET(Zdroj!D$16,'k rozhodnutí'!$A693,0),"
",OFFSET(Zdroj!E$16,'k rozhodnutí'!$A693,0),"
",OFFSET(Zdroj!F$16,'k rozhodnutí'!$A693,0))))</f>
        <v/>
      </c>
      <c r="D694" s="19" t="str">
        <f ca="1">IF($B694="","",OFFSET(Zdroj!N$16,'k rozhodnutí'!$A693,0))</f>
        <v/>
      </c>
      <c r="E694" s="127" t="str">
        <f ca="1">IF($B694="","",OFFSET(Zdroj!T$16,'k rozhodnutí'!$A693,0))</f>
        <v/>
      </c>
      <c r="F694" s="31" t="str">
        <f ca="1">IF($B694="","",OFFSET(Zdroj!U$16,'k rozhodnutí'!$A693,0))</f>
        <v/>
      </c>
      <c r="G694" s="122" t="str">
        <f ca="1">IF($B694="","",OFFSET(Zdroj!W$16,'k rozhodnutí'!$A693,0))</f>
        <v/>
      </c>
      <c r="H694" s="115" t="str">
        <f ca="1">IF($B694="","",OFFSET(Zdroj!W$16,'k rozhodnutí'!$A693,0))</f>
        <v/>
      </c>
      <c r="I694" s="126" t="str">
        <f ca="1">IF($B694="","",OFFSET(Zdroj!Y$16,'k rozhodnutí'!$A693,0))</f>
        <v/>
      </c>
      <c r="J694" s="125" t="str">
        <f ca="1">IF(B694="","",'k rozhodnutí detailní'!N694)</f>
        <v/>
      </c>
      <c r="K694" s="115" t="str">
        <f ca="1">IF($B694="","",OFFSET(Zdroj!AC$16,'k rozhodnutí'!$A693,0))</f>
        <v/>
      </c>
      <c r="L694" s="115" t="str">
        <f ca="1">IF($B694="","",OFFSET(Zdroj!AD$16,'k rozhodnutí'!$A693,0))</f>
        <v/>
      </c>
      <c r="M694" s="115" t="str">
        <f ca="1">IF($B694="","",OFFSET(Zdroj!AE$16,'k rozhodnutí'!$A693,0))</f>
        <v/>
      </c>
      <c r="N694" s="115" t="str">
        <f ca="1">IF($B694="","",OFFSET(Zdroj!AF$16,'k rozhodnutí'!$A693,0))</f>
        <v/>
      </c>
      <c r="O694" s="115" t="str">
        <f ca="1">IF($B694="","",OFFSET(Zdroj!AG$16,'k rozhodnutí'!$A693,0))</f>
        <v/>
      </c>
      <c r="P694" s="115" t="str">
        <f ca="1">IF($B694="","",OFFSET(Zdroj!AH$16,'k rozhodnutí'!$A693,0))</f>
        <v/>
      </c>
    </row>
    <row r="695" spans="1:16" x14ac:dyDescent="0.25">
      <c r="A695" s="64"/>
      <c r="B695" s="124" t="str">
        <f ca="1">IF(OFFSET(Zdroj!$B$16,A693,0)&gt;0,OFFSET(Zdroj!$B$16,A693,0)+0,"")</f>
        <v/>
      </c>
      <c r="C695" s="2" t="str">
        <f ca="1">IF($B694="","",IF(Zdroj!$AS$9="ano",CONCATENATE("Okres:","
",OFFSET(Zdroj!CH$16,'k rozhodnutí'!$A693,0),"
","Právní forma","
",OFFSET(Zdroj!H$16,'k rozhodnutí'!$A693,0),"
",IF(OFFSET(Zdroj!I$16,'k rozhodnutí'!$A693,0)="","","IČO: "),OFFSET(Zdroj!I$16,'k rozhodnutí'!$A693,0),"
","B.Ú. ",IF(OFFSET(Zdroj!J$16,'k rozhodnutí'!$A693,0)="","","Anonymizováno")),CONCATENATE("Okres:","
",OFFSET(Zdroj!CH$16,'k rozhodnutí'!$A693,0),"
","Právní forma","
",OFFSET(Zdroj!H$16,'k rozhodnutí'!$A693,0),"
",IF(OFFSET(Zdroj!I$16,'k rozhodnutí'!$A693,0)="","","IČO: "),OFFSET(Zdroj!I$16,'k rozhodnutí'!$A693,0),"
","B.Ú. ",OFFSET(Zdroj!J$16,'k rozhodnutí'!$A693,0))))</f>
        <v/>
      </c>
      <c r="D695" s="3" t="str">
        <f ca="1">IF($B694="","",OFFSET(Zdroj!O$16,'k rozhodnutí'!$A693,0))</f>
        <v/>
      </c>
      <c r="E695" s="127"/>
      <c r="F695" s="30"/>
      <c r="G695" s="122"/>
      <c r="H695" s="115"/>
      <c r="I695" s="126"/>
      <c r="J695" s="125"/>
      <c r="K695" s="115"/>
      <c r="L695" s="115"/>
      <c r="M695" s="115"/>
      <c r="N695" s="115"/>
      <c r="O695" s="115"/>
      <c r="P695" s="115"/>
    </row>
    <row r="696" spans="1:16" x14ac:dyDescent="0.25">
      <c r="A696" s="64">
        <f>ROW()/3-1</f>
        <v>231</v>
      </c>
      <c r="B696" s="124"/>
      <c r="C696" s="28" t="str">
        <f ca="1">IF($B694="","",IF(Zdroj!$AS$9="ano",IF(OFFSET(Zdroj!M$16,'k rozhodnutí'!$A693,0)="","","Anonymizováno"),IF(OFFSET(Zdroj!M$16,'k rozhodnutí'!$A693,0)="","",OFFSET(Zdroj!M$16,'k rozhodnutí'!$A693,0))))</f>
        <v/>
      </c>
      <c r="D696" s="3" t="str">
        <f ca="1">IF($B694="","",CONCATENATE("Dotace bude použita na:","
",OFFSET(Zdroj!P$16,'k rozhodnutí'!$A693,0)))</f>
        <v/>
      </c>
      <c r="E696" s="127"/>
      <c r="F696" s="31" t="str">
        <f ca="1">IF($B694="","",OFFSET(Zdroj!V$16,'k rozhodnutí'!$A693,0))</f>
        <v/>
      </c>
      <c r="G696" s="37" t="str">
        <f ca="1">IF($B694="","",OFFSET(Zdroj!CC$16,'k rozhodnutí'!$A693,0))</f>
        <v/>
      </c>
      <c r="H696" s="115"/>
      <c r="I696" s="126"/>
      <c r="J696" s="125"/>
      <c r="K696" s="115"/>
      <c r="L696" s="115"/>
      <c r="M696" s="115"/>
      <c r="N696" s="115"/>
      <c r="O696" s="115"/>
      <c r="P696" s="115"/>
    </row>
    <row r="697" spans="1:16" ht="15.75" x14ac:dyDescent="0.25">
      <c r="A697" s="64"/>
      <c r="B697" s="79" t="str">
        <f ca="1">IF(OFFSET(Zdroj!$B$16,A696,0)&gt;0,A699,"")</f>
        <v/>
      </c>
      <c r="C697" s="2" t="str">
        <f ca="1">IF($B697="","",IF(Zdroj!$AS$9="ano",CONCATENATE(OFFSET(Zdroj!C$16,'k rozhodnutí'!$A696,0),"
","Anonymizováno","
",OFFSET(Zdroj!E$16,'k rozhodnutí'!$A696,0),"
",OFFSET(Zdroj!F$16,'k rozhodnutí'!$A696,0)),CONCATENATE(OFFSET(Zdroj!C$16,'k rozhodnutí'!$A696,0),"
",OFFSET(Zdroj!D$16,'k rozhodnutí'!$A696,0),"
",OFFSET(Zdroj!E$16,'k rozhodnutí'!$A696,0),"
",OFFSET(Zdroj!F$16,'k rozhodnutí'!$A696,0))))</f>
        <v/>
      </c>
      <c r="D697" s="19" t="str">
        <f ca="1">IF($B697="","",OFFSET(Zdroj!N$16,'k rozhodnutí'!$A696,0))</f>
        <v/>
      </c>
      <c r="E697" s="127" t="str">
        <f ca="1">IF($B697="","",OFFSET(Zdroj!T$16,'k rozhodnutí'!$A696,0))</f>
        <v/>
      </c>
      <c r="F697" s="31" t="str">
        <f ca="1">IF($B697="","",OFFSET(Zdroj!U$16,'k rozhodnutí'!$A696,0))</f>
        <v/>
      </c>
      <c r="G697" s="122" t="str">
        <f ca="1">IF($B697="","",OFFSET(Zdroj!W$16,'k rozhodnutí'!$A696,0))</f>
        <v/>
      </c>
      <c r="H697" s="115" t="str">
        <f ca="1">IF($B697="","",OFFSET(Zdroj!W$16,'k rozhodnutí'!$A696,0))</f>
        <v/>
      </c>
      <c r="I697" s="126" t="str">
        <f ca="1">IF($B697="","",OFFSET(Zdroj!Y$16,'k rozhodnutí'!$A696,0))</f>
        <v/>
      </c>
      <c r="J697" s="125" t="str">
        <f ca="1">IF(B697="","",'k rozhodnutí detailní'!N697)</f>
        <v/>
      </c>
      <c r="K697" s="115" t="str">
        <f ca="1">IF($B697="","",OFFSET(Zdroj!AC$16,'k rozhodnutí'!$A696,0))</f>
        <v/>
      </c>
      <c r="L697" s="115" t="str">
        <f ca="1">IF($B697="","",OFFSET(Zdroj!AD$16,'k rozhodnutí'!$A696,0))</f>
        <v/>
      </c>
      <c r="M697" s="115" t="str">
        <f ca="1">IF($B697="","",OFFSET(Zdroj!AE$16,'k rozhodnutí'!$A696,0))</f>
        <v/>
      </c>
      <c r="N697" s="115" t="str">
        <f ca="1">IF($B697="","",OFFSET(Zdroj!AF$16,'k rozhodnutí'!$A696,0))</f>
        <v/>
      </c>
      <c r="O697" s="115" t="str">
        <f ca="1">IF($B697="","",OFFSET(Zdroj!AG$16,'k rozhodnutí'!$A696,0))</f>
        <v/>
      </c>
      <c r="P697" s="115" t="str">
        <f ca="1">IF($B697="","",OFFSET(Zdroj!AH$16,'k rozhodnutí'!$A696,0))</f>
        <v/>
      </c>
    </row>
    <row r="698" spans="1:16" x14ac:dyDescent="0.25">
      <c r="A698" s="64"/>
      <c r="B698" s="124" t="str">
        <f ca="1">IF(OFFSET(Zdroj!$B$16,A696,0)&gt;0,OFFSET(Zdroj!$B$16,A696,0)+0,"")</f>
        <v/>
      </c>
      <c r="C698" s="2" t="str">
        <f ca="1">IF($B697="","",IF(Zdroj!$AS$9="ano",CONCATENATE("Okres:","
",OFFSET(Zdroj!CH$16,'k rozhodnutí'!$A696,0),"
","Právní forma","
",OFFSET(Zdroj!H$16,'k rozhodnutí'!$A696,0),"
",IF(OFFSET(Zdroj!I$16,'k rozhodnutí'!$A696,0)="","","IČO: "),OFFSET(Zdroj!I$16,'k rozhodnutí'!$A696,0),"
","B.Ú. ",IF(OFFSET(Zdroj!J$16,'k rozhodnutí'!$A696,0)="","","Anonymizováno")),CONCATENATE("Okres:","
",OFFSET(Zdroj!CH$16,'k rozhodnutí'!$A696,0),"
","Právní forma","
",OFFSET(Zdroj!H$16,'k rozhodnutí'!$A696,0),"
",IF(OFFSET(Zdroj!I$16,'k rozhodnutí'!$A696,0)="","","IČO: "),OFFSET(Zdroj!I$16,'k rozhodnutí'!$A696,0),"
","B.Ú. ",OFFSET(Zdroj!J$16,'k rozhodnutí'!$A696,0))))</f>
        <v/>
      </c>
      <c r="D698" s="3" t="str">
        <f ca="1">IF($B697="","",OFFSET(Zdroj!O$16,'k rozhodnutí'!$A696,0))</f>
        <v/>
      </c>
      <c r="E698" s="127"/>
      <c r="F698" s="30"/>
      <c r="G698" s="122"/>
      <c r="H698" s="115"/>
      <c r="I698" s="126"/>
      <c r="J698" s="125"/>
      <c r="K698" s="115"/>
      <c r="L698" s="115"/>
      <c r="M698" s="115"/>
      <c r="N698" s="115"/>
      <c r="O698" s="115"/>
      <c r="P698" s="115"/>
    </row>
    <row r="699" spans="1:16" x14ac:dyDescent="0.25">
      <c r="A699" s="64">
        <f>ROW()/3-1</f>
        <v>232</v>
      </c>
      <c r="B699" s="124"/>
      <c r="C699" s="28" t="str">
        <f ca="1">IF($B697="","",IF(Zdroj!$AS$9="ano",IF(OFFSET(Zdroj!M$16,'k rozhodnutí'!$A696,0)="","","Anonymizováno"),IF(OFFSET(Zdroj!M$16,'k rozhodnutí'!$A696,0)="","",OFFSET(Zdroj!M$16,'k rozhodnutí'!$A696,0))))</f>
        <v/>
      </c>
      <c r="D699" s="3" t="str">
        <f ca="1">IF($B697="","",CONCATENATE("Dotace bude použita na:","
",OFFSET(Zdroj!P$16,'k rozhodnutí'!$A696,0)))</f>
        <v/>
      </c>
      <c r="E699" s="127"/>
      <c r="F699" s="31" t="str">
        <f ca="1">IF($B697="","",OFFSET(Zdroj!V$16,'k rozhodnutí'!$A696,0))</f>
        <v/>
      </c>
      <c r="G699" s="37" t="str">
        <f ca="1">IF($B697="","",OFFSET(Zdroj!CC$16,'k rozhodnutí'!$A696,0))</f>
        <v/>
      </c>
      <c r="H699" s="115"/>
      <c r="I699" s="126"/>
      <c r="J699" s="125"/>
      <c r="K699" s="115"/>
      <c r="L699" s="115"/>
      <c r="M699" s="115"/>
      <c r="N699" s="115"/>
      <c r="O699" s="115"/>
      <c r="P699" s="115"/>
    </row>
    <row r="700" spans="1:16" ht="15.75" x14ac:dyDescent="0.25">
      <c r="A700" s="64"/>
      <c r="B700" s="79" t="str">
        <f ca="1">IF(OFFSET(Zdroj!$B$16,A699,0)&gt;0,A702,"")</f>
        <v/>
      </c>
      <c r="C700" s="2" t="str">
        <f ca="1">IF($B700="","",IF(Zdroj!$AS$9="ano",CONCATENATE(OFFSET(Zdroj!C$16,'k rozhodnutí'!$A699,0),"
","Anonymizováno","
",OFFSET(Zdroj!E$16,'k rozhodnutí'!$A699,0),"
",OFFSET(Zdroj!F$16,'k rozhodnutí'!$A699,0)),CONCATENATE(OFFSET(Zdroj!C$16,'k rozhodnutí'!$A699,0),"
",OFFSET(Zdroj!D$16,'k rozhodnutí'!$A699,0),"
",OFFSET(Zdroj!E$16,'k rozhodnutí'!$A699,0),"
",OFFSET(Zdroj!F$16,'k rozhodnutí'!$A699,0))))</f>
        <v/>
      </c>
      <c r="D700" s="19" t="str">
        <f ca="1">IF($B700="","",OFFSET(Zdroj!N$16,'k rozhodnutí'!$A699,0))</f>
        <v/>
      </c>
      <c r="E700" s="127" t="str">
        <f ca="1">IF($B700="","",OFFSET(Zdroj!T$16,'k rozhodnutí'!$A699,0))</f>
        <v/>
      </c>
      <c r="F700" s="31" t="str">
        <f ca="1">IF($B700="","",OFFSET(Zdroj!U$16,'k rozhodnutí'!$A699,0))</f>
        <v/>
      </c>
      <c r="G700" s="122" t="str">
        <f ca="1">IF($B700="","",OFFSET(Zdroj!W$16,'k rozhodnutí'!$A699,0))</f>
        <v/>
      </c>
      <c r="H700" s="115" t="str">
        <f ca="1">IF($B700="","",OFFSET(Zdroj!W$16,'k rozhodnutí'!$A699,0))</f>
        <v/>
      </c>
      <c r="I700" s="126" t="str">
        <f ca="1">IF($B700="","",OFFSET(Zdroj!Y$16,'k rozhodnutí'!$A699,0))</f>
        <v/>
      </c>
      <c r="J700" s="125" t="str">
        <f ca="1">IF(B700="","",'k rozhodnutí detailní'!N700)</f>
        <v/>
      </c>
      <c r="K700" s="115" t="str">
        <f ca="1">IF($B700="","",OFFSET(Zdroj!AC$16,'k rozhodnutí'!$A699,0))</f>
        <v/>
      </c>
      <c r="L700" s="115" t="str">
        <f ca="1">IF($B700="","",OFFSET(Zdroj!AD$16,'k rozhodnutí'!$A699,0))</f>
        <v/>
      </c>
      <c r="M700" s="115" t="str">
        <f ca="1">IF($B700="","",OFFSET(Zdroj!AE$16,'k rozhodnutí'!$A699,0))</f>
        <v/>
      </c>
      <c r="N700" s="115" t="str">
        <f ca="1">IF($B700="","",OFFSET(Zdroj!AF$16,'k rozhodnutí'!$A699,0))</f>
        <v/>
      </c>
      <c r="O700" s="115" t="str">
        <f ca="1">IF($B700="","",OFFSET(Zdroj!AG$16,'k rozhodnutí'!$A699,0))</f>
        <v/>
      </c>
      <c r="P700" s="115" t="str">
        <f ca="1">IF($B700="","",OFFSET(Zdroj!AH$16,'k rozhodnutí'!$A699,0))</f>
        <v/>
      </c>
    </row>
    <row r="701" spans="1:16" x14ac:dyDescent="0.25">
      <c r="A701" s="64"/>
      <c r="B701" s="124" t="str">
        <f ca="1">IF(OFFSET(Zdroj!$B$16,A699,0)&gt;0,OFFSET(Zdroj!$B$16,A699,0)+0,"")</f>
        <v/>
      </c>
      <c r="C701" s="2" t="str">
        <f ca="1">IF($B700="","",IF(Zdroj!$AS$9="ano",CONCATENATE("Okres:","
",OFFSET(Zdroj!CH$16,'k rozhodnutí'!$A699,0),"
","Právní forma","
",OFFSET(Zdroj!H$16,'k rozhodnutí'!$A699,0),"
",IF(OFFSET(Zdroj!I$16,'k rozhodnutí'!$A699,0)="","","IČO: "),OFFSET(Zdroj!I$16,'k rozhodnutí'!$A699,0),"
","B.Ú. ",IF(OFFSET(Zdroj!J$16,'k rozhodnutí'!$A699,0)="","","Anonymizováno")),CONCATENATE("Okres:","
",OFFSET(Zdroj!CH$16,'k rozhodnutí'!$A699,0),"
","Právní forma","
",OFFSET(Zdroj!H$16,'k rozhodnutí'!$A699,0),"
",IF(OFFSET(Zdroj!I$16,'k rozhodnutí'!$A699,0)="","","IČO: "),OFFSET(Zdroj!I$16,'k rozhodnutí'!$A699,0),"
","B.Ú. ",OFFSET(Zdroj!J$16,'k rozhodnutí'!$A699,0))))</f>
        <v/>
      </c>
      <c r="D701" s="3" t="str">
        <f ca="1">IF($B700="","",OFFSET(Zdroj!O$16,'k rozhodnutí'!$A699,0))</f>
        <v/>
      </c>
      <c r="E701" s="127"/>
      <c r="F701" s="30"/>
      <c r="G701" s="122"/>
      <c r="H701" s="115"/>
      <c r="I701" s="126"/>
      <c r="J701" s="125"/>
      <c r="K701" s="115"/>
      <c r="L701" s="115"/>
      <c r="M701" s="115"/>
      <c r="N701" s="115"/>
      <c r="O701" s="115"/>
      <c r="P701" s="115"/>
    </row>
    <row r="702" spans="1:16" x14ac:dyDescent="0.25">
      <c r="A702" s="64">
        <f>ROW()/3-1</f>
        <v>233</v>
      </c>
      <c r="B702" s="124"/>
      <c r="C702" s="28" t="str">
        <f ca="1">IF($B700="","",IF(Zdroj!$AS$9="ano",IF(OFFSET(Zdroj!M$16,'k rozhodnutí'!$A699,0)="","","Anonymizováno"),IF(OFFSET(Zdroj!M$16,'k rozhodnutí'!$A699,0)="","",OFFSET(Zdroj!M$16,'k rozhodnutí'!$A699,0))))</f>
        <v/>
      </c>
      <c r="D702" s="3" t="str">
        <f ca="1">IF($B700="","",CONCATENATE("Dotace bude použita na:","
",OFFSET(Zdroj!P$16,'k rozhodnutí'!$A699,0)))</f>
        <v/>
      </c>
      <c r="E702" s="127"/>
      <c r="F702" s="31" t="str">
        <f ca="1">IF($B700="","",OFFSET(Zdroj!V$16,'k rozhodnutí'!$A699,0))</f>
        <v/>
      </c>
      <c r="G702" s="37" t="str">
        <f ca="1">IF($B700="","",OFFSET(Zdroj!CC$16,'k rozhodnutí'!$A699,0))</f>
        <v/>
      </c>
      <c r="H702" s="115"/>
      <c r="I702" s="126"/>
      <c r="J702" s="125"/>
      <c r="K702" s="115"/>
      <c r="L702" s="115"/>
      <c r="M702" s="115"/>
      <c r="N702" s="115"/>
      <c r="O702" s="115"/>
      <c r="P702" s="115"/>
    </row>
    <row r="703" spans="1:16" ht="15.75" x14ac:dyDescent="0.25">
      <c r="A703" s="64"/>
      <c r="B703" s="79" t="str">
        <f ca="1">IF(OFFSET(Zdroj!$B$16,A702,0)&gt;0,A705,"")</f>
        <v/>
      </c>
      <c r="C703" s="2" t="str">
        <f ca="1">IF($B703="","",IF(Zdroj!$AS$9="ano",CONCATENATE(OFFSET(Zdroj!C$16,'k rozhodnutí'!$A702,0),"
","Anonymizováno","
",OFFSET(Zdroj!E$16,'k rozhodnutí'!$A702,0),"
",OFFSET(Zdroj!F$16,'k rozhodnutí'!$A702,0)),CONCATENATE(OFFSET(Zdroj!C$16,'k rozhodnutí'!$A702,0),"
",OFFSET(Zdroj!D$16,'k rozhodnutí'!$A702,0),"
",OFFSET(Zdroj!E$16,'k rozhodnutí'!$A702,0),"
",OFFSET(Zdroj!F$16,'k rozhodnutí'!$A702,0))))</f>
        <v/>
      </c>
      <c r="D703" s="19" t="str">
        <f ca="1">IF($B703="","",OFFSET(Zdroj!N$16,'k rozhodnutí'!$A702,0))</f>
        <v/>
      </c>
      <c r="E703" s="127" t="str">
        <f ca="1">IF($B703="","",OFFSET(Zdroj!T$16,'k rozhodnutí'!$A702,0))</f>
        <v/>
      </c>
      <c r="F703" s="31" t="str">
        <f ca="1">IF($B703="","",OFFSET(Zdroj!U$16,'k rozhodnutí'!$A702,0))</f>
        <v/>
      </c>
      <c r="G703" s="122" t="str">
        <f ca="1">IF($B703="","",OFFSET(Zdroj!W$16,'k rozhodnutí'!$A702,0))</f>
        <v/>
      </c>
      <c r="H703" s="115" t="str">
        <f ca="1">IF($B703="","",OFFSET(Zdroj!W$16,'k rozhodnutí'!$A702,0))</f>
        <v/>
      </c>
      <c r="I703" s="126" t="str">
        <f ca="1">IF($B703="","",OFFSET(Zdroj!Y$16,'k rozhodnutí'!$A702,0))</f>
        <v/>
      </c>
      <c r="J703" s="125" t="str">
        <f ca="1">IF(B703="","",'k rozhodnutí detailní'!N703)</f>
        <v/>
      </c>
      <c r="K703" s="115" t="str">
        <f ca="1">IF($B703="","",OFFSET(Zdroj!AC$16,'k rozhodnutí'!$A702,0))</f>
        <v/>
      </c>
      <c r="L703" s="115" t="str">
        <f ca="1">IF($B703="","",OFFSET(Zdroj!AD$16,'k rozhodnutí'!$A702,0))</f>
        <v/>
      </c>
      <c r="M703" s="115" t="str">
        <f ca="1">IF($B703="","",OFFSET(Zdroj!AE$16,'k rozhodnutí'!$A702,0))</f>
        <v/>
      </c>
      <c r="N703" s="115" t="str">
        <f ca="1">IF($B703="","",OFFSET(Zdroj!AF$16,'k rozhodnutí'!$A702,0))</f>
        <v/>
      </c>
      <c r="O703" s="115" t="str">
        <f ca="1">IF($B703="","",OFFSET(Zdroj!AG$16,'k rozhodnutí'!$A702,0))</f>
        <v/>
      </c>
      <c r="P703" s="115" t="str">
        <f ca="1">IF($B703="","",OFFSET(Zdroj!AH$16,'k rozhodnutí'!$A702,0))</f>
        <v/>
      </c>
    </row>
    <row r="704" spans="1:16" x14ac:dyDescent="0.25">
      <c r="A704" s="64"/>
      <c r="B704" s="124" t="str">
        <f ca="1">IF(OFFSET(Zdroj!$B$16,A702,0)&gt;0,OFFSET(Zdroj!$B$16,A702,0)+0,"")</f>
        <v/>
      </c>
      <c r="C704" s="2" t="str">
        <f ca="1">IF($B703="","",IF(Zdroj!$AS$9="ano",CONCATENATE("Okres:","
",OFFSET(Zdroj!CH$16,'k rozhodnutí'!$A702,0),"
","Právní forma","
",OFFSET(Zdroj!H$16,'k rozhodnutí'!$A702,0),"
",IF(OFFSET(Zdroj!I$16,'k rozhodnutí'!$A702,0)="","","IČO: "),OFFSET(Zdroj!I$16,'k rozhodnutí'!$A702,0),"
","B.Ú. ",IF(OFFSET(Zdroj!J$16,'k rozhodnutí'!$A702,0)="","","Anonymizováno")),CONCATENATE("Okres:","
",OFFSET(Zdroj!CH$16,'k rozhodnutí'!$A702,0),"
","Právní forma","
",OFFSET(Zdroj!H$16,'k rozhodnutí'!$A702,0),"
",IF(OFFSET(Zdroj!I$16,'k rozhodnutí'!$A702,0)="","","IČO: "),OFFSET(Zdroj!I$16,'k rozhodnutí'!$A702,0),"
","B.Ú. ",OFFSET(Zdroj!J$16,'k rozhodnutí'!$A702,0))))</f>
        <v/>
      </c>
      <c r="D704" s="3" t="str">
        <f ca="1">IF($B703="","",OFFSET(Zdroj!O$16,'k rozhodnutí'!$A702,0))</f>
        <v/>
      </c>
      <c r="E704" s="127"/>
      <c r="F704" s="30"/>
      <c r="G704" s="122"/>
      <c r="H704" s="115"/>
      <c r="I704" s="126"/>
      <c r="J704" s="125"/>
      <c r="K704" s="115"/>
      <c r="L704" s="115"/>
      <c r="M704" s="115"/>
      <c r="N704" s="115"/>
      <c r="O704" s="115"/>
      <c r="P704" s="115"/>
    </row>
    <row r="705" spans="1:16" x14ac:dyDescent="0.25">
      <c r="A705" s="64">
        <f>ROW()/3-1</f>
        <v>234</v>
      </c>
      <c r="B705" s="124"/>
      <c r="C705" s="28" t="str">
        <f ca="1">IF($B703="","",IF(Zdroj!$AS$9="ano",IF(OFFSET(Zdroj!M$16,'k rozhodnutí'!$A702,0)="","","Anonymizováno"),IF(OFFSET(Zdroj!M$16,'k rozhodnutí'!$A702,0)="","",OFFSET(Zdroj!M$16,'k rozhodnutí'!$A702,0))))</f>
        <v/>
      </c>
      <c r="D705" s="3" t="str">
        <f ca="1">IF($B703="","",CONCATENATE("Dotace bude použita na:","
",OFFSET(Zdroj!P$16,'k rozhodnutí'!$A702,0)))</f>
        <v/>
      </c>
      <c r="E705" s="127"/>
      <c r="F705" s="31" t="str">
        <f ca="1">IF($B703="","",OFFSET(Zdroj!V$16,'k rozhodnutí'!$A702,0))</f>
        <v/>
      </c>
      <c r="G705" s="37" t="str">
        <f ca="1">IF($B703="","",OFFSET(Zdroj!CC$16,'k rozhodnutí'!$A702,0))</f>
        <v/>
      </c>
      <c r="H705" s="115"/>
      <c r="I705" s="126"/>
      <c r="J705" s="125"/>
      <c r="K705" s="115"/>
      <c r="L705" s="115"/>
      <c r="M705" s="115"/>
      <c r="N705" s="115"/>
      <c r="O705" s="115"/>
      <c r="P705" s="115"/>
    </row>
    <row r="706" spans="1:16" ht="15.75" x14ac:dyDescent="0.25">
      <c r="A706" s="64"/>
      <c r="B706" s="79" t="str">
        <f ca="1">IF(OFFSET(Zdroj!$B$16,A705,0)&gt;0,A708,"")</f>
        <v/>
      </c>
      <c r="C706" s="2" t="str">
        <f ca="1">IF($B706="","",IF(Zdroj!$AS$9="ano",CONCATENATE(OFFSET(Zdroj!C$16,'k rozhodnutí'!$A705,0),"
","Anonymizováno","
",OFFSET(Zdroj!E$16,'k rozhodnutí'!$A705,0),"
",OFFSET(Zdroj!F$16,'k rozhodnutí'!$A705,0)),CONCATENATE(OFFSET(Zdroj!C$16,'k rozhodnutí'!$A705,0),"
",OFFSET(Zdroj!D$16,'k rozhodnutí'!$A705,0),"
",OFFSET(Zdroj!E$16,'k rozhodnutí'!$A705,0),"
",OFFSET(Zdroj!F$16,'k rozhodnutí'!$A705,0))))</f>
        <v/>
      </c>
      <c r="D706" s="19" t="str">
        <f ca="1">IF($B706="","",OFFSET(Zdroj!N$16,'k rozhodnutí'!$A705,0))</f>
        <v/>
      </c>
      <c r="E706" s="127" t="str">
        <f ca="1">IF($B706="","",OFFSET(Zdroj!T$16,'k rozhodnutí'!$A705,0))</f>
        <v/>
      </c>
      <c r="F706" s="31" t="str">
        <f ca="1">IF($B706="","",OFFSET(Zdroj!U$16,'k rozhodnutí'!$A705,0))</f>
        <v/>
      </c>
      <c r="G706" s="122" t="str">
        <f ca="1">IF($B706="","",OFFSET(Zdroj!W$16,'k rozhodnutí'!$A705,0))</f>
        <v/>
      </c>
      <c r="H706" s="115" t="str">
        <f ca="1">IF($B706="","",OFFSET(Zdroj!W$16,'k rozhodnutí'!$A705,0))</f>
        <v/>
      </c>
      <c r="I706" s="126" t="str">
        <f ca="1">IF($B706="","",OFFSET(Zdroj!Y$16,'k rozhodnutí'!$A705,0))</f>
        <v/>
      </c>
      <c r="J706" s="125" t="str">
        <f ca="1">IF(B706="","",'k rozhodnutí detailní'!N706)</f>
        <v/>
      </c>
      <c r="K706" s="115" t="str">
        <f ca="1">IF($B706="","",OFFSET(Zdroj!AC$16,'k rozhodnutí'!$A705,0))</f>
        <v/>
      </c>
      <c r="L706" s="115" t="str">
        <f ca="1">IF($B706="","",OFFSET(Zdroj!AD$16,'k rozhodnutí'!$A705,0))</f>
        <v/>
      </c>
      <c r="M706" s="115" t="str">
        <f ca="1">IF($B706="","",OFFSET(Zdroj!AE$16,'k rozhodnutí'!$A705,0))</f>
        <v/>
      </c>
      <c r="N706" s="115" t="str">
        <f ca="1">IF($B706="","",OFFSET(Zdroj!AF$16,'k rozhodnutí'!$A705,0))</f>
        <v/>
      </c>
      <c r="O706" s="115" t="str">
        <f ca="1">IF($B706="","",OFFSET(Zdroj!AG$16,'k rozhodnutí'!$A705,0))</f>
        <v/>
      </c>
      <c r="P706" s="115" t="str">
        <f ca="1">IF($B706="","",OFFSET(Zdroj!AH$16,'k rozhodnutí'!$A705,0))</f>
        <v/>
      </c>
    </row>
    <row r="707" spans="1:16" x14ac:dyDescent="0.25">
      <c r="A707" s="64"/>
      <c r="B707" s="124" t="str">
        <f ca="1">IF(OFFSET(Zdroj!$B$16,A705,0)&gt;0,OFFSET(Zdroj!$B$16,A705,0)+0,"")</f>
        <v/>
      </c>
      <c r="C707" s="2" t="str">
        <f ca="1">IF($B706="","",IF(Zdroj!$AS$9="ano",CONCATENATE("Okres:","
",OFFSET(Zdroj!CH$16,'k rozhodnutí'!$A705,0),"
","Právní forma","
",OFFSET(Zdroj!H$16,'k rozhodnutí'!$A705,0),"
",IF(OFFSET(Zdroj!I$16,'k rozhodnutí'!$A705,0)="","","IČO: "),OFFSET(Zdroj!I$16,'k rozhodnutí'!$A705,0),"
","B.Ú. ",IF(OFFSET(Zdroj!J$16,'k rozhodnutí'!$A705,0)="","","Anonymizováno")),CONCATENATE("Okres:","
",OFFSET(Zdroj!CH$16,'k rozhodnutí'!$A705,0),"
","Právní forma","
",OFFSET(Zdroj!H$16,'k rozhodnutí'!$A705,0),"
",IF(OFFSET(Zdroj!I$16,'k rozhodnutí'!$A705,0)="","","IČO: "),OFFSET(Zdroj!I$16,'k rozhodnutí'!$A705,0),"
","B.Ú. ",OFFSET(Zdroj!J$16,'k rozhodnutí'!$A705,0))))</f>
        <v/>
      </c>
      <c r="D707" s="3" t="str">
        <f ca="1">IF($B706="","",OFFSET(Zdroj!O$16,'k rozhodnutí'!$A705,0))</f>
        <v/>
      </c>
      <c r="E707" s="127"/>
      <c r="F707" s="30"/>
      <c r="G707" s="122"/>
      <c r="H707" s="115"/>
      <c r="I707" s="126"/>
      <c r="J707" s="125"/>
      <c r="K707" s="115"/>
      <c r="L707" s="115"/>
      <c r="M707" s="115"/>
      <c r="N707" s="115"/>
      <c r="O707" s="115"/>
      <c r="P707" s="115"/>
    </row>
    <row r="708" spans="1:16" x14ac:dyDescent="0.25">
      <c r="A708" s="64">
        <f>ROW()/3-1</f>
        <v>235</v>
      </c>
      <c r="B708" s="124"/>
      <c r="C708" s="28" t="str">
        <f ca="1">IF($B706="","",IF(Zdroj!$AS$9="ano",IF(OFFSET(Zdroj!M$16,'k rozhodnutí'!$A705,0)="","","Anonymizováno"),IF(OFFSET(Zdroj!M$16,'k rozhodnutí'!$A705,0)="","",OFFSET(Zdroj!M$16,'k rozhodnutí'!$A705,0))))</f>
        <v/>
      </c>
      <c r="D708" s="3" t="str">
        <f ca="1">IF($B706="","",CONCATENATE("Dotace bude použita na:","
",OFFSET(Zdroj!P$16,'k rozhodnutí'!$A705,0)))</f>
        <v/>
      </c>
      <c r="E708" s="127"/>
      <c r="F708" s="31" t="str">
        <f ca="1">IF($B706="","",OFFSET(Zdroj!V$16,'k rozhodnutí'!$A705,0))</f>
        <v/>
      </c>
      <c r="G708" s="37" t="str">
        <f ca="1">IF($B706="","",OFFSET(Zdroj!CC$16,'k rozhodnutí'!$A705,0))</f>
        <v/>
      </c>
      <c r="H708" s="115"/>
      <c r="I708" s="126"/>
      <c r="J708" s="125"/>
      <c r="K708" s="115"/>
      <c r="L708" s="115"/>
      <c r="M708" s="115"/>
      <c r="N708" s="115"/>
      <c r="O708" s="115"/>
      <c r="P708" s="115"/>
    </row>
    <row r="709" spans="1:16" ht="15.75" x14ac:dyDescent="0.25">
      <c r="A709" s="64"/>
      <c r="B709" s="79" t="str">
        <f ca="1">IF(OFFSET(Zdroj!$B$16,A708,0)&gt;0,A711,"")</f>
        <v/>
      </c>
      <c r="C709" s="2" t="str">
        <f ca="1">IF($B709="","",IF(Zdroj!$AS$9="ano",CONCATENATE(OFFSET(Zdroj!C$16,'k rozhodnutí'!$A708,0),"
","Anonymizováno","
",OFFSET(Zdroj!E$16,'k rozhodnutí'!$A708,0),"
",OFFSET(Zdroj!F$16,'k rozhodnutí'!$A708,0)),CONCATENATE(OFFSET(Zdroj!C$16,'k rozhodnutí'!$A708,0),"
",OFFSET(Zdroj!D$16,'k rozhodnutí'!$A708,0),"
",OFFSET(Zdroj!E$16,'k rozhodnutí'!$A708,0),"
",OFFSET(Zdroj!F$16,'k rozhodnutí'!$A708,0))))</f>
        <v/>
      </c>
      <c r="D709" s="19" t="str">
        <f ca="1">IF($B709="","",OFFSET(Zdroj!N$16,'k rozhodnutí'!$A708,0))</f>
        <v/>
      </c>
      <c r="E709" s="127" t="str">
        <f ca="1">IF($B709="","",OFFSET(Zdroj!T$16,'k rozhodnutí'!$A708,0))</f>
        <v/>
      </c>
      <c r="F709" s="31" t="str">
        <f ca="1">IF($B709="","",OFFSET(Zdroj!U$16,'k rozhodnutí'!$A708,0))</f>
        <v/>
      </c>
      <c r="G709" s="122" t="str">
        <f ca="1">IF($B709="","",OFFSET(Zdroj!W$16,'k rozhodnutí'!$A708,0))</f>
        <v/>
      </c>
      <c r="H709" s="115" t="str">
        <f ca="1">IF($B709="","",OFFSET(Zdroj!W$16,'k rozhodnutí'!$A708,0))</f>
        <v/>
      </c>
      <c r="I709" s="126" t="str">
        <f ca="1">IF($B709="","",OFFSET(Zdroj!Y$16,'k rozhodnutí'!$A708,0))</f>
        <v/>
      </c>
      <c r="J709" s="125" t="str">
        <f ca="1">IF(B709="","",'k rozhodnutí detailní'!N709)</f>
        <v/>
      </c>
      <c r="K709" s="115" t="str">
        <f ca="1">IF($B709="","",OFFSET(Zdroj!AC$16,'k rozhodnutí'!$A708,0))</f>
        <v/>
      </c>
      <c r="L709" s="115" t="str">
        <f ca="1">IF($B709="","",OFFSET(Zdroj!AD$16,'k rozhodnutí'!$A708,0))</f>
        <v/>
      </c>
      <c r="M709" s="115" t="str">
        <f ca="1">IF($B709="","",OFFSET(Zdroj!AE$16,'k rozhodnutí'!$A708,0))</f>
        <v/>
      </c>
      <c r="N709" s="115" t="str">
        <f ca="1">IF($B709="","",OFFSET(Zdroj!AF$16,'k rozhodnutí'!$A708,0))</f>
        <v/>
      </c>
      <c r="O709" s="115" t="str">
        <f ca="1">IF($B709="","",OFFSET(Zdroj!AG$16,'k rozhodnutí'!$A708,0))</f>
        <v/>
      </c>
      <c r="P709" s="115" t="str">
        <f ca="1">IF($B709="","",OFFSET(Zdroj!AH$16,'k rozhodnutí'!$A708,0))</f>
        <v/>
      </c>
    </row>
    <row r="710" spans="1:16" x14ac:dyDescent="0.25">
      <c r="A710" s="64"/>
      <c r="B710" s="124" t="str">
        <f ca="1">IF(OFFSET(Zdroj!$B$16,A708,0)&gt;0,OFFSET(Zdroj!$B$16,A708,0)+0,"")</f>
        <v/>
      </c>
      <c r="C710" s="2" t="str">
        <f ca="1">IF($B709="","",IF(Zdroj!$AS$9="ano",CONCATENATE("Okres:","
",OFFSET(Zdroj!CH$16,'k rozhodnutí'!$A708,0),"
","Právní forma","
",OFFSET(Zdroj!H$16,'k rozhodnutí'!$A708,0),"
",IF(OFFSET(Zdroj!I$16,'k rozhodnutí'!$A708,0)="","","IČO: "),OFFSET(Zdroj!I$16,'k rozhodnutí'!$A708,0),"
","B.Ú. ",IF(OFFSET(Zdroj!J$16,'k rozhodnutí'!$A708,0)="","","Anonymizováno")),CONCATENATE("Okres:","
",OFFSET(Zdroj!CH$16,'k rozhodnutí'!$A708,0),"
","Právní forma","
",OFFSET(Zdroj!H$16,'k rozhodnutí'!$A708,0),"
",IF(OFFSET(Zdroj!I$16,'k rozhodnutí'!$A708,0)="","","IČO: "),OFFSET(Zdroj!I$16,'k rozhodnutí'!$A708,0),"
","B.Ú. ",OFFSET(Zdroj!J$16,'k rozhodnutí'!$A708,0))))</f>
        <v/>
      </c>
      <c r="D710" s="3" t="str">
        <f ca="1">IF($B709="","",OFFSET(Zdroj!O$16,'k rozhodnutí'!$A708,0))</f>
        <v/>
      </c>
      <c r="E710" s="127"/>
      <c r="F710" s="30"/>
      <c r="G710" s="122"/>
      <c r="H710" s="115"/>
      <c r="I710" s="126"/>
      <c r="J710" s="125"/>
      <c r="K710" s="115"/>
      <c r="L710" s="115"/>
      <c r="M710" s="115"/>
      <c r="N710" s="115"/>
      <c r="O710" s="115"/>
      <c r="P710" s="115"/>
    </row>
    <row r="711" spans="1:16" x14ac:dyDescent="0.25">
      <c r="A711" s="64">
        <f>ROW()/3-1</f>
        <v>236</v>
      </c>
      <c r="B711" s="124"/>
      <c r="C711" s="28" t="str">
        <f ca="1">IF($B709="","",IF(Zdroj!$AS$9="ano",IF(OFFSET(Zdroj!M$16,'k rozhodnutí'!$A708,0)="","","Anonymizováno"),IF(OFFSET(Zdroj!M$16,'k rozhodnutí'!$A708,0)="","",OFFSET(Zdroj!M$16,'k rozhodnutí'!$A708,0))))</f>
        <v/>
      </c>
      <c r="D711" s="3" t="str">
        <f ca="1">IF($B709="","",CONCATENATE("Dotace bude použita na:","
",OFFSET(Zdroj!P$16,'k rozhodnutí'!$A708,0)))</f>
        <v/>
      </c>
      <c r="E711" s="127"/>
      <c r="F711" s="31" t="str">
        <f ca="1">IF($B709="","",OFFSET(Zdroj!V$16,'k rozhodnutí'!$A708,0))</f>
        <v/>
      </c>
      <c r="G711" s="37" t="str">
        <f ca="1">IF($B709="","",OFFSET(Zdroj!CC$16,'k rozhodnutí'!$A708,0))</f>
        <v/>
      </c>
      <c r="H711" s="115"/>
      <c r="I711" s="126"/>
      <c r="J711" s="125"/>
      <c r="K711" s="115"/>
      <c r="L711" s="115"/>
      <c r="M711" s="115"/>
      <c r="N711" s="115"/>
      <c r="O711" s="115"/>
      <c r="P711" s="115"/>
    </row>
    <row r="712" spans="1:16" ht="15.75" x14ac:dyDescent="0.25">
      <c r="A712" s="64"/>
      <c r="B712" s="79" t="str">
        <f ca="1">IF(OFFSET(Zdroj!$B$16,A711,0)&gt;0,A714,"")</f>
        <v/>
      </c>
      <c r="C712" s="2" t="str">
        <f ca="1">IF($B712="","",IF(Zdroj!$AS$9="ano",CONCATENATE(OFFSET(Zdroj!C$16,'k rozhodnutí'!$A711,0),"
","Anonymizováno","
",OFFSET(Zdroj!E$16,'k rozhodnutí'!$A711,0),"
",OFFSET(Zdroj!F$16,'k rozhodnutí'!$A711,0)),CONCATENATE(OFFSET(Zdroj!C$16,'k rozhodnutí'!$A711,0),"
",OFFSET(Zdroj!D$16,'k rozhodnutí'!$A711,0),"
",OFFSET(Zdroj!E$16,'k rozhodnutí'!$A711,0),"
",OFFSET(Zdroj!F$16,'k rozhodnutí'!$A711,0))))</f>
        <v/>
      </c>
      <c r="D712" s="19" t="str">
        <f ca="1">IF($B712="","",OFFSET(Zdroj!N$16,'k rozhodnutí'!$A711,0))</f>
        <v/>
      </c>
      <c r="E712" s="127" t="str">
        <f ca="1">IF($B712="","",OFFSET(Zdroj!T$16,'k rozhodnutí'!$A711,0))</f>
        <v/>
      </c>
      <c r="F712" s="31" t="str">
        <f ca="1">IF($B712="","",OFFSET(Zdroj!U$16,'k rozhodnutí'!$A711,0))</f>
        <v/>
      </c>
      <c r="G712" s="122" t="str">
        <f ca="1">IF($B712="","",OFFSET(Zdroj!W$16,'k rozhodnutí'!$A711,0))</f>
        <v/>
      </c>
      <c r="H712" s="115" t="str">
        <f ca="1">IF($B712="","",OFFSET(Zdroj!W$16,'k rozhodnutí'!$A711,0))</f>
        <v/>
      </c>
      <c r="I712" s="126" t="str">
        <f ca="1">IF($B712="","",OFFSET(Zdroj!Y$16,'k rozhodnutí'!$A711,0))</f>
        <v/>
      </c>
      <c r="J712" s="125" t="str">
        <f ca="1">IF(B712="","",'k rozhodnutí detailní'!N712)</f>
        <v/>
      </c>
      <c r="K712" s="115" t="str">
        <f ca="1">IF($B712="","",OFFSET(Zdroj!AC$16,'k rozhodnutí'!$A711,0))</f>
        <v/>
      </c>
      <c r="L712" s="115" t="str">
        <f ca="1">IF($B712="","",OFFSET(Zdroj!AD$16,'k rozhodnutí'!$A711,0))</f>
        <v/>
      </c>
      <c r="M712" s="115" t="str">
        <f ca="1">IF($B712="","",OFFSET(Zdroj!AE$16,'k rozhodnutí'!$A711,0))</f>
        <v/>
      </c>
      <c r="N712" s="115" t="str">
        <f ca="1">IF($B712="","",OFFSET(Zdroj!AF$16,'k rozhodnutí'!$A711,0))</f>
        <v/>
      </c>
      <c r="O712" s="115" t="str">
        <f ca="1">IF($B712="","",OFFSET(Zdroj!AG$16,'k rozhodnutí'!$A711,0))</f>
        <v/>
      </c>
      <c r="P712" s="115" t="str">
        <f ca="1">IF($B712="","",OFFSET(Zdroj!AH$16,'k rozhodnutí'!$A711,0))</f>
        <v/>
      </c>
    </row>
    <row r="713" spans="1:16" x14ac:dyDescent="0.25">
      <c r="A713" s="64"/>
      <c r="B713" s="124" t="str">
        <f ca="1">IF(OFFSET(Zdroj!$B$16,A711,0)&gt;0,OFFSET(Zdroj!$B$16,A711,0)+0,"")</f>
        <v/>
      </c>
      <c r="C713" s="2" t="str">
        <f ca="1">IF($B712="","",IF(Zdroj!$AS$9="ano",CONCATENATE("Okres:","
",OFFSET(Zdroj!CH$16,'k rozhodnutí'!$A711,0),"
","Právní forma","
",OFFSET(Zdroj!H$16,'k rozhodnutí'!$A711,0),"
",IF(OFFSET(Zdroj!I$16,'k rozhodnutí'!$A711,0)="","","IČO: "),OFFSET(Zdroj!I$16,'k rozhodnutí'!$A711,0),"
","B.Ú. ",IF(OFFSET(Zdroj!J$16,'k rozhodnutí'!$A711,0)="","","Anonymizováno")),CONCATENATE("Okres:","
",OFFSET(Zdroj!CH$16,'k rozhodnutí'!$A711,0),"
","Právní forma","
",OFFSET(Zdroj!H$16,'k rozhodnutí'!$A711,0),"
",IF(OFFSET(Zdroj!I$16,'k rozhodnutí'!$A711,0)="","","IČO: "),OFFSET(Zdroj!I$16,'k rozhodnutí'!$A711,0),"
","B.Ú. ",OFFSET(Zdroj!J$16,'k rozhodnutí'!$A711,0))))</f>
        <v/>
      </c>
      <c r="D713" s="3" t="str">
        <f ca="1">IF($B712="","",OFFSET(Zdroj!O$16,'k rozhodnutí'!$A711,0))</f>
        <v/>
      </c>
      <c r="E713" s="127"/>
      <c r="F713" s="30"/>
      <c r="G713" s="122"/>
      <c r="H713" s="115"/>
      <c r="I713" s="126"/>
      <c r="J713" s="125"/>
      <c r="K713" s="115"/>
      <c r="L713" s="115"/>
      <c r="M713" s="115"/>
      <c r="N713" s="115"/>
      <c r="O713" s="115"/>
      <c r="P713" s="115"/>
    </row>
    <row r="714" spans="1:16" x14ac:dyDescent="0.25">
      <c r="A714" s="64">
        <f>ROW()/3-1</f>
        <v>237</v>
      </c>
      <c r="B714" s="124"/>
      <c r="C714" s="28" t="str">
        <f ca="1">IF($B712="","",IF(Zdroj!$AS$9="ano",IF(OFFSET(Zdroj!M$16,'k rozhodnutí'!$A711,0)="","","Anonymizováno"),IF(OFFSET(Zdroj!M$16,'k rozhodnutí'!$A711,0)="","",OFFSET(Zdroj!M$16,'k rozhodnutí'!$A711,0))))</f>
        <v/>
      </c>
      <c r="D714" s="3" t="str">
        <f ca="1">IF($B712="","",CONCATENATE("Dotace bude použita na:","
",OFFSET(Zdroj!P$16,'k rozhodnutí'!$A711,0)))</f>
        <v/>
      </c>
      <c r="E714" s="127"/>
      <c r="F714" s="31" t="str">
        <f ca="1">IF($B712="","",OFFSET(Zdroj!V$16,'k rozhodnutí'!$A711,0))</f>
        <v/>
      </c>
      <c r="G714" s="37" t="str">
        <f ca="1">IF($B712="","",OFFSET(Zdroj!CC$16,'k rozhodnutí'!$A711,0))</f>
        <v/>
      </c>
      <c r="H714" s="115"/>
      <c r="I714" s="126"/>
      <c r="J714" s="125"/>
      <c r="K714" s="115"/>
      <c r="L714" s="115"/>
      <c r="M714" s="115"/>
      <c r="N714" s="115"/>
      <c r="O714" s="115"/>
      <c r="P714" s="115"/>
    </row>
    <row r="715" spans="1:16" ht="15.75" x14ac:dyDescent="0.25">
      <c r="A715" s="64"/>
      <c r="B715" s="79" t="str">
        <f ca="1">IF(OFFSET(Zdroj!$B$16,A714,0)&gt;0,A717,"")</f>
        <v/>
      </c>
      <c r="C715" s="2" t="str">
        <f ca="1">IF($B715="","",IF(Zdroj!$AS$9="ano",CONCATENATE(OFFSET(Zdroj!C$16,'k rozhodnutí'!$A714,0),"
","Anonymizováno","
",OFFSET(Zdroj!E$16,'k rozhodnutí'!$A714,0),"
",OFFSET(Zdroj!F$16,'k rozhodnutí'!$A714,0)),CONCATENATE(OFFSET(Zdroj!C$16,'k rozhodnutí'!$A714,0),"
",OFFSET(Zdroj!D$16,'k rozhodnutí'!$A714,0),"
",OFFSET(Zdroj!E$16,'k rozhodnutí'!$A714,0),"
",OFFSET(Zdroj!F$16,'k rozhodnutí'!$A714,0))))</f>
        <v/>
      </c>
      <c r="D715" s="19" t="str">
        <f ca="1">IF($B715="","",OFFSET(Zdroj!N$16,'k rozhodnutí'!$A714,0))</f>
        <v/>
      </c>
      <c r="E715" s="127" t="str">
        <f ca="1">IF($B715="","",OFFSET(Zdroj!T$16,'k rozhodnutí'!$A714,0))</f>
        <v/>
      </c>
      <c r="F715" s="31" t="str">
        <f ca="1">IF($B715="","",OFFSET(Zdroj!U$16,'k rozhodnutí'!$A714,0))</f>
        <v/>
      </c>
      <c r="G715" s="122" t="str">
        <f ca="1">IF($B715="","",OFFSET(Zdroj!W$16,'k rozhodnutí'!$A714,0))</f>
        <v/>
      </c>
      <c r="H715" s="115" t="str">
        <f ca="1">IF($B715="","",OFFSET(Zdroj!W$16,'k rozhodnutí'!$A714,0))</f>
        <v/>
      </c>
      <c r="I715" s="126" t="str">
        <f ca="1">IF($B715="","",OFFSET(Zdroj!Y$16,'k rozhodnutí'!$A714,0))</f>
        <v/>
      </c>
      <c r="J715" s="125" t="str">
        <f ca="1">IF(B715="","",'k rozhodnutí detailní'!N715)</f>
        <v/>
      </c>
      <c r="K715" s="115" t="str">
        <f ca="1">IF($B715="","",OFFSET(Zdroj!AC$16,'k rozhodnutí'!$A714,0))</f>
        <v/>
      </c>
      <c r="L715" s="115" t="str">
        <f ca="1">IF($B715="","",OFFSET(Zdroj!AD$16,'k rozhodnutí'!$A714,0))</f>
        <v/>
      </c>
      <c r="M715" s="115" t="str">
        <f ca="1">IF($B715="","",OFFSET(Zdroj!AE$16,'k rozhodnutí'!$A714,0))</f>
        <v/>
      </c>
      <c r="N715" s="115" t="str">
        <f ca="1">IF($B715="","",OFFSET(Zdroj!AF$16,'k rozhodnutí'!$A714,0))</f>
        <v/>
      </c>
      <c r="O715" s="115" t="str">
        <f ca="1">IF($B715="","",OFFSET(Zdroj!AG$16,'k rozhodnutí'!$A714,0))</f>
        <v/>
      </c>
      <c r="P715" s="115" t="str">
        <f ca="1">IF($B715="","",OFFSET(Zdroj!AH$16,'k rozhodnutí'!$A714,0))</f>
        <v/>
      </c>
    </row>
    <row r="716" spans="1:16" x14ac:dyDescent="0.25">
      <c r="A716" s="64"/>
      <c r="B716" s="124" t="str">
        <f ca="1">IF(OFFSET(Zdroj!$B$16,A714,0)&gt;0,OFFSET(Zdroj!$B$16,A714,0)+0,"")</f>
        <v/>
      </c>
      <c r="C716" s="2" t="str">
        <f ca="1">IF($B715="","",IF(Zdroj!$AS$9="ano",CONCATENATE("Okres:","
",OFFSET(Zdroj!CH$16,'k rozhodnutí'!$A714,0),"
","Právní forma","
",OFFSET(Zdroj!H$16,'k rozhodnutí'!$A714,0),"
",IF(OFFSET(Zdroj!I$16,'k rozhodnutí'!$A714,0)="","","IČO: "),OFFSET(Zdroj!I$16,'k rozhodnutí'!$A714,0),"
","B.Ú. ",IF(OFFSET(Zdroj!J$16,'k rozhodnutí'!$A714,0)="","","Anonymizováno")),CONCATENATE("Okres:","
",OFFSET(Zdroj!CH$16,'k rozhodnutí'!$A714,0),"
","Právní forma","
",OFFSET(Zdroj!H$16,'k rozhodnutí'!$A714,0),"
",IF(OFFSET(Zdroj!I$16,'k rozhodnutí'!$A714,0)="","","IČO: "),OFFSET(Zdroj!I$16,'k rozhodnutí'!$A714,0),"
","B.Ú. ",OFFSET(Zdroj!J$16,'k rozhodnutí'!$A714,0))))</f>
        <v/>
      </c>
      <c r="D716" s="3" t="str">
        <f ca="1">IF($B715="","",OFFSET(Zdroj!O$16,'k rozhodnutí'!$A714,0))</f>
        <v/>
      </c>
      <c r="E716" s="127"/>
      <c r="F716" s="30"/>
      <c r="G716" s="122"/>
      <c r="H716" s="115"/>
      <c r="I716" s="126"/>
      <c r="J716" s="125"/>
      <c r="K716" s="115"/>
      <c r="L716" s="115"/>
      <c r="M716" s="115"/>
      <c r="N716" s="115"/>
      <c r="O716" s="115"/>
      <c r="P716" s="115"/>
    </row>
    <row r="717" spans="1:16" x14ac:dyDescent="0.25">
      <c r="A717" s="64">
        <f>ROW()/3-1</f>
        <v>238</v>
      </c>
      <c r="B717" s="124"/>
      <c r="C717" s="28" t="str">
        <f ca="1">IF($B715="","",IF(Zdroj!$AS$9="ano",IF(OFFSET(Zdroj!M$16,'k rozhodnutí'!$A714,0)="","","Anonymizováno"),IF(OFFSET(Zdroj!M$16,'k rozhodnutí'!$A714,0)="","",OFFSET(Zdroj!M$16,'k rozhodnutí'!$A714,0))))</f>
        <v/>
      </c>
      <c r="D717" s="3" t="str">
        <f ca="1">IF($B715="","",CONCATENATE("Dotace bude použita na:","
",OFFSET(Zdroj!P$16,'k rozhodnutí'!$A714,0)))</f>
        <v/>
      </c>
      <c r="E717" s="127"/>
      <c r="F717" s="31" t="str">
        <f ca="1">IF($B715="","",OFFSET(Zdroj!V$16,'k rozhodnutí'!$A714,0))</f>
        <v/>
      </c>
      <c r="G717" s="37" t="str">
        <f ca="1">IF($B715="","",OFFSET(Zdroj!CC$16,'k rozhodnutí'!$A714,0))</f>
        <v/>
      </c>
      <c r="H717" s="115"/>
      <c r="I717" s="126"/>
      <c r="J717" s="125"/>
      <c r="K717" s="115"/>
      <c r="L717" s="115"/>
      <c r="M717" s="115"/>
      <c r="N717" s="115"/>
      <c r="O717" s="115"/>
      <c r="P717" s="115"/>
    </row>
    <row r="718" spans="1:16" ht="15.75" x14ac:dyDescent="0.25">
      <c r="A718" s="64"/>
      <c r="B718" s="79" t="str">
        <f ca="1">IF(OFFSET(Zdroj!$B$16,A717,0)&gt;0,A720,"")</f>
        <v/>
      </c>
      <c r="C718" s="2" t="str">
        <f ca="1">IF($B718="","",IF(Zdroj!$AS$9="ano",CONCATENATE(OFFSET(Zdroj!C$16,'k rozhodnutí'!$A717,0),"
","Anonymizováno","
",OFFSET(Zdroj!E$16,'k rozhodnutí'!$A717,0),"
",OFFSET(Zdroj!F$16,'k rozhodnutí'!$A717,0)),CONCATENATE(OFFSET(Zdroj!C$16,'k rozhodnutí'!$A717,0),"
",OFFSET(Zdroj!D$16,'k rozhodnutí'!$A717,0),"
",OFFSET(Zdroj!E$16,'k rozhodnutí'!$A717,0),"
",OFFSET(Zdroj!F$16,'k rozhodnutí'!$A717,0))))</f>
        <v/>
      </c>
      <c r="D718" s="19" t="str">
        <f ca="1">IF($B718="","",OFFSET(Zdroj!N$16,'k rozhodnutí'!$A717,0))</f>
        <v/>
      </c>
      <c r="E718" s="127" t="str">
        <f ca="1">IF($B718="","",OFFSET(Zdroj!T$16,'k rozhodnutí'!$A717,0))</f>
        <v/>
      </c>
      <c r="F718" s="31" t="str">
        <f ca="1">IF($B718="","",OFFSET(Zdroj!U$16,'k rozhodnutí'!$A717,0))</f>
        <v/>
      </c>
      <c r="G718" s="122" t="str">
        <f ca="1">IF($B718="","",OFFSET(Zdroj!W$16,'k rozhodnutí'!$A717,0))</f>
        <v/>
      </c>
      <c r="H718" s="115" t="str">
        <f ca="1">IF($B718="","",OFFSET(Zdroj!W$16,'k rozhodnutí'!$A717,0))</f>
        <v/>
      </c>
      <c r="I718" s="126" t="str">
        <f ca="1">IF($B718="","",OFFSET(Zdroj!Y$16,'k rozhodnutí'!$A717,0))</f>
        <v/>
      </c>
      <c r="J718" s="125" t="str">
        <f ca="1">IF(B718="","",'k rozhodnutí detailní'!N718)</f>
        <v/>
      </c>
      <c r="K718" s="115" t="str">
        <f ca="1">IF($B718="","",OFFSET(Zdroj!AC$16,'k rozhodnutí'!$A717,0))</f>
        <v/>
      </c>
      <c r="L718" s="115" t="str">
        <f ca="1">IF($B718="","",OFFSET(Zdroj!AD$16,'k rozhodnutí'!$A717,0))</f>
        <v/>
      </c>
      <c r="M718" s="115" t="str">
        <f ca="1">IF($B718="","",OFFSET(Zdroj!AE$16,'k rozhodnutí'!$A717,0))</f>
        <v/>
      </c>
      <c r="N718" s="115" t="str">
        <f ca="1">IF($B718="","",OFFSET(Zdroj!AF$16,'k rozhodnutí'!$A717,0))</f>
        <v/>
      </c>
      <c r="O718" s="115" t="str">
        <f ca="1">IF($B718="","",OFFSET(Zdroj!AG$16,'k rozhodnutí'!$A717,0))</f>
        <v/>
      </c>
      <c r="P718" s="115" t="str">
        <f ca="1">IF($B718="","",OFFSET(Zdroj!AH$16,'k rozhodnutí'!$A717,0))</f>
        <v/>
      </c>
    </row>
    <row r="719" spans="1:16" x14ac:dyDescent="0.25">
      <c r="A719" s="64"/>
      <c r="B719" s="124" t="str">
        <f ca="1">IF(OFFSET(Zdroj!$B$16,A717,0)&gt;0,OFFSET(Zdroj!$B$16,A717,0)+0,"")</f>
        <v/>
      </c>
      <c r="C719" s="2" t="str">
        <f ca="1">IF($B718="","",IF(Zdroj!$AS$9="ano",CONCATENATE("Okres:","
",OFFSET(Zdroj!CH$16,'k rozhodnutí'!$A717,0),"
","Právní forma","
",OFFSET(Zdroj!H$16,'k rozhodnutí'!$A717,0),"
",IF(OFFSET(Zdroj!I$16,'k rozhodnutí'!$A717,0)="","","IČO: "),OFFSET(Zdroj!I$16,'k rozhodnutí'!$A717,0),"
","B.Ú. ",IF(OFFSET(Zdroj!J$16,'k rozhodnutí'!$A717,0)="","","Anonymizováno")),CONCATENATE("Okres:","
",OFFSET(Zdroj!CH$16,'k rozhodnutí'!$A717,0),"
","Právní forma","
",OFFSET(Zdroj!H$16,'k rozhodnutí'!$A717,0),"
",IF(OFFSET(Zdroj!I$16,'k rozhodnutí'!$A717,0)="","","IČO: "),OFFSET(Zdroj!I$16,'k rozhodnutí'!$A717,0),"
","B.Ú. ",OFFSET(Zdroj!J$16,'k rozhodnutí'!$A717,0))))</f>
        <v/>
      </c>
      <c r="D719" s="3" t="str">
        <f ca="1">IF($B718="","",OFFSET(Zdroj!O$16,'k rozhodnutí'!$A717,0))</f>
        <v/>
      </c>
      <c r="E719" s="127"/>
      <c r="F719" s="30"/>
      <c r="G719" s="122"/>
      <c r="H719" s="115"/>
      <c r="I719" s="126"/>
      <c r="J719" s="125"/>
      <c r="K719" s="115"/>
      <c r="L719" s="115"/>
      <c r="M719" s="115"/>
      <c r="N719" s="115"/>
      <c r="O719" s="115"/>
      <c r="P719" s="115"/>
    </row>
    <row r="720" spans="1:16" x14ac:dyDescent="0.25">
      <c r="A720" s="64">
        <f>ROW()/3-1</f>
        <v>239</v>
      </c>
      <c r="B720" s="124"/>
      <c r="C720" s="28" t="str">
        <f ca="1">IF($B718="","",IF(Zdroj!$AS$9="ano",IF(OFFSET(Zdroj!M$16,'k rozhodnutí'!$A717,0)="","","Anonymizováno"),IF(OFFSET(Zdroj!M$16,'k rozhodnutí'!$A717,0)="","",OFFSET(Zdroj!M$16,'k rozhodnutí'!$A717,0))))</f>
        <v/>
      </c>
      <c r="D720" s="3" t="str">
        <f ca="1">IF($B718="","",CONCATENATE("Dotace bude použita na:","
",OFFSET(Zdroj!P$16,'k rozhodnutí'!$A717,0)))</f>
        <v/>
      </c>
      <c r="E720" s="127"/>
      <c r="F720" s="31" t="str">
        <f ca="1">IF($B718="","",OFFSET(Zdroj!V$16,'k rozhodnutí'!$A717,0))</f>
        <v/>
      </c>
      <c r="G720" s="37" t="str">
        <f ca="1">IF($B718="","",OFFSET(Zdroj!CC$16,'k rozhodnutí'!$A717,0))</f>
        <v/>
      </c>
      <c r="H720" s="115"/>
      <c r="I720" s="126"/>
      <c r="J720" s="125"/>
      <c r="K720" s="115"/>
      <c r="L720" s="115"/>
      <c r="M720" s="115"/>
      <c r="N720" s="115"/>
      <c r="O720" s="115"/>
      <c r="P720" s="115"/>
    </row>
    <row r="721" spans="1:16" ht="15.75" x14ac:dyDescent="0.25">
      <c r="A721" s="64"/>
      <c r="B721" s="79" t="str">
        <f ca="1">IF(OFFSET(Zdroj!$B$16,A720,0)&gt;0,A723,"")</f>
        <v/>
      </c>
      <c r="C721" s="2" t="str">
        <f ca="1">IF($B721="","",IF(Zdroj!$AS$9="ano",CONCATENATE(OFFSET(Zdroj!C$16,'k rozhodnutí'!$A720,0),"
","Anonymizováno","
",OFFSET(Zdroj!E$16,'k rozhodnutí'!$A720,0),"
",OFFSET(Zdroj!F$16,'k rozhodnutí'!$A720,0)),CONCATENATE(OFFSET(Zdroj!C$16,'k rozhodnutí'!$A720,0),"
",OFFSET(Zdroj!D$16,'k rozhodnutí'!$A720,0),"
",OFFSET(Zdroj!E$16,'k rozhodnutí'!$A720,0),"
",OFFSET(Zdroj!F$16,'k rozhodnutí'!$A720,0))))</f>
        <v/>
      </c>
      <c r="D721" s="19" t="str">
        <f ca="1">IF($B721="","",OFFSET(Zdroj!N$16,'k rozhodnutí'!$A720,0))</f>
        <v/>
      </c>
      <c r="E721" s="127" t="str">
        <f ca="1">IF($B721="","",OFFSET(Zdroj!T$16,'k rozhodnutí'!$A720,0))</f>
        <v/>
      </c>
      <c r="F721" s="31" t="str">
        <f ca="1">IF($B721="","",OFFSET(Zdroj!U$16,'k rozhodnutí'!$A720,0))</f>
        <v/>
      </c>
      <c r="G721" s="122" t="str">
        <f ca="1">IF($B721="","",OFFSET(Zdroj!W$16,'k rozhodnutí'!$A720,0))</f>
        <v/>
      </c>
      <c r="H721" s="115" t="str">
        <f ca="1">IF($B721="","",OFFSET(Zdroj!W$16,'k rozhodnutí'!$A720,0))</f>
        <v/>
      </c>
      <c r="I721" s="126" t="str">
        <f ca="1">IF($B721="","",OFFSET(Zdroj!Y$16,'k rozhodnutí'!$A720,0))</f>
        <v/>
      </c>
      <c r="J721" s="125" t="str">
        <f ca="1">IF(B721="","",'k rozhodnutí detailní'!N721)</f>
        <v/>
      </c>
      <c r="K721" s="115" t="str">
        <f ca="1">IF($B721="","",OFFSET(Zdroj!AC$16,'k rozhodnutí'!$A720,0))</f>
        <v/>
      </c>
      <c r="L721" s="115" t="str">
        <f ca="1">IF($B721="","",OFFSET(Zdroj!AD$16,'k rozhodnutí'!$A720,0))</f>
        <v/>
      </c>
      <c r="M721" s="115" t="str">
        <f ca="1">IF($B721="","",OFFSET(Zdroj!AE$16,'k rozhodnutí'!$A720,0))</f>
        <v/>
      </c>
      <c r="N721" s="115" t="str">
        <f ca="1">IF($B721="","",OFFSET(Zdroj!AF$16,'k rozhodnutí'!$A720,0))</f>
        <v/>
      </c>
      <c r="O721" s="115" t="str">
        <f ca="1">IF($B721="","",OFFSET(Zdroj!AG$16,'k rozhodnutí'!$A720,0))</f>
        <v/>
      </c>
      <c r="P721" s="115" t="str">
        <f ca="1">IF($B721="","",OFFSET(Zdroj!AH$16,'k rozhodnutí'!$A720,0))</f>
        <v/>
      </c>
    </row>
    <row r="722" spans="1:16" x14ac:dyDescent="0.25">
      <c r="A722" s="64"/>
      <c r="B722" s="124" t="str">
        <f ca="1">IF(OFFSET(Zdroj!$B$16,A720,0)&gt;0,OFFSET(Zdroj!$B$16,A720,0)+0,"")</f>
        <v/>
      </c>
      <c r="C722" s="2" t="str">
        <f ca="1">IF($B721="","",IF(Zdroj!$AS$9="ano",CONCATENATE("Okres:","
",OFFSET(Zdroj!CH$16,'k rozhodnutí'!$A720,0),"
","Právní forma","
",OFFSET(Zdroj!H$16,'k rozhodnutí'!$A720,0),"
",IF(OFFSET(Zdroj!I$16,'k rozhodnutí'!$A720,0)="","","IČO: "),OFFSET(Zdroj!I$16,'k rozhodnutí'!$A720,0),"
","B.Ú. ",IF(OFFSET(Zdroj!J$16,'k rozhodnutí'!$A720,0)="","","Anonymizováno")),CONCATENATE("Okres:","
",OFFSET(Zdroj!CH$16,'k rozhodnutí'!$A720,0),"
","Právní forma","
",OFFSET(Zdroj!H$16,'k rozhodnutí'!$A720,0),"
",IF(OFFSET(Zdroj!I$16,'k rozhodnutí'!$A720,0)="","","IČO: "),OFFSET(Zdroj!I$16,'k rozhodnutí'!$A720,0),"
","B.Ú. ",OFFSET(Zdroj!J$16,'k rozhodnutí'!$A720,0))))</f>
        <v/>
      </c>
      <c r="D722" s="3" t="str">
        <f ca="1">IF($B721="","",OFFSET(Zdroj!O$16,'k rozhodnutí'!$A720,0))</f>
        <v/>
      </c>
      <c r="E722" s="127"/>
      <c r="F722" s="30"/>
      <c r="G722" s="122"/>
      <c r="H722" s="115"/>
      <c r="I722" s="126"/>
      <c r="J722" s="125"/>
      <c r="K722" s="115"/>
      <c r="L722" s="115"/>
      <c r="M722" s="115"/>
      <c r="N722" s="115"/>
      <c r="O722" s="115"/>
      <c r="P722" s="115"/>
    </row>
    <row r="723" spans="1:16" x14ac:dyDescent="0.25">
      <c r="A723" s="64">
        <f>ROW()/3-1</f>
        <v>240</v>
      </c>
      <c r="B723" s="124"/>
      <c r="C723" s="28" t="str">
        <f ca="1">IF($B721="","",IF(Zdroj!$AS$9="ano",IF(OFFSET(Zdroj!M$16,'k rozhodnutí'!$A720,0)="","","Anonymizováno"),IF(OFFSET(Zdroj!M$16,'k rozhodnutí'!$A720,0)="","",OFFSET(Zdroj!M$16,'k rozhodnutí'!$A720,0))))</f>
        <v/>
      </c>
      <c r="D723" s="3" t="str">
        <f ca="1">IF($B721="","",CONCATENATE("Dotace bude použita na:","
",OFFSET(Zdroj!P$16,'k rozhodnutí'!$A720,0)))</f>
        <v/>
      </c>
      <c r="E723" s="127"/>
      <c r="F723" s="31" t="str">
        <f ca="1">IF($B721="","",OFFSET(Zdroj!V$16,'k rozhodnutí'!$A720,0))</f>
        <v/>
      </c>
      <c r="G723" s="37" t="str">
        <f ca="1">IF($B721="","",OFFSET(Zdroj!CC$16,'k rozhodnutí'!$A720,0))</f>
        <v/>
      </c>
      <c r="H723" s="115"/>
      <c r="I723" s="126"/>
      <c r="J723" s="125"/>
      <c r="K723" s="115"/>
      <c r="L723" s="115"/>
      <c r="M723" s="115"/>
      <c r="N723" s="115"/>
      <c r="O723" s="115"/>
      <c r="P723" s="115"/>
    </row>
    <row r="724" spans="1:16" ht="15.75" x14ac:dyDescent="0.25">
      <c r="A724" s="64"/>
      <c r="B724" s="79" t="str">
        <f ca="1">IF(OFFSET(Zdroj!$B$16,A723,0)&gt;0,A726,"")</f>
        <v/>
      </c>
      <c r="C724" s="2" t="str">
        <f ca="1">IF($B724="","",IF(Zdroj!$AS$9="ano",CONCATENATE(OFFSET(Zdroj!C$16,'k rozhodnutí'!$A723,0),"
","Anonymizováno","
",OFFSET(Zdroj!E$16,'k rozhodnutí'!$A723,0),"
",OFFSET(Zdroj!F$16,'k rozhodnutí'!$A723,0)),CONCATENATE(OFFSET(Zdroj!C$16,'k rozhodnutí'!$A723,0),"
",OFFSET(Zdroj!D$16,'k rozhodnutí'!$A723,0),"
",OFFSET(Zdroj!E$16,'k rozhodnutí'!$A723,0),"
",OFFSET(Zdroj!F$16,'k rozhodnutí'!$A723,0))))</f>
        <v/>
      </c>
      <c r="D724" s="19" t="str">
        <f ca="1">IF($B724="","",OFFSET(Zdroj!N$16,'k rozhodnutí'!$A723,0))</f>
        <v/>
      </c>
      <c r="E724" s="127" t="str">
        <f ca="1">IF($B724="","",OFFSET(Zdroj!T$16,'k rozhodnutí'!$A723,0))</f>
        <v/>
      </c>
      <c r="F724" s="31" t="str">
        <f ca="1">IF($B724="","",OFFSET(Zdroj!U$16,'k rozhodnutí'!$A723,0))</f>
        <v/>
      </c>
      <c r="G724" s="122" t="str">
        <f ca="1">IF($B724="","",OFFSET(Zdroj!W$16,'k rozhodnutí'!$A723,0))</f>
        <v/>
      </c>
      <c r="H724" s="115" t="str">
        <f ca="1">IF($B724="","",OFFSET(Zdroj!W$16,'k rozhodnutí'!$A723,0))</f>
        <v/>
      </c>
      <c r="I724" s="126" t="str">
        <f ca="1">IF($B724="","",OFFSET(Zdroj!Y$16,'k rozhodnutí'!$A723,0))</f>
        <v/>
      </c>
      <c r="J724" s="125" t="str">
        <f ca="1">IF(B724="","",'k rozhodnutí detailní'!N724)</f>
        <v/>
      </c>
      <c r="K724" s="115" t="str">
        <f ca="1">IF($B724="","",OFFSET(Zdroj!AC$16,'k rozhodnutí'!$A723,0))</f>
        <v/>
      </c>
      <c r="L724" s="115" t="str">
        <f ca="1">IF($B724="","",OFFSET(Zdroj!AD$16,'k rozhodnutí'!$A723,0))</f>
        <v/>
      </c>
      <c r="M724" s="115" t="str">
        <f ca="1">IF($B724="","",OFFSET(Zdroj!AE$16,'k rozhodnutí'!$A723,0))</f>
        <v/>
      </c>
      <c r="N724" s="115" t="str">
        <f ca="1">IF($B724="","",OFFSET(Zdroj!AF$16,'k rozhodnutí'!$A723,0))</f>
        <v/>
      </c>
      <c r="O724" s="115" t="str">
        <f ca="1">IF($B724="","",OFFSET(Zdroj!AG$16,'k rozhodnutí'!$A723,0))</f>
        <v/>
      </c>
      <c r="P724" s="115" t="str">
        <f ca="1">IF($B724="","",OFFSET(Zdroj!AH$16,'k rozhodnutí'!$A723,0))</f>
        <v/>
      </c>
    </row>
    <row r="725" spans="1:16" x14ac:dyDescent="0.25">
      <c r="A725" s="64"/>
      <c r="B725" s="124" t="str">
        <f ca="1">IF(OFFSET(Zdroj!$B$16,A723,0)&gt;0,OFFSET(Zdroj!$B$16,A723,0)+0,"")</f>
        <v/>
      </c>
      <c r="C725" s="2" t="str">
        <f ca="1">IF($B724="","",IF(Zdroj!$AS$9="ano",CONCATENATE("Okres:","
",OFFSET(Zdroj!CH$16,'k rozhodnutí'!$A723,0),"
","Právní forma","
",OFFSET(Zdroj!H$16,'k rozhodnutí'!$A723,0),"
",IF(OFFSET(Zdroj!I$16,'k rozhodnutí'!$A723,0)="","","IČO: "),OFFSET(Zdroj!I$16,'k rozhodnutí'!$A723,0),"
","B.Ú. ",IF(OFFSET(Zdroj!J$16,'k rozhodnutí'!$A723,0)="","","Anonymizováno")),CONCATENATE("Okres:","
",OFFSET(Zdroj!CH$16,'k rozhodnutí'!$A723,0),"
","Právní forma","
",OFFSET(Zdroj!H$16,'k rozhodnutí'!$A723,0),"
",IF(OFFSET(Zdroj!I$16,'k rozhodnutí'!$A723,0)="","","IČO: "),OFFSET(Zdroj!I$16,'k rozhodnutí'!$A723,0),"
","B.Ú. ",OFFSET(Zdroj!J$16,'k rozhodnutí'!$A723,0))))</f>
        <v/>
      </c>
      <c r="D725" s="3" t="str">
        <f ca="1">IF($B724="","",OFFSET(Zdroj!O$16,'k rozhodnutí'!$A723,0))</f>
        <v/>
      </c>
      <c r="E725" s="127"/>
      <c r="F725" s="30"/>
      <c r="G725" s="122"/>
      <c r="H725" s="115"/>
      <c r="I725" s="126"/>
      <c r="J725" s="125"/>
      <c r="K725" s="115"/>
      <c r="L725" s="115"/>
      <c r="M725" s="115"/>
      <c r="N725" s="115"/>
      <c r="O725" s="115"/>
      <c r="P725" s="115"/>
    </row>
    <row r="726" spans="1:16" x14ac:dyDescent="0.25">
      <c r="A726" s="64">
        <f>ROW()/3-1</f>
        <v>241</v>
      </c>
      <c r="B726" s="124"/>
      <c r="C726" s="28" t="str">
        <f ca="1">IF($B724="","",IF(Zdroj!$AS$9="ano",IF(OFFSET(Zdroj!M$16,'k rozhodnutí'!$A723,0)="","","Anonymizováno"),IF(OFFSET(Zdroj!M$16,'k rozhodnutí'!$A723,0)="","",OFFSET(Zdroj!M$16,'k rozhodnutí'!$A723,0))))</f>
        <v/>
      </c>
      <c r="D726" s="3" t="str">
        <f ca="1">IF($B724="","",CONCATENATE("Dotace bude použita na:","
",OFFSET(Zdroj!P$16,'k rozhodnutí'!$A723,0)))</f>
        <v/>
      </c>
      <c r="E726" s="127"/>
      <c r="F726" s="31" t="str">
        <f ca="1">IF($B724="","",OFFSET(Zdroj!V$16,'k rozhodnutí'!$A723,0))</f>
        <v/>
      </c>
      <c r="G726" s="37" t="str">
        <f ca="1">IF($B724="","",OFFSET(Zdroj!CC$16,'k rozhodnutí'!$A723,0))</f>
        <v/>
      </c>
      <c r="H726" s="115"/>
      <c r="I726" s="126"/>
      <c r="J726" s="125"/>
      <c r="K726" s="115"/>
      <c r="L726" s="115"/>
      <c r="M726" s="115"/>
      <c r="N726" s="115"/>
      <c r="O726" s="115"/>
      <c r="P726" s="115"/>
    </row>
    <row r="727" spans="1:16" ht="15.75" x14ac:dyDescent="0.25">
      <c r="A727" s="64"/>
      <c r="B727" s="79" t="str">
        <f ca="1">IF(OFFSET(Zdroj!$B$16,A726,0)&gt;0,A729,"")</f>
        <v/>
      </c>
      <c r="C727" s="2" t="str">
        <f ca="1">IF($B727="","",IF(Zdroj!$AS$9="ano",CONCATENATE(OFFSET(Zdroj!C$16,'k rozhodnutí'!$A726,0),"
","Anonymizováno","
",OFFSET(Zdroj!E$16,'k rozhodnutí'!$A726,0),"
",OFFSET(Zdroj!F$16,'k rozhodnutí'!$A726,0)),CONCATENATE(OFFSET(Zdroj!C$16,'k rozhodnutí'!$A726,0),"
",OFFSET(Zdroj!D$16,'k rozhodnutí'!$A726,0),"
",OFFSET(Zdroj!E$16,'k rozhodnutí'!$A726,0),"
",OFFSET(Zdroj!F$16,'k rozhodnutí'!$A726,0))))</f>
        <v/>
      </c>
      <c r="D727" s="19" t="str">
        <f ca="1">IF($B727="","",OFFSET(Zdroj!N$16,'k rozhodnutí'!$A726,0))</f>
        <v/>
      </c>
      <c r="E727" s="127" t="str">
        <f ca="1">IF($B727="","",OFFSET(Zdroj!T$16,'k rozhodnutí'!$A726,0))</f>
        <v/>
      </c>
      <c r="F727" s="31" t="str">
        <f ca="1">IF($B727="","",OFFSET(Zdroj!U$16,'k rozhodnutí'!$A726,0))</f>
        <v/>
      </c>
      <c r="G727" s="122" t="str">
        <f ca="1">IF($B727="","",OFFSET(Zdroj!W$16,'k rozhodnutí'!$A726,0))</f>
        <v/>
      </c>
      <c r="H727" s="115" t="str">
        <f ca="1">IF($B727="","",OFFSET(Zdroj!W$16,'k rozhodnutí'!$A726,0))</f>
        <v/>
      </c>
      <c r="I727" s="126" t="str">
        <f ca="1">IF($B727="","",OFFSET(Zdroj!Y$16,'k rozhodnutí'!$A726,0))</f>
        <v/>
      </c>
      <c r="J727" s="125" t="str">
        <f ca="1">IF(B727="","",'k rozhodnutí detailní'!N727)</f>
        <v/>
      </c>
      <c r="K727" s="115" t="str">
        <f ca="1">IF($B727="","",OFFSET(Zdroj!AC$16,'k rozhodnutí'!$A726,0))</f>
        <v/>
      </c>
      <c r="L727" s="115" t="str">
        <f ca="1">IF($B727="","",OFFSET(Zdroj!AD$16,'k rozhodnutí'!$A726,0))</f>
        <v/>
      </c>
      <c r="M727" s="115" t="str">
        <f ca="1">IF($B727="","",OFFSET(Zdroj!AE$16,'k rozhodnutí'!$A726,0))</f>
        <v/>
      </c>
      <c r="N727" s="115" t="str">
        <f ca="1">IF($B727="","",OFFSET(Zdroj!AF$16,'k rozhodnutí'!$A726,0))</f>
        <v/>
      </c>
      <c r="O727" s="115" t="str">
        <f ca="1">IF($B727="","",OFFSET(Zdroj!AG$16,'k rozhodnutí'!$A726,0))</f>
        <v/>
      </c>
      <c r="P727" s="115" t="str">
        <f ca="1">IF($B727="","",OFFSET(Zdroj!AH$16,'k rozhodnutí'!$A726,0))</f>
        <v/>
      </c>
    </row>
    <row r="728" spans="1:16" x14ac:dyDescent="0.25">
      <c r="A728" s="64"/>
      <c r="B728" s="124" t="str">
        <f ca="1">IF(OFFSET(Zdroj!$B$16,A726,0)&gt;0,OFFSET(Zdroj!$B$16,A726,0)+0,"")</f>
        <v/>
      </c>
      <c r="C728" s="2" t="str">
        <f ca="1">IF($B727="","",IF(Zdroj!$AS$9="ano",CONCATENATE("Okres:","
",OFFSET(Zdroj!CH$16,'k rozhodnutí'!$A726,0),"
","Právní forma","
",OFFSET(Zdroj!H$16,'k rozhodnutí'!$A726,0),"
",IF(OFFSET(Zdroj!I$16,'k rozhodnutí'!$A726,0)="","","IČO: "),OFFSET(Zdroj!I$16,'k rozhodnutí'!$A726,0),"
","B.Ú. ",IF(OFFSET(Zdroj!J$16,'k rozhodnutí'!$A726,0)="","","Anonymizováno")),CONCATENATE("Okres:","
",OFFSET(Zdroj!CH$16,'k rozhodnutí'!$A726,0),"
","Právní forma","
",OFFSET(Zdroj!H$16,'k rozhodnutí'!$A726,0),"
",IF(OFFSET(Zdroj!I$16,'k rozhodnutí'!$A726,0)="","","IČO: "),OFFSET(Zdroj!I$16,'k rozhodnutí'!$A726,0),"
","B.Ú. ",OFFSET(Zdroj!J$16,'k rozhodnutí'!$A726,0))))</f>
        <v/>
      </c>
      <c r="D728" s="3" t="str">
        <f ca="1">IF($B727="","",OFFSET(Zdroj!O$16,'k rozhodnutí'!$A726,0))</f>
        <v/>
      </c>
      <c r="E728" s="127"/>
      <c r="F728" s="30"/>
      <c r="G728" s="122"/>
      <c r="H728" s="115"/>
      <c r="I728" s="126"/>
      <c r="J728" s="125"/>
      <c r="K728" s="115"/>
      <c r="L728" s="115"/>
      <c r="M728" s="115"/>
      <c r="N728" s="115"/>
      <c r="O728" s="115"/>
      <c r="P728" s="115"/>
    </row>
    <row r="729" spans="1:16" x14ac:dyDescent="0.25">
      <c r="A729" s="64">
        <f>ROW()/3-1</f>
        <v>242</v>
      </c>
      <c r="B729" s="124"/>
      <c r="C729" s="28" t="str">
        <f ca="1">IF($B727="","",IF(Zdroj!$AS$9="ano",IF(OFFSET(Zdroj!M$16,'k rozhodnutí'!$A726,0)="","","Anonymizováno"),IF(OFFSET(Zdroj!M$16,'k rozhodnutí'!$A726,0)="","",OFFSET(Zdroj!M$16,'k rozhodnutí'!$A726,0))))</f>
        <v/>
      </c>
      <c r="D729" s="3" t="str">
        <f ca="1">IF($B727="","",CONCATENATE("Dotace bude použita na:","
",OFFSET(Zdroj!P$16,'k rozhodnutí'!$A726,0)))</f>
        <v/>
      </c>
      <c r="E729" s="127"/>
      <c r="F729" s="31" t="str">
        <f ca="1">IF($B727="","",OFFSET(Zdroj!V$16,'k rozhodnutí'!$A726,0))</f>
        <v/>
      </c>
      <c r="G729" s="37" t="str">
        <f ca="1">IF($B727="","",OFFSET(Zdroj!CC$16,'k rozhodnutí'!$A726,0))</f>
        <v/>
      </c>
      <c r="H729" s="115"/>
      <c r="I729" s="126"/>
      <c r="J729" s="125"/>
      <c r="K729" s="115"/>
      <c r="L729" s="115"/>
      <c r="M729" s="115"/>
      <c r="N729" s="115"/>
      <c r="O729" s="115"/>
      <c r="P729" s="115"/>
    </row>
    <row r="730" spans="1:16" ht="15.75" x14ac:dyDescent="0.25">
      <c r="A730" s="64"/>
      <c r="B730" s="79" t="str">
        <f ca="1">IF(OFFSET(Zdroj!$B$16,A729,0)&gt;0,A732,"")</f>
        <v/>
      </c>
      <c r="C730" s="2" t="str">
        <f ca="1">IF($B730="","",IF(Zdroj!$AS$9="ano",CONCATENATE(OFFSET(Zdroj!C$16,'k rozhodnutí'!$A729,0),"
","Anonymizováno","
",OFFSET(Zdroj!E$16,'k rozhodnutí'!$A729,0),"
",OFFSET(Zdroj!F$16,'k rozhodnutí'!$A729,0)),CONCATENATE(OFFSET(Zdroj!C$16,'k rozhodnutí'!$A729,0),"
",OFFSET(Zdroj!D$16,'k rozhodnutí'!$A729,0),"
",OFFSET(Zdroj!E$16,'k rozhodnutí'!$A729,0),"
",OFFSET(Zdroj!F$16,'k rozhodnutí'!$A729,0))))</f>
        <v/>
      </c>
      <c r="D730" s="19" t="str">
        <f ca="1">IF($B730="","",OFFSET(Zdroj!N$16,'k rozhodnutí'!$A729,0))</f>
        <v/>
      </c>
      <c r="E730" s="127" t="str">
        <f ca="1">IF($B730="","",OFFSET(Zdroj!T$16,'k rozhodnutí'!$A729,0))</f>
        <v/>
      </c>
      <c r="F730" s="31" t="str">
        <f ca="1">IF($B730="","",OFFSET(Zdroj!U$16,'k rozhodnutí'!$A729,0))</f>
        <v/>
      </c>
      <c r="G730" s="122" t="str">
        <f ca="1">IF($B730="","",OFFSET(Zdroj!W$16,'k rozhodnutí'!$A729,0))</f>
        <v/>
      </c>
      <c r="H730" s="115" t="str">
        <f ca="1">IF($B730="","",OFFSET(Zdroj!W$16,'k rozhodnutí'!$A729,0))</f>
        <v/>
      </c>
      <c r="I730" s="126" t="str">
        <f ca="1">IF($B730="","",OFFSET(Zdroj!Y$16,'k rozhodnutí'!$A729,0))</f>
        <v/>
      </c>
      <c r="J730" s="125" t="str">
        <f ca="1">IF(B730="","",'k rozhodnutí detailní'!N730)</f>
        <v/>
      </c>
      <c r="K730" s="115" t="str">
        <f ca="1">IF($B730="","",OFFSET(Zdroj!AC$16,'k rozhodnutí'!$A729,0))</f>
        <v/>
      </c>
      <c r="L730" s="115" t="str">
        <f ca="1">IF($B730="","",OFFSET(Zdroj!AD$16,'k rozhodnutí'!$A729,0))</f>
        <v/>
      </c>
      <c r="M730" s="115" t="str">
        <f ca="1">IF($B730="","",OFFSET(Zdroj!AE$16,'k rozhodnutí'!$A729,0))</f>
        <v/>
      </c>
      <c r="N730" s="115" t="str">
        <f ca="1">IF($B730="","",OFFSET(Zdroj!AF$16,'k rozhodnutí'!$A729,0))</f>
        <v/>
      </c>
      <c r="O730" s="115" t="str">
        <f ca="1">IF($B730="","",OFFSET(Zdroj!AG$16,'k rozhodnutí'!$A729,0))</f>
        <v/>
      </c>
      <c r="P730" s="115" t="str">
        <f ca="1">IF($B730="","",OFFSET(Zdroj!AH$16,'k rozhodnutí'!$A729,0))</f>
        <v/>
      </c>
    </row>
    <row r="731" spans="1:16" x14ac:dyDescent="0.25">
      <c r="A731" s="64"/>
      <c r="B731" s="124" t="str">
        <f ca="1">IF(OFFSET(Zdroj!$B$16,A729,0)&gt;0,OFFSET(Zdroj!$B$16,A729,0)+0,"")</f>
        <v/>
      </c>
      <c r="C731" s="2" t="str">
        <f ca="1">IF($B730="","",IF(Zdroj!$AS$9="ano",CONCATENATE("Okres:","
",OFFSET(Zdroj!CH$16,'k rozhodnutí'!$A729,0),"
","Právní forma","
",OFFSET(Zdroj!H$16,'k rozhodnutí'!$A729,0),"
",IF(OFFSET(Zdroj!I$16,'k rozhodnutí'!$A729,0)="","","IČO: "),OFFSET(Zdroj!I$16,'k rozhodnutí'!$A729,0),"
","B.Ú. ",IF(OFFSET(Zdroj!J$16,'k rozhodnutí'!$A729,0)="","","Anonymizováno")),CONCATENATE("Okres:","
",OFFSET(Zdroj!CH$16,'k rozhodnutí'!$A729,0),"
","Právní forma","
",OFFSET(Zdroj!H$16,'k rozhodnutí'!$A729,0),"
",IF(OFFSET(Zdroj!I$16,'k rozhodnutí'!$A729,0)="","","IČO: "),OFFSET(Zdroj!I$16,'k rozhodnutí'!$A729,0),"
","B.Ú. ",OFFSET(Zdroj!J$16,'k rozhodnutí'!$A729,0))))</f>
        <v/>
      </c>
      <c r="D731" s="3" t="str">
        <f ca="1">IF($B730="","",OFFSET(Zdroj!O$16,'k rozhodnutí'!$A729,0))</f>
        <v/>
      </c>
      <c r="E731" s="127"/>
      <c r="F731" s="30"/>
      <c r="G731" s="122"/>
      <c r="H731" s="115"/>
      <c r="I731" s="126"/>
      <c r="J731" s="125"/>
      <c r="K731" s="115"/>
      <c r="L731" s="115"/>
      <c r="M731" s="115"/>
      <c r="N731" s="115"/>
      <c r="O731" s="115"/>
      <c r="P731" s="115"/>
    </row>
    <row r="732" spans="1:16" x14ac:dyDescent="0.25">
      <c r="A732" s="64">
        <f>ROW()/3-1</f>
        <v>243</v>
      </c>
      <c r="B732" s="124"/>
      <c r="C732" s="28" t="str">
        <f ca="1">IF($B730="","",IF(Zdroj!$AS$9="ano",IF(OFFSET(Zdroj!M$16,'k rozhodnutí'!$A729,0)="","","Anonymizováno"),IF(OFFSET(Zdroj!M$16,'k rozhodnutí'!$A729,0)="","",OFFSET(Zdroj!M$16,'k rozhodnutí'!$A729,0))))</f>
        <v/>
      </c>
      <c r="D732" s="3" t="str">
        <f ca="1">IF($B730="","",CONCATENATE("Dotace bude použita na:","
",OFFSET(Zdroj!P$16,'k rozhodnutí'!$A729,0)))</f>
        <v/>
      </c>
      <c r="E732" s="127"/>
      <c r="F732" s="31" t="str">
        <f ca="1">IF($B730="","",OFFSET(Zdroj!V$16,'k rozhodnutí'!$A729,0))</f>
        <v/>
      </c>
      <c r="G732" s="37" t="str">
        <f ca="1">IF($B730="","",OFFSET(Zdroj!CC$16,'k rozhodnutí'!$A729,0))</f>
        <v/>
      </c>
      <c r="H732" s="115"/>
      <c r="I732" s="126"/>
      <c r="J732" s="125"/>
      <c r="K732" s="115"/>
      <c r="L732" s="115"/>
      <c r="M732" s="115"/>
      <c r="N732" s="115"/>
      <c r="O732" s="115"/>
      <c r="P732" s="115"/>
    </row>
    <row r="733" spans="1:16" ht="15.75" x14ac:dyDescent="0.25">
      <c r="A733" s="64"/>
      <c r="B733" s="79" t="str">
        <f ca="1">IF(OFFSET(Zdroj!$B$16,A732,0)&gt;0,A735,"")</f>
        <v/>
      </c>
      <c r="C733" s="2" t="str">
        <f ca="1">IF($B733="","",IF(Zdroj!$AS$9="ano",CONCATENATE(OFFSET(Zdroj!C$16,'k rozhodnutí'!$A732,0),"
","Anonymizováno","
",OFFSET(Zdroj!E$16,'k rozhodnutí'!$A732,0),"
",OFFSET(Zdroj!F$16,'k rozhodnutí'!$A732,0)),CONCATENATE(OFFSET(Zdroj!C$16,'k rozhodnutí'!$A732,0),"
",OFFSET(Zdroj!D$16,'k rozhodnutí'!$A732,0),"
",OFFSET(Zdroj!E$16,'k rozhodnutí'!$A732,0),"
",OFFSET(Zdroj!F$16,'k rozhodnutí'!$A732,0))))</f>
        <v/>
      </c>
      <c r="D733" s="19" t="str">
        <f ca="1">IF($B733="","",OFFSET(Zdroj!N$16,'k rozhodnutí'!$A732,0))</f>
        <v/>
      </c>
      <c r="E733" s="127" t="str">
        <f ca="1">IF($B733="","",OFFSET(Zdroj!T$16,'k rozhodnutí'!$A732,0))</f>
        <v/>
      </c>
      <c r="F733" s="31" t="str">
        <f ca="1">IF($B733="","",OFFSET(Zdroj!U$16,'k rozhodnutí'!$A732,0))</f>
        <v/>
      </c>
      <c r="G733" s="122" t="str">
        <f ca="1">IF($B733="","",OFFSET(Zdroj!W$16,'k rozhodnutí'!$A732,0))</f>
        <v/>
      </c>
      <c r="H733" s="115" t="str">
        <f ca="1">IF($B733="","",OFFSET(Zdroj!W$16,'k rozhodnutí'!$A732,0))</f>
        <v/>
      </c>
      <c r="I733" s="126" t="str">
        <f ca="1">IF($B733="","",OFFSET(Zdroj!Y$16,'k rozhodnutí'!$A732,0))</f>
        <v/>
      </c>
      <c r="J733" s="125" t="str">
        <f ca="1">IF(B733="","",'k rozhodnutí detailní'!N733)</f>
        <v/>
      </c>
      <c r="K733" s="115" t="str">
        <f ca="1">IF($B733="","",OFFSET(Zdroj!AC$16,'k rozhodnutí'!$A732,0))</f>
        <v/>
      </c>
      <c r="L733" s="115" t="str">
        <f ca="1">IF($B733="","",OFFSET(Zdroj!AD$16,'k rozhodnutí'!$A732,0))</f>
        <v/>
      </c>
      <c r="M733" s="115" t="str">
        <f ca="1">IF($B733="","",OFFSET(Zdroj!AE$16,'k rozhodnutí'!$A732,0))</f>
        <v/>
      </c>
      <c r="N733" s="115" t="str">
        <f ca="1">IF($B733="","",OFFSET(Zdroj!AF$16,'k rozhodnutí'!$A732,0))</f>
        <v/>
      </c>
      <c r="O733" s="115" t="str">
        <f ca="1">IF($B733="","",OFFSET(Zdroj!AG$16,'k rozhodnutí'!$A732,0))</f>
        <v/>
      </c>
      <c r="P733" s="115" t="str">
        <f ca="1">IF($B733="","",OFFSET(Zdroj!AH$16,'k rozhodnutí'!$A732,0))</f>
        <v/>
      </c>
    </row>
    <row r="734" spans="1:16" x14ac:dyDescent="0.25">
      <c r="A734" s="64"/>
      <c r="B734" s="124" t="str">
        <f ca="1">IF(OFFSET(Zdroj!$B$16,A732,0)&gt;0,OFFSET(Zdroj!$B$16,A732,0)+0,"")</f>
        <v/>
      </c>
      <c r="C734" s="2" t="str">
        <f ca="1">IF($B733="","",IF(Zdroj!$AS$9="ano",CONCATENATE("Okres:","
",OFFSET(Zdroj!CH$16,'k rozhodnutí'!$A732,0),"
","Právní forma","
",OFFSET(Zdroj!H$16,'k rozhodnutí'!$A732,0),"
",IF(OFFSET(Zdroj!I$16,'k rozhodnutí'!$A732,0)="","","IČO: "),OFFSET(Zdroj!I$16,'k rozhodnutí'!$A732,0),"
","B.Ú. ",IF(OFFSET(Zdroj!J$16,'k rozhodnutí'!$A732,0)="","","Anonymizováno")),CONCATENATE("Okres:","
",OFFSET(Zdroj!CH$16,'k rozhodnutí'!$A732,0),"
","Právní forma","
",OFFSET(Zdroj!H$16,'k rozhodnutí'!$A732,0),"
",IF(OFFSET(Zdroj!I$16,'k rozhodnutí'!$A732,0)="","","IČO: "),OFFSET(Zdroj!I$16,'k rozhodnutí'!$A732,0),"
","B.Ú. ",OFFSET(Zdroj!J$16,'k rozhodnutí'!$A732,0))))</f>
        <v/>
      </c>
      <c r="D734" s="3" t="str">
        <f ca="1">IF($B733="","",OFFSET(Zdroj!O$16,'k rozhodnutí'!$A732,0))</f>
        <v/>
      </c>
      <c r="E734" s="127"/>
      <c r="F734" s="30"/>
      <c r="G734" s="122"/>
      <c r="H734" s="115"/>
      <c r="I734" s="126"/>
      <c r="J734" s="125"/>
      <c r="K734" s="115"/>
      <c r="L734" s="115"/>
      <c r="M734" s="115"/>
      <c r="N734" s="115"/>
      <c r="O734" s="115"/>
      <c r="P734" s="115"/>
    </row>
    <row r="735" spans="1:16" x14ac:dyDescent="0.25">
      <c r="A735" s="64">
        <f>ROW()/3-1</f>
        <v>244</v>
      </c>
      <c r="B735" s="124"/>
      <c r="C735" s="28" t="str">
        <f ca="1">IF($B733="","",IF(Zdroj!$AS$9="ano",IF(OFFSET(Zdroj!M$16,'k rozhodnutí'!$A732,0)="","","Anonymizováno"),IF(OFFSET(Zdroj!M$16,'k rozhodnutí'!$A732,0)="","",OFFSET(Zdroj!M$16,'k rozhodnutí'!$A732,0))))</f>
        <v/>
      </c>
      <c r="D735" s="3" t="str">
        <f ca="1">IF($B733="","",CONCATENATE("Dotace bude použita na:","
",OFFSET(Zdroj!P$16,'k rozhodnutí'!$A732,0)))</f>
        <v/>
      </c>
      <c r="E735" s="127"/>
      <c r="F735" s="31" t="str">
        <f ca="1">IF($B733="","",OFFSET(Zdroj!V$16,'k rozhodnutí'!$A732,0))</f>
        <v/>
      </c>
      <c r="G735" s="37" t="str">
        <f ca="1">IF($B733="","",OFFSET(Zdroj!CC$16,'k rozhodnutí'!$A732,0))</f>
        <v/>
      </c>
      <c r="H735" s="115"/>
      <c r="I735" s="126"/>
      <c r="J735" s="125"/>
      <c r="K735" s="115"/>
      <c r="L735" s="115"/>
      <c r="M735" s="115"/>
      <c r="N735" s="115"/>
      <c r="O735" s="115"/>
      <c r="P735" s="115"/>
    </row>
    <row r="736" spans="1:16" ht="15.75" x14ac:dyDescent="0.25">
      <c r="A736" s="64"/>
      <c r="B736" s="79" t="str">
        <f ca="1">IF(OFFSET(Zdroj!$B$16,A735,0)&gt;0,A738,"")</f>
        <v/>
      </c>
      <c r="C736" s="2" t="str">
        <f ca="1">IF($B736="","",IF(Zdroj!$AS$9="ano",CONCATENATE(OFFSET(Zdroj!C$16,'k rozhodnutí'!$A735,0),"
","Anonymizováno","
",OFFSET(Zdroj!E$16,'k rozhodnutí'!$A735,0),"
",OFFSET(Zdroj!F$16,'k rozhodnutí'!$A735,0)),CONCATENATE(OFFSET(Zdroj!C$16,'k rozhodnutí'!$A735,0),"
",OFFSET(Zdroj!D$16,'k rozhodnutí'!$A735,0),"
",OFFSET(Zdroj!E$16,'k rozhodnutí'!$A735,0),"
",OFFSET(Zdroj!F$16,'k rozhodnutí'!$A735,0))))</f>
        <v/>
      </c>
      <c r="D736" s="19" t="str">
        <f ca="1">IF($B736="","",OFFSET(Zdroj!N$16,'k rozhodnutí'!$A735,0))</f>
        <v/>
      </c>
      <c r="E736" s="127" t="str">
        <f ca="1">IF($B736="","",OFFSET(Zdroj!T$16,'k rozhodnutí'!$A735,0))</f>
        <v/>
      </c>
      <c r="F736" s="31" t="str">
        <f ca="1">IF($B736="","",OFFSET(Zdroj!U$16,'k rozhodnutí'!$A735,0))</f>
        <v/>
      </c>
      <c r="G736" s="122" t="str">
        <f ca="1">IF($B736="","",OFFSET(Zdroj!W$16,'k rozhodnutí'!$A735,0))</f>
        <v/>
      </c>
      <c r="H736" s="115" t="str">
        <f ca="1">IF($B736="","",OFFSET(Zdroj!W$16,'k rozhodnutí'!$A735,0))</f>
        <v/>
      </c>
      <c r="I736" s="126" t="str">
        <f ca="1">IF($B736="","",OFFSET(Zdroj!Y$16,'k rozhodnutí'!$A735,0))</f>
        <v/>
      </c>
      <c r="J736" s="125" t="str">
        <f ca="1">IF(B736="","",'k rozhodnutí detailní'!N736)</f>
        <v/>
      </c>
      <c r="K736" s="115" t="str">
        <f ca="1">IF($B736="","",OFFSET(Zdroj!AC$16,'k rozhodnutí'!$A735,0))</f>
        <v/>
      </c>
      <c r="L736" s="115" t="str">
        <f ca="1">IF($B736="","",OFFSET(Zdroj!AD$16,'k rozhodnutí'!$A735,0))</f>
        <v/>
      </c>
      <c r="M736" s="115" t="str">
        <f ca="1">IF($B736="","",OFFSET(Zdroj!AE$16,'k rozhodnutí'!$A735,0))</f>
        <v/>
      </c>
      <c r="N736" s="115" t="str">
        <f ca="1">IF($B736="","",OFFSET(Zdroj!AF$16,'k rozhodnutí'!$A735,0))</f>
        <v/>
      </c>
      <c r="O736" s="115" t="str">
        <f ca="1">IF($B736="","",OFFSET(Zdroj!AG$16,'k rozhodnutí'!$A735,0))</f>
        <v/>
      </c>
      <c r="P736" s="115" t="str">
        <f ca="1">IF($B736="","",OFFSET(Zdroj!AH$16,'k rozhodnutí'!$A735,0))</f>
        <v/>
      </c>
    </row>
    <row r="737" spans="1:16" x14ac:dyDescent="0.25">
      <c r="A737" s="64"/>
      <c r="B737" s="124" t="str">
        <f ca="1">IF(OFFSET(Zdroj!$B$16,A735,0)&gt;0,OFFSET(Zdroj!$B$16,A735,0)+0,"")</f>
        <v/>
      </c>
      <c r="C737" s="2" t="str">
        <f ca="1">IF($B736="","",IF(Zdroj!$AS$9="ano",CONCATENATE("Okres:","
",OFFSET(Zdroj!CH$16,'k rozhodnutí'!$A735,0),"
","Právní forma","
",OFFSET(Zdroj!H$16,'k rozhodnutí'!$A735,0),"
",IF(OFFSET(Zdroj!I$16,'k rozhodnutí'!$A735,0)="","","IČO: "),OFFSET(Zdroj!I$16,'k rozhodnutí'!$A735,0),"
","B.Ú. ",IF(OFFSET(Zdroj!J$16,'k rozhodnutí'!$A735,0)="","","Anonymizováno")),CONCATENATE("Okres:","
",OFFSET(Zdroj!CH$16,'k rozhodnutí'!$A735,0),"
","Právní forma","
",OFFSET(Zdroj!H$16,'k rozhodnutí'!$A735,0),"
",IF(OFFSET(Zdroj!I$16,'k rozhodnutí'!$A735,0)="","","IČO: "),OFFSET(Zdroj!I$16,'k rozhodnutí'!$A735,0),"
","B.Ú. ",OFFSET(Zdroj!J$16,'k rozhodnutí'!$A735,0))))</f>
        <v/>
      </c>
      <c r="D737" s="3" t="str">
        <f ca="1">IF($B736="","",OFFSET(Zdroj!O$16,'k rozhodnutí'!$A735,0))</f>
        <v/>
      </c>
      <c r="E737" s="127"/>
      <c r="F737" s="30"/>
      <c r="G737" s="122"/>
      <c r="H737" s="115"/>
      <c r="I737" s="126"/>
      <c r="J737" s="125"/>
      <c r="K737" s="115"/>
      <c r="L737" s="115"/>
      <c r="M737" s="115"/>
      <c r="N737" s="115"/>
      <c r="O737" s="115"/>
      <c r="P737" s="115"/>
    </row>
    <row r="738" spans="1:16" x14ac:dyDescent="0.25">
      <c r="A738" s="64">
        <f>ROW()/3-1</f>
        <v>245</v>
      </c>
      <c r="B738" s="124"/>
      <c r="C738" s="28" t="str">
        <f ca="1">IF($B736="","",IF(Zdroj!$AS$9="ano",IF(OFFSET(Zdroj!M$16,'k rozhodnutí'!$A735,0)="","","Anonymizováno"),IF(OFFSET(Zdroj!M$16,'k rozhodnutí'!$A735,0)="","",OFFSET(Zdroj!M$16,'k rozhodnutí'!$A735,0))))</f>
        <v/>
      </c>
      <c r="D738" s="3" t="str">
        <f ca="1">IF($B736="","",CONCATENATE("Dotace bude použita na:","
",OFFSET(Zdroj!P$16,'k rozhodnutí'!$A735,0)))</f>
        <v/>
      </c>
      <c r="E738" s="127"/>
      <c r="F738" s="31" t="str">
        <f ca="1">IF($B736="","",OFFSET(Zdroj!V$16,'k rozhodnutí'!$A735,0))</f>
        <v/>
      </c>
      <c r="G738" s="37" t="str">
        <f ca="1">IF($B736="","",OFFSET(Zdroj!CC$16,'k rozhodnutí'!$A735,0))</f>
        <v/>
      </c>
      <c r="H738" s="115"/>
      <c r="I738" s="126"/>
      <c r="J738" s="125"/>
      <c r="K738" s="115"/>
      <c r="L738" s="115"/>
      <c r="M738" s="115"/>
      <c r="N738" s="115"/>
      <c r="O738" s="115"/>
      <c r="P738" s="115"/>
    </row>
    <row r="739" spans="1:16" ht="15.75" x14ac:dyDescent="0.25">
      <c r="A739" s="64"/>
      <c r="B739" s="79" t="str">
        <f ca="1">IF(OFFSET(Zdroj!$B$16,A738,0)&gt;0,A741,"")</f>
        <v/>
      </c>
      <c r="C739" s="2" t="str">
        <f ca="1">IF($B739="","",IF(Zdroj!$AS$9="ano",CONCATENATE(OFFSET(Zdroj!C$16,'k rozhodnutí'!$A738,0),"
","Anonymizováno","
",OFFSET(Zdroj!E$16,'k rozhodnutí'!$A738,0),"
",OFFSET(Zdroj!F$16,'k rozhodnutí'!$A738,0)),CONCATENATE(OFFSET(Zdroj!C$16,'k rozhodnutí'!$A738,0),"
",OFFSET(Zdroj!D$16,'k rozhodnutí'!$A738,0),"
",OFFSET(Zdroj!E$16,'k rozhodnutí'!$A738,0),"
",OFFSET(Zdroj!F$16,'k rozhodnutí'!$A738,0))))</f>
        <v/>
      </c>
      <c r="D739" s="19" t="str">
        <f ca="1">IF($B739="","",OFFSET(Zdroj!N$16,'k rozhodnutí'!$A738,0))</f>
        <v/>
      </c>
      <c r="E739" s="127" t="str">
        <f ca="1">IF($B739="","",OFFSET(Zdroj!T$16,'k rozhodnutí'!$A738,0))</f>
        <v/>
      </c>
      <c r="F739" s="31" t="str">
        <f ca="1">IF($B739="","",OFFSET(Zdroj!U$16,'k rozhodnutí'!$A738,0))</f>
        <v/>
      </c>
      <c r="G739" s="122" t="str">
        <f ca="1">IF($B739="","",OFFSET(Zdroj!W$16,'k rozhodnutí'!$A738,0))</f>
        <v/>
      </c>
      <c r="H739" s="115" t="str">
        <f ca="1">IF($B739="","",OFFSET(Zdroj!W$16,'k rozhodnutí'!$A738,0))</f>
        <v/>
      </c>
      <c r="I739" s="126" t="str">
        <f ca="1">IF($B739="","",OFFSET(Zdroj!Y$16,'k rozhodnutí'!$A738,0))</f>
        <v/>
      </c>
      <c r="J739" s="125" t="str">
        <f ca="1">IF(B739="","",'k rozhodnutí detailní'!N739)</f>
        <v/>
      </c>
      <c r="K739" s="115" t="str">
        <f ca="1">IF($B739="","",OFFSET(Zdroj!AC$16,'k rozhodnutí'!$A738,0))</f>
        <v/>
      </c>
      <c r="L739" s="115" t="str">
        <f ca="1">IF($B739="","",OFFSET(Zdroj!AD$16,'k rozhodnutí'!$A738,0))</f>
        <v/>
      </c>
      <c r="M739" s="115" t="str">
        <f ca="1">IF($B739="","",OFFSET(Zdroj!AE$16,'k rozhodnutí'!$A738,0))</f>
        <v/>
      </c>
      <c r="N739" s="115" t="str">
        <f ca="1">IF($B739="","",OFFSET(Zdroj!AF$16,'k rozhodnutí'!$A738,0))</f>
        <v/>
      </c>
      <c r="O739" s="115" t="str">
        <f ca="1">IF($B739="","",OFFSET(Zdroj!AG$16,'k rozhodnutí'!$A738,0))</f>
        <v/>
      </c>
      <c r="P739" s="115" t="str">
        <f ca="1">IF($B739="","",OFFSET(Zdroj!AH$16,'k rozhodnutí'!$A738,0))</f>
        <v/>
      </c>
    </row>
    <row r="740" spans="1:16" x14ac:dyDescent="0.25">
      <c r="A740" s="64"/>
      <c r="B740" s="124" t="str">
        <f ca="1">IF(OFFSET(Zdroj!$B$16,A738,0)&gt;0,OFFSET(Zdroj!$B$16,A738,0)+0,"")</f>
        <v/>
      </c>
      <c r="C740" s="2" t="str">
        <f ca="1">IF($B739="","",IF(Zdroj!$AS$9="ano",CONCATENATE("Okres:","
",OFFSET(Zdroj!CH$16,'k rozhodnutí'!$A738,0),"
","Právní forma","
",OFFSET(Zdroj!H$16,'k rozhodnutí'!$A738,0),"
",IF(OFFSET(Zdroj!I$16,'k rozhodnutí'!$A738,0)="","","IČO: "),OFFSET(Zdroj!I$16,'k rozhodnutí'!$A738,0),"
","B.Ú. ",IF(OFFSET(Zdroj!J$16,'k rozhodnutí'!$A738,0)="","","Anonymizováno")),CONCATENATE("Okres:","
",OFFSET(Zdroj!CH$16,'k rozhodnutí'!$A738,0),"
","Právní forma","
",OFFSET(Zdroj!H$16,'k rozhodnutí'!$A738,0),"
",IF(OFFSET(Zdroj!I$16,'k rozhodnutí'!$A738,0)="","","IČO: "),OFFSET(Zdroj!I$16,'k rozhodnutí'!$A738,0),"
","B.Ú. ",OFFSET(Zdroj!J$16,'k rozhodnutí'!$A738,0))))</f>
        <v/>
      </c>
      <c r="D740" s="3" t="str">
        <f ca="1">IF($B739="","",OFFSET(Zdroj!O$16,'k rozhodnutí'!$A738,0))</f>
        <v/>
      </c>
      <c r="E740" s="127"/>
      <c r="F740" s="30"/>
      <c r="G740" s="122"/>
      <c r="H740" s="115"/>
      <c r="I740" s="126"/>
      <c r="J740" s="125"/>
      <c r="K740" s="115"/>
      <c r="L740" s="115"/>
      <c r="M740" s="115"/>
      <c r="N740" s="115"/>
      <c r="O740" s="115"/>
      <c r="P740" s="115"/>
    </row>
    <row r="741" spans="1:16" x14ac:dyDescent="0.25">
      <c r="A741" s="64">
        <f>ROW()/3-1</f>
        <v>246</v>
      </c>
      <c r="B741" s="124"/>
      <c r="C741" s="28" t="str">
        <f ca="1">IF($B739="","",IF(Zdroj!$AS$9="ano",IF(OFFSET(Zdroj!M$16,'k rozhodnutí'!$A738,0)="","","Anonymizováno"),IF(OFFSET(Zdroj!M$16,'k rozhodnutí'!$A738,0)="","",OFFSET(Zdroj!M$16,'k rozhodnutí'!$A738,0))))</f>
        <v/>
      </c>
      <c r="D741" s="3" t="str">
        <f ca="1">IF($B739="","",CONCATENATE("Dotace bude použita na:","
",OFFSET(Zdroj!P$16,'k rozhodnutí'!$A738,0)))</f>
        <v/>
      </c>
      <c r="E741" s="127"/>
      <c r="F741" s="31" t="str">
        <f ca="1">IF($B739="","",OFFSET(Zdroj!V$16,'k rozhodnutí'!$A738,0))</f>
        <v/>
      </c>
      <c r="G741" s="37" t="str">
        <f ca="1">IF($B739="","",OFFSET(Zdroj!CC$16,'k rozhodnutí'!$A738,0))</f>
        <v/>
      </c>
      <c r="H741" s="115"/>
      <c r="I741" s="126"/>
      <c r="J741" s="125"/>
      <c r="K741" s="115"/>
      <c r="L741" s="115"/>
      <c r="M741" s="115"/>
      <c r="N741" s="115"/>
      <c r="O741" s="115"/>
      <c r="P741" s="115"/>
    </row>
    <row r="742" spans="1:16" ht="15.75" x14ac:dyDescent="0.25">
      <c r="A742" s="64"/>
      <c r="B742" s="79" t="str">
        <f ca="1">IF(OFFSET(Zdroj!$B$16,A741,0)&gt;0,A744,"")</f>
        <v/>
      </c>
      <c r="C742" s="2" t="str">
        <f ca="1">IF($B742="","",IF(Zdroj!$AS$9="ano",CONCATENATE(OFFSET(Zdroj!C$16,'k rozhodnutí'!$A741,0),"
","Anonymizováno","
",OFFSET(Zdroj!E$16,'k rozhodnutí'!$A741,0),"
",OFFSET(Zdroj!F$16,'k rozhodnutí'!$A741,0)),CONCATENATE(OFFSET(Zdroj!C$16,'k rozhodnutí'!$A741,0),"
",OFFSET(Zdroj!D$16,'k rozhodnutí'!$A741,0),"
",OFFSET(Zdroj!E$16,'k rozhodnutí'!$A741,0),"
",OFFSET(Zdroj!F$16,'k rozhodnutí'!$A741,0))))</f>
        <v/>
      </c>
      <c r="D742" s="19" t="str">
        <f ca="1">IF($B742="","",OFFSET(Zdroj!N$16,'k rozhodnutí'!$A741,0))</f>
        <v/>
      </c>
      <c r="E742" s="127" t="str">
        <f ca="1">IF($B742="","",OFFSET(Zdroj!T$16,'k rozhodnutí'!$A741,0))</f>
        <v/>
      </c>
      <c r="F742" s="31" t="str">
        <f ca="1">IF($B742="","",OFFSET(Zdroj!U$16,'k rozhodnutí'!$A741,0))</f>
        <v/>
      </c>
      <c r="G742" s="122" t="str">
        <f ca="1">IF($B742="","",OFFSET(Zdroj!W$16,'k rozhodnutí'!$A741,0))</f>
        <v/>
      </c>
      <c r="H742" s="115" t="str">
        <f ca="1">IF($B742="","",OFFSET(Zdroj!W$16,'k rozhodnutí'!$A741,0))</f>
        <v/>
      </c>
      <c r="I742" s="126" t="str">
        <f ca="1">IF($B742="","",OFFSET(Zdroj!Y$16,'k rozhodnutí'!$A741,0))</f>
        <v/>
      </c>
      <c r="J742" s="125" t="str">
        <f ca="1">IF(B742="","",'k rozhodnutí detailní'!N742)</f>
        <v/>
      </c>
      <c r="K742" s="115" t="str">
        <f ca="1">IF($B742="","",OFFSET(Zdroj!AC$16,'k rozhodnutí'!$A741,0))</f>
        <v/>
      </c>
      <c r="L742" s="115" t="str">
        <f ca="1">IF($B742="","",OFFSET(Zdroj!AD$16,'k rozhodnutí'!$A741,0))</f>
        <v/>
      </c>
      <c r="M742" s="115" t="str">
        <f ca="1">IF($B742="","",OFFSET(Zdroj!AE$16,'k rozhodnutí'!$A741,0))</f>
        <v/>
      </c>
      <c r="N742" s="115" t="str">
        <f ca="1">IF($B742="","",OFFSET(Zdroj!AF$16,'k rozhodnutí'!$A741,0))</f>
        <v/>
      </c>
      <c r="O742" s="115" t="str">
        <f ca="1">IF($B742="","",OFFSET(Zdroj!AG$16,'k rozhodnutí'!$A741,0))</f>
        <v/>
      </c>
      <c r="P742" s="115" t="str">
        <f ca="1">IF($B742="","",OFFSET(Zdroj!AH$16,'k rozhodnutí'!$A741,0))</f>
        <v/>
      </c>
    </row>
    <row r="743" spans="1:16" x14ac:dyDescent="0.25">
      <c r="A743" s="64"/>
      <c r="B743" s="124" t="str">
        <f ca="1">IF(OFFSET(Zdroj!$B$16,A741,0)&gt;0,OFFSET(Zdroj!$B$16,A741,0)+0,"")</f>
        <v/>
      </c>
      <c r="C743" s="2" t="str">
        <f ca="1">IF($B742="","",IF(Zdroj!$AS$9="ano",CONCATENATE("Okres:","
",OFFSET(Zdroj!CH$16,'k rozhodnutí'!$A741,0),"
","Právní forma","
",OFFSET(Zdroj!H$16,'k rozhodnutí'!$A741,0),"
",IF(OFFSET(Zdroj!I$16,'k rozhodnutí'!$A741,0)="","","IČO: "),OFFSET(Zdroj!I$16,'k rozhodnutí'!$A741,0),"
","B.Ú. ",IF(OFFSET(Zdroj!J$16,'k rozhodnutí'!$A741,0)="","","Anonymizováno")),CONCATENATE("Okres:","
",OFFSET(Zdroj!CH$16,'k rozhodnutí'!$A741,0),"
","Právní forma","
",OFFSET(Zdroj!H$16,'k rozhodnutí'!$A741,0),"
",IF(OFFSET(Zdroj!I$16,'k rozhodnutí'!$A741,0)="","","IČO: "),OFFSET(Zdroj!I$16,'k rozhodnutí'!$A741,0),"
","B.Ú. ",OFFSET(Zdroj!J$16,'k rozhodnutí'!$A741,0))))</f>
        <v/>
      </c>
      <c r="D743" s="3" t="str">
        <f ca="1">IF($B742="","",OFFSET(Zdroj!O$16,'k rozhodnutí'!$A741,0))</f>
        <v/>
      </c>
      <c r="E743" s="127"/>
      <c r="F743" s="30"/>
      <c r="G743" s="122"/>
      <c r="H743" s="115"/>
      <c r="I743" s="126"/>
      <c r="J743" s="125"/>
      <c r="K743" s="115"/>
      <c r="L743" s="115"/>
      <c r="M743" s="115"/>
      <c r="N743" s="115"/>
      <c r="O743" s="115"/>
      <c r="P743" s="115"/>
    </row>
    <row r="744" spans="1:16" x14ac:dyDescent="0.25">
      <c r="A744" s="64">
        <f>ROW()/3-1</f>
        <v>247</v>
      </c>
      <c r="B744" s="124"/>
      <c r="C744" s="28" t="str">
        <f ca="1">IF($B742="","",IF(Zdroj!$AS$9="ano",IF(OFFSET(Zdroj!M$16,'k rozhodnutí'!$A741,0)="","","Anonymizováno"),IF(OFFSET(Zdroj!M$16,'k rozhodnutí'!$A741,0)="","",OFFSET(Zdroj!M$16,'k rozhodnutí'!$A741,0))))</f>
        <v/>
      </c>
      <c r="D744" s="3" t="str">
        <f ca="1">IF($B742="","",CONCATENATE("Dotace bude použita na:","
",OFFSET(Zdroj!P$16,'k rozhodnutí'!$A741,0)))</f>
        <v/>
      </c>
      <c r="E744" s="127"/>
      <c r="F744" s="31" t="str">
        <f ca="1">IF($B742="","",OFFSET(Zdroj!V$16,'k rozhodnutí'!$A741,0))</f>
        <v/>
      </c>
      <c r="G744" s="37" t="str">
        <f ca="1">IF($B742="","",OFFSET(Zdroj!CC$16,'k rozhodnutí'!$A741,0))</f>
        <v/>
      </c>
      <c r="H744" s="115"/>
      <c r="I744" s="126"/>
      <c r="J744" s="125"/>
      <c r="K744" s="115"/>
      <c r="L744" s="115"/>
      <c r="M744" s="115"/>
      <c r="N744" s="115"/>
      <c r="O744" s="115"/>
      <c r="P744" s="115"/>
    </row>
    <row r="745" spans="1:16" ht="15.75" x14ac:dyDescent="0.25">
      <c r="A745" s="64"/>
      <c r="B745" s="79" t="str">
        <f ca="1">IF(OFFSET(Zdroj!$B$16,A744,0)&gt;0,A747,"")</f>
        <v/>
      </c>
      <c r="C745" s="2" t="str">
        <f ca="1">IF($B745="","",IF(Zdroj!$AS$9="ano",CONCATENATE(OFFSET(Zdroj!C$16,'k rozhodnutí'!$A744,0),"
","Anonymizováno","
",OFFSET(Zdroj!E$16,'k rozhodnutí'!$A744,0),"
",OFFSET(Zdroj!F$16,'k rozhodnutí'!$A744,0)),CONCATENATE(OFFSET(Zdroj!C$16,'k rozhodnutí'!$A744,0),"
",OFFSET(Zdroj!D$16,'k rozhodnutí'!$A744,0),"
",OFFSET(Zdroj!E$16,'k rozhodnutí'!$A744,0),"
",OFFSET(Zdroj!F$16,'k rozhodnutí'!$A744,0))))</f>
        <v/>
      </c>
      <c r="D745" s="19" t="str">
        <f ca="1">IF($B745="","",OFFSET(Zdroj!N$16,'k rozhodnutí'!$A744,0))</f>
        <v/>
      </c>
      <c r="E745" s="127" t="str">
        <f ca="1">IF($B745="","",OFFSET(Zdroj!T$16,'k rozhodnutí'!$A744,0))</f>
        <v/>
      </c>
      <c r="F745" s="31" t="str">
        <f ca="1">IF($B745="","",OFFSET(Zdroj!U$16,'k rozhodnutí'!$A744,0))</f>
        <v/>
      </c>
      <c r="G745" s="122" t="str">
        <f ca="1">IF($B745="","",OFFSET(Zdroj!W$16,'k rozhodnutí'!$A744,0))</f>
        <v/>
      </c>
      <c r="H745" s="115" t="str">
        <f ca="1">IF($B745="","",OFFSET(Zdroj!W$16,'k rozhodnutí'!$A744,0))</f>
        <v/>
      </c>
      <c r="I745" s="126" t="str">
        <f ca="1">IF($B745="","",OFFSET(Zdroj!Y$16,'k rozhodnutí'!$A744,0))</f>
        <v/>
      </c>
      <c r="J745" s="125" t="str">
        <f ca="1">IF(B745="","",'k rozhodnutí detailní'!N745)</f>
        <v/>
      </c>
      <c r="K745" s="115" t="str">
        <f ca="1">IF($B745="","",OFFSET(Zdroj!AC$16,'k rozhodnutí'!$A744,0))</f>
        <v/>
      </c>
      <c r="L745" s="115" t="str">
        <f ca="1">IF($B745="","",OFFSET(Zdroj!AD$16,'k rozhodnutí'!$A744,0))</f>
        <v/>
      </c>
      <c r="M745" s="115" t="str">
        <f ca="1">IF($B745="","",OFFSET(Zdroj!AE$16,'k rozhodnutí'!$A744,0))</f>
        <v/>
      </c>
      <c r="N745" s="115" t="str">
        <f ca="1">IF($B745="","",OFFSET(Zdroj!AF$16,'k rozhodnutí'!$A744,0))</f>
        <v/>
      </c>
      <c r="O745" s="115" t="str">
        <f ca="1">IF($B745="","",OFFSET(Zdroj!AG$16,'k rozhodnutí'!$A744,0))</f>
        <v/>
      </c>
      <c r="P745" s="115" t="str">
        <f ca="1">IF($B745="","",OFFSET(Zdroj!AH$16,'k rozhodnutí'!$A744,0))</f>
        <v/>
      </c>
    </row>
    <row r="746" spans="1:16" x14ac:dyDescent="0.25">
      <c r="A746" s="64"/>
      <c r="B746" s="124" t="str">
        <f ca="1">IF(OFFSET(Zdroj!$B$16,A744,0)&gt;0,OFFSET(Zdroj!$B$16,A744,0)+0,"")</f>
        <v/>
      </c>
      <c r="C746" s="2" t="str">
        <f ca="1">IF($B745="","",IF(Zdroj!$AS$9="ano",CONCATENATE("Okres:","
",OFFSET(Zdroj!CH$16,'k rozhodnutí'!$A744,0),"
","Právní forma","
",OFFSET(Zdroj!H$16,'k rozhodnutí'!$A744,0),"
",IF(OFFSET(Zdroj!I$16,'k rozhodnutí'!$A744,0)="","","IČO: "),OFFSET(Zdroj!I$16,'k rozhodnutí'!$A744,0),"
","B.Ú. ",IF(OFFSET(Zdroj!J$16,'k rozhodnutí'!$A744,0)="","","Anonymizováno")),CONCATENATE("Okres:","
",OFFSET(Zdroj!CH$16,'k rozhodnutí'!$A744,0),"
","Právní forma","
",OFFSET(Zdroj!H$16,'k rozhodnutí'!$A744,0),"
",IF(OFFSET(Zdroj!I$16,'k rozhodnutí'!$A744,0)="","","IČO: "),OFFSET(Zdroj!I$16,'k rozhodnutí'!$A744,0),"
","B.Ú. ",OFFSET(Zdroj!J$16,'k rozhodnutí'!$A744,0))))</f>
        <v/>
      </c>
      <c r="D746" s="3" t="str">
        <f ca="1">IF($B745="","",OFFSET(Zdroj!O$16,'k rozhodnutí'!$A744,0))</f>
        <v/>
      </c>
      <c r="E746" s="127"/>
      <c r="F746" s="30"/>
      <c r="G746" s="122"/>
      <c r="H746" s="115"/>
      <c r="I746" s="126"/>
      <c r="J746" s="125"/>
      <c r="K746" s="115"/>
      <c r="L746" s="115"/>
      <c r="M746" s="115"/>
      <c r="N746" s="115"/>
      <c r="O746" s="115"/>
      <c r="P746" s="115"/>
    </row>
    <row r="747" spans="1:16" x14ac:dyDescent="0.25">
      <c r="A747" s="64">
        <f>ROW()/3-1</f>
        <v>248</v>
      </c>
      <c r="B747" s="124"/>
      <c r="C747" s="28" t="str">
        <f ca="1">IF($B745="","",IF(Zdroj!$AS$9="ano",IF(OFFSET(Zdroj!M$16,'k rozhodnutí'!$A744,0)="","","Anonymizováno"),IF(OFFSET(Zdroj!M$16,'k rozhodnutí'!$A744,0)="","",OFFSET(Zdroj!M$16,'k rozhodnutí'!$A744,0))))</f>
        <v/>
      </c>
      <c r="D747" s="3" t="str">
        <f ca="1">IF($B745="","",CONCATENATE("Dotace bude použita na:","
",OFFSET(Zdroj!P$16,'k rozhodnutí'!$A744,0)))</f>
        <v/>
      </c>
      <c r="E747" s="127"/>
      <c r="F747" s="31" t="str">
        <f ca="1">IF($B745="","",OFFSET(Zdroj!V$16,'k rozhodnutí'!$A744,0))</f>
        <v/>
      </c>
      <c r="G747" s="37" t="str">
        <f ca="1">IF($B745="","",OFFSET(Zdroj!CC$16,'k rozhodnutí'!$A744,0))</f>
        <v/>
      </c>
      <c r="H747" s="115"/>
      <c r="I747" s="126"/>
      <c r="J747" s="125"/>
      <c r="K747" s="115"/>
      <c r="L747" s="115"/>
      <c r="M747" s="115"/>
      <c r="N747" s="115"/>
      <c r="O747" s="115"/>
      <c r="P747" s="115"/>
    </row>
    <row r="748" spans="1:16" ht="15.75" x14ac:dyDescent="0.25">
      <c r="A748" s="64"/>
      <c r="B748" s="79" t="str">
        <f ca="1">IF(OFFSET(Zdroj!$B$16,A747,0)&gt;0,A750,"")</f>
        <v/>
      </c>
      <c r="C748" s="2" t="str">
        <f ca="1">IF($B748="","",IF(Zdroj!$AS$9="ano",CONCATENATE(OFFSET(Zdroj!C$16,'k rozhodnutí'!$A747,0),"
","Anonymizováno","
",OFFSET(Zdroj!E$16,'k rozhodnutí'!$A747,0),"
",OFFSET(Zdroj!F$16,'k rozhodnutí'!$A747,0)),CONCATENATE(OFFSET(Zdroj!C$16,'k rozhodnutí'!$A747,0),"
",OFFSET(Zdroj!D$16,'k rozhodnutí'!$A747,0),"
",OFFSET(Zdroj!E$16,'k rozhodnutí'!$A747,0),"
",OFFSET(Zdroj!F$16,'k rozhodnutí'!$A747,0))))</f>
        <v/>
      </c>
      <c r="D748" s="19" t="str">
        <f ca="1">IF($B748="","",OFFSET(Zdroj!N$16,'k rozhodnutí'!$A747,0))</f>
        <v/>
      </c>
      <c r="E748" s="127" t="str">
        <f ca="1">IF($B748="","",OFFSET(Zdroj!T$16,'k rozhodnutí'!$A747,0))</f>
        <v/>
      </c>
      <c r="F748" s="31" t="str">
        <f ca="1">IF($B748="","",OFFSET(Zdroj!U$16,'k rozhodnutí'!$A747,0))</f>
        <v/>
      </c>
      <c r="G748" s="122" t="str">
        <f ca="1">IF($B748="","",OFFSET(Zdroj!W$16,'k rozhodnutí'!$A747,0))</f>
        <v/>
      </c>
      <c r="H748" s="115" t="str">
        <f ca="1">IF($B748="","",OFFSET(Zdroj!W$16,'k rozhodnutí'!$A747,0))</f>
        <v/>
      </c>
      <c r="I748" s="126" t="str">
        <f ca="1">IF($B748="","",OFFSET(Zdroj!Y$16,'k rozhodnutí'!$A747,0))</f>
        <v/>
      </c>
      <c r="J748" s="125" t="str">
        <f ca="1">IF(B748="","",'k rozhodnutí detailní'!N748)</f>
        <v/>
      </c>
      <c r="K748" s="115" t="str">
        <f ca="1">IF($B748="","",OFFSET(Zdroj!AC$16,'k rozhodnutí'!$A747,0))</f>
        <v/>
      </c>
      <c r="L748" s="115" t="str">
        <f ca="1">IF($B748="","",OFFSET(Zdroj!AD$16,'k rozhodnutí'!$A747,0))</f>
        <v/>
      </c>
      <c r="M748" s="115" t="str">
        <f ca="1">IF($B748="","",OFFSET(Zdroj!AE$16,'k rozhodnutí'!$A747,0))</f>
        <v/>
      </c>
      <c r="N748" s="115" t="str">
        <f ca="1">IF($B748="","",OFFSET(Zdroj!AF$16,'k rozhodnutí'!$A747,0))</f>
        <v/>
      </c>
      <c r="O748" s="115" t="str">
        <f ca="1">IF($B748="","",OFFSET(Zdroj!AG$16,'k rozhodnutí'!$A747,0))</f>
        <v/>
      </c>
      <c r="P748" s="115" t="str">
        <f ca="1">IF($B748="","",OFFSET(Zdroj!AH$16,'k rozhodnutí'!$A747,0))</f>
        <v/>
      </c>
    </row>
    <row r="749" spans="1:16" x14ac:dyDescent="0.25">
      <c r="A749" s="64"/>
      <c r="B749" s="124" t="str">
        <f ca="1">IF(OFFSET(Zdroj!$B$16,A747,0)&gt;0,OFFSET(Zdroj!$B$16,A747,0)+0,"")</f>
        <v/>
      </c>
      <c r="C749" s="2" t="str">
        <f ca="1">IF($B748="","",IF(Zdroj!$AS$9="ano",CONCATENATE("Okres:","
",OFFSET(Zdroj!CH$16,'k rozhodnutí'!$A747,0),"
","Právní forma","
",OFFSET(Zdroj!H$16,'k rozhodnutí'!$A747,0),"
",IF(OFFSET(Zdroj!I$16,'k rozhodnutí'!$A747,0)="","","IČO: "),OFFSET(Zdroj!I$16,'k rozhodnutí'!$A747,0),"
","B.Ú. ",IF(OFFSET(Zdroj!J$16,'k rozhodnutí'!$A747,0)="","","Anonymizováno")),CONCATENATE("Okres:","
",OFFSET(Zdroj!CH$16,'k rozhodnutí'!$A747,0),"
","Právní forma","
",OFFSET(Zdroj!H$16,'k rozhodnutí'!$A747,0),"
",IF(OFFSET(Zdroj!I$16,'k rozhodnutí'!$A747,0)="","","IČO: "),OFFSET(Zdroj!I$16,'k rozhodnutí'!$A747,0),"
","B.Ú. ",OFFSET(Zdroj!J$16,'k rozhodnutí'!$A747,0))))</f>
        <v/>
      </c>
      <c r="D749" s="3" t="str">
        <f ca="1">IF($B748="","",OFFSET(Zdroj!O$16,'k rozhodnutí'!$A747,0))</f>
        <v/>
      </c>
      <c r="E749" s="127"/>
      <c r="F749" s="30"/>
      <c r="G749" s="122"/>
      <c r="H749" s="115"/>
      <c r="I749" s="126"/>
      <c r="J749" s="125"/>
      <c r="K749" s="115"/>
      <c r="L749" s="115"/>
      <c r="M749" s="115"/>
      <c r="N749" s="115"/>
      <c r="O749" s="115"/>
      <c r="P749" s="115"/>
    </row>
    <row r="750" spans="1:16" x14ac:dyDescent="0.25">
      <c r="A750" s="64">
        <f>ROW()/3-1</f>
        <v>249</v>
      </c>
      <c r="B750" s="124"/>
      <c r="C750" s="28" t="str">
        <f ca="1">IF($B748="","",IF(Zdroj!$AS$9="ano",IF(OFFSET(Zdroj!M$16,'k rozhodnutí'!$A747,0)="","","Anonymizováno"),IF(OFFSET(Zdroj!M$16,'k rozhodnutí'!$A747,0)="","",OFFSET(Zdroj!M$16,'k rozhodnutí'!$A747,0))))</f>
        <v/>
      </c>
      <c r="D750" s="3" t="str">
        <f ca="1">IF($B748="","",CONCATENATE("Dotace bude použita na:","
",OFFSET(Zdroj!P$16,'k rozhodnutí'!$A747,0)))</f>
        <v/>
      </c>
      <c r="E750" s="127"/>
      <c r="F750" s="31" t="str">
        <f ca="1">IF($B748="","",OFFSET(Zdroj!V$16,'k rozhodnutí'!$A747,0))</f>
        <v/>
      </c>
      <c r="G750" s="37" t="str">
        <f ca="1">IF($B748="","",OFFSET(Zdroj!CC$16,'k rozhodnutí'!$A747,0))</f>
        <v/>
      </c>
      <c r="H750" s="115"/>
      <c r="I750" s="126"/>
      <c r="J750" s="125"/>
      <c r="K750" s="115"/>
      <c r="L750" s="115"/>
      <c r="M750" s="115"/>
      <c r="N750" s="115"/>
      <c r="O750" s="115"/>
      <c r="P750" s="115"/>
    </row>
    <row r="751" spans="1:16" ht="15.75" x14ac:dyDescent="0.25">
      <c r="A751" s="64"/>
      <c r="B751" s="79" t="str">
        <f ca="1">IF(OFFSET(Zdroj!$B$16,A750,0)&gt;0,A753,"")</f>
        <v/>
      </c>
      <c r="C751" s="2" t="str">
        <f ca="1">IF($B751="","",IF(Zdroj!$AS$9="ano",CONCATENATE(OFFSET(Zdroj!C$16,'k rozhodnutí'!$A750,0),"
","Anonymizováno","
",OFFSET(Zdroj!E$16,'k rozhodnutí'!$A750,0),"
",OFFSET(Zdroj!F$16,'k rozhodnutí'!$A750,0)),CONCATENATE(OFFSET(Zdroj!C$16,'k rozhodnutí'!$A750,0),"
",OFFSET(Zdroj!D$16,'k rozhodnutí'!$A750,0),"
",OFFSET(Zdroj!E$16,'k rozhodnutí'!$A750,0),"
",OFFSET(Zdroj!F$16,'k rozhodnutí'!$A750,0))))</f>
        <v/>
      </c>
      <c r="D751" s="19" t="str">
        <f ca="1">IF($B751="","",OFFSET(Zdroj!N$16,'k rozhodnutí'!$A750,0))</f>
        <v/>
      </c>
      <c r="E751" s="127" t="str">
        <f ca="1">IF($B751="","",OFFSET(Zdroj!T$16,'k rozhodnutí'!$A750,0))</f>
        <v/>
      </c>
      <c r="F751" s="31" t="str">
        <f ca="1">IF($B751="","",OFFSET(Zdroj!U$16,'k rozhodnutí'!$A750,0))</f>
        <v/>
      </c>
      <c r="G751" s="122" t="str">
        <f ca="1">IF($B751="","",OFFSET(Zdroj!W$16,'k rozhodnutí'!$A750,0))</f>
        <v/>
      </c>
      <c r="H751" s="115" t="str">
        <f ca="1">IF($B751="","",OFFSET(Zdroj!W$16,'k rozhodnutí'!$A750,0))</f>
        <v/>
      </c>
      <c r="I751" s="126" t="str">
        <f ca="1">IF($B751="","",OFFSET(Zdroj!Y$16,'k rozhodnutí'!$A750,0))</f>
        <v/>
      </c>
      <c r="J751" s="125" t="str">
        <f ca="1">IF(B751="","",'k rozhodnutí detailní'!N751)</f>
        <v/>
      </c>
      <c r="K751" s="115" t="str">
        <f ca="1">IF($B751="","",OFFSET(Zdroj!AC$16,'k rozhodnutí'!$A750,0))</f>
        <v/>
      </c>
      <c r="L751" s="115" t="str">
        <f ca="1">IF($B751="","",OFFSET(Zdroj!AD$16,'k rozhodnutí'!$A750,0))</f>
        <v/>
      </c>
      <c r="M751" s="115" t="str">
        <f ca="1">IF($B751="","",OFFSET(Zdroj!AE$16,'k rozhodnutí'!$A750,0))</f>
        <v/>
      </c>
      <c r="N751" s="115" t="str">
        <f ca="1">IF($B751="","",OFFSET(Zdroj!AF$16,'k rozhodnutí'!$A750,0))</f>
        <v/>
      </c>
      <c r="O751" s="115" t="str">
        <f ca="1">IF($B751="","",OFFSET(Zdroj!AG$16,'k rozhodnutí'!$A750,0))</f>
        <v/>
      </c>
      <c r="P751" s="115" t="str">
        <f ca="1">IF($B751="","",OFFSET(Zdroj!AH$16,'k rozhodnutí'!$A750,0))</f>
        <v/>
      </c>
    </row>
    <row r="752" spans="1:16" x14ac:dyDescent="0.25">
      <c r="A752" s="64"/>
      <c r="B752" s="124" t="str">
        <f ca="1">IF(OFFSET(Zdroj!$B$16,A750,0)&gt;0,OFFSET(Zdroj!$B$16,A750,0)+0,"")</f>
        <v/>
      </c>
      <c r="C752" s="2" t="str">
        <f ca="1">IF($B751="","",IF(Zdroj!$AS$9="ano",CONCATENATE("Okres:","
",OFFSET(Zdroj!CH$16,'k rozhodnutí'!$A750,0),"
","Právní forma","
",OFFSET(Zdroj!H$16,'k rozhodnutí'!$A750,0),"
",IF(OFFSET(Zdroj!I$16,'k rozhodnutí'!$A750,0)="","","IČO: "),OFFSET(Zdroj!I$16,'k rozhodnutí'!$A750,0),"
","B.Ú. ",IF(OFFSET(Zdroj!J$16,'k rozhodnutí'!$A750,0)="","","Anonymizováno")),CONCATENATE("Okres:","
",OFFSET(Zdroj!CH$16,'k rozhodnutí'!$A750,0),"
","Právní forma","
",OFFSET(Zdroj!H$16,'k rozhodnutí'!$A750,0),"
",IF(OFFSET(Zdroj!I$16,'k rozhodnutí'!$A750,0)="","","IČO: "),OFFSET(Zdroj!I$16,'k rozhodnutí'!$A750,0),"
","B.Ú. ",OFFSET(Zdroj!J$16,'k rozhodnutí'!$A750,0))))</f>
        <v/>
      </c>
      <c r="D752" s="3" t="str">
        <f ca="1">IF($B751="","",OFFSET(Zdroj!O$16,'k rozhodnutí'!$A750,0))</f>
        <v/>
      </c>
      <c r="E752" s="127"/>
      <c r="F752" s="30"/>
      <c r="G752" s="122"/>
      <c r="H752" s="115"/>
      <c r="I752" s="126"/>
      <c r="J752" s="125"/>
      <c r="K752" s="115"/>
      <c r="L752" s="115"/>
      <c r="M752" s="115"/>
      <c r="N752" s="115"/>
      <c r="O752" s="115"/>
      <c r="P752" s="115"/>
    </row>
    <row r="753" spans="1:16" x14ac:dyDescent="0.25">
      <c r="A753" s="64">
        <f>ROW()/3-1</f>
        <v>250</v>
      </c>
      <c r="B753" s="124"/>
      <c r="C753" s="28" t="str">
        <f ca="1">IF($B751="","",IF(Zdroj!$AS$9="ano",IF(OFFSET(Zdroj!M$16,'k rozhodnutí'!$A750,0)="","","Anonymizováno"),IF(OFFSET(Zdroj!M$16,'k rozhodnutí'!$A750,0)="","",OFFSET(Zdroj!M$16,'k rozhodnutí'!$A750,0))))</f>
        <v/>
      </c>
      <c r="D753" s="3" t="str">
        <f ca="1">IF($B751="","",CONCATENATE("Dotace bude použita na:","
",OFFSET(Zdroj!P$16,'k rozhodnutí'!$A750,0)))</f>
        <v/>
      </c>
      <c r="E753" s="127"/>
      <c r="F753" s="31" t="str">
        <f ca="1">IF($B751="","",OFFSET(Zdroj!V$16,'k rozhodnutí'!$A750,0))</f>
        <v/>
      </c>
      <c r="G753" s="37" t="str">
        <f ca="1">IF($B751="","",OFFSET(Zdroj!CC$16,'k rozhodnutí'!$A750,0))</f>
        <v/>
      </c>
      <c r="H753" s="115"/>
      <c r="I753" s="126"/>
      <c r="J753" s="125"/>
      <c r="K753" s="115"/>
      <c r="L753" s="115"/>
      <c r="M753" s="115"/>
      <c r="N753" s="115"/>
      <c r="O753" s="115"/>
      <c r="P753" s="115"/>
    </row>
    <row r="754" spans="1:16" ht="15.75" x14ac:dyDescent="0.25">
      <c r="A754" s="64"/>
      <c r="B754" s="79" t="str">
        <f ca="1">IF(OFFSET(Zdroj!$B$16,A753,0)&gt;0,A756,"")</f>
        <v/>
      </c>
      <c r="C754" s="2" t="str">
        <f ca="1">IF($B754="","",IF(Zdroj!$AS$9="ano",CONCATENATE(OFFSET(Zdroj!C$16,'k rozhodnutí'!$A753,0),"
","Anonymizováno","
",OFFSET(Zdroj!E$16,'k rozhodnutí'!$A753,0),"
",OFFSET(Zdroj!F$16,'k rozhodnutí'!$A753,0)),CONCATENATE(OFFSET(Zdroj!C$16,'k rozhodnutí'!$A753,0),"
",OFFSET(Zdroj!D$16,'k rozhodnutí'!$A753,0),"
",OFFSET(Zdroj!E$16,'k rozhodnutí'!$A753,0),"
",OFFSET(Zdroj!F$16,'k rozhodnutí'!$A753,0))))</f>
        <v/>
      </c>
      <c r="D754" s="19" t="str">
        <f ca="1">IF($B754="","",OFFSET(Zdroj!N$16,'k rozhodnutí'!$A753,0))</f>
        <v/>
      </c>
      <c r="E754" s="127" t="str">
        <f ca="1">IF($B754="","",OFFSET(Zdroj!T$16,'k rozhodnutí'!$A753,0))</f>
        <v/>
      </c>
      <c r="F754" s="31" t="str">
        <f ca="1">IF($B754="","",OFFSET(Zdroj!U$16,'k rozhodnutí'!$A753,0))</f>
        <v/>
      </c>
      <c r="G754" s="122" t="str">
        <f ca="1">IF($B754="","",OFFSET(Zdroj!W$16,'k rozhodnutí'!$A753,0))</f>
        <v/>
      </c>
      <c r="H754" s="115" t="str">
        <f ca="1">IF($B754="","",OFFSET(Zdroj!W$16,'k rozhodnutí'!$A753,0))</f>
        <v/>
      </c>
      <c r="I754" s="126" t="str">
        <f ca="1">IF($B754="","",OFFSET(Zdroj!Y$16,'k rozhodnutí'!$A753,0))</f>
        <v/>
      </c>
      <c r="J754" s="125" t="str">
        <f ca="1">IF(B754="","",'k rozhodnutí detailní'!N754)</f>
        <v/>
      </c>
      <c r="K754" s="115" t="str">
        <f ca="1">IF($B754="","",OFFSET(Zdroj!AC$16,'k rozhodnutí'!$A753,0))</f>
        <v/>
      </c>
      <c r="L754" s="115" t="str">
        <f ca="1">IF($B754="","",OFFSET(Zdroj!AD$16,'k rozhodnutí'!$A753,0))</f>
        <v/>
      </c>
      <c r="M754" s="115" t="str">
        <f ca="1">IF($B754="","",OFFSET(Zdroj!AE$16,'k rozhodnutí'!$A753,0))</f>
        <v/>
      </c>
      <c r="N754" s="115" t="str">
        <f ca="1">IF($B754="","",OFFSET(Zdroj!AF$16,'k rozhodnutí'!$A753,0))</f>
        <v/>
      </c>
      <c r="O754" s="115" t="str">
        <f ca="1">IF($B754="","",OFFSET(Zdroj!AG$16,'k rozhodnutí'!$A753,0))</f>
        <v/>
      </c>
      <c r="P754" s="115" t="str">
        <f ca="1">IF($B754="","",OFFSET(Zdroj!AH$16,'k rozhodnutí'!$A753,0))</f>
        <v/>
      </c>
    </row>
    <row r="755" spans="1:16" x14ac:dyDescent="0.25">
      <c r="A755" s="64"/>
      <c r="B755" s="124" t="str">
        <f ca="1">IF(OFFSET(Zdroj!$B$16,A753,0)&gt;0,OFFSET(Zdroj!$B$16,A753,0)+0,"")</f>
        <v/>
      </c>
      <c r="C755" s="2" t="str">
        <f ca="1">IF($B754="","",IF(Zdroj!$AS$9="ano",CONCATENATE("Okres:","
",OFFSET(Zdroj!CH$16,'k rozhodnutí'!$A753,0),"
","Právní forma","
",OFFSET(Zdroj!H$16,'k rozhodnutí'!$A753,0),"
",IF(OFFSET(Zdroj!I$16,'k rozhodnutí'!$A753,0)="","","IČO: "),OFFSET(Zdroj!I$16,'k rozhodnutí'!$A753,0),"
","B.Ú. ",IF(OFFSET(Zdroj!J$16,'k rozhodnutí'!$A753,0)="","","Anonymizováno")),CONCATENATE("Okres:","
",OFFSET(Zdroj!CH$16,'k rozhodnutí'!$A753,0),"
","Právní forma","
",OFFSET(Zdroj!H$16,'k rozhodnutí'!$A753,0),"
",IF(OFFSET(Zdroj!I$16,'k rozhodnutí'!$A753,0)="","","IČO: "),OFFSET(Zdroj!I$16,'k rozhodnutí'!$A753,0),"
","B.Ú. ",OFFSET(Zdroj!J$16,'k rozhodnutí'!$A753,0))))</f>
        <v/>
      </c>
      <c r="D755" s="3" t="str">
        <f ca="1">IF($B754="","",OFFSET(Zdroj!O$16,'k rozhodnutí'!$A753,0))</f>
        <v/>
      </c>
      <c r="E755" s="127"/>
      <c r="F755" s="30"/>
      <c r="G755" s="122"/>
      <c r="H755" s="115"/>
      <c r="I755" s="126"/>
      <c r="J755" s="125"/>
      <c r="K755" s="115"/>
      <c r="L755" s="115"/>
      <c r="M755" s="115"/>
      <c r="N755" s="115"/>
      <c r="O755" s="115"/>
      <c r="P755" s="115"/>
    </row>
    <row r="756" spans="1:16" x14ac:dyDescent="0.25">
      <c r="A756" s="64">
        <f>ROW()/3-1</f>
        <v>251</v>
      </c>
      <c r="B756" s="124"/>
      <c r="C756" s="28" t="str">
        <f ca="1">IF($B754="","",IF(Zdroj!$AS$9="ano",IF(OFFSET(Zdroj!M$16,'k rozhodnutí'!$A753,0)="","","Anonymizováno"),IF(OFFSET(Zdroj!M$16,'k rozhodnutí'!$A753,0)="","",OFFSET(Zdroj!M$16,'k rozhodnutí'!$A753,0))))</f>
        <v/>
      </c>
      <c r="D756" s="3" t="str">
        <f ca="1">IF($B754="","",CONCATENATE("Dotace bude použita na:","
",OFFSET(Zdroj!P$16,'k rozhodnutí'!$A753,0)))</f>
        <v/>
      </c>
      <c r="E756" s="127"/>
      <c r="F756" s="31" t="str">
        <f ca="1">IF($B754="","",OFFSET(Zdroj!V$16,'k rozhodnutí'!$A753,0))</f>
        <v/>
      </c>
      <c r="G756" s="37" t="str">
        <f ca="1">IF($B754="","",OFFSET(Zdroj!CC$16,'k rozhodnutí'!$A753,0))</f>
        <v/>
      </c>
      <c r="H756" s="115"/>
      <c r="I756" s="126"/>
      <c r="J756" s="125"/>
      <c r="K756" s="115"/>
      <c r="L756" s="115"/>
      <c r="M756" s="115"/>
      <c r="N756" s="115"/>
      <c r="O756" s="115"/>
      <c r="P756" s="115"/>
    </row>
    <row r="757" spans="1:16" ht="15.75" x14ac:dyDescent="0.25">
      <c r="A757" s="64"/>
      <c r="B757" s="79" t="str">
        <f ca="1">IF(OFFSET(Zdroj!$B$16,A756,0)&gt;0,A759,"")</f>
        <v/>
      </c>
      <c r="C757" s="2" t="str">
        <f ca="1">IF($B757="","",IF(Zdroj!$AS$9="ano",CONCATENATE(OFFSET(Zdroj!C$16,'k rozhodnutí'!$A756,0),"
","Anonymizováno","
",OFFSET(Zdroj!E$16,'k rozhodnutí'!$A756,0),"
",OFFSET(Zdroj!F$16,'k rozhodnutí'!$A756,0)),CONCATENATE(OFFSET(Zdroj!C$16,'k rozhodnutí'!$A756,0),"
",OFFSET(Zdroj!D$16,'k rozhodnutí'!$A756,0),"
",OFFSET(Zdroj!E$16,'k rozhodnutí'!$A756,0),"
",OFFSET(Zdroj!F$16,'k rozhodnutí'!$A756,0))))</f>
        <v/>
      </c>
      <c r="D757" s="19" t="str">
        <f ca="1">IF($B757="","",OFFSET(Zdroj!N$16,'k rozhodnutí'!$A756,0))</f>
        <v/>
      </c>
      <c r="E757" s="127" t="str">
        <f ca="1">IF($B757="","",OFFSET(Zdroj!T$16,'k rozhodnutí'!$A756,0))</f>
        <v/>
      </c>
      <c r="F757" s="31" t="str">
        <f ca="1">IF($B757="","",OFFSET(Zdroj!U$16,'k rozhodnutí'!$A756,0))</f>
        <v/>
      </c>
      <c r="G757" s="122" t="str">
        <f ca="1">IF($B757="","",OFFSET(Zdroj!W$16,'k rozhodnutí'!$A756,0))</f>
        <v/>
      </c>
      <c r="H757" s="115" t="str">
        <f ca="1">IF($B757="","",OFFSET(Zdroj!W$16,'k rozhodnutí'!$A756,0))</f>
        <v/>
      </c>
      <c r="I757" s="126" t="str">
        <f ca="1">IF($B757="","",OFFSET(Zdroj!Y$16,'k rozhodnutí'!$A756,0))</f>
        <v/>
      </c>
      <c r="J757" s="125" t="str">
        <f ca="1">IF(B757="","",'k rozhodnutí detailní'!N757)</f>
        <v/>
      </c>
      <c r="K757" s="115" t="str">
        <f ca="1">IF($B757="","",OFFSET(Zdroj!AC$16,'k rozhodnutí'!$A756,0))</f>
        <v/>
      </c>
      <c r="L757" s="115" t="str">
        <f ca="1">IF($B757="","",OFFSET(Zdroj!AD$16,'k rozhodnutí'!$A756,0))</f>
        <v/>
      </c>
      <c r="M757" s="115" t="str">
        <f ca="1">IF($B757="","",OFFSET(Zdroj!AE$16,'k rozhodnutí'!$A756,0))</f>
        <v/>
      </c>
      <c r="N757" s="115" t="str">
        <f ca="1">IF($B757="","",OFFSET(Zdroj!AF$16,'k rozhodnutí'!$A756,0))</f>
        <v/>
      </c>
      <c r="O757" s="115" t="str">
        <f ca="1">IF($B757="","",OFFSET(Zdroj!AG$16,'k rozhodnutí'!$A756,0))</f>
        <v/>
      </c>
      <c r="P757" s="115" t="str">
        <f ca="1">IF($B757="","",OFFSET(Zdroj!AH$16,'k rozhodnutí'!$A756,0))</f>
        <v/>
      </c>
    </row>
    <row r="758" spans="1:16" x14ac:dyDescent="0.25">
      <c r="A758" s="64"/>
      <c r="B758" s="124" t="str">
        <f ca="1">IF(OFFSET(Zdroj!$B$16,A756,0)&gt;0,OFFSET(Zdroj!$B$16,A756,0)+0,"")</f>
        <v/>
      </c>
      <c r="C758" s="2" t="str">
        <f ca="1">IF($B757="","",IF(Zdroj!$AS$9="ano",CONCATENATE("Okres:","
",OFFSET(Zdroj!CH$16,'k rozhodnutí'!$A756,0),"
","Právní forma","
",OFFSET(Zdroj!H$16,'k rozhodnutí'!$A756,0),"
",IF(OFFSET(Zdroj!I$16,'k rozhodnutí'!$A756,0)="","","IČO: "),OFFSET(Zdroj!I$16,'k rozhodnutí'!$A756,0),"
","B.Ú. ",IF(OFFSET(Zdroj!J$16,'k rozhodnutí'!$A756,0)="","","Anonymizováno")),CONCATENATE("Okres:","
",OFFSET(Zdroj!CH$16,'k rozhodnutí'!$A756,0),"
","Právní forma","
",OFFSET(Zdroj!H$16,'k rozhodnutí'!$A756,0),"
",IF(OFFSET(Zdroj!I$16,'k rozhodnutí'!$A756,0)="","","IČO: "),OFFSET(Zdroj!I$16,'k rozhodnutí'!$A756,0),"
","B.Ú. ",OFFSET(Zdroj!J$16,'k rozhodnutí'!$A756,0))))</f>
        <v/>
      </c>
      <c r="D758" s="3" t="str">
        <f ca="1">IF($B757="","",OFFSET(Zdroj!O$16,'k rozhodnutí'!$A756,0))</f>
        <v/>
      </c>
      <c r="E758" s="127"/>
      <c r="F758" s="30"/>
      <c r="G758" s="122"/>
      <c r="H758" s="115"/>
      <c r="I758" s="126"/>
      <c r="J758" s="125"/>
      <c r="K758" s="115"/>
      <c r="L758" s="115"/>
      <c r="M758" s="115"/>
      <c r="N758" s="115"/>
      <c r="O758" s="115"/>
      <c r="P758" s="115"/>
    </row>
    <row r="759" spans="1:16" x14ac:dyDescent="0.25">
      <c r="A759" s="64">
        <f>ROW()/3-1</f>
        <v>252</v>
      </c>
      <c r="B759" s="124"/>
      <c r="C759" s="28" t="str">
        <f ca="1">IF($B757="","",IF(Zdroj!$AS$9="ano",IF(OFFSET(Zdroj!M$16,'k rozhodnutí'!$A756,0)="","","Anonymizováno"),IF(OFFSET(Zdroj!M$16,'k rozhodnutí'!$A756,0)="","",OFFSET(Zdroj!M$16,'k rozhodnutí'!$A756,0))))</f>
        <v/>
      </c>
      <c r="D759" s="3" t="str">
        <f ca="1">IF($B757="","",CONCATENATE("Dotace bude použita na:","
",OFFSET(Zdroj!P$16,'k rozhodnutí'!$A756,0)))</f>
        <v/>
      </c>
      <c r="E759" s="127"/>
      <c r="F759" s="31" t="str">
        <f ca="1">IF($B757="","",OFFSET(Zdroj!V$16,'k rozhodnutí'!$A756,0))</f>
        <v/>
      </c>
      <c r="G759" s="37" t="str">
        <f ca="1">IF($B757="","",OFFSET(Zdroj!CC$16,'k rozhodnutí'!$A756,0))</f>
        <v/>
      </c>
      <c r="H759" s="115"/>
      <c r="I759" s="126"/>
      <c r="J759" s="125"/>
      <c r="K759" s="115"/>
      <c r="L759" s="115"/>
      <c r="M759" s="115"/>
      <c r="N759" s="115"/>
      <c r="O759" s="115"/>
      <c r="P759" s="115"/>
    </row>
    <row r="760" spans="1:16" ht="15.75" x14ac:dyDescent="0.25">
      <c r="A760" s="64"/>
      <c r="B760" s="79" t="str">
        <f ca="1">IF(OFFSET(Zdroj!$B$16,A759,0)&gt;0,A762,"")</f>
        <v/>
      </c>
      <c r="C760" s="2" t="str">
        <f ca="1">IF($B760="","",IF(Zdroj!$AS$9="ano",CONCATENATE(OFFSET(Zdroj!C$16,'k rozhodnutí'!$A759,0),"
","Anonymizováno","
",OFFSET(Zdroj!E$16,'k rozhodnutí'!$A759,0),"
",OFFSET(Zdroj!F$16,'k rozhodnutí'!$A759,0)),CONCATENATE(OFFSET(Zdroj!C$16,'k rozhodnutí'!$A759,0),"
",OFFSET(Zdroj!D$16,'k rozhodnutí'!$A759,0),"
",OFFSET(Zdroj!E$16,'k rozhodnutí'!$A759,0),"
",OFFSET(Zdroj!F$16,'k rozhodnutí'!$A759,0))))</f>
        <v/>
      </c>
      <c r="D760" s="19" t="str">
        <f ca="1">IF($B760="","",OFFSET(Zdroj!N$16,'k rozhodnutí'!$A759,0))</f>
        <v/>
      </c>
      <c r="E760" s="127" t="str">
        <f ca="1">IF($B760="","",OFFSET(Zdroj!T$16,'k rozhodnutí'!$A759,0))</f>
        <v/>
      </c>
      <c r="F760" s="31" t="str">
        <f ca="1">IF($B760="","",OFFSET(Zdroj!U$16,'k rozhodnutí'!$A759,0))</f>
        <v/>
      </c>
      <c r="G760" s="122" t="str">
        <f ca="1">IF($B760="","",OFFSET(Zdroj!W$16,'k rozhodnutí'!$A759,0))</f>
        <v/>
      </c>
      <c r="H760" s="115" t="str">
        <f ca="1">IF($B760="","",OFFSET(Zdroj!W$16,'k rozhodnutí'!$A759,0))</f>
        <v/>
      </c>
      <c r="I760" s="126" t="str">
        <f ca="1">IF($B760="","",OFFSET(Zdroj!Y$16,'k rozhodnutí'!$A759,0))</f>
        <v/>
      </c>
      <c r="J760" s="125" t="str">
        <f ca="1">IF(B760="","",'k rozhodnutí detailní'!N760)</f>
        <v/>
      </c>
      <c r="K760" s="115" t="str">
        <f ca="1">IF($B760="","",OFFSET(Zdroj!AC$16,'k rozhodnutí'!$A759,0))</f>
        <v/>
      </c>
      <c r="L760" s="115" t="str">
        <f ca="1">IF($B760="","",OFFSET(Zdroj!AD$16,'k rozhodnutí'!$A759,0))</f>
        <v/>
      </c>
      <c r="M760" s="115" t="str">
        <f ca="1">IF($B760="","",OFFSET(Zdroj!AE$16,'k rozhodnutí'!$A759,0))</f>
        <v/>
      </c>
      <c r="N760" s="115" t="str">
        <f ca="1">IF($B760="","",OFFSET(Zdroj!AF$16,'k rozhodnutí'!$A759,0))</f>
        <v/>
      </c>
      <c r="O760" s="115" t="str">
        <f ca="1">IF($B760="","",OFFSET(Zdroj!AG$16,'k rozhodnutí'!$A759,0))</f>
        <v/>
      </c>
      <c r="P760" s="115" t="str">
        <f ca="1">IF($B760="","",OFFSET(Zdroj!AH$16,'k rozhodnutí'!$A759,0))</f>
        <v/>
      </c>
    </row>
    <row r="761" spans="1:16" x14ac:dyDescent="0.25">
      <c r="A761" s="64"/>
      <c r="B761" s="124" t="str">
        <f ca="1">IF(OFFSET(Zdroj!$B$16,A759,0)&gt;0,OFFSET(Zdroj!$B$16,A759,0)+0,"")</f>
        <v/>
      </c>
      <c r="C761" s="2" t="str">
        <f ca="1">IF($B760="","",IF(Zdroj!$AS$9="ano",CONCATENATE("Okres:","
",OFFSET(Zdroj!CH$16,'k rozhodnutí'!$A759,0),"
","Právní forma","
",OFFSET(Zdroj!H$16,'k rozhodnutí'!$A759,0),"
",IF(OFFSET(Zdroj!I$16,'k rozhodnutí'!$A759,0)="","","IČO: "),OFFSET(Zdroj!I$16,'k rozhodnutí'!$A759,0),"
","B.Ú. ",IF(OFFSET(Zdroj!J$16,'k rozhodnutí'!$A759,0)="","","Anonymizováno")),CONCATENATE("Okres:","
",OFFSET(Zdroj!CH$16,'k rozhodnutí'!$A759,0),"
","Právní forma","
",OFFSET(Zdroj!H$16,'k rozhodnutí'!$A759,0),"
",IF(OFFSET(Zdroj!I$16,'k rozhodnutí'!$A759,0)="","","IČO: "),OFFSET(Zdroj!I$16,'k rozhodnutí'!$A759,0),"
","B.Ú. ",OFFSET(Zdroj!J$16,'k rozhodnutí'!$A759,0))))</f>
        <v/>
      </c>
      <c r="D761" s="3" t="str">
        <f ca="1">IF($B760="","",OFFSET(Zdroj!O$16,'k rozhodnutí'!$A759,0))</f>
        <v/>
      </c>
      <c r="E761" s="127"/>
      <c r="F761" s="30"/>
      <c r="G761" s="122"/>
      <c r="H761" s="115"/>
      <c r="I761" s="126"/>
      <c r="J761" s="125"/>
      <c r="K761" s="115"/>
      <c r="L761" s="115"/>
      <c r="M761" s="115"/>
      <c r="N761" s="115"/>
      <c r="O761" s="115"/>
      <c r="P761" s="115"/>
    </row>
    <row r="762" spans="1:16" x14ac:dyDescent="0.25">
      <c r="A762" s="64">
        <f>ROW()/3-1</f>
        <v>253</v>
      </c>
      <c r="B762" s="124"/>
      <c r="C762" s="28" t="str">
        <f ca="1">IF($B760="","",IF(Zdroj!$AS$9="ano",IF(OFFSET(Zdroj!M$16,'k rozhodnutí'!$A759,0)="","","Anonymizováno"),IF(OFFSET(Zdroj!M$16,'k rozhodnutí'!$A759,0)="","",OFFSET(Zdroj!M$16,'k rozhodnutí'!$A759,0))))</f>
        <v/>
      </c>
      <c r="D762" s="3" t="str">
        <f ca="1">IF($B760="","",CONCATENATE("Dotace bude použita na:","
",OFFSET(Zdroj!P$16,'k rozhodnutí'!$A759,0)))</f>
        <v/>
      </c>
      <c r="E762" s="127"/>
      <c r="F762" s="31" t="str">
        <f ca="1">IF($B760="","",OFFSET(Zdroj!V$16,'k rozhodnutí'!$A759,0))</f>
        <v/>
      </c>
      <c r="G762" s="37" t="str">
        <f ca="1">IF($B760="","",OFFSET(Zdroj!CC$16,'k rozhodnutí'!$A759,0))</f>
        <v/>
      </c>
      <c r="H762" s="115"/>
      <c r="I762" s="126"/>
      <c r="J762" s="125"/>
      <c r="K762" s="115"/>
      <c r="L762" s="115"/>
      <c r="M762" s="115"/>
      <c r="N762" s="115"/>
      <c r="O762" s="115"/>
      <c r="P762" s="115"/>
    </row>
    <row r="763" spans="1:16" ht="15.75" x14ac:dyDescent="0.25">
      <c r="A763" s="64"/>
      <c r="B763" s="79" t="str">
        <f ca="1">IF(OFFSET(Zdroj!$B$16,A762,0)&gt;0,A765,"")</f>
        <v/>
      </c>
      <c r="C763" s="2" t="str">
        <f ca="1">IF($B763="","",IF(Zdroj!$AS$9="ano",CONCATENATE(OFFSET(Zdroj!C$16,'k rozhodnutí'!$A762,0),"
","Anonymizováno","
",OFFSET(Zdroj!E$16,'k rozhodnutí'!$A762,0),"
",OFFSET(Zdroj!F$16,'k rozhodnutí'!$A762,0)),CONCATENATE(OFFSET(Zdroj!C$16,'k rozhodnutí'!$A762,0),"
",OFFSET(Zdroj!D$16,'k rozhodnutí'!$A762,0),"
",OFFSET(Zdroj!E$16,'k rozhodnutí'!$A762,0),"
",OFFSET(Zdroj!F$16,'k rozhodnutí'!$A762,0))))</f>
        <v/>
      </c>
      <c r="D763" s="19" t="str">
        <f ca="1">IF($B763="","",OFFSET(Zdroj!N$16,'k rozhodnutí'!$A762,0))</f>
        <v/>
      </c>
      <c r="E763" s="127" t="str">
        <f ca="1">IF($B763="","",OFFSET(Zdroj!T$16,'k rozhodnutí'!$A762,0))</f>
        <v/>
      </c>
      <c r="F763" s="31" t="str">
        <f ca="1">IF($B763="","",OFFSET(Zdroj!U$16,'k rozhodnutí'!$A762,0))</f>
        <v/>
      </c>
      <c r="G763" s="122" t="str">
        <f ca="1">IF($B763="","",OFFSET(Zdroj!W$16,'k rozhodnutí'!$A762,0))</f>
        <v/>
      </c>
      <c r="H763" s="115" t="str">
        <f ca="1">IF($B763="","",OFFSET(Zdroj!W$16,'k rozhodnutí'!$A762,0))</f>
        <v/>
      </c>
      <c r="I763" s="126" t="str">
        <f ca="1">IF($B763="","",OFFSET(Zdroj!Y$16,'k rozhodnutí'!$A762,0))</f>
        <v/>
      </c>
      <c r="J763" s="125" t="str">
        <f ca="1">IF(B763="","",'k rozhodnutí detailní'!N763)</f>
        <v/>
      </c>
      <c r="K763" s="115" t="str">
        <f ca="1">IF($B763="","",OFFSET(Zdroj!AC$16,'k rozhodnutí'!$A762,0))</f>
        <v/>
      </c>
      <c r="L763" s="115" t="str">
        <f ca="1">IF($B763="","",OFFSET(Zdroj!AD$16,'k rozhodnutí'!$A762,0))</f>
        <v/>
      </c>
      <c r="M763" s="115" t="str">
        <f ca="1">IF($B763="","",OFFSET(Zdroj!AE$16,'k rozhodnutí'!$A762,0))</f>
        <v/>
      </c>
      <c r="N763" s="115" t="str">
        <f ca="1">IF($B763="","",OFFSET(Zdroj!AF$16,'k rozhodnutí'!$A762,0))</f>
        <v/>
      </c>
      <c r="O763" s="115" t="str">
        <f ca="1">IF($B763="","",OFFSET(Zdroj!AG$16,'k rozhodnutí'!$A762,0))</f>
        <v/>
      </c>
      <c r="P763" s="115" t="str">
        <f ca="1">IF($B763="","",OFFSET(Zdroj!AH$16,'k rozhodnutí'!$A762,0))</f>
        <v/>
      </c>
    </row>
    <row r="764" spans="1:16" x14ac:dyDescent="0.25">
      <c r="A764" s="64"/>
      <c r="B764" s="124" t="str">
        <f ca="1">IF(OFFSET(Zdroj!$B$16,A762,0)&gt;0,OFFSET(Zdroj!$B$16,A762,0)+0,"")</f>
        <v/>
      </c>
      <c r="C764" s="2" t="str">
        <f ca="1">IF($B763="","",IF(Zdroj!$AS$9="ano",CONCATENATE("Okres:","
",OFFSET(Zdroj!CH$16,'k rozhodnutí'!$A762,0),"
","Právní forma","
",OFFSET(Zdroj!H$16,'k rozhodnutí'!$A762,0),"
",IF(OFFSET(Zdroj!I$16,'k rozhodnutí'!$A762,0)="","","IČO: "),OFFSET(Zdroj!I$16,'k rozhodnutí'!$A762,0),"
","B.Ú. ",IF(OFFSET(Zdroj!J$16,'k rozhodnutí'!$A762,0)="","","Anonymizováno")),CONCATENATE("Okres:","
",OFFSET(Zdroj!CH$16,'k rozhodnutí'!$A762,0),"
","Právní forma","
",OFFSET(Zdroj!H$16,'k rozhodnutí'!$A762,0),"
",IF(OFFSET(Zdroj!I$16,'k rozhodnutí'!$A762,0)="","","IČO: "),OFFSET(Zdroj!I$16,'k rozhodnutí'!$A762,0),"
","B.Ú. ",OFFSET(Zdroj!J$16,'k rozhodnutí'!$A762,0))))</f>
        <v/>
      </c>
      <c r="D764" s="3" t="str">
        <f ca="1">IF($B763="","",OFFSET(Zdroj!O$16,'k rozhodnutí'!$A762,0))</f>
        <v/>
      </c>
      <c r="E764" s="127"/>
      <c r="F764" s="30"/>
      <c r="G764" s="122"/>
      <c r="H764" s="115"/>
      <c r="I764" s="126"/>
      <c r="J764" s="125"/>
      <c r="K764" s="115"/>
      <c r="L764" s="115"/>
      <c r="M764" s="115"/>
      <c r="N764" s="115"/>
      <c r="O764" s="115"/>
      <c r="P764" s="115"/>
    </row>
    <row r="765" spans="1:16" x14ac:dyDescent="0.25">
      <c r="A765" s="64">
        <f>ROW()/3-1</f>
        <v>254</v>
      </c>
      <c r="B765" s="124"/>
      <c r="C765" s="28" t="str">
        <f ca="1">IF($B763="","",IF(Zdroj!$AS$9="ano",IF(OFFSET(Zdroj!M$16,'k rozhodnutí'!$A762,0)="","","Anonymizováno"),IF(OFFSET(Zdroj!M$16,'k rozhodnutí'!$A762,0)="","",OFFSET(Zdroj!M$16,'k rozhodnutí'!$A762,0))))</f>
        <v/>
      </c>
      <c r="D765" s="3" t="str">
        <f ca="1">IF($B763="","",CONCATENATE("Dotace bude použita na:","
",OFFSET(Zdroj!P$16,'k rozhodnutí'!$A762,0)))</f>
        <v/>
      </c>
      <c r="E765" s="127"/>
      <c r="F765" s="31" t="str">
        <f ca="1">IF($B763="","",OFFSET(Zdroj!V$16,'k rozhodnutí'!$A762,0))</f>
        <v/>
      </c>
      <c r="G765" s="37" t="str">
        <f ca="1">IF($B763="","",OFFSET(Zdroj!CC$16,'k rozhodnutí'!$A762,0))</f>
        <v/>
      </c>
      <c r="H765" s="115"/>
      <c r="I765" s="126"/>
      <c r="J765" s="125"/>
      <c r="K765" s="115"/>
      <c r="L765" s="115"/>
      <c r="M765" s="115"/>
      <c r="N765" s="115"/>
      <c r="O765" s="115"/>
      <c r="P765" s="115"/>
    </row>
    <row r="766" spans="1:16" ht="15.75" x14ac:dyDescent="0.25">
      <c r="A766" s="64"/>
      <c r="B766" s="79" t="str">
        <f ca="1">IF(OFFSET(Zdroj!$B$16,A765,0)&gt;0,A768,"")</f>
        <v/>
      </c>
      <c r="C766" s="2" t="str">
        <f ca="1">IF($B766="","",IF(Zdroj!$AS$9="ano",CONCATENATE(OFFSET(Zdroj!C$16,'k rozhodnutí'!$A765,0),"
","Anonymizováno","
",OFFSET(Zdroj!E$16,'k rozhodnutí'!$A765,0),"
",OFFSET(Zdroj!F$16,'k rozhodnutí'!$A765,0)),CONCATENATE(OFFSET(Zdroj!C$16,'k rozhodnutí'!$A765,0),"
",OFFSET(Zdroj!D$16,'k rozhodnutí'!$A765,0),"
",OFFSET(Zdroj!E$16,'k rozhodnutí'!$A765,0),"
",OFFSET(Zdroj!F$16,'k rozhodnutí'!$A765,0))))</f>
        <v/>
      </c>
      <c r="D766" s="19" t="str">
        <f ca="1">IF($B766="","",OFFSET(Zdroj!N$16,'k rozhodnutí'!$A765,0))</f>
        <v/>
      </c>
      <c r="E766" s="127" t="str">
        <f ca="1">IF($B766="","",OFFSET(Zdroj!T$16,'k rozhodnutí'!$A765,0))</f>
        <v/>
      </c>
      <c r="F766" s="31" t="str">
        <f ca="1">IF($B766="","",OFFSET(Zdroj!U$16,'k rozhodnutí'!$A765,0))</f>
        <v/>
      </c>
      <c r="G766" s="122" t="str">
        <f ca="1">IF($B766="","",OFFSET(Zdroj!W$16,'k rozhodnutí'!$A765,0))</f>
        <v/>
      </c>
      <c r="H766" s="115" t="str">
        <f ca="1">IF($B766="","",OFFSET(Zdroj!W$16,'k rozhodnutí'!$A765,0))</f>
        <v/>
      </c>
      <c r="I766" s="126" t="str">
        <f ca="1">IF($B766="","",OFFSET(Zdroj!Y$16,'k rozhodnutí'!$A765,0))</f>
        <v/>
      </c>
      <c r="J766" s="125" t="str">
        <f ca="1">IF(B766="","",'k rozhodnutí detailní'!N766)</f>
        <v/>
      </c>
      <c r="K766" s="115" t="str">
        <f ca="1">IF($B766="","",OFFSET(Zdroj!AC$16,'k rozhodnutí'!$A765,0))</f>
        <v/>
      </c>
      <c r="L766" s="115" t="str">
        <f ca="1">IF($B766="","",OFFSET(Zdroj!AD$16,'k rozhodnutí'!$A765,0))</f>
        <v/>
      </c>
      <c r="M766" s="115" t="str">
        <f ca="1">IF($B766="","",OFFSET(Zdroj!AE$16,'k rozhodnutí'!$A765,0))</f>
        <v/>
      </c>
      <c r="N766" s="115" t="str">
        <f ca="1">IF($B766="","",OFFSET(Zdroj!AF$16,'k rozhodnutí'!$A765,0))</f>
        <v/>
      </c>
      <c r="O766" s="115" t="str">
        <f ca="1">IF($B766="","",OFFSET(Zdroj!AG$16,'k rozhodnutí'!$A765,0))</f>
        <v/>
      </c>
      <c r="P766" s="115" t="str">
        <f ca="1">IF($B766="","",OFFSET(Zdroj!AH$16,'k rozhodnutí'!$A765,0))</f>
        <v/>
      </c>
    </row>
    <row r="767" spans="1:16" x14ac:dyDescent="0.25">
      <c r="A767" s="64"/>
      <c r="B767" s="124" t="str">
        <f ca="1">IF(OFFSET(Zdroj!$B$16,A765,0)&gt;0,OFFSET(Zdroj!$B$16,A765,0)+0,"")</f>
        <v/>
      </c>
      <c r="C767" s="2" t="str">
        <f ca="1">IF($B766="","",IF(Zdroj!$AS$9="ano",CONCATENATE("Okres:","
",OFFSET(Zdroj!CH$16,'k rozhodnutí'!$A765,0),"
","Právní forma","
",OFFSET(Zdroj!H$16,'k rozhodnutí'!$A765,0),"
",IF(OFFSET(Zdroj!I$16,'k rozhodnutí'!$A765,0)="","","IČO: "),OFFSET(Zdroj!I$16,'k rozhodnutí'!$A765,0),"
","B.Ú. ",IF(OFFSET(Zdroj!J$16,'k rozhodnutí'!$A765,0)="","","Anonymizováno")),CONCATENATE("Okres:","
",OFFSET(Zdroj!CH$16,'k rozhodnutí'!$A765,0),"
","Právní forma","
",OFFSET(Zdroj!H$16,'k rozhodnutí'!$A765,0),"
",IF(OFFSET(Zdroj!I$16,'k rozhodnutí'!$A765,0)="","","IČO: "),OFFSET(Zdroj!I$16,'k rozhodnutí'!$A765,0),"
","B.Ú. ",OFFSET(Zdroj!J$16,'k rozhodnutí'!$A765,0))))</f>
        <v/>
      </c>
      <c r="D767" s="3" t="str">
        <f ca="1">IF($B766="","",OFFSET(Zdroj!O$16,'k rozhodnutí'!$A765,0))</f>
        <v/>
      </c>
      <c r="E767" s="127"/>
      <c r="F767" s="30"/>
      <c r="G767" s="122"/>
      <c r="H767" s="115"/>
      <c r="I767" s="126"/>
      <c r="J767" s="125"/>
      <c r="K767" s="115"/>
      <c r="L767" s="115"/>
      <c r="M767" s="115"/>
      <c r="N767" s="115"/>
      <c r="O767" s="115"/>
      <c r="P767" s="115"/>
    </row>
    <row r="768" spans="1:16" x14ac:dyDescent="0.25">
      <c r="A768" s="64">
        <f>ROW()/3-1</f>
        <v>255</v>
      </c>
      <c r="B768" s="124"/>
      <c r="C768" s="28" t="str">
        <f ca="1">IF($B766="","",IF(Zdroj!$AS$9="ano",IF(OFFSET(Zdroj!M$16,'k rozhodnutí'!$A765,0)="","","Anonymizováno"),IF(OFFSET(Zdroj!M$16,'k rozhodnutí'!$A765,0)="","",OFFSET(Zdroj!M$16,'k rozhodnutí'!$A765,0))))</f>
        <v/>
      </c>
      <c r="D768" s="3" t="str">
        <f ca="1">IF($B766="","",CONCATENATE("Dotace bude použita na:","
",OFFSET(Zdroj!P$16,'k rozhodnutí'!$A765,0)))</f>
        <v/>
      </c>
      <c r="E768" s="127"/>
      <c r="F768" s="31" t="str">
        <f ca="1">IF($B766="","",OFFSET(Zdroj!V$16,'k rozhodnutí'!$A765,0))</f>
        <v/>
      </c>
      <c r="G768" s="37" t="str">
        <f ca="1">IF($B766="","",OFFSET(Zdroj!CC$16,'k rozhodnutí'!$A765,0))</f>
        <v/>
      </c>
      <c r="H768" s="115"/>
      <c r="I768" s="126"/>
      <c r="J768" s="125"/>
      <c r="K768" s="115"/>
      <c r="L768" s="115"/>
      <c r="M768" s="115"/>
      <c r="N768" s="115"/>
      <c r="O768" s="115"/>
      <c r="P768" s="115"/>
    </row>
    <row r="769" spans="1:16" ht="15.75" x14ac:dyDescent="0.25">
      <c r="A769" s="64"/>
      <c r="B769" s="79" t="str">
        <f ca="1">IF(OFFSET(Zdroj!$B$16,A768,0)&gt;0,A771,"")</f>
        <v/>
      </c>
      <c r="C769" s="2" t="str">
        <f ca="1">IF($B769="","",IF(Zdroj!$AS$9="ano",CONCATENATE(OFFSET(Zdroj!C$16,'k rozhodnutí'!$A768,0),"
","Anonymizováno","
",OFFSET(Zdroj!E$16,'k rozhodnutí'!$A768,0),"
",OFFSET(Zdroj!F$16,'k rozhodnutí'!$A768,0)),CONCATENATE(OFFSET(Zdroj!C$16,'k rozhodnutí'!$A768,0),"
",OFFSET(Zdroj!D$16,'k rozhodnutí'!$A768,0),"
",OFFSET(Zdroj!E$16,'k rozhodnutí'!$A768,0),"
",OFFSET(Zdroj!F$16,'k rozhodnutí'!$A768,0))))</f>
        <v/>
      </c>
      <c r="D769" s="19" t="str">
        <f ca="1">IF($B769="","",OFFSET(Zdroj!N$16,'k rozhodnutí'!$A768,0))</f>
        <v/>
      </c>
      <c r="E769" s="127" t="str">
        <f ca="1">IF($B769="","",OFFSET(Zdroj!T$16,'k rozhodnutí'!$A768,0))</f>
        <v/>
      </c>
      <c r="F769" s="31" t="str">
        <f ca="1">IF($B769="","",OFFSET(Zdroj!U$16,'k rozhodnutí'!$A768,0))</f>
        <v/>
      </c>
      <c r="G769" s="122" t="str">
        <f ca="1">IF($B769="","",OFFSET(Zdroj!W$16,'k rozhodnutí'!$A768,0))</f>
        <v/>
      </c>
      <c r="H769" s="115" t="str">
        <f ca="1">IF($B769="","",OFFSET(Zdroj!W$16,'k rozhodnutí'!$A768,0))</f>
        <v/>
      </c>
      <c r="I769" s="126" t="str">
        <f ca="1">IF($B769="","",OFFSET(Zdroj!Y$16,'k rozhodnutí'!$A768,0))</f>
        <v/>
      </c>
      <c r="J769" s="125" t="str">
        <f ca="1">IF(B769="","",'k rozhodnutí detailní'!N769)</f>
        <v/>
      </c>
      <c r="K769" s="115" t="str">
        <f ca="1">IF($B769="","",OFFSET(Zdroj!AC$16,'k rozhodnutí'!$A768,0))</f>
        <v/>
      </c>
      <c r="L769" s="115" t="str">
        <f ca="1">IF($B769="","",OFFSET(Zdroj!AD$16,'k rozhodnutí'!$A768,0))</f>
        <v/>
      </c>
      <c r="M769" s="115" t="str">
        <f ca="1">IF($B769="","",OFFSET(Zdroj!AE$16,'k rozhodnutí'!$A768,0))</f>
        <v/>
      </c>
      <c r="N769" s="115" t="str">
        <f ca="1">IF($B769="","",OFFSET(Zdroj!AF$16,'k rozhodnutí'!$A768,0))</f>
        <v/>
      </c>
      <c r="O769" s="115" t="str">
        <f ca="1">IF($B769="","",OFFSET(Zdroj!AG$16,'k rozhodnutí'!$A768,0))</f>
        <v/>
      </c>
      <c r="P769" s="115" t="str">
        <f ca="1">IF($B769="","",OFFSET(Zdroj!AH$16,'k rozhodnutí'!$A768,0))</f>
        <v/>
      </c>
    </row>
    <row r="770" spans="1:16" x14ac:dyDescent="0.25">
      <c r="A770" s="64"/>
      <c r="B770" s="124" t="str">
        <f ca="1">IF(OFFSET(Zdroj!$B$16,A768,0)&gt;0,OFFSET(Zdroj!$B$16,A768,0)+0,"")</f>
        <v/>
      </c>
      <c r="C770" s="2" t="str">
        <f ca="1">IF($B769="","",IF(Zdroj!$AS$9="ano",CONCATENATE("Okres:","
",OFFSET(Zdroj!CH$16,'k rozhodnutí'!$A768,0),"
","Právní forma","
",OFFSET(Zdroj!H$16,'k rozhodnutí'!$A768,0),"
",IF(OFFSET(Zdroj!I$16,'k rozhodnutí'!$A768,0)="","","IČO: "),OFFSET(Zdroj!I$16,'k rozhodnutí'!$A768,0),"
","B.Ú. ",IF(OFFSET(Zdroj!J$16,'k rozhodnutí'!$A768,0)="","","Anonymizováno")),CONCATENATE("Okres:","
",OFFSET(Zdroj!CH$16,'k rozhodnutí'!$A768,0),"
","Právní forma","
",OFFSET(Zdroj!H$16,'k rozhodnutí'!$A768,0),"
",IF(OFFSET(Zdroj!I$16,'k rozhodnutí'!$A768,0)="","","IČO: "),OFFSET(Zdroj!I$16,'k rozhodnutí'!$A768,0),"
","B.Ú. ",OFFSET(Zdroj!J$16,'k rozhodnutí'!$A768,0))))</f>
        <v/>
      </c>
      <c r="D770" s="3" t="str">
        <f ca="1">IF($B769="","",OFFSET(Zdroj!O$16,'k rozhodnutí'!$A768,0))</f>
        <v/>
      </c>
      <c r="E770" s="127"/>
      <c r="F770" s="30"/>
      <c r="G770" s="122"/>
      <c r="H770" s="115"/>
      <c r="I770" s="126"/>
      <c r="J770" s="125"/>
      <c r="K770" s="115"/>
      <c r="L770" s="115"/>
      <c r="M770" s="115"/>
      <c r="N770" s="115"/>
      <c r="O770" s="115"/>
      <c r="P770" s="115"/>
    </row>
    <row r="771" spans="1:16" x14ac:dyDescent="0.25">
      <c r="A771" s="64">
        <f>ROW()/3-1</f>
        <v>256</v>
      </c>
      <c r="B771" s="124"/>
      <c r="C771" s="28" t="str">
        <f ca="1">IF($B769="","",IF(Zdroj!$AS$9="ano",IF(OFFSET(Zdroj!M$16,'k rozhodnutí'!$A768,0)="","","Anonymizováno"),IF(OFFSET(Zdroj!M$16,'k rozhodnutí'!$A768,0)="","",OFFSET(Zdroj!M$16,'k rozhodnutí'!$A768,0))))</f>
        <v/>
      </c>
      <c r="D771" s="3" t="str">
        <f ca="1">IF($B769="","",CONCATENATE("Dotace bude použita na:","
",OFFSET(Zdroj!P$16,'k rozhodnutí'!$A768,0)))</f>
        <v/>
      </c>
      <c r="E771" s="127"/>
      <c r="F771" s="31" t="str">
        <f ca="1">IF($B769="","",OFFSET(Zdroj!V$16,'k rozhodnutí'!$A768,0))</f>
        <v/>
      </c>
      <c r="G771" s="37" t="str">
        <f ca="1">IF($B769="","",OFFSET(Zdroj!CC$16,'k rozhodnutí'!$A768,0))</f>
        <v/>
      </c>
      <c r="H771" s="115"/>
      <c r="I771" s="126"/>
      <c r="J771" s="125"/>
      <c r="K771" s="115"/>
      <c r="L771" s="115"/>
      <c r="M771" s="115"/>
      <c r="N771" s="115"/>
      <c r="O771" s="115"/>
      <c r="P771" s="115"/>
    </row>
    <row r="772" spans="1:16" ht="15.75" x14ac:dyDescent="0.25">
      <c r="A772" s="64"/>
      <c r="B772" s="79" t="str">
        <f ca="1">IF(OFFSET(Zdroj!$B$16,A771,0)&gt;0,A774,"")</f>
        <v/>
      </c>
      <c r="C772" s="2" t="str">
        <f ca="1">IF($B772="","",IF(Zdroj!$AS$9="ano",CONCATENATE(OFFSET(Zdroj!C$16,'k rozhodnutí'!$A771,0),"
","Anonymizováno","
",OFFSET(Zdroj!E$16,'k rozhodnutí'!$A771,0),"
",OFFSET(Zdroj!F$16,'k rozhodnutí'!$A771,0)),CONCATENATE(OFFSET(Zdroj!C$16,'k rozhodnutí'!$A771,0),"
",OFFSET(Zdroj!D$16,'k rozhodnutí'!$A771,0),"
",OFFSET(Zdroj!E$16,'k rozhodnutí'!$A771,0),"
",OFFSET(Zdroj!F$16,'k rozhodnutí'!$A771,0))))</f>
        <v/>
      </c>
      <c r="D772" s="19" t="str">
        <f ca="1">IF($B772="","",OFFSET(Zdroj!N$16,'k rozhodnutí'!$A771,0))</f>
        <v/>
      </c>
      <c r="E772" s="127" t="str">
        <f ca="1">IF($B772="","",OFFSET(Zdroj!T$16,'k rozhodnutí'!$A771,0))</f>
        <v/>
      </c>
      <c r="F772" s="31" t="str">
        <f ca="1">IF($B772="","",OFFSET(Zdroj!U$16,'k rozhodnutí'!$A771,0))</f>
        <v/>
      </c>
      <c r="G772" s="122" t="str">
        <f ca="1">IF($B772="","",OFFSET(Zdroj!W$16,'k rozhodnutí'!$A771,0))</f>
        <v/>
      </c>
      <c r="H772" s="115" t="str">
        <f ca="1">IF($B772="","",OFFSET(Zdroj!W$16,'k rozhodnutí'!$A771,0))</f>
        <v/>
      </c>
      <c r="I772" s="126" t="str">
        <f ca="1">IF($B772="","",OFFSET(Zdroj!Y$16,'k rozhodnutí'!$A771,0))</f>
        <v/>
      </c>
      <c r="J772" s="125" t="str">
        <f ca="1">IF(B772="","",'k rozhodnutí detailní'!N772)</f>
        <v/>
      </c>
      <c r="K772" s="115" t="str">
        <f ca="1">IF($B772="","",OFFSET(Zdroj!AC$16,'k rozhodnutí'!$A771,0))</f>
        <v/>
      </c>
      <c r="L772" s="115" t="str">
        <f ca="1">IF($B772="","",OFFSET(Zdroj!AD$16,'k rozhodnutí'!$A771,0))</f>
        <v/>
      </c>
      <c r="M772" s="115" t="str">
        <f ca="1">IF($B772="","",OFFSET(Zdroj!AE$16,'k rozhodnutí'!$A771,0))</f>
        <v/>
      </c>
      <c r="N772" s="115" t="str">
        <f ca="1">IF($B772="","",OFFSET(Zdroj!AF$16,'k rozhodnutí'!$A771,0))</f>
        <v/>
      </c>
      <c r="O772" s="115" t="str">
        <f ca="1">IF($B772="","",OFFSET(Zdroj!AG$16,'k rozhodnutí'!$A771,0))</f>
        <v/>
      </c>
      <c r="P772" s="115" t="str">
        <f ca="1">IF($B772="","",OFFSET(Zdroj!AH$16,'k rozhodnutí'!$A771,0))</f>
        <v/>
      </c>
    </row>
    <row r="773" spans="1:16" x14ac:dyDescent="0.25">
      <c r="A773" s="64"/>
      <c r="B773" s="124" t="str">
        <f ca="1">IF(OFFSET(Zdroj!$B$16,A771,0)&gt;0,OFFSET(Zdroj!$B$16,A771,0)+0,"")</f>
        <v/>
      </c>
      <c r="C773" s="2" t="str">
        <f ca="1">IF($B772="","",IF(Zdroj!$AS$9="ano",CONCATENATE("Okres:","
",OFFSET(Zdroj!CH$16,'k rozhodnutí'!$A771,0),"
","Právní forma","
",OFFSET(Zdroj!H$16,'k rozhodnutí'!$A771,0),"
",IF(OFFSET(Zdroj!I$16,'k rozhodnutí'!$A771,0)="","","IČO: "),OFFSET(Zdroj!I$16,'k rozhodnutí'!$A771,0),"
","B.Ú. ",IF(OFFSET(Zdroj!J$16,'k rozhodnutí'!$A771,0)="","","Anonymizováno")),CONCATENATE("Okres:","
",OFFSET(Zdroj!CH$16,'k rozhodnutí'!$A771,0),"
","Právní forma","
",OFFSET(Zdroj!H$16,'k rozhodnutí'!$A771,0),"
",IF(OFFSET(Zdroj!I$16,'k rozhodnutí'!$A771,0)="","","IČO: "),OFFSET(Zdroj!I$16,'k rozhodnutí'!$A771,0),"
","B.Ú. ",OFFSET(Zdroj!J$16,'k rozhodnutí'!$A771,0))))</f>
        <v/>
      </c>
      <c r="D773" s="3" t="str">
        <f ca="1">IF($B772="","",OFFSET(Zdroj!O$16,'k rozhodnutí'!$A771,0))</f>
        <v/>
      </c>
      <c r="E773" s="127"/>
      <c r="F773" s="30"/>
      <c r="G773" s="122"/>
      <c r="H773" s="115"/>
      <c r="I773" s="126"/>
      <c r="J773" s="125"/>
      <c r="K773" s="115"/>
      <c r="L773" s="115"/>
      <c r="M773" s="115"/>
      <c r="N773" s="115"/>
      <c r="O773" s="115"/>
      <c r="P773" s="115"/>
    </row>
    <row r="774" spans="1:16" x14ac:dyDescent="0.25">
      <c r="A774" s="64">
        <f>ROW()/3-1</f>
        <v>257</v>
      </c>
      <c r="B774" s="124"/>
      <c r="C774" s="28" t="str">
        <f ca="1">IF($B772="","",IF(Zdroj!$AS$9="ano",IF(OFFSET(Zdroj!M$16,'k rozhodnutí'!$A771,0)="","","Anonymizováno"),IF(OFFSET(Zdroj!M$16,'k rozhodnutí'!$A771,0)="","",OFFSET(Zdroj!M$16,'k rozhodnutí'!$A771,0))))</f>
        <v/>
      </c>
      <c r="D774" s="3" t="str">
        <f ca="1">IF($B772="","",CONCATENATE("Dotace bude použita na:","
",OFFSET(Zdroj!P$16,'k rozhodnutí'!$A771,0)))</f>
        <v/>
      </c>
      <c r="E774" s="127"/>
      <c r="F774" s="31" t="str">
        <f ca="1">IF($B772="","",OFFSET(Zdroj!V$16,'k rozhodnutí'!$A771,0))</f>
        <v/>
      </c>
      <c r="G774" s="37" t="str">
        <f ca="1">IF($B772="","",OFFSET(Zdroj!CC$16,'k rozhodnutí'!$A771,0))</f>
        <v/>
      </c>
      <c r="H774" s="115"/>
      <c r="I774" s="126"/>
      <c r="J774" s="125"/>
      <c r="K774" s="115"/>
      <c r="L774" s="115"/>
      <c r="M774" s="115"/>
      <c r="N774" s="115"/>
      <c r="O774" s="115"/>
      <c r="P774" s="115"/>
    </row>
    <row r="775" spans="1:16" ht="15.75" x14ac:dyDescent="0.25">
      <c r="A775" s="64"/>
      <c r="B775" s="79" t="str">
        <f ca="1">IF(OFFSET(Zdroj!$B$16,A774,0)&gt;0,A777,"")</f>
        <v/>
      </c>
      <c r="C775" s="2" t="str">
        <f ca="1">IF($B775="","",IF(Zdroj!$AS$9="ano",CONCATENATE(OFFSET(Zdroj!C$16,'k rozhodnutí'!$A774,0),"
","Anonymizováno","
",OFFSET(Zdroj!E$16,'k rozhodnutí'!$A774,0),"
",OFFSET(Zdroj!F$16,'k rozhodnutí'!$A774,0)),CONCATENATE(OFFSET(Zdroj!C$16,'k rozhodnutí'!$A774,0),"
",OFFSET(Zdroj!D$16,'k rozhodnutí'!$A774,0),"
",OFFSET(Zdroj!E$16,'k rozhodnutí'!$A774,0),"
",OFFSET(Zdroj!F$16,'k rozhodnutí'!$A774,0))))</f>
        <v/>
      </c>
      <c r="D775" s="19" t="str">
        <f ca="1">IF($B775="","",OFFSET(Zdroj!N$16,'k rozhodnutí'!$A774,0))</f>
        <v/>
      </c>
      <c r="E775" s="127" t="str">
        <f ca="1">IF($B775="","",OFFSET(Zdroj!T$16,'k rozhodnutí'!$A774,0))</f>
        <v/>
      </c>
      <c r="F775" s="31" t="str">
        <f ca="1">IF($B775="","",OFFSET(Zdroj!U$16,'k rozhodnutí'!$A774,0))</f>
        <v/>
      </c>
      <c r="G775" s="122" t="str">
        <f ca="1">IF($B775="","",OFFSET(Zdroj!W$16,'k rozhodnutí'!$A774,0))</f>
        <v/>
      </c>
      <c r="H775" s="115" t="str">
        <f ca="1">IF($B775="","",OFFSET(Zdroj!W$16,'k rozhodnutí'!$A774,0))</f>
        <v/>
      </c>
      <c r="I775" s="126" t="str">
        <f ca="1">IF($B775="","",OFFSET(Zdroj!Y$16,'k rozhodnutí'!$A774,0))</f>
        <v/>
      </c>
      <c r="J775" s="125" t="str">
        <f ca="1">IF(B775="","",'k rozhodnutí detailní'!N775)</f>
        <v/>
      </c>
      <c r="K775" s="115" t="str">
        <f ca="1">IF($B775="","",OFFSET(Zdroj!AC$16,'k rozhodnutí'!$A774,0))</f>
        <v/>
      </c>
      <c r="L775" s="115" t="str">
        <f ca="1">IF($B775="","",OFFSET(Zdroj!AD$16,'k rozhodnutí'!$A774,0))</f>
        <v/>
      </c>
      <c r="M775" s="115" t="str">
        <f ca="1">IF($B775="","",OFFSET(Zdroj!AE$16,'k rozhodnutí'!$A774,0))</f>
        <v/>
      </c>
      <c r="N775" s="115" t="str">
        <f ca="1">IF($B775="","",OFFSET(Zdroj!AF$16,'k rozhodnutí'!$A774,0))</f>
        <v/>
      </c>
      <c r="O775" s="115" t="str">
        <f ca="1">IF($B775="","",OFFSET(Zdroj!AG$16,'k rozhodnutí'!$A774,0))</f>
        <v/>
      </c>
      <c r="P775" s="115" t="str">
        <f ca="1">IF($B775="","",OFFSET(Zdroj!AH$16,'k rozhodnutí'!$A774,0))</f>
        <v/>
      </c>
    </row>
    <row r="776" spans="1:16" x14ac:dyDescent="0.25">
      <c r="A776" s="64"/>
      <c r="B776" s="124" t="str">
        <f ca="1">IF(OFFSET(Zdroj!$B$16,A774,0)&gt;0,OFFSET(Zdroj!$B$16,A774,0)+0,"")</f>
        <v/>
      </c>
      <c r="C776" s="2" t="str">
        <f ca="1">IF($B775="","",IF(Zdroj!$AS$9="ano",CONCATENATE("Okres:","
",OFFSET(Zdroj!CH$16,'k rozhodnutí'!$A774,0),"
","Právní forma","
",OFFSET(Zdroj!H$16,'k rozhodnutí'!$A774,0),"
",IF(OFFSET(Zdroj!I$16,'k rozhodnutí'!$A774,0)="","","IČO: "),OFFSET(Zdroj!I$16,'k rozhodnutí'!$A774,0),"
","B.Ú. ",IF(OFFSET(Zdroj!J$16,'k rozhodnutí'!$A774,0)="","","Anonymizováno")),CONCATENATE("Okres:","
",OFFSET(Zdroj!CH$16,'k rozhodnutí'!$A774,0),"
","Právní forma","
",OFFSET(Zdroj!H$16,'k rozhodnutí'!$A774,0),"
",IF(OFFSET(Zdroj!I$16,'k rozhodnutí'!$A774,0)="","","IČO: "),OFFSET(Zdroj!I$16,'k rozhodnutí'!$A774,0),"
","B.Ú. ",OFFSET(Zdroj!J$16,'k rozhodnutí'!$A774,0))))</f>
        <v/>
      </c>
      <c r="D776" s="3" t="str">
        <f ca="1">IF($B775="","",OFFSET(Zdroj!O$16,'k rozhodnutí'!$A774,0))</f>
        <v/>
      </c>
      <c r="E776" s="127"/>
      <c r="F776" s="30"/>
      <c r="G776" s="122"/>
      <c r="H776" s="115"/>
      <c r="I776" s="126"/>
      <c r="J776" s="125"/>
      <c r="K776" s="115"/>
      <c r="L776" s="115"/>
      <c r="M776" s="115"/>
      <c r="N776" s="115"/>
      <c r="O776" s="115"/>
      <c r="P776" s="115"/>
    </row>
    <row r="777" spans="1:16" x14ac:dyDescent="0.25">
      <c r="A777" s="64">
        <f>ROW()/3-1</f>
        <v>258</v>
      </c>
      <c r="B777" s="124"/>
      <c r="C777" s="28" t="str">
        <f ca="1">IF($B775="","",IF(Zdroj!$AS$9="ano",IF(OFFSET(Zdroj!M$16,'k rozhodnutí'!$A774,0)="","","Anonymizováno"),IF(OFFSET(Zdroj!M$16,'k rozhodnutí'!$A774,0)="","",OFFSET(Zdroj!M$16,'k rozhodnutí'!$A774,0))))</f>
        <v/>
      </c>
      <c r="D777" s="3" t="str">
        <f ca="1">IF($B775="","",CONCATENATE("Dotace bude použita na:","
",OFFSET(Zdroj!P$16,'k rozhodnutí'!$A774,0)))</f>
        <v/>
      </c>
      <c r="E777" s="127"/>
      <c r="F777" s="31" t="str">
        <f ca="1">IF($B775="","",OFFSET(Zdroj!V$16,'k rozhodnutí'!$A774,0))</f>
        <v/>
      </c>
      <c r="G777" s="37" t="str">
        <f ca="1">IF($B775="","",OFFSET(Zdroj!CC$16,'k rozhodnutí'!$A774,0))</f>
        <v/>
      </c>
      <c r="H777" s="115"/>
      <c r="I777" s="126"/>
      <c r="J777" s="125"/>
      <c r="K777" s="115"/>
      <c r="L777" s="115"/>
      <c r="M777" s="115"/>
      <c r="N777" s="115"/>
      <c r="O777" s="115"/>
      <c r="P777" s="115"/>
    </row>
    <row r="778" spans="1:16" ht="15.75" x14ac:dyDescent="0.25">
      <c r="A778" s="64"/>
      <c r="B778" s="79" t="str">
        <f ca="1">IF(OFFSET(Zdroj!$B$16,A777,0)&gt;0,A780,"")</f>
        <v/>
      </c>
      <c r="C778" s="2" t="str">
        <f ca="1">IF($B778="","",IF(Zdroj!$AS$9="ano",CONCATENATE(OFFSET(Zdroj!C$16,'k rozhodnutí'!$A777,0),"
","Anonymizováno","
",OFFSET(Zdroj!E$16,'k rozhodnutí'!$A777,0),"
",OFFSET(Zdroj!F$16,'k rozhodnutí'!$A777,0)),CONCATENATE(OFFSET(Zdroj!C$16,'k rozhodnutí'!$A777,0),"
",OFFSET(Zdroj!D$16,'k rozhodnutí'!$A777,0),"
",OFFSET(Zdroj!E$16,'k rozhodnutí'!$A777,0),"
",OFFSET(Zdroj!F$16,'k rozhodnutí'!$A777,0))))</f>
        <v/>
      </c>
      <c r="D778" s="19" t="str">
        <f ca="1">IF($B778="","",OFFSET(Zdroj!N$16,'k rozhodnutí'!$A777,0))</f>
        <v/>
      </c>
      <c r="E778" s="127" t="str">
        <f ca="1">IF($B778="","",OFFSET(Zdroj!T$16,'k rozhodnutí'!$A777,0))</f>
        <v/>
      </c>
      <c r="F778" s="31" t="str">
        <f ca="1">IF($B778="","",OFFSET(Zdroj!U$16,'k rozhodnutí'!$A777,0))</f>
        <v/>
      </c>
      <c r="G778" s="122" t="str">
        <f ca="1">IF($B778="","",OFFSET(Zdroj!W$16,'k rozhodnutí'!$A777,0))</f>
        <v/>
      </c>
      <c r="H778" s="115" t="str">
        <f ca="1">IF($B778="","",OFFSET(Zdroj!W$16,'k rozhodnutí'!$A777,0))</f>
        <v/>
      </c>
      <c r="I778" s="126" t="str">
        <f ca="1">IF($B778="","",OFFSET(Zdroj!Y$16,'k rozhodnutí'!$A777,0))</f>
        <v/>
      </c>
      <c r="J778" s="125" t="str">
        <f ca="1">IF(B778="","",'k rozhodnutí detailní'!N778)</f>
        <v/>
      </c>
      <c r="K778" s="115" t="str">
        <f ca="1">IF($B778="","",OFFSET(Zdroj!AC$16,'k rozhodnutí'!$A777,0))</f>
        <v/>
      </c>
      <c r="L778" s="115" t="str">
        <f ca="1">IF($B778="","",OFFSET(Zdroj!AD$16,'k rozhodnutí'!$A777,0))</f>
        <v/>
      </c>
      <c r="M778" s="115" t="str">
        <f ca="1">IF($B778="","",OFFSET(Zdroj!AE$16,'k rozhodnutí'!$A777,0))</f>
        <v/>
      </c>
      <c r="N778" s="115" t="str">
        <f ca="1">IF($B778="","",OFFSET(Zdroj!AF$16,'k rozhodnutí'!$A777,0))</f>
        <v/>
      </c>
      <c r="O778" s="115" t="str">
        <f ca="1">IF($B778="","",OFFSET(Zdroj!AG$16,'k rozhodnutí'!$A777,0))</f>
        <v/>
      </c>
      <c r="P778" s="115" t="str">
        <f ca="1">IF($B778="","",OFFSET(Zdroj!AH$16,'k rozhodnutí'!$A777,0))</f>
        <v/>
      </c>
    </row>
    <row r="779" spans="1:16" x14ac:dyDescent="0.25">
      <c r="A779" s="64"/>
      <c r="B779" s="124" t="str">
        <f ca="1">IF(OFFSET(Zdroj!$B$16,A777,0)&gt;0,OFFSET(Zdroj!$B$16,A777,0)+0,"")</f>
        <v/>
      </c>
      <c r="C779" s="2" t="str">
        <f ca="1">IF($B778="","",IF(Zdroj!$AS$9="ano",CONCATENATE("Okres:","
",OFFSET(Zdroj!CH$16,'k rozhodnutí'!$A777,0),"
","Právní forma","
",OFFSET(Zdroj!H$16,'k rozhodnutí'!$A777,0),"
",IF(OFFSET(Zdroj!I$16,'k rozhodnutí'!$A777,0)="","","IČO: "),OFFSET(Zdroj!I$16,'k rozhodnutí'!$A777,0),"
","B.Ú. ",IF(OFFSET(Zdroj!J$16,'k rozhodnutí'!$A777,0)="","","Anonymizováno")),CONCATENATE("Okres:","
",OFFSET(Zdroj!CH$16,'k rozhodnutí'!$A777,0),"
","Právní forma","
",OFFSET(Zdroj!H$16,'k rozhodnutí'!$A777,0),"
",IF(OFFSET(Zdroj!I$16,'k rozhodnutí'!$A777,0)="","","IČO: "),OFFSET(Zdroj!I$16,'k rozhodnutí'!$A777,0),"
","B.Ú. ",OFFSET(Zdroj!J$16,'k rozhodnutí'!$A777,0))))</f>
        <v/>
      </c>
      <c r="D779" s="3" t="str">
        <f ca="1">IF($B778="","",OFFSET(Zdroj!O$16,'k rozhodnutí'!$A777,0))</f>
        <v/>
      </c>
      <c r="E779" s="127"/>
      <c r="F779" s="30"/>
      <c r="G779" s="122"/>
      <c r="H779" s="115"/>
      <c r="I779" s="126"/>
      <c r="J779" s="125"/>
      <c r="K779" s="115"/>
      <c r="L779" s="115"/>
      <c r="M779" s="115"/>
      <c r="N779" s="115"/>
      <c r="O779" s="115"/>
      <c r="P779" s="115"/>
    </row>
    <row r="780" spans="1:16" x14ac:dyDescent="0.25">
      <c r="A780" s="64">
        <f>ROW()/3-1</f>
        <v>259</v>
      </c>
      <c r="B780" s="124"/>
      <c r="C780" s="28" t="str">
        <f ca="1">IF($B778="","",IF(Zdroj!$AS$9="ano",IF(OFFSET(Zdroj!M$16,'k rozhodnutí'!$A777,0)="","","Anonymizováno"),IF(OFFSET(Zdroj!M$16,'k rozhodnutí'!$A777,0)="","",OFFSET(Zdroj!M$16,'k rozhodnutí'!$A777,0))))</f>
        <v/>
      </c>
      <c r="D780" s="3" t="str">
        <f ca="1">IF($B778="","",CONCATENATE("Dotace bude použita na:","
",OFFSET(Zdroj!P$16,'k rozhodnutí'!$A777,0)))</f>
        <v/>
      </c>
      <c r="E780" s="127"/>
      <c r="F780" s="31" t="str">
        <f ca="1">IF($B778="","",OFFSET(Zdroj!V$16,'k rozhodnutí'!$A777,0))</f>
        <v/>
      </c>
      <c r="G780" s="37" t="str">
        <f ca="1">IF($B778="","",OFFSET(Zdroj!CC$16,'k rozhodnutí'!$A777,0))</f>
        <v/>
      </c>
      <c r="H780" s="115"/>
      <c r="I780" s="126"/>
      <c r="J780" s="125"/>
      <c r="K780" s="115"/>
      <c r="L780" s="115"/>
      <c r="M780" s="115"/>
      <c r="N780" s="115"/>
      <c r="O780" s="115"/>
      <c r="P780" s="115"/>
    </row>
    <row r="781" spans="1:16" ht="15.75" x14ac:dyDescent="0.25">
      <c r="A781" s="64"/>
      <c r="B781" s="79" t="str">
        <f ca="1">IF(OFFSET(Zdroj!$B$16,A780,0)&gt;0,A783,"")</f>
        <v/>
      </c>
      <c r="C781" s="2" t="str">
        <f ca="1">IF($B781="","",IF(Zdroj!$AS$9="ano",CONCATENATE(OFFSET(Zdroj!C$16,'k rozhodnutí'!$A780,0),"
","Anonymizováno","
",OFFSET(Zdroj!E$16,'k rozhodnutí'!$A780,0),"
",OFFSET(Zdroj!F$16,'k rozhodnutí'!$A780,0)),CONCATENATE(OFFSET(Zdroj!C$16,'k rozhodnutí'!$A780,0),"
",OFFSET(Zdroj!D$16,'k rozhodnutí'!$A780,0),"
",OFFSET(Zdroj!E$16,'k rozhodnutí'!$A780,0),"
",OFFSET(Zdroj!F$16,'k rozhodnutí'!$A780,0))))</f>
        <v/>
      </c>
      <c r="D781" s="19" t="str">
        <f ca="1">IF($B781="","",OFFSET(Zdroj!N$16,'k rozhodnutí'!$A780,0))</f>
        <v/>
      </c>
      <c r="E781" s="127" t="str">
        <f ca="1">IF($B781="","",OFFSET(Zdroj!T$16,'k rozhodnutí'!$A780,0))</f>
        <v/>
      </c>
      <c r="F781" s="31" t="str">
        <f ca="1">IF($B781="","",OFFSET(Zdroj!U$16,'k rozhodnutí'!$A780,0))</f>
        <v/>
      </c>
      <c r="G781" s="122" t="str">
        <f ca="1">IF($B781="","",OFFSET(Zdroj!W$16,'k rozhodnutí'!$A780,0))</f>
        <v/>
      </c>
      <c r="H781" s="115" t="str">
        <f ca="1">IF($B781="","",OFFSET(Zdroj!W$16,'k rozhodnutí'!$A780,0))</f>
        <v/>
      </c>
      <c r="I781" s="126" t="str">
        <f ca="1">IF($B781="","",OFFSET(Zdroj!Y$16,'k rozhodnutí'!$A780,0))</f>
        <v/>
      </c>
      <c r="J781" s="125" t="str">
        <f ca="1">IF(B781="","",'k rozhodnutí detailní'!N781)</f>
        <v/>
      </c>
      <c r="K781" s="115" t="str">
        <f ca="1">IF($B781="","",OFFSET(Zdroj!AC$16,'k rozhodnutí'!$A780,0))</f>
        <v/>
      </c>
      <c r="L781" s="115" t="str">
        <f ca="1">IF($B781="","",OFFSET(Zdroj!AD$16,'k rozhodnutí'!$A780,0))</f>
        <v/>
      </c>
      <c r="M781" s="115" t="str">
        <f ca="1">IF($B781="","",OFFSET(Zdroj!AE$16,'k rozhodnutí'!$A780,0))</f>
        <v/>
      </c>
      <c r="N781" s="115" t="str">
        <f ca="1">IF($B781="","",OFFSET(Zdroj!AF$16,'k rozhodnutí'!$A780,0))</f>
        <v/>
      </c>
      <c r="O781" s="115" t="str">
        <f ca="1">IF($B781="","",OFFSET(Zdroj!AG$16,'k rozhodnutí'!$A780,0))</f>
        <v/>
      </c>
      <c r="P781" s="115" t="str">
        <f ca="1">IF($B781="","",OFFSET(Zdroj!AH$16,'k rozhodnutí'!$A780,0))</f>
        <v/>
      </c>
    </row>
    <row r="782" spans="1:16" x14ac:dyDescent="0.25">
      <c r="A782" s="64"/>
      <c r="B782" s="124" t="str">
        <f ca="1">IF(OFFSET(Zdroj!$B$16,A780,0)&gt;0,OFFSET(Zdroj!$B$16,A780,0)+0,"")</f>
        <v/>
      </c>
      <c r="C782" s="2" t="str">
        <f ca="1">IF($B781="","",IF(Zdroj!$AS$9="ano",CONCATENATE("Okres:","
",OFFSET(Zdroj!CH$16,'k rozhodnutí'!$A780,0),"
","Právní forma","
",OFFSET(Zdroj!H$16,'k rozhodnutí'!$A780,0),"
",IF(OFFSET(Zdroj!I$16,'k rozhodnutí'!$A780,0)="","","IČO: "),OFFSET(Zdroj!I$16,'k rozhodnutí'!$A780,0),"
","B.Ú. ",IF(OFFSET(Zdroj!J$16,'k rozhodnutí'!$A780,0)="","","Anonymizováno")),CONCATENATE("Okres:","
",OFFSET(Zdroj!CH$16,'k rozhodnutí'!$A780,0),"
","Právní forma","
",OFFSET(Zdroj!H$16,'k rozhodnutí'!$A780,0),"
",IF(OFFSET(Zdroj!I$16,'k rozhodnutí'!$A780,0)="","","IČO: "),OFFSET(Zdroj!I$16,'k rozhodnutí'!$A780,0),"
","B.Ú. ",OFFSET(Zdroj!J$16,'k rozhodnutí'!$A780,0))))</f>
        <v/>
      </c>
      <c r="D782" s="3" t="str">
        <f ca="1">IF($B781="","",OFFSET(Zdroj!O$16,'k rozhodnutí'!$A780,0))</f>
        <v/>
      </c>
      <c r="E782" s="127"/>
      <c r="F782" s="30"/>
      <c r="G782" s="122"/>
      <c r="H782" s="115"/>
      <c r="I782" s="126"/>
      <c r="J782" s="125"/>
      <c r="K782" s="115"/>
      <c r="L782" s="115"/>
      <c r="M782" s="115"/>
      <c r="N782" s="115"/>
      <c r="O782" s="115"/>
      <c r="P782" s="115"/>
    </row>
    <row r="783" spans="1:16" x14ac:dyDescent="0.25">
      <c r="A783" s="64">
        <f>ROW()/3-1</f>
        <v>260</v>
      </c>
      <c r="B783" s="124"/>
      <c r="C783" s="28" t="str">
        <f ca="1">IF($B781="","",IF(Zdroj!$AS$9="ano",IF(OFFSET(Zdroj!M$16,'k rozhodnutí'!$A780,0)="","","Anonymizováno"),IF(OFFSET(Zdroj!M$16,'k rozhodnutí'!$A780,0)="","",OFFSET(Zdroj!M$16,'k rozhodnutí'!$A780,0))))</f>
        <v/>
      </c>
      <c r="D783" s="3" t="str">
        <f ca="1">IF($B781="","",CONCATENATE("Dotace bude použita na:","
",OFFSET(Zdroj!P$16,'k rozhodnutí'!$A780,0)))</f>
        <v/>
      </c>
      <c r="E783" s="127"/>
      <c r="F783" s="31" t="str">
        <f ca="1">IF($B781="","",OFFSET(Zdroj!V$16,'k rozhodnutí'!$A780,0))</f>
        <v/>
      </c>
      <c r="G783" s="37" t="str">
        <f ca="1">IF($B781="","",OFFSET(Zdroj!CC$16,'k rozhodnutí'!$A780,0))</f>
        <v/>
      </c>
      <c r="H783" s="115"/>
      <c r="I783" s="126"/>
      <c r="J783" s="125"/>
      <c r="K783" s="115"/>
      <c r="L783" s="115"/>
      <c r="M783" s="115"/>
      <c r="N783" s="115"/>
      <c r="O783" s="115"/>
      <c r="P783" s="115"/>
    </row>
    <row r="784" spans="1:16" ht="15.75" x14ac:dyDescent="0.25">
      <c r="A784" s="64"/>
      <c r="B784" s="79" t="str">
        <f ca="1">IF(OFFSET(Zdroj!$B$16,A783,0)&gt;0,A786,"")</f>
        <v/>
      </c>
      <c r="C784" s="2" t="str">
        <f ca="1">IF($B784="","",IF(Zdroj!$AS$9="ano",CONCATENATE(OFFSET(Zdroj!C$16,'k rozhodnutí'!$A783,0),"
","Anonymizováno","
",OFFSET(Zdroj!E$16,'k rozhodnutí'!$A783,0),"
",OFFSET(Zdroj!F$16,'k rozhodnutí'!$A783,0)),CONCATENATE(OFFSET(Zdroj!C$16,'k rozhodnutí'!$A783,0),"
",OFFSET(Zdroj!D$16,'k rozhodnutí'!$A783,0),"
",OFFSET(Zdroj!E$16,'k rozhodnutí'!$A783,0),"
",OFFSET(Zdroj!F$16,'k rozhodnutí'!$A783,0))))</f>
        <v/>
      </c>
      <c r="D784" s="19" t="str">
        <f ca="1">IF($B784="","",OFFSET(Zdroj!N$16,'k rozhodnutí'!$A783,0))</f>
        <v/>
      </c>
      <c r="E784" s="127" t="str">
        <f ca="1">IF($B784="","",OFFSET(Zdroj!T$16,'k rozhodnutí'!$A783,0))</f>
        <v/>
      </c>
      <c r="F784" s="31" t="str">
        <f ca="1">IF($B784="","",OFFSET(Zdroj!U$16,'k rozhodnutí'!$A783,0))</f>
        <v/>
      </c>
      <c r="G784" s="122" t="str">
        <f ca="1">IF($B784="","",OFFSET(Zdroj!W$16,'k rozhodnutí'!$A783,0))</f>
        <v/>
      </c>
      <c r="H784" s="115" t="str">
        <f ca="1">IF($B784="","",OFFSET(Zdroj!W$16,'k rozhodnutí'!$A783,0))</f>
        <v/>
      </c>
      <c r="I784" s="126" t="str">
        <f ca="1">IF($B784="","",OFFSET(Zdroj!Y$16,'k rozhodnutí'!$A783,0))</f>
        <v/>
      </c>
      <c r="J784" s="125" t="str">
        <f ca="1">IF(B784="","",'k rozhodnutí detailní'!N784)</f>
        <v/>
      </c>
      <c r="K784" s="115" t="str">
        <f ca="1">IF($B784="","",OFFSET(Zdroj!AC$16,'k rozhodnutí'!$A783,0))</f>
        <v/>
      </c>
      <c r="L784" s="115" t="str">
        <f ca="1">IF($B784="","",OFFSET(Zdroj!AD$16,'k rozhodnutí'!$A783,0))</f>
        <v/>
      </c>
      <c r="M784" s="115" t="str">
        <f ca="1">IF($B784="","",OFFSET(Zdroj!AE$16,'k rozhodnutí'!$A783,0))</f>
        <v/>
      </c>
      <c r="N784" s="115" t="str">
        <f ca="1">IF($B784="","",OFFSET(Zdroj!AF$16,'k rozhodnutí'!$A783,0))</f>
        <v/>
      </c>
      <c r="O784" s="115" t="str">
        <f ca="1">IF($B784="","",OFFSET(Zdroj!AG$16,'k rozhodnutí'!$A783,0))</f>
        <v/>
      </c>
      <c r="P784" s="115" t="str">
        <f ca="1">IF($B784="","",OFFSET(Zdroj!AH$16,'k rozhodnutí'!$A783,0))</f>
        <v/>
      </c>
    </row>
    <row r="785" spans="1:16" x14ac:dyDescent="0.25">
      <c r="A785" s="64"/>
      <c r="B785" s="124" t="str">
        <f ca="1">IF(OFFSET(Zdroj!$B$16,A783,0)&gt;0,OFFSET(Zdroj!$B$16,A783,0)+0,"")</f>
        <v/>
      </c>
      <c r="C785" s="2" t="str">
        <f ca="1">IF($B784="","",IF(Zdroj!$AS$9="ano",CONCATENATE("Okres:","
",OFFSET(Zdroj!CH$16,'k rozhodnutí'!$A783,0),"
","Právní forma","
",OFFSET(Zdroj!H$16,'k rozhodnutí'!$A783,0),"
",IF(OFFSET(Zdroj!I$16,'k rozhodnutí'!$A783,0)="","","IČO: "),OFFSET(Zdroj!I$16,'k rozhodnutí'!$A783,0),"
","B.Ú. ",IF(OFFSET(Zdroj!J$16,'k rozhodnutí'!$A783,0)="","","Anonymizováno")),CONCATENATE("Okres:","
",OFFSET(Zdroj!CH$16,'k rozhodnutí'!$A783,0),"
","Právní forma","
",OFFSET(Zdroj!H$16,'k rozhodnutí'!$A783,0),"
",IF(OFFSET(Zdroj!I$16,'k rozhodnutí'!$A783,0)="","","IČO: "),OFFSET(Zdroj!I$16,'k rozhodnutí'!$A783,0),"
","B.Ú. ",OFFSET(Zdroj!J$16,'k rozhodnutí'!$A783,0))))</f>
        <v/>
      </c>
      <c r="D785" s="3" t="str">
        <f ca="1">IF($B784="","",OFFSET(Zdroj!O$16,'k rozhodnutí'!$A783,0))</f>
        <v/>
      </c>
      <c r="E785" s="127"/>
      <c r="F785" s="30"/>
      <c r="G785" s="122"/>
      <c r="H785" s="115"/>
      <c r="I785" s="126"/>
      <c r="J785" s="125"/>
      <c r="K785" s="115"/>
      <c r="L785" s="115"/>
      <c r="M785" s="115"/>
      <c r="N785" s="115"/>
      <c r="O785" s="115"/>
      <c r="P785" s="115"/>
    </row>
    <row r="786" spans="1:16" x14ac:dyDescent="0.25">
      <c r="A786" s="64">
        <f>ROW()/3-1</f>
        <v>261</v>
      </c>
      <c r="B786" s="124"/>
      <c r="C786" s="28" t="str">
        <f ca="1">IF($B784="","",IF(Zdroj!$AS$9="ano",IF(OFFSET(Zdroj!M$16,'k rozhodnutí'!$A783,0)="","","Anonymizováno"),IF(OFFSET(Zdroj!M$16,'k rozhodnutí'!$A783,0)="","",OFFSET(Zdroj!M$16,'k rozhodnutí'!$A783,0))))</f>
        <v/>
      </c>
      <c r="D786" s="3" t="str">
        <f ca="1">IF($B784="","",CONCATENATE("Dotace bude použita na:","
",OFFSET(Zdroj!P$16,'k rozhodnutí'!$A783,0)))</f>
        <v/>
      </c>
      <c r="E786" s="127"/>
      <c r="F786" s="31" t="str">
        <f ca="1">IF($B784="","",OFFSET(Zdroj!V$16,'k rozhodnutí'!$A783,0))</f>
        <v/>
      </c>
      <c r="G786" s="37" t="str">
        <f ca="1">IF($B784="","",OFFSET(Zdroj!CC$16,'k rozhodnutí'!$A783,0))</f>
        <v/>
      </c>
      <c r="H786" s="115"/>
      <c r="I786" s="126"/>
      <c r="J786" s="125"/>
      <c r="K786" s="115"/>
      <c r="L786" s="115"/>
      <c r="M786" s="115"/>
      <c r="N786" s="115"/>
      <c r="O786" s="115"/>
      <c r="P786" s="115"/>
    </row>
    <row r="787" spans="1:16" ht="15.75" x14ac:dyDescent="0.25">
      <c r="A787" s="64"/>
      <c r="B787" s="79" t="str">
        <f ca="1">IF(OFFSET(Zdroj!$B$16,A786,0)&gt;0,A789,"")</f>
        <v/>
      </c>
      <c r="C787" s="2" t="str">
        <f ca="1">IF($B787="","",IF(Zdroj!$AS$9="ano",CONCATENATE(OFFSET(Zdroj!C$16,'k rozhodnutí'!$A786,0),"
","Anonymizováno","
",OFFSET(Zdroj!E$16,'k rozhodnutí'!$A786,0),"
",OFFSET(Zdroj!F$16,'k rozhodnutí'!$A786,0)),CONCATENATE(OFFSET(Zdroj!C$16,'k rozhodnutí'!$A786,0),"
",OFFSET(Zdroj!D$16,'k rozhodnutí'!$A786,0),"
",OFFSET(Zdroj!E$16,'k rozhodnutí'!$A786,0),"
",OFFSET(Zdroj!F$16,'k rozhodnutí'!$A786,0))))</f>
        <v/>
      </c>
      <c r="D787" s="19" t="str">
        <f ca="1">IF($B787="","",OFFSET(Zdroj!N$16,'k rozhodnutí'!$A786,0))</f>
        <v/>
      </c>
      <c r="E787" s="127" t="str">
        <f ca="1">IF($B787="","",OFFSET(Zdroj!T$16,'k rozhodnutí'!$A786,0))</f>
        <v/>
      </c>
      <c r="F787" s="31" t="str">
        <f ca="1">IF($B787="","",OFFSET(Zdroj!U$16,'k rozhodnutí'!$A786,0))</f>
        <v/>
      </c>
      <c r="G787" s="122" t="str">
        <f ca="1">IF($B787="","",OFFSET(Zdroj!W$16,'k rozhodnutí'!$A786,0))</f>
        <v/>
      </c>
      <c r="H787" s="115" t="str">
        <f ca="1">IF($B787="","",OFFSET(Zdroj!W$16,'k rozhodnutí'!$A786,0))</f>
        <v/>
      </c>
      <c r="I787" s="126" t="str">
        <f ca="1">IF($B787="","",OFFSET(Zdroj!Y$16,'k rozhodnutí'!$A786,0))</f>
        <v/>
      </c>
      <c r="J787" s="125" t="str">
        <f ca="1">IF(B787="","",'k rozhodnutí detailní'!N787)</f>
        <v/>
      </c>
      <c r="K787" s="115" t="str">
        <f ca="1">IF($B787="","",OFFSET(Zdroj!AC$16,'k rozhodnutí'!$A786,0))</f>
        <v/>
      </c>
      <c r="L787" s="115" t="str">
        <f ca="1">IF($B787="","",OFFSET(Zdroj!AD$16,'k rozhodnutí'!$A786,0))</f>
        <v/>
      </c>
      <c r="M787" s="115" t="str">
        <f ca="1">IF($B787="","",OFFSET(Zdroj!AE$16,'k rozhodnutí'!$A786,0))</f>
        <v/>
      </c>
      <c r="N787" s="115" t="str">
        <f ca="1">IF($B787="","",OFFSET(Zdroj!AF$16,'k rozhodnutí'!$A786,0))</f>
        <v/>
      </c>
      <c r="O787" s="115" t="str">
        <f ca="1">IF($B787="","",OFFSET(Zdroj!AG$16,'k rozhodnutí'!$A786,0))</f>
        <v/>
      </c>
      <c r="P787" s="115" t="str">
        <f ca="1">IF($B787="","",OFFSET(Zdroj!AH$16,'k rozhodnutí'!$A786,0))</f>
        <v/>
      </c>
    </row>
    <row r="788" spans="1:16" x14ac:dyDescent="0.25">
      <c r="A788" s="64"/>
      <c r="B788" s="124" t="str">
        <f ca="1">IF(OFFSET(Zdroj!$B$16,A786,0)&gt;0,OFFSET(Zdroj!$B$16,A786,0)+0,"")</f>
        <v/>
      </c>
      <c r="C788" s="2" t="str">
        <f ca="1">IF($B787="","",IF(Zdroj!$AS$9="ano",CONCATENATE("Okres:","
",OFFSET(Zdroj!CH$16,'k rozhodnutí'!$A786,0),"
","Právní forma","
",OFFSET(Zdroj!H$16,'k rozhodnutí'!$A786,0),"
",IF(OFFSET(Zdroj!I$16,'k rozhodnutí'!$A786,0)="","","IČO: "),OFFSET(Zdroj!I$16,'k rozhodnutí'!$A786,0),"
","B.Ú. ",IF(OFFSET(Zdroj!J$16,'k rozhodnutí'!$A786,0)="","","Anonymizováno")),CONCATENATE("Okres:","
",OFFSET(Zdroj!CH$16,'k rozhodnutí'!$A786,0),"
","Právní forma","
",OFFSET(Zdroj!H$16,'k rozhodnutí'!$A786,0),"
",IF(OFFSET(Zdroj!I$16,'k rozhodnutí'!$A786,0)="","","IČO: "),OFFSET(Zdroj!I$16,'k rozhodnutí'!$A786,0),"
","B.Ú. ",OFFSET(Zdroj!J$16,'k rozhodnutí'!$A786,0))))</f>
        <v/>
      </c>
      <c r="D788" s="3" t="str">
        <f ca="1">IF($B787="","",OFFSET(Zdroj!O$16,'k rozhodnutí'!$A786,0))</f>
        <v/>
      </c>
      <c r="E788" s="127"/>
      <c r="F788" s="30"/>
      <c r="G788" s="122"/>
      <c r="H788" s="115"/>
      <c r="I788" s="126"/>
      <c r="J788" s="125"/>
      <c r="K788" s="115"/>
      <c r="L788" s="115"/>
      <c r="M788" s="115"/>
      <c r="N788" s="115"/>
      <c r="O788" s="115"/>
      <c r="P788" s="115"/>
    </row>
    <row r="789" spans="1:16" x14ac:dyDescent="0.25">
      <c r="A789" s="64">
        <f>ROW()/3-1</f>
        <v>262</v>
      </c>
      <c r="B789" s="124"/>
      <c r="C789" s="28" t="str">
        <f ca="1">IF($B787="","",IF(Zdroj!$AS$9="ano",IF(OFFSET(Zdroj!M$16,'k rozhodnutí'!$A786,0)="","","Anonymizováno"),IF(OFFSET(Zdroj!M$16,'k rozhodnutí'!$A786,0)="","",OFFSET(Zdroj!M$16,'k rozhodnutí'!$A786,0))))</f>
        <v/>
      </c>
      <c r="D789" s="3" t="str">
        <f ca="1">IF($B787="","",CONCATENATE("Dotace bude použita na:","
",OFFSET(Zdroj!P$16,'k rozhodnutí'!$A786,0)))</f>
        <v/>
      </c>
      <c r="E789" s="127"/>
      <c r="F789" s="31" t="str">
        <f ca="1">IF($B787="","",OFFSET(Zdroj!V$16,'k rozhodnutí'!$A786,0))</f>
        <v/>
      </c>
      <c r="G789" s="37" t="str">
        <f ca="1">IF($B787="","",OFFSET(Zdroj!CC$16,'k rozhodnutí'!$A786,0))</f>
        <v/>
      </c>
      <c r="H789" s="115"/>
      <c r="I789" s="126"/>
      <c r="J789" s="125"/>
      <c r="K789" s="115"/>
      <c r="L789" s="115"/>
      <c r="M789" s="115"/>
      <c r="N789" s="115"/>
      <c r="O789" s="115"/>
      <c r="P789" s="115"/>
    </row>
    <row r="790" spans="1:16" ht="15.75" x14ac:dyDescent="0.25">
      <c r="A790" s="64"/>
      <c r="B790" s="79" t="str">
        <f ca="1">IF(OFFSET(Zdroj!$B$16,A789,0)&gt;0,A792,"")</f>
        <v/>
      </c>
      <c r="C790" s="2" t="str">
        <f ca="1">IF($B790="","",IF(Zdroj!$AS$9="ano",CONCATENATE(OFFSET(Zdroj!C$16,'k rozhodnutí'!$A789,0),"
","Anonymizováno","
",OFFSET(Zdroj!E$16,'k rozhodnutí'!$A789,0),"
",OFFSET(Zdroj!F$16,'k rozhodnutí'!$A789,0)),CONCATENATE(OFFSET(Zdroj!C$16,'k rozhodnutí'!$A789,0),"
",OFFSET(Zdroj!D$16,'k rozhodnutí'!$A789,0),"
",OFFSET(Zdroj!E$16,'k rozhodnutí'!$A789,0),"
",OFFSET(Zdroj!F$16,'k rozhodnutí'!$A789,0))))</f>
        <v/>
      </c>
      <c r="D790" s="19" t="str">
        <f ca="1">IF($B790="","",OFFSET(Zdroj!N$16,'k rozhodnutí'!$A789,0))</f>
        <v/>
      </c>
      <c r="E790" s="127" t="str">
        <f ca="1">IF($B790="","",OFFSET(Zdroj!T$16,'k rozhodnutí'!$A789,0))</f>
        <v/>
      </c>
      <c r="F790" s="31" t="str">
        <f ca="1">IF($B790="","",OFFSET(Zdroj!U$16,'k rozhodnutí'!$A789,0))</f>
        <v/>
      </c>
      <c r="G790" s="122" t="str">
        <f ca="1">IF($B790="","",OFFSET(Zdroj!W$16,'k rozhodnutí'!$A789,0))</f>
        <v/>
      </c>
      <c r="H790" s="115" t="str">
        <f ca="1">IF($B790="","",OFFSET(Zdroj!W$16,'k rozhodnutí'!$A789,0))</f>
        <v/>
      </c>
      <c r="I790" s="126" t="str">
        <f ca="1">IF($B790="","",OFFSET(Zdroj!Y$16,'k rozhodnutí'!$A789,0))</f>
        <v/>
      </c>
      <c r="J790" s="125" t="str">
        <f ca="1">IF(B790="","",'k rozhodnutí detailní'!N790)</f>
        <v/>
      </c>
      <c r="K790" s="115" t="str">
        <f ca="1">IF($B790="","",OFFSET(Zdroj!AC$16,'k rozhodnutí'!$A789,0))</f>
        <v/>
      </c>
      <c r="L790" s="115" t="str">
        <f ca="1">IF($B790="","",OFFSET(Zdroj!AD$16,'k rozhodnutí'!$A789,0))</f>
        <v/>
      </c>
      <c r="M790" s="115" t="str">
        <f ca="1">IF($B790="","",OFFSET(Zdroj!AE$16,'k rozhodnutí'!$A789,0))</f>
        <v/>
      </c>
      <c r="N790" s="115" t="str">
        <f ca="1">IF($B790="","",OFFSET(Zdroj!AF$16,'k rozhodnutí'!$A789,0))</f>
        <v/>
      </c>
      <c r="O790" s="115" t="str">
        <f ca="1">IF($B790="","",OFFSET(Zdroj!AG$16,'k rozhodnutí'!$A789,0))</f>
        <v/>
      </c>
      <c r="P790" s="115" t="str">
        <f ca="1">IF($B790="","",OFFSET(Zdroj!AH$16,'k rozhodnutí'!$A789,0))</f>
        <v/>
      </c>
    </row>
    <row r="791" spans="1:16" x14ac:dyDescent="0.25">
      <c r="A791" s="64"/>
      <c r="B791" s="124" t="str">
        <f ca="1">IF(OFFSET(Zdroj!$B$16,A789,0)&gt;0,OFFSET(Zdroj!$B$16,A789,0)+0,"")</f>
        <v/>
      </c>
      <c r="C791" s="2" t="str">
        <f ca="1">IF($B790="","",IF(Zdroj!$AS$9="ano",CONCATENATE("Okres:","
",OFFSET(Zdroj!CH$16,'k rozhodnutí'!$A789,0),"
","Právní forma","
",OFFSET(Zdroj!H$16,'k rozhodnutí'!$A789,0),"
",IF(OFFSET(Zdroj!I$16,'k rozhodnutí'!$A789,0)="","","IČO: "),OFFSET(Zdroj!I$16,'k rozhodnutí'!$A789,0),"
","B.Ú. ",IF(OFFSET(Zdroj!J$16,'k rozhodnutí'!$A789,0)="","","Anonymizováno")),CONCATENATE("Okres:","
",OFFSET(Zdroj!CH$16,'k rozhodnutí'!$A789,0),"
","Právní forma","
",OFFSET(Zdroj!H$16,'k rozhodnutí'!$A789,0),"
",IF(OFFSET(Zdroj!I$16,'k rozhodnutí'!$A789,0)="","","IČO: "),OFFSET(Zdroj!I$16,'k rozhodnutí'!$A789,0),"
","B.Ú. ",OFFSET(Zdroj!J$16,'k rozhodnutí'!$A789,0))))</f>
        <v/>
      </c>
      <c r="D791" s="3" t="str">
        <f ca="1">IF($B790="","",OFFSET(Zdroj!O$16,'k rozhodnutí'!$A789,0))</f>
        <v/>
      </c>
      <c r="E791" s="127"/>
      <c r="F791" s="30"/>
      <c r="G791" s="122"/>
      <c r="H791" s="115"/>
      <c r="I791" s="126"/>
      <c r="J791" s="125"/>
      <c r="K791" s="115"/>
      <c r="L791" s="115"/>
      <c r="M791" s="115"/>
      <c r="N791" s="115"/>
      <c r="O791" s="115"/>
      <c r="P791" s="115"/>
    </row>
    <row r="792" spans="1:16" x14ac:dyDescent="0.25">
      <c r="A792" s="64">
        <f>ROW()/3-1</f>
        <v>263</v>
      </c>
      <c r="B792" s="124"/>
      <c r="C792" s="28" t="str">
        <f ca="1">IF($B790="","",IF(Zdroj!$AS$9="ano",IF(OFFSET(Zdroj!M$16,'k rozhodnutí'!$A789,0)="","","Anonymizováno"),IF(OFFSET(Zdroj!M$16,'k rozhodnutí'!$A789,0)="","",OFFSET(Zdroj!M$16,'k rozhodnutí'!$A789,0))))</f>
        <v/>
      </c>
      <c r="D792" s="3" t="str">
        <f ca="1">IF($B790="","",CONCATENATE("Dotace bude použita na:","
",OFFSET(Zdroj!P$16,'k rozhodnutí'!$A789,0)))</f>
        <v/>
      </c>
      <c r="E792" s="127"/>
      <c r="F792" s="31" t="str">
        <f ca="1">IF($B790="","",OFFSET(Zdroj!V$16,'k rozhodnutí'!$A789,0))</f>
        <v/>
      </c>
      <c r="G792" s="37" t="str">
        <f ca="1">IF($B790="","",OFFSET(Zdroj!CC$16,'k rozhodnutí'!$A789,0))</f>
        <v/>
      </c>
      <c r="H792" s="115"/>
      <c r="I792" s="126"/>
      <c r="J792" s="125"/>
      <c r="K792" s="115"/>
      <c r="L792" s="115"/>
      <c r="M792" s="115"/>
      <c r="N792" s="115"/>
      <c r="O792" s="115"/>
      <c r="P792" s="115"/>
    </row>
    <row r="793" spans="1:16" ht="15.75" x14ac:dyDescent="0.25">
      <c r="A793" s="64"/>
      <c r="B793" s="79" t="str">
        <f ca="1">IF(OFFSET(Zdroj!$B$16,A792,0)&gt;0,A795,"")</f>
        <v/>
      </c>
      <c r="C793" s="2" t="str">
        <f ca="1">IF($B793="","",IF(Zdroj!$AS$9="ano",CONCATENATE(OFFSET(Zdroj!C$16,'k rozhodnutí'!$A792,0),"
","Anonymizováno","
",OFFSET(Zdroj!E$16,'k rozhodnutí'!$A792,0),"
",OFFSET(Zdroj!F$16,'k rozhodnutí'!$A792,0)),CONCATENATE(OFFSET(Zdroj!C$16,'k rozhodnutí'!$A792,0),"
",OFFSET(Zdroj!D$16,'k rozhodnutí'!$A792,0),"
",OFFSET(Zdroj!E$16,'k rozhodnutí'!$A792,0),"
",OFFSET(Zdroj!F$16,'k rozhodnutí'!$A792,0))))</f>
        <v/>
      </c>
      <c r="D793" s="19" t="str">
        <f ca="1">IF($B793="","",OFFSET(Zdroj!N$16,'k rozhodnutí'!$A792,0))</f>
        <v/>
      </c>
      <c r="E793" s="127" t="str">
        <f ca="1">IF($B793="","",OFFSET(Zdroj!T$16,'k rozhodnutí'!$A792,0))</f>
        <v/>
      </c>
      <c r="F793" s="31" t="str">
        <f ca="1">IF($B793="","",OFFSET(Zdroj!U$16,'k rozhodnutí'!$A792,0))</f>
        <v/>
      </c>
      <c r="G793" s="122" t="str">
        <f ca="1">IF($B793="","",OFFSET(Zdroj!W$16,'k rozhodnutí'!$A792,0))</f>
        <v/>
      </c>
      <c r="H793" s="115" t="str">
        <f ca="1">IF($B793="","",OFFSET(Zdroj!W$16,'k rozhodnutí'!$A792,0))</f>
        <v/>
      </c>
      <c r="I793" s="126" t="str">
        <f ca="1">IF($B793="","",OFFSET(Zdroj!Y$16,'k rozhodnutí'!$A792,0))</f>
        <v/>
      </c>
      <c r="J793" s="125" t="str">
        <f ca="1">IF(B793="","",'k rozhodnutí detailní'!N793)</f>
        <v/>
      </c>
      <c r="K793" s="115" t="str">
        <f ca="1">IF($B793="","",OFFSET(Zdroj!AC$16,'k rozhodnutí'!$A792,0))</f>
        <v/>
      </c>
      <c r="L793" s="115" t="str">
        <f ca="1">IF($B793="","",OFFSET(Zdroj!AD$16,'k rozhodnutí'!$A792,0))</f>
        <v/>
      </c>
      <c r="M793" s="115" t="str">
        <f ca="1">IF($B793="","",OFFSET(Zdroj!AE$16,'k rozhodnutí'!$A792,0))</f>
        <v/>
      </c>
      <c r="N793" s="115" t="str">
        <f ca="1">IF($B793="","",OFFSET(Zdroj!AF$16,'k rozhodnutí'!$A792,0))</f>
        <v/>
      </c>
      <c r="O793" s="115" t="str">
        <f ca="1">IF($B793="","",OFFSET(Zdroj!AG$16,'k rozhodnutí'!$A792,0))</f>
        <v/>
      </c>
      <c r="P793" s="115" t="str">
        <f ca="1">IF($B793="","",OFFSET(Zdroj!AH$16,'k rozhodnutí'!$A792,0))</f>
        <v/>
      </c>
    </row>
    <row r="794" spans="1:16" x14ac:dyDescent="0.25">
      <c r="A794" s="64"/>
      <c r="B794" s="124" t="str">
        <f ca="1">IF(OFFSET(Zdroj!$B$16,A792,0)&gt;0,OFFSET(Zdroj!$B$16,A792,0)+0,"")</f>
        <v/>
      </c>
      <c r="C794" s="2" t="str">
        <f ca="1">IF($B793="","",IF(Zdroj!$AS$9="ano",CONCATENATE("Okres:","
",OFFSET(Zdroj!CH$16,'k rozhodnutí'!$A792,0),"
","Právní forma","
",OFFSET(Zdroj!H$16,'k rozhodnutí'!$A792,0),"
",IF(OFFSET(Zdroj!I$16,'k rozhodnutí'!$A792,0)="","","IČO: "),OFFSET(Zdroj!I$16,'k rozhodnutí'!$A792,0),"
","B.Ú. ",IF(OFFSET(Zdroj!J$16,'k rozhodnutí'!$A792,0)="","","Anonymizováno")),CONCATENATE("Okres:","
",OFFSET(Zdroj!CH$16,'k rozhodnutí'!$A792,0),"
","Právní forma","
",OFFSET(Zdroj!H$16,'k rozhodnutí'!$A792,0),"
",IF(OFFSET(Zdroj!I$16,'k rozhodnutí'!$A792,0)="","","IČO: "),OFFSET(Zdroj!I$16,'k rozhodnutí'!$A792,0),"
","B.Ú. ",OFFSET(Zdroj!J$16,'k rozhodnutí'!$A792,0))))</f>
        <v/>
      </c>
      <c r="D794" s="3" t="str">
        <f ca="1">IF($B793="","",OFFSET(Zdroj!O$16,'k rozhodnutí'!$A792,0))</f>
        <v/>
      </c>
      <c r="E794" s="127"/>
      <c r="F794" s="30"/>
      <c r="G794" s="122"/>
      <c r="H794" s="115"/>
      <c r="I794" s="126"/>
      <c r="J794" s="125"/>
      <c r="K794" s="115"/>
      <c r="L794" s="115"/>
      <c r="M794" s="115"/>
      <c r="N794" s="115"/>
      <c r="O794" s="115"/>
      <c r="P794" s="115"/>
    </row>
    <row r="795" spans="1:16" x14ac:dyDescent="0.25">
      <c r="A795" s="64">
        <f>ROW()/3-1</f>
        <v>264</v>
      </c>
      <c r="B795" s="124"/>
      <c r="C795" s="28" t="str">
        <f ca="1">IF($B793="","",IF(Zdroj!$AS$9="ano",IF(OFFSET(Zdroj!M$16,'k rozhodnutí'!$A792,0)="","","Anonymizováno"),IF(OFFSET(Zdroj!M$16,'k rozhodnutí'!$A792,0)="","",OFFSET(Zdroj!M$16,'k rozhodnutí'!$A792,0))))</f>
        <v/>
      </c>
      <c r="D795" s="3" t="str">
        <f ca="1">IF($B793="","",CONCATENATE("Dotace bude použita na:","
",OFFSET(Zdroj!P$16,'k rozhodnutí'!$A792,0)))</f>
        <v/>
      </c>
      <c r="E795" s="127"/>
      <c r="F795" s="31" t="str">
        <f ca="1">IF($B793="","",OFFSET(Zdroj!V$16,'k rozhodnutí'!$A792,0))</f>
        <v/>
      </c>
      <c r="G795" s="37" t="str">
        <f ca="1">IF($B793="","",OFFSET(Zdroj!CC$16,'k rozhodnutí'!$A792,0))</f>
        <v/>
      </c>
      <c r="H795" s="115"/>
      <c r="I795" s="126"/>
      <c r="J795" s="125"/>
      <c r="K795" s="115"/>
      <c r="L795" s="115"/>
      <c r="M795" s="115"/>
      <c r="N795" s="115"/>
      <c r="O795" s="115"/>
      <c r="P795" s="115"/>
    </row>
    <row r="796" spans="1:16" ht="15.75" x14ac:dyDescent="0.25">
      <c r="A796" s="64"/>
      <c r="B796" s="79" t="str">
        <f ca="1">IF(OFFSET(Zdroj!$B$16,A795,0)&gt;0,A798,"")</f>
        <v/>
      </c>
      <c r="C796" s="2" t="str">
        <f ca="1">IF($B796="","",IF(Zdroj!$AS$9="ano",CONCATENATE(OFFSET(Zdroj!C$16,'k rozhodnutí'!$A795,0),"
","Anonymizováno","
",OFFSET(Zdroj!E$16,'k rozhodnutí'!$A795,0),"
",OFFSET(Zdroj!F$16,'k rozhodnutí'!$A795,0)),CONCATENATE(OFFSET(Zdroj!C$16,'k rozhodnutí'!$A795,0),"
",OFFSET(Zdroj!D$16,'k rozhodnutí'!$A795,0),"
",OFFSET(Zdroj!E$16,'k rozhodnutí'!$A795,0),"
",OFFSET(Zdroj!F$16,'k rozhodnutí'!$A795,0))))</f>
        <v/>
      </c>
      <c r="D796" s="19" t="str">
        <f ca="1">IF($B796="","",OFFSET(Zdroj!N$16,'k rozhodnutí'!$A795,0))</f>
        <v/>
      </c>
      <c r="E796" s="127" t="str">
        <f ca="1">IF($B796="","",OFFSET(Zdroj!T$16,'k rozhodnutí'!$A795,0))</f>
        <v/>
      </c>
      <c r="F796" s="31" t="str">
        <f ca="1">IF($B796="","",OFFSET(Zdroj!U$16,'k rozhodnutí'!$A795,0))</f>
        <v/>
      </c>
      <c r="G796" s="122" t="str">
        <f ca="1">IF($B796="","",OFFSET(Zdroj!W$16,'k rozhodnutí'!$A795,0))</f>
        <v/>
      </c>
      <c r="H796" s="115" t="str">
        <f ca="1">IF($B796="","",OFFSET(Zdroj!W$16,'k rozhodnutí'!$A795,0))</f>
        <v/>
      </c>
      <c r="I796" s="126" t="str">
        <f ca="1">IF($B796="","",OFFSET(Zdroj!Y$16,'k rozhodnutí'!$A795,0))</f>
        <v/>
      </c>
      <c r="J796" s="125" t="str">
        <f ca="1">IF(B796="","",'k rozhodnutí detailní'!N796)</f>
        <v/>
      </c>
      <c r="K796" s="115" t="str">
        <f ca="1">IF($B796="","",OFFSET(Zdroj!AC$16,'k rozhodnutí'!$A795,0))</f>
        <v/>
      </c>
      <c r="L796" s="115" t="str">
        <f ca="1">IF($B796="","",OFFSET(Zdroj!AD$16,'k rozhodnutí'!$A795,0))</f>
        <v/>
      </c>
      <c r="M796" s="115" t="str">
        <f ca="1">IF($B796="","",OFFSET(Zdroj!AE$16,'k rozhodnutí'!$A795,0))</f>
        <v/>
      </c>
      <c r="N796" s="115" t="str">
        <f ca="1">IF($B796="","",OFFSET(Zdroj!AF$16,'k rozhodnutí'!$A795,0))</f>
        <v/>
      </c>
      <c r="O796" s="115" t="str">
        <f ca="1">IF($B796="","",OFFSET(Zdroj!AG$16,'k rozhodnutí'!$A795,0))</f>
        <v/>
      </c>
      <c r="P796" s="115" t="str">
        <f ca="1">IF($B796="","",OFFSET(Zdroj!AH$16,'k rozhodnutí'!$A795,0))</f>
        <v/>
      </c>
    </row>
    <row r="797" spans="1:16" x14ac:dyDescent="0.25">
      <c r="A797" s="64"/>
      <c r="B797" s="124" t="str">
        <f ca="1">IF(OFFSET(Zdroj!$B$16,A795,0)&gt;0,OFFSET(Zdroj!$B$16,A795,0)+0,"")</f>
        <v/>
      </c>
      <c r="C797" s="2" t="str">
        <f ca="1">IF($B796="","",IF(Zdroj!$AS$9="ano",CONCATENATE("Okres:","
",OFFSET(Zdroj!CH$16,'k rozhodnutí'!$A795,0),"
","Právní forma","
",OFFSET(Zdroj!H$16,'k rozhodnutí'!$A795,0),"
",IF(OFFSET(Zdroj!I$16,'k rozhodnutí'!$A795,0)="","","IČO: "),OFFSET(Zdroj!I$16,'k rozhodnutí'!$A795,0),"
","B.Ú. ",IF(OFFSET(Zdroj!J$16,'k rozhodnutí'!$A795,0)="","","Anonymizováno")),CONCATENATE("Okres:","
",OFFSET(Zdroj!CH$16,'k rozhodnutí'!$A795,0),"
","Právní forma","
",OFFSET(Zdroj!H$16,'k rozhodnutí'!$A795,0),"
",IF(OFFSET(Zdroj!I$16,'k rozhodnutí'!$A795,0)="","","IČO: "),OFFSET(Zdroj!I$16,'k rozhodnutí'!$A795,0),"
","B.Ú. ",OFFSET(Zdroj!J$16,'k rozhodnutí'!$A795,0))))</f>
        <v/>
      </c>
      <c r="D797" s="3" t="str">
        <f ca="1">IF($B796="","",OFFSET(Zdroj!O$16,'k rozhodnutí'!$A795,0))</f>
        <v/>
      </c>
      <c r="E797" s="127"/>
      <c r="F797" s="30"/>
      <c r="G797" s="122"/>
      <c r="H797" s="115"/>
      <c r="I797" s="126"/>
      <c r="J797" s="125"/>
      <c r="K797" s="115"/>
      <c r="L797" s="115"/>
      <c r="M797" s="115"/>
      <c r="N797" s="115"/>
      <c r="O797" s="115"/>
      <c r="P797" s="115"/>
    </row>
    <row r="798" spans="1:16" x14ac:dyDescent="0.25">
      <c r="A798" s="64">
        <f>ROW()/3-1</f>
        <v>265</v>
      </c>
      <c r="B798" s="124"/>
      <c r="C798" s="28" t="str">
        <f ca="1">IF($B796="","",IF(Zdroj!$AS$9="ano",IF(OFFSET(Zdroj!M$16,'k rozhodnutí'!$A795,0)="","","Anonymizováno"),IF(OFFSET(Zdroj!M$16,'k rozhodnutí'!$A795,0)="","",OFFSET(Zdroj!M$16,'k rozhodnutí'!$A795,0))))</f>
        <v/>
      </c>
      <c r="D798" s="3" t="str">
        <f ca="1">IF($B796="","",CONCATENATE("Dotace bude použita na:","
",OFFSET(Zdroj!P$16,'k rozhodnutí'!$A795,0)))</f>
        <v/>
      </c>
      <c r="E798" s="127"/>
      <c r="F798" s="31" t="str">
        <f ca="1">IF($B796="","",OFFSET(Zdroj!V$16,'k rozhodnutí'!$A795,0))</f>
        <v/>
      </c>
      <c r="G798" s="37" t="str">
        <f ca="1">IF($B796="","",OFFSET(Zdroj!CC$16,'k rozhodnutí'!$A795,0))</f>
        <v/>
      </c>
      <c r="H798" s="115"/>
      <c r="I798" s="126"/>
      <c r="J798" s="125"/>
      <c r="K798" s="115"/>
      <c r="L798" s="115"/>
      <c r="M798" s="115"/>
      <c r="N798" s="115"/>
      <c r="O798" s="115"/>
      <c r="P798" s="115"/>
    </row>
    <row r="799" spans="1:16" ht="15.75" x14ac:dyDescent="0.25">
      <c r="A799" s="64"/>
      <c r="B799" s="79" t="str">
        <f ca="1">IF(OFFSET(Zdroj!$B$16,A798,0)&gt;0,A801,"")</f>
        <v/>
      </c>
      <c r="C799" s="2" t="str">
        <f ca="1">IF($B799="","",IF(Zdroj!$AS$9="ano",CONCATENATE(OFFSET(Zdroj!C$16,'k rozhodnutí'!$A798,0),"
","Anonymizováno","
",OFFSET(Zdroj!E$16,'k rozhodnutí'!$A798,0),"
",OFFSET(Zdroj!F$16,'k rozhodnutí'!$A798,0)),CONCATENATE(OFFSET(Zdroj!C$16,'k rozhodnutí'!$A798,0),"
",OFFSET(Zdroj!D$16,'k rozhodnutí'!$A798,0),"
",OFFSET(Zdroj!E$16,'k rozhodnutí'!$A798,0),"
",OFFSET(Zdroj!F$16,'k rozhodnutí'!$A798,0))))</f>
        <v/>
      </c>
      <c r="D799" s="19" t="str">
        <f ca="1">IF($B799="","",OFFSET(Zdroj!N$16,'k rozhodnutí'!$A798,0))</f>
        <v/>
      </c>
      <c r="E799" s="127" t="str">
        <f ca="1">IF($B799="","",OFFSET(Zdroj!T$16,'k rozhodnutí'!$A798,0))</f>
        <v/>
      </c>
      <c r="F799" s="31" t="str">
        <f ca="1">IF($B799="","",OFFSET(Zdroj!U$16,'k rozhodnutí'!$A798,0))</f>
        <v/>
      </c>
      <c r="G799" s="122" t="str">
        <f ca="1">IF($B799="","",OFFSET(Zdroj!W$16,'k rozhodnutí'!$A798,0))</f>
        <v/>
      </c>
      <c r="H799" s="115" t="str">
        <f ca="1">IF($B799="","",OFFSET(Zdroj!W$16,'k rozhodnutí'!$A798,0))</f>
        <v/>
      </c>
      <c r="I799" s="126" t="str">
        <f ca="1">IF($B799="","",OFFSET(Zdroj!Y$16,'k rozhodnutí'!$A798,0))</f>
        <v/>
      </c>
      <c r="J799" s="125" t="str">
        <f ca="1">IF(B799="","",'k rozhodnutí detailní'!N799)</f>
        <v/>
      </c>
      <c r="K799" s="115" t="str">
        <f ca="1">IF($B799="","",OFFSET(Zdroj!AC$16,'k rozhodnutí'!$A798,0))</f>
        <v/>
      </c>
      <c r="L799" s="115" t="str">
        <f ca="1">IF($B799="","",OFFSET(Zdroj!AD$16,'k rozhodnutí'!$A798,0))</f>
        <v/>
      </c>
      <c r="M799" s="115" t="str">
        <f ca="1">IF($B799="","",OFFSET(Zdroj!AE$16,'k rozhodnutí'!$A798,0))</f>
        <v/>
      </c>
      <c r="N799" s="115" t="str">
        <f ca="1">IF($B799="","",OFFSET(Zdroj!AF$16,'k rozhodnutí'!$A798,0))</f>
        <v/>
      </c>
      <c r="O799" s="115" t="str">
        <f ca="1">IF($B799="","",OFFSET(Zdroj!AG$16,'k rozhodnutí'!$A798,0))</f>
        <v/>
      </c>
      <c r="P799" s="115" t="str">
        <f ca="1">IF($B799="","",OFFSET(Zdroj!AH$16,'k rozhodnutí'!$A798,0))</f>
        <v/>
      </c>
    </row>
    <row r="800" spans="1:16" x14ac:dyDescent="0.25">
      <c r="A800" s="64"/>
      <c r="B800" s="124" t="str">
        <f ca="1">IF(OFFSET(Zdroj!$B$16,A798,0)&gt;0,OFFSET(Zdroj!$B$16,A798,0)+0,"")</f>
        <v/>
      </c>
      <c r="C800" s="2" t="str">
        <f ca="1">IF($B799="","",IF(Zdroj!$AS$9="ano",CONCATENATE("Okres:","
",OFFSET(Zdroj!CH$16,'k rozhodnutí'!$A798,0),"
","Právní forma","
",OFFSET(Zdroj!H$16,'k rozhodnutí'!$A798,0),"
",IF(OFFSET(Zdroj!I$16,'k rozhodnutí'!$A798,0)="","","IČO: "),OFFSET(Zdroj!I$16,'k rozhodnutí'!$A798,0),"
","B.Ú. ",IF(OFFSET(Zdroj!J$16,'k rozhodnutí'!$A798,0)="","","Anonymizováno")),CONCATENATE("Okres:","
",OFFSET(Zdroj!CH$16,'k rozhodnutí'!$A798,0),"
","Právní forma","
",OFFSET(Zdroj!H$16,'k rozhodnutí'!$A798,0),"
",IF(OFFSET(Zdroj!I$16,'k rozhodnutí'!$A798,0)="","","IČO: "),OFFSET(Zdroj!I$16,'k rozhodnutí'!$A798,0),"
","B.Ú. ",OFFSET(Zdroj!J$16,'k rozhodnutí'!$A798,0))))</f>
        <v/>
      </c>
      <c r="D800" s="3" t="str">
        <f ca="1">IF($B799="","",OFFSET(Zdroj!O$16,'k rozhodnutí'!$A798,0))</f>
        <v/>
      </c>
      <c r="E800" s="127"/>
      <c r="F800" s="30"/>
      <c r="G800" s="122"/>
      <c r="H800" s="115"/>
      <c r="I800" s="126"/>
      <c r="J800" s="125"/>
      <c r="K800" s="115"/>
      <c r="L800" s="115"/>
      <c r="M800" s="115"/>
      <c r="N800" s="115"/>
      <c r="O800" s="115"/>
      <c r="P800" s="115"/>
    </row>
    <row r="801" spans="1:16" x14ac:dyDescent="0.25">
      <c r="A801" s="64">
        <f>ROW()/3-1</f>
        <v>266</v>
      </c>
      <c r="B801" s="124"/>
      <c r="C801" s="28" t="str">
        <f ca="1">IF($B799="","",IF(Zdroj!$AS$9="ano",IF(OFFSET(Zdroj!M$16,'k rozhodnutí'!$A798,0)="","","Anonymizováno"),IF(OFFSET(Zdroj!M$16,'k rozhodnutí'!$A798,0)="","",OFFSET(Zdroj!M$16,'k rozhodnutí'!$A798,0))))</f>
        <v/>
      </c>
      <c r="D801" s="3" t="str">
        <f ca="1">IF($B799="","",CONCATENATE("Dotace bude použita na:","
",OFFSET(Zdroj!P$16,'k rozhodnutí'!$A798,0)))</f>
        <v/>
      </c>
      <c r="E801" s="127"/>
      <c r="F801" s="31" t="str">
        <f ca="1">IF($B799="","",OFFSET(Zdroj!V$16,'k rozhodnutí'!$A798,0))</f>
        <v/>
      </c>
      <c r="G801" s="37" t="str">
        <f ca="1">IF($B799="","",OFFSET(Zdroj!CC$16,'k rozhodnutí'!$A798,0))</f>
        <v/>
      </c>
      <c r="H801" s="115"/>
      <c r="I801" s="126"/>
      <c r="J801" s="125"/>
      <c r="K801" s="115"/>
      <c r="L801" s="115"/>
      <c r="M801" s="115"/>
      <c r="N801" s="115"/>
      <c r="O801" s="115"/>
      <c r="P801" s="115"/>
    </row>
    <row r="802" spans="1:16" ht="15.75" x14ac:dyDescent="0.25">
      <c r="A802" s="64"/>
      <c r="B802" s="79" t="str">
        <f ca="1">IF(OFFSET(Zdroj!$B$16,A801,0)&gt;0,A804,"")</f>
        <v/>
      </c>
      <c r="C802" s="2" t="str">
        <f ca="1">IF($B802="","",IF(Zdroj!$AS$9="ano",CONCATENATE(OFFSET(Zdroj!C$16,'k rozhodnutí'!$A801,0),"
","Anonymizováno","
",OFFSET(Zdroj!E$16,'k rozhodnutí'!$A801,0),"
",OFFSET(Zdroj!F$16,'k rozhodnutí'!$A801,0)),CONCATENATE(OFFSET(Zdroj!C$16,'k rozhodnutí'!$A801,0),"
",OFFSET(Zdroj!D$16,'k rozhodnutí'!$A801,0),"
",OFFSET(Zdroj!E$16,'k rozhodnutí'!$A801,0),"
",OFFSET(Zdroj!F$16,'k rozhodnutí'!$A801,0))))</f>
        <v/>
      </c>
      <c r="D802" s="19" t="str">
        <f ca="1">IF($B802="","",OFFSET(Zdroj!N$16,'k rozhodnutí'!$A801,0))</f>
        <v/>
      </c>
      <c r="E802" s="127" t="str">
        <f ca="1">IF($B802="","",OFFSET(Zdroj!T$16,'k rozhodnutí'!$A801,0))</f>
        <v/>
      </c>
      <c r="F802" s="31" t="str">
        <f ca="1">IF($B802="","",OFFSET(Zdroj!U$16,'k rozhodnutí'!$A801,0))</f>
        <v/>
      </c>
      <c r="G802" s="122" t="str">
        <f ca="1">IF($B802="","",OFFSET(Zdroj!W$16,'k rozhodnutí'!$A801,0))</f>
        <v/>
      </c>
      <c r="H802" s="115" t="str">
        <f ca="1">IF($B802="","",OFFSET(Zdroj!W$16,'k rozhodnutí'!$A801,0))</f>
        <v/>
      </c>
      <c r="I802" s="126" t="str">
        <f ca="1">IF($B802="","",OFFSET(Zdroj!Y$16,'k rozhodnutí'!$A801,0))</f>
        <v/>
      </c>
      <c r="J802" s="125" t="str">
        <f ca="1">IF(B802="","",'k rozhodnutí detailní'!N802)</f>
        <v/>
      </c>
      <c r="K802" s="115" t="str">
        <f ca="1">IF($B802="","",OFFSET(Zdroj!AC$16,'k rozhodnutí'!$A801,0))</f>
        <v/>
      </c>
      <c r="L802" s="115" t="str">
        <f ca="1">IF($B802="","",OFFSET(Zdroj!AD$16,'k rozhodnutí'!$A801,0))</f>
        <v/>
      </c>
      <c r="M802" s="115" t="str">
        <f ca="1">IF($B802="","",OFFSET(Zdroj!AE$16,'k rozhodnutí'!$A801,0))</f>
        <v/>
      </c>
      <c r="N802" s="115" t="str">
        <f ca="1">IF($B802="","",OFFSET(Zdroj!AF$16,'k rozhodnutí'!$A801,0))</f>
        <v/>
      </c>
      <c r="O802" s="115" t="str">
        <f ca="1">IF($B802="","",OFFSET(Zdroj!AG$16,'k rozhodnutí'!$A801,0))</f>
        <v/>
      </c>
      <c r="P802" s="115" t="str">
        <f ca="1">IF($B802="","",OFFSET(Zdroj!AH$16,'k rozhodnutí'!$A801,0))</f>
        <v/>
      </c>
    </row>
    <row r="803" spans="1:16" x14ac:dyDescent="0.25">
      <c r="A803" s="64"/>
      <c r="B803" s="124" t="str">
        <f ca="1">IF(OFFSET(Zdroj!$B$16,A801,0)&gt;0,OFFSET(Zdroj!$B$16,A801,0)+0,"")</f>
        <v/>
      </c>
      <c r="C803" s="2" t="str">
        <f ca="1">IF($B802="","",IF(Zdroj!$AS$9="ano",CONCATENATE("Okres:","
",OFFSET(Zdroj!CH$16,'k rozhodnutí'!$A801,0),"
","Právní forma","
",OFFSET(Zdroj!H$16,'k rozhodnutí'!$A801,0),"
",IF(OFFSET(Zdroj!I$16,'k rozhodnutí'!$A801,0)="","","IČO: "),OFFSET(Zdroj!I$16,'k rozhodnutí'!$A801,0),"
","B.Ú. ",IF(OFFSET(Zdroj!J$16,'k rozhodnutí'!$A801,0)="","","Anonymizováno")),CONCATENATE("Okres:","
",OFFSET(Zdroj!CH$16,'k rozhodnutí'!$A801,0),"
","Právní forma","
",OFFSET(Zdroj!H$16,'k rozhodnutí'!$A801,0),"
",IF(OFFSET(Zdroj!I$16,'k rozhodnutí'!$A801,0)="","","IČO: "),OFFSET(Zdroj!I$16,'k rozhodnutí'!$A801,0),"
","B.Ú. ",OFFSET(Zdroj!J$16,'k rozhodnutí'!$A801,0))))</f>
        <v/>
      </c>
      <c r="D803" s="3" t="str">
        <f ca="1">IF($B802="","",OFFSET(Zdroj!O$16,'k rozhodnutí'!$A801,0))</f>
        <v/>
      </c>
      <c r="E803" s="127"/>
      <c r="F803" s="30"/>
      <c r="G803" s="122"/>
      <c r="H803" s="115"/>
      <c r="I803" s="126"/>
      <c r="J803" s="125"/>
      <c r="K803" s="115"/>
      <c r="L803" s="115"/>
      <c r="M803" s="115"/>
      <c r="N803" s="115"/>
      <c r="O803" s="115"/>
      <c r="P803" s="115"/>
    </row>
    <row r="804" spans="1:16" x14ac:dyDescent="0.25">
      <c r="A804" s="64">
        <f>ROW()/3-1</f>
        <v>267</v>
      </c>
      <c r="B804" s="124"/>
      <c r="C804" s="28" t="str">
        <f ca="1">IF($B802="","",IF(Zdroj!$AS$9="ano",IF(OFFSET(Zdroj!M$16,'k rozhodnutí'!$A801,0)="","","Anonymizováno"),IF(OFFSET(Zdroj!M$16,'k rozhodnutí'!$A801,0)="","",OFFSET(Zdroj!M$16,'k rozhodnutí'!$A801,0))))</f>
        <v/>
      </c>
      <c r="D804" s="3" t="str">
        <f ca="1">IF($B802="","",CONCATENATE("Dotace bude použita na:","
",OFFSET(Zdroj!P$16,'k rozhodnutí'!$A801,0)))</f>
        <v/>
      </c>
      <c r="E804" s="127"/>
      <c r="F804" s="31" t="str">
        <f ca="1">IF($B802="","",OFFSET(Zdroj!V$16,'k rozhodnutí'!$A801,0))</f>
        <v/>
      </c>
      <c r="G804" s="37" t="str">
        <f ca="1">IF($B802="","",OFFSET(Zdroj!CC$16,'k rozhodnutí'!$A801,0))</f>
        <v/>
      </c>
      <c r="H804" s="115"/>
      <c r="I804" s="126"/>
      <c r="J804" s="125"/>
      <c r="K804" s="115"/>
      <c r="L804" s="115"/>
      <c r="M804" s="115"/>
      <c r="N804" s="115"/>
      <c r="O804" s="115"/>
      <c r="P804" s="115"/>
    </row>
    <row r="805" spans="1:16" ht="15.75" x14ac:dyDescent="0.25">
      <c r="A805" s="64"/>
      <c r="B805" s="79" t="str">
        <f ca="1">IF(OFFSET(Zdroj!$B$16,A804,0)&gt;0,A807,"")</f>
        <v/>
      </c>
      <c r="C805" s="2" t="str">
        <f ca="1">IF($B805="","",IF(Zdroj!$AS$9="ano",CONCATENATE(OFFSET(Zdroj!C$16,'k rozhodnutí'!$A804,0),"
","Anonymizováno","
",OFFSET(Zdroj!E$16,'k rozhodnutí'!$A804,0),"
",OFFSET(Zdroj!F$16,'k rozhodnutí'!$A804,0)),CONCATENATE(OFFSET(Zdroj!C$16,'k rozhodnutí'!$A804,0),"
",OFFSET(Zdroj!D$16,'k rozhodnutí'!$A804,0),"
",OFFSET(Zdroj!E$16,'k rozhodnutí'!$A804,0),"
",OFFSET(Zdroj!F$16,'k rozhodnutí'!$A804,0))))</f>
        <v/>
      </c>
      <c r="D805" s="19" t="str">
        <f ca="1">IF($B805="","",OFFSET(Zdroj!N$16,'k rozhodnutí'!$A804,0))</f>
        <v/>
      </c>
      <c r="E805" s="127" t="str">
        <f ca="1">IF($B805="","",OFFSET(Zdroj!T$16,'k rozhodnutí'!$A804,0))</f>
        <v/>
      </c>
      <c r="F805" s="31" t="str">
        <f ca="1">IF($B805="","",OFFSET(Zdroj!U$16,'k rozhodnutí'!$A804,0))</f>
        <v/>
      </c>
      <c r="G805" s="122" t="str">
        <f ca="1">IF($B805="","",OFFSET(Zdroj!W$16,'k rozhodnutí'!$A804,0))</f>
        <v/>
      </c>
      <c r="H805" s="115" t="str">
        <f ca="1">IF($B805="","",OFFSET(Zdroj!W$16,'k rozhodnutí'!$A804,0))</f>
        <v/>
      </c>
      <c r="I805" s="126" t="str">
        <f ca="1">IF($B805="","",OFFSET(Zdroj!Y$16,'k rozhodnutí'!$A804,0))</f>
        <v/>
      </c>
      <c r="J805" s="125" t="str">
        <f ca="1">IF(B805="","",'k rozhodnutí detailní'!N805)</f>
        <v/>
      </c>
      <c r="K805" s="115" t="str">
        <f ca="1">IF($B805="","",OFFSET(Zdroj!AC$16,'k rozhodnutí'!$A804,0))</f>
        <v/>
      </c>
      <c r="L805" s="115" t="str">
        <f ca="1">IF($B805="","",OFFSET(Zdroj!AD$16,'k rozhodnutí'!$A804,0))</f>
        <v/>
      </c>
      <c r="M805" s="115" t="str">
        <f ca="1">IF($B805="","",OFFSET(Zdroj!AE$16,'k rozhodnutí'!$A804,0))</f>
        <v/>
      </c>
      <c r="N805" s="115" t="str">
        <f ca="1">IF($B805="","",OFFSET(Zdroj!AF$16,'k rozhodnutí'!$A804,0))</f>
        <v/>
      </c>
      <c r="O805" s="115" t="str">
        <f ca="1">IF($B805="","",OFFSET(Zdroj!AG$16,'k rozhodnutí'!$A804,0))</f>
        <v/>
      </c>
      <c r="P805" s="115" t="str">
        <f ca="1">IF($B805="","",OFFSET(Zdroj!AH$16,'k rozhodnutí'!$A804,0))</f>
        <v/>
      </c>
    </row>
    <row r="806" spans="1:16" x14ac:dyDescent="0.25">
      <c r="A806" s="64"/>
      <c r="B806" s="124" t="str">
        <f ca="1">IF(OFFSET(Zdroj!$B$16,A804,0)&gt;0,OFFSET(Zdroj!$B$16,A804,0)+0,"")</f>
        <v/>
      </c>
      <c r="C806" s="2" t="str">
        <f ca="1">IF($B805="","",IF(Zdroj!$AS$9="ano",CONCATENATE("Okres:","
",OFFSET(Zdroj!CH$16,'k rozhodnutí'!$A804,0),"
","Právní forma","
",OFFSET(Zdroj!H$16,'k rozhodnutí'!$A804,0),"
",IF(OFFSET(Zdroj!I$16,'k rozhodnutí'!$A804,0)="","","IČO: "),OFFSET(Zdroj!I$16,'k rozhodnutí'!$A804,0),"
","B.Ú. ",IF(OFFSET(Zdroj!J$16,'k rozhodnutí'!$A804,0)="","","Anonymizováno")),CONCATENATE("Okres:","
",OFFSET(Zdroj!CH$16,'k rozhodnutí'!$A804,0),"
","Právní forma","
",OFFSET(Zdroj!H$16,'k rozhodnutí'!$A804,0),"
",IF(OFFSET(Zdroj!I$16,'k rozhodnutí'!$A804,0)="","","IČO: "),OFFSET(Zdroj!I$16,'k rozhodnutí'!$A804,0),"
","B.Ú. ",OFFSET(Zdroj!J$16,'k rozhodnutí'!$A804,0))))</f>
        <v/>
      </c>
      <c r="D806" s="3" t="str">
        <f ca="1">IF($B805="","",OFFSET(Zdroj!O$16,'k rozhodnutí'!$A804,0))</f>
        <v/>
      </c>
      <c r="E806" s="127"/>
      <c r="F806" s="30"/>
      <c r="G806" s="122"/>
      <c r="H806" s="115"/>
      <c r="I806" s="126"/>
      <c r="J806" s="125"/>
      <c r="K806" s="115"/>
      <c r="L806" s="115"/>
      <c r="M806" s="115"/>
      <c r="N806" s="115"/>
      <c r="O806" s="115"/>
      <c r="P806" s="115"/>
    </row>
    <row r="807" spans="1:16" x14ac:dyDescent="0.25">
      <c r="A807" s="64">
        <f>ROW()/3-1</f>
        <v>268</v>
      </c>
      <c r="B807" s="124"/>
      <c r="C807" s="28" t="str">
        <f ca="1">IF($B805="","",IF(Zdroj!$AS$9="ano",IF(OFFSET(Zdroj!M$16,'k rozhodnutí'!$A804,0)="","","Anonymizováno"),IF(OFFSET(Zdroj!M$16,'k rozhodnutí'!$A804,0)="","",OFFSET(Zdroj!M$16,'k rozhodnutí'!$A804,0))))</f>
        <v/>
      </c>
      <c r="D807" s="3" t="str">
        <f ca="1">IF($B805="","",CONCATENATE("Dotace bude použita na:","
",OFFSET(Zdroj!P$16,'k rozhodnutí'!$A804,0)))</f>
        <v/>
      </c>
      <c r="E807" s="127"/>
      <c r="F807" s="31" t="str">
        <f ca="1">IF($B805="","",OFFSET(Zdroj!V$16,'k rozhodnutí'!$A804,0))</f>
        <v/>
      </c>
      <c r="G807" s="37" t="str">
        <f ca="1">IF($B805="","",OFFSET(Zdroj!CC$16,'k rozhodnutí'!$A804,0))</f>
        <v/>
      </c>
      <c r="H807" s="115"/>
      <c r="I807" s="126"/>
      <c r="J807" s="125"/>
      <c r="K807" s="115"/>
      <c r="L807" s="115"/>
      <c r="M807" s="115"/>
      <c r="N807" s="115"/>
      <c r="O807" s="115"/>
      <c r="P807" s="115"/>
    </row>
    <row r="808" spans="1:16" ht="15.75" x14ac:dyDescent="0.25">
      <c r="A808" s="64"/>
      <c r="B808" s="79" t="str">
        <f ca="1">IF(OFFSET(Zdroj!$B$16,A807,0)&gt;0,A810,"")</f>
        <v/>
      </c>
      <c r="C808" s="2" t="str">
        <f ca="1">IF($B808="","",IF(Zdroj!$AS$9="ano",CONCATENATE(OFFSET(Zdroj!C$16,'k rozhodnutí'!$A807,0),"
","Anonymizováno","
",OFFSET(Zdroj!E$16,'k rozhodnutí'!$A807,0),"
",OFFSET(Zdroj!F$16,'k rozhodnutí'!$A807,0)),CONCATENATE(OFFSET(Zdroj!C$16,'k rozhodnutí'!$A807,0),"
",OFFSET(Zdroj!D$16,'k rozhodnutí'!$A807,0),"
",OFFSET(Zdroj!E$16,'k rozhodnutí'!$A807,0),"
",OFFSET(Zdroj!F$16,'k rozhodnutí'!$A807,0))))</f>
        <v/>
      </c>
      <c r="D808" s="19" t="str">
        <f ca="1">IF($B808="","",OFFSET(Zdroj!N$16,'k rozhodnutí'!$A807,0))</f>
        <v/>
      </c>
      <c r="E808" s="127" t="str">
        <f ca="1">IF($B808="","",OFFSET(Zdroj!T$16,'k rozhodnutí'!$A807,0))</f>
        <v/>
      </c>
      <c r="F808" s="31" t="str">
        <f ca="1">IF($B808="","",OFFSET(Zdroj!U$16,'k rozhodnutí'!$A807,0))</f>
        <v/>
      </c>
      <c r="G808" s="122" t="str">
        <f ca="1">IF($B808="","",OFFSET(Zdroj!W$16,'k rozhodnutí'!$A807,0))</f>
        <v/>
      </c>
      <c r="H808" s="115" t="str">
        <f ca="1">IF($B808="","",OFFSET(Zdroj!W$16,'k rozhodnutí'!$A807,0))</f>
        <v/>
      </c>
      <c r="I808" s="126" t="str">
        <f ca="1">IF($B808="","",OFFSET(Zdroj!Y$16,'k rozhodnutí'!$A807,0))</f>
        <v/>
      </c>
      <c r="J808" s="125" t="str">
        <f ca="1">IF(B808="","",'k rozhodnutí detailní'!N808)</f>
        <v/>
      </c>
      <c r="K808" s="115" t="str">
        <f ca="1">IF($B808="","",OFFSET(Zdroj!AC$16,'k rozhodnutí'!$A807,0))</f>
        <v/>
      </c>
      <c r="L808" s="115" t="str">
        <f ca="1">IF($B808="","",OFFSET(Zdroj!AD$16,'k rozhodnutí'!$A807,0))</f>
        <v/>
      </c>
      <c r="M808" s="115" t="str">
        <f ca="1">IF($B808="","",OFFSET(Zdroj!AE$16,'k rozhodnutí'!$A807,0))</f>
        <v/>
      </c>
      <c r="N808" s="115" t="str">
        <f ca="1">IF($B808="","",OFFSET(Zdroj!AF$16,'k rozhodnutí'!$A807,0))</f>
        <v/>
      </c>
      <c r="O808" s="115" t="str">
        <f ca="1">IF($B808="","",OFFSET(Zdroj!AG$16,'k rozhodnutí'!$A807,0))</f>
        <v/>
      </c>
      <c r="P808" s="115" t="str">
        <f ca="1">IF($B808="","",OFFSET(Zdroj!AH$16,'k rozhodnutí'!$A807,0))</f>
        <v/>
      </c>
    </row>
    <row r="809" spans="1:16" x14ac:dyDescent="0.25">
      <c r="A809" s="64"/>
      <c r="B809" s="124" t="str">
        <f ca="1">IF(OFFSET(Zdroj!$B$16,A807,0)&gt;0,OFFSET(Zdroj!$B$16,A807,0)+0,"")</f>
        <v/>
      </c>
      <c r="C809" s="2" t="str">
        <f ca="1">IF($B808="","",IF(Zdroj!$AS$9="ano",CONCATENATE("Okres:","
",OFFSET(Zdroj!CH$16,'k rozhodnutí'!$A807,0),"
","Právní forma","
",OFFSET(Zdroj!H$16,'k rozhodnutí'!$A807,0),"
",IF(OFFSET(Zdroj!I$16,'k rozhodnutí'!$A807,0)="","","IČO: "),OFFSET(Zdroj!I$16,'k rozhodnutí'!$A807,0),"
","B.Ú. ",IF(OFFSET(Zdroj!J$16,'k rozhodnutí'!$A807,0)="","","Anonymizováno")),CONCATENATE("Okres:","
",OFFSET(Zdroj!CH$16,'k rozhodnutí'!$A807,0),"
","Právní forma","
",OFFSET(Zdroj!H$16,'k rozhodnutí'!$A807,0),"
",IF(OFFSET(Zdroj!I$16,'k rozhodnutí'!$A807,0)="","","IČO: "),OFFSET(Zdroj!I$16,'k rozhodnutí'!$A807,0),"
","B.Ú. ",OFFSET(Zdroj!J$16,'k rozhodnutí'!$A807,0))))</f>
        <v/>
      </c>
      <c r="D809" s="3" t="str">
        <f ca="1">IF($B808="","",OFFSET(Zdroj!O$16,'k rozhodnutí'!$A807,0))</f>
        <v/>
      </c>
      <c r="E809" s="127"/>
      <c r="F809" s="30"/>
      <c r="G809" s="122"/>
      <c r="H809" s="115"/>
      <c r="I809" s="126"/>
      <c r="J809" s="125"/>
      <c r="K809" s="115"/>
      <c r="L809" s="115"/>
      <c r="M809" s="115"/>
      <c r="N809" s="115"/>
      <c r="O809" s="115"/>
      <c r="P809" s="115"/>
    </row>
    <row r="810" spans="1:16" x14ac:dyDescent="0.25">
      <c r="A810" s="64">
        <f>ROW()/3-1</f>
        <v>269</v>
      </c>
      <c r="B810" s="124"/>
      <c r="C810" s="28" t="str">
        <f ca="1">IF($B808="","",IF(Zdroj!$AS$9="ano",IF(OFFSET(Zdroj!M$16,'k rozhodnutí'!$A807,0)="","","Anonymizováno"),IF(OFFSET(Zdroj!M$16,'k rozhodnutí'!$A807,0)="","",OFFSET(Zdroj!M$16,'k rozhodnutí'!$A807,0))))</f>
        <v/>
      </c>
      <c r="D810" s="3" t="str">
        <f ca="1">IF($B808="","",CONCATENATE("Dotace bude použita na:","
",OFFSET(Zdroj!P$16,'k rozhodnutí'!$A807,0)))</f>
        <v/>
      </c>
      <c r="E810" s="127"/>
      <c r="F810" s="31" t="str">
        <f ca="1">IF($B808="","",OFFSET(Zdroj!V$16,'k rozhodnutí'!$A807,0))</f>
        <v/>
      </c>
      <c r="G810" s="37" t="str">
        <f ca="1">IF($B808="","",OFFSET(Zdroj!CC$16,'k rozhodnutí'!$A807,0))</f>
        <v/>
      </c>
      <c r="H810" s="115"/>
      <c r="I810" s="126"/>
      <c r="J810" s="125"/>
      <c r="K810" s="115"/>
      <c r="L810" s="115"/>
      <c r="M810" s="115"/>
      <c r="N810" s="115"/>
      <c r="O810" s="115"/>
      <c r="P810" s="115"/>
    </row>
    <row r="811" spans="1:16" ht="15.75" x14ac:dyDescent="0.25">
      <c r="A811" s="64"/>
      <c r="B811" s="79" t="str">
        <f ca="1">IF(OFFSET(Zdroj!$B$16,A810,0)&gt;0,A813,"")</f>
        <v/>
      </c>
      <c r="C811" s="2" t="str">
        <f ca="1">IF($B811="","",IF(Zdroj!$AS$9="ano",CONCATENATE(OFFSET(Zdroj!C$16,'k rozhodnutí'!$A810,0),"
","Anonymizováno","
",OFFSET(Zdroj!E$16,'k rozhodnutí'!$A810,0),"
",OFFSET(Zdroj!F$16,'k rozhodnutí'!$A810,0)),CONCATENATE(OFFSET(Zdroj!C$16,'k rozhodnutí'!$A810,0),"
",OFFSET(Zdroj!D$16,'k rozhodnutí'!$A810,0),"
",OFFSET(Zdroj!E$16,'k rozhodnutí'!$A810,0),"
",OFFSET(Zdroj!F$16,'k rozhodnutí'!$A810,0))))</f>
        <v/>
      </c>
      <c r="D811" s="19" t="str">
        <f ca="1">IF($B811="","",OFFSET(Zdroj!N$16,'k rozhodnutí'!$A810,0))</f>
        <v/>
      </c>
      <c r="E811" s="127" t="str">
        <f ca="1">IF($B811="","",OFFSET(Zdroj!T$16,'k rozhodnutí'!$A810,0))</f>
        <v/>
      </c>
      <c r="F811" s="31" t="str">
        <f ca="1">IF($B811="","",OFFSET(Zdroj!U$16,'k rozhodnutí'!$A810,0))</f>
        <v/>
      </c>
      <c r="G811" s="122" t="str">
        <f ca="1">IF($B811="","",OFFSET(Zdroj!W$16,'k rozhodnutí'!$A810,0))</f>
        <v/>
      </c>
      <c r="H811" s="115" t="str">
        <f ca="1">IF($B811="","",OFFSET(Zdroj!W$16,'k rozhodnutí'!$A810,0))</f>
        <v/>
      </c>
      <c r="I811" s="126" t="str">
        <f ca="1">IF($B811="","",OFFSET(Zdroj!Y$16,'k rozhodnutí'!$A810,0))</f>
        <v/>
      </c>
      <c r="J811" s="125" t="str">
        <f ca="1">IF(B811="","",'k rozhodnutí detailní'!N811)</f>
        <v/>
      </c>
      <c r="K811" s="115" t="str">
        <f ca="1">IF($B811="","",OFFSET(Zdroj!AC$16,'k rozhodnutí'!$A810,0))</f>
        <v/>
      </c>
      <c r="L811" s="115" t="str">
        <f ca="1">IF($B811="","",OFFSET(Zdroj!AD$16,'k rozhodnutí'!$A810,0))</f>
        <v/>
      </c>
      <c r="M811" s="115" t="str">
        <f ca="1">IF($B811="","",OFFSET(Zdroj!AE$16,'k rozhodnutí'!$A810,0))</f>
        <v/>
      </c>
      <c r="N811" s="115" t="str">
        <f ca="1">IF($B811="","",OFFSET(Zdroj!AF$16,'k rozhodnutí'!$A810,0))</f>
        <v/>
      </c>
      <c r="O811" s="115" t="str">
        <f ca="1">IF($B811="","",OFFSET(Zdroj!AG$16,'k rozhodnutí'!$A810,0))</f>
        <v/>
      </c>
      <c r="P811" s="115" t="str">
        <f ca="1">IF($B811="","",OFFSET(Zdroj!AH$16,'k rozhodnutí'!$A810,0))</f>
        <v/>
      </c>
    </row>
    <row r="812" spans="1:16" x14ac:dyDescent="0.25">
      <c r="A812" s="64"/>
      <c r="B812" s="124" t="str">
        <f ca="1">IF(OFFSET(Zdroj!$B$16,A810,0)&gt;0,OFFSET(Zdroj!$B$16,A810,0)+0,"")</f>
        <v/>
      </c>
      <c r="C812" s="2" t="str">
        <f ca="1">IF($B811="","",IF(Zdroj!$AS$9="ano",CONCATENATE("Okres:","
",OFFSET(Zdroj!CH$16,'k rozhodnutí'!$A810,0),"
","Právní forma","
",OFFSET(Zdroj!H$16,'k rozhodnutí'!$A810,0),"
",IF(OFFSET(Zdroj!I$16,'k rozhodnutí'!$A810,0)="","","IČO: "),OFFSET(Zdroj!I$16,'k rozhodnutí'!$A810,0),"
","B.Ú. ",IF(OFFSET(Zdroj!J$16,'k rozhodnutí'!$A810,0)="","","Anonymizováno")),CONCATENATE("Okres:","
",OFFSET(Zdroj!CH$16,'k rozhodnutí'!$A810,0),"
","Právní forma","
",OFFSET(Zdroj!H$16,'k rozhodnutí'!$A810,0),"
",IF(OFFSET(Zdroj!I$16,'k rozhodnutí'!$A810,0)="","","IČO: "),OFFSET(Zdroj!I$16,'k rozhodnutí'!$A810,0),"
","B.Ú. ",OFFSET(Zdroj!J$16,'k rozhodnutí'!$A810,0))))</f>
        <v/>
      </c>
      <c r="D812" s="3" t="str">
        <f ca="1">IF($B811="","",OFFSET(Zdroj!O$16,'k rozhodnutí'!$A810,0))</f>
        <v/>
      </c>
      <c r="E812" s="127"/>
      <c r="F812" s="30"/>
      <c r="G812" s="122"/>
      <c r="H812" s="115"/>
      <c r="I812" s="126"/>
      <c r="J812" s="125"/>
      <c r="K812" s="115"/>
      <c r="L812" s="115"/>
      <c r="M812" s="115"/>
      <c r="N812" s="115"/>
      <c r="O812" s="115"/>
      <c r="P812" s="115"/>
    </row>
    <row r="813" spans="1:16" x14ac:dyDescent="0.25">
      <c r="A813" s="64">
        <f>ROW()/3-1</f>
        <v>270</v>
      </c>
      <c r="B813" s="124"/>
      <c r="C813" s="28" t="str">
        <f ca="1">IF($B811="","",IF(Zdroj!$AS$9="ano",IF(OFFSET(Zdroj!M$16,'k rozhodnutí'!$A810,0)="","","Anonymizováno"),IF(OFFSET(Zdroj!M$16,'k rozhodnutí'!$A810,0)="","",OFFSET(Zdroj!M$16,'k rozhodnutí'!$A810,0))))</f>
        <v/>
      </c>
      <c r="D813" s="3" t="str">
        <f ca="1">IF($B811="","",CONCATENATE("Dotace bude použita na:","
",OFFSET(Zdroj!P$16,'k rozhodnutí'!$A810,0)))</f>
        <v/>
      </c>
      <c r="E813" s="127"/>
      <c r="F813" s="31" t="str">
        <f ca="1">IF($B811="","",OFFSET(Zdroj!V$16,'k rozhodnutí'!$A810,0))</f>
        <v/>
      </c>
      <c r="G813" s="37" t="str">
        <f ca="1">IF($B811="","",OFFSET(Zdroj!CC$16,'k rozhodnutí'!$A810,0))</f>
        <v/>
      </c>
      <c r="H813" s="115"/>
      <c r="I813" s="126"/>
      <c r="J813" s="125"/>
      <c r="K813" s="115"/>
      <c r="L813" s="115"/>
      <c r="M813" s="115"/>
      <c r="N813" s="115"/>
      <c r="O813" s="115"/>
      <c r="P813" s="115"/>
    </row>
    <row r="814" spans="1:16" ht="15.75" x14ac:dyDescent="0.25">
      <c r="A814" s="64"/>
      <c r="B814" s="79" t="str">
        <f ca="1">IF(OFFSET(Zdroj!$B$16,A813,0)&gt;0,A816,"")</f>
        <v/>
      </c>
      <c r="C814" s="2" t="str">
        <f ca="1">IF($B814="","",IF(Zdroj!$AS$9="ano",CONCATENATE(OFFSET(Zdroj!C$16,'k rozhodnutí'!$A813,0),"
","Anonymizováno","
",OFFSET(Zdroj!E$16,'k rozhodnutí'!$A813,0),"
",OFFSET(Zdroj!F$16,'k rozhodnutí'!$A813,0)),CONCATENATE(OFFSET(Zdroj!C$16,'k rozhodnutí'!$A813,0),"
",OFFSET(Zdroj!D$16,'k rozhodnutí'!$A813,0),"
",OFFSET(Zdroj!E$16,'k rozhodnutí'!$A813,0),"
",OFFSET(Zdroj!F$16,'k rozhodnutí'!$A813,0))))</f>
        <v/>
      </c>
      <c r="D814" s="19" t="str">
        <f ca="1">IF($B814="","",OFFSET(Zdroj!N$16,'k rozhodnutí'!$A813,0))</f>
        <v/>
      </c>
      <c r="E814" s="127" t="str">
        <f ca="1">IF($B814="","",OFFSET(Zdroj!T$16,'k rozhodnutí'!$A813,0))</f>
        <v/>
      </c>
      <c r="F814" s="31" t="str">
        <f ca="1">IF($B814="","",OFFSET(Zdroj!U$16,'k rozhodnutí'!$A813,0))</f>
        <v/>
      </c>
      <c r="G814" s="122" t="str">
        <f ca="1">IF($B814="","",OFFSET(Zdroj!W$16,'k rozhodnutí'!$A813,0))</f>
        <v/>
      </c>
      <c r="H814" s="115" t="str">
        <f ca="1">IF($B814="","",OFFSET(Zdroj!W$16,'k rozhodnutí'!$A813,0))</f>
        <v/>
      </c>
      <c r="I814" s="126" t="str">
        <f ca="1">IF($B814="","",OFFSET(Zdroj!Y$16,'k rozhodnutí'!$A813,0))</f>
        <v/>
      </c>
      <c r="J814" s="125" t="str">
        <f ca="1">IF(B814="","",'k rozhodnutí detailní'!N814)</f>
        <v/>
      </c>
      <c r="K814" s="115" t="str">
        <f ca="1">IF($B814="","",OFFSET(Zdroj!AC$16,'k rozhodnutí'!$A813,0))</f>
        <v/>
      </c>
      <c r="L814" s="115" t="str">
        <f ca="1">IF($B814="","",OFFSET(Zdroj!AD$16,'k rozhodnutí'!$A813,0))</f>
        <v/>
      </c>
      <c r="M814" s="115" t="str">
        <f ca="1">IF($B814="","",OFFSET(Zdroj!AE$16,'k rozhodnutí'!$A813,0))</f>
        <v/>
      </c>
      <c r="N814" s="115" t="str">
        <f ca="1">IF($B814="","",OFFSET(Zdroj!AF$16,'k rozhodnutí'!$A813,0))</f>
        <v/>
      </c>
      <c r="O814" s="115" t="str">
        <f ca="1">IF($B814="","",OFFSET(Zdroj!AG$16,'k rozhodnutí'!$A813,0))</f>
        <v/>
      </c>
      <c r="P814" s="115" t="str">
        <f ca="1">IF($B814="","",OFFSET(Zdroj!AH$16,'k rozhodnutí'!$A813,0))</f>
        <v/>
      </c>
    </row>
    <row r="815" spans="1:16" x14ac:dyDescent="0.25">
      <c r="A815" s="64"/>
      <c r="B815" s="124" t="str">
        <f ca="1">IF(OFFSET(Zdroj!$B$16,A813,0)&gt;0,OFFSET(Zdroj!$B$16,A813,0)+0,"")</f>
        <v/>
      </c>
      <c r="C815" s="2" t="str">
        <f ca="1">IF($B814="","",IF(Zdroj!$AS$9="ano",CONCATENATE("Okres:","
",OFFSET(Zdroj!CH$16,'k rozhodnutí'!$A813,0),"
","Právní forma","
",OFFSET(Zdroj!H$16,'k rozhodnutí'!$A813,0),"
",IF(OFFSET(Zdroj!I$16,'k rozhodnutí'!$A813,0)="","","IČO: "),OFFSET(Zdroj!I$16,'k rozhodnutí'!$A813,0),"
","B.Ú. ",IF(OFFSET(Zdroj!J$16,'k rozhodnutí'!$A813,0)="","","Anonymizováno")),CONCATENATE("Okres:","
",OFFSET(Zdroj!CH$16,'k rozhodnutí'!$A813,0),"
","Právní forma","
",OFFSET(Zdroj!H$16,'k rozhodnutí'!$A813,0),"
",IF(OFFSET(Zdroj!I$16,'k rozhodnutí'!$A813,0)="","","IČO: "),OFFSET(Zdroj!I$16,'k rozhodnutí'!$A813,0),"
","B.Ú. ",OFFSET(Zdroj!J$16,'k rozhodnutí'!$A813,0))))</f>
        <v/>
      </c>
      <c r="D815" s="3" t="str">
        <f ca="1">IF($B814="","",OFFSET(Zdroj!O$16,'k rozhodnutí'!$A813,0))</f>
        <v/>
      </c>
      <c r="E815" s="127"/>
      <c r="F815" s="30"/>
      <c r="G815" s="122"/>
      <c r="H815" s="115"/>
      <c r="I815" s="126"/>
      <c r="J815" s="125"/>
      <c r="K815" s="115"/>
      <c r="L815" s="115"/>
      <c r="M815" s="115"/>
      <c r="N815" s="115"/>
      <c r="O815" s="115"/>
      <c r="P815" s="115"/>
    </row>
    <row r="816" spans="1:16" x14ac:dyDescent="0.25">
      <c r="A816" s="64">
        <f>ROW()/3-1</f>
        <v>271</v>
      </c>
      <c r="B816" s="124"/>
      <c r="C816" s="28" t="str">
        <f ca="1">IF($B814="","",IF(Zdroj!$AS$9="ano",IF(OFFSET(Zdroj!M$16,'k rozhodnutí'!$A813,0)="","","Anonymizováno"),IF(OFFSET(Zdroj!M$16,'k rozhodnutí'!$A813,0)="","",OFFSET(Zdroj!M$16,'k rozhodnutí'!$A813,0))))</f>
        <v/>
      </c>
      <c r="D816" s="3" t="str">
        <f ca="1">IF($B814="","",CONCATENATE("Dotace bude použita na:","
",OFFSET(Zdroj!P$16,'k rozhodnutí'!$A813,0)))</f>
        <v/>
      </c>
      <c r="E816" s="127"/>
      <c r="F816" s="31" t="str">
        <f ca="1">IF($B814="","",OFFSET(Zdroj!V$16,'k rozhodnutí'!$A813,0))</f>
        <v/>
      </c>
      <c r="G816" s="37" t="str">
        <f ca="1">IF($B814="","",OFFSET(Zdroj!CC$16,'k rozhodnutí'!$A813,0))</f>
        <v/>
      </c>
      <c r="H816" s="115"/>
      <c r="I816" s="126"/>
      <c r="J816" s="125"/>
      <c r="K816" s="115"/>
      <c r="L816" s="115"/>
      <c r="M816" s="115"/>
      <c r="N816" s="115"/>
      <c r="O816" s="115"/>
      <c r="P816" s="115"/>
    </row>
    <row r="817" spans="1:16" ht="15.75" x14ac:dyDescent="0.25">
      <c r="A817" s="64"/>
      <c r="B817" s="79" t="str">
        <f ca="1">IF(OFFSET(Zdroj!$B$16,A816,0)&gt;0,A819,"")</f>
        <v/>
      </c>
      <c r="C817" s="2" t="str">
        <f ca="1">IF($B817="","",IF(Zdroj!$AS$9="ano",CONCATENATE(OFFSET(Zdroj!C$16,'k rozhodnutí'!$A816,0),"
","Anonymizováno","
",OFFSET(Zdroj!E$16,'k rozhodnutí'!$A816,0),"
",OFFSET(Zdroj!F$16,'k rozhodnutí'!$A816,0)),CONCATENATE(OFFSET(Zdroj!C$16,'k rozhodnutí'!$A816,0),"
",OFFSET(Zdroj!D$16,'k rozhodnutí'!$A816,0),"
",OFFSET(Zdroj!E$16,'k rozhodnutí'!$A816,0),"
",OFFSET(Zdroj!F$16,'k rozhodnutí'!$A816,0))))</f>
        <v/>
      </c>
      <c r="D817" s="19" t="str">
        <f ca="1">IF($B817="","",OFFSET(Zdroj!N$16,'k rozhodnutí'!$A816,0))</f>
        <v/>
      </c>
      <c r="E817" s="127" t="str">
        <f ca="1">IF($B817="","",OFFSET(Zdroj!T$16,'k rozhodnutí'!$A816,0))</f>
        <v/>
      </c>
      <c r="F817" s="31" t="str">
        <f ca="1">IF($B817="","",OFFSET(Zdroj!U$16,'k rozhodnutí'!$A816,0))</f>
        <v/>
      </c>
      <c r="G817" s="122" t="str">
        <f ca="1">IF($B817="","",OFFSET(Zdroj!W$16,'k rozhodnutí'!$A816,0))</f>
        <v/>
      </c>
      <c r="H817" s="115" t="str">
        <f ca="1">IF($B817="","",OFFSET(Zdroj!W$16,'k rozhodnutí'!$A816,0))</f>
        <v/>
      </c>
      <c r="I817" s="126" t="str">
        <f ca="1">IF($B817="","",OFFSET(Zdroj!Y$16,'k rozhodnutí'!$A816,0))</f>
        <v/>
      </c>
      <c r="J817" s="125" t="str">
        <f ca="1">IF(B817="","",'k rozhodnutí detailní'!N817)</f>
        <v/>
      </c>
      <c r="K817" s="115" t="str">
        <f ca="1">IF($B817="","",OFFSET(Zdroj!AC$16,'k rozhodnutí'!$A816,0))</f>
        <v/>
      </c>
      <c r="L817" s="115" t="str">
        <f ca="1">IF($B817="","",OFFSET(Zdroj!AD$16,'k rozhodnutí'!$A816,0))</f>
        <v/>
      </c>
      <c r="M817" s="115" t="str">
        <f ca="1">IF($B817="","",OFFSET(Zdroj!AE$16,'k rozhodnutí'!$A816,0))</f>
        <v/>
      </c>
      <c r="N817" s="115" t="str">
        <f ca="1">IF($B817="","",OFFSET(Zdroj!AF$16,'k rozhodnutí'!$A816,0))</f>
        <v/>
      </c>
      <c r="O817" s="115" t="str">
        <f ca="1">IF($B817="","",OFFSET(Zdroj!AG$16,'k rozhodnutí'!$A816,0))</f>
        <v/>
      </c>
      <c r="P817" s="115" t="str">
        <f ca="1">IF($B817="","",OFFSET(Zdroj!AH$16,'k rozhodnutí'!$A816,0))</f>
        <v/>
      </c>
    </row>
    <row r="818" spans="1:16" x14ac:dyDescent="0.25">
      <c r="A818" s="64"/>
      <c r="B818" s="124" t="str">
        <f ca="1">IF(OFFSET(Zdroj!$B$16,A816,0)&gt;0,OFFSET(Zdroj!$B$16,A816,0)+0,"")</f>
        <v/>
      </c>
      <c r="C818" s="2" t="str">
        <f ca="1">IF($B817="","",IF(Zdroj!$AS$9="ano",CONCATENATE("Okres:","
",OFFSET(Zdroj!CH$16,'k rozhodnutí'!$A816,0),"
","Právní forma","
",OFFSET(Zdroj!H$16,'k rozhodnutí'!$A816,0),"
",IF(OFFSET(Zdroj!I$16,'k rozhodnutí'!$A816,0)="","","IČO: "),OFFSET(Zdroj!I$16,'k rozhodnutí'!$A816,0),"
","B.Ú. ",IF(OFFSET(Zdroj!J$16,'k rozhodnutí'!$A816,0)="","","Anonymizováno")),CONCATENATE("Okres:","
",OFFSET(Zdroj!CH$16,'k rozhodnutí'!$A816,0),"
","Právní forma","
",OFFSET(Zdroj!H$16,'k rozhodnutí'!$A816,0),"
",IF(OFFSET(Zdroj!I$16,'k rozhodnutí'!$A816,0)="","","IČO: "),OFFSET(Zdroj!I$16,'k rozhodnutí'!$A816,0),"
","B.Ú. ",OFFSET(Zdroj!J$16,'k rozhodnutí'!$A816,0))))</f>
        <v/>
      </c>
      <c r="D818" s="3" t="str">
        <f ca="1">IF($B817="","",OFFSET(Zdroj!O$16,'k rozhodnutí'!$A816,0))</f>
        <v/>
      </c>
      <c r="E818" s="127"/>
      <c r="F818" s="30"/>
      <c r="G818" s="122"/>
      <c r="H818" s="115"/>
      <c r="I818" s="126"/>
      <c r="J818" s="125"/>
      <c r="K818" s="115"/>
      <c r="L818" s="115"/>
      <c r="M818" s="115"/>
      <c r="N818" s="115"/>
      <c r="O818" s="115"/>
      <c r="P818" s="115"/>
    </row>
    <row r="819" spans="1:16" x14ac:dyDescent="0.25">
      <c r="A819" s="64">
        <f>ROW()/3-1</f>
        <v>272</v>
      </c>
      <c r="B819" s="124"/>
      <c r="C819" s="28" t="str">
        <f ca="1">IF($B817="","",IF(Zdroj!$AS$9="ano",IF(OFFSET(Zdroj!M$16,'k rozhodnutí'!$A816,0)="","","Anonymizováno"),IF(OFFSET(Zdroj!M$16,'k rozhodnutí'!$A816,0)="","",OFFSET(Zdroj!M$16,'k rozhodnutí'!$A816,0))))</f>
        <v/>
      </c>
      <c r="D819" s="3" t="str">
        <f ca="1">IF($B817="","",CONCATENATE("Dotace bude použita na:","
",OFFSET(Zdroj!P$16,'k rozhodnutí'!$A816,0)))</f>
        <v/>
      </c>
      <c r="E819" s="127"/>
      <c r="F819" s="31" t="str">
        <f ca="1">IF($B817="","",OFFSET(Zdroj!V$16,'k rozhodnutí'!$A816,0))</f>
        <v/>
      </c>
      <c r="G819" s="37" t="str">
        <f ca="1">IF($B817="","",OFFSET(Zdroj!CC$16,'k rozhodnutí'!$A816,0))</f>
        <v/>
      </c>
      <c r="H819" s="115"/>
      <c r="I819" s="126"/>
      <c r="J819" s="125"/>
      <c r="K819" s="115"/>
      <c r="L819" s="115"/>
      <c r="M819" s="115"/>
      <c r="N819" s="115"/>
      <c r="O819" s="115"/>
      <c r="P819" s="115"/>
    </row>
    <row r="820" spans="1:16" ht="15.75" x14ac:dyDescent="0.25">
      <c r="A820" s="64"/>
      <c r="B820" s="79" t="str">
        <f ca="1">IF(OFFSET(Zdroj!$B$16,A819,0)&gt;0,A822,"")</f>
        <v/>
      </c>
      <c r="C820" s="2" t="str">
        <f ca="1">IF($B820="","",IF(Zdroj!$AS$9="ano",CONCATENATE(OFFSET(Zdroj!C$16,'k rozhodnutí'!$A819,0),"
","Anonymizováno","
",OFFSET(Zdroj!E$16,'k rozhodnutí'!$A819,0),"
",OFFSET(Zdroj!F$16,'k rozhodnutí'!$A819,0)),CONCATENATE(OFFSET(Zdroj!C$16,'k rozhodnutí'!$A819,0),"
",OFFSET(Zdroj!D$16,'k rozhodnutí'!$A819,0),"
",OFFSET(Zdroj!E$16,'k rozhodnutí'!$A819,0),"
",OFFSET(Zdroj!F$16,'k rozhodnutí'!$A819,0))))</f>
        <v/>
      </c>
      <c r="D820" s="19" t="str">
        <f ca="1">IF($B820="","",OFFSET(Zdroj!N$16,'k rozhodnutí'!$A819,0))</f>
        <v/>
      </c>
      <c r="E820" s="127" t="str">
        <f ca="1">IF($B820="","",OFFSET(Zdroj!T$16,'k rozhodnutí'!$A819,0))</f>
        <v/>
      </c>
      <c r="F820" s="31" t="str">
        <f ca="1">IF($B820="","",OFFSET(Zdroj!U$16,'k rozhodnutí'!$A819,0))</f>
        <v/>
      </c>
      <c r="G820" s="122" t="str">
        <f ca="1">IF($B820="","",OFFSET(Zdroj!W$16,'k rozhodnutí'!$A819,0))</f>
        <v/>
      </c>
      <c r="H820" s="115" t="str">
        <f ca="1">IF($B820="","",OFFSET(Zdroj!W$16,'k rozhodnutí'!$A819,0))</f>
        <v/>
      </c>
      <c r="I820" s="126" t="str">
        <f ca="1">IF($B820="","",OFFSET(Zdroj!Y$16,'k rozhodnutí'!$A819,0))</f>
        <v/>
      </c>
      <c r="J820" s="125" t="str">
        <f ca="1">IF(B820="","",'k rozhodnutí detailní'!N820)</f>
        <v/>
      </c>
      <c r="K820" s="115" t="str">
        <f ca="1">IF($B820="","",OFFSET(Zdroj!AC$16,'k rozhodnutí'!$A819,0))</f>
        <v/>
      </c>
      <c r="L820" s="115" t="str">
        <f ca="1">IF($B820="","",OFFSET(Zdroj!AD$16,'k rozhodnutí'!$A819,0))</f>
        <v/>
      </c>
      <c r="M820" s="115" t="str">
        <f ca="1">IF($B820="","",OFFSET(Zdroj!AE$16,'k rozhodnutí'!$A819,0))</f>
        <v/>
      </c>
      <c r="N820" s="115" t="str">
        <f ca="1">IF($B820="","",OFFSET(Zdroj!AF$16,'k rozhodnutí'!$A819,0))</f>
        <v/>
      </c>
      <c r="O820" s="115" t="str">
        <f ca="1">IF($B820="","",OFFSET(Zdroj!AG$16,'k rozhodnutí'!$A819,0))</f>
        <v/>
      </c>
      <c r="P820" s="115" t="str">
        <f ca="1">IF($B820="","",OFFSET(Zdroj!AH$16,'k rozhodnutí'!$A819,0))</f>
        <v/>
      </c>
    </row>
    <row r="821" spans="1:16" x14ac:dyDescent="0.25">
      <c r="A821" s="64"/>
      <c r="B821" s="124" t="str">
        <f ca="1">IF(OFFSET(Zdroj!$B$16,A819,0)&gt;0,OFFSET(Zdroj!$B$16,A819,0)+0,"")</f>
        <v/>
      </c>
      <c r="C821" s="2" t="str">
        <f ca="1">IF($B820="","",IF(Zdroj!$AS$9="ano",CONCATENATE("Okres:","
",OFFSET(Zdroj!CH$16,'k rozhodnutí'!$A819,0),"
","Právní forma","
",OFFSET(Zdroj!H$16,'k rozhodnutí'!$A819,0),"
",IF(OFFSET(Zdroj!I$16,'k rozhodnutí'!$A819,0)="","","IČO: "),OFFSET(Zdroj!I$16,'k rozhodnutí'!$A819,0),"
","B.Ú. ",IF(OFFSET(Zdroj!J$16,'k rozhodnutí'!$A819,0)="","","Anonymizováno")),CONCATENATE("Okres:","
",OFFSET(Zdroj!CH$16,'k rozhodnutí'!$A819,0),"
","Právní forma","
",OFFSET(Zdroj!H$16,'k rozhodnutí'!$A819,0),"
",IF(OFFSET(Zdroj!I$16,'k rozhodnutí'!$A819,0)="","","IČO: "),OFFSET(Zdroj!I$16,'k rozhodnutí'!$A819,0),"
","B.Ú. ",OFFSET(Zdroj!J$16,'k rozhodnutí'!$A819,0))))</f>
        <v/>
      </c>
      <c r="D821" s="3" t="str">
        <f ca="1">IF($B820="","",OFFSET(Zdroj!O$16,'k rozhodnutí'!$A819,0))</f>
        <v/>
      </c>
      <c r="E821" s="127"/>
      <c r="F821" s="30"/>
      <c r="G821" s="122"/>
      <c r="H821" s="115"/>
      <c r="I821" s="126"/>
      <c r="J821" s="125"/>
      <c r="K821" s="115"/>
      <c r="L821" s="115"/>
      <c r="M821" s="115"/>
      <c r="N821" s="115"/>
      <c r="O821" s="115"/>
      <c r="P821" s="115"/>
    </row>
    <row r="822" spans="1:16" x14ac:dyDescent="0.25">
      <c r="A822" s="64">
        <f>ROW()/3-1</f>
        <v>273</v>
      </c>
      <c r="B822" s="124"/>
      <c r="C822" s="28" t="str">
        <f ca="1">IF($B820="","",IF(Zdroj!$AS$9="ano",IF(OFFSET(Zdroj!M$16,'k rozhodnutí'!$A819,0)="","","Anonymizováno"),IF(OFFSET(Zdroj!M$16,'k rozhodnutí'!$A819,0)="","",OFFSET(Zdroj!M$16,'k rozhodnutí'!$A819,0))))</f>
        <v/>
      </c>
      <c r="D822" s="3" t="str">
        <f ca="1">IF($B820="","",CONCATENATE("Dotace bude použita na:","
",OFFSET(Zdroj!P$16,'k rozhodnutí'!$A819,0)))</f>
        <v/>
      </c>
      <c r="E822" s="127"/>
      <c r="F822" s="31" t="str">
        <f ca="1">IF($B820="","",OFFSET(Zdroj!V$16,'k rozhodnutí'!$A819,0))</f>
        <v/>
      </c>
      <c r="G822" s="37" t="str">
        <f ca="1">IF($B820="","",OFFSET(Zdroj!CC$16,'k rozhodnutí'!$A819,0))</f>
        <v/>
      </c>
      <c r="H822" s="115"/>
      <c r="I822" s="126"/>
      <c r="J822" s="125"/>
      <c r="K822" s="115"/>
      <c r="L822" s="115"/>
      <c r="M822" s="115"/>
      <c r="N822" s="115"/>
      <c r="O822" s="115"/>
      <c r="P822" s="115"/>
    </row>
    <row r="823" spans="1:16" ht="15.75" x14ac:dyDescent="0.25">
      <c r="A823" s="64"/>
      <c r="B823" s="79" t="str">
        <f ca="1">IF(OFFSET(Zdroj!$B$16,A822,0)&gt;0,A825,"")</f>
        <v/>
      </c>
      <c r="C823" s="2" t="str">
        <f ca="1">IF($B823="","",IF(Zdroj!$AS$9="ano",CONCATENATE(OFFSET(Zdroj!C$16,'k rozhodnutí'!$A822,0),"
","Anonymizováno","
",OFFSET(Zdroj!E$16,'k rozhodnutí'!$A822,0),"
",OFFSET(Zdroj!F$16,'k rozhodnutí'!$A822,0)),CONCATENATE(OFFSET(Zdroj!C$16,'k rozhodnutí'!$A822,0),"
",OFFSET(Zdroj!D$16,'k rozhodnutí'!$A822,0),"
",OFFSET(Zdroj!E$16,'k rozhodnutí'!$A822,0),"
",OFFSET(Zdroj!F$16,'k rozhodnutí'!$A822,0))))</f>
        <v/>
      </c>
      <c r="D823" s="19" t="str">
        <f ca="1">IF($B823="","",OFFSET(Zdroj!N$16,'k rozhodnutí'!$A822,0))</f>
        <v/>
      </c>
      <c r="E823" s="127" t="str">
        <f ca="1">IF($B823="","",OFFSET(Zdroj!T$16,'k rozhodnutí'!$A822,0))</f>
        <v/>
      </c>
      <c r="F823" s="31" t="str">
        <f ca="1">IF($B823="","",OFFSET(Zdroj!U$16,'k rozhodnutí'!$A822,0))</f>
        <v/>
      </c>
      <c r="G823" s="122" t="str">
        <f ca="1">IF($B823="","",OFFSET(Zdroj!W$16,'k rozhodnutí'!$A822,0))</f>
        <v/>
      </c>
      <c r="H823" s="115" t="str">
        <f ca="1">IF($B823="","",OFFSET(Zdroj!W$16,'k rozhodnutí'!$A822,0))</f>
        <v/>
      </c>
      <c r="I823" s="126" t="str">
        <f ca="1">IF($B823="","",OFFSET(Zdroj!Y$16,'k rozhodnutí'!$A822,0))</f>
        <v/>
      </c>
      <c r="J823" s="125" t="str">
        <f ca="1">IF(B823="","",'k rozhodnutí detailní'!N823)</f>
        <v/>
      </c>
      <c r="K823" s="115" t="str">
        <f ca="1">IF($B823="","",OFFSET(Zdroj!AC$16,'k rozhodnutí'!$A822,0))</f>
        <v/>
      </c>
      <c r="L823" s="115" t="str">
        <f ca="1">IF($B823="","",OFFSET(Zdroj!AD$16,'k rozhodnutí'!$A822,0))</f>
        <v/>
      </c>
      <c r="M823" s="115" t="str">
        <f ca="1">IF($B823="","",OFFSET(Zdroj!AE$16,'k rozhodnutí'!$A822,0))</f>
        <v/>
      </c>
      <c r="N823" s="115" t="str">
        <f ca="1">IF($B823="","",OFFSET(Zdroj!AF$16,'k rozhodnutí'!$A822,0))</f>
        <v/>
      </c>
      <c r="O823" s="115" t="str">
        <f ca="1">IF($B823="","",OFFSET(Zdroj!AG$16,'k rozhodnutí'!$A822,0))</f>
        <v/>
      </c>
      <c r="P823" s="115" t="str">
        <f ca="1">IF($B823="","",OFFSET(Zdroj!AH$16,'k rozhodnutí'!$A822,0))</f>
        <v/>
      </c>
    </row>
    <row r="824" spans="1:16" x14ac:dyDescent="0.25">
      <c r="A824" s="64"/>
      <c r="B824" s="124" t="str">
        <f ca="1">IF(OFFSET(Zdroj!$B$16,A822,0)&gt;0,OFFSET(Zdroj!$B$16,A822,0)+0,"")</f>
        <v/>
      </c>
      <c r="C824" s="2" t="str">
        <f ca="1">IF($B823="","",IF(Zdroj!$AS$9="ano",CONCATENATE("Okres:","
",OFFSET(Zdroj!CH$16,'k rozhodnutí'!$A822,0),"
","Právní forma","
",OFFSET(Zdroj!H$16,'k rozhodnutí'!$A822,0),"
",IF(OFFSET(Zdroj!I$16,'k rozhodnutí'!$A822,0)="","","IČO: "),OFFSET(Zdroj!I$16,'k rozhodnutí'!$A822,0),"
","B.Ú. ",IF(OFFSET(Zdroj!J$16,'k rozhodnutí'!$A822,0)="","","Anonymizováno")),CONCATENATE("Okres:","
",OFFSET(Zdroj!CH$16,'k rozhodnutí'!$A822,0),"
","Právní forma","
",OFFSET(Zdroj!H$16,'k rozhodnutí'!$A822,0),"
",IF(OFFSET(Zdroj!I$16,'k rozhodnutí'!$A822,0)="","","IČO: "),OFFSET(Zdroj!I$16,'k rozhodnutí'!$A822,0),"
","B.Ú. ",OFFSET(Zdroj!J$16,'k rozhodnutí'!$A822,0))))</f>
        <v/>
      </c>
      <c r="D824" s="3" t="str">
        <f ca="1">IF($B823="","",OFFSET(Zdroj!O$16,'k rozhodnutí'!$A822,0))</f>
        <v/>
      </c>
      <c r="E824" s="127"/>
      <c r="F824" s="30"/>
      <c r="G824" s="122"/>
      <c r="H824" s="115"/>
      <c r="I824" s="126"/>
      <c r="J824" s="125"/>
      <c r="K824" s="115"/>
      <c r="L824" s="115"/>
      <c r="M824" s="115"/>
      <c r="N824" s="115"/>
      <c r="O824" s="115"/>
      <c r="P824" s="115"/>
    </row>
    <row r="825" spans="1:16" x14ac:dyDescent="0.25">
      <c r="A825" s="64">
        <f>ROW()/3-1</f>
        <v>274</v>
      </c>
      <c r="B825" s="124"/>
      <c r="C825" s="28" t="str">
        <f ca="1">IF($B823="","",IF(Zdroj!$AS$9="ano",IF(OFFSET(Zdroj!M$16,'k rozhodnutí'!$A822,0)="","","Anonymizováno"),IF(OFFSET(Zdroj!M$16,'k rozhodnutí'!$A822,0)="","",OFFSET(Zdroj!M$16,'k rozhodnutí'!$A822,0))))</f>
        <v/>
      </c>
      <c r="D825" s="3" t="str">
        <f ca="1">IF($B823="","",CONCATENATE("Dotace bude použita na:","
",OFFSET(Zdroj!P$16,'k rozhodnutí'!$A822,0)))</f>
        <v/>
      </c>
      <c r="E825" s="127"/>
      <c r="F825" s="31" t="str">
        <f ca="1">IF($B823="","",OFFSET(Zdroj!V$16,'k rozhodnutí'!$A822,0))</f>
        <v/>
      </c>
      <c r="G825" s="37" t="str">
        <f ca="1">IF($B823="","",OFFSET(Zdroj!CC$16,'k rozhodnutí'!$A822,0))</f>
        <v/>
      </c>
      <c r="H825" s="115"/>
      <c r="I825" s="126"/>
      <c r="J825" s="125"/>
      <c r="K825" s="115"/>
      <c r="L825" s="115"/>
      <c r="M825" s="115"/>
      <c r="N825" s="115"/>
      <c r="O825" s="115"/>
      <c r="P825" s="115"/>
    </row>
    <row r="826" spans="1:16" ht="15.75" x14ac:dyDescent="0.25">
      <c r="A826" s="64"/>
      <c r="B826" s="79" t="str">
        <f ca="1">IF(OFFSET(Zdroj!$B$16,A825,0)&gt;0,A828,"")</f>
        <v/>
      </c>
      <c r="C826" s="2" t="str">
        <f ca="1">IF($B826="","",IF(Zdroj!$AS$9="ano",CONCATENATE(OFFSET(Zdroj!C$16,'k rozhodnutí'!$A825,0),"
","Anonymizováno","
",OFFSET(Zdroj!E$16,'k rozhodnutí'!$A825,0),"
",OFFSET(Zdroj!F$16,'k rozhodnutí'!$A825,0)),CONCATENATE(OFFSET(Zdroj!C$16,'k rozhodnutí'!$A825,0),"
",OFFSET(Zdroj!D$16,'k rozhodnutí'!$A825,0),"
",OFFSET(Zdroj!E$16,'k rozhodnutí'!$A825,0),"
",OFFSET(Zdroj!F$16,'k rozhodnutí'!$A825,0))))</f>
        <v/>
      </c>
      <c r="D826" s="19" t="str">
        <f ca="1">IF($B826="","",OFFSET(Zdroj!N$16,'k rozhodnutí'!$A825,0))</f>
        <v/>
      </c>
      <c r="E826" s="127" t="str">
        <f ca="1">IF($B826="","",OFFSET(Zdroj!T$16,'k rozhodnutí'!$A825,0))</f>
        <v/>
      </c>
      <c r="F826" s="31" t="str">
        <f ca="1">IF($B826="","",OFFSET(Zdroj!U$16,'k rozhodnutí'!$A825,0))</f>
        <v/>
      </c>
      <c r="G826" s="122" t="str">
        <f ca="1">IF($B826="","",OFFSET(Zdroj!W$16,'k rozhodnutí'!$A825,0))</f>
        <v/>
      </c>
      <c r="H826" s="115" t="str">
        <f ca="1">IF($B826="","",OFFSET(Zdroj!W$16,'k rozhodnutí'!$A825,0))</f>
        <v/>
      </c>
      <c r="I826" s="126" t="str">
        <f ca="1">IF($B826="","",OFFSET(Zdroj!Y$16,'k rozhodnutí'!$A825,0))</f>
        <v/>
      </c>
      <c r="J826" s="125" t="str">
        <f ca="1">IF(B826="","",'k rozhodnutí detailní'!N826)</f>
        <v/>
      </c>
      <c r="K826" s="115" t="str">
        <f ca="1">IF($B826="","",OFFSET(Zdroj!AC$16,'k rozhodnutí'!$A825,0))</f>
        <v/>
      </c>
      <c r="L826" s="115" t="str">
        <f ca="1">IF($B826="","",OFFSET(Zdroj!AD$16,'k rozhodnutí'!$A825,0))</f>
        <v/>
      </c>
      <c r="M826" s="115" t="str">
        <f ca="1">IF($B826="","",OFFSET(Zdroj!AE$16,'k rozhodnutí'!$A825,0))</f>
        <v/>
      </c>
      <c r="N826" s="115" t="str">
        <f ca="1">IF($B826="","",OFFSET(Zdroj!AF$16,'k rozhodnutí'!$A825,0))</f>
        <v/>
      </c>
      <c r="O826" s="115" t="str">
        <f ca="1">IF($B826="","",OFFSET(Zdroj!AG$16,'k rozhodnutí'!$A825,0))</f>
        <v/>
      </c>
      <c r="P826" s="115" t="str">
        <f ca="1">IF($B826="","",OFFSET(Zdroj!AH$16,'k rozhodnutí'!$A825,0))</f>
        <v/>
      </c>
    </row>
    <row r="827" spans="1:16" x14ac:dyDescent="0.25">
      <c r="A827" s="64"/>
      <c r="B827" s="124" t="str">
        <f ca="1">IF(OFFSET(Zdroj!$B$16,A825,0)&gt;0,OFFSET(Zdroj!$B$16,A825,0)+0,"")</f>
        <v/>
      </c>
      <c r="C827" s="2" t="str">
        <f ca="1">IF($B826="","",IF(Zdroj!$AS$9="ano",CONCATENATE("Okres:","
",OFFSET(Zdroj!CH$16,'k rozhodnutí'!$A825,0),"
","Právní forma","
",OFFSET(Zdroj!H$16,'k rozhodnutí'!$A825,0),"
",IF(OFFSET(Zdroj!I$16,'k rozhodnutí'!$A825,0)="","","IČO: "),OFFSET(Zdroj!I$16,'k rozhodnutí'!$A825,0),"
","B.Ú. ",IF(OFFSET(Zdroj!J$16,'k rozhodnutí'!$A825,0)="","","Anonymizováno")),CONCATENATE("Okres:","
",OFFSET(Zdroj!CH$16,'k rozhodnutí'!$A825,0),"
","Právní forma","
",OFFSET(Zdroj!H$16,'k rozhodnutí'!$A825,0),"
",IF(OFFSET(Zdroj!I$16,'k rozhodnutí'!$A825,0)="","","IČO: "),OFFSET(Zdroj!I$16,'k rozhodnutí'!$A825,0),"
","B.Ú. ",OFFSET(Zdroj!J$16,'k rozhodnutí'!$A825,0))))</f>
        <v/>
      </c>
      <c r="D827" s="3" t="str">
        <f ca="1">IF($B826="","",OFFSET(Zdroj!O$16,'k rozhodnutí'!$A825,0))</f>
        <v/>
      </c>
      <c r="E827" s="127"/>
      <c r="F827" s="30"/>
      <c r="G827" s="122"/>
      <c r="H827" s="115"/>
      <c r="I827" s="126"/>
      <c r="J827" s="125"/>
      <c r="K827" s="115"/>
      <c r="L827" s="115"/>
      <c r="M827" s="115"/>
      <c r="N827" s="115"/>
      <c r="O827" s="115"/>
      <c r="P827" s="115"/>
    </row>
    <row r="828" spans="1:16" x14ac:dyDescent="0.25">
      <c r="A828" s="64">
        <f>ROW()/3-1</f>
        <v>275</v>
      </c>
      <c r="B828" s="124"/>
      <c r="C828" s="28" t="str">
        <f ca="1">IF($B826="","",IF(Zdroj!$AS$9="ano",IF(OFFSET(Zdroj!M$16,'k rozhodnutí'!$A825,0)="","","Anonymizováno"),IF(OFFSET(Zdroj!M$16,'k rozhodnutí'!$A825,0)="","",OFFSET(Zdroj!M$16,'k rozhodnutí'!$A825,0))))</f>
        <v/>
      </c>
      <c r="D828" s="3" t="str">
        <f ca="1">IF($B826="","",CONCATENATE("Dotace bude použita na:","
",OFFSET(Zdroj!P$16,'k rozhodnutí'!$A825,0)))</f>
        <v/>
      </c>
      <c r="E828" s="127"/>
      <c r="F828" s="31" t="str">
        <f ca="1">IF($B826="","",OFFSET(Zdroj!V$16,'k rozhodnutí'!$A825,0))</f>
        <v/>
      </c>
      <c r="G828" s="37" t="str">
        <f ca="1">IF($B826="","",OFFSET(Zdroj!CC$16,'k rozhodnutí'!$A825,0))</f>
        <v/>
      </c>
      <c r="H828" s="115"/>
      <c r="I828" s="126"/>
      <c r="J828" s="125"/>
      <c r="K828" s="115"/>
      <c r="L828" s="115"/>
      <c r="M828" s="115"/>
      <c r="N828" s="115"/>
      <c r="O828" s="115"/>
      <c r="P828" s="115"/>
    </row>
    <row r="829" spans="1:16" ht="15.75" x14ac:dyDescent="0.25">
      <c r="A829" s="64"/>
      <c r="B829" s="79" t="str">
        <f ca="1">IF(OFFSET(Zdroj!$B$16,A828,0)&gt;0,A831,"")</f>
        <v/>
      </c>
      <c r="C829" s="2" t="str">
        <f ca="1">IF($B829="","",IF(Zdroj!$AS$9="ano",CONCATENATE(OFFSET(Zdroj!C$16,'k rozhodnutí'!$A828,0),"
","Anonymizováno","
",OFFSET(Zdroj!E$16,'k rozhodnutí'!$A828,0),"
",OFFSET(Zdroj!F$16,'k rozhodnutí'!$A828,0)),CONCATENATE(OFFSET(Zdroj!C$16,'k rozhodnutí'!$A828,0),"
",OFFSET(Zdroj!D$16,'k rozhodnutí'!$A828,0),"
",OFFSET(Zdroj!E$16,'k rozhodnutí'!$A828,0),"
",OFFSET(Zdroj!F$16,'k rozhodnutí'!$A828,0))))</f>
        <v/>
      </c>
      <c r="D829" s="19" t="str">
        <f ca="1">IF($B829="","",OFFSET(Zdroj!N$16,'k rozhodnutí'!$A828,0))</f>
        <v/>
      </c>
      <c r="E829" s="127" t="str">
        <f ca="1">IF($B829="","",OFFSET(Zdroj!T$16,'k rozhodnutí'!$A828,0))</f>
        <v/>
      </c>
      <c r="F829" s="31" t="str">
        <f ca="1">IF($B829="","",OFFSET(Zdroj!U$16,'k rozhodnutí'!$A828,0))</f>
        <v/>
      </c>
      <c r="G829" s="122" t="str">
        <f ca="1">IF($B829="","",OFFSET(Zdroj!W$16,'k rozhodnutí'!$A828,0))</f>
        <v/>
      </c>
      <c r="H829" s="115" t="str">
        <f ca="1">IF($B829="","",OFFSET(Zdroj!W$16,'k rozhodnutí'!$A828,0))</f>
        <v/>
      </c>
      <c r="I829" s="126" t="str">
        <f ca="1">IF($B829="","",OFFSET(Zdroj!Y$16,'k rozhodnutí'!$A828,0))</f>
        <v/>
      </c>
      <c r="J829" s="125" t="str">
        <f ca="1">IF(B829="","",'k rozhodnutí detailní'!N829)</f>
        <v/>
      </c>
      <c r="K829" s="115" t="str">
        <f ca="1">IF($B829="","",OFFSET(Zdroj!AC$16,'k rozhodnutí'!$A828,0))</f>
        <v/>
      </c>
      <c r="L829" s="115" t="str">
        <f ca="1">IF($B829="","",OFFSET(Zdroj!AD$16,'k rozhodnutí'!$A828,0))</f>
        <v/>
      </c>
      <c r="M829" s="115" t="str">
        <f ca="1">IF($B829="","",OFFSET(Zdroj!AE$16,'k rozhodnutí'!$A828,0))</f>
        <v/>
      </c>
      <c r="N829" s="115" t="str">
        <f ca="1">IF($B829="","",OFFSET(Zdroj!AF$16,'k rozhodnutí'!$A828,0))</f>
        <v/>
      </c>
      <c r="O829" s="115" t="str">
        <f ca="1">IF($B829="","",OFFSET(Zdroj!AG$16,'k rozhodnutí'!$A828,0))</f>
        <v/>
      </c>
      <c r="P829" s="115" t="str">
        <f ca="1">IF($B829="","",OFFSET(Zdroj!AH$16,'k rozhodnutí'!$A828,0))</f>
        <v/>
      </c>
    </row>
    <row r="830" spans="1:16" x14ac:dyDescent="0.25">
      <c r="A830" s="64"/>
      <c r="B830" s="124" t="str">
        <f ca="1">IF(OFFSET(Zdroj!$B$16,A828,0)&gt;0,OFFSET(Zdroj!$B$16,A828,0)+0,"")</f>
        <v/>
      </c>
      <c r="C830" s="2" t="str">
        <f ca="1">IF($B829="","",IF(Zdroj!$AS$9="ano",CONCATENATE("Okres:","
",OFFSET(Zdroj!CH$16,'k rozhodnutí'!$A828,0),"
","Právní forma","
",OFFSET(Zdroj!H$16,'k rozhodnutí'!$A828,0),"
",IF(OFFSET(Zdroj!I$16,'k rozhodnutí'!$A828,0)="","","IČO: "),OFFSET(Zdroj!I$16,'k rozhodnutí'!$A828,0),"
","B.Ú. ",IF(OFFSET(Zdroj!J$16,'k rozhodnutí'!$A828,0)="","","Anonymizováno")),CONCATENATE("Okres:","
",OFFSET(Zdroj!CH$16,'k rozhodnutí'!$A828,0),"
","Právní forma","
",OFFSET(Zdroj!H$16,'k rozhodnutí'!$A828,0),"
",IF(OFFSET(Zdroj!I$16,'k rozhodnutí'!$A828,0)="","","IČO: "),OFFSET(Zdroj!I$16,'k rozhodnutí'!$A828,0),"
","B.Ú. ",OFFSET(Zdroj!J$16,'k rozhodnutí'!$A828,0))))</f>
        <v/>
      </c>
      <c r="D830" s="3" t="str">
        <f ca="1">IF($B829="","",OFFSET(Zdroj!O$16,'k rozhodnutí'!$A828,0))</f>
        <v/>
      </c>
      <c r="E830" s="127"/>
      <c r="F830" s="30"/>
      <c r="G830" s="122"/>
      <c r="H830" s="115"/>
      <c r="I830" s="126"/>
      <c r="J830" s="125"/>
      <c r="K830" s="115"/>
      <c r="L830" s="115"/>
      <c r="M830" s="115"/>
      <c r="N830" s="115"/>
      <c r="O830" s="115"/>
      <c r="P830" s="115"/>
    </row>
    <row r="831" spans="1:16" x14ac:dyDescent="0.25">
      <c r="A831" s="64">
        <f>ROW()/3-1</f>
        <v>276</v>
      </c>
      <c r="B831" s="124"/>
      <c r="C831" s="28" t="str">
        <f ca="1">IF($B829="","",IF(Zdroj!$AS$9="ano",IF(OFFSET(Zdroj!M$16,'k rozhodnutí'!$A828,0)="","","Anonymizováno"),IF(OFFSET(Zdroj!M$16,'k rozhodnutí'!$A828,0)="","",OFFSET(Zdroj!M$16,'k rozhodnutí'!$A828,0))))</f>
        <v/>
      </c>
      <c r="D831" s="3" t="str">
        <f ca="1">IF($B829="","",CONCATENATE("Dotace bude použita na:","
",OFFSET(Zdroj!P$16,'k rozhodnutí'!$A828,0)))</f>
        <v/>
      </c>
      <c r="E831" s="127"/>
      <c r="F831" s="31" t="str">
        <f ca="1">IF($B829="","",OFFSET(Zdroj!V$16,'k rozhodnutí'!$A828,0))</f>
        <v/>
      </c>
      <c r="G831" s="37" t="str">
        <f ca="1">IF($B829="","",OFFSET(Zdroj!CC$16,'k rozhodnutí'!$A828,0))</f>
        <v/>
      </c>
      <c r="H831" s="115"/>
      <c r="I831" s="126"/>
      <c r="J831" s="125"/>
      <c r="K831" s="115"/>
      <c r="L831" s="115"/>
      <c r="M831" s="115"/>
      <c r="N831" s="115"/>
      <c r="O831" s="115"/>
      <c r="P831" s="115"/>
    </row>
    <row r="832" spans="1:16" ht="15.75" x14ac:dyDescent="0.25">
      <c r="A832" s="64"/>
      <c r="B832" s="79" t="str">
        <f ca="1">IF(OFFSET(Zdroj!$B$16,A831,0)&gt;0,A834,"")</f>
        <v/>
      </c>
      <c r="C832" s="2" t="str">
        <f ca="1">IF($B832="","",IF(Zdroj!$AS$9="ano",CONCATENATE(OFFSET(Zdroj!C$16,'k rozhodnutí'!$A831,0),"
","Anonymizováno","
",OFFSET(Zdroj!E$16,'k rozhodnutí'!$A831,0),"
",OFFSET(Zdroj!F$16,'k rozhodnutí'!$A831,0)),CONCATENATE(OFFSET(Zdroj!C$16,'k rozhodnutí'!$A831,0),"
",OFFSET(Zdroj!D$16,'k rozhodnutí'!$A831,0),"
",OFFSET(Zdroj!E$16,'k rozhodnutí'!$A831,0),"
",OFFSET(Zdroj!F$16,'k rozhodnutí'!$A831,0))))</f>
        <v/>
      </c>
      <c r="D832" s="19" t="str">
        <f ca="1">IF($B832="","",OFFSET(Zdroj!N$16,'k rozhodnutí'!$A831,0))</f>
        <v/>
      </c>
      <c r="E832" s="127" t="str">
        <f ca="1">IF($B832="","",OFFSET(Zdroj!T$16,'k rozhodnutí'!$A831,0))</f>
        <v/>
      </c>
      <c r="F832" s="31" t="str">
        <f ca="1">IF($B832="","",OFFSET(Zdroj!U$16,'k rozhodnutí'!$A831,0))</f>
        <v/>
      </c>
      <c r="G832" s="122" t="str">
        <f ca="1">IF($B832="","",OFFSET(Zdroj!W$16,'k rozhodnutí'!$A831,0))</f>
        <v/>
      </c>
      <c r="H832" s="115" t="str">
        <f ca="1">IF($B832="","",OFFSET(Zdroj!W$16,'k rozhodnutí'!$A831,0))</f>
        <v/>
      </c>
      <c r="I832" s="126" t="str">
        <f ca="1">IF($B832="","",OFFSET(Zdroj!Y$16,'k rozhodnutí'!$A831,0))</f>
        <v/>
      </c>
      <c r="J832" s="125" t="str">
        <f ca="1">IF(B832="","",'k rozhodnutí detailní'!N832)</f>
        <v/>
      </c>
      <c r="K832" s="115" t="str">
        <f ca="1">IF($B832="","",OFFSET(Zdroj!AC$16,'k rozhodnutí'!$A831,0))</f>
        <v/>
      </c>
      <c r="L832" s="115" t="str">
        <f ca="1">IF($B832="","",OFFSET(Zdroj!AD$16,'k rozhodnutí'!$A831,0))</f>
        <v/>
      </c>
      <c r="M832" s="115" t="str">
        <f ca="1">IF($B832="","",OFFSET(Zdroj!AE$16,'k rozhodnutí'!$A831,0))</f>
        <v/>
      </c>
      <c r="N832" s="115" t="str">
        <f ca="1">IF($B832="","",OFFSET(Zdroj!AF$16,'k rozhodnutí'!$A831,0))</f>
        <v/>
      </c>
      <c r="O832" s="115" t="str">
        <f ca="1">IF($B832="","",OFFSET(Zdroj!AG$16,'k rozhodnutí'!$A831,0))</f>
        <v/>
      </c>
      <c r="P832" s="115" t="str">
        <f ca="1">IF($B832="","",OFFSET(Zdroj!AH$16,'k rozhodnutí'!$A831,0))</f>
        <v/>
      </c>
    </row>
    <row r="833" spans="1:16" x14ac:dyDescent="0.25">
      <c r="A833" s="64"/>
      <c r="B833" s="124" t="str">
        <f ca="1">IF(OFFSET(Zdroj!$B$16,A831,0)&gt;0,OFFSET(Zdroj!$B$16,A831,0)+0,"")</f>
        <v/>
      </c>
      <c r="C833" s="2" t="str">
        <f ca="1">IF($B832="","",IF(Zdroj!$AS$9="ano",CONCATENATE("Okres:","
",OFFSET(Zdroj!CH$16,'k rozhodnutí'!$A831,0),"
","Právní forma","
",OFFSET(Zdroj!H$16,'k rozhodnutí'!$A831,0),"
",IF(OFFSET(Zdroj!I$16,'k rozhodnutí'!$A831,0)="","","IČO: "),OFFSET(Zdroj!I$16,'k rozhodnutí'!$A831,0),"
","B.Ú. ",IF(OFFSET(Zdroj!J$16,'k rozhodnutí'!$A831,0)="","","Anonymizováno")),CONCATENATE("Okres:","
",OFFSET(Zdroj!CH$16,'k rozhodnutí'!$A831,0),"
","Právní forma","
",OFFSET(Zdroj!H$16,'k rozhodnutí'!$A831,0),"
",IF(OFFSET(Zdroj!I$16,'k rozhodnutí'!$A831,0)="","","IČO: "),OFFSET(Zdroj!I$16,'k rozhodnutí'!$A831,0),"
","B.Ú. ",OFFSET(Zdroj!J$16,'k rozhodnutí'!$A831,0))))</f>
        <v/>
      </c>
      <c r="D833" s="3" t="str">
        <f ca="1">IF($B832="","",OFFSET(Zdroj!O$16,'k rozhodnutí'!$A831,0))</f>
        <v/>
      </c>
      <c r="E833" s="127"/>
      <c r="F833" s="30"/>
      <c r="G833" s="122"/>
      <c r="H833" s="115"/>
      <c r="I833" s="126"/>
      <c r="J833" s="125"/>
      <c r="K833" s="115"/>
      <c r="L833" s="115"/>
      <c r="M833" s="115"/>
      <c r="N833" s="115"/>
      <c r="O833" s="115"/>
      <c r="P833" s="115"/>
    </row>
    <row r="834" spans="1:16" x14ac:dyDescent="0.25">
      <c r="A834" s="64">
        <f>ROW()/3-1</f>
        <v>277</v>
      </c>
      <c r="B834" s="124"/>
      <c r="C834" s="28" t="str">
        <f ca="1">IF($B832="","",IF(Zdroj!$AS$9="ano",IF(OFFSET(Zdroj!M$16,'k rozhodnutí'!$A831,0)="","","Anonymizováno"),IF(OFFSET(Zdroj!M$16,'k rozhodnutí'!$A831,0)="","",OFFSET(Zdroj!M$16,'k rozhodnutí'!$A831,0))))</f>
        <v/>
      </c>
      <c r="D834" s="3" t="str">
        <f ca="1">IF($B832="","",CONCATENATE("Dotace bude použita na:","
",OFFSET(Zdroj!P$16,'k rozhodnutí'!$A831,0)))</f>
        <v/>
      </c>
      <c r="E834" s="127"/>
      <c r="F834" s="31" t="str">
        <f ca="1">IF($B832="","",OFFSET(Zdroj!V$16,'k rozhodnutí'!$A831,0))</f>
        <v/>
      </c>
      <c r="G834" s="37" t="str">
        <f ca="1">IF($B832="","",OFFSET(Zdroj!CC$16,'k rozhodnutí'!$A831,0))</f>
        <v/>
      </c>
      <c r="H834" s="115"/>
      <c r="I834" s="126"/>
      <c r="J834" s="125"/>
      <c r="K834" s="115"/>
      <c r="L834" s="115"/>
      <c r="M834" s="115"/>
      <c r="N834" s="115"/>
      <c r="O834" s="115"/>
      <c r="P834" s="115"/>
    </row>
    <row r="835" spans="1:16" ht="15.75" x14ac:dyDescent="0.25">
      <c r="A835" s="64"/>
      <c r="B835" s="79" t="str">
        <f ca="1">IF(OFFSET(Zdroj!$B$16,A834,0)&gt;0,A837,"")</f>
        <v/>
      </c>
      <c r="C835" s="2" t="str">
        <f ca="1">IF($B835="","",IF(Zdroj!$AS$9="ano",CONCATENATE(OFFSET(Zdroj!C$16,'k rozhodnutí'!$A834,0),"
","Anonymizováno","
",OFFSET(Zdroj!E$16,'k rozhodnutí'!$A834,0),"
",OFFSET(Zdroj!F$16,'k rozhodnutí'!$A834,0)),CONCATENATE(OFFSET(Zdroj!C$16,'k rozhodnutí'!$A834,0),"
",OFFSET(Zdroj!D$16,'k rozhodnutí'!$A834,0),"
",OFFSET(Zdroj!E$16,'k rozhodnutí'!$A834,0),"
",OFFSET(Zdroj!F$16,'k rozhodnutí'!$A834,0))))</f>
        <v/>
      </c>
      <c r="D835" s="19" t="str">
        <f ca="1">IF($B835="","",OFFSET(Zdroj!N$16,'k rozhodnutí'!$A834,0))</f>
        <v/>
      </c>
      <c r="E835" s="127" t="str">
        <f ca="1">IF($B835="","",OFFSET(Zdroj!T$16,'k rozhodnutí'!$A834,0))</f>
        <v/>
      </c>
      <c r="F835" s="31" t="str">
        <f ca="1">IF($B835="","",OFFSET(Zdroj!U$16,'k rozhodnutí'!$A834,0))</f>
        <v/>
      </c>
      <c r="G835" s="122" t="str">
        <f ca="1">IF($B835="","",OFFSET(Zdroj!W$16,'k rozhodnutí'!$A834,0))</f>
        <v/>
      </c>
      <c r="H835" s="115" t="str">
        <f ca="1">IF($B835="","",OFFSET(Zdroj!W$16,'k rozhodnutí'!$A834,0))</f>
        <v/>
      </c>
      <c r="I835" s="126" t="str">
        <f ca="1">IF($B835="","",OFFSET(Zdroj!Y$16,'k rozhodnutí'!$A834,0))</f>
        <v/>
      </c>
      <c r="J835" s="125" t="str">
        <f ca="1">IF(B835="","",'k rozhodnutí detailní'!N835)</f>
        <v/>
      </c>
      <c r="K835" s="115" t="str">
        <f ca="1">IF($B835="","",OFFSET(Zdroj!AC$16,'k rozhodnutí'!$A834,0))</f>
        <v/>
      </c>
      <c r="L835" s="115" t="str">
        <f ca="1">IF($B835="","",OFFSET(Zdroj!AD$16,'k rozhodnutí'!$A834,0))</f>
        <v/>
      </c>
      <c r="M835" s="115" t="str">
        <f ca="1">IF($B835="","",OFFSET(Zdroj!AE$16,'k rozhodnutí'!$A834,0))</f>
        <v/>
      </c>
      <c r="N835" s="115" t="str">
        <f ca="1">IF($B835="","",OFFSET(Zdroj!AF$16,'k rozhodnutí'!$A834,0))</f>
        <v/>
      </c>
      <c r="O835" s="115" t="str">
        <f ca="1">IF($B835="","",OFFSET(Zdroj!AG$16,'k rozhodnutí'!$A834,0))</f>
        <v/>
      </c>
      <c r="P835" s="115" t="str">
        <f ca="1">IF($B835="","",OFFSET(Zdroj!AH$16,'k rozhodnutí'!$A834,0))</f>
        <v/>
      </c>
    </row>
    <row r="836" spans="1:16" x14ac:dyDescent="0.25">
      <c r="A836" s="64"/>
      <c r="B836" s="124" t="str">
        <f ca="1">IF(OFFSET(Zdroj!$B$16,A834,0)&gt;0,OFFSET(Zdroj!$B$16,A834,0)+0,"")</f>
        <v/>
      </c>
      <c r="C836" s="2" t="str">
        <f ca="1">IF($B835="","",IF(Zdroj!$AS$9="ano",CONCATENATE("Okres:","
",OFFSET(Zdroj!CH$16,'k rozhodnutí'!$A834,0),"
","Právní forma","
",OFFSET(Zdroj!H$16,'k rozhodnutí'!$A834,0),"
",IF(OFFSET(Zdroj!I$16,'k rozhodnutí'!$A834,0)="","","IČO: "),OFFSET(Zdroj!I$16,'k rozhodnutí'!$A834,0),"
","B.Ú. ",IF(OFFSET(Zdroj!J$16,'k rozhodnutí'!$A834,0)="","","Anonymizováno")),CONCATENATE("Okres:","
",OFFSET(Zdroj!CH$16,'k rozhodnutí'!$A834,0),"
","Právní forma","
",OFFSET(Zdroj!H$16,'k rozhodnutí'!$A834,0),"
",IF(OFFSET(Zdroj!I$16,'k rozhodnutí'!$A834,0)="","","IČO: "),OFFSET(Zdroj!I$16,'k rozhodnutí'!$A834,0),"
","B.Ú. ",OFFSET(Zdroj!J$16,'k rozhodnutí'!$A834,0))))</f>
        <v/>
      </c>
      <c r="D836" s="3" t="str">
        <f ca="1">IF($B835="","",OFFSET(Zdroj!O$16,'k rozhodnutí'!$A834,0))</f>
        <v/>
      </c>
      <c r="E836" s="127"/>
      <c r="F836" s="30"/>
      <c r="G836" s="122"/>
      <c r="H836" s="115"/>
      <c r="I836" s="126"/>
      <c r="J836" s="125"/>
      <c r="K836" s="115"/>
      <c r="L836" s="115"/>
      <c r="M836" s="115"/>
      <c r="N836" s="115"/>
      <c r="O836" s="115"/>
      <c r="P836" s="115"/>
    </row>
    <row r="837" spans="1:16" x14ac:dyDescent="0.25">
      <c r="A837" s="64">
        <f>ROW()/3-1</f>
        <v>278</v>
      </c>
      <c r="B837" s="124"/>
      <c r="C837" s="28" t="str">
        <f ca="1">IF($B835="","",IF(Zdroj!$AS$9="ano",IF(OFFSET(Zdroj!M$16,'k rozhodnutí'!$A834,0)="","","Anonymizováno"),IF(OFFSET(Zdroj!M$16,'k rozhodnutí'!$A834,0)="","",OFFSET(Zdroj!M$16,'k rozhodnutí'!$A834,0))))</f>
        <v/>
      </c>
      <c r="D837" s="3" t="str">
        <f ca="1">IF($B835="","",CONCATENATE("Dotace bude použita na:","
",OFFSET(Zdroj!P$16,'k rozhodnutí'!$A834,0)))</f>
        <v/>
      </c>
      <c r="E837" s="127"/>
      <c r="F837" s="31" t="str">
        <f ca="1">IF($B835="","",OFFSET(Zdroj!V$16,'k rozhodnutí'!$A834,0))</f>
        <v/>
      </c>
      <c r="G837" s="37" t="str">
        <f ca="1">IF($B835="","",OFFSET(Zdroj!CC$16,'k rozhodnutí'!$A834,0))</f>
        <v/>
      </c>
      <c r="H837" s="115"/>
      <c r="I837" s="126"/>
      <c r="J837" s="125"/>
      <c r="K837" s="115"/>
      <c r="L837" s="115"/>
      <c r="M837" s="115"/>
      <c r="N837" s="115"/>
      <c r="O837" s="115"/>
      <c r="P837" s="115"/>
    </row>
    <row r="838" spans="1:16" ht="15.75" x14ac:dyDescent="0.25">
      <c r="A838" s="64"/>
      <c r="B838" s="79" t="str">
        <f ca="1">IF(OFFSET(Zdroj!$B$16,A837,0)&gt;0,A840,"")</f>
        <v/>
      </c>
      <c r="C838" s="2" t="str">
        <f ca="1">IF($B838="","",IF(Zdroj!$AS$9="ano",CONCATENATE(OFFSET(Zdroj!C$16,'k rozhodnutí'!$A837,0),"
","Anonymizováno","
",OFFSET(Zdroj!E$16,'k rozhodnutí'!$A837,0),"
",OFFSET(Zdroj!F$16,'k rozhodnutí'!$A837,0)),CONCATENATE(OFFSET(Zdroj!C$16,'k rozhodnutí'!$A837,0),"
",OFFSET(Zdroj!D$16,'k rozhodnutí'!$A837,0),"
",OFFSET(Zdroj!E$16,'k rozhodnutí'!$A837,0),"
",OFFSET(Zdroj!F$16,'k rozhodnutí'!$A837,0))))</f>
        <v/>
      </c>
      <c r="D838" s="19" t="str">
        <f ca="1">IF($B838="","",OFFSET(Zdroj!N$16,'k rozhodnutí'!$A837,0))</f>
        <v/>
      </c>
      <c r="E838" s="127" t="str">
        <f ca="1">IF($B838="","",OFFSET(Zdroj!T$16,'k rozhodnutí'!$A837,0))</f>
        <v/>
      </c>
      <c r="F838" s="31" t="str">
        <f ca="1">IF($B838="","",OFFSET(Zdroj!U$16,'k rozhodnutí'!$A837,0))</f>
        <v/>
      </c>
      <c r="G838" s="122" t="str">
        <f ca="1">IF($B838="","",OFFSET(Zdroj!W$16,'k rozhodnutí'!$A837,0))</f>
        <v/>
      </c>
      <c r="H838" s="115" t="str">
        <f ca="1">IF($B838="","",OFFSET(Zdroj!W$16,'k rozhodnutí'!$A837,0))</f>
        <v/>
      </c>
      <c r="I838" s="126" t="str">
        <f ca="1">IF($B838="","",OFFSET(Zdroj!Y$16,'k rozhodnutí'!$A837,0))</f>
        <v/>
      </c>
      <c r="J838" s="125" t="str">
        <f ca="1">IF(B838="","",'k rozhodnutí detailní'!N838)</f>
        <v/>
      </c>
      <c r="K838" s="115" t="str">
        <f ca="1">IF($B838="","",OFFSET(Zdroj!AC$16,'k rozhodnutí'!$A837,0))</f>
        <v/>
      </c>
      <c r="L838" s="115" t="str">
        <f ca="1">IF($B838="","",OFFSET(Zdroj!AD$16,'k rozhodnutí'!$A837,0))</f>
        <v/>
      </c>
      <c r="M838" s="115" t="str">
        <f ca="1">IF($B838="","",OFFSET(Zdroj!AE$16,'k rozhodnutí'!$A837,0))</f>
        <v/>
      </c>
      <c r="N838" s="115" t="str">
        <f ca="1">IF($B838="","",OFFSET(Zdroj!AF$16,'k rozhodnutí'!$A837,0))</f>
        <v/>
      </c>
      <c r="O838" s="115" t="str">
        <f ca="1">IF($B838="","",OFFSET(Zdroj!AG$16,'k rozhodnutí'!$A837,0))</f>
        <v/>
      </c>
      <c r="P838" s="115" t="str">
        <f ca="1">IF($B838="","",OFFSET(Zdroj!AH$16,'k rozhodnutí'!$A837,0))</f>
        <v/>
      </c>
    </row>
    <row r="839" spans="1:16" x14ac:dyDescent="0.25">
      <c r="A839" s="64"/>
      <c r="B839" s="124" t="str">
        <f ca="1">IF(OFFSET(Zdroj!$B$16,A837,0)&gt;0,OFFSET(Zdroj!$B$16,A837,0)+0,"")</f>
        <v/>
      </c>
      <c r="C839" s="2" t="str">
        <f ca="1">IF($B838="","",IF(Zdroj!$AS$9="ano",CONCATENATE("Okres:","
",OFFSET(Zdroj!CH$16,'k rozhodnutí'!$A837,0),"
","Právní forma","
",OFFSET(Zdroj!H$16,'k rozhodnutí'!$A837,0),"
",IF(OFFSET(Zdroj!I$16,'k rozhodnutí'!$A837,0)="","","IČO: "),OFFSET(Zdroj!I$16,'k rozhodnutí'!$A837,0),"
","B.Ú. ",IF(OFFSET(Zdroj!J$16,'k rozhodnutí'!$A837,0)="","","Anonymizováno")),CONCATENATE("Okres:","
",OFFSET(Zdroj!CH$16,'k rozhodnutí'!$A837,0),"
","Právní forma","
",OFFSET(Zdroj!H$16,'k rozhodnutí'!$A837,0),"
",IF(OFFSET(Zdroj!I$16,'k rozhodnutí'!$A837,0)="","","IČO: "),OFFSET(Zdroj!I$16,'k rozhodnutí'!$A837,0),"
","B.Ú. ",OFFSET(Zdroj!J$16,'k rozhodnutí'!$A837,0))))</f>
        <v/>
      </c>
      <c r="D839" s="3" t="str">
        <f ca="1">IF($B838="","",OFFSET(Zdroj!O$16,'k rozhodnutí'!$A837,0))</f>
        <v/>
      </c>
      <c r="E839" s="127"/>
      <c r="F839" s="30"/>
      <c r="G839" s="122"/>
      <c r="H839" s="115"/>
      <c r="I839" s="126"/>
      <c r="J839" s="125"/>
      <c r="K839" s="115"/>
      <c r="L839" s="115"/>
      <c r="M839" s="115"/>
      <c r="N839" s="115"/>
      <c r="O839" s="115"/>
      <c r="P839" s="115"/>
    </row>
    <row r="840" spans="1:16" x14ac:dyDescent="0.25">
      <c r="A840" s="64">
        <f>ROW()/3-1</f>
        <v>279</v>
      </c>
      <c r="B840" s="124"/>
      <c r="C840" s="28" t="str">
        <f ca="1">IF($B838="","",IF(Zdroj!$AS$9="ano",IF(OFFSET(Zdroj!M$16,'k rozhodnutí'!$A837,0)="","","Anonymizováno"),IF(OFFSET(Zdroj!M$16,'k rozhodnutí'!$A837,0)="","",OFFSET(Zdroj!M$16,'k rozhodnutí'!$A837,0))))</f>
        <v/>
      </c>
      <c r="D840" s="3" t="str">
        <f ca="1">IF($B838="","",CONCATENATE("Dotace bude použita na:","
",OFFSET(Zdroj!P$16,'k rozhodnutí'!$A837,0)))</f>
        <v/>
      </c>
      <c r="E840" s="127"/>
      <c r="F840" s="31" t="str">
        <f ca="1">IF($B838="","",OFFSET(Zdroj!V$16,'k rozhodnutí'!$A837,0))</f>
        <v/>
      </c>
      <c r="G840" s="37" t="str">
        <f ca="1">IF($B838="","",OFFSET(Zdroj!CC$16,'k rozhodnutí'!$A837,0))</f>
        <v/>
      </c>
      <c r="H840" s="115"/>
      <c r="I840" s="126"/>
      <c r="J840" s="125"/>
      <c r="K840" s="115"/>
      <c r="L840" s="115"/>
      <c r="M840" s="115"/>
      <c r="N840" s="115"/>
      <c r="O840" s="115"/>
      <c r="P840" s="115"/>
    </row>
    <row r="841" spans="1:16" ht="15.75" x14ac:dyDescent="0.25">
      <c r="A841" s="64"/>
      <c r="B841" s="79" t="str">
        <f ca="1">IF(OFFSET(Zdroj!$B$16,A840,0)&gt;0,A843,"")</f>
        <v/>
      </c>
      <c r="C841" s="2" t="str">
        <f ca="1">IF($B841="","",IF(Zdroj!$AS$9="ano",CONCATENATE(OFFSET(Zdroj!C$16,'k rozhodnutí'!$A840,0),"
","Anonymizováno","
",OFFSET(Zdroj!E$16,'k rozhodnutí'!$A840,0),"
",OFFSET(Zdroj!F$16,'k rozhodnutí'!$A840,0)),CONCATENATE(OFFSET(Zdroj!C$16,'k rozhodnutí'!$A840,0),"
",OFFSET(Zdroj!D$16,'k rozhodnutí'!$A840,0),"
",OFFSET(Zdroj!E$16,'k rozhodnutí'!$A840,0),"
",OFFSET(Zdroj!F$16,'k rozhodnutí'!$A840,0))))</f>
        <v/>
      </c>
      <c r="D841" s="19" t="str">
        <f ca="1">IF($B841="","",OFFSET(Zdroj!N$16,'k rozhodnutí'!$A840,0))</f>
        <v/>
      </c>
      <c r="E841" s="127" t="str">
        <f ca="1">IF($B841="","",OFFSET(Zdroj!T$16,'k rozhodnutí'!$A840,0))</f>
        <v/>
      </c>
      <c r="F841" s="31" t="str">
        <f ca="1">IF($B841="","",OFFSET(Zdroj!U$16,'k rozhodnutí'!$A840,0))</f>
        <v/>
      </c>
      <c r="G841" s="122" t="str">
        <f ca="1">IF($B841="","",OFFSET(Zdroj!W$16,'k rozhodnutí'!$A840,0))</f>
        <v/>
      </c>
      <c r="H841" s="115" t="str">
        <f ca="1">IF($B841="","",OFFSET(Zdroj!W$16,'k rozhodnutí'!$A840,0))</f>
        <v/>
      </c>
      <c r="I841" s="126" t="str">
        <f ca="1">IF($B841="","",OFFSET(Zdroj!Y$16,'k rozhodnutí'!$A840,0))</f>
        <v/>
      </c>
      <c r="J841" s="125" t="str">
        <f ca="1">IF(B841="","",'k rozhodnutí detailní'!N841)</f>
        <v/>
      </c>
      <c r="K841" s="115" t="str">
        <f ca="1">IF($B841="","",OFFSET(Zdroj!AC$16,'k rozhodnutí'!$A840,0))</f>
        <v/>
      </c>
      <c r="L841" s="115" t="str">
        <f ca="1">IF($B841="","",OFFSET(Zdroj!AD$16,'k rozhodnutí'!$A840,0))</f>
        <v/>
      </c>
      <c r="M841" s="115" t="str">
        <f ca="1">IF($B841="","",OFFSET(Zdroj!AE$16,'k rozhodnutí'!$A840,0))</f>
        <v/>
      </c>
      <c r="N841" s="115" t="str">
        <f ca="1">IF($B841="","",OFFSET(Zdroj!AF$16,'k rozhodnutí'!$A840,0))</f>
        <v/>
      </c>
      <c r="O841" s="115" t="str">
        <f ca="1">IF($B841="","",OFFSET(Zdroj!AG$16,'k rozhodnutí'!$A840,0))</f>
        <v/>
      </c>
      <c r="P841" s="115" t="str">
        <f ca="1">IF($B841="","",OFFSET(Zdroj!AH$16,'k rozhodnutí'!$A840,0))</f>
        <v/>
      </c>
    </row>
    <row r="842" spans="1:16" x14ac:dyDescent="0.25">
      <c r="A842" s="64"/>
      <c r="B842" s="124" t="str">
        <f ca="1">IF(OFFSET(Zdroj!$B$16,A840,0)&gt;0,OFFSET(Zdroj!$B$16,A840,0)+0,"")</f>
        <v/>
      </c>
      <c r="C842" s="2" t="str">
        <f ca="1">IF($B841="","",IF(Zdroj!$AS$9="ano",CONCATENATE("Okres:","
",OFFSET(Zdroj!CH$16,'k rozhodnutí'!$A840,0),"
","Právní forma","
",OFFSET(Zdroj!H$16,'k rozhodnutí'!$A840,0),"
",IF(OFFSET(Zdroj!I$16,'k rozhodnutí'!$A840,0)="","","IČO: "),OFFSET(Zdroj!I$16,'k rozhodnutí'!$A840,0),"
","B.Ú. ",IF(OFFSET(Zdroj!J$16,'k rozhodnutí'!$A840,0)="","","Anonymizováno")),CONCATENATE("Okres:","
",OFFSET(Zdroj!CH$16,'k rozhodnutí'!$A840,0),"
","Právní forma","
",OFFSET(Zdroj!H$16,'k rozhodnutí'!$A840,0),"
",IF(OFFSET(Zdroj!I$16,'k rozhodnutí'!$A840,0)="","","IČO: "),OFFSET(Zdroj!I$16,'k rozhodnutí'!$A840,0),"
","B.Ú. ",OFFSET(Zdroj!J$16,'k rozhodnutí'!$A840,0))))</f>
        <v/>
      </c>
      <c r="D842" s="3" t="str">
        <f ca="1">IF($B841="","",OFFSET(Zdroj!O$16,'k rozhodnutí'!$A840,0))</f>
        <v/>
      </c>
      <c r="E842" s="127"/>
      <c r="F842" s="30"/>
      <c r="G842" s="122"/>
      <c r="H842" s="115"/>
      <c r="I842" s="126"/>
      <c r="J842" s="125"/>
      <c r="K842" s="115"/>
      <c r="L842" s="115"/>
      <c r="M842" s="115"/>
      <c r="N842" s="115"/>
      <c r="O842" s="115"/>
      <c r="P842" s="115"/>
    </row>
    <row r="843" spans="1:16" x14ac:dyDescent="0.25">
      <c r="A843" s="64">
        <f>ROW()/3-1</f>
        <v>280</v>
      </c>
      <c r="B843" s="124"/>
      <c r="C843" s="28" t="str">
        <f ca="1">IF($B841="","",IF(Zdroj!$AS$9="ano",IF(OFFSET(Zdroj!M$16,'k rozhodnutí'!$A840,0)="","","Anonymizováno"),IF(OFFSET(Zdroj!M$16,'k rozhodnutí'!$A840,0)="","",OFFSET(Zdroj!M$16,'k rozhodnutí'!$A840,0))))</f>
        <v/>
      </c>
      <c r="D843" s="3" t="str">
        <f ca="1">IF($B841="","",CONCATENATE("Dotace bude použita na:","
",OFFSET(Zdroj!P$16,'k rozhodnutí'!$A840,0)))</f>
        <v/>
      </c>
      <c r="E843" s="127"/>
      <c r="F843" s="31" t="str">
        <f ca="1">IF($B841="","",OFFSET(Zdroj!V$16,'k rozhodnutí'!$A840,0))</f>
        <v/>
      </c>
      <c r="G843" s="37" t="str">
        <f ca="1">IF($B841="","",OFFSET(Zdroj!CC$16,'k rozhodnutí'!$A840,0))</f>
        <v/>
      </c>
      <c r="H843" s="115"/>
      <c r="I843" s="126"/>
      <c r="J843" s="125"/>
      <c r="K843" s="115"/>
      <c r="L843" s="115"/>
      <c r="M843" s="115"/>
      <c r="N843" s="115"/>
      <c r="O843" s="115"/>
      <c r="P843" s="115"/>
    </row>
    <row r="844" spans="1:16" ht="15.75" x14ac:dyDescent="0.25">
      <c r="A844" s="64"/>
      <c r="B844" s="79" t="str">
        <f ca="1">IF(OFFSET(Zdroj!$B$16,A843,0)&gt;0,A846,"")</f>
        <v/>
      </c>
      <c r="C844" s="2" t="str">
        <f ca="1">IF($B844="","",IF(Zdroj!$AS$9="ano",CONCATENATE(OFFSET(Zdroj!C$16,'k rozhodnutí'!$A843,0),"
","Anonymizováno","
",OFFSET(Zdroj!E$16,'k rozhodnutí'!$A843,0),"
",OFFSET(Zdroj!F$16,'k rozhodnutí'!$A843,0)),CONCATENATE(OFFSET(Zdroj!C$16,'k rozhodnutí'!$A843,0),"
",OFFSET(Zdroj!D$16,'k rozhodnutí'!$A843,0),"
",OFFSET(Zdroj!E$16,'k rozhodnutí'!$A843,0),"
",OFFSET(Zdroj!F$16,'k rozhodnutí'!$A843,0))))</f>
        <v/>
      </c>
      <c r="D844" s="19" t="str">
        <f ca="1">IF($B844="","",OFFSET(Zdroj!N$16,'k rozhodnutí'!$A843,0))</f>
        <v/>
      </c>
      <c r="E844" s="127" t="str">
        <f ca="1">IF($B844="","",OFFSET(Zdroj!T$16,'k rozhodnutí'!$A843,0))</f>
        <v/>
      </c>
      <c r="F844" s="31" t="str">
        <f ca="1">IF($B844="","",OFFSET(Zdroj!U$16,'k rozhodnutí'!$A843,0))</f>
        <v/>
      </c>
      <c r="G844" s="122" t="str">
        <f ca="1">IF($B844="","",OFFSET(Zdroj!W$16,'k rozhodnutí'!$A843,0))</f>
        <v/>
      </c>
      <c r="H844" s="115" t="str">
        <f ca="1">IF($B844="","",OFFSET(Zdroj!W$16,'k rozhodnutí'!$A843,0))</f>
        <v/>
      </c>
      <c r="I844" s="126" t="str">
        <f ca="1">IF($B844="","",OFFSET(Zdroj!Y$16,'k rozhodnutí'!$A843,0))</f>
        <v/>
      </c>
      <c r="J844" s="125" t="str">
        <f ca="1">IF(B844="","",'k rozhodnutí detailní'!N844)</f>
        <v/>
      </c>
      <c r="K844" s="115" t="str">
        <f ca="1">IF($B844="","",OFFSET(Zdroj!AC$16,'k rozhodnutí'!$A843,0))</f>
        <v/>
      </c>
      <c r="L844" s="115" t="str">
        <f ca="1">IF($B844="","",OFFSET(Zdroj!AD$16,'k rozhodnutí'!$A843,0))</f>
        <v/>
      </c>
      <c r="M844" s="115" t="str">
        <f ca="1">IF($B844="","",OFFSET(Zdroj!AE$16,'k rozhodnutí'!$A843,0))</f>
        <v/>
      </c>
      <c r="N844" s="115" t="str">
        <f ca="1">IF($B844="","",OFFSET(Zdroj!AF$16,'k rozhodnutí'!$A843,0))</f>
        <v/>
      </c>
      <c r="O844" s="115" t="str">
        <f ca="1">IF($B844="","",OFFSET(Zdroj!AG$16,'k rozhodnutí'!$A843,0))</f>
        <v/>
      </c>
      <c r="P844" s="115" t="str">
        <f ca="1">IF($B844="","",OFFSET(Zdroj!AH$16,'k rozhodnutí'!$A843,0))</f>
        <v/>
      </c>
    </row>
    <row r="845" spans="1:16" x14ac:dyDescent="0.25">
      <c r="A845" s="64"/>
      <c r="B845" s="124" t="str">
        <f ca="1">IF(OFFSET(Zdroj!$B$16,A843,0)&gt;0,OFFSET(Zdroj!$B$16,A843,0)+0,"")</f>
        <v/>
      </c>
      <c r="C845" s="2" t="str">
        <f ca="1">IF($B844="","",IF(Zdroj!$AS$9="ano",CONCATENATE("Okres:","
",OFFSET(Zdroj!CH$16,'k rozhodnutí'!$A843,0),"
","Právní forma","
",OFFSET(Zdroj!H$16,'k rozhodnutí'!$A843,0),"
",IF(OFFSET(Zdroj!I$16,'k rozhodnutí'!$A843,0)="","","IČO: "),OFFSET(Zdroj!I$16,'k rozhodnutí'!$A843,0),"
","B.Ú. ",IF(OFFSET(Zdroj!J$16,'k rozhodnutí'!$A843,0)="","","Anonymizováno")),CONCATENATE("Okres:","
",OFFSET(Zdroj!CH$16,'k rozhodnutí'!$A843,0),"
","Právní forma","
",OFFSET(Zdroj!H$16,'k rozhodnutí'!$A843,0),"
",IF(OFFSET(Zdroj!I$16,'k rozhodnutí'!$A843,0)="","","IČO: "),OFFSET(Zdroj!I$16,'k rozhodnutí'!$A843,0),"
","B.Ú. ",OFFSET(Zdroj!J$16,'k rozhodnutí'!$A843,0))))</f>
        <v/>
      </c>
      <c r="D845" s="3" t="str">
        <f ca="1">IF($B844="","",OFFSET(Zdroj!O$16,'k rozhodnutí'!$A843,0))</f>
        <v/>
      </c>
      <c r="E845" s="127"/>
      <c r="F845" s="30"/>
      <c r="G845" s="122"/>
      <c r="H845" s="115"/>
      <c r="I845" s="126"/>
      <c r="J845" s="125"/>
      <c r="K845" s="115"/>
      <c r="L845" s="115"/>
      <c r="M845" s="115"/>
      <c r="N845" s="115"/>
      <c r="O845" s="115"/>
      <c r="P845" s="115"/>
    </row>
    <row r="846" spans="1:16" x14ac:dyDescent="0.25">
      <c r="A846" s="64">
        <f>ROW()/3-1</f>
        <v>281</v>
      </c>
      <c r="B846" s="124"/>
      <c r="C846" s="28" t="str">
        <f ca="1">IF($B844="","",IF(Zdroj!$AS$9="ano",IF(OFFSET(Zdroj!M$16,'k rozhodnutí'!$A843,0)="","","Anonymizováno"),IF(OFFSET(Zdroj!M$16,'k rozhodnutí'!$A843,0)="","",OFFSET(Zdroj!M$16,'k rozhodnutí'!$A843,0))))</f>
        <v/>
      </c>
      <c r="D846" s="3" t="str">
        <f ca="1">IF($B844="","",CONCATENATE("Dotace bude použita na:","
",OFFSET(Zdroj!P$16,'k rozhodnutí'!$A843,0)))</f>
        <v/>
      </c>
      <c r="E846" s="127"/>
      <c r="F846" s="31" t="str">
        <f ca="1">IF($B844="","",OFFSET(Zdroj!V$16,'k rozhodnutí'!$A843,0))</f>
        <v/>
      </c>
      <c r="G846" s="37" t="str">
        <f ca="1">IF($B844="","",OFFSET(Zdroj!CC$16,'k rozhodnutí'!$A843,0))</f>
        <v/>
      </c>
      <c r="H846" s="115"/>
      <c r="I846" s="126"/>
      <c r="J846" s="125"/>
      <c r="K846" s="115"/>
      <c r="L846" s="115"/>
      <c r="M846" s="115"/>
      <c r="N846" s="115"/>
      <c r="O846" s="115"/>
      <c r="P846" s="115"/>
    </row>
    <row r="847" spans="1:16" ht="15.75" x14ac:dyDescent="0.25">
      <c r="A847" s="64"/>
      <c r="B847" s="79" t="str">
        <f ca="1">IF(OFFSET(Zdroj!$B$16,A846,0)&gt;0,A849,"")</f>
        <v/>
      </c>
      <c r="C847" s="2" t="str">
        <f ca="1">IF($B847="","",IF(Zdroj!$AS$9="ano",CONCATENATE(OFFSET(Zdroj!C$16,'k rozhodnutí'!$A846,0),"
","Anonymizováno","
",OFFSET(Zdroj!E$16,'k rozhodnutí'!$A846,0),"
",OFFSET(Zdroj!F$16,'k rozhodnutí'!$A846,0)),CONCATENATE(OFFSET(Zdroj!C$16,'k rozhodnutí'!$A846,0),"
",OFFSET(Zdroj!D$16,'k rozhodnutí'!$A846,0),"
",OFFSET(Zdroj!E$16,'k rozhodnutí'!$A846,0),"
",OFFSET(Zdroj!F$16,'k rozhodnutí'!$A846,0))))</f>
        <v/>
      </c>
      <c r="D847" s="19" t="str">
        <f ca="1">IF($B847="","",OFFSET(Zdroj!N$16,'k rozhodnutí'!$A846,0))</f>
        <v/>
      </c>
      <c r="E847" s="127" t="str">
        <f ca="1">IF($B847="","",OFFSET(Zdroj!T$16,'k rozhodnutí'!$A846,0))</f>
        <v/>
      </c>
      <c r="F847" s="31" t="str">
        <f ca="1">IF($B847="","",OFFSET(Zdroj!U$16,'k rozhodnutí'!$A846,0))</f>
        <v/>
      </c>
      <c r="G847" s="122" t="str">
        <f ca="1">IF($B847="","",OFFSET(Zdroj!W$16,'k rozhodnutí'!$A846,0))</f>
        <v/>
      </c>
      <c r="H847" s="115" t="str">
        <f ca="1">IF($B847="","",OFFSET(Zdroj!W$16,'k rozhodnutí'!$A846,0))</f>
        <v/>
      </c>
      <c r="I847" s="126" t="str">
        <f ca="1">IF($B847="","",OFFSET(Zdroj!Y$16,'k rozhodnutí'!$A846,0))</f>
        <v/>
      </c>
      <c r="J847" s="125" t="str">
        <f ca="1">IF(B847="","",'k rozhodnutí detailní'!N847)</f>
        <v/>
      </c>
      <c r="K847" s="115" t="str">
        <f ca="1">IF($B847="","",OFFSET(Zdroj!AC$16,'k rozhodnutí'!$A846,0))</f>
        <v/>
      </c>
      <c r="L847" s="115" t="str">
        <f ca="1">IF($B847="","",OFFSET(Zdroj!AD$16,'k rozhodnutí'!$A846,0))</f>
        <v/>
      </c>
      <c r="M847" s="115" t="str">
        <f ca="1">IF($B847="","",OFFSET(Zdroj!AE$16,'k rozhodnutí'!$A846,0))</f>
        <v/>
      </c>
      <c r="N847" s="115" t="str">
        <f ca="1">IF($B847="","",OFFSET(Zdroj!AF$16,'k rozhodnutí'!$A846,0))</f>
        <v/>
      </c>
      <c r="O847" s="115" t="str">
        <f ca="1">IF($B847="","",OFFSET(Zdroj!AG$16,'k rozhodnutí'!$A846,0))</f>
        <v/>
      </c>
      <c r="P847" s="115" t="str">
        <f ca="1">IF($B847="","",OFFSET(Zdroj!AH$16,'k rozhodnutí'!$A846,0))</f>
        <v/>
      </c>
    </row>
    <row r="848" spans="1:16" x14ac:dyDescent="0.25">
      <c r="A848" s="64"/>
      <c r="B848" s="124" t="str">
        <f ca="1">IF(OFFSET(Zdroj!$B$16,A846,0)&gt;0,OFFSET(Zdroj!$B$16,A846,0)+0,"")</f>
        <v/>
      </c>
      <c r="C848" s="2" t="str">
        <f ca="1">IF($B847="","",IF(Zdroj!$AS$9="ano",CONCATENATE("Okres:","
",OFFSET(Zdroj!CH$16,'k rozhodnutí'!$A846,0),"
","Právní forma","
",OFFSET(Zdroj!H$16,'k rozhodnutí'!$A846,0),"
",IF(OFFSET(Zdroj!I$16,'k rozhodnutí'!$A846,0)="","","IČO: "),OFFSET(Zdroj!I$16,'k rozhodnutí'!$A846,0),"
","B.Ú. ",IF(OFFSET(Zdroj!J$16,'k rozhodnutí'!$A846,0)="","","Anonymizováno")),CONCATENATE("Okres:","
",OFFSET(Zdroj!CH$16,'k rozhodnutí'!$A846,0),"
","Právní forma","
",OFFSET(Zdroj!H$16,'k rozhodnutí'!$A846,0),"
",IF(OFFSET(Zdroj!I$16,'k rozhodnutí'!$A846,0)="","","IČO: "),OFFSET(Zdroj!I$16,'k rozhodnutí'!$A846,0),"
","B.Ú. ",OFFSET(Zdroj!J$16,'k rozhodnutí'!$A846,0))))</f>
        <v/>
      </c>
      <c r="D848" s="3" t="str">
        <f ca="1">IF($B847="","",OFFSET(Zdroj!O$16,'k rozhodnutí'!$A846,0))</f>
        <v/>
      </c>
      <c r="E848" s="127"/>
      <c r="F848" s="30"/>
      <c r="G848" s="122"/>
      <c r="H848" s="115"/>
      <c r="I848" s="126"/>
      <c r="J848" s="125"/>
      <c r="K848" s="115"/>
      <c r="L848" s="115"/>
      <c r="M848" s="115"/>
      <c r="N848" s="115"/>
      <c r="O848" s="115"/>
      <c r="P848" s="115"/>
    </row>
    <row r="849" spans="1:16" x14ac:dyDescent="0.25">
      <c r="A849" s="64">
        <f>ROW()/3-1</f>
        <v>282</v>
      </c>
      <c r="B849" s="124"/>
      <c r="C849" s="28" t="str">
        <f ca="1">IF($B847="","",IF(Zdroj!$AS$9="ano",IF(OFFSET(Zdroj!M$16,'k rozhodnutí'!$A846,0)="","","Anonymizováno"),IF(OFFSET(Zdroj!M$16,'k rozhodnutí'!$A846,0)="","",OFFSET(Zdroj!M$16,'k rozhodnutí'!$A846,0))))</f>
        <v/>
      </c>
      <c r="D849" s="3" t="str">
        <f ca="1">IF($B847="","",CONCATENATE("Dotace bude použita na:","
",OFFSET(Zdroj!P$16,'k rozhodnutí'!$A846,0)))</f>
        <v/>
      </c>
      <c r="E849" s="127"/>
      <c r="F849" s="31" t="str">
        <f ca="1">IF($B847="","",OFFSET(Zdroj!V$16,'k rozhodnutí'!$A846,0))</f>
        <v/>
      </c>
      <c r="G849" s="37" t="str">
        <f ca="1">IF($B847="","",OFFSET(Zdroj!CC$16,'k rozhodnutí'!$A846,0))</f>
        <v/>
      </c>
      <c r="H849" s="115"/>
      <c r="I849" s="126"/>
      <c r="J849" s="125"/>
      <c r="K849" s="115"/>
      <c r="L849" s="115"/>
      <c r="M849" s="115"/>
      <c r="N849" s="115"/>
      <c r="O849" s="115"/>
      <c r="P849" s="115"/>
    </row>
    <row r="850" spans="1:16" ht="15.75" x14ac:dyDescent="0.25">
      <c r="A850" s="64"/>
      <c r="B850" s="79" t="str">
        <f ca="1">IF(OFFSET(Zdroj!$B$16,A849,0)&gt;0,A852,"")</f>
        <v/>
      </c>
      <c r="C850" s="2" t="str">
        <f ca="1">IF($B850="","",IF(Zdroj!$AS$9="ano",CONCATENATE(OFFSET(Zdroj!C$16,'k rozhodnutí'!$A849,0),"
","Anonymizováno","
",OFFSET(Zdroj!E$16,'k rozhodnutí'!$A849,0),"
",OFFSET(Zdroj!F$16,'k rozhodnutí'!$A849,0)),CONCATENATE(OFFSET(Zdroj!C$16,'k rozhodnutí'!$A849,0),"
",OFFSET(Zdroj!D$16,'k rozhodnutí'!$A849,0),"
",OFFSET(Zdroj!E$16,'k rozhodnutí'!$A849,0),"
",OFFSET(Zdroj!F$16,'k rozhodnutí'!$A849,0))))</f>
        <v/>
      </c>
      <c r="D850" s="19" t="str">
        <f ca="1">IF($B850="","",OFFSET(Zdroj!N$16,'k rozhodnutí'!$A849,0))</f>
        <v/>
      </c>
      <c r="E850" s="127" t="str">
        <f ca="1">IF($B850="","",OFFSET(Zdroj!T$16,'k rozhodnutí'!$A849,0))</f>
        <v/>
      </c>
      <c r="F850" s="31" t="str">
        <f ca="1">IF($B850="","",OFFSET(Zdroj!U$16,'k rozhodnutí'!$A849,0))</f>
        <v/>
      </c>
      <c r="G850" s="122" t="str">
        <f ca="1">IF($B850="","",OFFSET(Zdroj!W$16,'k rozhodnutí'!$A849,0))</f>
        <v/>
      </c>
      <c r="H850" s="115" t="str">
        <f ca="1">IF($B850="","",OFFSET(Zdroj!W$16,'k rozhodnutí'!$A849,0))</f>
        <v/>
      </c>
      <c r="I850" s="126" t="str">
        <f ca="1">IF($B850="","",OFFSET(Zdroj!Y$16,'k rozhodnutí'!$A849,0))</f>
        <v/>
      </c>
      <c r="J850" s="125" t="str">
        <f ca="1">IF(B850="","",'k rozhodnutí detailní'!N850)</f>
        <v/>
      </c>
      <c r="K850" s="115" t="str">
        <f ca="1">IF($B850="","",OFFSET(Zdroj!AC$16,'k rozhodnutí'!$A849,0))</f>
        <v/>
      </c>
      <c r="L850" s="115" t="str">
        <f ca="1">IF($B850="","",OFFSET(Zdroj!AD$16,'k rozhodnutí'!$A849,0))</f>
        <v/>
      </c>
      <c r="M850" s="115" t="str">
        <f ca="1">IF($B850="","",OFFSET(Zdroj!AE$16,'k rozhodnutí'!$A849,0))</f>
        <v/>
      </c>
      <c r="N850" s="115" t="str">
        <f ca="1">IF($B850="","",OFFSET(Zdroj!AF$16,'k rozhodnutí'!$A849,0))</f>
        <v/>
      </c>
      <c r="O850" s="115" t="str">
        <f ca="1">IF($B850="","",OFFSET(Zdroj!AG$16,'k rozhodnutí'!$A849,0))</f>
        <v/>
      </c>
      <c r="P850" s="115" t="str">
        <f ca="1">IF($B850="","",OFFSET(Zdroj!AH$16,'k rozhodnutí'!$A849,0))</f>
        <v/>
      </c>
    </row>
    <row r="851" spans="1:16" x14ac:dyDescent="0.25">
      <c r="A851" s="64"/>
      <c r="B851" s="124" t="str">
        <f ca="1">IF(OFFSET(Zdroj!$B$16,A849,0)&gt;0,OFFSET(Zdroj!$B$16,A849,0)+0,"")</f>
        <v/>
      </c>
      <c r="C851" s="2" t="str">
        <f ca="1">IF($B850="","",IF(Zdroj!$AS$9="ano",CONCATENATE("Okres:","
",OFFSET(Zdroj!CH$16,'k rozhodnutí'!$A849,0),"
","Právní forma","
",OFFSET(Zdroj!H$16,'k rozhodnutí'!$A849,0),"
",IF(OFFSET(Zdroj!I$16,'k rozhodnutí'!$A849,0)="","","IČO: "),OFFSET(Zdroj!I$16,'k rozhodnutí'!$A849,0),"
","B.Ú. ",IF(OFFSET(Zdroj!J$16,'k rozhodnutí'!$A849,0)="","","Anonymizováno")),CONCATENATE("Okres:","
",OFFSET(Zdroj!CH$16,'k rozhodnutí'!$A849,0),"
","Právní forma","
",OFFSET(Zdroj!H$16,'k rozhodnutí'!$A849,0),"
",IF(OFFSET(Zdroj!I$16,'k rozhodnutí'!$A849,0)="","","IČO: "),OFFSET(Zdroj!I$16,'k rozhodnutí'!$A849,0),"
","B.Ú. ",OFFSET(Zdroj!J$16,'k rozhodnutí'!$A849,0))))</f>
        <v/>
      </c>
      <c r="D851" s="3" t="str">
        <f ca="1">IF($B850="","",OFFSET(Zdroj!O$16,'k rozhodnutí'!$A849,0))</f>
        <v/>
      </c>
      <c r="E851" s="127"/>
      <c r="F851" s="30"/>
      <c r="G851" s="122"/>
      <c r="H851" s="115"/>
      <c r="I851" s="126"/>
      <c r="J851" s="125"/>
      <c r="K851" s="115"/>
      <c r="L851" s="115"/>
      <c r="M851" s="115"/>
      <c r="N851" s="115"/>
      <c r="O851" s="115"/>
      <c r="P851" s="115"/>
    </row>
    <row r="852" spans="1:16" x14ac:dyDescent="0.25">
      <c r="A852" s="64">
        <f>ROW()/3-1</f>
        <v>283</v>
      </c>
      <c r="B852" s="124"/>
      <c r="C852" s="28" t="str">
        <f ca="1">IF($B850="","",IF(Zdroj!$AS$9="ano",IF(OFFSET(Zdroj!M$16,'k rozhodnutí'!$A849,0)="","","Anonymizováno"),IF(OFFSET(Zdroj!M$16,'k rozhodnutí'!$A849,0)="","",OFFSET(Zdroj!M$16,'k rozhodnutí'!$A849,0))))</f>
        <v/>
      </c>
      <c r="D852" s="3" t="str">
        <f ca="1">IF($B850="","",CONCATENATE("Dotace bude použita na:","
",OFFSET(Zdroj!P$16,'k rozhodnutí'!$A849,0)))</f>
        <v/>
      </c>
      <c r="E852" s="127"/>
      <c r="F852" s="31" t="str">
        <f ca="1">IF($B850="","",OFFSET(Zdroj!V$16,'k rozhodnutí'!$A849,0))</f>
        <v/>
      </c>
      <c r="G852" s="37" t="str">
        <f ca="1">IF($B850="","",OFFSET(Zdroj!CC$16,'k rozhodnutí'!$A849,0))</f>
        <v/>
      </c>
      <c r="H852" s="115"/>
      <c r="I852" s="126"/>
      <c r="J852" s="125"/>
      <c r="K852" s="115"/>
      <c r="L852" s="115"/>
      <c r="M852" s="115"/>
      <c r="N852" s="115"/>
      <c r="O852" s="115"/>
      <c r="P852" s="115"/>
    </row>
    <row r="853" spans="1:16" ht="15.75" x14ac:dyDescent="0.25">
      <c r="A853" s="64"/>
      <c r="B853" s="79" t="str">
        <f ca="1">IF(OFFSET(Zdroj!$B$16,A852,0)&gt;0,A855,"")</f>
        <v/>
      </c>
      <c r="C853" s="2" t="str">
        <f ca="1">IF($B853="","",IF(Zdroj!$AS$9="ano",CONCATENATE(OFFSET(Zdroj!C$16,'k rozhodnutí'!$A852,0),"
","Anonymizováno","
",OFFSET(Zdroj!E$16,'k rozhodnutí'!$A852,0),"
",OFFSET(Zdroj!F$16,'k rozhodnutí'!$A852,0)),CONCATENATE(OFFSET(Zdroj!C$16,'k rozhodnutí'!$A852,0),"
",OFFSET(Zdroj!D$16,'k rozhodnutí'!$A852,0),"
",OFFSET(Zdroj!E$16,'k rozhodnutí'!$A852,0),"
",OFFSET(Zdroj!F$16,'k rozhodnutí'!$A852,0))))</f>
        <v/>
      </c>
      <c r="D853" s="19" t="str">
        <f ca="1">IF($B853="","",OFFSET(Zdroj!N$16,'k rozhodnutí'!$A852,0))</f>
        <v/>
      </c>
      <c r="E853" s="127" t="str">
        <f ca="1">IF($B853="","",OFFSET(Zdroj!T$16,'k rozhodnutí'!$A852,0))</f>
        <v/>
      </c>
      <c r="F853" s="31" t="str">
        <f ca="1">IF($B853="","",OFFSET(Zdroj!U$16,'k rozhodnutí'!$A852,0))</f>
        <v/>
      </c>
      <c r="G853" s="122" t="str">
        <f ca="1">IF($B853="","",OFFSET(Zdroj!W$16,'k rozhodnutí'!$A852,0))</f>
        <v/>
      </c>
      <c r="H853" s="115" t="str">
        <f ca="1">IF($B853="","",OFFSET(Zdroj!W$16,'k rozhodnutí'!$A852,0))</f>
        <v/>
      </c>
      <c r="I853" s="126" t="str">
        <f ca="1">IF($B853="","",OFFSET(Zdroj!Y$16,'k rozhodnutí'!$A852,0))</f>
        <v/>
      </c>
      <c r="J853" s="125" t="str">
        <f ca="1">IF(B853="","",'k rozhodnutí detailní'!N853)</f>
        <v/>
      </c>
      <c r="K853" s="115" t="str">
        <f ca="1">IF($B853="","",OFFSET(Zdroj!AC$16,'k rozhodnutí'!$A852,0))</f>
        <v/>
      </c>
      <c r="L853" s="115" t="str">
        <f ca="1">IF($B853="","",OFFSET(Zdroj!AD$16,'k rozhodnutí'!$A852,0))</f>
        <v/>
      </c>
      <c r="M853" s="115" t="str">
        <f ca="1">IF($B853="","",OFFSET(Zdroj!AE$16,'k rozhodnutí'!$A852,0))</f>
        <v/>
      </c>
      <c r="N853" s="115" t="str">
        <f ca="1">IF($B853="","",OFFSET(Zdroj!AF$16,'k rozhodnutí'!$A852,0))</f>
        <v/>
      </c>
      <c r="O853" s="115" t="str">
        <f ca="1">IF($B853="","",OFFSET(Zdroj!AG$16,'k rozhodnutí'!$A852,0))</f>
        <v/>
      </c>
      <c r="P853" s="115" t="str">
        <f ca="1">IF($B853="","",OFFSET(Zdroj!AH$16,'k rozhodnutí'!$A852,0))</f>
        <v/>
      </c>
    </row>
    <row r="854" spans="1:16" x14ac:dyDescent="0.25">
      <c r="A854" s="64"/>
      <c r="B854" s="124" t="str">
        <f ca="1">IF(OFFSET(Zdroj!$B$16,A852,0)&gt;0,OFFSET(Zdroj!$B$16,A852,0)+0,"")</f>
        <v/>
      </c>
      <c r="C854" s="2" t="str">
        <f ca="1">IF($B853="","",IF(Zdroj!$AS$9="ano",CONCATENATE("Okres:","
",OFFSET(Zdroj!CH$16,'k rozhodnutí'!$A852,0),"
","Právní forma","
",OFFSET(Zdroj!H$16,'k rozhodnutí'!$A852,0),"
",IF(OFFSET(Zdroj!I$16,'k rozhodnutí'!$A852,0)="","","IČO: "),OFFSET(Zdroj!I$16,'k rozhodnutí'!$A852,0),"
","B.Ú. ",IF(OFFSET(Zdroj!J$16,'k rozhodnutí'!$A852,0)="","","Anonymizováno")),CONCATENATE("Okres:","
",OFFSET(Zdroj!CH$16,'k rozhodnutí'!$A852,0),"
","Právní forma","
",OFFSET(Zdroj!H$16,'k rozhodnutí'!$A852,0),"
",IF(OFFSET(Zdroj!I$16,'k rozhodnutí'!$A852,0)="","","IČO: "),OFFSET(Zdroj!I$16,'k rozhodnutí'!$A852,0),"
","B.Ú. ",OFFSET(Zdroj!J$16,'k rozhodnutí'!$A852,0))))</f>
        <v/>
      </c>
      <c r="D854" s="3" t="str">
        <f ca="1">IF($B853="","",OFFSET(Zdroj!O$16,'k rozhodnutí'!$A852,0))</f>
        <v/>
      </c>
      <c r="E854" s="127"/>
      <c r="F854" s="30"/>
      <c r="G854" s="122"/>
      <c r="H854" s="115"/>
      <c r="I854" s="126"/>
      <c r="J854" s="125"/>
      <c r="K854" s="115"/>
      <c r="L854" s="115"/>
      <c r="M854" s="115"/>
      <c r="N854" s="115"/>
      <c r="O854" s="115"/>
      <c r="P854" s="115"/>
    </row>
    <row r="855" spans="1:16" x14ac:dyDescent="0.25">
      <c r="A855" s="64">
        <f>ROW()/3-1</f>
        <v>284</v>
      </c>
      <c r="B855" s="124"/>
      <c r="C855" s="28" t="str">
        <f ca="1">IF($B853="","",IF(Zdroj!$AS$9="ano",IF(OFFSET(Zdroj!M$16,'k rozhodnutí'!$A852,0)="","","Anonymizováno"),IF(OFFSET(Zdroj!M$16,'k rozhodnutí'!$A852,0)="","",OFFSET(Zdroj!M$16,'k rozhodnutí'!$A852,0))))</f>
        <v/>
      </c>
      <c r="D855" s="3" t="str">
        <f ca="1">IF($B853="","",CONCATENATE("Dotace bude použita na:","
",OFFSET(Zdroj!P$16,'k rozhodnutí'!$A852,0)))</f>
        <v/>
      </c>
      <c r="E855" s="127"/>
      <c r="F855" s="31" t="str">
        <f ca="1">IF($B853="","",OFFSET(Zdroj!V$16,'k rozhodnutí'!$A852,0))</f>
        <v/>
      </c>
      <c r="G855" s="37" t="str">
        <f ca="1">IF($B853="","",OFFSET(Zdroj!CC$16,'k rozhodnutí'!$A852,0))</f>
        <v/>
      </c>
      <c r="H855" s="115"/>
      <c r="I855" s="126"/>
      <c r="J855" s="125"/>
      <c r="K855" s="115"/>
      <c r="L855" s="115"/>
      <c r="M855" s="115"/>
      <c r="N855" s="115"/>
      <c r="O855" s="115"/>
      <c r="P855" s="115"/>
    </row>
    <row r="856" spans="1:16" ht="15.75" x14ac:dyDescent="0.25">
      <c r="A856" s="64"/>
      <c r="B856" s="79" t="str">
        <f ca="1">IF(OFFSET(Zdroj!$B$16,A855,0)&gt;0,A858,"")</f>
        <v/>
      </c>
      <c r="C856" s="2" t="str">
        <f ca="1">IF($B856="","",IF(Zdroj!$AS$9="ano",CONCATENATE(OFFSET(Zdroj!C$16,'k rozhodnutí'!$A855,0),"
","Anonymizováno","
",OFFSET(Zdroj!E$16,'k rozhodnutí'!$A855,0),"
",OFFSET(Zdroj!F$16,'k rozhodnutí'!$A855,0)),CONCATENATE(OFFSET(Zdroj!C$16,'k rozhodnutí'!$A855,0),"
",OFFSET(Zdroj!D$16,'k rozhodnutí'!$A855,0),"
",OFFSET(Zdroj!E$16,'k rozhodnutí'!$A855,0),"
",OFFSET(Zdroj!F$16,'k rozhodnutí'!$A855,0))))</f>
        <v/>
      </c>
      <c r="D856" s="19" t="str">
        <f ca="1">IF($B856="","",OFFSET(Zdroj!N$16,'k rozhodnutí'!$A855,0))</f>
        <v/>
      </c>
      <c r="E856" s="127" t="str">
        <f ca="1">IF($B856="","",OFFSET(Zdroj!T$16,'k rozhodnutí'!$A855,0))</f>
        <v/>
      </c>
      <c r="F856" s="31" t="str">
        <f ca="1">IF($B856="","",OFFSET(Zdroj!U$16,'k rozhodnutí'!$A855,0))</f>
        <v/>
      </c>
      <c r="G856" s="122" t="str">
        <f ca="1">IF($B856="","",OFFSET(Zdroj!W$16,'k rozhodnutí'!$A855,0))</f>
        <v/>
      </c>
      <c r="H856" s="115" t="str">
        <f ca="1">IF($B856="","",OFFSET(Zdroj!W$16,'k rozhodnutí'!$A855,0))</f>
        <v/>
      </c>
      <c r="I856" s="126" t="str">
        <f ca="1">IF($B856="","",OFFSET(Zdroj!Y$16,'k rozhodnutí'!$A855,0))</f>
        <v/>
      </c>
      <c r="J856" s="125" t="str">
        <f ca="1">IF(B856="","",'k rozhodnutí detailní'!N856)</f>
        <v/>
      </c>
      <c r="K856" s="115" t="str">
        <f ca="1">IF($B856="","",OFFSET(Zdroj!AC$16,'k rozhodnutí'!$A855,0))</f>
        <v/>
      </c>
      <c r="L856" s="115" t="str">
        <f ca="1">IF($B856="","",OFFSET(Zdroj!AD$16,'k rozhodnutí'!$A855,0))</f>
        <v/>
      </c>
      <c r="M856" s="115" t="str">
        <f ca="1">IF($B856="","",OFFSET(Zdroj!AE$16,'k rozhodnutí'!$A855,0))</f>
        <v/>
      </c>
      <c r="N856" s="115" t="str">
        <f ca="1">IF($B856="","",OFFSET(Zdroj!AF$16,'k rozhodnutí'!$A855,0))</f>
        <v/>
      </c>
      <c r="O856" s="115" t="str">
        <f ca="1">IF($B856="","",OFFSET(Zdroj!AG$16,'k rozhodnutí'!$A855,0))</f>
        <v/>
      </c>
      <c r="P856" s="115" t="str">
        <f ca="1">IF($B856="","",OFFSET(Zdroj!AH$16,'k rozhodnutí'!$A855,0))</f>
        <v/>
      </c>
    </row>
    <row r="857" spans="1:16" x14ac:dyDescent="0.25">
      <c r="A857" s="64"/>
      <c r="B857" s="124" t="str">
        <f ca="1">IF(OFFSET(Zdroj!$B$16,A855,0)&gt;0,OFFSET(Zdroj!$B$16,A855,0)+0,"")</f>
        <v/>
      </c>
      <c r="C857" s="2" t="str">
        <f ca="1">IF($B856="","",IF(Zdroj!$AS$9="ano",CONCATENATE("Okres:","
",OFFSET(Zdroj!CH$16,'k rozhodnutí'!$A855,0),"
","Právní forma","
",OFFSET(Zdroj!H$16,'k rozhodnutí'!$A855,0),"
",IF(OFFSET(Zdroj!I$16,'k rozhodnutí'!$A855,0)="","","IČO: "),OFFSET(Zdroj!I$16,'k rozhodnutí'!$A855,0),"
","B.Ú. ",IF(OFFSET(Zdroj!J$16,'k rozhodnutí'!$A855,0)="","","Anonymizováno")),CONCATENATE("Okres:","
",OFFSET(Zdroj!CH$16,'k rozhodnutí'!$A855,0),"
","Právní forma","
",OFFSET(Zdroj!H$16,'k rozhodnutí'!$A855,0),"
",IF(OFFSET(Zdroj!I$16,'k rozhodnutí'!$A855,0)="","","IČO: "),OFFSET(Zdroj!I$16,'k rozhodnutí'!$A855,0),"
","B.Ú. ",OFFSET(Zdroj!J$16,'k rozhodnutí'!$A855,0))))</f>
        <v/>
      </c>
      <c r="D857" s="3" t="str">
        <f ca="1">IF($B856="","",OFFSET(Zdroj!O$16,'k rozhodnutí'!$A855,0))</f>
        <v/>
      </c>
      <c r="E857" s="127"/>
      <c r="F857" s="30"/>
      <c r="G857" s="122"/>
      <c r="H857" s="115"/>
      <c r="I857" s="126"/>
      <c r="J857" s="125"/>
      <c r="K857" s="115"/>
      <c r="L857" s="115"/>
      <c r="M857" s="115"/>
      <c r="N857" s="115"/>
      <c r="O857" s="115"/>
      <c r="P857" s="115"/>
    </row>
    <row r="858" spans="1:16" x14ac:dyDescent="0.25">
      <c r="A858" s="64">
        <f>ROW()/3-1</f>
        <v>285</v>
      </c>
      <c r="B858" s="124"/>
      <c r="C858" s="28" t="str">
        <f ca="1">IF($B856="","",IF(Zdroj!$AS$9="ano",IF(OFFSET(Zdroj!M$16,'k rozhodnutí'!$A855,0)="","","Anonymizováno"),IF(OFFSET(Zdroj!M$16,'k rozhodnutí'!$A855,0)="","",OFFSET(Zdroj!M$16,'k rozhodnutí'!$A855,0))))</f>
        <v/>
      </c>
      <c r="D858" s="3" t="str">
        <f ca="1">IF($B856="","",CONCATENATE("Dotace bude použita na:","
",OFFSET(Zdroj!P$16,'k rozhodnutí'!$A855,0)))</f>
        <v/>
      </c>
      <c r="E858" s="127"/>
      <c r="F858" s="31" t="str">
        <f ca="1">IF($B856="","",OFFSET(Zdroj!V$16,'k rozhodnutí'!$A855,0))</f>
        <v/>
      </c>
      <c r="G858" s="37" t="str">
        <f ca="1">IF($B856="","",OFFSET(Zdroj!CC$16,'k rozhodnutí'!$A855,0))</f>
        <v/>
      </c>
      <c r="H858" s="115"/>
      <c r="I858" s="126"/>
      <c r="J858" s="125"/>
      <c r="K858" s="115"/>
      <c r="L858" s="115"/>
      <c r="M858" s="115"/>
      <c r="N858" s="115"/>
      <c r="O858" s="115"/>
      <c r="P858" s="115"/>
    </row>
    <row r="859" spans="1:16" ht="15.75" x14ac:dyDescent="0.25">
      <c r="A859" s="64"/>
      <c r="B859" s="79" t="str">
        <f ca="1">IF(OFFSET(Zdroj!$B$16,A858,0)&gt;0,A861,"")</f>
        <v/>
      </c>
      <c r="C859" s="2" t="str">
        <f ca="1">IF($B859="","",IF(Zdroj!$AS$9="ano",CONCATENATE(OFFSET(Zdroj!C$16,'k rozhodnutí'!$A858,0),"
","Anonymizováno","
",OFFSET(Zdroj!E$16,'k rozhodnutí'!$A858,0),"
",OFFSET(Zdroj!F$16,'k rozhodnutí'!$A858,0)),CONCATENATE(OFFSET(Zdroj!C$16,'k rozhodnutí'!$A858,0),"
",OFFSET(Zdroj!D$16,'k rozhodnutí'!$A858,0),"
",OFFSET(Zdroj!E$16,'k rozhodnutí'!$A858,0),"
",OFFSET(Zdroj!F$16,'k rozhodnutí'!$A858,0))))</f>
        <v/>
      </c>
      <c r="D859" s="19" t="str">
        <f ca="1">IF($B859="","",OFFSET(Zdroj!N$16,'k rozhodnutí'!$A858,0))</f>
        <v/>
      </c>
      <c r="E859" s="127" t="str">
        <f ca="1">IF($B859="","",OFFSET(Zdroj!T$16,'k rozhodnutí'!$A858,0))</f>
        <v/>
      </c>
      <c r="F859" s="31" t="str">
        <f ca="1">IF($B859="","",OFFSET(Zdroj!U$16,'k rozhodnutí'!$A858,0))</f>
        <v/>
      </c>
      <c r="G859" s="122" t="str">
        <f ca="1">IF($B859="","",OFFSET(Zdroj!W$16,'k rozhodnutí'!$A858,0))</f>
        <v/>
      </c>
      <c r="H859" s="115" t="str">
        <f ca="1">IF($B859="","",OFFSET(Zdroj!W$16,'k rozhodnutí'!$A858,0))</f>
        <v/>
      </c>
      <c r="I859" s="126" t="str">
        <f ca="1">IF($B859="","",OFFSET(Zdroj!Y$16,'k rozhodnutí'!$A858,0))</f>
        <v/>
      </c>
      <c r="J859" s="125" t="str">
        <f ca="1">IF(B859="","",'k rozhodnutí detailní'!N859)</f>
        <v/>
      </c>
      <c r="K859" s="115" t="str">
        <f ca="1">IF($B859="","",OFFSET(Zdroj!AC$16,'k rozhodnutí'!$A858,0))</f>
        <v/>
      </c>
      <c r="L859" s="115" t="str">
        <f ca="1">IF($B859="","",OFFSET(Zdroj!AD$16,'k rozhodnutí'!$A858,0))</f>
        <v/>
      </c>
      <c r="M859" s="115" t="str">
        <f ca="1">IF($B859="","",OFFSET(Zdroj!AE$16,'k rozhodnutí'!$A858,0))</f>
        <v/>
      </c>
      <c r="N859" s="115" t="str">
        <f ca="1">IF($B859="","",OFFSET(Zdroj!AF$16,'k rozhodnutí'!$A858,0))</f>
        <v/>
      </c>
      <c r="O859" s="115" t="str">
        <f ca="1">IF($B859="","",OFFSET(Zdroj!AG$16,'k rozhodnutí'!$A858,0))</f>
        <v/>
      </c>
      <c r="P859" s="115" t="str">
        <f ca="1">IF($B859="","",OFFSET(Zdroj!AH$16,'k rozhodnutí'!$A858,0))</f>
        <v/>
      </c>
    </row>
    <row r="860" spans="1:16" x14ac:dyDescent="0.25">
      <c r="A860" s="64"/>
      <c r="B860" s="124" t="str">
        <f ca="1">IF(OFFSET(Zdroj!$B$16,A858,0)&gt;0,OFFSET(Zdroj!$B$16,A858,0)+0,"")</f>
        <v/>
      </c>
      <c r="C860" s="2" t="str">
        <f ca="1">IF($B859="","",IF(Zdroj!$AS$9="ano",CONCATENATE("Okres:","
",OFFSET(Zdroj!CH$16,'k rozhodnutí'!$A858,0),"
","Právní forma","
",OFFSET(Zdroj!H$16,'k rozhodnutí'!$A858,0),"
",IF(OFFSET(Zdroj!I$16,'k rozhodnutí'!$A858,0)="","","IČO: "),OFFSET(Zdroj!I$16,'k rozhodnutí'!$A858,0),"
","B.Ú. ",IF(OFFSET(Zdroj!J$16,'k rozhodnutí'!$A858,0)="","","Anonymizováno")),CONCATENATE("Okres:","
",OFFSET(Zdroj!CH$16,'k rozhodnutí'!$A858,0),"
","Právní forma","
",OFFSET(Zdroj!H$16,'k rozhodnutí'!$A858,0),"
",IF(OFFSET(Zdroj!I$16,'k rozhodnutí'!$A858,0)="","","IČO: "),OFFSET(Zdroj!I$16,'k rozhodnutí'!$A858,0),"
","B.Ú. ",OFFSET(Zdroj!J$16,'k rozhodnutí'!$A858,0))))</f>
        <v/>
      </c>
      <c r="D860" s="3" t="str">
        <f ca="1">IF($B859="","",OFFSET(Zdroj!O$16,'k rozhodnutí'!$A858,0))</f>
        <v/>
      </c>
      <c r="E860" s="127"/>
      <c r="F860" s="30"/>
      <c r="G860" s="122"/>
      <c r="H860" s="115"/>
      <c r="I860" s="126"/>
      <c r="J860" s="125"/>
      <c r="K860" s="115"/>
      <c r="L860" s="115"/>
      <c r="M860" s="115"/>
      <c r="N860" s="115"/>
      <c r="O860" s="115"/>
      <c r="P860" s="115"/>
    </row>
    <row r="861" spans="1:16" x14ac:dyDescent="0.25">
      <c r="A861" s="64">
        <f>ROW()/3-1</f>
        <v>286</v>
      </c>
      <c r="B861" s="124"/>
      <c r="C861" s="28" t="str">
        <f ca="1">IF($B859="","",IF(Zdroj!$AS$9="ano",IF(OFFSET(Zdroj!M$16,'k rozhodnutí'!$A858,0)="","","Anonymizováno"),IF(OFFSET(Zdroj!M$16,'k rozhodnutí'!$A858,0)="","",OFFSET(Zdroj!M$16,'k rozhodnutí'!$A858,0))))</f>
        <v/>
      </c>
      <c r="D861" s="3" t="str">
        <f ca="1">IF($B859="","",CONCATENATE("Dotace bude použita na:","
",OFFSET(Zdroj!P$16,'k rozhodnutí'!$A858,0)))</f>
        <v/>
      </c>
      <c r="E861" s="127"/>
      <c r="F861" s="31" t="str">
        <f ca="1">IF($B859="","",OFFSET(Zdroj!V$16,'k rozhodnutí'!$A858,0))</f>
        <v/>
      </c>
      <c r="G861" s="37" t="str">
        <f ca="1">IF($B859="","",OFFSET(Zdroj!CC$16,'k rozhodnutí'!$A858,0))</f>
        <v/>
      </c>
      <c r="H861" s="115"/>
      <c r="I861" s="126"/>
      <c r="J861" s="125"/>
      <c r="K861" s="115"/>
      <c r="L861" s="115"/>
      <c r="M861" s="115"/>
      <c r="N861" s="115"/>
      <c r="O861" s="115"/>
      <c r="P861" s="115"/>
    </row>
    <row r="862" spans="1:16" ht="15.75" x14ac:dyDescent="0.25">
      <c r="A862" s="64"/>
      <c r="B862" s="79" t="str">
        <f ca="1">IF(OFFSET(Zdroj!$B$16,A861,0)&gt;0,A864,"")</f>
        <v/>
      </c>
      <c r="C862" s="2" t="str">
        <f ca="1">IF($B862="","",IF(Zdroj!$AS$9="ano",CONCATENATE(OFFSET(Zdroj!C$16,'k rozhodnutí'!$A861,0),"
","Anonymizováno","
",OFFSET(Zdroj!E$16,'k rozhodnutí'!$A861,0),"
",OFFSET(Zdroj!F$16,'k rozhodnutí'!$A861,0)),CONCATENATE(OFFSET(Zdroj!C$16,'k rozhodnutí'!$A861,0),"
",OFFSET(Zdroj!D$16,'k rozhodnutí'!$A861,0),"
",OFFSET(Zdroj!E$16,'k rozhodnutí'!$A861,0),"
",OFFSET(Zdroj!F$16,'k rozhodnutí'!$A861,0))))</f>
        <v/>
      </c>
      <c r="D862" s="19" t="str">
        <f ca="1">IF($B862="","",OFFSET(Zdroj!N$16,'k rozhodnutí'!$A861,0))</f>
        <v/>
      </c>
      <c r="E862" s="127" t="str">
        <f ca="1">IF($B862="","",OFFSET(Zdroj!T$16,'k rozhodnutí'!$A861,0))</f>
        <v/>
      </c>
      <c r="F862" s="31" t="str">
        <f ca="1">IF($B862="","",OFFSET(Zdroj!U$16,'k rozhodnutí'!$A861,0))</f>
        <v/>
      </c>
      <c r="G862" s="122" t="str">
        <f ca="1">IF($B862="","",OFFSET(Zdroj!W$16,'k rozhodnutí'!$A861,0))</f>
        <v/>
      </c>
      <c r="H862" s="115" t="str">
        <f ca="1">IF($B862="","",OFFSET(Zdroj!W$16,'k rozhodnutí'!$A861,0))</f>
        <v/>
      </c>
      <c r="I862" s="126" t="str">
        <f ca="1">IF($B862="","",OFFSET(Zdroj!Y$16,'k rozhodnutí'!$A861,0))</f>
        <v/>
      </c>
      <c r="J862" s="125" t="str">
        <f ca="1">IF(B862="","",'k rozhodnutí detailní'!N862)</f>
        <v/>
      </c>
      <c r="K862" s="115" t="str">
        <f ca="1">IF($B862="","",OFFSET(Zdroj!AC$16,'k rozhodnutí'!$A861,0))</f>
        <v/>
      </c>
      <c r="L862" s="115" t="str">
        <f ca="1">IF($B862="","",OFFSET(Zdroj!AD$16,'k rozhodnutí'!$A861,0))</f>
        <v/>
      </c>
      <c r="M862" s="115" t="str">
        <f ca="1">IF($B862="","",OFFSET(Zdroj!AE$16,'k rozhodnutí'!$A861,0))</f>
        <v/>
      </c>
      <c r="N862" s="115" t="str">
        <f ca="1">IF($B862="","",OFFSET(Zdroj!AF$16,'k rozhodnutí'!$A861,0))</f>
        <v/>
      </c>
      <c r="O862" s="115" t="str">
        <f ca="1">IF($B862="","",OFFSET(Zdroj!AG$16,'k rozhodnutí'!$A861,0))</f>
        <v/>
      </c>
      <c r="P862" s="115" t="str">
        <f ca="1">IF($B862="","",OFFSET(Zdroj!AH$16,'k rozhodnutí'!$A861,0))</f>
        <v/>
      </c>
    </row>
    <row r="863" spans="1:16" x14ac:dyDescent="0.25">
      <c r="A863" s="64"/>
      <c r="B863" s="124" t="str">
        <f ca="1">IF(OFFSET(Zdroj!$B$16,A861,0)&gt;0,OFFSET(Zdroj!$B$16,A861,0)+0,"")</f>
        <v/>
      </c>
      <c r="C863" s="2" t="str">
        <f ca="1">IF($B862="","",IF(Zdroj!$AS$9="ano",CONCATENATE("Okres:","
",OFFSET(Zdroj!CH$16,'k rozhodnutí'!$A861,0),"
","Právní forma","
",OFFSET(Zdroj!H$16,'k rozhodnutí'!$A861,0),"
",IF(OFFSET(Zdroj!I$16,'k rozhodnutí'!$A861,0)="","","IČO: "),OFFSET(Zdroj!I$16,'k rozhodnutí'!$A861,0),"
","B.Ú. ",IF(OFFSET(Zdroj!J$16,'k rozhodnutí'!$A861,0)="","","Anonymizováno")),CONCATENATE("Okres:","
",OFFSET(Zdroj!CH$16,'k rozhodnutí'!$A861,0),"
","Právní forma","
",OFFSET(Zdroj!H$16,'k rozhodnutí'!$A861,0),"
",IF(OFFSET(Zdroj!I$16,'k rozhodnutí'!$A861,0)="","","IČO: "),OFFSET(Zdroj!I$16,'k rozhodnutí'!$A861,0),"
","B.Ú. ",OFFSET(Zdroj!J$16,'k rozhodnutí'!$A861,0))))</f>
        <v/>
      </c>
      <c r="D863" s="3" t="str">
        <f ca="1">IF($B862="","",OFFSET(Zdroj!O$16,'k rozhodnutí'!$A861,0))</f>
        <v/>
      </c>
      <c r="E863" s="127"/>
      <c r="F863" s="30"/>
      <c r="G863" s="122"/>
      <c r="H863" s="115"/>
      <c r="I863" s="126"/>
      <c r="J863" s="125"/>
      <c r="K863" s="115"/>
      <c r="L863" s="115"/>
      <c r="M863" s="115"/>
      <c r="N863" s="115"/>
      <c r="O863" s="115"/>
      <c r="P863" s="115"/>
    </row>
    <row r="864" spans="1:16" x14ac:dyDescent="0.25">
      <c r="A864" s="64">
        <f>ROW()/3-1</f>
        <v>287</v>
      </c>
      <c r="B864" s="124"/>
      <c r="C864" s="28" t="str">
        <f ca="1">IF($B862="","",IF(Zdroj!$AS$9="ano",IF(OFFSET(Zdroj!M$16,'k rozhodnutí'!$A861,0)="","","Anonymizováno"),IF(OFFSET(Zdroj!M$16,'k rozhodnutí'!$A861,0)="","",OFFSET(Zdroj!M$16,'k rozhodnutí'!$A861,0))))</f>
        <v/>
      </c>
      <c r="D864" s="3" t="str">
        <f ca="1">IF($B862="","",CONCATENATE("Dotace bude použita na:","
",OFFSET(Zdroj!P$16,'k rozhodnutí'!$A861,0)))</f>
        <v/>
      </c>
      <c r="E864" s="127"/>
      <c r="F864" s="31" t="str">
        <f ca="1">IF($B862="","",OFFSET(Zdroj!V$16,'k rozhodnutí'!$A861,0))</f>
        <v/>
      </c>
      <c r="G864" s="37" t="str">
        <f ca="1">IF($B862="","",OFFSET(Zdroj!CC$16,'k rozhodnutí'!$A861,0))</f>
        <v/>
      </c>
      <c r="H864" s="115"/>
      <c r="I864" s="126"/>
      <c r="J864" s="125"/>
      <c r="K864" s="115"/>
      <c r="L864" s="115"/>
      <c r="M864" s="115"/>
      <c r="N864" s="115"/>
      <c r="O864" s="115"/>
      <c r="P864" s="115"/>
    </row>
    <row r="865" spans="1:16" ht="15.75" x14ac:dyDescent="0.25">
      <c r="A865" s="64"/>
      <c r="B865" s="79" t="str">
        <f ca="1">IF(OFFSET(Zdroj!$B$16,A864,0)&gt;0,A867,"")</f>
        <v/>
      </c>
      <c r="C865" s="2" t="str">
        <f ca="1">IF($B865="","",IF(Zdroj!$AS$9="ano",CONCATENATE(OFFSET(Zdroj!C$16,'k rozhodnutí'!$A864,0),"
","Anonymizováno","
",OFFSET(Zdroj!E$16,'k rozhodnutí'!$A864,0),"
",OFFSET(Zdroj!F$16,'k rozhodnutí'!$A864,0)),CONCATENATE(OFFSET(Zdroj!C$16,'k rozhodnutí'!$A864,0),"
",OFFSET(Zdroj!D$16,'k rozhodnutí'!$A864,0),"
",OFFSET(Zdroj!E$16,'k rozhodnutí'!$A864,0),"
",OFFSET(Zdroj!F$16,'k rozhodnutí'!$A864,0))))</f>
        <v/>
      </c>
      <c r="D865" s="19" t="str">
        <f ca="1">IF($B865="","",OFFSET(Zdroj!N$16,'k rozhodnutí'!$A864,0))</f>
        <v/>
      </c>
      <c r="E865" s="127" t="str">
        <f ca="1">IF($B865="","",OFFSET(Zdroj!T$16,'k rozhodnutí'!$A864,0))</f>
        <v/>
      </c>
      <c r="F865" s="31" t="str">
        <f ca="1">IF($B865="","",OFFSET(Zdroj!U$16,'k rozhodnutí'!$A864,0))</f>
        <v/>
      </c>
      <c r="G865" s="122" t="str">
        <f ca="1">IF($B865="","",OFFSET(Zdroj!W$16,'k rozhodnutí'!$A864,0))</f>
        <v/>
      </c>
      <c r="H865" s="115" t="str">
        <f ca="1">IF($B865="","",OFFSET(Zdroj!W$16,'k rozhodnutí'!$A864,0))</f>
        <v/>
      </c>
      <c r="I865" s="126" t="str">
        <f ca="1">IF($B865="","",OFFSET(Zdroj!Y$16,'k rozhodnutí'!$A864,0))</f>
        <v/>
      </c>
      <c r="J865" s="125" t="str">
        <f ca="1">IF(B865="","",'k rozhodnutí detailní'!N865)</f>
        <v/>
      </c>
      <c r="K865" s="115" t="str">
        <f ca="1">IF($B865="","",OFFSET(Zdroj!AC$16,'k rozhodnutí'!$A864,0))</f>
        <v/>
      </c>
      <c r="L865" s="115" t="str">
        <f ca="1">IF($B865="","",OFFSET(Zdroj!AD$16,'k rozhodnutí'!$A864,0))</f>
        <v/>
      </c>
      <c r="M865" s="115" t="str">
        <f ca="1">IF($B865="","",OFFSET(Zdroj!AE$16,'k rozhodnutí'!$A864,0))</f>
        <v/>
      </c>
      <c r="N865" s="115" t="str">
        <f ca="1">IF($B865="","",OFFSET(Zdroj!AF$16,'k rozhodnutí'!$A864,0))</f>
        <v/>
      </c>
      <c r="O865" s="115" t="str">
        <f ca="1">IF($B865="","",OFFSET(Zdroj!AG$16,'k rozhodnutí'!$A864,0))</f>
        <v/>
      </c>
      <c r="P865" s="115" t="str">
        <f ca="1">IF($B865="","",OFFSET(Zdroj!AH$16,'k rozhodnutí'!$A864,0))</f>
        <v/>
      </c>
    </row>
    <row r="866" spans="1:16" x14ac:dyDescent="0.25">
      <c r="A866" s="64"/>
      <c r="B866" s="124" t="str">
        <f ca="1">IF(OFFSET(Zdroj!$B$16,A864,0)&gt;0,OFFSET(Zdroj!$B$16,A864,0)+0,"")</f>
        <v/>
      </c>
      <c r="C866" s="2" t="str">
        <f ca="1">IF($B865="","",IF(Zdroj!$AS$9="ano",CONCATENATE("Okres:","
",OFFSET(Zdroj!CH$16,'k rozhodnutí'!$A864,0),"
","Právní forma","
",OFFSET(Zdroj!H$16,'k rozhodnutí'!$A864,0),"
",IF(OFFSET(Zdroj!I$16,'k rozhodnutí'!$A864,0)="","","IČO: "),OFFSET(Zdroj!I$16,'k rozhodnutí'!$A864,0),"
","B.Ú. ",IF(OFFSET(Zdroj!J$16,'k rozhodnutí'!$A864,0)="","","Anonymizováno")),CONCATENATE("Okres:","
",OFFSET(Zdroj!CH$16,'k rozhodnutí'!$A864,0),"
","Právní forma","
",OFFSET(Zdroj!H$16,'k rozhodnutí'!$A864,0),"
",IF(OFFSET(Zdroj!I$16,'k rozhodnutí'!$A864,0)="","","IČO: "),OFFSET(Zdroj!I$16,'k rozhodnutí'!$A864,0),"
","B.Ú. ",OFFSET(Zdroj!J$16,'k rozhodnutí'!$A864,0))))</f>
        <v/>
      </c>
      <c r="D866" s="3" t="str">
        <f ca="1">IF($B865="","",OFFSET(Zdroj!O$16,'k rozhodnutí'!$A864,0))</f>
        <v/>
      </c>
      <c r="E866" s="127"/>
      <c r="F866" s="30"/>
      <c r="G866" s="122"/>
      <c r="H866" s="115"/>
      <c r="I866" s="126"/>
      <c r="J866" s="125"/>
      <c r="K866" s="115"/>
      <c r="L866" s="115"/>
      <c r="M866" s="115"/>
      <c r="N866" s="115"/>
      <c r="O866" s="115"/>
      <c r="P866" s="115"/>
    </row>
    <row r="867" spans="1:16" x14ac:dyDescent="0.25">
      <c r="A867" s="64">
        <f>ROW()/3-1</f>
        <v>288</v>
      </c>
      <c r="B867" s="124"/>
      <c r="C867" s="28" t="str">
        <f ca="1">IF($B865="","",IF(Zdroj!$AS$9="ano",IF(OFFSET(Zdroj!M$16,'k rozhodnutí'!$A864,0)="","","Anonymizováno"),IF(OFFSET(Zdroj!M$16,'k rozhodnutí'!$A864,0)="","",OFFSET(Zdroj!M$16,'k rozhodnutí'!$A864,0))))</f>
        <v/>
      </c>
      <c r="D867" s="3" t="str">
        <f ca="1">IF($B865="","",CONCATENATE("Dotace bude použita na:","
",OFFSET(Zdroj!P$16,'k rozhodnutí'!$A864,0)))</f>
        <v/>
      </c>
      <c r="E867" s="127"/>
      <c r="F867" s="31" t="str">
        <f ca="1">IF($B865="","",OFFSET(Zdroj!V$16,'k rozhodnutí'!$A864,0))</f>
        <v/>
      </c>
      <c r="G867" s="37" t="str">
        <f ca="1">IF($B865="","",OFFSET(Zdroj!CC$16,'k rozhodnutí'!$A864,0))</f>
        <v/>
      </c>
      <c r="H867" s="115"/>
      <c r="I867" s="126"/>
      <c r="J867" s="125"/>
      <c r="K867" s="115"/>
      <c r="L867" s="115"/>
      <c r="M867" s="115"/>
      <c r="N867" s="115"/>
      <c r="O867" s="115"/>
      <c r="P867" s="115"/>
    </row>
    <row r="868" spans="1:16" ht="15.75" x14ac:dyDescent="0.25">
      <c r="A868" s="64"/>
      <c r="B868" s="79" t="str">
        <f ca="1">IF(OFFSET(Zdroj!$B$16,A867,0)&gt;0,A870,"")</f>
        <v/>
      </c>
      <c r="C868" s="2" t="str">
        <f ca="1">IF($B868="","",IF(Zdroj!$AS$9="ano",CONCATENATE(OFFSET(Zdroj!C$16,'k rozhodnutí'!$A867,0),"
","Anonymizováno","
",OFFSET(Zdroj!E$16,'k rozhodnutí'!$A867,0),"
",OFFSET(Zdroj!F$16,'k rozhodnutí'!$A867,0)),CONCATENATE(OFFSET(Zdroj!C$16,'k rozhodnutí'!$A867,0),"
",OFFSET(Zdroj!D$16,'k rozhodnutí'!$A867,0),"
",OFFSET(Zdroj!E$16,'k rozhodnutí'!$A867,0),"
",OFFSET(Zdroj!F$16,'k rozhodnutí'!$A867,0))))</f>
        <v/>
      </c>
      <c r="D868" s="19" t="str">
        <f ca="1">IF($B868="","",OFFSET(Zdroj!N$16,'k rozhodnutí'!$A867,0))</f>
        <v/>
      </c>
      <c r="E868" s="127" t="str">
        <f ca="1">IF($B868="","",OFFSET(Zdroj!T$16,'k rozhodnutí'!$A867,0))</f>
        <v/>
      </c>
      <c r="F868" s="31" t="str">
        <f ca="1">IF($B868="","",OFFSET(Zdroj!U$16,'k rozhodnutí'!$A867,0))</f>
        <v/>
      </c>
      <c r="G868" s="122" t="str">
        <f ca="1">IF($B868="","",OFFSET(Zdroj!W$16,'k rozhodnutí'!$A867,0))</f>
        <v/>
      </c>
      <c r="H868" s="115" t="str">
        <f ca="1">IF($B868="","",OFFSET(Zdroj!W$16,'k rozhodnutí'!$A867,0))</f>
        <v/>
      </c>
      <c r="I868" s="126" t="str">
        <f ca="1">IF($B868="","",OFFSET(Zdroj!Y$16,'k rozhodnutí'!$A867,0))</f>
        <v/>
      </c>
      <c r="J868" s="125" t="str">
        <f ca="1">IF(B868="","",'k rozhodnutí detailní'!N868)</f>
        <v/>
      </c>
      <c r="K868" s="115" t="str">
        <f ca="1">IF($B868="","",OFFSET(Zdroj!AC$16,'k rozhodnutí'!$A867,0))</f>
        <v/>
      </c>
      <c r="L868" s="115" t="str">
        <f ca="1">IF($B868="","",OFFSET(Zdroj!AD$16,'k rozhodnutí'!$A867,0))</f>
        <v/>
      </c>
      <c r="M868" s="115" t="str">
        <f ca="1">IF($B868="","",OFFSET(Zdroj!AE$16,'k rozhodnutí'!$A867,0))</f>
        <v/>
      </c>
      <c r="N868" s="115" t="str">
        <f ca="1">IF($B868="","",OFFSET(Zdroj!AF$16,'k rozhodnutí'!$A867,0))</f>
        <v/>
      </c>
      <c r="O868" s="115" t="str">
        <f ca="1">IF($B868="","",OFFSET(Zdroj!AG$16,'k rozhodnutí'!$A867,0))</f>
        <v/>
      </c>
      <c r="P868" s="115" t="str">
        <f ca="1">IF($B868="","",OFFSET(Zdroj!AH$16,'k rozhodnutí'!$A867,0))</f>
        <v/>
      </c>
    </row>
    <row r="869" spans="1:16" x14ac:dyDescent="0.25">
      <c r="A869" s="64"/>
      <c r="B869" s="124" t="str">
        <f ca="1">IF(OFFSET(Zdroj!$B$16,A867,0)&gt;0,OFFSET(Zdroj!$B$16,A867,0)+0,"")</f>
        <v/>
      </c>
      <c r="C869" s="2" t="str">
        <f ca="1">IF($B868="","",IF(Zdroj!$AS$9="ano",CONCATENATE("Okres:","
",OFFSET(Zdroj!CH$16,'k rozhodnutí'!$A867,0),"
","Právní forma","
",OFFSET(Zdroj!H$16,'k rozhodnutí'!$A867,0),"
",IF(OFFSET(Zdroj!I$16,'k rozhodnutí'!$A867,0)="","","IČO: "),OFFSET(Zdroj!I$16,'k rozhodnutí'!$A867,0),"
","B.Ú. ",IF(OFFSET(Zdroj!J$16,'k rozhodnutí'!$A867,0)="","","Anonymizováno")),CONCATENATE("Okres:","
",OFFSET(Zdroj!CH$16,'k rozhodnutí'!$A867,0),"
","Právní forma","
",OFFSET(Zdroj!H$16,'k rozhodnutí'!$A867,0),"
",IF(OFFSET(Zdroj!I$16,'k rozhodnutí'!$A867,0)="","","IČO: "),OFFSET(Zdroj!I$16,'k rozhodnutí'!$A867,0),"
","B.Ú. ",OFFSET(Zdroj!J$16,'k rozhodnutí'!$A867,0))))</f>
        <v/>
      </c>
      <c r="D869" s="3" t="str">
        <f ca="1">IF($B868="","",OFFSET(Zdroj!O$16,'k rozhodnutí'!$A867,0))</f>
        <v/>
      </c>
      <c r="E869" s="127"/>
      <c r="F869" s="30"/>
      <c r="G869" s="122"/>
      <c r="H869" s="115"/>
      <c r="I869" s="126"/>
      <c r="J869" s="125"/>
      <c r="K869" s="115"/>
      <c r="L869" s="115"/>
      <c r="M869" s="115"/>
      <c r="N869" s="115"/>
      <c r="O869" s="115"/>
      <c r="P869" s="115"/>
    </row>
    <row r="870" spans="1:16" x14ac:dyDescent="0.25">
      <c r="A870" s="64">
        <f>ROW()/3-1</f>
        <v>289</v>
      </c>
      <c r="B870" s="124"/>
      <c r="C870" s="28" t="str">
        <f ca="1">IF($B868="","",IF(Zdroj!$AS$9="ano",IF(OFFSET(Zdroj!M$16,'k rozhodnutí'!$A867,0)="","","Anonymizováno"),IF(OFFSET(Zdroj!M$16,'k rozhodnutí'!$A867,0)="","",OFFSET(Zdroj!M$16,'k rozhodnutí'!$A867,0))))</f>
        <v/>
      </c>
      <c r="D870" s="3" t="str">
        <f ca="1">IF($B868="","",CONCATENATE("Dotace bude použita na:","
",OFFSET(Zdroj!P$16,'k rozhodnutí'!$A867,0)))</f>
        <v/>
      </c>
      <c r="E870" s="127"/>
      <c r="F870" s="31" t="str">
        <f ca="1">IF($B868="","",OFFSET(Zdroj!V$16,'k rozhodnutí'!$A867,0))</f>
        <v/>
      </c>
      <c r="G870" s="37" t="str">
        <f ca="1">IF($B868="","",OFFSET(Zdroj!CC$16,'k rozhodnutí'!$A867,0))</f>
        <v/>
      </c>
      <c r="H870" s="115"/>
      <c r="I870" s="126"/>
      <c r="J870" s="125"/>
      <c r="K870" s="115"/>
      <c r="L870" s="115"/>
      <c r="M870" s="115"/>
      <c r="N870" s="115"/>
      <c r="O870" s="115"/>
      <c r="P870" s="115"/>
    </row>
    <row r="871" spans="1:16" ht="15.75" x14ac:dyDescent="0.25">
      <c r="A871" s="64"/>
      <c r="B871" s="79" t="str">
        <f ca="1">IF(OFFSET(Zdroj!$B$16,A870,0)&gt;0,A873,"")</f>
        <v/>
      </c>
      <c r="C871" s="2" t="str">
        <f ca="1">IF($B871="","",IF(Zdroj!$AS$9="ano",CONCATENATE(OFFSET(Zdroj!C$16,'k rozhodnutí'!$A870,0),"
","Anonymizováno","
",OFFSET(Zdroj!E$16,'k rozhodnutí'!$A870,0),"
",OFFSET(Zdroj!F$16,'k rozhodnutí'!$A870,0)),CONCATENATE(OFFSET(Zdroj!C$16,'k rozhodnutí'!$A870,0),"
",OFFSET(Zdroj!D$16,'k rozhodnutí'!$A870,0),"
",OFFSET(Zdroj!E$16,'k rozhodnutí'!$A870,0),"
",OFFSET(Zdroj!F$16,'k rozhodnutí'!$A870,0))))</f>
        <v/>
      </c>
      <c r="D871" s="19" t="str">
        <f ca="1">IF($B871="","",OFFSET(Zdroj!N$16,'k rozhodnutí'!$A870,0))</f>
        <v/>
      </c>
      <c r="E871" s="127" t="str">
        <f ca="1">IF($B871="","",OFFSET(Zdroj!T$16,'k rozhodnutí'!$A870,0))</f>
        <v/>
      </c>
      <c r="F871" s="31" t="str">
        <f ca="1">IF($B871="","",OFFSET(Zdroj!U$16,'k rozhodnutí'!$A870,0))</f>
        <v/>
      </c>
      <c r="G871" s="122" t="str">
        <f ca="1">IF($B871="","",OFFSET(Zdroj!W$16,'k rozhodnutí'!$A870,0))</f>
        <v/>
      </c>
      <c r="H871" s="115" t="str">
        <f ca="1">IF($B871="","",OFFSET(Zdroj!W$16,'k rozhodnutí'!$A870,0))</f>
        <v/>
      </c>
      <c r="I871" s="126" t="str">
        <f ca="1">IF($B871="","",OFFSET(Zdroj!Y$16,'k rozhodnutí'!$A870,0))</f>
        <v/>
      </c>
      <c r="J871" s="125" t="str">
        <f ca="1">IF(B871="","",'k rozhodnutí detailní'!N871)</f>
        <v/>
      </c>
      <c r="K871" s="115" t="str">
        <f ca="1">IF($B871="","",OFFSET(Zdroj!AC$16,'k rozhodnutí'!$A870,0))</f>
        <v/>
      </c>
      <c r="L871" s="115" t="str">
        <f ca="1">IF($B871="","",OFFSET(Zdroj!AD$16,'k rozhodnutí'!$A870,0))</f>
        <v/>
      </c>
      <c r="M871" s="115" t="str">
        <f ca="1">IF($B871="","",OFFSET(Zdroj!AE$16,'k rozhodnutí'!$A870,0))</f>
        <v/>
      </c>
      <c r="N871" s="115" t="str">
        <f ca="1">IF($B871="","",OFFSET(Zdroj!AF$16,'k rozhodnutí'!$A870,0))</f>
        <v/>
      </c>
      <c r="O871" s="115" t="str">
        <f ca="1">IF($B871="","",OFFSET(Zdroj!AG$16,'k rozhodnutí'!$A870,0))</f>
        <v/>
      </c>
      <c r="P871" s="115" t="str">
        <f ca="1">IF($B871="","",OFFSET(Zdroj!AH$16,'k rozhodnutí'!$A870,0))</f>
        <v/>
      </c>
    </row>
    <row r="872" spans="1:16" x14ac:dyDescent="0.25">
      <c r="A872" s="64"/>
      <c r="B872" s="124" t="str">
        <f ca="1">IF(OFFSET(Zdroj!$B$16,A870,0)&gt;0,OFFSET(Zdroj!$B$16,A870,0)+0,"")</f>
        <v/>
      </c>
      <c r="C872" s="2" t="str">
        <f ca="1">IF($B871="","",IF(Zdroj!$AS$9="ano",CONCATENATE("Okres:","
",OFFSET(Zdroj!CH$16,'k rozhodnutí'!$A870,0),"
","Právní forma","
",OFFSET(Zdroj!H$16,'k rozhodnutí'!$A870,0),"
",IF(OFFSET(Zdroj!I$16,'k rozhodnutí'!$A870,0)="","","IČO: "),OFFSET(Zdroj!I$16,'k rozhodnutí'!$A870,0),"
","B.Ú. ",IF(OFFSET(Zdroj!J$16,'k rozhodnutí'!$A870,0)="","","Anonymizováno")),CONCATENATE("Okres:","
",OFFSET(Zdroj!CH$16,'k rozhodnutí'!$A870,0),"
","Právní forma","
",OFFSET(Zdroj!H$16,'k rozhodnutí'!$A870,0),"
",IF(OFFSET(Zdroj!I$16,'k rozhodnutí'!$A870,0)="","","IČO: "),OFFSET(Zdroj!I$16,'k rozhodnutí'!$A870,0),"
","B.Ú. ",OFFSET(Zdroj!J$16,'k rozhodnutí'!$A870,0))))</f>
        <v/>
      </c>
      <c r="D872" s="3" t="str">
        <f ca="1">IF($B871="","",OFFSET(Zdroj!O$16,'k rozhodnutí'!$A870,0))</f>
        <v/>
      </c>
      <c r="E872" s="127"/>
      <c r="F872" s="30"/>
      <c r="G872" s="122"/>
      <c r="H872" s="115"/>
      <c r="I872" s="126"/>
      <c r="J872" s="125"/>
      <c r="K872" s="115"/>
      <c r="L872" s="115"/>
      <c r="M872" s="115"/>
      <c r="N872" s="115"/>
      <c r="O872" s="115"/>
      <c r="P872" s="115"/>
    </row>
    <row r="873" spans="1:16" x14ac:dyDescent="0.25">
      <c r="A873" s="64">
        <f>ROW()/3-1</f>
        <v>290</v>
      </c>
      <c r="B873" s="124"/>
      <c r="C873" s="28" t="str">
        <f ca="1">IF($B871="","",IF(Zdroj!$AS$9="ano",IF(OFFSET(Zdroj!M$16,'k rozhodnutí'!$A870,0)="","","Anonymizováno"),IF(OFFSET(Zdroj!M$16,'k rozhodnutí'!$A870,0)="","",OFFSET(Zdroj!M$16,'k rozhodnutí'!$A870,0))))</f>
        <v/>
      </c>
      <c r="D873" s="3" t="str">
        <f ca="1">IF($B871="","",CONCATENATE("Dotace bude použita na:","
",OFFSET(Zdroj!P$16,'k rozhodnutí'!$A870,0)))</f>
        <v/>
      </c>
      <c r="E873" s="127"/>
      <c r="F873" s="31" t="str">
        <f ca="1">IF($B871="","",OFFSET(Zdroj!V$16,'k rozhodnutí'!$A870,0))</f>
        <v/>
      </c>
      <c r="G873" s="37" t="str">
        <f ca="1">IF($B871="","",OFFSET(Zdroj!CC$16,'k rozhodnutí'!$A870,0))</f>
        <v/>
      </c>
      <c r="H873" s="115"/>
      <c r="I873" s="126"/>
      <c r="J873" s="125"/>
      <c r="K873" s="115"/>
      <c r="L873" s="115"/>
      <c r="M873" s="115"/>
      <c r="N873" s="115"/>
      <c r="O873" s="115"/>
      <c r="P873" s="115"/>
    </row>
    <row r="874" spans="1:16" ht="15.75" x14ac:dyDescent="0.25">
      <c r="A874" s="64"/>
      <c r="B874" s="79" t="str">
        <f ca="1">IF(OFFSET(Zdroj!$B$16,A873,0)&gt;0,A876,"")</f>
        <v/>
      </c>
      <c r="C874" s="2" t="str">
        <f ca="1">IF($B874="","",IF(Zdroj!$AS$9="ano",CONCATENATE(OFFSET(Zdroj!C$16,'k rozhodnutí'!$A873,0),"
","Anonymizováno","
",OFFSET(Zdroj!E$16,'k rozhodnutí'!$A873,0),"
",OFFSET(Zdroj!F$16,'k rozhodnutí'!$A873,0)),CONCATENATE(OFFSET(Zdroj!C$16,'k rozhodnutí'!$A873,0),"
",OFFSET(Zdroj!D$16,'k rozhodnutí'!$A873,0),"
",OFFSET(Zdroj!E$16,'k rozhodnutí'!$A873,0),"
",OFFSET(Zdroj!F$16,'k rozhodnutí'!$A873,0))))</f>
        <v/>
      </c>
      <c r="D874" s="19" t="str">
        <f ca="1">IF($B874="","",OFFSET(Zdroj!N$16,'k rozhodnutí'!$A873,0))</f>
        <v/>
      </c>
      <c r="E874" s="127" t="str">
        <f ca="1">IF($B874="","",OFFSET(Zdroj!T$16,'k rozhodnutí'!$A873,0))</f>
        <v/>
      </c>
      <c r="F874" s="31" t="str">
        <f ca="1">IF($B874="","",OFFSET(Zdroj!U$16,'k rozhodnutí'!$A873,0))</f>
        <v/>
      </c>
      <c r="G874" s="122" t="str">
        <f ca="1">IF($B874="","",OFFSET(Zdroj!W$16,'k rozhodnutí'!$A873,0))</f>
        <v/>
      </c>
      <c r="H874" s="115" t="str">
        <f ca="1">IF($B874="","",OFFSET(Zdroj!W$16,'k rozhodnutí'!$A873,0))</f>
        <v/>
      </c>
      <c r="I874" s="126" t="str">
        <f ca="1">IF($B874="","",OFFSET(Zdroj!Y$16,'k rozhodnutí'!$A873,0))</f>
        <v/>
      </c>
      <c r="J874" s="125" t="str">
        <f ca="1">IF(B874="","",'k rozhodnutí detailní'!N874)</f>
        <v/>
      </c>
      <c r="K874" s="115" t="str">
        <f ca="1">IF($B874="","",OFFSET(Zdroj!AC$16,'k rozhodnutí'!$A873,0))</f>
        <v/>
      </c>
      <c r="L874" s="115" t="str">
        <f ca="1">IF($B874="","",OFFSET(Zdroj!AD$16,'k rozhodnutí'!$A873,0))</f>
        <v/>
      </c>
      <c r="M874" s="115" t="str">
        <f ca="1">IF($B874="","",OFFSET(Zdroj!AE$16,'k rozhodnutí'!$A873,0))</f>
        <v/>
      </c>
      <c r="N874" s="115" t="str">
        <f ca="1">IF($B874="","",OFFSET(Zdroj!AF$16,'k rozhodnutí'!$A873,0))</f>
        <v/>
      </c>
      <c r="O874" s="115" t="str">
        <f ca="1">IF($B874="","",OFFSET(Zdroj!AG$16,'k rozhodnutí'!$A873,0))</f>
        <v/>
      </c>
      <c r="P874" s="115" t="str">
        <f ca="1">IF($B874="","",OFFSET(Zdroj!AH$16,'k rozhodnutí'!$A873,0))</f>
        <v/>
      </c>
    </row>
    <row r="875" spans="1:16" x14ac:dyDescent="0.25">
      <c r="A875" s="64"/>
      <c r="B875" s="124" t="str">
        <f ca="1">IF(OFFSET(Zdroj!$B$16,A873,0)&gt;0,OFFSET(Zdroj!$B$16,A873,0)+0,"")</f>
        <v/>
      </c>
      <c r="C875" s="2" t="str">
        <f ca="1">IF($B874="","",IF(Zdroj!$AS$9="ano",CONCATENATE("Okres:","
",OFFSET(Zdroj!CH$16,'k rozhodnutí'!$A873,0),"
","Právní forma","
",OFFSET(Zdroj!H$16,'k rozhodnutí'!$A873,0),"
",IF(OFFSET(Zdroj!I$16,'k rozhodnutí'!$A873,0)="","","IČO: "),OFFSET(Zdroj!I$16,'k rozhodnutí'!$A873,0),"
","B.Ú. ",IF(OFFSET(Zdroj!J$16,'k rozhodnutí'!$A873,0)="","","Anonymizováno")),CONCATENATE("Okres:","
",OFFSET(Zdroj!CH$16,'k rozhodnutí'!$A873,0),"
","Právní forma","
",OFFSET(Zdroj!H$16,'k rozhodnutí'!$A873,0),"
",IF(OFFSET(Zdroj!I$16,'k rozhodnutí'!$A873,0)="","","IČO: "),OFFSET(Zdroj!I$16,'k rozhodnutí'!$A873,0),"
","B.Ú. ",OFFSET(Zdroj!J$16,'k rozhodnutí'!$A873,0))))</f>
        <v/>
      </c>
      <c r="D875" s="3" t="str">
        <f ca="1">IF($B874="","",OFFSET(Zdroj!O$16,'k rozhodnutí'!$A873,0))</f>
        <v/>
      </c>
      <c r="E875" s="127"/>
      <c r="F875" s="30"/>
      <c r="G875" s="122"/>
      <c r="H875" s="115"/>
      <c r="I875" s="126"/>
      <c r="J875" s="125"/>
      <c r="K875" s="115"/>
      <c r="L875" s="115"/>
      <c r="M875" s="115"/>
      <c r="N875" s="115"/>
      <c r="O875" s="115"/>
      <c r="P875" s="115"/>
    </row>
    <row r="876" spans="1:16" x14ac:dyDescent="0.25">
      <c r="A876" s="64">
        <f>ROW()/3-1</f>
        <v>291</v>
      </c>
      <c r="B876" s="124"/>
      <c r="C876" s="28" t="str">
        <f ca="1">IF($B874="","",IF(Zdroj!$AS$9="ano",IF(OFFSET(Zdroj!M$16,'k rozhodnutí'!$A873,0)="","","Anonymizováno"),IF(OFFSET(Zdroj!M$16,'k rozhodnutí'!$A873,0)="","",OFFSET(Zdroj!M$16,'k rozhodnutí'!$A873,0))))</f>
        <v/>
      </c>
      <c r="D876" s="3" t="str">
        <f ca="1">IF($B874="","",CONCATENATE("Dotace bude použita na:","
",OFFSET(Zdroj!P$16,'k rozhodnutí'!$A873,0)))</f>
        <v/>
      </c>
      <c r="E876" s="127"/>
      <c r="F876" s="31" t="str">
        <f ca="1">IF($B874="","",OFFSET(Zdroj!V$16,'k rozhodnutí'!$A873,0))</f>
        <v/>
      </c>
      <c r="G876" s="37" t="str">
        <f ca="1">IF($B874="","",OFFSET(Zdroj!CC$16,'k rozhodnutí'!$A873,0))</f>
        <v/>
      </c>
      <c r="H876" s="115"/>
      <c r="I876" s="126"/>
      <c r="J876" s="125"/>
      <c r="K876" s="115"/>
      <c r="L876" s="115"/>
      <c r="M876" s="115"/>
      <c r="N876" s="115"/>
      <c r="O876" s="115"/>
      <c r="P876" s="115"/>
    </row>
    <row r="877" spans="1:16" ht="15.75" x14ac:dyDescent="0.25">
      <c r="A877" s="64"/>
      <c r="B877" s="79" t="str">
        <f ca="1">IF(OFFSET(Zdroj!$B$16,A876,0)&gt;0,A879,"")</f>
        <v/>
      </c>
      <c r="C877" s="2" t="str">
        <f ca="1">IF($B877="","",IF(Zdroj!$AS$9="ano",CONCATENATE(OFFSET(Zdroj!C$16,'k rozhodnutí'!$A876,0),"
","Anonymizováno","
",OFFSET(Zdroj!E$16,'k rozhodnutí'!$A876,0),"
",OFFSET(Zdroj!F$16,'k rozhodnutí'!$A876,0)),CONCATENATE(OFFSET(Zdroj!C$16,'k rozhodnutí'!$A876,0),"
",OFFSET(Zdroj!D$16,'k rozhodnutí'!$A876,0),"
",OFFSET(Zdroj!E$16,'k rozhodnutí'!$A876,0),"
",OFFSET(Zdroj!F$16,'k rozhodnutí'!$A876,0))))</f>
        <v/>
      </c>
      <c r="D877" s="19" t="str">
        <f ca="1">IF($B877="","",OFFSET(Zdroj!N$16,'k rozhodnutí'!$A876,0))</f>
        <v/>
      </c>
      <c r="E877" s="127" t="str">
        <f ca="1">IF($B877="","",OFFSET(Zdroj!T$16,'k rozhodnutí'!$A876,0))</f>
        <v/>
      </c>
      <c r="F877" s="31" t="str">
        <f ca="1">IF($B877="","",OFFSET(Zdroj!U$16,'k rozhodnutí'!$A876,0))</f>
        <v/>
      </c>
      <c r="G877" s="122" t="str">
        <f ca="1">IF($B877="","",OFFSET(Zdroj!W$16,'k rozhodnutí'!$A876,0))</f>
        <v/>
      </c>
      <c r="H877" s="115" t="str">
        <f ca="1">IF($B877="","",OFFSET(Zdroj!W$16,'k rozhodnutí'!$A876,0))</f>
        <v/>
      </c>
      <c r="I877" s="126" t="str">
        <f ca="1">IF($B877="","",OFFSET(Zdroj!Y$16,'k rozhodnutí'!$A876,0))</f>
        <v/>
      </c>
      <c r="J877" s="125" t="str">
        <f ca="1">IF(B877="","",'k rozhodnutí detailní'!N877)</f>
        <v/>
      </c>
      <c r="K877" s="115" t="str">
        <f ca="1">IF($B877="","",OFFSET(Zdroj!AC$16,'k rozhodnutí'!$A876,0))</f>
        <v/>
      </c>
      <c r="L877" s="115" t="str">
        <f ca="1">IF($B877="","",OFFSET(Zdroj!AD$16,'k rozhodnutí'!$A876,0))</f>
        <v/>
      </c>
      <c r="M877" s="115" t="str">
        <f ca="1">IF($B877="","",OFFSET(Zdroj!AE$16,'k rozhodnutí'!$A876,0))</f>
        <v/>
      </c>
      <c r="N877" s="115" t="str">
        <f ca="1">IF($B877="","",OFFSET(Zdroj!AF$16,'k rozhodnutí'!$A876,0))</f>
        <v/>
      </c>
      <c r="O877" s="115" t="str">
        <f ca="1">IF($B877="","",OFFSET(Zdroj!AG$16,'k rozhodnutí'!$A876,0))</f>
        <v/>
      </c>
      <c r="P877" s="115" t="str">
        <f ca="1">IF($B877="","",OFFSET(Zdroj!AH$16,'k rozhodnutí'!$A876,0))</f>
        <v/>
      </c>
    </row>
    <row r="878" spans="1:16" x14ac:dyDescent="0.25">
      <c r="A878" s="64"/>
      <c r="B878" s="124" t="str">
        <f ca="1">IF(OFFSET(Zdroj!$B$16,A876,0)&gt;0,OFFSET(Zdroj!$B$16,A876,0)+0,"")</f>
        <v/>
      </c>
      <c r="C878" s="2" t="str">
        <f ca="1">IF($B877="","",IF(Zdroj!$AS$9="ano",CONCATENATE("Okres:","
",OFFSET(Zdroj!CH$16,'k rozhodnutí'!$A876,0),"
","Právní forma","
",OFFSET(Zdroj!H$16,'k rozhodnutí'!$A876,0),"
",IF(OFFSET(Zdroj!I$16,'k rozhodnutí'!$A876,0)="","","IČO: "),OFFSET(Zdroj!I$16,'k rozhodnutí'!$A876,0),"
","B.Ú. ",IF(OFFSET(Zdroj!J$16,'k rozhodnutí'!$A876,0)="","","Anonymizováno")),CONCATENATE("Okres:","
",OFFSET(Zdroj!CH$16,'k rozhodnutí'!$A876,0),"
","Právní forma","
",OFFSET(Zdroj!H$16,'k rozhodnutí'!$A876,0),"
",IF(OFFSET(Zdroj!I$16,'k rozhodnutí'!$A876,0)="","","IČO: "),OFFSET(Zdroj!I$16,'k rozhodnutí'!$A876,0),"
","B.Ú. ",OFFSET(Zdroj!J$16,'k rozhodnutí'!$A876,0))))</f>
        <v/>
      </c>
      <c r="D878" s="3" t="str">
        <f ca="1">IF($B877="","",OFFSET(Zdroj!O$16,'k rozhodnutí'!$A876,0))</f>
        <v/>
      </c>
      <c r="E878" s="127"/>
      <c r="F878" s="30"/>
      <c r="G878" s="122"/>
      <c r="H878" s="115"/>
      <c r="I878" s="126"/>
      <c r="J878" s="125"/>
      <c r="K878" s="115"/>
      <c r="L878" s="115"/>
      <c r="M878" s="115"/>
      <c r="N878" s="115"/>
      <c r="O878" s="115"/>
      <c r="P878" s="115"/>
    </row>
    <row r="879" spans="1:16" x14ac:dyDescent="0.25">
      <c r="A879" s="64">
        <f>ROW()/3-1</f>
        <v>292</v>
      </c>
      <c r="B879" s="124"/>
      <c r="C879" s="28" t="str">
        <f ca="1">IF($B877="","",IF(Zdroj!$AS$9="ano",IF(OFFSET(Zdroj!M$16,'k rozhodnutí'!$A876,0)="","","Anonymizováno"),IF(OFFSET(Zdroj!M$16,'k rozhodnutí'!$A876,0)="","",OFFSET(Zdroj!M$16,'k rozhodnutí'!$A876,0))))</f>
        <v/>
      </c>
      <c r="D879" s="3" t="str">
        <f ca="1">IF($B877="","",CONCATENATE("Dotace bude použita na:","
",OFFSET(Zdroj!P$16,'k rozhodnutí'!$A876,0)))</f>
        <v/>
      </c>
      <c r="E879" s="127"/>
      <c r="F879" s="31" t="str">
        <f ca="1">IF($B877="","",OFFSET(Zdroj!V$16,'k rozhodnutí'!$A876,0))</f>
        <v/>
      </c>
      <c r="G879" s="37" t="str">
        <f ca="1">IF($B877="","",OFFSET(Zdroj!CC$16,'k rozhodnutí'!$A876,0))</f>
        <v/>
      </c>
      <c r="H879" s="115"/>
      <c r="I879" s="126"/>
      <c r="J879" s="125"/>
      <c r="K879" s="115"/>
      <c r="L879" s="115"/>
      <c r="M879" s="115"/>
      <c r="N879" s="115"/>
      <c r="O879" s="115"/>
      <c r="P879" s="115"/>
    </row>
    <row r="880" spans="1:16" ht="15.75" x14ac:dyDescent="0.25">
      <c r="A880" s="64"/>
      <c r="B880" s="79" t="str">
        <f ca="1">IF(OFFSET(Zdroj!$B$16,A879,0)&gt;0,A882,"")</f>
        <v/>
      </c>
      <c r="C880" s="2" t="str">
        <f ca="1">IF($B880="","",IF(Zdroj!$AS$9="ano",CONCATENATE(OFFSET(Zdroj!C$16,'k rozhodnutí'!$A879,0),"
","Anonymizováno","
",OFFSET(Zdroj!E$16,'k rozhodnutí'!$A879,0),"
",OFFSET(Zdroj!F$16,'k rozhodnutí'!$A879,0)),CONCATENATE(OFFSET(Zdroj!C$16,'k rozhodnutí'!$A879,0),"
",OFFSET(Zdroj!D$16,'k rozhodnutí'!$A879,0),"
",OFFSET(Zdroj!E$16,'k rozhodnutí'!$A879,0),"
",OFFSET(Zdroj!F$16,'k rozhodnutí'!$A879,0))))</f>
        <v/>
      </c>
      <c r="D880" s="19" t="str">
        <f ca="1">IF($B880="","",OFFSET(Zdroj!N$16,'k rozhodnutí'!$A879,0))</f>
        <v/>
      </c>
      <c r="E880" s="127" t="str">
        <f ca="1">IF($B880="","",OFFSET(Zdroj!T$16,'k rozhodnutí'!$A879,0))</f>
        <v/>
      </c>
      <c r="F880" s="31" t="str">
        <f ca="1">IF($B880="","",OFFSET(Zdroj!U$16,'k rozhodnutí'!$A879,0))</f>
        <v/>
      </c>
      <c r="G880" s="122" t="str">
        <f ca="1">IF($B880="","",OFFSET(Zdroj!W$16,'k rozhodnutí'!$A879,0))</f>
        <v/>
      </c>
      <c r="H880" s="115" t="str">
        <f ca="1">IF($B880="","",OFFSET(Zdroj!W$16,'k rozhodnutí'!$A879,0))</f>
        <v/>
      </c>
      <c r="I880" s="126" t="str">
        <f ca="1">IF($B880="","",OFFSET(Zdroj!Y$16,'k rozhodnutí'!$A879,0))</f>
        <v/>
      </c>
      <c r="J880" s="125" t="str">
        <f ca="1">IF(B880="","",'k rozhodnutí detailní'!N880)</f>
        <v/>
      </c>
      <c r="K880" s="115" t="str">
        <f ca="1">IF($B880="","",OFFSET(Zdroj!AC$16,'k rozhodnutí'!$A879,0))</f>
        <v/>
      </c>
      <c r="L880" s="115" t="str">
        <f ca="1">IF($B880="","",OFFSET(Zdroj!AD$16,'k rozhodnutí'!$A879,0))</f>
        <v/>
      </c>
      <c r="M880" s="115" t="str">
        <f ca="1">IF($B880="","",OFFSET(Zdroj!AE$16,'k rozhodnutí'!$A879,0))</f>
        <v/>
      </c>
      <c r="N880" s="115" t="str">
        <f ca="1">IF($B880="","",OFFSET(Zdroj!AF$16,'k rozhodnutí'!$A879,0))</f>
        <v/>
      </c>
      <c r="O880" s="115" t="str">
        <f ca="1">IF($B880="","",OFFSET(Zdroj!AG$16,'k rozhodnutí'!$A879,0))</f>
        <v/>
      </c>
      <c r="P880" s="115" t="str">
        <f ca="1">IF($B880="","",OFFSET(Zdroj!AH$16,'k rozhodnutí'!$A879,0))</f>
        <v/>
      </c>
    </row>
    <row r="881" spans="1:16" x14ac:dyDescent="0.25">
      <c r="A881" s="64"/>
      <c r="B881" s="124" t="str">
        <f ca="1">IF(OFFSET(Zdroj!$B$16,A879,0)&gt;0,OFFSET(Zdroj!$B$16,A879,0)+0,"")</f>
        <v/>
      </c>
      <c r="C881" s="2" t="str">
        <f ca="1">IF($B880="","",IF(Zdroj!$AS$9="ano",CONCATENATE("Okres:","
",OFFSET(Zdroj!CH$16,'k rozhodnutí'!$A879,0),"
","Právní forma","
",OFFSET(Zdroj!H$16,'k rozhodnutí'!$A879,0),"
",IF(OFFSET(Zdroj!I$16,'k rozhodnutí'!$A879,0)="","","IČO: "),OFFSET(Zdroj!I$16,'k rozhodnutí'!$A879,0),"
","B.Ú. ",IF(OFFSET(Zdroj!J$16,'k rozhodnutí'!$A879,0)="","","Anonymizováno")),CONCATENATE("Okres:","
",OFFSET(Zdroj!CH$16,'k rozhodnutí'!$A879,0),"
","Právní forma","
",OFFSET(Zdroj!H$16,'k rozhodnutí'!$A879,0),"
",IF(OFFSET(Zdroj!I$16,'k rozhodnutí'!$A879,0)="","","IČO: "),OFFSET(Zdroj!I$16,'k rozhodnutí'!$A879,0),"
","B.Ú. ",OFFSET(Zdroj!J$16,'k rozhodnutí'!$A879,0))))</f>
        <v/>
      </c>
      <c r="D881" s="3" t="str">
        <f ca="1">IF($B880="","",OFFSET(Zdroj!O$16,'k rozhodnutí'!$A879,0))</f>
        <v/>
      </c>
      <c r="E881" s="127"/>
      <c r="F881" s="30"/>
      <c r="G881" s="122"/>
      <c r="H881" s="115"/>
      <c r="I881" s="126"/>
      <c r="J881" s="125"/>
      <c r="K881" s="115"/>
      <c r="L881" s="115"/>
      <c r="M881" s="115"/>
      <c r="N881" s="115"/>
      <c r="O881" s="115"/>
      <c r="P881" s="115"/>
    </row>
    <row r="882" spans="1:16" x14ac:dyDescent="0.25">
      <c r="A882" s="64">
        <f>ROW()/3-1</f>
        <v>293</v>
      </c>
      <c r="B882" s="124"/>
      <c r="C882" s="28" t="str">
        <f ca="1">IF($B880="","",IF(Zdroj!$AS$9="ano",IF(OFFSET(Zdroj!M$16,'k rozhodnutí'!$A879,0)="","","Anonymizováno"),IF(OFFSET(Zdroj!M$16,'k rozhodnutí'!$A879,0)="","",OFFSET(Zdroj!M$16,'k rozhodnutí'!$A879,0))))</f>
        <v/>
      </c>
      <c r="D882" s="3" t="str">
        <f ca="1">IF($B880="","",CONCATENATE("Dotace bude použita na:","
",OFFSET(Zdroj!P$16,'k rozhodnutí'!$A879,0)))</f>
        <v/>
      </c>
      <c r="E882" s="127"/>
      <c r="F882" s="31" t="str">
        <f ca="1">IF($B880="","",OFFSET(Zdroj!V$16,'k rozhodnutí'!$A879,0))</f>
        <v/>
      </c>
      <c r="G882" s="37" t="str">
        <f ca="1">IF($B880="","",OFFSET(Zdroj!CC$16,'k rozhodnutí'!$A879,0))</f>
        <v/>
      </c>
      <c r="H882" s="115"/>
      <c r="I882" s="126"/>
      <c r="J882" s="125"/>
      <c r="K882" s="115"/>
      <c r="L882" s="115"/>
      <c r="M882" s="115"/>
      <c r="N882" s="115"/>
      <c r="O882" s="115"/>
      <c r="P882" s="115"/>
    </row>
    <row r="883" spans="1:16" ht="15.75" x14ac:dyDescent="0.25">
      <c r="A883" s="64"/>
      <c r="B883" s="79" t="str">
        <f ca="1">IF(OFFSET(Zdroj!$B$16,A882,0)&gt;0,A885,"")</f>
        <v/>
      </c>
      <c r="C883" s="2" t="str">
        <f ca="1">IF($B883="","",IF(Zdroj!$AS$9="ano",CONCATENATE(OFFSET(Zdroj!C$16,'k rozhodnutí'!$A882,0),"
","Anonymizováno","
",OFFSET(Zdroj!E$16,'k rozhodnutí'!$A882,0),"
",OFFSET(Zdroj!F$16,'k rozhodnutí'!$A882,0)),CONCATENATE(OFFSET(Zdroj!C$16,'k rozhodnutí'!$A882,0),"
",OFFSET(Zdroj!D$16,'k rozhodnutí'!$A882,0),"
",OFFSET(Zdroj!E$16,'k rozhodnutí'!$A882,0),"
",OFFSET(Zdroj!F$16,'k rozhodnutí'!$A882,0))))</f>
        <v/>
      </c>
      <c r="D883" s="19" t="str">
        <f ca="1">IF($B883="","",OFFSET(Zdroj!N$16,'k rozhodnutí'!$A882,0))</f>
        <v/>
      </c>
      <c r="E883" s="127" t="str">
        <f ca="1">IF($B883="","",OFFSET(Zdroj!T$16,'k rozhodnutí'!$A882,0))</f>
        <v/>
      </c>
      <c r="F883" s="31" t="str">
        <f ca="1">IF($B883="","",OFFSET(Zdroj!U$16,'k rozhodnutí'!$A882,0))</f>
        <v/>
      </c>
      <c r="G883" s="122" t="str">
        <f ca="1">IF($B883="","",OFFSET(Zdroj!W$16,'k rozhodnutí'!$A882,0))</f>
        <v/>
      </c>
      <c r="H883" s="115" t="str">
        <f ca="1">IF($B883="","",OFFSET(Zdroj!W$16,'k rozhodnutí'!$A882,0))</f>
        <v/>
      </c>
      <c r="I883" s="126" t="str">
        <f ca="1">IF($B883="","",OFFSET(Zdroj!Y$16,'k rozhodnutí'!$A882,0))</f>
        <v/>
      </c>
      <c r="J883" s="125" t="str">
        <f ca="1">IF(B883="","",'k rozhodnutí detailní'!N883)</f>
        <v/>
      </c>
      <c r="K883" s="115" t="str">
        <f ca="1">IF($B883="","",OFFSET(Zdroj!AC$16,'k rozhodnutí'!$A882,0))</f>
        <v/>
      </c>
      <c r="L883" s="115" t="str">
        <f ca="1">IF($B883="","",OFFSET(Zdroj!AD$16,'k rozhodnutí'!$A882,0))</f>
        <v/>
      </c>
      <c r="M883" s="115" t="str">
        <f ca="1">IF($B883="","",OFFSET(Zdroj!AE$16,'k rozhodnutí'!$A882,0))</f>
        <v/>
      </c>
      <c r="N883" s="115" t="str">
        <f ca="1">IF($B883="","",OFFSET(Zdroj!AF$16,'k rozhodnutí'!$A882,0))</f>
        <v/>
      </c>
      <c r="O883" s="115" t="str">
        <f ca="1">IF($B883="","",OFFSET(Zdroj!AG$16,'k rozhodnutí'!$A882,0))</f>
        <v/>
      </c>
      <c r="P883" s="115" t="str">
        <f ca="1">IF($B883="","",OFFSET(Zdroj!AH$16,'k rozhodnutí'!$A882,0))</f>
        <v/>
      </c>
    </row>
    <row r="884" spans="1:16" x14ac:dyDescent="0.25">
      <c r="A884" s="64"/>
      <c r="B884" s="124" t="str">
        <f ca="1">IF(OFFSET(Zdroj!$B$16,A882,0)&gt;0,OFFSET(Zdroj!$B$16,A882,0)+0,"")</f>
        <v/>
      </c>
      <c r="C884" s="2" t="str">
        <f ca="1">IF($B883="","",IF(Zdroj!$AS$9="ano",CONCATENATE("Okres:","
",OFFSET(Zdroj!CH$16,'k rozhodnutí'!$A882,0),"
","Právní forma","
",OFFSET(Zdroj!H$16,'k rozhodnutí'!$A882,0),"
",IF(OFFSET(Zdroj!I$16,'k rozhodnutí'!$A882,0)="","","IČO: "),OFFSET(Zdroj!I$16,'k rozhodnutí'!$A882,0),"
","B.Ú. ",IF(OFFSET(Zdroj!J$16,'k rozhodnutí'!$A882,0)="","","Anonymizováno")),CONCATENATE("Okres:","
",OFFSET(Zdroj!CH$16,'k rozhodnutí'!$A882,0),"
","Právní forma","
",OFFSET(Zdroj!H$16,'k rozhodnutí'!$A882,0),"
",IF(OFFSET(Zdroj!I$16,'k rozhodnutí'!$A882,0)="","","IČO: "),OFFSET(Zdroj!I$16,'k rozhodnutí'!$A882,0),"
","B.Ú. ",OFFSET(Zdroj!J$16,'k rozhodnutí'!$A882,0))))</f>
        <v/>
      </c>
      <c r="D884" s="3" t="str">
        <f ca="1">IF($B883="","",OFFSET(Zdroj!O$16,'k rozhodnutí'!$A882,0))</f>
        <v/>
      </c>
      <c r="E884" s="127"/>
      <c r="F884" s="30"/>
      <c r="G884" s="122"/>
      <c r="H884" s="115"/>
      <c r="I884" s="126"/>
      <c r="J884" s="125"/>
      <c r="K884" s="115"/>
      <c r="L884" s="115"/>
      <c r="M884" s="115"/>
      <c r="N884" s="115"/>
      <c r="O884" s="115"/>
      <c r="P884" s="115"/>
    </row>
    <row r="885" spans="1:16" x14ac:dyDescent="0.25">
      <c r="A885" s="64">
        <f>ROW()/3-1</f>
        <v>294</v>
      </c>
      <c r="B885" s="124"/>
      <c r="C885" s="28" t="str">
        <f ca="1">IF($B883="","",IF(Zdroj!$AS$9="ano",IF(OFFSET(Zdroj!M$16,'k rozhodnutí'!$A882,0)="","","Anonymizováno"),IF(OFFSET(Zdroj!M$16,'k rozhodnutí'!$A882,0)="","",OFFSET(Zdroj!M$16,'k rozhodnutí'!$A882,0))))</f>
        <v/>
      </c>
      <c r="D885" s="3" t="str">
        <f ca="1">IF($B883="","",CONCATENATE("Dotace bude použita na:","
",OFFSET(Zdroj!P$16,'k rozhodnutí'!$A882,0)))</f>
        <v/>
      </c>
      <c r="E885" s="127"/>
      <c r="F885" s="31" t="str">
        <f ca="1">IF($B883="","",OFFSET(Zdroj!V$16,'k rozhodnutí'!$A882,0))</f>
        <v/>
      </c>
      <c r="G885" s="37" t="str">
        <f ca="1">IF($B883="","",OFFSET(Zdroj!CC$16,'k rozhodnutí'!$A882,0))</f>
        <v/>
      </c>
      <c r="H885" s="115"/>
      <c r="I885" s="126"/>
      <c r="J885" s="125"/>
      <c r="K885" s="115"/>
      <c r="L885" s="115"/>
      <c r="M885" s="115"/>
      <c r="N885" s="115"/>
      <c r="O885" s="115"/>
      <c r="P885" s="115"/>
    </row>
    <row r="886" spans="1:16" ht="15.75" x14ac:dyDescent="0.25">
      <c r="A886" s="64"/>
      <c r="B886" s="79" t="str">
        <f ca="1">IF(OFFSET(Zdroj!$B$16,A885,0)&gt;0,A888,"")</f>
        <v/>
      </c>
      <c r="C886" s="2" t="str">
        <f ca="1">IF($B886="","",IF(Zdroj!$AS$9="ano",CONCATENATE(OFFSET(Zdroj!C$16,'k rozhodnutí'!$A885,0),"
","Anonymizováno","
",OFFSET(Zdroj!E$16,'k rozhodnutí'!$A885,0),"
",OFFSET(Zdroj!F$16,'k rozhodnutí'!$A885,0)),CONCATENATE(OFFSET(Zdroj!C$16,'k rozhodnutí'!$A885,0),"
",OFFSET(Zdroj!D$16,'k rozhodnutí'!$A885,0),"
",OFFSET(Zdroj!E$16,'k rozhodnutí'!$A885,0),"
",OFFSET(Zdroj!F$16,'k rozhodnutí'!$A885,0))))</f>
        <v/>
      </c>
      <c r="D886" s="19" t="str">
        <f ca="1">IF($B886="","",OFFSET(Zdroj!N$16,'k rozhodnutí'!$A885,0))</f>
        <v/>
      </c>
      <c r="E886" s="127" t="str">
        <f ca="1">IF($B886="","",OFFSET(Zdroj!T$16,'k rozhodnutí'!$A885,0))</f>
        <v/>
      </c>
      <c r="F886" s="31" t="str">
        <f ca="1">IF($B886="","",OFFSET(Zdroj!U$16,'k rozhodnutí'!$A885,0))</f>
        <v/>
      </c>
      <c r="G886" s="122" t="str">
        <f ca="1">IF($B886="","",OFFSET(Zdroj!W$16,'k rozhodnutí'!$A885,0))</f>
        <v/>
      </c>
      <c r="H886" s="115" t="str">
        <f ca="1">IF($B886="","",OFFSET(Zdroj!W$16,'k rozhodnutí'!$A885,0))</f>
        <v/>
      </c>
      <c r="I886" s="126" t="str">
        <f ca="1">IF($B886="","",OFFSET(Zdroj!Y$16,'k rozhodnutí'!$A885,0))</f>
        <v/>
      </c>
      <c r="J886" s="125" t="str">
        <f ca="1">IF(B886="","",'k rozhodnutí detailní'!N886)</f>
        <v/>
      </c>
      <c r="K886" s="115" t="str">
        <f ca="1">IF($B886="","",OFFSET(Zdroj!AC$16,'k rozhodnutí'!$A885,0))</f>
        <v/>
      </c>
      <c r="L886" s="115" t="str">
        <f ca="1">IF($B886="","",OFFSET(Zdroj!AD$16,'k rozhodnutí'!$A885,0))</f>
        <v/>
      </c>
      <c r="M886" s="115" t="str">
        <f ca="1">IF($B886="","",OFFSET(Zdroj!AE$16,'k rozhodnutí'!$A885,0))</f>
        <v/>
      </c>
      <c r="N886" s="115" t="str">
        <f ca="1">IF($B886="","",OFFSET(Zdroj!AF$16,'k rozhodnutí'!$A885,0))</f>
        <v/>
      </c>
      <c r="O886" s="115" t="str">
        <f ca="1">IF($B886="","",OFFSET(Zdroj!AG$16,'k rozhodnutí'!$A885,0))</f>
        <v/>
      </c>
      <c r="P886" s="115" t="str">
        <f ca="1">IF($B886="","",OFFSET(Zdroj!AH$16,'k rozhodnutí'!$A885,0))</f>
        <v/>
      </c>
    </row>
    <row r="887" spans="1:16" x14ac:dyDescent="0.25">
      <c r="A887" s="64"/>
      <c r="B887" s="124" t="str">
        <f ca="1">IF(OFFSET(Zdroj!$B$16,A885,0)&gt;0,OFFSET(Zdroj!$B$16,A885,0)+0,"")</f>
        <v/>
      </c>
      <c r="C887" s="2" t="str">
        <f ca="1">IF($B886="","",IF(Zdroj!$AS$9="ano",CONCATENATE("Okres:","
",OFFSET(Zdroj!CH$16,'k rozhodnutí'!$A885,0),"
","Právní forma","
",OFFSET(Zdroj!H$16,'k rozhodnutí'!$A885,0),"
",IF(OFFSET(Zdroj!I$16,'k rozhodnutí'!$A885,0)="","","IČO: "),OFFSET(Zdroj!I$16,'k rozhodnutí'!$A885,0),"
","B.Ú. ",IF(OFFSET(Zdroj!J$16,'k rozhodnutí'!$A885,0)="","","Anonymizováno")),CONCATENATE("Okres:","
",OFFSET(Zdroj!CH$16,'k rozhodnutí'!$A885,0),"
","Právní forma","
",OFFSET(Zdroj!H$16,'k rozhodnutí'!$A885,0),"
",IF(OFFSET(Zdroj!I$16,'k rozhodnutí'!$A885,0)="","","IČO: "),OFFSET(Zdroj!I$16,'k rozhodnutí'!$A885,0),"
","B.Ú. ",OFFSET(Zdroj!J$16,'k rozhodnutí'!$A885,0))))</f>
        <v/>
      </c>
      <c r="D887" s="3" t="str">
        <f ca="1">IF($B886="","",OFFSET(Zdroj!O$16,'k rozhodnutí'!$A885,0))</f>
        <v/>
      </c>
      <c r="E887" s="127"/>
      <c r="F887" s="30"/>
      <c r="G887" s="122"/>
      <c r="H887" s="115"/>
      <c r="I887" s="126"/>
      <c r="J887" s="125"/>
      <c r="K887" s="115"/>
      <c r="L887" s="115"/>
      <c r="M887" s="115"/>
      <c r="N887" s="115"/>
      <c r="O887" s="115"/>
      <c r="P887" s="115"/>
    </row>
    <row r="888" spans="1:16" x14ac:dyDescent="0.25">
      <c r="A888" s="64">
        <f>ROW()/3-1</f>
        <v>295</v>
      </c>
      <c r="B888" s="124"/>
      <c r="C888" s="28" t="str">
        <f ca="1">IF($B886="","",IF(Zdroj!$AS$9="ano",IF(OFFSET(Zdroj!M$16,'k rozhodnutí'!$A885,0)="","","Anonymizováno"),IF(OFFSET(Zdroj!M$16,'k rozhodnutí'!$A885,0)="","",OFFSET(Zdroj!M$16,'k rozhodnutí'!$A885,0))))</f>
        <v/>
      </c>
      <c r="D888" s="3" t="str">
        <f ca="1">IF($B886="","",CONCATENATE("Dotace bude použita na:","
",OFFSET(Zdroj!P$16,'k rozhodnutí'!$A885,0)))</f>
        <v/>
      </c>
      <c r="E888" s="127"/>
      <c r="F888" s="31" t="str">
        <f ca="1">IF($B886="","",OFFSET(Zdroj!V$16,'k rozhodnutí'!$A885,0))</f>
        <v/>
      </c>
      <c r="G888" s="37" t="str">
        <f ca="1">IF($B886="","",OFFSET(Zdroj!CC$16,'k rozhodnutí'!$A885,0))</f>
        <v/>
      </c>
      <c r="H888" s="115"/>
      <c r="I888" s="126"/>
      <c r="J888" s="125"/>
      <c r="K888" s="115"/>
      <c r="L888" s="115"/>
      <c r="M888" s="115"/>
      <c r="N888" s="115"/>
      <c r="O888" s="115"/>
      <c r="P888" s="115"/>
    </row>
    <row r="889" spans="1:16" ht="15.75" x14ac:dyDescent="0.25">
      <c r="A889" s="64"/>
      <c r="B889" s="79" t="str">
        <f ca="1">IF(OFFSET(Zdroj!$B$16,A888,0)&gt;0,A891,"")</f>
        <v/>
      </c>
      <c r="C889" s="2" t="str">
        <f ca="1">IF($B889="","",IF(Zdroj!$AS$9="ano",CONCATENATE(OFFSET(Zdroj!C$16,'k rozhodnutí'!$A888,0),"
","Anonymizováno","
",OFFSET(Zdroj!E$16,'k rozhodnutí'!$A888,0),"
",OFFSET(Zdroj!F$16,'k rozhodnutí'!$A888,0)),CONCATENATE(OFFSET(Zdroj!C$16,'k rozhodnutí'!$A888,0),"
",OFFSET(Zdroj!D$16,'k rozhodnutí'!$A888,0),"
",OFFSET(Zdroj!E$16,'k rozhodnutí'!$A888,0),"
",OFFSET(Zdroj!F$16,'k rozhodnutí'!$A888,0))))</f>
        <v/>
      </c>
      <c r="D889" s="19" t="str">
        <f ca="1">IF($B889="","",OFFSET(Zdroj!N$16,'k rozhodnutí'!$A888,0))</f>
        <v/>
      </c>
      <c r="E889" s="127" t="str">
        <f ca="1">IF($B889="","",OFFSET(Zdroj!T$16,'k rozhodnutí'!$A888,0))</f>
        <v/>
      </c>
      <c r="F889" s="31" t="str">
        <f ca="1">IF($B889="","",OFFSET(Zdroj!U$16,'k rozhodnutí'!$A888,0))</f>
        <v/>
      </c>
      <c r="G889" s="122" t="str">
        <f ca="1">IF($B889="","",OFFSET(Zdroj!W$16,'k rozhodnutí'!$A888,0))</f>
        <v/>
      </c>
      <c r="H889" s="115" t="str">
        <f ca="1">IF($B889="","",OFFSET(Zdroj!W$16,'k rozhodnutí'!$A888,0))</f>
        <v/>
      </c>
      <c r="I889" s="126" t="str">
        <f ca="1">IF($B889="","",OFFSET(Zdroj!Y$16,'k rozhodnutí'!$A888,0))</f>
        <v/>
      </c>
      <c r="J889" s="125" t="str">
        <f ca="1">IF(B889="","",'k rozhodnutí detailní'!N889)</f>
        <v/>
      </c>
      <c r="K889" s="115" t="str">
        <f ca="1">IF($B889="","",OFFSET(Zdroj!AC$16,'k rozhodnutí'!$A888,0))</f>
        <v/>
      </c>
      <c r="L889" s="115" t="str">
        <f ca="1">IF($B889="","",OFFSET(Zdroj!AD$16,'k rozhodnutí'!$A888,0))</f>
        <v/>
      </c>
      <c r="M889" s="115" t="str">
        <f ca="1">IF($B889="","",OFFSET(Zdroj!AE$16,'k rozhodnutí'!$A888,0))</f>
        <v/>
      </c>
      <c r="N889" s="115" t="str">
        <f ca="1">IF($B889="","",OFFSET(Zdroj!AF$16,'k rozhodnutí'!$A888,0))</f>
        <v/>
      </c>
      <c r="O889" s="115" t="str">
        <f ca="1">IF($B889="","",OFFSET(Zdroj!AG$16,'k rozhodnutí'!$A888,0))</f>
        <v/>
      </c>
      <c r="P889" s="115" t="str">
        <f ca="1">IF($B889="","",OFFSET(Zdroj!AH$16,'k rozhodnutí'!$A888,0))</f>
        <v/>
      </c>
    </row>
    <row r="890" spans="1:16" x14ac:dyDescent="0.25">
      <c r="A890" s="64"/>
      <c r="B890" s="124" t="str">
        <f ca="1">IF(OFFSET(Zdroj!$B$16,A888,0)&gt;0,OFFSET(Zdroj!$B$16,A888,0)+0,"")</f>
        <v/>
      </c>
      <c r="C890" s="2" t="str">
        <f ca="1">IF($B889="","",IF(Zdroj!$AS$9="ano",CONCATENATE("Okres:","
",OFFSET(Zdroj!CH$16,'k rozhodnutí'!$A888,0),"
","Právní forma","
",OFFSET(Zdroj!H$16,'k rozhodnutí'!$A888,0),"
",IF(OFFSET(Zdroj!I$16,'k rozhodnutí'!$A888,0)="","","IČO: "),OFFSET(Zdroj!I$16,'k rozhodnutí'!$A888,0),"
","B.Ú. ",IF(OFFSET(Zdroj!J$16,'k rozhodnutí'!$A888,0)="","","Anonymizováno")),CONCATENATE("Okres:","
",OFFSET(Zdroj!CH$16,'k rozhodnutí'!$A888,0),"
","Právní forma","
",OFFSET(Zdroj!H$16,'k rozhodnutí'!$A888,0),"
",IF(OFFSET(Zdroj!I$16,'k rozhodnutí'!$A888,0)="","","IČO: "),OFFSET(Zdroj!I$16,'k rozhodnutí'!$A888,0),"
","B.Ú. ",OFFSET(Zdroj!J$16,'k rozhodnutí'!$A888,0))))</f>
        <v/>
      </c>
      <c r="D890" s="3" t="str">
        <f ca="1">IF($B889="","",OFFSET(Zdroj!O$16,'k rozhodnutí'!$A888,0))</f>
        <v/>
      </c>
      <c r="E890" s="127"/>
      <c r="F890" s="30"/>
      <c r="G890" s="122"/>
      <c r="H890" s="115"/>
      <c r="I890" s="126"/>
      <c r="J890" s="125"/>
      <c r="K890" s="115"/>
      <c r="L890" s="115"/>
      <c r="M890" s="115"/>
      <c r="N890" s="115"/>
      <c r="O890" s="115"/>
      <c r="P890" s="115"/>
    </row>
    <row r="891" spans="1:16" x14ac:dyDescent="0.25">
      <c r="A891" s="64">
        <f>ROW()/3-1</f>
        <v>296</v>
      </c>
      <c r="B891" s="124"/>
      <c r="C891" s="28" t="str">
        <f ca="1">IF($B889="","",IF(Zdroj!$AS$9="ano",IF(OFFSET(Zdroj!M$16,'k rozhodnutí'!$A888,0)="","","Anonymizováno"),IF(OFFSET(Zdroj!M$16,'k rozhodnutí'!$A888,0)="","",OFFSET(Zdroj!M$16,'k rozhodnutí'!$A888,0))))</f>
        <v/>
      </c>
      <c r="D891" s="3" t="str">
        <f ca="1">IF($B889="","",CONCATENATE("Dotace bude použita na:","
",OFFSET(Zdroj!P$16,'k rozhodnutí'!$A888,0)))</f>
        <v/>
      </c>
      <c r="E891" s="127"/>
      <c r="F891" s="31" t="str">
        <f ca="1">IF($B889="","",OFFSET(Zdroj!V$16,'k rozhodnutí'!$A888,0))</f>
        <v/>
      </c>
      <c r="G891" s="37" t="str">
        <f ca="1">IF($B889="","",OFFSET(Zdroj!CC$16,'k rozhodnutí'!$A888,0))</f>
        <v/>
      </c>
      <c r="H891" s="115"/>
      <c r="I891" s="126"/>
      <c r="J891" s="125"/>
      <c r="K891" s="115"/>
      <c r="L891" s="115"/>
      <c r="M891" s="115"/>
      <c r="N891" s="115"/>
      <c r="O891" s="115"/>
      <c r="P891" s="115"/>
    </row>
    <row r="892" spans="1:16" ht="15.75" x14ac:dyDescent="0.25">
      <c r="A892" s="64"/>
      <c r="B892" s="79" t="str">
        <f ca="1">IF(OFFSET(Zdroj!$B$16,A891,0)&gt;0,A894,"")</f>
        <v/>
      </c>
      <c r="C892" s="2" t="str">
        <f ca="1">IF($B892="","",IF(Zdroj!$AS$9="ano",CONCATENATE(OFFSET(Zdroj!C$16,'k rozhodnutí'!$A891,0),"
","Anonymizováno","
",OFFSET(Zdroj!E$16,'k rozhodnutí'!$A891,0),"
",OFFSET(Zdroj!F$16,'k rozhodnutí'!$A891,0)),CONCATENATE(OFFSET(Zdroj!C$16,'k rozhodnutí'!$A891,0),"
",OFFSET(Zdroj!D$16,'k rozhodnutí'!$A891,0),"
",OFFSET(Zdroj!E$16,'k rozhodnutí'!$A891,0),"
",OFFSET(Zdroj!F$16,'k rozhodnutí'!$A891,0))))</f>
        <v/>
      </c>
      <c r="D892" s="19" t="str">
        <f ca="1">IF($B892="","",OFFSET(Zdroj!N$16,'k rozhodnutí'!$A891,0))</f>
        <v/>
      </c>
      <c r="E892" s="127" t="str">
        <f ca="1">IF($B892="","",OFFSET(Zdroj!T$16,'k rozhodnutí'!$A891,0))</f>
        <v/>
      </c>
      <c r="F892" s="31" t="str">
        <f ca="1">IF($B892="","",OFFSET(Zdroj!U$16,'k rozhodnutí'!$A891,0))</f>
        <v/>
      </c>
      <c r="G892" s="122" t="str">
        <f ca="1">IF($B892="","",OFFSET(Zdroj!W$16,'k rozhodnutí'!$A891,0))</f>
        <v/>
      </c>
      <c r="H892" s="115" t="str">
        <f ca="1">IF($B892="","",OFFSET(Zdroj!W$16,'k rozhodnutí'!$A891,0))</f>
        <v/>
      </c>
      <c r="I892" s="126" t="str">
        <f ca="1">IF($B892="","",OFFSET(Zdroj!Y$16,'k rozhodnutí'!$A891,0))</f>
        <v/>
      </c>
      <c r="J892" s="125" t="str">
        <f ca="1">IF(B892="","",'k rozhodnutí detailní'!N892)</f>
        <v/>
      </c>
      <c r="K892" s="115" t="str">
        <f ca="1">IF($B892="","",OFFSET(Zdroj!AC$16,'k rozhodnutí'!$A891,0))</f>
        <v/>
      </c>
      <c r="L892" s="115" t="str">
        <f ca="1">IF($B892="","",OFFSET(Zdroj!AD$16,'k rozhodnutí'!$A891,0))</f>
        <v/>
      </c>
      <c r="M892" s="115" t="str">
        <f ca="1">IF($B892="","",OFFSET(Zdroj!AE$16,'k rozhodnutí'!$A891,0))</f>
        <v/>
      </c>
      <c r="N892" s="115" t="str">
        <f ca="1">IF($B892="","",OFFSET(Zdroj!AF$16,'k rozhodnutí'!$A891,0))</f>
        <v/>
      </c>
      <c r="O892" s="115" t="str">
        <f ca="1">IF($B892="","",OFFSET(Zdroj!AG$16,'k rozhodnutí'!$A891,0))</f>
        <v/>
      </c>
      <c r="P892" s="115" t="str">
        <f ca="1">IF($B892="","",OFFSET(Zdroj!AH$16,'k rozhodnutí'!$A891,0))</f>
        <v/>
      </c>
    </row>
    <row r="893" spans="1:16" x14ac:dyDescent="0.25">
      <c r="A893" s="64"/>
      <c r="B893" s="124" t="str">
        <f ca="1">IF(OFFSET(Zdroj!$B$16,A891,0)&gt;0,OFFSET(Zdroj!$B$16,A891,0)+0,"")</f>
        <v/>
      </c>
      <c r="C893" s="2" t="str">
        <f ca="1">IF($B892="","",IF(Zdroj!$AS$9="ano",CONCATENATE("Okres:","
",OFFSET(Zdroj!CH$16,'k rozhodnutí'!$A891,0),"
","Právní forma","
",OFFSET(Zdroj!H$16,'k rozhodnutí'!$A891,0),"
",IF(OFFSET(Zdroj!I$16,'k rozhodnutí'!$A891,0)="","","IČO: "),OFFSET(Zdroj!I$16,'k rozhodnutí'!$A891,0),"
","B.Ú. ",IF(OFFSET(Zdroj!J$16,'k rozhodnutí'!$A891,0)="","","Anonymizováno")),CONCATENATE("Okres:","
",OFFSET(Zdroj!CH$16,'k rozhodnutí'!$A891,0),"
","Právní forma","
",OFFSET(Zdroj!H$16,'k rozhodnutí'!$A891,0),"
",IF(OFFSET(Zdroj!I$16,'k rozhodnutí'!$A891,0)="","","IČO: "),OFFSET(Zdroj!I$16,'k rozhodnutí'!$A891,0),"
","B.Ú. ",OFFSET(Zdroj!J$16,'k rozhodnutí'!$A891,0))))</f>
        <v/>
      </c>
      <c r="D893" s="3" t="str">
        <f ca="1">IF($B892="","",OFFSET(Zdroj!O$16,'k rozhodnutí'!$A891,0))</f>
        <v/>
      </c>
      <c r="E893" s="127"/>
      <c r="F893" s="30"/>
      <c r="G893" s="122"/>
      <c r="H893" s="115"/>
      <c r="I893" s="126"/>
      <c r="J893" s="125"/>
      <c r="K893" s="115"/>
      <c r="L893" s="115"/>
      <c r="M893" s="115"/>
      <c r="N893" s="115"/>
      <c r="O893" s="115"/>
      <c r="P893" s="115"/>
    </row>
    <row r="894" spans="1:16" x14ac:dyDescent="0.25">
      <c r="A894" s="64">
        <f>ROW()/3-1</f>
        <v>297</v>
      </c>
      <c r="B894" s="124"/>
      <c r="C894" s="28" t="str">
        <f ca="1">IF($B892="","",IF(Zdroj!$AS$9="ano",IF(OFFSET(Zdroj!M$16,'k rozhodnutí'!$A891,0)="","","Anonymizováno"),IF(OFFSET(Zdroj!M$16,'k rozhodnutí'!$A891,0)="","",OFFSET(Zdroj!M$16,'k rozhodnutí'!$A891,0))))</f>
        <v/>
      </c>
      <c r="D894" s="3" t="str">
        <f ca="1">IF($B892="","",CONCATENATE("Dotace bude použita na:","
",OFFSET(Zdroj!P$16,'k rozhodnutí'!$A891,0)))</f>
        <v/>
      </c>
      <c r="E894" s="127"/>
      <c r="F894" s="31" t="str">
        <f ca="1">IF($B892="","",OFFSET(Zdroj!V$16,'k rozhodnutí'!$A891,0))</f>
        <v/>
      </c>
      <c r="G894" s="37" t="str">
        <f ca="1">IF($B892="","",OFFSET(Zdroj!CC$16,'k rozhodnutí'!$A891,0))</f>
        <v/>
      </c>
      <c r="H894" s="115"/>
      <c r="I894" s="126"/>
      <c r="J894" s="125"/>
      <c r="K894" s="115"/>
      <c r="L894" s="115"/>
      <c r="M894" s="115"/>
      <c r="N894" s="115"/>
      <c r="O894" s="115"/>
      <c r="P894" s="115"/>
    </row>
    <row r="895" spans="1:16" ht="15.75" x14ac:dyDescent="0.25">
      <c r="A895" s="64"/>
      <c r="B895" s="79" t="str">
        <f ca="1">IF(OFFSET(Zdroj!$B$16,A894,0)&gt;0,A897,"")</f>
        <v/>
      </c>
      <c r="C895" s="2" t="str">
        <f ca="1">IF($B895="","",IF(Zdroj!$AS$9="ano",CONCATENATE(OFFSET(Zdroj!C$16,'k rozhodnutí'!$A894,0),"
","Anonymizováno","
",OFFSET(Zdroj!E$16,'k rozhodnutí'!$A894,0),"
",OFFSET(Zdroj!F$16,'k rozhodnutí'!$A894,0)),CONCATENATE(OFFSET(Zdroj!C$16,'k rozhodnutí'!$A894,0),"
",OFFSET(Zdroj!D$16,'k rozhodnutí'!$A894,0),"
",OFFSET(Zdroj!E$16,'k rozhodnutí'!$A894,0),"
",OFFSET(Zdroj!F$16,'k rozhodnutí'!$A894,0))))</f>
        <v/>
      </c>
      <c r="D895" s="19" t="str">
        <f ca="1">IF($B895="","",OFFSET(Zdroj!N$16,'k rozhodnutí'!$A894,0))</f>
        <v/>
      </c>
      <c r="E895" s="127" t="str">
        <f ca="1">IF($B895="","",OFFSET(Zdroj!T$16,'k rozhodnutí'!$A894,0))</f>
        <v/>
      </c>
      <c r="F895" s="31" t="str">
        <f ca="1">IF($B895="","",OFFSET(Zdroj!U$16,'k rozhodnutí'!$A894,0))</f>
        <v/>
      </c>
      <c r="G895" s="122" t="str">
        <f ca="1">IF($B895="","",OFFSET(Zdroj!W$16,'k rozhodnutí'!$A894,0))</f>
        <v/>
      </c>
      <c r="H895" s="115" t="str">
        <f ca="1">IF($B895="","",OFFSET(Zdroj!W$16,'k rozhodnutí'!$A894,0))</f>
        <v/>
      </c>
      <c r="I895" s="126" t="str">
        <f ca="1">IF($B895="","",OFFSET(Zdroj!Y$16,'k rozhodnutí'!$A894,0))</f>
        <v/>
      </c>
      <c r="J895" s="125" t="str">
        <f ca="1">IF(B895="","",'k rozhodnutí detailní'!N895)</f>
        <v/>
      </c>
      <c r="K895" s="115" t="str">
        <f ca="1">IF($B895="","",OFFSET(Zdroj!AC$16,'k rozhodnutí'!$A894,0))</f>
        <v/>
      </c>
      <c r="L895" s="115" t="str">
        <f ca="1">IF($B895="","",OFFSET(Zdroj!AD$16,'k rozhodnutí'!$A894,0))</f>
        <v/>
      </c>
      <c r="M895" s="115" t="str">
        <f ca="1">IF($B895="","",OFFSET(Zdroj!AE$16,'k rozhodnutí'!$A894,0))</f>
        <v/>
      </c>
      <c r="N895" s="115" t="str">
        <f ca="1">IF($B895="","",OFFSET(Zdroj!AF$16,'k rozhodnutí'!$A894,0))</f>
        <v/>
      </c>
      <c r="O895" s="115" t="str">
        <f ca="1">IF($B895="","",OFFSET(Zdroj!AG$16,'k rozhodnutí'!$A894,0))</f>
        <v/>
      </c>
      <c r="P895" s="115" t="str">
        <f ca="1">IF($B895="","",OFFSET(Zdroj!AH$16,'k rozhodnutí'!$A894,0))</f>
        <v/>
      </c>
    </row>
    <row r="896" spans="1:16" x14ac:dyDescent="0.25">
      <c r="A896" s="64"/>
      <c r="B896" s="124" t="str">
        <f ca="1">IF(OFFSET(Zdroj!$B$16,A894,0)&gt;0,OFFSET(Zdroj!$B$16,A894,0)+0,"")</f>
        <v/>
      </c>
      <c r="C896" s="2" t="str">
        <f ca="1">IF($B895="","",IF(Zdroj!$AS$9="ano",CONCATENATE("Okres:","
",OFFSET(Zdroj!CH$16,'k rozhodnutí'!$A894,0),"
","Právní forma","
",OFFSET(Zdroj!H$16,'k rozhodnutí'!$A894,0),"
",IF(OFFSET(Zdroj!I$16,'k rozhodnutí'!$A894,0)="","","IČO: "),OFFSET(Zdroj!I$16,'k rozhodnutí'!$A894,0),"
","B.Ú. ",IF(OFFSET(Zdroj!J$16,'k rozhodnutí'!$A894,0)="","","Anonymizováno")),CONCATENATE("Okres:","
",OFFSET(Zdroj!CH$16,'k rozhodnutí'!$A894,0),"
","Právní forma","
",OFFSET(Zdroj!H$16,'k rozhodnutí'!$A894,0),"
",IF(OFFSET(Zdroj!I$16,'k rozhodnutí'!$A894,0)="","","IČO: "),OFFSET(Zdroj!I$16,'k rozhodnutí'!$A894,0),"
","B.Ú. ",OFFSET(Zdroj!J$16,'k rozhodnutí'!$A894,0))))</f>
        <v/>
      </c>
      <c r="D896" s="3" t="str">
        <f ca="1">IF($B895="","",OFFSET(Zdroj!O$16,'k rozhodnutí'!$A894,0))</f>
        <v/>
      </c>
      <c r="E896" s="127"/>
      <c r="F896" s="30"/>
      <c r="G896" s="122"/>
      <c r="H896" s="115"/>
      <c r="I896" s="126"/>
      <c r="J896" s="125"/>
      <c r="K896" s="115"/>
      <c r="L896" s="115"/>
      <c r="M896" s="115"/>
      <c r="N896" s="115"/>
      <c r="O896" s="115"/>
      <c r="P896" s="115"/>
    </row>
    <row r="897" spans="1:16" x14ac:dyDescent="0.25">
      <c r="A897" s="64">
        <f>ROW()/3-1</f>
        <v>298</v>
      </c>
      <c r="B897" s="124"/>
      <c r="C897" s="28" t="str">
        <f ca="1">IF($B895="","",IF(Zdroj!$AS$9="ano",IF(OFFSET(Zdroj!M$16,'k rozhodnutí'!$A894,0)="","","Anonymizováno"),IF(OFFSET(Zdroj!M$16,'k rozhodnutí'!$A894,0)="","",OFFSET(Zdroj!M$16,'k rozhodnutí'!$A894,0))))</f>
        <v/>
      </c>
      <c r="D897" s="3" t="str">
        <f ca="1">IF($B895="","",CONCATENATE("Dotace bude použita na:","
",OFFSET(Zdroj!P$16,'k rozhodnutí'!$A894,0)))</f>
        <v/>
      </c>
      <c r="E897" s="127"/>
      <c r="F897" s="31" t="str">
        <f ca="1">IF($B895="","",OFFSET(Zdroj!V$16,'k rozhodnutí'!$A894,0))</f>
        <v/>
      </c>
      <c r="G897" s="37" t="str">
        <f ca="1">IF($B895="","",OFFSET(Zdroj!CC$16,'k rozhodnutí'!$A894,0))</f>
        <v/>
      </c>
      <c r="H897" s="115"/>
      <c r="I897" s="126"/>
      <c r="J897" s="125"/>
      <c r="K897" s="115"/>
      <c r="L897" s="115"/>
      <c r="M897" s="115"/>
      <c r="N897" s="115"/>
      <c r="O897" s="115"/>
      <c r="P897" s="115"/>
    </row>
    <row r="898" spans="1:16" ht="15.75" x14ac:dyDescent="0.25">
      <c r="A898" s="64"/>
      <c r="B898" s="79" t="str">
        <f ca="1">IF(OFFSET(Zdroj!$B$16,A897,0)&gt;0,A900,"")</f>
        <v/>
      </c>
      <c r="C898" s="2" t="str">
        <f ca="1">IF($B898="","",IF(Zdroj!$AS$9="ano",CONCATENATE(OFFSET(Zdroj!C$16,'k rozhodnutí'!$A897,0),"
","Anonymizováno","
",OFFSET(Zdroj!E$16,'k rozhodnutí'!$A897,0),"
",OFFSET(Zdroj!F$16,'k rozhodnutí'!$A897,0)),CONCATENATE(OFFSET(Zdroj!C$16,'k rozhodnutí'!$A897,0),"
",OFFSET(Zdroj!D$16,'k rozhodnutí'!$A897,0),"
",OFFSET(Zdroj!E$16,'k rozhodnutí'!$A897,0),"
",OFFSET(Zdroj!F$16,'k rozhodnutí'!$A897,0))))</f>
        <v/>
      </c>
      <c r="D898" s="19" t="str">
        <f ca="1">IF($B898="","",OFFSET(Zdroj!N$16,'k rozhodnutí'!$A897,0))</f>
        <v/>
      </c>
      <c r="E898" s="127" t="str">
        <f ca="1">IF($B898="","",OFFSET(Zdroj!T$16,'k rozhodnutí'!$A897,0))</f>
        <v/>
      </c>
      <c r="F898" s="31" t="str">
        <f ca="1">IF($B898="","",OFFSET(Zdroj!U$16,'k rozhodnutí'!$A897,0))</f>
        <v/>
      </c>
      <c r="G898" s="122" t="str">
        <f ca="1">IF($B898="","",OFFSET(Zdroj!W$16,'k rozhodnutí'!$A897,0))</f>
        <v/>
      </c>
      <c r="H898" s="115" t="str">
        <f ca="1">IF($B898="","",OFFSET(Zdroj!W$16,'k rozhodnutí'!$A897,0))</f>
        <v/>
      </c>
      <c r="I898" s="126" t="str">
        <f ca="1">IF($B898="","",OFFSET(Zdroj!Y$16,'k rozhodnutí'!$A897,0))</f>
        <v/>
      </c>
      <c r="J898" s="125" t="str">
        <f ca="1">IF(B898="","",'k rozhodnutí detailní'!N898)</f>
        <v/>
      </c>
      <c r="K898" s="115" t="str">
        <f ca="1">IF($B898="","",OFFSET(Zdroj!AC$16,'k rozhodnutí'!$A897,0))</f>
        <v/>
      </c>
      <c r="L898" s="115" t="str">
        <f ca="1">IF($B898="","",OFFSET(Zdroj!AD$16,'k rozhodnutí'!$A897,0))</f>
        <v/>
      </c>
      <c r="M898" s="115" t="str">
        <f ca="1">IF($B898="","",OFFSET(Zdroj!AE$16,'k rozhodnutí'!$A897,0))</f>
        <v/>
      </c>
      <c r="N898" s="115" t="str">
        <f ca="1">IF($B898="","",OFFSET(Zdroj!AF$16,'k rozhodnutí'!$A897,0))</f>
        <v/>
      </c>
      <c r="O898" s="115" t="str">
        <f ca="1">IF($B898="","",OFFSET(Zdroj!AG$16,'k rozhodnutí'!$A897,0))</f>
        <v/>
      </c>
      <c r="P898" s="115" t="str">
        <f ca="1">IF($B898="","",OFFSET(Zdroj!AH$16,'k rozhodnutí'!$A897,0))</f>
        <v/>
      </c>
    </row>
    <row r="899" spans="1:16" x14ac:dyDescent="0.25">
      <c r="A899" s="64"/>
      <c r="B899" s="124" t="str">
        <f ca="1">IF(OFFSET(Zdroj!$B$16,A897,0)&gt;0,OFFSET(Zdroj!$B$16,A897,0)+0,"")</f>
        <v/>
      </c>
      <c r="C899" s="2" t="str">
        <f ca="1">IF($B898="","",IF(Zdroj!$AS$9="ano",CONCATENATE("Okres:","
",OFFSET(Zdroj!CH$16,'k rozhodnutí'!$A897,0),"
","Právní forma","
",OFFSET(Zdroj!H$16,'k rozhodnutí'!$A897,0),"
",IF(OFFSET(Zdroj!I$16,'k rozhodnutí'!$A897,0)="","","IČO: "),OFFSET(Zdroj!I$16,'k rozhodnutí'!$A897,0),"
","B.Ú. ",IF(OFFSET(Zdroj!J$16,'k rozhodnutí'!$A897,0)="","","Anonymizováno")),CONCATENATE("Okres:","
",OFFSET(Zdroj!CH$16,'k rozhodnutí'!$A897,0),"
","Právní forma","
",OFFSET(Zdroj!H$16,'k rozhodnutí'!$A897,0),"
",IF(OFFSET(Zdroj!I$16,'k rozhodnutí'!$A897,0)="","","IČO: "),OFFSET(Zdroj!I$16,'k rozhodnutí'!$A897,0),"
","B.Ú. ",OFFSET(Zdroj!J$16,'k rozhodnutí'!$A897,0))))</f>
        <v/>
      </c>
      <c r="D899" s="3" t="str">
        <f ca="1">IF($B898="","",OFFSET(Zdroj!O$16,'k rozhodnutí'!$A897,0))</f>
        <v/>
      </c>
      <c r="E899" s="127"/>
      <c r="F899" s="30"/>
      <c r="G899" s="122"/>
      <c r="H899" s="115"/>
      <c r="I899" s="126"/>
      <c r="J899" s="125"/>
      <c r="K899" s="115"/>
      <c r="L899" s="115"/>
      <c r="M899" s="115"/>
      <c r="N899" s="115"/>
      <c r="O899" s="115"/>
      <c r="P899" s="115"/>
    </row>
    <row r="900" spans="1:16" x14ac:dyDescent="0.25">
      <c r="A900" s="64">
        <f>ROW()/3-1</f>
        <v>299</v>
      </c>
      <c r="B900" s="124"/>
      <c r="C900" s="28" t="str">
        <f ca="1">IF($B898="","",IF(Zdroj!$AS$9="ano",IF(OFFSET(Zdroj!M$16,'k rozhodnutí'!$A897,0)="","","Anonymizováno"),IF(OFFSET(Zdroj!M$16,'k rozhodnutí'!$A897,0)="","",OFFSET(Zdroj!M$16,'k rozhodnutí'!$A897,0))))</f>
        <v/>
      </c>
      <c r="D900" s="3" t="str">
        <f ca="1">IF($B898="","",CONCATENATE("Dotace bude použita na:","
",OFFSET(Zdroj!P$16,'k rozhodnutí'!$A897,0)))</f>
        <v/>
      </c>
      <c r="E900" s="127"/>
      <c r="F900" s="31" t="str">
        <f ca="1">IF($B898="","",OFFSET(Zdroj!V$16,'k rozhodnutí'!$A897,0))</f>
        <v/>
      </c>
      <c r="G900" s="37" t="str">
        <f ca="1">IF($B898="","",OFFSET(Zdroj!CC$16,'k rozhodnutí'!$A897,0))</f>
        <v/>
      </c>
      <c r="H900" s="115"/>
      <c r="I900" s="126"/>
      <c r="J900" s="125"/>
      <c r="K900" s="115"/>
      <c r="L900" s="115"/>
      <c r="M900" s="115"/>
      <c r="N900" s="115"/>
      <c r="O900" s="115"/>
      <c r="P900" s="115"/>
    </row>
    <row r="901" spans="1:16" ht="15.75" x14ac:dyDescent="0.25">
      <c r="A901" s="64"/>
      <c r="B901" s="79" t="str">
        <f ca="1">IF(OFFSET(Zdroj!$B$16,A900,0)&gt;0,A903,"")</f>
        <v/>
      </c>
      <c r="C901" s="2" t="str">
        <f ca="1">IF($B901="","",IF(Zdroj!$AS$9="ano",CONCATENATE(OFFSET(Zdroj!C$16,'k rozhodnutí'!$A900,0),"
","Anonymizováno","
",OFFSET(Zdroj!E$16,'k rozhodnutí'!$A900,0),"
",OFFSET(Zdroj!F$16,'k rozhodnutí'!$A900,0)),CONCATENATE(OFFSET(Zdroj!C$16,'k rozhodnutí'!$A900,0),"
",OFFSET(Zdroj!D$16,'k rozhodnutí'!$A900,0),"
",OFFSET(Zdroj!E$16,'k rozhodnutí'!$A900,0),"
",OFFSET(Zdroj!F$16,'k rozhodnutí'!$A900,0))))</f>
        <v/>
      </c>
      <c r="D901" s="19" t="str">
        <f ca="1">IF($B901="","",OFFSET(Zdroj!N$16,'k rozhodnutí'!$A900,0))</f>
        <v/>
      </c>
      <c r="E901" s="127" t="str">
        <f ca="1">IF($B901="","",OFFSET(Zdroj!T$16,'k rozhodnutí'!$A900,0))</f>
        <v/>
      </c>
      <c r="F901" s="31" t="str">
        <f ca="1">IF($B901="","",OFFSET(Zdroj!U$16,'k rozhodnutí'!$A900,0))</f>
        <v/>
      </c>
      <c r="G901" s="122" t="str">
        <f ca="1">IF($B901="","",OFFSET(Zdroj!W$16,'k rozhodnutí'!$A900,0))</f>
        <v/>
      </c>
      <c r="H901" s="115" t="str">
        <f ca="1">IF($B901="","",OFFSET(Zdroj!W$16,'k rozhodnutí'!$A900,0))</f>
        <v/>
      </c>
      <c r="I901" s="126" t="str">
        <f ca="1">IF($B901="","",OFFSET(Zdroj!Y$16,'k rozhodnutí'!$A900,0))</f>
        <v/>
      </c>
      <c r="J901" s="125" t="str">
        <f ca="1">IF(B901="","",'k rozhodnutí detailní'!N901)</f>
        <v/>
      </c>
      <c r="K901" s="115" t="str">
        <f ca="1">IF($B901="","",OFFSET(Zdroj!AC$16,'k rozhodnutí'!$A900,0))</f>
        <v/>
      </c>
      <c r="L901" s="115" t="str">
        <f ca="1">IF($B901="","",OFFSET(Zdroj!AD$16,'k rozhodnutí'!$A900,0))</f>
        <v/>
      </c>
      <c r="M901" s="115" t="str">
        <f ca="1">IF($B901="","",OFFSET(Zdroj!AE$16,'k rozhodnutí'!$A900,0))</f>
        <v/>
      </c>
      <c r="N901" s="115" t="str">
        <f ca="1">IF($B901="","",OFFSET(Zdroj!AF$16,'k rozhodnutí'!$A900,0))</f>
        <v/>
      </c>
      <c r="O901" s="115" t="str">
        <f ca="1">IF($B901="","",OFFSET(Zdroj!AG$16,'k rozhodnutí'!$A900,0))</f>
        <v/>
      </c>
      <c r="P901" s="115" t="str">
        <f ca="1">IF($B901="","",OFFSET(Zdroj!AH$16,'k rozhodnutí'!$A900,0))</f>
        <v/>
      </c>
    </row>
    <row r="902" spans="1:16" x14ac:dyDescent="0.25">
      <c r="A902" s="64"/>
      <c r="B902" s="124" t="str">
        <f ca="1">IF(OFFSET(Zdroj!$B$16,A900,0)&gt;0,OFFSET(Zdroj!$B$16,A900,0)+0,"")</f>
        <v/>
      </c>
      <c r="C902" s="2" t="str">
        <f ca="1">IF($B901="","",IF(Zdroj!$AS$9="ano",CONCATENATE("Okres:","
",OFFSET(Zdroj!CH$16,'k rozhodnutí'!$A900,0),"
","Právní forma","
",OFFSET(Zdroj!H$16,'k rozhodnutí'!$A900,0),"
",IF(OFFSET(Zdroj!I$16,'k rozhodnutí'!$A900,0)="","","IČO: "),OFFSET(Zdroj!I$16,'k rozhodnutí'!$A900,0),"
","B.Ú. ",IF(OFFSET(Zdroj!J$16,'k rozhodnutí'!$A900,0)="","","Anonymizováno")),CONCATENATE("Okres:","
",OFFSET(Zdroj!CH$16,'k rozhodnutí'!$A900,0),"
","Právní forma","
",OFFSET(Zdroj!H$16,'k rozhodnutí'!$A900,0),"
",IF(OFFSET(Zdroj!I$16,'k rozhodnutí'!$A900,0)="","","IČO: "),OFFSET(Zdroj!I$16,'k rozhodnutí'!$A900,0),"
","B.Ú. ",OFFSET(Zdroj!J$16,'k rozhodnutí'!$A900,0))))</f>
        <v/>
      </c>
      <c r="D902" s="3" t="str">
        <f ca="1">IF($B901="","",OFFSET(Zdroj!O$16,'k rozhodnutí'!$A900,0))</f>
        <v/>
      </c>
      <c r="E902" s="127"/>
      <c r="F902" s="30"/>
      <c r="G902" s="122"/>
      <c r="H902" s="115"/>
      <c r="I902" s="126"/>
      <c r="J902" s="125"/>
      <c r="K902" s="115"/>
      <c r="L902" s="115"/>
      <c r="M902" s="115"/>
      <c r="N902" s="115"/>
      <c r="O902" s="115"/>
      <c r="P902" s="115"/>
    </row>
    <row r="903" spans="1:16" x14ac:dyDescent="0.25">
      <c r="A903" s="64">
        <f>ROW()/3-1</f>
        <v>300</v>
      </c>
      <c r="B903" s="124"/>
      <c r="C903" s="28" t="str">
        <f ca="1">IF($B901="","",IF(Zdroj!$AS$9="ano",IF(OFFSET(Zdroj!M$16,'k rozhodnutí'!$A900,0)="","","Anonymizováno"),IF(OFFSET(Zdroj!M$16,'k rozhodnutí'!$A900,0)="","",OFFSET(Zdroj!M$16,'k rozhodnutí'!$A900,0))))</f>
        <v/>
      </c>
      <c r="D903" s="3" t="str">
        <f ca="1">IF($B901="","",CONCATENATE("Dotace bude použita na:","
",OFFSET(Zdroj!P$16,'k rozhodnutí'!$A900,0)))</f>
        <v/>
      </c>
      <c r="E903" s="127"/>
      <c r="F903" s="31" t="str">
        <f ca="1">IF($B901="","",OFFSET(Zdroj!V$16,'k rozhodnutí'!$A900,0))</f>
        <v/>
      </c>
      <c r="G903" s="37" t="str">
        <f ca="1">IF($B901="","",OFFSET(Zdroj!CC$16,'k rozhodnutí'!$A900,0))</f>
        <v/>
      </c>
      <c r="H903" s="115"/>
      <c r="I903" s="126"/>
      <c r="J903" s="125"/>
      <c r="K903" s="115"/>
      <c r="L903" s="115"/>
      <c r="M903" s="115"/>
      <c r="N903" s="115"/>
      <c r="O903" s="115"/>
      <c r="P903" s="115"/>
    </row>
    <row r="904" spans="1:16" ht="15.75" x14ac:dyDescent="0.25">
      <c r="A904" s="64"/>
      <c r="B904" s="79" t="str">
        <f ca="1">IF(OFFSET(Zdroj!$B$16,A903,0)&gt;0,A906,"")</f>
        <v/>
      </c>
      <c r="C904" s="2" t="str">
        <f ca="1">IF($B904="","",IF(Zdroj!$AS$9="ano",CONCATENATE(OFFSET(Zdroj!C$16,'k rozhodnutí'!$A903,0),"
","Anonymizováno","
",OFFSET(Zdroj!E$16,'k rozhodnutí'!$A903,0),"
",OFFSET(Zdroj!F$16,'k rozhodnutí'!$A903,0)),CONCATENATE(OFFSET(Zdroj!C$16,'k rozhodnutí'!$A903,0),"
",OFFSET(Zdroj!D$16,'k rozhodnutí'!$A903,0),"
",OFFSET(Zdroj!E$16,'k rozhodnutí'!$A903,0),"
",OFFSET(Zdroj!F$16,'k rozhodnutí'!$A903,0))))</f>
        <v/>
      </c>
      <c r="D904" s="19" t="str">
        <f ca="1">IF($B904="","",OFFSET(Zdroj!N$16,'k rozhodnutí'!$A903,0))</f>
        <v/>
      </c>
      <c r="E904" s="127" t="str">
        <f ca="1">IF($B904="","",OFFSET(Zdroj!T$16,'k rozhodnutí'!$A903,0))</f>
        <v/>
      </c>
      <c r="F904" s="31" t="str">
        <f ca="1">IF($B904="","",OFFSET(Zdroj!U$16,'k rozhodnutí'!$A903,0))</f>
        <v/>
      </c>
      <c r="G904" s="122" t="str">
        <f ca="1">IF($B904="","",OFFSET(Zdroj!W$16,'k rozhodnutí'!$A903,0))</f>
        <v/>
      </c>
      <c r="H904" s="115" t="str">
        <f ca="1">IF($B904="","",OFFSET(Zdroj!W$16,'k rozhodnutí'!$A903,0))</f>
        <v/>
      </c>
      <c r="I904" s="126" t="str">
        <f ca="1">IF($B904="","",OFFSET(Zdroj!Y$16,'k rozhodnutí'!$A903,0))</f>
        <v/>
      </c>
      <c r="J904" s="125" t="str">
        <f ca="1">IF(B904="","",'k rozhodnutí detailní'!N904)</f>
        <v/>
      </c>
      <c r="K904" s="115" t="str">
        <f ca="1">IF($B904="","",OFFSET(Zdroj!AC$16,'k rozhodnutí'!$A903,0))</f>
        <v/>
      </c>
      <c r="L904" s="115" t="str">
        <f ca="1">IF($B904="","",OFFSET(Zdroj!AD$16,'k rozhodnutí'!$A903,0))</f>
        <v/>
      </c>
      <c r="M904" s="115" t="str">
        <f ca="1">IF($B904="","",OFFSET(Zdroj!AE$16,'k rozhodnutí'!$A903,0))</f>
        <v/>
      </c>
      <c r="N904" s="115" t="str">
        <f ca="1">IF($B904="","",OFFSET(Zdroj!AF$16,'k rozhodnutí'!$A903,0))</f>
        <v/>
      </c>
      <c r="O904" s="115" t="str">
        <f ca="1">IF($B904="","",OFFSET(Zdroj!AG$16,'k rozhodnutí'!$A903,0))</f>
        <v/>
      </c>
      <c r="P904" s="115" t="str">
        <f ca="1">IF($B904="","",OFFSET(Zdroj!AH$16,'k rozhodnutí'!$A903,0))</f>
        <v/>
      </c>
    </row>
    <row r="905" spans="1:16" x14ac:dyDescent="0.25">
      <c r="A905" s="64"/>
      <c r="B905" s="124" t="str">
        <f ca="1">IF(OFFSET(Zdroj!$B$16,A903,0)&gt;0,OFFSET(Zdroj!$B$16,A903,0)+0,"")</f>
        <v/>
      </c>
      <c r="C905" s="2" t="str">
        <f ca="1">IF($B904="","",IF(Zdroj!$AS$9="ano",CONCATENATE("Okres:","
",OFFSET(Zdroj!CH$16,'k rozhodnutí'!$A903,0),"
","Právní forma","
",OFFSET(Zdroj!H$16,'k rozhodnutí'!$A903,0),"
",IF(OFFSET(Zdroj!I$16,'k rozhodnutí'!$A903,0)="","","IČO: "),OFFSET(Zdroj!I$16,'k rozhodnutí'!$A903,0),"
","B.Ú. ",IF(OFFSET(Zdroj!J$16,'k rozhodnutí'!$A903,0)="","","Anonymizováno")),CONCATENATE("Okres:","
",OFFSET(Zdroj!CH$16,'k rozhodnutí'!$A903,0),"
","Právní forma","
",OFFSET(Zdroj!H$16,'k rozhodnutí'!$A903,0),"
",IF(OFFSET(Zdroj!I$16,'k rozhodnutí'!$A903,0)="","","IČO: "),OFFSET(Zdroj!I$16,'k rozhodnutí'!$A903,0),"
","B.Ú. ",OFFSET(Zdroj!J$16,'k rozhodnutí'!$A903,0))))</f>
        <v/>
      </c>
      <c r="D905" s="3" t="str">
        <f ca="1">IF($B904="","",OFFSET(Zdroj!O$16,'k rozhodnutí'!$A903,0))</f>
        <v/>
      </c>
      <c r="E905" s="127"/>
      <c r="F905" s="30"/>
      <c r="G905" s="122"/>
      <c r="H905" s="115"/>
      <c r="I905" s="126"/>
      <c r="J905" s="125"/>
      <c r="K905" s="115"/>
      <c r="L905" s="115"/>
      <c r="M905" s="115"/>
      <c r="N905" s="115"/>
      <c r="O905" s="115"/>
      <c r="P905" s="115"/>
    </row>
    <row r="906" spans="1:16" x14ac:dyDescent="0.25">
      <c r="A906" s="64">
        <f>ROW()/3-1</f>
        <v>301</v>
      </c>
      <c r="B906" s="124"/>
      <c r="C906" s="28" t="str">
        <f ca="1">IF($B904="","",IF(Zdroj!$AS$9="ano",IF(OFFSET(Zdroj!M$16,'k rozhodnutí'!$A903,0)="","","Anonymizováno"),IF(OFFSET(Zdroj!M$16,'k rozhodnutí'!$A903,0)="","",OFFSET(Zdroj!M$16,'k rozhodnutí'!$A903,0))))</f>
        <v/>
      </c>
      <c r="D906" s="3" t="str">
        <f ca="1">IF($B904="","",CONCATENATE("Dotace bude použita na:","
",OFFSET(Zdroj!P$16,'k rozhodnutí'!$A903,0)))</f>
        <v/>
      </c>
      <c r="E906" s="127"/>
      <c r="F906" s="31" t="str">
        <f ca="1">IF($B904="","",OFFSET(Zdroj!V$16,'k rozhodnutí'!$A903,0))</f>
        <v/>
      </c>
      <c r="G906" s="37" t="str">
        <f ca="1">IF($B904="","",OFFSET(Zdroj!CC$16,'k rozhodnutí'!$A903,0))</f>
        <v/>
      </c>
      <c r="H906" s="115"/>
      <c r="I906" s="126"/>
      <c r="J906" s="125"/>
      <c r="K906" s="115"/>
      <c r="L906" s="115"/>
      <c r="M906" s="115"/>
      <c r="N906" s="115"/>
      <c r="O906" s="115"/>
      <c r="P906" s="115"/>
    </row>
    <row r="907" spans="1:16" ht="15.75" x14ac:dyDescent="0.25">
      <c r="A907" s="64"/>
      <c r="B907" s="79" t="str">
        <f ca="1">IF(OFFSET(Zdroj!$B$16,A906,0)&gt;0,A909,"")</f>
        <v/>
      </c>
      <c r="C907" s="2" t="str">
        <f ca="1">IF($B907="","",IF(Zdroj!$AS$9="ano",CONCATENATE(OFFSET(Zdroj!C$16,'k rozhodnutí'!$A906,0),"
","Anonymizováno","
",OFFSET(Zdroj!E$16,'k rozhodnutí'!$A906,0),"
",OFFSET(Zdroj!F$16,'k rozhodnutí'!$A906,0)),CONCATENATE(OFFSET(Zdroj!C$16,'k rozhodnutí'!$A906,0),"
",OFFSET(Zdroj!D$16,'k rozhodnutí'!$A906,0),"
",OFFSET(Zdroj!E$16,'k rozhodnutí'!$A906,0),"
",OFFSET(Zdroj!F$16,'k rozhodnutí'!$A906,0))))</f>
        <v/>
      </c>
      <c r="D907" s="19" t="str">
        <f ca="1">IF($B907="","",OFFSET(Zdroj!N$16,'k rozhodnutí'!$A906,0))</f>
        <v/>
      </c>
      <c r="E907" s="127" t="str">
        <f ca="1">IF($B907="","",OFFSET(Zdroj!T$16,'k rozhodnutí'!$A906,0))</f>
        <v/>
      </c>
      <c r="F907" s="31" t="str">
        <f ca="1">IF($B907="","",OFFSET(Zdroj!U$16,'k rozhodnutí'!$A906,0))</f>
        <v/>
      </c>
      <c r="G907" s="122" t="str">
        <f ca="1">IF($B907="","",OFFSET(Zdroj!W$16,'k rozhodnutí'!$A906,0))</f>
        <v/>
      </c>
      <c r="H907" s="115" t="str">
        <f ca="1">IF($B907="","",OFFSET(Zdroj!W$16,'k rozhodnutí'!$A906,0))</f>
        <v/>
      </c>
      <c r="I907" s="126" t="str">
        <f ca="1">IF($B907="","",OFFSET(Zdroj!Y$16,'k rozhodnutí'!$A906,0))</f>
        <v/>
      </c>
      <c r="J907" s="125" t="str">
        <f ca="1">IF(B907="","",'k rozhodnutí detailní'!N907)</f>
        <v/>
      </c>
      <c r="K907" s="115" t="str">
        <f ca="1">IF($B907="","",OFFSET(Zdroj!AC$16,'k rozhodnutí'!$A906,0))</f>
        <v/>
      </c>
      <c r="L907" s="115" t="str">
        <f ca="1">IF($B907="","",OFFSET(Zdroj!AD$16,'k rozhodnutí'!$A906,0))</f>
        <v/>
      </c>
      <c r="M907" s="115" t="str">
        <f ca="1">IF($B907="","",OFFSET(Zdroj!AE$16,'k rozhodnutí'!$A906,0))</f>
        <v/>
      </c>
      <c r="N907" s="115" t="str">
        <f ca="1">IF($B907="","",OFFSET(Zdroj!AF$16,'k rozhodnutí'!$A906,0))</f>
        <v/>
      </c>
      <c r="O907" s="115" t="str">
        <f ca="1">IF($B907="","",OFFSET(Zdroj!AG$16,'k rozhodnutí'!$A906,0))</f>
        <v/>
      </c>
      <c r="P907" s="115" t="str">
        <f ca="1">IF($B907="","",OFFSET(Zdroj!AH$16,'k rozhodnutí'!$A906,0))</f>
        <v/>
      </c>
    </row>
    <row r="908" spans="1:16" x14ac:dyDescent="0.25">
      <c r="A908" s="64"/>
      <c r="B908" s="124" t="str">
        <f ca="1">IF(OFFSET(Zdroj!$B$16,A906,0)&gt;0,OFFSET(Zdroj!$B$16,A906,0)+0,"")</f>
        <v/>
      </c>
      <c r="C908" s="2" t="str">
        <f ca="1">IF($B907="","",IF(Zdroj!$AS$9="ano",CONCATENATE("Okres:","
",OFFSET(Zdroj!CH$16,'k rozhodnutí'!$A906,0),"
","Právní forma","
",OFFSET(Zdroj!H$16,'k rozhodnutí'!$A906,0),"
",IF(OFFSET(Zdroj!I$16,'k rozhodnutí'!$A906,0)="","","IČO: "),OFFSET(Zdroj!I$16,'k rozhodnutí'!$A906,0),"
","B.Ú. ",IF(OFFSET(Zdroj!J$16,'k rozhodnutí'!$A906,0)="","","Anonymizováno")),CONCATENATE("Okres:","
",OFFSET(Zdroj!CH$16,'k rozhodnutí'!$A906,0),"
","Právní forma","
",OFFSET(Zdroj!H$16,'k rozhodnutí'!$A906,0),"
",IF(OFFSET(Zdroj!I$16,'k rozhodnutí'!$A906,0)="","","IČO: "),OFFSET(Zdroj!I$16,'k rozhodnutí'!$A906,0),"
","B.Ú. ",OFFSET(Zdroj!J$16,'k rozhodnutí'!$A906,0))))</f>
        <v/>
      </c>
      <c r="D908" s="3" t="str">
        <f ca="1">IF($B907="","",OFFSET(Zdroj!O$16,'k rozhodnutí'!$A906,0))</f>
        <v/>
      </c>
      <c r="E908" s="127"/>
      <c r="F908" s="30"/>
      <c r="G908" s="122"/>
      <c r="H908" s="115"/>
      <c r="I908" s="126"/>
      <c r="J908" s="125"/>
      <c r="K908" s="115"/>
      <c r="L908" s="115"/>
      <c r="M908" s="115"/>
      <c r="N908" s="115"/>
      <c r="O908" s="115"/>
      <c r="P908" s="115"/>
    </row>
    <row r="909" spans="1:16" x14ac:dyDescent="0.25">
      <c r="A909" s="64">
        <f>ROW()/3-1</f>
        <v>302</v>
      </c>
      <c r="B909" s="124"/>
      <c r="C909" s="28" t="str">
        <f ca="1">IF($B907="","",IF(Zdroj!$AS$9="ano",IF(OFFSET(Zdroj!M$16,'k rozhodnutí'!$A906,0)="","","Anonymizováno"),IF(OFFSET(Zdroj!M$16,'k rozhodnutí'!$A906,0)="","",OFFSET(Zdroj!M$16,'k rozhodnutí'!$A906,0))))</f>
        <v/>
      </c>
      <c r="D909" s="3" t="str">
        <f ca="1">IF($B907="","",CONCATENATE("Dotace bude použita na:","
",OFFSET(Zdroj!P$16,'k rozhodnutí'!$A906,0)))</f>
        <v/>
      </c>
      <c r="E909" s="127"/>
      <c r="F909" s="31" t="str">
        <f ca="1">IF($B907="","",OFFSET(Zdroj!V$16,'k rozhodnutí'!$A906,0))</f>
        <v/>
      </c>
      <c r="G909" s="37" t="str">
        <f ca="1">IF($B907="","",OFFSET(Zdroj!CC$16,'k rozhodnutí'!$A906,0))</f>
        <v/>
      </c>
      <c r="H909" s="115"/>
      <c r="I909" s="126"/>
      <c r="J909" s="125"/>
      <c r="K909" s="115"/>
      <c r="L909" s="115"/>
      <c r="M909" s="115"/>
      <c r="N909" s="115"/>
      <c r="O909" s="115"/>
      <c r="P909" s="115"/>
    </row>
    <row r="910" spans="1:16" ht="15.75" x14ac:dyDescent="0.25">
      <c r="A910" s="64"/>
      <c r="B910" s="79" t="str">
        <f ca="1">IF(OFFSET(Zdroj!$B$16,A909,0)&gt;0,A912,"")</f>
        <v/>
      </c>
      <c r="C910" s="2" t="str">
        <f ca="1">IF($B910="","",IF(Zdroj!$AS$9="ano",CONCATENATE(OFFSET(Zdroj!C$16,'k rozhodnutí'!$A909,0),"
","Anonymizováno","
",OFFSET(Zdroj!E$16,'k rozhodnutí'!$A909,0),"
",OFFSET(Zdroj!F$16,'k rozhodnutí'!$A909,0)),CONCATENATE(OFFSET(Zdroj!C$16,'k rozhodnutí'!$A909,0),"
",OFFSET(Zdroj!D$16,'k rozhodnutí'!$A909,0),"
",OFFSET(Zdroj!E$16,'k rozhodnutí'!$A909,0),"
",OFFSET(Zdroj!F$16,'k rozhodnutí'!$A909,0))))</f>
        <v/>
      </c>
      <c r="D910" s="19" t="str">
        <f ca="1">IF($B910="","",OFFSET(Zdroj!N$16,'k rozhodnutí'!$A909,0))</f>
        <v/>
      </c>
      <c r="E910" s="127" t="str">
        <f ca="1">IF($B910="","",OFFSET(Zdroj!T$16,'k rozhodnutí'!$A909,0))</f>
        <v/>
      </c>
      <c r="F910" s="31" t="str">
        <f ca="1">IF($B910="","",OFFSET(Zdroj!U$16,'k rozhodnutí'!$A909,0))</f>
        <v/>
      </c>
      <c r="G910" s="122" t="str">
        <f ca="1">IF($B910="","",OFFSET(Zdroj!W$16,'k rozhodnutí'!$A909,0))</f>
        <v/>
      </c>
      <c r="H910" s="115" t="str">
        <f ca="1">IF($B910="","",OFFSET(Zdroj!W$16,'k rozhodnutí'!$A909,0))</f>
        <v/>
      </c>
      <c r="I910" s="126" t="str">
        <f ca="1">IF($B910="","",OFFSET(Zdroj!Y$16,'k rozhodnutí'!$A909,0))</f>
        <v/>
      </c>
      <c r="J910" s="125" t="str">
        <f ca="1">IF(B910="","",'k rozhodnutí detailní'!N910)</f>
        <v/>
      </c>
      <c r="K910" s="115" t="str">
        <f ca="1">IF($B910="","",OFFSET(Zdroj!AC$16,'k rozhodnutí'!$A909,0))</f>
        <v/>
      </c>
      <c r="L910" s="115" t="str">
        <f ca="1">IF($B910="","",OFFSET(Zdroj!AD$16,'k rozhodnutí'!$A909,0))</f>
        <v/>
      </c>
      <c r="M910" s="115" t="str">
        <f ca="1">IF($B910="","",OFFSET(Zdroj!AE$16,'k rozhodnutí'!$A909,0))</f>
        <v/>
      </c>
      <c r="N910" s="115" t="str">
        <f ca="1">IF($B910="","",OFFSET(Zdroj!AF$16,'k rozhodnutí'!$A909,0))</f>
        <v/>
      </c>
      <c r="O910" s="115" t="str">
        <f ca="1">IF($B910="","",OFFSET(Zdroj!AG$16,'k rozhodnutí'!$A909,0))</f>
        <v/>
      </c>
      <c r="P910" s="115" t="str">
        <f ca="1">IF($B910="","",OFFSET(Zdroj!AH$16,'k rozhodnutí'!$A909,0))</f>
        <v/>
      </c>
    </row>
    <row r="911" spans="1:16" x14ac:dyDescent="0.25">
      <c r="A911" s="64"/>
      <c r="B911" s="124" t="str">
        <f ca="1">IF(OFFSET(Zdroj!$B$16,A909,0)&gt;0,OFFSET(Zdroj!$B$16,A909,0)+0,"")</f>
        <v/>
      </c>
      <c r="C911" s="2" t="str">
        <f ca="1">IF($B910="","",IF(Zdroj!$AS$9="ano",CONCATENATE("Okres:","
",OFFSET(Zdroj!CH$16,'k rozhodnutí'!$A909,0),"
","Právní forma","
",OFFSET(Zdroj!H$16,'k rozhodnutí'!$A909,0),"
",IF(OFFSET(Zdroj!I$16,'k rozhodnutí'!$A909,0)="","","IČO: "),OFFSET(Zdroj!I$16,'k rozhodnutí'!$A909,0),"
","B.Ú. ",IF(OFFSET(Zdroj!J$16,'k rozhodnutí'!$A909,0)="","","Anonymizováno")),CONCATENATE("Okres:","
",OFFSET(Zdroj!CH$16,'k rozhodnutí'!$A909,0),"
","Právní forma","
",OFFSET(Zdroj!H$16,'k rozhodnutí'!$A909,0),"
",IF(OFFSET(Zdroj!I$16,'k rozhodnutí'!$A909,0)="","","IČO: "),OFFSET(Zdroj!I$16,'k rozhodnutí'!$A909,0),"
","B.Ú. ",OFFSET(Zdroj!J$16,'k rozhodnutí'!$A909,0))))</f>
        <v/>
      </c>
      <c r="D911" s="3" t="str">
        <f ca="1">IF($B910="","",OFFSET(Zdroj!O$16,'k rozhodnutí'!$A909,0))</f>
        <v/>
      </c>
      <c r="E911" s="127"/>
      <c r="F911" s="30"/>
      <c r="G911" s="122"/>
      <c r="H911" s="115"/>
      <c r="I911" s="126"/>
      <c r="J911" s="125"/>
      <c r="K911" s="115"/>
      <c r="L911" s="115"/>
      <c r="M911" s="115"/>
      <c r="N911" s="115"/>
      <c r="O911" s="115"/>
      <c r="P911" s="115"/>
    </row>
    <row r="912" spans="1:16" x14ac:dyDescent="0.25">
      <c r="A912" s="64">
        <f>ROW()/3-1</f>
        <v>303</v>
      </c>
      <c r="B912" s="124"/>
      <c r="C912" s="28" t="str">
        <f ca="1">IF($B910="","",IF(Zdroj!$AS$9="ano",IF(OFFSET(Zdroj!M$16,'k rozhodnutí'!$A909,0)="","","Anonymizováno"),IF(OFFSET(Zdroj!M$16,'k rozhodnutí'!$A909,0)="","",OFFSET(Zdroj!M$16,'k rozhodnutí'!$A909,0))))</f>
        <v/>
      </c>
      <c r="D912" s="3" t="str">
        <f ca="1">IF($B910="","",CONCATENATE("Dotace bude použita na:","
",OFFSET(Zdroj!P$16,'k rozhodnutí'!$A909,0)))</f>
        <v/>
      </c>
      <c r="E912" s="127"/>
      <c r="F912" s="31" t="str">
        <f ca="1">IF($B910="","",OFFSET(Zdroj!V$16,'k rozhodnutí'!$A909,0))</f>
        <v/>
      </c>
      <c r="G912" s="37" t="str">
        <f ca="1">IF($B910="","",OFFSET(Zdroj!CC$16,'k rozhodnutí'!$A909,0))</f>
        <v/>
      </c>
      <c r="H912" s="115"/>
      <c r="I912" s="126"/>
      <c r="J912" s="125"/>
      <c r="K912" s="115"/>
      <c r="L912" s="115"/>
      <c r="M912" s="115"/>
      <c r="N912" s="115"/>
      <c r="O912" s="115"/>
      <c r="P912" s="115"/>
    </row>
    <row r="913" spans="1:16" ht="15.75" x14ac:dyDescent="0.25">
      <c r="A913" s="64"/>
      <c r="B913" s="79" t="str">
        <f ca="1">IF(OFFSET(Zdroj!$B$16,A912,0)&gt;0,A915,"")</f>
        <v/>
      </c>
      <c r="C913" s="2" t="str">
        <f ca="1">IF($B913="","",IF(Zdroj!$AS$9="ano",CONCATENATE(OFFSET(Zdroj!C$16,'k rozhodnutí'!$A912,0),"
","Anonymizováno","
",OFFSET(Zdroj!E$16,'k rozhodnutí'!$A912,0),"
",OFFSET(Zdroj!F$16,'k rozhodnutí'!$A912,0)),CONCATENATE(OFFSET(Zdroj!C$16,'k rozhodnutí'!$A912,0),"
",OFFSET(Zdroj!D$16,'k rozhodnutí'!$A912,0),"
",OFFSET(Zdroj!E$16,'k rozhodnutí'!$A912,0),"
",OFFSET(Zdroj!F$16,'k rozhodnutí'!$A912,0))))</f>
        <v/>
      </c>
      <c r="D913" s="19" t="str">
        <f ca="1">IF($B913="","",OFFSET(Zdroj!N$16,'k rozhodnutí'!$A912,0))</f>
        <v/>
      </c>
      <c r="E913" s="127" t="str">
        <f ca="1">IF($B913="","",OFFSET(Zdroj!T$16,'k rozhodnutí'!$A912,0))</f>
        <v/>
      </c>
      <c r="F913" s="31" t="str">
        <f ca="1">IF($B913="","",OFFSET(Zdroj!U$16,'k rozhodnutí'!$A912,0))</f>
        <v/>
      </c>
      <c r="G913" s="122" t="str">
        <f ca="1">IF($B913="","",OFFSET(Zdroj!W$16,'k rozhodnutí'!$A912,0))</f>
        <v/>
      </c>
      <c r="H913" s="115" t="str">
        <f ca="1">IF($B913="","",OFFSET(Zdroj!W$16,'k rozhodnutí'!$A912,0))</f>
        <v/>
      </c>
      <c r="I913" s="126" t="str">
        <f ca="1">IF($B913="","",OFFSET(Zdroj!Y$16,'k rozhodnutí'!$A912,0))</f>
        <v/>
      </c>
      <c r="J913" s="125" t="str">
        <f ca="1">IF(B913="","",'k rozhodnutí detailní'!N913)</f>
        <v/>
      </c>
      <c r="K913" s="115" t="str">
        <f ca="1">IF($B913="","",OFFSET(Zdroj!AC$16,'k rozhodnutí'!$A912,0))</f>
        <v/>
      </c>
      <c r="L913" s="115" t="str">
        <f ca="1">IF($B913="","",OFFSET(Zdroj!AD$16,'k rozhodnutí'!$A912,0))</f>
        <v/>
      </c>
      <c r="M913" s="115" t="str">
        <f ca="1">IF($B913="","",OFFSET(Zdroj!AE$16,'k rozhodnutí'!$A912,0))</f>
        <v/>
      </c>
      <c r="N913" s="115" t="str">
        <f ca="1">IF($B913="","",OFFSET(Zdroj!AF$16,'k rozhodnutí'!$A912,0))</f>
        <v/>
      </c>
      <c r="O913" s="115" t="str">
        <f ca="1">IF($B913="","",OFFSET(Zdroj!AG$16,'k rozhodnutí'!$A912,0))</f>
        <v/>
      </c>
      <c r="P913" s="115" t="str">
        <f ca="1">IF($B913="","",OFFSET(Zdroj!AH$16,'k rozhodnutí'!$A912,0))</f>
        <v/>
      </c>
    </row>
    <row r="914" spans="1:16" x14ac:dyDescent="0.25">
      <c r="A914" s="64"/>
      <c r="B914" s="124" t="str">
        <f ca="1">IF(OFFSET(Zdroj!$B$16,A912,0)&gt;0,OFFSET(Zdroj!$B$16,A912,0)+0,"")</f>
        <v/>
      </c>
      <c r="C914" s="2" t="str">
        <f ca="1">IF($B913="","",IF(Zdroj!$AS$9="ano",CONCATENATE("Okres:","
",OFFSET(Zdroj!CH$16,'k rozhodnutí'!$A912,0),"
","Právní forma","
",OFFSET(Zdroj!H$16,'k rozhodnutí'!$A912,0),"
",IF(OFFSET(Zdroj!I$16,'k rozhodnutí'!$A912,0)="","","IČO: "),OFFSET(Zdroj!I$16,'k rozhodnutí'!$A912,0),"
","B.Ú. ",IF(OFFSET(Zdroj!J$16,'k rozhodnutí'!$A912,0)="","","Anonymizováno")),CONCATENATE("Okres:","
",OFFSET(Zdroj!CH$16,'k rozhodnutí'!$A912,0),"
","Právní forma","
",OFFSET(Zdroj!H$16,'k rozhodnutí'!$A912,0),"
",IF(OFFSET(Zdroj!I$16,'k rozhodnutí'!$A912,0)="","","IČO: "),OFFSET(Zdroj!I$16,'k rozhodnutí'!$A912,0),"
","B.Ú. ",OFFSET(Zdroj!J$16,'k rozhodnutí'!$A912,0))))</f>
        <v/>
      </c>
      <c r="D914" s="3" t="str">
        <f ca="1">IF($B913="","",OFFSET(Zdroj!O$16,'k rozhodnutí'!$A912,0))</f>
        <v/>
      </c>
      <c r="E914" s="127"/>
      <c r="F914" s="30"/>
      <c r="G914" s="122"/>
      <c r="H914" s="115"/>
      <c r="I914" s="126"/>
      <c r="J914" s="125"/>
      <c r="K914" s="115"/>
      <c r="L914" s="115"/>
      <c r="M914" s="115"/>
      <c r="N914" s="115"/>
      <c r="O914" s="115"/>
      <c r="P914" s="115"/>
    </row>
    <row r="915" spans="1:16" x14ac:dyDescent="0.25">
      <c r="A915" s="64">
        <f>ROW()/3-1</f>
        <v>304</v>
      </c>
      <c r="B915" s="124"/>
      <c r="C915" s="28" t="str">
        <f ca="1">IF($B913="","",IF(Zdroj!$AS$9="ano",IF(OFFSET(Zdroj!M$16,'k rozhodnutí'!$A912,0)="","","Anonymizováno"),IF(OFFSET(Zdroj!M$16,'k rozhodnutí'!$A912,0)="","",OFFSET(Zdroj!M$16,'k rozhodnutí'!$A912,0))))</f>
        <v/>
      </c>
      <c r="D915" s="3" t="str">
        <f ca="1">IF($B913="","",CONCATENATE("Dotace bude použita na:","
",OFFSET(Zdroj!P$16,'k rozhodnutí'!$A912,0)))</f>
        <v/>
      </c>
      <c r="E915" s="127"/>
      <c r="F915" s="31" t="str">
        <f ca="1">IF($B913="","",OFFSET(Zdroj!V$16,'k rozhodnutí'!$A912,0))</f>
        <v/>
      </c>
      <c r="G915" s="37" t="str">
        <f ca="1">IF($B913="","",OFFSET(Zdroj!CC$16,'k rozhodnutí'!$A912,0))</f>
        <v/>
      </c>
      <c r="H915" s="115"/>
      <c r="I915" s="126"/>
      <c r="J915" s="125"/>
      <c r="K915" s="115"/>
      <c r="L915" s="115"/>
      <c r="M915" s="115"/>
      <c r="N915" s="115"/>
      <c r="O915" s="115"/>
      <c r="P915" s="115"/>
    </row>
    <row r="916" spans="1:16" ht="15.75" x14ac:dyDescent="0.25">
      <c r="A916" s="64"/>
      <c r="B916" s="79" t="str">
        <f ca="1">IF(OFFSET(Zdroj!$B$16,A915,0)&gt;0,A918,"")</f>
        <v/>
      </c>
      <c r="C916" s="2" t="str">
        <f ca="1">IF($B916="","",IF(Zdroj!$AS$9="ano",CONCATENATE(OFFSET(Zdroj!C$16,'k rozhodnutí'!$A915,0),"
","Anonymizováno","
",OFFSET(Zdroj!E$16,'k rozhodnutí'!$A915,0),"
",OFFSET(Zdroj!F$16,'k rozhodnutí'!$A915,0)),CONCATENATE(OFFSET(Zdroj!C$16,'k rozhodnutí'!$A915,0),"
",OFFSET(Zdroj!D$16,'k rozhodnutí'!$A915,0),"
",OFFSET(Zdroj!E$16,'k rozhodnutí'!$A915,0),"
",OFFSET(Zdroj!F$16,'k rozhodnutí'!$A915,0))))</f>
        <v/>
      </c>
      <c r="D916" s="19" t="str">
        <f ca="1">IF($B916="","",OFFSET(Zdroj!N$16,'k rozhodnutí'!$A915,0))</f>
        <v/>
      </c>
      <c r="E916" s="127" t="str">
        <f ca="1">IF($B916="","",OFFSET(Zdroj!T$16,'k rozhodnutí'!$A915,0))</f>
        <v/>
      </c>
      <c r="F916" s="31" t="str">
        <f ca="1">IF($B916="","",OFFSET(Zdroj!U$16,'k rozhodnutí'!$A915,0))</f>
        <v/>
      </c>
      <c r="G916" s="122" t="str">
        <f ca="1">IF($B916="","",OFFSET(Zdroj!W$16,'k rozhodnutí'!$A915,0))</f>
        <v/>
      </c>
      <c r="H916" s="115" t="str">
        <f ca="1">IF($B916="","",OFFSET(Zdroj!W$16,'k rozhodnutí'!$A915,0))</f>
        <v/>
      </c>
      <c r="I916" s="126" t="str">
        <f ca="1">IF($B916="","",OFFSET(Zdroj!Y$16,'k rozhodnutí'!$A915,0))</f>
        <v/>
      </c>
      <c r="J916" s="125" t="str">
        <f ca="1">IF(B916="","",'k rozhodnutí detailní'!N916)</f>
        <v/>
      </c>
      <c r="K916" s="115" t="str">
        <f ca="1">IF($B916="","",OFFSET(Zdroj!AC$16,'k rozhodnutí'!$A915,0))</f>
        <v/>
      </c>
      <c r="L916" s="115" t="str">
        <f ca="1">IF($B916="","",OFFSET(Zdroj!AD$16,'k rozhodnutí'!$A915,0))</f>
        <v/>
      </c>
      <c r="M916" s="115" t="str">
        <f ca="1">IF($B916="","",OFFSET(Zdroj!AE$16,'k rozhodnutí'!$A915,0))</f>
        <v/>
      </c>
      <c r="N916" s="115" t="str">
        <f ca="1">IF($B916="","",OFFSET(Zdroj!AF$16,'k rozhodnutí'!$A915,0))</f>
        <v/>
      </c>
      <c r="O916" s="115" t="str">
        <f ca="1">IF($B916="","",OFFSET(Zdroj!AG$16,'k rozhodnutí'!$A915,0))</f>
        <v/>
      </c>
      <c r="P916" s="115" t="str">
        <f ca="1">IF($B916="","",OFFSET(Zdroj!AH$16,'k rozhodnutí'!$A915,0))</f>
        <v/>
      </c>
    </row>
    <row r="917" spans="1:16" x14ac:dyDescent="0.25">
      <c r="A917" s="64"/>
      <c r="B917" s="124" t="str">
        <f ca="1">IF(OFFSET(Zdroj!$B$16,A915,0)&gt;0,OFFSET(Zdroj!$B$16,A915,0)+0,"")</f>
        <v/>
      </c>
      <c r="C917" s="2" t="str">
        <f ca="1">IF($B916="","",IF(Zdroj!$AS$9="ano",CONCATENATE("Okres:","
",OFFSET(Zdroj!CH$16,'k rozhodnutí'!$A915,0),"
","Právní forma","
",OFFSET(Zdroj!H$16,'k rozhodnutí'!$A915,0),"
",IF(OFFSET(Zdroj!I$16,'k rozhodnutí'!$A915,0)="","","IČO: "),OFFSET(Zdroj!I$16,'k rozhodnutí'!$A915,0),"
","B.Ú. ",IF(OFFSET(Zdroj!J$16,'k rozhodnutí'!$A915,0)="","","Anonymizováno")),CONCATENATE("Okres:","
",OFFSET(Zdroj!CH$16,'k rozhodnutí'!$A915,0),"
","Právní forma","
",OFFSET(Zdroj!H$16,'k rozhodnutí'!$A915,0),"
",IF(OFFSET(Zdroj!I$16,'k rozhodnutí'!$A915,0)="","","IČO: "),OFFSET(Zdroj!I$16,'k rozhodnutí'!$A915,0),"
","B.Ú. ",OFFSET(Zdroj!J$16,'k rozhodnutí'!$A915,0))))</f>
        <v/>
      </c>
      <c r="D917" s="3" t="str">
        <f ca="1">IF($B916="","",OFFSET(Zdroj!O$16,'k rozhodnutí'!$A915,0))</f>
        <v/>
      </c>
      <c r="E917" s="127"/>
      <c r="F917" s="30"/>
      <c r="G917" s="122"/>
      <c r="H917" s="115"/>
      <c r="I917" s="126"/>
      <c r="J917" s="125"/>
      <c r="K917" s="115"/>
      <c r="L917" s="115"/>
      <c r="M917" s="115"/>
      <c r="N917" s="115"/>
      <c r="O917" s="115"/>
      <c r="P917" s="115"/>
    </row>
    <row r="918" spans="1:16" x14ac:dyDescent="0.25">
      <c r="A918" s="64">
        <f>ROW()/3-1</f>
        <v>305</v>
      </c>
      <c r="B918" s="124"/>
      <c r="C918" s="28" t="str">
        <f ca="1">IF($B916="","",IF(Zdroj!$AS$9="ano",IF(OFFSET(Zdroj!M$16,'k rozhodnutí'!$A915,0)="","","Anonymizováno"),IF(OFFSET(Zdroj!M$16,'k rozhodnutí'!$A915,0)="","",OFFSET(Zdroj!M$16,'k rozhodnutí'!$A915,0))))</f>
        <v/>
      </c>
      <c r="D918" s="3" t="str">
        <f ca="1">IF($B916="","",CONCATENATE("Dotace bude použita na:","
",OFFSET(Zdroj!P$16,'k rozhodnutí'!$A915,0)))</f>
        <v/>
      </c>
      <c r="E918" s="127"/>
      <c r="F918" s="31" t="str">
        <f ca="1">IF($B916="","",OFFSET(Zdroj!V$16,'k rozhodnutí'!$A915,0))</f>
        <v/>
      </c>
      <c r="G918" s="37" t="str">
        <f ca="1">IF($B916="","",OFFSET(Zdroj!CC$16,'k rozhodnutí'!$A915,0))</f>
        <v/>
      </c>
      <c r="H918" s="115"/>
      <c r="I918" s="126"/>
      <c r="J918" s="125"/>
      <c r="K918" s="115"/>
      <c r="L918" s="115"/>
      <c r="M918" s="115"/>
      <c r="N918" s="115"/>
      <c r="O918" s="115"/>
      <c r="P918" s="115"/>
    </row>
    <row r="919" spans="1:16" ht="15.75" x14ac:dyDescent="0.25">
      <c r="A919" s="64"/>
      <c r="B919" s="79" t="str">
        <f ca="1">IF(OFFSET(Zdroj!$B$16,A918,0)&gt;0,A921,"")</f>
        <v/>
      </c>
      <c r="C919" s="2" t="str">
        <f ca="1">IF($B919="","",IF(Zdroj!$AS$9="ano",CONCATENATE(OFFSET(Zdroj!C$16,'k rozhodnutí'!$A918,0),"
","Anonymizováno","
",OFFSET(Zdroj!E$16,'k rozhodnutí'!$A918,0),"
",OFFSET(Zdroj!F$16,'k rozhodnutí'!$A918,0)),CONCATENATE(OFFSET(Zdroj!C$16,'k rozhodnutí'!$A918,0),"
",OFFSET(Zdroj!D$16,'k rozhodnutí'!$A918,0),"
",OFFSET(Zdroj!E$16,'k rozhodnutí'!$A918,0),"
",OFFSET(Zdroj!F$16,'k rozhodnutí'!$A918,0))))</f>
        <v/>
      </c>
      <c r="D919" s="19" t="str">
        <f ca="1">IF($B919="","",OFFSET(Zdroj!N$16,'k rozhodnutí'!$A918,0))</f>
        <v/>
      </c>
      <c r="E919" s="127" t="str">
        <f ca="1">IF($B919="","",OFFSET(Zdroj!T$16,'k rozhodnutí'!$A918,0))</f>
        <v/>
      </c>
      <c r="F919" s="31" t="str">
        <f ca="1">IF($B919="","",OFFSET(Zdroj!U$16,'k rozhodnutí'!$A918,0))</f>
        <v/>
      </c>
      <c r="G919" s="122" t="str">
        <f ca="1">IF($B919="","",OFFSET(Zdroj!W$16,'k rozhodnutí'!$A918,0))</f>
        <v/>
      </c>
      <c r="H919" s="115" t="str">
        <f ca="1">IF($B919="","",OFFSET(Zdroj!W$16,'k rozhodnutí'!$A918,0))</f>
        <v/>
      </c>
      <c r="I919" s="126" t="str">
        <f ca="1">IF($B919="","",OFFSET(Zdroj!Y$16,'k rozhodnutí'!$A918,0))</f>
        <v/>
      </c>
      <c r="J919" s="125" t="str">
        <f ca="1">IF(B919="","",'k rozhodnutí detailní'!N919)</f>
        <v/>
      </c>
      <c r="K919" s="115" t="str">
        <f ca="1">IF($B919="","",OFFSET(Zdroj!AC$16,'k rozhodnutí'!$A918,0))</f>
        <v/>
      </c>
      <c r="L919" s="115" t="str">
        <f ca="1">IF($B919="","",OFFSET(Zdroj!AD$16,'k rozhodnutí'!$A918,0))</f>
        <v/>
      </c>
      <c r="M919" s="115" t="str">
        <f ca="1">IF($B919="","",OFFSET(Zdroj!AE$16,'k rozhodnutí'!$A918,0))</f>
        <v/>
      </c>
      <c r="N919" s="115" t="str">
        <f ca="1">IF($B919="","",OFFSET(Zdroj!AF$16,'k rozhodnutí'!$A918,0))</f>
        <v/>
      </c>
      <c r="O919" s="115" t="str">
        <f ca="1">IF($B919="","",OFFSET(Zdroj!AG$16,'k rozhodnutí'!$A918,0))</f>
        <v/>
      </c>
      <c r="P919" s="115" t="str">
        <f ca="1">IF($B919="","",OFFSET(Zdroj!AH$16,'k rozhodnutí'!$A918,0))</f>
        <v/>
      </c>
    </row>
    <row r="920" spans="1:16" x14ac:dyDescent="0.25">
      <c r="A920" s="64"/>
      <c r="B920" s="124" t="str">
        <f ca="1">IF(OFFSET(Zdroj!$B$16,A918,0)&gt;0,OFFSET(Zdroj!$B$16,A918,0)+0,"")</f>
        <v/>
      </c>
      <c r="C920" s="2" t="str">
        <f ca="1">IF($B919="","",IF(Zdroj!$AS$9="ano",CONCATENATE("Okres:","
",OFFSET(Zdroj!CH$16,'k rozhodnutí'!$A918,0),"
","Právní forma","
",OFFSET(Zdroj!H$16,'k rozhodnutí'!$A918,0),"
",IF(OFFSET(Zdroj!I$16,'k rozhodnutí'!$A918,0)="","","IČO: "),OFFSET(Zdroj!I$16,'k rozhodnutí'!$A918,0),"
","B.Ú. ",IF(OFFSET(Zdroj!J$16,'k rozhodnutí'!$A918,0)="","","Anonymizováno")),CONCATENATE("Okres:","
",OFFSET(Zdroj!CH$16,'k rozhodnutí'!$A918,0),"
","Právní forma","
",OFFSET(Zdroj!H$16,'k rozhodnutí'!$A918,0),"
",IF(OFFSET(Zdroj!I$16,'k rozhodnutí'!$A918,0)="","","IČO: "),OFFSET(Zdroj!I$16,'k rozhodnutí'!$A918,0),"
","B.Ú. ",OFFSET(Zdroj!J$16,'k rozhodnutí'!$A918,0))))</f>
        <v/>
      </c>
      <c r="D920" s="3" t="str">
        <f ca="1">IF($B919="","",OFFSET(Zdroj!O$16,'k rozhodnutí'!$A918,0))</f>
        <v/>
      </c>
      <c r="E920" s="127"/>
      <c r="F920" s="30"/>
      <c r="G920" s="122"/>
      <c r="H920" s="115"/>
      <c r="I920" s="126"/>
      <c r="J920" s="125"/>
      <c r="K920" s="115"/>
      <c r="L920" s="115"/>
      <c r="M920" s="115"/>
      <c r="N920" s="115"/>
      <c r="O920" s="115"/>
      <c r="P920" s="115"/>
    </row>
    <row r="921" spans="1:16" x14ac:dyDescent="0.25">
      <c r="A921" s="64">
        <f>ROW()/3-1</f>
        <v>306</v>
      </c>
      <c r="B921" s="124"/>
      <c r="C921" s="28" t="str">
        <f ca="1">IF($B919="","",IF(Zdroj!$AS$9="ano",IF(OFFSET(Zdroj!M$16,'k rozhodnutí'!$A918,0)="","","Anonymizováno"),IF(OFFSET(Zdroj!M$16,'k rozhodnutí'!$A918,0)="","",OFFSET(Zdroj!M$16,'k rozhodnutí'!$A918,0))))</f>
        <v/>
      </c>
      <c r="D921" s="3" t="str">
        <f ca="1">IF($B919="","",CONCATENATE("Dotace bude použita na:","
",OFFSET(Zdroj!P$16,'k rozhodnutí'!$A918,0)))</f>
        <v/>
      </c>
      <c r="E921" s="127"/>
      <c r="F921" s="31" t="str">
        <f ca="1">IF($B919="","",OFFSET(Zdroj!V$16,'k rozhodnutí'!$A918,0))</f>
        <v/>
      </c>
      <c r="G921" s="37" t="str">
        <f ca="1">IF($B919="","",OFFSET(Zdroj!CC$16,'k rozhodnutí'!$A918,0))</f>
        <v/>
      </c>
      <c r="H921" s="115"/>
      <c r="I921" s="126"/>
      <c r="J921" s="125"/>
      <c r="K921" s="115"/>
      <c r="L921" s="115"/>
      <c r="M921" s="115"/>
      <c r="N921" s="115"/>
      <c r="O921" s="115"/>
      <c r="P921" s="115"/>
    </row>
    <row r="922" spans="1:16" ht="15.75" x14ac:dyDescent="0.25">
      <c r="A922" s="64"/>
      <c r="B922" s="79" t="str">
        <f ca="1">IF(OFFSET(Zdroj!$B$16,A921,0)&gt;0,A924,"")</f>
        <v/>
      </c>
      <c r="C922" s="2" t="str">
        <f ca="1">IF($B922="","",IF(Zdroj!$AS$9="ano",CONCATENATE(OFFSET(Zdroj!C$16,'k rozhodnutí'!$A921,0),"
","Anonymizováno","
",OFFSET(Zdroj!E$16,'k rozhodnutí'!$A921,0),"
",OFFSET(Zdroj!F$16,'k rozhodnutí'!$A921,0)),CONCATENATE(OFFSET(Zdroj!C$16,'k rozhodnutí'!$A921,0),"
",OFFSET(Zdroj!D$16,'k rozhodnutí'!$A921,0),"
",OFFSET(Zdroj!E$16,'k rozhodnutí'!$A921,0),"
",OFFSET(Zdroj!F$16,'k rozhodnutí'!$A921,0))))</f>
        <v/>
      </c>
      <c r="D922" s="19" t="str">
        <f ca="1">IF($B922="","",OFFSET(Zdroj!N$16,'k rozhodnutí'!$A921,0))</f>
        <v/>
      </c>
      <c r="E922" s="127" t="str">
        <f ca="1">IF($B922="","",OFFSET(Zdroj!T$16,'k rozhodnutí'!$A921,0))</f>
        <v/>
      </c>
      <c r="F922" s="31" t="str">
        <f ca="1">IF($B922="","",OFFSET(Zdroj!U$16,'k rozhodnutí'!$A921,0))</f>
        <v/>
      </c>
      <c r="G922" s="122" t="str">
        <f ca="1">IF($B922="","",OFFSET(Zdroj!W$16,'k rozhodnutí'!$A921,0))</f>
        <v/>
      </c>
      <c r="H922" s="115" t="str">
        <f ca="1">IF($B922="","",OFFSET(Zdroj!W$16,'k rozhodnutí'!$A921,0))</f>
        <v/>
      </c>
      <c r="I922" s="126" t="str">
        <f ca="1">IF($B922="","",OFFSET(Zdroj!Y$16,'k rozhodnutí'!$A921,0))</f>
        <v/>
      </c>
      <c r="J922" s="125" t="str">
        <f ca="1">IF(B922="","",'k rozhodnutí detailní'!N922)</f>
        <v/>
      </c>
      <c r="K922" s="115" t="str">
        <f ca="1">IF($B922="","",OFFSET(Zdroj!AC$16,'k rozhodnutí'!$A921,0))</f>
        <v/>
      </c>
      <c r="L922" s="115" t="str">
        <f ca="1">IF($B922="","",OFFSET(Zdroj!AD$16,'k rozhodnutí'!$A921,0))</f>
        <v/>
      </c>
      <c r="M922" s="115" t="str">
        <f ca="1">IF($B922="","",OFFSET(Zdroj!AE$16,'k rozhodnutí'!$A921,0))</f>
        <v/>
      </c>
      <c r="N922" s="115" t="str">
        <f ca="1">IF($B922="","",OFFSET(Zdroj!AF$16,'k rozhodnutí'!$A921,0))</f>
        <v/>
      </c>
      <c r="O922" s="115" t="str">
        <f ca="1">IF($B922="","",OFFSET(Zdroj!AG$16,'k rozhodnutí'!$A921,0))</f>
        <v/>
      </c>
      <c r="P922" s="115" t="str">
        <f ca="1">IF($B922="","",OFFSET(Zdroj!AH$16,'k rozhodnutí'!$A921,0))</f>
        <v/>
      </c>
    </row>
    <row r="923" spans="1:16" x14ac:dyDescent="0.25">
      <c r="A923" s="64"/>
      <c r="B923" s="124" t="str">
        <f ca="1">IF(OFFSET(Zdroj!$B$16,A921,0)&gt;0,OFFSET(Zdroj!$B$16,A921,0)+0,"")</f>
        <v/>
      </c>
      <c r="C923" s="2" t="str">
        <f ca="1">IF($B922="","",IF(Zdroj!$AS$9="ano",CONCATENATE("Okres:","
",OFFSET(Zdroj!CH$16,'k rozhodnutí'!$A921,0),"
","Právní forma","
",OFFSET(Zdroj!H$16,'k rozhodnutí'!$A921,0),"
",IF(OFFSET(Zdroj!I$16,'k rozhodnutí'!$A921,0)="","","IČO: "),OFFSET(Zdroj!I$16,'k rozhodnutí'!$A921,0),"
","B.Ú. ",IF(OFFSET(Zdroj!J$16,'k rozhodnutí'!$A921,0)="","","Anonymizováno")),CONCATENATE("Okres:","
",OFFSET(Zdroj!CH$16,'k rozhodnutí'!$A921,0),"
","Právní forma","
",OFFSET(Zdroj!H$16,'k rozhodnutí'!$A921,0),"
",IF(OFFSET(Zdroj!I$16,'k rozhodnutí'!$A921,0)="","","IČO: "),OFFSET(Zdroj!I$16,'k rozhodnutí'!$A921,0),"
","B.Ú. ",OFFSET(Zdroj!J$16,'k rozhodnutí'!$A921,0))))</f>
        <v/>
      </c>
      <c r="D923" s="3" t="str">
        <f ca="1">IF($B922="","",OFFSET(Zdroj!O$16,'k rozhodnutí'!$A921,0))</f>
        <v/>
      </c>
      <c r="E923" s="127"/>
      <c r="F923" s="30"/>
      <c r="G923" s="122"/>
      <c r="H923" s="115"/>
      <c r="I923" s="126"/>
      <c r="J923" s="125"/>
      <c r="K923" s="115"/>
      <c r="L923" s="115"/>
      <c r="M923" s="115"/>
      <c r="N923" s="115"/>
      <c r="O923" s="115"/>
      <c r="P923" s="115"/>
    </row>
    <row r="924" spans="1:16" x14ac:dyDescent="0.25">
      <c r="A924" s="64">
        <f>ROW()/3-1</f>
        <v>307</v>
      </c>
      <c r="B924" s="124"/>
      <c r="C924" s="28" t="str">
        <f ca="1">IF($B922="","",IF(Zdroj!$AS$9="ano",IF(OFFSET(Zdroj!M$16,'k rozhodnutí'!$A921,0)="","","Anonymizováno"),IF(OFFSET(Zdroj!M$16,'k rozhodnutí'!$A921,0)="","",OFFSET(Zdroj!M$16,'k rozhodnutí'!$A921,0))))</f>
        <v/>
      </c>
      <c r="D924" s="3" t="str">
        <f ca="1">IF($B922="","",CONCATENATE("Dotace bude použita na:","
",OFFSET(Zdroj!P$16,'k rozhodnutí'!$A921,0)))</f>
        <v/>
      </c>
      <c r="E924" s="127"/>
      <c r="F924" s="31" t="str">
        <f ca="1">IF($B922="","",OFFSET(Zdroj!V$16,'k rozhodnutí'!$A921,0))</f>
        <v/>
      </c>
      <c r="G924" s="37" t="str">
        <f ca="1">IF($B922="","",OFFSET(Zdroj!CC$16,'k rozhodnutí'!$A921,0))</f>
        <v/>
      </c>
      <c r="H924" s="115"/>
      <c r="I924" s="126"/>
      <c r="J924" s="125"/>
      <c r="K924" s="115"/>
      <c r="L924" s="115"/>
      <c r="M924" s="115"/>
      <c r="N924" s="115"/>
      <c r="O924" s="115"/>
      <c r="P924" s="115"/>
    </row>
    <row r="925" spans="1:16" ht="15.75" x14ac:dyDescent="0.25">
      <c r="A925" s="64"/>
      <c r="B925" s="79" t="str">
        <f ca="1">IF(OFFSET(Zdroj!$B$16,A924,0)&gt;0,A927,"")</f>
        <v/>
      </c>
      <c r="C925" s="2" t="str">
        <f ca="1">IF($B925="","",IF(Zdroj!$AS$9="ano",CONCATENATE(OFFSET(Zdroj!C$16,'k rozhodnutí'!$A924,0),"
","Anonymizováno","
",OFFSET(Zdroj!E$16,'k rozhodnutí'!$A924,0),"
",OFFSET(Zdroj!F$16,'k rozhodnutí'!$A924,0)),CONCATENATE(OFFSET(Zdroj!C$16,'k rozhodnutí'!$A924,0),"
",OFFSET(Zdroj!D$16,'k rozhodnutí'!$A924,0),"
",OFFSET(Zdroj!E$16,'k rozhodnutí'!$A924,0),"
",OFFSET(Zdroj!F$16,'k rozhodnutí'!$A924,0))))</f>
        <v/>
      </c>
      <c r="D925" s="19" t="str">
        <f ca="1">IF($B925="","",OFFSET(Zdroj!N$16,'k rozhodnutí'!$A924,0))</f>
        <v/>
      </c>
      <c r="E925" s="127" t="str">
        <f ca="1">IF($B925="","",OFFSET(Zdroj!T$16,'k rozhodnutí'!$A924,0))</f>
        <v/>
      </c>
      <c r="F925" s="31" t="str">
        <f ca="1">IF($B925="","",OFFSET(Zdroj!U$16,'k rozhodnutí'!$A924,0))</f>
        <v/>
      </c>
      <c r="G925" s="122" t="str">
        <f ca="1">IF($B925="","",OFFSET(Zdroj!W$16,'k rozhodnutí'!$A924,0))</f>
        <v/>
      </c>
      <c r="H925" s="115" t="str">
        <f ca="1">IF($B925="","",OFFSET(Zdroj!W$16,'k rozhodnutí'!$A924,0))</f>
        <v/>
      </c>
      <c r="I925" s="126" t="str">
        <f ca="1">IF($B925="","",OFFSET(Zdroj!Y$16,'k rozhodnutí'!$A924,0))</f>
        <v/>
      </c>
      <c r="J925" s="125" t="str">
        <f ca="1">IF(B925="","",'k rozhodnutí detailní'!N925)</f>
        <v/>
      </c>
      <c r="K925" s="115" t="str">
        <f ca="1">IF($B925="","",OFFSET(Zdroj!AC$16,'k rozhodnutí'!$A924,0))</f>
        <v/>
      </c>
      <c r="L925" s="115" t="str">
        <f ca="1">IF($B925="","",OFFSET(Zdroj!AD$16,'k rozhodnutí'!$A924,0))</f>
        <v/>
      </c>
      <c r="M925" s="115" t="str">
        <f ca="1">IF($B925="","",OFFSET(Zdroj!AE$16,'k rozhodnutí'!$A924,0))</f>
        <v/>
      </c>
      <c r="N925" s="115" t="str">
        <f ca="1">IF($B925="","",OFFSET(Zdroj!AF$16,'k rozhodnutí'!$A924,0))</f>
        <v/>
      </c>
      <c r="O925" s="115" t="str">
        <f ca="1">IF($B925="","",OFFSET(Zdroj!AG$16,'k rozhodnutí'!$A924,0))</f>
        <v/>
      </c>
      <c r="P925" s="115" t="str">
        <f ca="1">IF($B925="","",OFFSET(Zdroj!AH$16,'k rozhodnutí'!$A924,0))</f>
        <v/>
      </c>
    </row>
    <row r="926" spans="1:16" x14ac:dyDescent="0.25">
      <c r="A926" s="64"/>
      <c r="B926" s="124" t="str">
        <f ca="1">IF(OFFSET(Zdroj!$B$16,A924,0)&gt;0,OFFSET(Zdroj!$B$16,A924,0)+0,"")</f>
        <v/>
      </c>
      <c r="C926" s="2" t="str">
        <f ca="1">IF($B925="","",IF(Zdroj!$AS$9="ano",CONCATENATE("Okres:","
",OFFSET(Zdroj!CH$16,'k rozhodnutí'!$A924,0),"
","Právní forma","
",OFFSET(Zdroj!H$16,'k rozhodnutí'!$A924,0),"
",IF(OFFSET(Zdroj!I$16,'k rozhodnutí'!$A924,0)="","","IČO: "),OFFSET(Zdroj!I$16,'k rozhodnutí'!$A924,0),"
","B.Ú. ",IF(OFFSET(Zdroj!J$16,'k rozhodnutí'!$A924,0)="","","Anonymizováno")),CONCATENATE("Okres:","
",OFFSET(Zdroj!CH$16,'k rozhodnutí'!$A924,0),"
","Právní forma","
",OFFSET(Zdroj!H$16,'k rozhodnutí'!$A924,0),"
",IF(OFFSET(Zdroj!I$16,'k rozhodnutí'!$A924,0)="","","IČO: "),OFFSET(Zdroj!I$16,'k rozhodnutí'!$A924,0),"
","B.Ú. ",OFFSET(Zdroj!J$16,'k rozhodnutí'!$A924,0))))</f>
        <v/>
      </c>
      <c r="D926" s="3" t="str">
        <f ca="1">IF($B925="","",OFFSET(Zdroj!O$16,'k rozhodnutí'!$A924,0))</f>
        <v/>
      </c>
      <c r="E926" s="127"/>
      <c r="F926" s="30"/>
      <c r="G926" s="122"/>
      <c r="H926" s="115"/>
      <c r="I926" s="126"/>
      <c r="J926" s="125"/>
      <c r="K926" s="115"/>
      <c r="L926" s="115"/>
      <c r="M926" s="115"/>
      <c r="N926" s="115"/>
      <c r="O926" s="115"/>
      <c r="P926" s="115"/>
    </row>
    <row r="927" spans="1:16" x14ac:dyDescent="0.25">
      <c r="A927" s="64">
        <f>ROW()/3-1</f>
        <v>308</v>
      </c>
      <c r="B927" s="124"/>
      <c r="C927" s="28" t="str">
        <f ca="1">IF($B925="","",IF(Zdroj!$AS$9="ano",IF(OFFSET(Zdroj!M$16,'k rozhodnutí'!$A924,0)="","","Anonymizováno"),IF(OFFSET(Zdroj!M$16,'k rozhodnutí'!$A924,0)="","",OFFSET(Zdroj!M$16,'k rozhodnutí'!$A924,0))))</f>
        <v/>
      </c>
      <c r="D927" s="3" t="str">
        <f ca="1">IF($B925="","",CONCATENATE("Dotace bude použita na:","
",OFFSET(Zdroj!P$16,'k rozhodnutí'!$A924,0)))</f>
        <v/>
      </c>
      <c r="E927" s="127"/>
      <c r="F927" s="31" t="str">
        <f ca="1">IF($B925="","",OFFSET(Zdroj!V$16,'k rozhodnutí'!$A924,0))</f>
        <v/>
      </c>
      <c r="G927" s="37" t="str">
        <f ca="1">IF($B925="","",OFFSET(Zdroj!CC$16,'k rozhodnutí'!$A924,0))</f>
        <v/>
      </c>
      <c r="H927" s="115"/>
      <c r="I927" s="126"/>
      <c r="J927" s="125"/>
      <c r="K927" s="115"/>
      <c r="L927" s="115"/>
      <c r="M927" s="115"/>
      <c r="N927" s="115"/>
      <c r="O927" s="115"/>
      <c r="P927" s="115"/>
    </row>
    <row r="928" spans="1:16" ht="15.75" x14ac:dyDescent="0.25">
      <c r="A928" s="64"/>
      <c r="B928" s="79" t="str">
        <f ca="1">IF(OFFSET(Zdroj!$B$16,A927,0)&gt;0,A930,"")</f>
        <v/>
      </c>
      <c r="C928" s="2" t="str">
        <f ca="1">IF($B928="","",IF(Zdroj!$AS$9="ano",CONCATENATE(OFFSET(Zdroj!C$16,'k rozhodnutí'!$A927,0),"
","Anonymizováno","
",OFFSET(Zdroj!E$16,'k rozhodnutí'!$A927,0),"
",OFFSET(Zdroj!F$16,'k rozhodnutí'!$A927,0)),CONCATENATE(OFFSET(Zdroj!C$16,'k rozhodnutí'!$A927,0),"
",OFFSET(Zdroj!D$16,'k rozhodnutí'!$A927,0),"
",OFFSET(Zdroj!E$16,'k rozhodnutí'!$A927,0),"
",OFFSET(Zdroj!F$16,'k rozhodnutí'!$A927,0))))</f>
        <v/>
      </c>
      <c r="D928" s="19" t="str">
        <f ca="1">IF($B928="","",OFFSET(Zdroj!N$16,'k rozhodnutí'!$A927,0))</f>
        <v/>
      </c>
      <c r="E928" s="127" t="str">
        <f ca="1">IF($B928="","",OFFSET(Zdroj!T$16,'k rozhodnutí'!$A927,0))</f>
        <v/>
      </c>
      <c r="F928" s="31" t="str">
        <f ca="1">IF($B928="","",OFFSET(Zdroj!U$16,'k rozhodnutí'!$A927,0))</f>
        <v/>
      </c>
      <c r="G928" s="122" t="str">
        <f ca="1">IF($B928="","",OFFSET(Zdroj!W$16,'k rozhodnutí'!$A927,0))</f>
        <v/>
      </c>
      <c r="H928" s="115" t="str">
        <f ca="1">IF($B928="","",OFFSET(Zdroj!W$16,'k rozhodnutí'!$A927,0))</f>
        <v/>
      </c>
      <c r="I928" s="126" t="str">
        <f ca="1">IF($B928="","",OFFSET(Zdroj!Y$16,'k rozhodnutí'!$A927,0))</f>
        <v/>
      </c>
      <c r="J928" s="125" t="str">
        <f ca="1">IF(B928="","",'k rozhodnutí detailní'!N928)</f>
        <v/>
      </c>
      <c r="K928" s="115" t="str">
        <f ca="1">IF($B928="","",OFFSET(Zdroj!AC$16,'k rozhodnutí'!$A927,0))</f>
        <v/>
      </c>
      <c r="L928" s="115" t="str">
        <f ca="1">IF($B928="","",OFFSET(Zdroj!AD$16,'k rozhodnutí'!$A927,0))</f>
        <v/>
      </c>
      <c r="M928" s="115" t="str">
        <f ca="1">IF($B928="","",OFFSET(Zdroj!AE$16,'k rozhodnutí'!$A927,0))</f>
        <v/>
      </c>
      <c r="N928" s="115" t="str">
        <f ca="1">IF($B928="","",OFFSET(Zdroj!AF$16,'k rozhodnutí'!$A927,0))</f>
        <v/>
      </c>
      <c r="O928" s="115" t="str">
        <f ca="1">IF($B928="","",OFFSET(Zdroj!AG$16,'k rozhodnutí'!$A927,0))</f>
        <v/>
      </c>
      <c r="P928" s="115" t="str">
        <f ca="1">IF($B928="","",OFFSET(Zdroj!AH$16,'k rozhodnutí'!$A927,0))</f>
        <v/>
      </c>
    </row>
    <row r="929" spans="1:16" x14ac:dyDescent="0.25">
      <c r="A929" s="64"/>
      <c r="B929" s="124" t="str">
        <f ca="1">IF(OFFSET(Zdroj!$B$16,A927,0)&gt;0,OFFSET(Zdroj!$B$16,A927,0)+0,"")</f>
        <v/>
      </c>
      <c r="C929" s="2" t="str">
        <f ca="1">IF($B928="","",IF(Zdroj!$AS$9="ano",CONCATENATE("Okres:","
",OFFSET(Zdroj!CH$16,'k rozhodnutí'!$A927,0),"
","Právní forma","
",OFFSET(Zdroj!H$16,'k rozhodnutí'!$A927,0),"
",IF(OFFSET(Zdroj!I$16,'k rozhodnutí'!$A927,0)="","","IČO: "),OFFSET(Zdroj!I$16,'k rozhodnutí'!$A927,0),"
","B.Ú. ",IF(OFFSET(Zdroj!J$16,'k rozhodnutí'!$A927,0)="","","Anonymizováno")),CONCATENATE("Okres:","
",OFFSET(Zdroj!CH$16,'k rozhodnutí'!$A927,0),"
","Právní forma","
",OFFSET(Zdroj!H$16,'k rozhodnutí'!$A927,0),"
",IF(OFFSET(Zdroj!I$16,'k rozhodnutí'!$A927,0)="","","IČO: "),OFFSET(Zdroj!I$16,'k rozhodnutí'!$A927,0),"
","B.Ú. ",OFFSET(Zdroj!J$16,'k rozhodnutí'!$A927,0))))</f>
        <v/>
      </c>
      <c r="D929" s="3" t="str">
        <f ca="1">IF($B928="","",OFFSET(Zdroj!O$16,'k rozhodnutí'!$A927,0))</f>
        <v/>
      </c>
      <c r="E929" s="127"/>
      <c r="F929" s="30"/>
      <c r="G929" s="122"/>
      <c r="H929" s="115"/>
      <c r="I929" s="126"/>
      <c r="J929" s="125"/>
      <c r="K929" s="115"/>
      <c r="L929" s="115"/>
      <c r="M929" s="115"/>
      <c r="N929" s="115"/>
      <c r="O929" s="115"/>
      <c r="P929" s="115"/>
    </row>
    <row r="930" spans="1:16" x14ac:dyDescent="0.25">
      <c r="A930" s="64">
        <f>ROW()/3-1</f>
        <v>309</v>
      </c>
      <c r="B930" s="124"/>
      <c r="C930" s="28" t="str">
        <f ca="1">IF($B928="","",IF(Zdroj!$AS$9="ano",IF(OFFSET(Zdroj!M$16,'k rozhodnutí'!$A927,0)="","","Anonymizováno"),IF(OFFSET(Zdroj!M$16,'k rozhodnutí'!$A927,0)="","",OFFSET(Zdroj!M$16,'k rozhodnutí'!$A927,0))))</f>
        <v/>
      </c>
      <c r="D930" s="3" t="str">
        <f ca="1">IF($B928="","",CONCATENATE("Dotace bude použita na:","
",OFFSET(Zdroj!P$16,'k rozhodnutí'!$A927,0)))</f>
        <v/>
      </c>
      <c r="E930" s="127"/>
      <c r="F930" s="31" t="str">
        <f ca="1">IF($B928="","",OFFSET(Zdroj!V$16,'k rozhodnutí'!$A927,0))</f>
        <v/>
      </c>
      <c r="G930" s="37" t="str">
        <f ca="1">IF($B928="","",OFFSET(Zdroj!CC$16,'k rozhodnutí'!$A927,0))</f>
        <v/>
      </c>
      <c r="H930" s="115"/>
      <c r="I930" s="126"/>
      <c r="J930" s="125"/>
      <c r="K930" s="115"/>
      <c r="L930" s="115"/>
      <c r="M930" s="115"/>
      <c r="N930" s="115"/>
      <c r="O930" s="115"/>
      <c r="P930" s="115"/>
    </row>
    <row r="931" spans="1:16" ht="15.75" x14ac:dyDescent="0.25">
      <c r="A931" s="64"/>
      <c r="B931" s="79" t="str">
        <f ca="1">IF(OFFSET(Zdroj!$B$16,A930,0)&gt;0,A933,"")</f>
        <v/>
      </c>
      <c r="C931" s="2" t="str">
        <f ca="1">IF($B931="","",IF(Zdroj!$AS$9="ano",CONCATENATE(OFFSET(Zdroj!C$16,'k rozhodnutí'!$A930,0),"
","Anonymizováno","
",OFFSET(Zdroj!E$16,'k rozhodnutí'!$A930,0),"
",OFFSET(Zdroj!F$16,'k rozhodnutí'!$A930,0)),CONCATENATE(OFFSET(Zdroj!C$16,'k rozhodnutí'!$A930,0),"
",OFFSET(Zdroj!D$16,'k rozhodnutí'!$A930,0),"
",OFFSET(Zdroj!E$16,'k rozhodnutí'!$A930,0),"
",OFFSET(Zdroj!F$16,'k rozhodnutí'!$A930,0))))</f>
        <v/>
      </c>
      <c r="D931" s="19" t="str">
        <f ca="1">IF($B931="","",OFFSET(Zdroj!N$16,'k rozhodnutí'!$A930,0))</f>
        <v/>
      </c>
      <c r="E931" s="127" t="str">
        <f ca="1">IF($B931="","",OFFSET(Zdroj!T$16,'k rozhodnutí'!$A930,0))</f>
        <v/>
      </c>
      <c r="F931" s="31" t="str">
        <f ca="1">IF($B931="","",OFFSET(Zdroj!U$16,'k rozhodnutí'!$A930,0))</f>
        <v/>
      </c>
      <c r="G931" s="122" t="str">
        <f ca="1">IF($B931="","",OFFSET(Zdroj!W$16,'k rozhodnutí'!$A930,0))</f>
        <v/>
      </c>
      <c r="H931" s="115" t="str">
        <f ca="1">IF($B931="","",OFFSET(Zdroj!W$16,'k rozhodnutí'!$A930,0))</f>
        <v/>
      </c>
      <c r="I931" s="126" t="str">
        <f ca="1">IF($B931="","",OFFSET(Zdroj!Y$16,'k rozhodnutí'!$A930,0))</f>
        <v/>
      </c>
      <c r="J931" s="125" t="str">
        <f ca="1">IF(B931="","",'k rozhodnutí detailní'!N931)</f>
        <v/>
      </c>
      <c r="K931" s="115" t="str">
        <f ca="1">IF($B931="","",OFFSET(Zdroj!AC$16,'k rozhodnutí'!$A930,0))</f>
        <v/>
      </c>
      <c r="L931" s="115" t="str">
        <f ca="1">IF($B931="","",OFFSET(Zdroj!AD$16,'k rozhodnutí'!$A930,0))</f>
        <v/>
      </c>
      <c r="M931" s="115" t="str">
        <f ca="1">IF($B931="","",OFFSET(Zdroj!AE$16,'k rozhodnutí'!$A930,0))</f>
        <v/>
      </c>
      <c r="N931" s="115" t="str">
        <f ca="1">IF($B931="","",OFFSET(Zdroj!AF$16,'k rozhodnutí'!$A930,0))</f>
        <v/>
      </c>
      <c r="O931" s="115" t="str">
        <f ca="1">IF($B931="","",OFFSET(Zdroj!AG$16,'k rozhodnutí'!$A930,0))</f>
        <v/>
      </c>
      <c r="P931" s="115" t="str">
        <f ca="1">IF($B931="","",OFFSET(Zdroj!AH$16,'k rozhodnutí'!$A930,0))</f>
        <v/>
      </c>
    </row>
    <row r="932" spans="1:16" x14ac:dyDescent="0.25">
      <c r="A932" s="64"/>
      <c r="B932" s="124" t="str">
        <f ca="1">IF(OFFSET(Zdroj!$B$16,A930,0)&gt;0,OFFSET(Zdroj!$B$16,A930,0)+0,"")</f>
        <v/>
      </c>
      <c r="C932" s="2" t="str">
        <f ca="1">IF($B931="","",IF(Zdroj!$AS$9="ano",CONCATENATE("Okres:","
",OFFSET(Zdroj!CH$16,'k rozhodnutí'!$A930,0),"
","Právní forma","
",OFFSET(Zdroj!H$16,'k rozhodnutí'!$A930,0),"
",IF(OFFSET(Zdroj!I$16,'k rozhodnutí'!$A930,0)="","","IČO: "),OFFSET(Zdroj!I$16,'k rozhodnutí'!$A930,0),"
","B.Ú. ",IF(OFFSET(Zdroj!J$16,'k rozhodnutí'!$A930,0)="","","Anonymizováno")),CONCATENATE("Okres:","
",OFFSET(Zdroj!CH$16,'k rozhodnutí'!$A930,0),"
","Právní forma","
",OFFSET(Zdroj!H$16,'k rozhodnutí'!$A930,0),"
",IF(OFFSET(Zdroj!I$16,'k rozhodnutí'!$A930,0)="","","IČO: "),OFFSET(Zdroj!I$16,'k rozhodnutí'!$A930,0),"
","B.Ú. ",OFFSET(Zdroj!J$16,'k rozhodnutí'!$A930,0))))</f>
        <v/>
      </c>
      <c r="D932" s="3" t="str">
        <f ca="1">IF($B931="","",OFFSET(Zdroj!O$16,'k rozhodnutí'!$A930,0))</f>
        <v/>
      </c>
      <c r="E932" s="127"/>
      <c r="F932" s="30"/>
      <c r="G932" s="122"/>
      <c r="H932" s="115"/>
      <c r="I932" s="126"/>
      <c r="J932" s="125"/>
      <c r="K932" s="115"/>
      <c r="L932" s="115"/>
      <c r="M932" s="115"/>
      <c r="N932" s="115"/>
      <c r="O932" s="115"/>
      <c r="P932" s="115"/>
    </row>
    <row r="933" spans="1:16" x14ac:dyDescent="0.25">
      <c r="A933" s="64">
        <f>ROW()/3-1</f>
        <v>310</v>
      </c>
      <c r="B933" s="124"/>
      <c r="C933" s="28" t="str">
        <f ca="1">IF($B931="","",IF(Zdroj!$AS$9="ano",IF(OFFSET(Zdroj!M$16,'k rozhodnutí'!$A930,0)="","","Anonymizováno"),IF(OFFSET(Zdroj!M$16,'k rozhodnutí'!$A930,0)="","",OFFSET(Zdroj!M$16,'k rozhodnutí'!$A930,0))))</f>
        <v/>
      </c>
      <c r="D933" s="3" t="str">
        <f ca="1">IF($B931="","",CONCATENATE("Dotace bude použita na:","
",OFFSET(Zdroj!P$16,'k rozhodnutí'!$A930,0)))</f>
        <v/>
      </c>
      <c r="E933" s="127"/>
      <c r="F933" s="31" t="str">
        <f ca="1">IF($B931="","",OFFSET(Zdroj!V$16,'k rozhodnutí'!$A930,0))</f>
        <v/>
      </c>
      <c r="G933" s="37" t="str">
        <f ca="1">IF($B931="","",OFFSET(Zdroj!CC$16,'k rozhodnutí'!$A930,0))</f>
        <v/>
      </c>
      <c r="H933" s="115"/>
      <c r="I933" s="126"/>
      <c r="J933" s="125"/>
      <c r="K933" s="115"/>
      <c r="L933" s="115"/>
      <c r="M933" s="115"/>
      <c r="N933" s="115"/>
      <c r="O933" s="115"/>
      <c r="P933" s="115"/>
    </row>
    <row r="934" spans="1:16" ht="15.75" x14ac:dyDescent="0.25">
      <c r="A934" s="64"/>
      <c r="B934" s="79" t="str">
        <f ca="1">IF(OFFSET(Zdroj!$B$16,A933,0)&gt;0,A936,"")</f>
        <v/>
      </c>
      <c r="C934" s="2" t="str">
        <f ca="1">IF($B934="","",IF(Zdroj!$AS$9="ano",CONCATENATE(OFFSET(Zdroj!C$16,'k rozhodnutí'!$A933,0),"
","Anonymizováno","
",OFFSET(Zdroj!E$16,'k rozhodnutí'!$A933,0),"
",OFFSET(Zdroj!F$16,'k rozhodnutí'!$A933,0)),CONCATENATE(OFFSET(Zdroj!C$16,'k rozhodnutí'!$A933,0),"
",OFFSET(Zdroj!D$16,'k rozhodnutí'!$A933,0),"
",OFFSET(Zdroj!E$16,'k rozhodnutí'!$A933,0),"
",OFFSET(Zdroj!F$16,'k rozhodnutí'!$A933,0))))</f>
        <v/>
      </c>
      <c r="D934" s="19" t="str">
        <f ca="1">IF($B934="","",OFFSET(Zdroj!N$16,'k rozhodnutí'!$A933,0))</f>
        <v/>
      </c>
      <c r="E934" s="127" t="str">
        <f ca="1">IF($B934="","",OFFSET(Zdroj!T$16,'k rozhodnutí'!$A933,0))</f>
        <v/>
      </c>
      <c r="F934" s="31" t="str">
        <f ca="1">IF($B934="","",OFFSET(Zdroj!U$16,'k rozhodnutí'!$A933,0))</f>
        <v/>
      </c>
      <c r="G934" s="122" t="str">
        <f ca="1">IF($B934="","",OFFSET(Zdroj!W$16,'k rozhodnutí'!$A933,0))</f>
        <v/>
      </c>
      <c r="H934" s="115" t="str">
        <f ca="1">IF($B934="","",OFFSET(Zdroj!W$16,'k rozhodnutí'!$A933,0))</f>
        <v/>
      </c>
      <c r="I934" s="126" t="str">
        <f ca="1">IF($B934="","",OFFSET(Zdroj!Y$16,'k rozhodnutí'!$A933,0))</f>
        <v/>
      </c>
      <c r="J934" s="125" t="str">
        <f ca="1">IF(B934="","",'k rozhodnutí detailní'!N934)</f>
        <v/>
      </c>
      <c r="K934" s="115" t="str">
        <f ca="1">IF($B934="","",OFFSET(Zdroj!AC$16,'k rozhodnutí'!$A933,0))</f>
        <v/>
      </c>
      <c r="L934" s="115" t="str">
        <f ca="1">IF($B934="","",OFFSET(Zdroj!AD$16,'k rozhodnutí'!$A933,0))</f>
        <v/>
      </c>
      <c r="M934" s="115" t="str">
        <f ca="1">IF($B934="","",OFFSET(Zdroj!AE$16,'k rozhodnutí'!$A933,0))</f>
        <v/>
      </c>
      <c r="N934" s="115" t="str">
        <f ca="1">IF($B934="","",OFFSET(Zdroj!AF$16,'k rozhodnutí'!$A933,0))</f>
        <v/>
      </c>
      <c r="O934" s="115" t="str">
        <f ca="1">IF($B934="","",OFFSET(Zdroj!AG$16,'k rozhodnutí'!$A933,0))</f>
        <v/>
      </c>
      <c r="P934" s="115" t="str">
        <f ca="1">IF($B934="","",OFFSET(Zdroj!AH$16,'k rozhodnutí'!$A933,0))</f>
        <v/>
      </c>
    </row>
    <row r="935" spans="1:16" x14ac:dyDescent="0.25">
      <c r="A935" s="64"/>
      <c r="B935" s="124" t="str">
        <f ca="1">IF(OFFSET(Zdroj!$B$16,A933,0)&gt;0,OFFSET(Zdroj!$B$16,A933,0)+0,"")</f>
        <v/>
      </c>
      <c r="C935" s="2" t="str">
        <f ca="1">IF($B934="","",IF(Zdroj!$AS$9="ano",CONCATENATE("Okres:","
",OFFSET(Zdroj!CH$16,'k rozhodnutí'!$A933,0),"
","Právní forma","
",OFFSET(Zdroj!H$16,'k rozhodnutí'!$A933,0),"
",IF(OFFSET(Zdroj!I$16,'k rozhodnutí'!$A933,0)="","","IČO: "),OFFSET(Zdroj!I$16,'k rozhodnutí'!$A933,0),"
","B.Ú. ",IF(OFFSET(Zdroj!J$16,'k rozhodnutí'!$A933,0)="","","Anonymizováno")),CONCATENATE("Okres:","
",OFFSET(Zdroj!CH$16,'k rozhodnutí'!$A933,0),"
","Právní forma","
",OFFSET(Zdroj!H$16,'k rozhodnutí'!$A933,0),"
",IF(OFFSET(Zdroj!I$16,'k rozhodnutí'!$A933,0)="","","IČO: "),OFFSET(Zdroj!I$16,'k rozhodnutí'!$A933,0),"
","B.Ú. ",OFFSET(Zdroj!J$16,'k rozhodnutí'!$A933,0))))</f>
        <v/>
      </c>
      <c r="D935" s="3" t="str">
        <f ca="1">IF($B934="","",OFFSET(Zdroj!O$16,'k rozhodnutí'!$A933,0))</f>
        <v/>
      </c>
      <c r="E935" s="127"/>
      <c r="F935" s="30"/>
      <c r="G935" s="122"/>
      <c r="H935" s="115"/>
      <c r="I935" s="126"/>
      <c r="J935" s="125"/>
      <c r="K935" s="115"/>
      <c r="L935" s="115"/>
      <c r="M935" s="115"/>
      <c r="N935" s="115"/>
      <c r="O935" s="115"/>
      <c r="P935" s="115"/>
    </row>
    <row r="936" spans="1:16" x14ac:dyDescent="0.25">
      <c r="A936" s="64">
        <f>ROW()/3-1</f>
        <v>311</v>
      </c>
      <c r="B936" s="124"/>
      <c r="C936" s="28" t="str">
        <f ca="1">IF($B934="","",IF(Zdroj!$AS$9="ano",IF(OFFSET(Zdroj!M$16,'k rozhodnutí'!$A933,0)="","","Anonymizováno"),IF(OFFSET(Zdroj!M$16,'k rozhodnutí'!$A933,0)="","",OFFSET(Zdroj!M$16,'k rozhodnutí'!$A933,0))))</f>
        <v/>
      </c>
      <c r="D936" s="3" t="str">
        <f ca="1">IF($B934="","",CONCATENATE("Dotace bude použita na:","
",OFFSET(Zdroj!P$16,'k rozhodnutí'!$A933,0)))</f>
        <v/>
      </c>
      <c r="E936" s="127"/>
      <c r="F936" s="31" t="str">
        <f ca="1">IF($B934="","",OFFSET(Zdroj!V$16,'k rozhodnutí'!$A933,0))</f>
        <v/>
      </c>
      <c r="G936" s="37" t="str">
        <f ca="1">IF($B934="","",OFFSET(Zdroj!CC$16,'k rozhodnutí'!$A933,0))</f>
        <v/>
      </c>
      <c r="H936" s="115"/>
      <c r="I936" s="126"/>
      <c r="J936" s="125"/>
      <c r="K936" s="115"/>
      <c r="L936" s="115"/>
      <c r="M936" s="115"/>
      <c r="N936" s="115"/>
      <c r="O936" s="115"/>
      <c r="P936" s="115"/>
    </row>
    <row r="937" spans="1:16" ht="15.75" x14ac:dyDescent="0.25">
      <c r="A937" s="64"/>
      <c r="B937" s="79" t="str">
        <f ca="1">IF(OFFSET(Zdroj!$B$16,A936,0)&gt;0,A939,"")</f>
        <v/>
      </c>
      <c r="C937" s="2" t="str">
        <f ca="1">IF($B937="","",IF(Zdroj!$AS$9="ano",CONCATENATE(OFFSET(Zdroj!C$16,'k rozhodnutí'!$A936,0),"
","Anonymizováno","
",OFFSET(Zdroj!E$16,'k rozhodnutí'!$A936,0),"
",OFFSET(Zdroj!F$16,'k rozhodnutí'!$A936,0)),CONCATENATE(OFFSET(Zdroj!C$16,'k rozhodnutí'!$A936,0),"
",OFFSET(Zdroj!D$16,'k rozhodnutí'!$A936,0),"
",OFFSET(Zdroj!E$16,'k rozhodnutí'!$A936,0),"
",OFFSET(Zdroj!F$16,'k rozhodnutí'!$A936,0))))</f>
        <v/>
      </c>
      <c r="D937" s="19" t="str">
        <f ca="1">IF($B937="","",OFFSET(Zdroj!N$16,'k rozhodnutí'!$A936,0))</f>
        <v/>
      </c>
      <c r="E937" s="127" t="str">
        <f ca="1">IF($B937="","",OFFSET(Zdroj!T$16,'k rozhodnutí'!$A936,0))</f>
        <v/>
      </c>
      <c r="F937" s="31" t="str">
        <f ca="1">IF($B937="","",OFFSET(Zdroj!U$16,'k rozhodnutí'!$A936,0))</f>
        <v/>
      </c>
      <c r="G937" s="122" t="str">
        <f ca="1">IF($B937="","",OFFSET(Zdroj!W$16,'k rozhodnutí'!$A936,0))</f>
        <v/>
      </c>
      <c r="H937" s="115" t="str">
        <f ca="1">IF($B937="","",OFFSET(Zdroj!W$16,'k rozhodnutí'!$A936,0))</f>
        <v/>
      </c>
      <c r="I937" s="126" t="str">
        <f ca="1">IF($B937="","",OFFSET(Zdroj!Y$16,'k rozhodnutí'!$A936,0))</f>
        <v/>
      </c>
      <c r="J937" s="125" t="str">
        <f ca="1">IF(B937="","",'k rozhodnutí detailní'!N937)</f>
        <v/>
      </c>
      <c r="K937" s="115" t="str">
        <f ca="1">IF($B937="","",OFFSET(Zdroj!AC$16,'k rozhodnutí'!$A936,0))</f>
        <v/>
      </c>
      <c r="L937" s="115" t="str">
        <f ca="1">IF($B937="","",OFFSET(Zdroj!AD$16,'k rozhodnutí'!$A936,0))</f>
        <v/>
      </c>
      <c r="M937" s="115" t="str">
        <f ca="1">IF($B937="","",OFFSET(Zdroj!AE$16,'k rozhodnutí'!$A936,0))</f>
        <v/>
      </c>
      <c r="N937" s="115" t="str">
        <f ca="1">IF($B937="","",OFFSET(Zdroj!AF$16,'k rozhodnutí'!$A936,0))</f>
        <v/>
      </c>
      <c r="O937" s="115" t="str">
        <f ca="1">IF($B937="","",OFFSET(Zdroj!AG$16,'k rozhodnutí'!$A936,0))</f>
        <v/>
      </c>
      <c r="P937" s="115" t="str">
        <f ca="1">IF($B937="","",OFFSET(Zdroj!AH$16,'k rozhodnutí'!$A936,0))</f>
        <v/>
      </c>
    </row>
    <row r="938" spans="1:16" x14ac:dyDescent="0.25">
      <c r="A938" s="64"/>
      <c r="B938" s="124" t="str">
        <f ca="1">IF(OFFSET(Zdroj!$B$16,A936,0)&gt;0,OFFSET(Zdroj!$B$16,A936,0)+0,"")</f>
        <v/>
      </c>
      <c r="C938" s="2" t="str">
        <f ca="1">IF($B937="","",IF(Zdroj!$AS$9="ano",CONCATENATE("Okres:","
",OFFSET(Zdroj!CH$16,'k rozhodnutí'!$A936,0),"
","Právní forma","
",OFFSET(Zdroj!H$16,'k rozhodnutí'!$A936,0),"
",IF(OFFSET(Zdroj!I$16,'k rozhodnutí'!$A936,0)="","","IČO: "),OFFSET(Zdroj!I$16,'k rozhodnutí'!$A936,0),"
","B.Ú. ",IF(OFFSET(Zdroj!J$16,'k rozhodnutí'!$A936,0)="","","Anonymizováno")),CONCATENATE("Okres:","
",OFFSET(Zdroj!CH$16,'k rozhodnutí'!$A936,0),"
","Právní forma","
",OFFSET(Zdroj!H$16,'k rozhodnutí'!$A936,0),"
",IF(OFFSET(Zdroj!I$16,'k rozhodnutí'!$A936,0)="","","IČO: "),OFFSET(Zdroj!I$16,'k rozhodnutí'!$A936,0),"
","B.Ú. ",OFFSET(Zdroj!J$16,'k rozhodnutí'!$A936,0))))</f>
        <v/>
      </c>
      <c r="D938" s="3" t="str">
        <f ca="1">IF($B937="","",OFFSET(Zdroj!O$16,'k rozhodnutí'!$A936,0))</f>
        <v/>
      </c>
      <c r="E938" s="127"/>
      <c r="F938" s="30"/>
      <c r="G938" s="122"/>
      <c r="H938" s="115"/>
      <c r="I938" s="126"/>
      <c r="J938" s="125"/>
      <c r="K938" s="115"/>
      <c r="L938" s="115"/>
      <c r="M938" s="115"/>
      <c r="N938" s="115"/>
      <c r="O938" s="115"/>
      <c r="P938" s="115"/>
    </row>
    <row r="939" spans="1:16" x14ac:dyDescent="0.25">
      <c r="A939" s="64">
        <f>ROW()/3-1</f>
        <v>312</v>
      </c>
      <c r="B939" s="124"/>
      <c r="C939" s="28" t="str">
        <f ca="1">IF($B937="","",IF(Zdroj!$AS$9="ano",IF(OFFSET(Zdroj!M$16,'k rozhodnutí'!$A936,0)="","","Anonymizováno"),IF(OFFSET(Zdroj!M$16,'k rozhodnutí'!$A936,0)="","",OFFSET(Zdroj!M$16,'k rozhodnutí'!$A936,0))))</f>
        <v/>
      </c>
      <c r="D939" s="3" t="str">
        <f ca="1">IF($B937="","",CONCATENATE("Dotace bude použita na:","
",OFFSET(Zdroj!P$16,'k rozhodnutí'!$A936,0)))</f>
        <v/>
      </c>
      <c r="E939" s="127"/>
      <c r="F939" s="31" t="str">
        <f ca="1">IF($B937="","",OFFSET(Zdroj!V$16,'k rozhodnutí'!$A936,0))</f>
        <v/>
      </c>
      <c r="G939" s="37" t="str">
        <f ca="1">IF($B937="","",OFFSET(Zdroj!CC$16,'k rozhodnutí'!$A936,0))</f>
        <v/>
      </c>
      <c r="H939" s="115"/>
      <c r="I939" s="126"/>
      <c r="J939" s="125"/>
      <c r="K939" s="115"/>
      <c r="L939" s="115"/>
      <c r="M939" s="115"/>
      <c r="N939" s="115"/>
      <c r="O939" s="115"/>
      <c r="P939" s="115"/>
    </row>
    <row r="940" spans="1:16" ht="15.75" x14ac:dyDescent="0.25">
      <c r="A940" s="64"/>
      <c r="B940" s="79" t="str">
        <f ca="1">IF(OFFSET(Zdroj!$B$16,A939,0)&gt;0,A942,"")</f>
        <v/>
      </c>
      <c r="C940" s="2" t="str">
        <f ca="1">IF($B940="","",IF(Zdroj!$AS$9="ano",CONCATENATE(OFFSET(Zdroj!C$16,'k rozhodnutí'!$A939,0),"
","Anonymizováno","
",OFFSET(Zdroj!E$16,'k rozhodnutí'!$A939,0),"
",OFFSET(Zdroj!F$16,'k rozhodnutí'!$A939,0)),CONCATENATE(OFFSET(Zdroj!C$16,'k rozhodnutí'!$A939,0),"
",OFFSET(Zdroj!D$16,'k rozhodnutí'!$A939,0),"
",OFFSET(Zdroj!E$16,'k rozhodnutí'!$A939,0),"
",OFFSET(Zdroj!F$16,'k rozhodnutí'!$A939,0))))</f>
        <v/>
      </c>
      <c r="D940" s="19" t="str">
        <f ca="1">IF($B940="","",OFFSET(Zdroj!N$16,'k rozhodnutí'!$A939,0))</f>
        <v/>
      </c>
      <c r="E940" s="127" t="str">
        <f ca="1">IF($B940="","",OFFSET(Zdroj!T$16,'k rozhodnutí'!$A939,0))</f>
        <v/>
      </c>
      <c r="F940" s="31" t="str">
        <f ca="1">IF($B940="","",OFFSET(Zdroj!U$16,'k rozhodnutí'!$A939,0))</f>
        <v/>
      </c>
      <c r="G940" s="122" t="str">
        <f ca="1">IF($B940="","",OFFSET(Zdroj!W$16,'k rozhodnutí'!$A939,0))</f>
        <v/>
      </c>
      <c r="H940" s="115" t="str">
        <f ca="1">IF($B940="","",OFFSET(Zdroj!W$16,'k rozhodnutí'!$A939,0))</f>
        <v/>
      </c>
      <c r="I940" s="126" t="str">
        <f ca="1">IF($B940="","",OFFSET(Zdroj!Y$16,'k rozhodnutí'!$A939,0))</f>
        <v/>
      </c>
      <c r="J940" s="125" t="str">
        <f ca="1">IF(B940="","",'k rozhodnutí detailní'!N940)</f>
        <v/>
      </c>
      <c r="K940" s="115" t="str">
        <f ca="1">IF($B940="","",OFFSET(Zdroj!AC$16,'k rozhodnutí'!$A939,0))</f>
        <v/>
      </c>
      <c r="L940" s="115" t="str">
        <f ca="1">IF($B940="","",OFFSET(Zdroj!AD$16,'k rozhodnutí'!$A939,0))</f>
        <v/>
      </c>
      <c r="M940" s="115" t="str">
        <f ca="1">IF($B940="","",OFFSET(Zdroj!AE$16,'k rozhodnutí'!$A939,0))</f>
        <v/>
      </c>
      <c r="N940" s="115" t="str">
        <f ca="1">IF($B940="","",OFFSET(Zdroj!AF$16,'k rozhodnutí'!$A939,0))</f>
        <v/>
      </c>
      <c r="O940" s="115" t="str">
        <f ca="1">IF($B940="","",OFFSET(Zdroj!AG$16,'k rozhodnutí'!$A939,0))</f>
        <v/>
      </c>
      <c r="P940" s="115" t="str">
        <f ca="1">IF($B940="","",OFFSET(Zdroj!AH$16,'k rozhodnutí'!$A939,0))</f>
        <v/>
      </c>
    </row>
    <row r="941" spans="1:16" x14ac:dyDescent="0.25">
      <c r="A941" s="64"/>
      <c r="B941" s="124" t="str">
        <f ca="1">IF(OFFSET(Zdroj!$B$16,A939,0)&gt;0,OFFSET(Zdroj!$B$16,A939,0)+0,"")</f>
        <v/>
      </c>
      <c r="C941" s="2" t="str">
        <f ca="1">IF($B940="","",IF(Zdroj!$AS$9="ano",CONCATENATE("Okres:","
",OFFSET(Zdroj!CH$16,'k rozhodnutí'!$A939,0),"
","Právní forma","
",OFFSET(Zdroj!H$16,'k rozhodnutí'!$A939,0),"
",IF(OFFSET(Zdroj!I$16,'k rozhodnutí'!$A939,0)="","","IČO: "),OFFSET(Zdroj!I$16,'k rozhodnutí'!$A939,0),"
","B.Ú. ",IF(OFFSET(Zdroj!J$16,'k rozhodnutí'!$A939,0)="","","Anonymizováno")),CONCATENATE("Okres:","
",OFFSET(Zdroj!CH$16,'k rozhodnutí'!$A939,0),"
","Právní forma","
",OFFSET(Zdroj!H$16,'k rozhodnutí'!$A939,0),"
",IF(OFFSET(Zdroj!I$16,'k rozhodnutí'!$A939,0)="","","IČO: "),OFFSET(Zdroj!I$16,'k rozhodnutí'!$A939,0),"
","B.Ú. ",OFFSET(Zdroj!J$16,'k rozhodnutí'!$A939,0))))</f>
        <v/>
      </c>
      <c r="D941" s="3" t="str">
        <f ca="1">IF($B940="","",OFFSET(Zdroj!O$16,'k rozhodnutí'!$A939,0))</f>
        <v/>
      </c>
      <c r="E941" s="127"/>
      <c r="F941" s="30"/>
      <c r="G941" s="122"/>
      <c r="H941" s="115"/>
      <c r="I941" s="126"/>
      <c r="J941" s="125"/>
      <c r="K941" s="115"/>
      <c r="L941" s="115"/>
      <c r="M941" s="115"/>
      <c r="N941" s="115"/>
      <c r="O941" s="115"/>
      <c r="P941" s="115"/>
    </row>
    <row r="942" spans="1:16" x14ac:dyDescent="0.25">
      <c r="A942" s="64">
        <f>ROW()/3-1</f>
        <v>313</v>
      </c>
      <c r="B942" s="124"/>
      <c r="C942" s="28" t="str">
        <f ca="1">IF($B940="","",IF(Zdroj!$AS$9="ano",IF(OFFSET(Zdroj!M$16,'k rozhodnutí'!$A939,0)="","","Anonymizováno"),IF(OFFSET(Zdroj!M$16,'k rozhodnutí'!$A939,0)="","",OFFSET(Zdroj!M$16,'k rozhodnutí'!$A939,0))))</f>
        <v/>
      </c>
      <c r="D942" s="3" t="str">
        <f ca="1">IF($B940="","",CONCATENATE("Dotace bude použita na:","
",OFFSET(Zdroj!P$16,'k rozhodnutí'!$A939,0)))</f>
        <v/>
      </c>
      <c r="E942" s="127"/>
      <c r="F942" s="31" t="str">
        <f ca="1">IF($B940="","",OFFSET(Zdroj!V$16,'k rozhodnutí'!$A939,0))</f>
        <v/>
      </c>
      <c r="G942" s="37" t="str">
        <f ca="1">IF($B940="","",OFFSET(Zdroj!CC$16,'k rozhodnutí'!$A939,0))</f>
        <v/>
      </c>
      <c r="H942" s="115"/>
      <c r="I942" s="126"/>
      <c r="J942" s="125"/>
      <c r="K942" s="115"/>
      <c r="L942" s="115"/>
      <c r="M942" s="115"/>
      <c r="N942" s="115"/>
      <c r="O942" s="115"/>
      <c r="P942" s="115"/>
    </row>
    <row r="943" spans="1:16" ht="15.75" x14ac:dyDescent="0.25">
      <c r="A943" s="64"/>
      <c r="B943" s="79" t="str">
        <f ca="1">IF(OFFSET(Zdroj!$B$16,A942,0)&gt;0,A945,"")</f>
        <v/>
      </c>
      <c r="C943" s="2" t="str">
        <f ca="1">IF($B943="","",IF(Zdroj!$AS$9="ano",CONCATENATE(OFFSET(Zdroj!C$16,'k rozhodnutí'!$A942,0),"
","Anonymizováno","
",OFFSET(Zdroj!E$16,'k rozhodnutí'!$A942,0),"
",OFFSET(Zdroj!F$16,'k rozhodnutí'!$A942,0)),CONCATENATE(OFFSET(Zdroj!C$16,'k rozhodnutí'!$A942,0),"
",OFFSET(Zdroj!D$16,'k rozhodnutí'!$A942,0),"
",OFFSET(Zdroj!E$16,'k rozhodnutí'!$A942,0),"
",OFFSET(Zdroj!F$16,'k rozhodnutí'!$A942,0))))</f>
        <v/>
      </c>
      <c r="D943" s="19" t="str">
        <f ca="1">IF($B943="","",OFFSET(Zdroj!N$16,'k rozhodnutí'!$A942,0))</f>
        <v/>
      </c>
      <c r="E943" s="127" t="str">
        <f ca="1">IF($B943="","",OFFSET(Zdroj!T$16,'k rozhodnutí'!$A942,0))</f>
        <v/>
      </c>
      <c r="F943" s="31" t="str">
        <f ca="1">IF($B943="","",OFFSET(Zdroj!U$16,'k rozhodnutí'!$A942,0))</f>
        <v/>
      </c>
      <c r="G943" s="122" t="str">
        <f ca="1">IF($B943="","",OFFSET(Zdroj!W$16,'k rozhodnutí'!$A942,0))</f>
        <v/>
      </c>
      <c r="H943" s="115" t="str">
        <f ca="1">IF($B943="","",OFFSET(Zdroj!W$16,'k rozhodnutí'!$A942,0))</f>
        <v/>
      </c>
      <c r="I943" s="126" t="str">
        <f ca="1">IF($B943="","",OFFSET(Zdroj!Y$16,'k rozhodnutí'!$A942,0))</f>
        <v/>
      </c>
      <c r="J943" s="125" t="str">
        <f ca="1">IF(B943="","",'k rozhodnutí detailní'!N943)</f>
        <v/>
      </c>
      <c r="K943" s="115" t="str">
        <f ca="1">IF($B943="","",OFFSET(Zdroj!AC$16,'k rozhodnutí'!$A942,0))</f>
        <v/>
      </c>
      <c r="L943" s="115" t="str">
        <f ca="1">IF($B943="","",OFFSET(Zdroj!AD$16,'k rozhodnutí'!$A942,0))</f>
        <v/>
      </c>
      <c r="M943" s="115" t="str">
        <f ca="1">IF($B943="","",OFFSET(Zdroj!AE$16,'k rozhodnutí'!$A942,0))</f>
        <v/>
      </c>
      <c r="N943" s="115" t="str">
        <f ca="1">IF($B943="","",OFFSET(Zdroj!AF$16,'k rozhodnutí'!$A942,0))</f>
        <v/>
      </c>
      <c r="O943" s="115" t="str">
        <f ca="1">IF($B943="","",OFFSET(Zdroj!AG$16,'k rozhodnutí'!$A942,0))</f>
        <v/>
      </c>
      <c r="P943" s="115" t="str">
        <f ca="1">IF($B943="","",OFFSET(Zdroj!AH$16,'k rozhodnutí'!$A942,0))</f>
        <v/>
      </c>
    </row>
    <row r="944" spans="1:16" x14ac:dyDescent="0.25">
      <c r="A944" s="64"/>
      <c r="B944" s="124" t="str">
        <f ca="1">IF(OFFSET(Zdroj!$B$16,A942,0)&gt;0,OFFSET(Zdroj!$B$16,A942,0)+0,"")</f>
        <v/>
      </c>
      <c r="C944" s="2" t="str">
        <f ca="1">IF($B943="","",IF(Zdroj!$AS$9="ano",CONCATENATE("Okres:","
",OFFSET(Zdroj!CH$16,'k rozhodnutí'!$A942,0),"
","Právní forma","
",OFFSET(Zdroj!H$16,'k rozhodnutí'!$A942,0),"
",IF(OFFSET(Zdroj!I$16,'k rozhodnutí'!$A942,0)="","","IČO: "),OFFSET(Zdroj!I$16,'k rozhodnutí'!$A942,0),"
","B.Ú. ",IF(OFFSET(Zdroj!J$16,'k rozhodnutí'!$A942,0)="","","Anonymizováno")),CONCATENATE("Okres:","
",OFFSET(Zdroj!CH$16,'k rozhodnutí'!$A942,0),"
","Právní forma","
",OFFSET(Zdroj!H$16,'k rozhodnutí'!$A942,0),"
",IF(OFFSET(Zdroj!I$16,'k rozhodnutí'!$A942,0)="","","IČO: "),OFFSET(Zdroj!I$16,'k rozhodnutí'!$A942,0),"
","B.Ú. ",OFFSET(Zdroj!J$16,'k rozhodnutí'!$A942,0))))</f>
        <v/>
      </c>
      <c r="D944" s="3" t="str">
        <f ca="1">IF($B943="","",OFFSET(Zdroj!O$16,'k rozhodnutí'!$A942,0))</f>
        <v/>
      </c>
      <c r="E944" s="127"/>
      <c r="F944" s="30"/>
      <c r="G944" s="122"/>
      <c r="H944" s="115"/>
      <c r="I944" s="126"/>
      <c r="J944" s="125"/>
      <c r="K944" s="115"/>
      <c r="L944" s="115"/>
      <c r="M944" s="115"/>
      <c r="N944" s="115"/>
      <c r="O944" s="115"/>
      <c r="P944" s="115"/>
    </row>
    <row r="945" spans="1:16" x14ac:dyDescent="0.25">
      <c r="A945" s="64">
        <f>ROW()/3-1</f>
        <v>314</v>
      </c>
      <c r="B945" s="124"/>
      <c r="C945" s="28" t="str">
        <f ca="1">IF($B943="","",IF(Zdroj!$AS$9="ano",IF(OFFSET(Zdroj!M$16,'k rozhodnutí'!$A942,0)="","","Anonymizováno"),IF(OFFSET(Zdroj!M$16,'k rozhodnutí'!$A942,0)="","",OFFSET(Zdroj!M$16,'k rozhodnutí'!$A942,0))))</f>
        <v/>
      </c>
      <c r="D945" s="3" t="str">
        <f ca="1">IF($B943="","",CONCATENATE("Dotace bude použita na:","
",OFFSET(Zdroj!P$16,'k rozhodnutí'!$A942,0)))</f>
        <v/>
      </c>
      <c r="E945" s="127"/>
      <c r="F945" s="31" t="str">
        <f ca="1">IF($B943="","",OFFSET(Zdroj!V$16,'k rozhodnutí'!$A942,0))</f>
        <v/>
      </c>
      <c r="G945" s="37" t="str">
        <f ca="1">IF($B943="","",OFFSET(Zdroj!CC$16,'k rozhodnutí'!$A942,0))</f>
        <v/>
      </c>
      <c r="H945" s="115"/>
      <c r="I945" s="126"/>
      <c r="J945" s="125"/>
      <c r="K945" s="115"/>
      <c r="L945" s="115"/>
      <c r="M945" s="115"/>
      <c r="N945" s="115"/>
      <c r="O945" s="115"/>
      <c r="P945" s="115"/>
    </row>
    <row r="946" spans="1:16" ht="15.75" x14ac:dyDescent="0.25">
      <c r="A946" s="64"/>
      <c r="B946" s="79" t="str">
        <f ca="1">IF(OFFSET(Zdroj!$B$16,A945,0)&gt;0,A948,"")</f>
        <v/>
      </c>
      <c r="C946" s="2" t="str">
        <f ca="1">IF($B946="","",IF(Zdroj!$AS$9="ano",CONCATENATE(OFFSET(Zdroj!C$16,'k rozhodnutí'!$A945,0),"
","Anonymizováno","
",OFFSET(Zdroj!E$16,'k rozhodnutí'!$A945,0),"
",OFFSET(Zdroj!F$16,'k rozhodnutí'!$A945,0)),CONCATENATE(OFFSET(Zdroj!C$16,'k rozhodnutí'!$A945,0),"
",OFFSET(Zdroj!D$16,'k rozhodnutí'!$A945,0),"
",OFFSET(Zdroj!E$16,'k rozhodnutí'!$A945,0),"
",OFFSET(Zdroj!F$16,'k rozhodnutí'!$A945,0))))</f>
        <v/>
      </c>
      <c r="D946" s="19" t="str">
        <f ca="1">IF($B946="","",OFFSET(Zdroj!N$16,'k rozhodnutí'!$A945,0))</f>
        <v/>
      </c>
      <c r="E946" s="127" t="str">
        <f ca="1">IF($B946="","",OFFSET(Zdroj!T$16,'k rozhodnutí'!$A945,0))</f>
        <v/>
      </c>
      <c r="F946" s="31" t="str">
        <f ca="1">IF($B946="","",OFFSET(Zdroj!U$16,'k rozhodnutí'!$A945,0))</f>
        <v/>
      </c>
      <c r="G946" s="122" t="str">
        <f ca="1">IF($B946="","",OFFSET(Zdroj!W$16,'k rozhodnutí'!$A945,0))</f>
        <v/>
      </c>
      <c r="H946" s="115" t="str">
        <f ca="1">IF($B946="","",OFFSET(Zdroj!W$16,'k rozhodnutí'!$A945,0))</f>
        <v/>
      </c>
      <c r="I946" s="126" t="str">
        <f ca="1">IF($B946="","",OFFSET(Zdroj!Y$16,'k rozhodnutí'!$A945,0))</f>
        <v/>
      </c>
      <c r="J946" s="125" t="str">
        <f ca="1">IF(B946="","",'k rozhodnutí detailní'!N946)</f>
        <v/>
      </c>
      <c r="K946" s="115" t="str">
        <f ca="1">IF($B946="","",OFFSET(Zdroj!AC$16,'k rozhodnutí'!$A945,0))</f>
        <v/>
      </c>
      <c r="L946" s="115" t="str">
        <f ca="1">IF($B946="","",OFFSET(Zdroj!AD$16,'k rozhodnutí'!$A945,0))</f>
        <v/>
      </c>
      <c r="M946" s="115" t="str">
        <f ca="1">IF($B946="","",OFFSET(Zdroj!AE$16,'k rozhodnutí'!$A945,0))</f>
        <v/>
      </c>
      <c r="N946" s="115" t="str">
        <f ca="1">IF($B946="","",OFFSET(Zdroj!AF$16,'k rozhodnutí'!$A945,0))</f>
        <v/>
      </c>
      <c r="O946" s="115" t="str">
        <f ca="1">IF($B946="","",OFFSET(Zdroj!AG$16,'k rozhodnutí'!$A945,0))</f>
        <v/>
      </c>
      <c r="P946" s="115" t="str">
        <f ca="1">IF($B946="","",OFFSET(Zdroj!AH$16,'k rozhodnutí'!$A945,0))</f>
        <v/>
      </c>
    </row>
    <row r="947" spans="1:16" x14ac:dyDescent="0.25">
      <c r="A947" s="64"/>
      <c r="B947" s="124" t="str">
        <f ca="1">IF(OFFSET(Zdroj!$B$16,A945,0)&gt;0,OFFSET(Zdroj!$B$16,A945,0)+0,"")</f>
        <v/>
      </c>
      <c r="C947" s="2" t="str">
        <f ca="1">IF($B946="","",IF(Zdroj!$AS$9="ano",CONCATENATE("Okres:","
",OFFSET(Zdroj!CH$16,'k rozhodnutí'!$A945,0),"
","Právní forma","
",OFFSET(Zdroj!H$16,'k rozhodnutí'!$A945,0),"
",IF(OFFSET(Zdroj!I$16,'k rozhodnutí'!$A945,0)="","","IČO: "),OFFSET(Zdroj!I$16,'k rozhodnutí'!$A945,0),"
","B.Ú. ",IF(OFFSET(Zdroj!J$16,'k rozhodnutí'!$A945,0)="","","Anonymizováno")),CONCATENATE("Okres:","
",OFFSET(Zdroj!CH$16,'k rozhodnutí'!$A945,0),"
","Právní forma","
",OFFSET(Zdroj!H$16,'k rozhodnutí'!$A945,0),"
",IF(OFFSET(Zdroj!I$16,'k rozhodnutí'!$A945,0)="","","IČO: "),OFFSET(Zdroj!I$16,'k rozhodnutí'!$A945,0),"
","B.Ú. ",OFFSET(Zdroj!J$16,'k rozhodnutí'!$A945,0))))</f>
        <v/>
      </c>
      <c r="D947" s="3" t="str">
        <f ca="1">IF($B946="","",OFFSET(Zdroj!O$16,'k rozhodnutí'!$A945,0))</f>
        <v/>
      </c>
      <c r="E947" s="127"/>
      <c r="F947" s="30"/>
      <c r="G947" s="122"/>
      <c r="H947" s="115"/>
      <c r="I947" s="126"/>
      <c r="J947" s="125"/>
      <c r="K947" s="115"/>
      <c r="L947" s="115"/>
      <c r="M947" s="115"/>
      <c r="N947" s="115"/>
      <c r="O947" s="115"/>
      <c r="P947" s="115"/>
    </row>
    <row r="948" spans="1:16" x14ac:dyDescent="0.25">
      <c r="A948" s="64">
        <f>ROW()/3-1</f>
        <v>315</v>
      </c>
      <c r="B948" s="124"/>
      <c r="C948" s="28" t="str">
        <f ca="1">IF($B946="","",IF(Zdroj!$AS$9="ano",IF(OFFSET(Zdroj!M$16,'k rozhodnutí'!$A945,0)="","","Anonymizováno"),IF(OFFSET(Zdroj!M$16,'k rozhodnutí'!$A945,0)="","",OFFSET(Zdroj!M$16,'k rozhodnutí'!$A945,0))))</f>
        <v/>
      </c>
      <c r="D948" s="3" t="str">
        <f ca="1">IF($B946="","",CONCATENATE("Dotace bude použita na:","
",OFFSET(Zdroj!P$16,'k rozhodnutí'!$A945,0)))</f>
        <v/>
      </c>
      <c r="E948" s="127"/>
      <c r="F948" s="31" t="str">
        <f ca="1">IF($B946="","",OFFSET(Zdroj!V$16,'k rozhodnutí'!$A945,0))</f>
        <v/>
      </c>
      <c r="G948" s="37" t="str">
        <f ca="1">IF($B946="","",OFFSET(Zdroj!CC$16,'k rozhodnutí'!$A945,0))</f>
        <v/>
      </c>
      <c r="H948" s="115"/>
      <c r="I948" s="126"/>
      <c r="J948" s="125"/>
      <c r="K948" s="115"/>
      <c r="L948" s="115"/>
      <c r="M948" s="115"/>
      <c r="N948" s="115"/>
      <c r="O948" s="115"/>
      <c r="P948" s="115"/>
    </row>
    <row r="949" spans="1:16" ht="15.75" x14ac:dyDescent="0.25">
      <c r="A949" s="64"/>
      <c r="B949" s="79" t="str">
        <f ca="1">IF(OFFSET(Zdroj!$B$16,A948,0)&gt;0,A951,"")</f>
        <v/>
      </c>
      <c r="C949" s="2" t="str">
        <f ca="1">IF($B949="","",IF(Zdroj!$AS$9="ano",CONCATENATE(OFFSET(Zdroj!C$16,'k rozhodnutí'!$A948,0),"
","Anonymizováno","
",OFFSET(Zdroj!E$16,'k rozhodnutí'!$A948,0),"
",OFFSET(Zdroj!F$16,'k rozhodnutí'!$A948,0)),CONCATENATE(OFFSET(Zdroj!C$16,'k rozhodnutí'!$A948,0),"
",OFFSET(Zdroj!D$16,'k rozhodnutí'!$A948,0),"
",OFFSET(Zdroj!E$16,'k rozhodnutí'!$A948,0),"
",OFFSET(Zdroj!F$16,'k rozhodnutí'!$A948,0))))</f>
        <v/>
      </c>
      <c r="D949" s="19" t="str">
        <f ca="1">IF($B949="","",OFFSET(Zdroj!N$16,'k rozhodnutí'!$A948,0))</f>
        <v/>
      </c>
      <c r="E949" s="127" t="str">
        <f ca="1">IF($B949="","",OFFSET(Zdroj!T$16,'k rozhodnutí'!$A948,0))</f>
        <v/>
      </c>
      <c r="F949" s="31" t="str">
        <f ca="1">IF($B949="","",OFFSET(Zdroj!U$16,'k rozhodnutí'!$A948,0))</f>
        <v/>
      </c>
      <c r="G949" s="122" t="str">
        <f ca="1">IF($B949="","",OFFSET(Zdroj!W$16,'k rozhodnutí'!$A948,0))</f>
        <v/>
      </c>
      <c r="H949" s="115" t="str">
        <f ca="1">IF($B949="","",OFFSET(Zdroj!W$16,'k rozhodnutí'!$A948,0))</f>
        <v/>
      </c>
      <c r="I949" s="126" t="str">
        <f ca="1">IF($B949="","",OFFSET(Zdroj!Y$16,'k rozhodnutí'!$A948,0))</f>
        <v/>
      </c>
      <c r="J949" s="125" t="str">
        <f ca="1">IF(B949="","",'k rozhodnutí detailní'!N949)</f>
        <v/>
      </c>
      <c r="K949" s="115" t="str">
        <f ca="1">IF($B949="","",OFFSET(Zdroj!AC$16,'k rozhodnutí'!$A948,0))</f>
        <v/>
      </c>
      <c r="L949" s="115" t="str">
        <f ca="1">IF($B949="","",OFFSET(Zdroj!AD$16,'k rozhodnutí'!$A948,0))</f>
        <v/>
      </c>
      <c r="M949" s="115" t="str">
        <f ca="1">IF($B949="","",OFFSET(Zdroj!AE$16,'k rozhodnutí'!$A948,0))</f>
        <v/>
      </c>
      <c r="N949" s="115" t="str">
        <f ca="1">IF($B949="","",OFFSET(Zdroj!AF$16,'k rozhodnutí'!$A948,0))</f>
        <v/>
      </c>
      <c r="O949" s="115" t="str">
        <f ca="1">IF($B949="","",OFFSET(Zdroj!AG$16,'k rozhodnutí'!$A948,0))</f>
        <v/>
      </c>
      <c r="P949" s="115" t="str">
        <f ca="1">IF($B949="","",OFFSET(Zdroj!AH$16,'k rozhodnutí'!$A948,0))</f>
        <v/>
      </c>
    </row>
    <row r="950" spans="1:16" x14ac:dyDescent="0.25">
      <c r="A950" s="64"/>
      <c r="B950" s="124" t="str">
        <f ca="1">IF(OFFSET(Zdroj!$B$16,A948,0)&gt;0,OFFSET(Zdroj!$B$16,A948,0)+0,"")</f>
        <v/>
      </c>
      <c r="C950" s="2" t="str">
        <f ca="1">IF($B949="","",IF(Zdroj!$AS$9="ano",CONCATENATE("Okres:","
",OFFSET(Zdroj!CH$16,'k rozhodnutí'!$A948,0),"
","Právní forma","
",OFFSET(Zdroj!H$16,'k rozhodnutí'!$A948,0),"
",IF(OFFSET(Zdroj!I$16,'k rozhodnutí'!$A948,0)="","","IČO: "),OFFSET(Zdroj!I$16,'k rozhodnutí'!$A948,0),"
","B.Ú. ",IF(OFFSET(Zdroj!J$16,'k rozhodnutí'!$A948,0)="","","Anonymizováno")),CONCATENATE("Okres:","
",OFFSET(Zdroj!CH$16,'k rozhodnutí'!$A948,0),"
","Právní forma","
",OFFSET(Zdroj!H$16,'k rozhodnutí'!$A948,0),"
",IF(OFFSET(Zdroj!I$16,'k rozhodnutí'!$A948,0)="","","IČO: "),OFFSET(Zdroj!I$16,'k rozhodnutí'!$A948,0),"
","B.Ú. ",OFFSET(Zdroj!J$16,'k rozhodnutí'!$A948,0))))</f>
        <v/>
      </c>
      <c r="D950" s="3" t="str">
        <f ca="1">IF($B949="","",OFFSET(Zdroj!O$16,'k rozhodnutí'!$A948,0))</f>
        <v/>
      </c>
      <c r="E950" s="127"/>
      <c r="F950" s="30"/>
      <c r="G950" s="122"/>
      <c r="H950" s="115"/>
      <c r="I950" s="126"/>
      <c r="J950" s="125"/>
      <c r="K950" s="115"/>
      <c r="L950" s="115"/>
      <c r="M950" s="115"/>
      <c r="N950" s="115"/>
      <c r="O950" s="115"/>
      <c r="P950" s="115"/>
    </row>
    <row r="951" spans="1:16" x14ac:dyDescent="0.25">
      <c r="A951" s="64">
        <f>ROW()/3-1</f>
        <v>316</v>
      </c>
      <c r="B951" s="124"/>
      <c r="C951" s="28" t="str">
        <f ca="1">IF($B949="","",IF(Zdroj!$AS$9="ano",IF(OFFSET(Zdroj!M$16,'k rozhodnutí'!$A948,0)="","","Anonymizováno"),IF(OFFSET(Zdroj!M$16,'k rozhodnutí'!$A948,0)="","",OFFSET(Zdroj!M$16,'k rozhodnutí'!$A948,0))))</f>
        <v/>
      </c>
      <c r="D951" s="3" t="str">
        <f ca="1">IF($B949="","",CONCATENATE("Dotace bude použita na:","
",OFFSET(Zdroj!P$16,'k rozhodnutí'!$A948,0)))</f>
        <v/>
      </c>
      <c r="E951" s="127"/>
      <c r="F951" s="31" t="str">
        <f ca="1">IF($B949="","",OFFSET(Zdroj!V$16,'k rozhodnutí'!$A948,0))</f>
        <v/>
      </c>
      <c r="G951" s="37" t="str">
        <f ca="1">IF($B949="","",OFFSET(Zdroj!CC$16,'k rozhodnutí'!$A948,0))</f>
        <v/>
      </c>
      <c r="H951" s="115"/>
      <c r="I951" s="126"/>
      <c r="J951" s="125"/>
      <c r="K951" s="115"/>
      <c r="L951" s="115"/>
      <c r="M951" s="115"/>
      <c r="N951" s="115"/>
      <c r="O951" s="115"/>
      <c r="P951" s="115"/>
    </row>
    <row r="952" spans="1:16" ht="15.75" x14ac:dyDescent="0.25">
      <c r="A952" s="64"/>
      <c r="B952" s="79" t="str">
        <f ca="1">IF(OFFSET(Zdroj!$B$16,A951,0)&gt;0,A954,"")</f>
        <v/>
      </c>
      <c r="C952" s="2" t="str">
        <f ca="1">IF($B952="","",IF(Zdroj!$AS$9="ano",CONCATENATE(OFFSET(Zdroj!C$16,'k rozhodnutí'!$A951,0),"
","Anonymizováno","
",OFFSET(Zdroj!E$16,'k rozhodnutí'!$A951,0),"
",OFFSET(Zdroj!F$16,'k rozhodnutí'!$A951,0)),CONCATENATE(OFFSET(Zdroj!C$16,'k rozhodnutí'!$A951,0),"
",OFFSET(Zdroj!D$16,'k rozhodnutí'!$A951,0),"
",OFFSET(Zdroj!E$16,'k rozhodnutí'!$A951,0),"
",OFFSET(Zdroj!F$16,'k rozhodnutí'!$A951,0))))</f>
        <v/>
      </c>
      <c r="D952" s="19" t="str">
        <f ca="1">IF($B952="","",OFFSET(Zdroj!N$16,'k rozhodnutí'!$A951,0))</f>
        <v/>
      </c>
      <c r="E952" s="127" t="str">
        <f ca="1">IF($B952="","",OFFSET(Zdroj!T$16,'k rozhodnutí'!$A951,0))</f>
        <v/>
      </c>
      <c r="F952" s="31" t="str">
        <f ca="1">IF($B952="","",OFFSET(Zdroj!U$16,'k rozhodnutí'!$A951,0))</f>
        <v/>
      </c>
      <c r="G952" s="122" t="str">
        <f ca="1">IF($B952="","",OFFSET(Zdroj!W$16,'k rozhodnutí'!$A951,0))</f>
        <v/>
      </c>
      <c r="H952" s="115" t="str">
        <f ca="1">IF($B952="","",OFFSET(Zdroj!W$16,'k rozhodnutí'!$A951,0))</f>
        <v/>
      </c>
      <c r="I952" s="126" t="str">
        <f ca="1">IF($B952="","",OFFSET(Zdroj!Y$16,'k rozhodnutí'!$A951,0))</f>
        <v/>
      </c>
      <c r="J952" s="125" t="str">
        <f ca="1">IF(B952="","",'k rozhodnutí detailní'!N952)</f>
        <v/>
      </c>
      <c r="K952" s="115" t="str">
        <f ca="1">IF($B952="","",OFFSET(Zdroj!AC$16,'k rozhodnutí'!$A951,0))</f>
        <v/>
      </c>
      <c r="L952" s="115" t="str">
        <f ca="1">IF($B952="","",OFFSET(Zdroj!AD$16,'k rozhodnutí'!$A951,0))</f>
        <v/>
      </c>
      <c r="M952" s="115" t="str">
        <f ca="1">IF($B952="","",OFFSET(Zdroj!AE$16,'k rozhodnutí'!$A951,0))</f>
        <v/>
      </c>
      <c r="N952" s="115" t="str">
        <f ca="1">IF($B952="","",OFFSET(Zdroj!AF$16,'k rozhodnutí'!$A951,0))</f>
        <v/>
      </c>
      <c r="O952" s="115" t="str">
        <f ca="1">IF($B952="","",OFFSET(Zdroj!AG$16,'k rozhodnutí'!$A951,0))</f>
        <v/>
      </c>
      <c r="P952" s="115" t="str">
        <f ca="1">IF($B952="","",OFFSET(Zdroj!AH$16,'k rozhodnutí'!$A951,0))</f>
        <v/>
      </c>
    </row>
    <row r="953" spans="1:16" x14ac:dyDescent="0.25">
      <c r="A953" s="64"/>
      <c r="B953" s="124" t="str">
        <f ca="1">IF(OFFSET(Zdroj!$B$16,A951,0)&gt;0,OFFSET(Zdroj!$B$16,A951,0)+0,"")</f>
        <v/>
      </c>
      <c r="C953" s="2" t="str">
        <f ca="1">IF($B952="","",IF(Zdroj!$AS$9="ano",CONCATENATE("Okres:","
",OFFSET(Zdroj!CH$16,'k rozhodnutí'!$A951,0),"
","Právní forma","
",OFFSET(Zdroj!H$16,'k rozhodnutí'!$A951,0),"
",IF(OFFSET(Zdroj!I$16,'k rozhodnutí'!$A951,0)="","","IČO: "),OFFSET(Zdroj!I$16,'k rozhodnutí'!$A951,0),"
","B.Ú. ",IF(OFFSET(Zdroj!J$16,'k rozhodnutí'!$A951,0)="","","Anonymizováno")),CONCATENATE("Okres:","
",OFFSET(Zdroj!CH$16,'k rozhodnutí'!$A951,0),"
","Právní forma","
",OFFSET(Zdroj!H$16,'k rozhodnutí'!$A951,0),"
",IF(OFFSET(Zdroj!I$16,'k rozhodnutí'!$A951,0)="","","IČO: "),OFFSET(Zdroj!I$16,'k rozhodnutí'!$A951,0),"
","B.Ú. ",OFFSET(Zdroj!J$16,'k rozhodnutí'!$A951,0))))</f>
        <v/>
      </c>
      <c r="D953" s="3" t="str">
        <f ca="1">IF($B952="","",OFFSET(Zdroj!O$16,'k rozhodnutí'!$A951,0))</f>
        <v/>
      </c>
      <c r="E953" s="127"/>
      <c r="F953" s="30"/>
      <c r="G953" s="122"/>
      <c r="H953" s="115"/>
      <c r="I953" s="126"/>
      <c r="J953" s="125"/>
      <c r="K953" s="115"/>
      <c r="L953" s="115"/>
      <c r="M953" s="115"/>
      <c r="N953" s="115"/>
      <c r="O953" s="115"/>
      <c r="P953" s="115"/>
    </row>
    <row r="954" spans="1:16" x14ac:dyDescent="0.25">
      <c r="A954" s="64">
        <f>ROW()/3-1</f>
        <v>317</v>
      </c>
      <c r="B954" s="124"/>
      <c r="C954" s="28" t="str">
        <f ca="1">IF($B952="","",IF(Zdroj!$AS$9="ano",IF(OFFSET(Zdroj!M$16,'k rozhodnutí'!$A951,0)="","","Anonymizováno"),IF(OFFSET(Zdroj!M$16,'k rozhodnutí'!$A951,0)="","",OFFSET(Zdroj!M$16,'k rozhodnutí'!$A951,0))))</f>
        <v/>
      </c>
      <c r="D954" s="3" t="str">
        <f ca="1">IF($B952="","",CONCATENATE("Dotace bude použita na:","
",OFFSET(Zdroj!P$16,'k rozhodnutí'!$A951,0)))</f>
        <v/>
      </c>
      <c r="E954" s="127"/>
      <c r="F954" s="31" t="str">
        <f ca="1">IF($B952="","",OFFSET(Zdroj!V$16,'k rozhodnutí'!$A951,0))</f>
        <v/>
      </c>
      <c r="G954" s="37" t="str">
        <f ca="1">IF($B952="","",OFFSET(Zdroj!CC$16,'k rozhodnutí'!$A951,0))</f>
        <v/>
      </c>
      <c r="H954" s="115"/>
      <c r="I954" s="126"/>
      <c r="J954" s="125"/>
      <c r="K954" s="115"/>
      <c r="L954" s="115"/>
      <c r="M954" s="115"/>
      <c r="N954" s="115"/>
      <c r="O954" s="115"/>
      <c r="P954" s="115"/>
    </row>
    <row r="955" spans="1:16" ht="15.75" x14ac:dyDescent="0.25">
      <c r="A955" s="64"/>
      <c r="B955" s="79" t="str">
        <f ca="1">IF(OFFSET(Zdroj!$B$16,A954,0)&gt;0,A957,"")</f>
        <v/>
      </c>
      <c r="C955" s="2" t="str">
        <f ca="1">IF($B955="","",IF(Zdroj!$AS$9="ano",CONCATENATE(OFFSET(Zdroj!C$16,'k rozhodnutí'!$A954,0),"
","Anonymizováno","
",OFFSET(Zdroj!E$16,'k rozhodnutí'!$A954,0),"
",OFFSET(Zdroj!F$16,'k rozhodnutí'!$A954,0)),CONCATENATE(OFFSET(Zdroj!C$16,'k rozhodnutí'!$A954,0),"
",OFFSET(Zdroj!D$16,'k rozhodnutí'!$A954,0),"
",OFFSET(Zdroj!E$16,'k rozhodnutí'!$A954,0),"
",OFFSET(Zdroj!F$16,'k rozhodnutí'!$A954,0))))</f>
        <v/>
      </c>
      <c r="D955" s="19" t="str">
        <f ca="1">IF($B955="","",OFFSET(Zdroj!N$16,'k rozhodnutí'!$A954,0))</f>
        <v/>
      </c>
      <c r="E955" s="127" t="str">
        <f ca="1">IF($B955="","",OFFSET(Zdroj!T$16,'k rozhodnutí'!$A954,0))</f>
        <v/>
      </c>
      <c r="F955" s="31" t="str">
        <f ca="1">IF($B955="","",OFFSET(Zdroj!U$16,'k rozhodnutí'!$A954,0))</f>
        <v/>
      </c>
      <c r="G955" s="122" t="str">
        <f ca="1">IF($B955="","",OFFSET(Zdroj!W$16,'k rozhodnutí'!$A954,0))</f>
        <v/>
      </c>
      <c r="H955" s="115" t="str">
        <f ca="1">IF($B955="","",OFFSET(Zdroj!W$16,'k rozhodnutí'!$A954,0))</f>
        <v/>
      </c>
      <c r="I955" s="126" t="str">
        <f ca="1">IF($B955="","",OFFSET(Zdroj!Y$16,'k rozhodnutí'!$A954,0))</f>
        <v/>
      </c>
      <c r="J955" s="125" t="str">
        <f ca="1">IF(B955="","",'k rozhodnutí detailní'!N955)</f>
        <v/>
      </c>
      <c r="K955" s="115" t="str">
        <f ca="1">IF($B955="","",OFFSET(Zdroj!AC$16,'k rozhodnutí'!$A954,0))</f>
        <v/>
      </c>
      <c r="L955" s="115" t="str">
        <f ca="1">IF($B955="","",OFFSET(Zdroj!AD$16,'k rozhodnutí'!$A954,0))</f>
        <v/>
      </c>
      <c r="M955" s="115" t="str">
        <f ca="1">IF($B955="","",OFFSET(Zdroj!AE$16,'k rozhodnutí'!$A954,0))</f>
        <v/>
      </c>
      <c r="N955" s="115" t="str">
        <f ca="1">IF($B955="","",OFFSET(Zdroj!AF$16,'k rozhodnutí'!$A954,0))</f>
        <v/>
      </c>
      <c r="O955" s="115" t="str">
        <f ca="1">IF($B955="","",OFFSET(Zdroj!AG$16,'k rozhodnutí'!$A954,0))</f>
        <v/>
      </c>
      <c r="P955" s="115" t="str">
        <f ca="1">IF($B955="","",OFFSET(Zdroj!AH$16,'k rozhodnutí'!$A954,0))</f>
        <v/>
      </c>
    </row>
    <row r="956" spans="1:16" x14ac:dyDescent="0.25">
      <c r="A956" s="64"/>
      <c r="B956" s="124" t="str">
        <f ca="1">IF(OFFSET(Zdroj!$B$16,A954,0)&gt;0,OFFSET(Zdroj!$B$16,A954,0)+0,"")</f>
        <v/>
      </c>
      <c r="C956" s="2" t="str">
        <f ca="1">IF($B955="","",IF(Zdroj!$AS$9="ano",CONCATENATE("Okres:","
",OFFSET(Zdroj!CH$16,'k rozhodnutí'!$A954,0),"
","Právní forma","
",OFFSET(Zdroj!H$16,'k rozhodnutí'!$A954,0),"
",IF(OFFSET(Zdroj!I$16,'k rozhodnutí'!$A954,0)="","","IČO: "),OFFSET(Zdroj!I$16,'k rozhodnutí'!$A954,0),"
","B.Ú. ",IF(OFFSET(Zdroj!J$16,'k rozhodnutí'!$A954,0)="","","Anonymizováno")),CONCATENATE("Okres:","
",OFFSET(Zdroj!CH$16,'k rozhodnutí'!$A954,0),"
","Právní forma","
",OFFSET(Zdroj!H$16,'k rozhodnutí'!$A954,0),"
",IF(OFFSET(Zdroj!I$16,'k rozhodnutí'!$A954,0)="","","IČO: "),OFFSET(Zdroj!I$16,'k rozhodnutí'!$A954,0),"
","B.Ú. ",OFFSET(Zdroj!J$16,'k rozhodnutí'!$A954,0))))</f>
        <v/>
      </c>
      <c r="D956" s="3" t="str">
        <f ca="1">IF($B955="","",OFFSET(Zdroj!O$16,'k rozhodnutí'!$A954,0))</f>
        <v/>
      </c>
      <c r="E956" s="127"/>
      <c r="F956" s="30"/>
      <c r="G956" s="122"/>
      <c r="H956" s="115"/>
      <c r="I956" s="126"/>
      <c r="J956" s="125"/>
      <c r="K956" s="115"/>
      <c r="L956" s="115"/>
      <c r="M956" s="115"/>
      <c r="N956" s="115"/>
      <c r="O956" s="115"/>
      <c r="P956" s="115"/>
    </row>
    <row r="957" spans="1:16" x14ac:dyDescent="0.25">
      <c r="A957" s="64">
        <f>ROW()/3-1</f>
        <v>318</v>
      </c>
      <c r="B957" s="124"/>
      <c r="C957" s="28" t="str">
        <f ca="1">IF($B955="","",IF(Zdroj!$AS$9="ano",IF(OFFSET(Zdroj!M$16,'k rozhodnutí'!$A954,0)="","","Anonymizováno"),IF(OFFSET(Zdroj!M$16,'k rozhodnutí'!$A954,0)="","",OFFSET(Zdroj!M$16,'k rozhodnutí'!$A954,0))))</f>
        <v/>
      </c>
      <c r="D957" s="3" t="str">
        <f ca="1">IF($B955="","",CONCATENATE("Dotace bude použita na:","
",OFFSET(Zdroj!P$16,'k rozhodnutí'!$A954,0)))</f>
        <v/>
      </c>
      <c r="E957" s="127"/>
      <c r="F957" s="31" t="str">
        <f ca="1">IF($B955="","",OFFSET(Zdroj!V$16,'k rozhodnutí'!$A954,0))</f>
        <v/>
      </c>
      <c r="G957" s="37" t="str">
        <f ca="1">IF($B955="","",OFFSET(Zdroj!CC$16,'k rozhodnutí'!$A954,0))</f>
        <v/>
      </c>
      <c r="H957" s="115"/>
      <c r="I957" s="126"/>
      <c r="J957" s="125"/>
      <c r="K957" s="115"/>
      <c r="L957" s="115"/>
      <c r="M957" s="115"/>
      <c r="N957" s="115"/>
      <c r="O957" s="115"/>
      <c r="P957" s="115"/>
    </row>
    <row r="958" spans="1:16" ht="15.75" x14ac:dyDescent="0.25">
      <c r="A958" s="64"/>
      <c r="B958" s="79" t="str">
        <f ca="1">IF(OFFSET(Zdroj!$B$16,A957,0)&gt;0,A960,"")</f>
        <v/>
      </c>
      <c r="C958" s="2" t="str">
        <f ca="1">IF($B958="","",IF(Zdroj!$AS$9="ano",CONCATENATE(OFFSET(Zdroj!C$16,'k rozhodnutí'!$A957,0),"
","Anonymizováno","
",OFFSET(Zdroj!E$16,'k rozhodnutí'!$A957,0),"
",OFFSET(Zdroj!F$16,'k rozhodnutí'!$A957,0)),CONCATENATE(OFFSET(Zdroj!C$16,'k rozhodnutí'!$A957,0),"
",OFFSET(Zdroj!D$16,'k rozhodnutí'!$A957,0),"
",OFFSET(Zdroj!E$16,'k rozhodnutí'!$A957,0),"
",OFFSET(Zdroj!F$16,'k rozhodnutí'!$A957,0))))</f>
        <v/>
      </c>
      <c r="D958" s="19" t="str">
        <f ca="1">IF($B958="","",OFFSET(Zdroj!N$16,'k rozhodnutí'!$A957,0))</f>
        <v/>
      </c>
      <c r="E958" s="127" t="str">
        <f ca="1">IF($B958="","",OFFSET(Zdroj!T$16,'k rozhodnutí'!$A957,0))</f>
        <v/>
      </c>
      <c r="F958" s="31" t="str">
        <f ca="1">IF($B958="","",OFFSET(Zdroj!U$16,'k rozhodnutí'!$A957,0))</f>
        <v/>
      </c>
      <c r="G958" s="122" t="str">
        <f ca="1">IF($B958="","",OFFSET(Zdroj!W$16,'k rozhodnutí'!$A957,0))</f>
        <v/>
      </c>
      <c r="H958" s="115" t="str">
        <f ca="1">IF($B958="","",OFFSET(Zdroj!W$16,'k rozhodnutí'!$A957,0))</f>
        <v/>
      </c>
      <c r="I958" s="126" t="str">
        <f ca="1">IF($B958="","",OFFSET(Zdroj!Y$16,'k rozhodnutí'!$A957,0))</f>
        <v/>
      </c>
      <c r="J958" s="125" t="str">
        <f ca="1">IF(B958="","",'k rozhodnutí detailní'!N958)</f>
        <v/>
      </c>
      <c r="K958" s="115" t="str">
        <f ca="1">IF($B958="","",OFFSET(Zdroj!AC$16,'k rozhodnutí'!$A957,0))</f>
        <v/>
      </c>
      <c r="L958" s="115" t="str">
        <f ca="1">IF($B958="","",OFFSET(Zdroj!AD$16,'k rozhodnutí'!$A957,0))</f>
        <v/>
      </c>
      <c r="M958" s="115" t="str">
        <f ca="1">IF($B958="","",OFFSET(Zdroj!AE$16,'k rozhodnutí'!$A957,0))</f>
        <v/>
      </c>
      <c r="N958" s="115" t="str">
        <f ca="1">IF($B958="","",OFFSET(Zdroj!AF$16,'k rozhodnutí'!$A957,0))</f>
        <v/>
      </c>
      <c r="O958" s="115" t="str">
        <f ca="1">IF($B958="","",OFFSET(Zdroj!AG$16,'k rozhodnutí'!$A957,0))</f>
        <v/>
      </c>
      <c r="P958" s="115" t="str">
        <f ca="1">IF($B958="","",OFFSET(Zdroj!AH$16,'k rozhodnutí'!$A957,0))</f>
        <v/>
      </c>
    </row>
    <row r="959" spans="1:16" x14ac:dyDescent="0.25">
      <c r="A959" s="64"/>
      <c r="B959" s="124" t="str">
        <f ca="1">IF(OFFSET(Zdroj!$B$16,A957,0)&gt;0,OFFSET(Zdroj!$B$16,A957,0)+0,"")</f>
        <v/>
      </c>
      <c r="C959" s="2" t="str">
        <f ca="1">IF($B958="","",IF(Zdroj!$AS$9="ano",CONCATENATE("Okres:","
",OFFSET(Zdroj!CH$16,'k rozhodnutí'!$A957,0),"
","Právní forma","
",OFFSET(Zdroj!H$16,'k rozhodnutí'!$A957,0),"
",IF(OFFSET(Zdroj!I$16,'k rozhodnutí'!$A957,0)="","","IČO: "),OFFSET(Zdroj!I$16,'k rozhodnutí'!$A957,0),"
","B.Ú. ",IF(OFFSET(Zdroj!J$16,'k rozhodnutí'!$A957,0)="","","Anonymizováno")),CONCATENATE("Okres:","
",OFFSET(Zdroj!CH$16,'k rozhodnutí'!$A957,0),"
","Právní forma","
",OFFSET(Zdroj!H$16,'k rozhodnutí'!$A957,0),"
",IF(OFFSET(Zdroj!I$16,'k rozhodnutí'!$A957,0)="","","IČO: "),OFFSET(Zdroj!I$16,'k rozhodnutí'!$A957,0),"
","B.Ú. ",OFFSET(Zdroj!J$16,'k rozhodnutí'!$A957,0))))</f>
        <v/>
      </c>
      <c r="D959" s="3" t="str">
        <f ca="1">IF($B958="","",OFFSET(Zdroj!O$16,'k rozhodnutí'!$A957,0))</f>
        <v/>
      </c>
      <c r="E959" s="127"/>
      <c r="F959" s="30"/>
      <c r="G959" s="122"/>
      <c r="H959" s="115"/>
      <c r="I959" s="126"/>
      <c r="J959" s="125"/>
      <c r="K959" s="115"/>
      <c r="L959" s="115"/>
      <c r="M959" s="115"/>
      <c r="N959" s="115"/>
      <c r="O959" s="115"/>
      <c r="P959" s="115"/>
    </row>
    <row r="960" spans="1:16" x14ac:dyDescent="0.25">
      <c r="A960" s="64">
        <f>ROW()/3-1</f>
        <v>319</v>
      </c>
      <c r="B960" s="124"/>
      <c r="C960" s="28" t="str">
        <f ca="1">IF($B958="","",IF(Zdroj!$AS$9="ano",IF(OFFSET(Zdroj!M$16,'k rozhodnutí'!$A957,0)="","","Anonymizováno"),IF(OFFSET(Zdroj!M$16,'k rozhodnutí'!$A957,0)="","",OFFSET(Zdroj!M$16,'k rozhodnutí'!$A957,0))))</f>
        <v/>
      </c>
      <c r="D960" s="3" t="str">
        <f ca="1">IF($B958="","",CONCATENATE("Dotace bude použita na:","
",OFFSET(Zdroj!P$16,'k rozhodnutí'!$A957,0)))</f>
        <v/>
      </c>
      <c r="E960" s="127"/>
      <c r="F960" s="31" t="str">
        <f ca="1">IF($B958="","",OFFSET(Zdroj!V$16,'k rozhodnutí'!$A957,0))</f>
        <v/>
      </c>
      <c r="G960" s="37" t="str">
        <f ca="1">IF($B958="","",OFFSET(Zdroj!CC$16,'k rozhodnutí'!$A957,0))</f>
        <v/>
      </c>
      <c r="H960" s="115"/>
      <c r="I960" s="126"/>
      <c r="J960" s="125"/>
      <c r="K960" s="115"/>
      <c r="L960" s="115"/>
      <c r="M960" s="115"/>
      <c r="N960" s="115"/>
      <c r="O960" s="115"/>
      <c r="P960" s="115"/>
    </row>
    <row r="961" spans="1:16" ht="15.75" x14ac:dyDescent="0.25">
      <c r="A961" s="64"/>
      <c r="B961" s="79" t="str">
        <f ca="1">IF(OFFSET(Zdroj!$B$16,A960,0)&gt;0,A963,"")</f>
        <v/>
      </c>
      <c r="C961" s="2" t="str">
        <f ca="1">IF($B961="","",IF(Zdroj!$AS$9="ano",CONCATENATE(OFFSET(Zdroj!C$16,'k rozhodnutí'!$A960,0),"
","Anonymizováno","
",OFFSET(Zdroj!E$16,'k rozhodnutí'!$A960,0),"
",OFFSET(Zdroj!F$16,'k rozhodnutí'!$A960,0)),CONCATENATE(OFFSET(Zdroj!C$16,'k rozhodnutí'!$A960,0),"
",OFFSET(Zdroj!D$16,'k rozhodnutí'!$A960,0),"
",OFFSET(Zdroj!E$16,'k rozhodnutí'!$A960,0),"
",OFFSET(Zdroj!F$16,'k rozhodnutí'!$A960,0))))</f>
        <v/>
      </c>
      <c r="D961" s="19" t="str">
        <f ca="1">IF($B961="","",OFFSET(Zdroj!N$16,'k rozhodnutí'!$A960,0))</f>
        <v/>
      </c>
      <c r="E961" s="127" t="str">
        <f ca="1">IF($B961="","",OFFSET(Zdroj!T$16,'k rozhodnutí'!$A960,0))</f>
        <v/>
      </c>
      <c r="F961" s="31" t="str">
        <f ca="1">IF($B961="","",OFFSET(Zdroj!U$16,'k rozhodnutí'!$A960,0))</f>
        <v/>
      </c>
      <c r="G961" s="122" t="str">
        <f ca="1">IF($B961="","",OFFSET(Zdroj!W$16,'k rozhodnutí'!$A960,0))</f>
        <v/>
      </c>
      <c r="H961" s="115" t="str">
        <f ca="1">IF($B961="","",OFFSET(Zdroj!W$16,'k rozhodnutí'!$A960,0))</f>
        <v/>
      </c>
      <c r="I961" s="126" t="str">
        <f ca="1">IF($B961="","",OFFSET(Zdroj!Y$16,'k rozhodnutí'!$A960,0))</f>
        <v/>
      </c>
      <c r="J961" s="125" t="str">
        <f ca="1">IF(B961="","",'k rozhodnutí detailní'!N961)</f>
        <v/>
      </c>
      <c r="K961" s="115" t="str">
        <f ca="1">IF($B961="","",OFFSET(Zdroj!AC$16,'k rozhodnutí'!$A960,0))</f>
        <v/>
      </c>
      <c r="L961" s="115" t="str">
        <f ca="1">IF($B961="","",OFFSET(Zdroj!AD$16,'k rozhodnutí'!$A960,0))</f>
        <v/>
      </c>
      <c r="M961" s="115" t="str">
        <f ca="1">IF($B961="","",OFFSET(Zdroj!AE$16,'k rozhodnutí'!$A960,0))</f>
        <v/>
      </c>
      <c r="N961" s="115" t="str">
        <f ca="1">IF($B961="","",OFFSET(Zdroj!AF$16,'k rozhodnutí'!$A960,0))</f>
        <v/>
      </c>
      <c r="O961" s="115" t="str">
        <f ca="1">IF($B961="","",OFFSET(Zdroj!AG$16,'k rozhodnutí'!$A960,0))</f>
        <v/>
      </c>
      <c r="P961" s="115" t="str">
        <f ca="1">IF($B961="","",OFFSET(Zdroj!AH$16,'k rozhodnutí'!$A960,0))</f>
        <v/>
      </c>
    </row>
    <row r="962" spans="1:16" x14ac:dyDescent="0.25">
      <c r="A962" s="64"/>
      <c r="B962" s="124" t="str">
        <f ca="1">IF(OFFSET(Zdroj!$B$16,A960,0)&gt;0,OFFSET(Zdroj!$B$16,A960,0)+0,"")</f>
        <v/>
      </c>
      <c r="C962" s="2" t="str">
        <f ca="1">IF($B961="","",IF(Zdroj!$AS$9="ano",CONCATENATE("Okres:","
",OFFSET(Zdroj!CH$16,'k rozhodnutí'!$A960,0),"
","Právní forma","
",OFFSET(Zdroj!H$16,'k rozhodnutí'!$A960,0),"
",IF(OFFSET(Zdroj!I$16,'k rozhodnutí'!$A960,0)="","","IČO: "),OFFSET(Zdroj!I$16,'k rozhodnutí'!$A960,0),"
","B.Ú. ",IF(OFFSET(Zdroj!J$16,'k rozhodnutí'!$A960,0)="","","Anonymizováno")),CONCATENATE("Okres:","
",OFFSET(Zdroj!CH$16,'k rozhodnutí'!$A960,0),"
","Právní forma","
",OFFSET(Zdroj!H$16,'k rozhodnutí'!$A960,0),"
",IF(OFFSET(Zdroj!I$16,'k rozhodnutí'!$A960,0)="","","IČO: "),OFFSET(Zdroj!I$16,'k rozhodnutí'!$A960,0),"
","B.Ú. ",OFFSET(Zdroj!J$16,'k rozhodnutí'!$A960,0))))</f>
        <v/>
      </c>
      <c r="D962" s="3" t="str">
        <f ca="1">IF($B961="","",OFFSET(Zdroj!O$16,'k rozhodnutí'!$A960,0))</f>
        <v/>
      </c>
      <c r="E962" s="127"/>
      <c r="F962" s="30"/>
      <c r="G962" s="122"/>
      <c r="H962" s="115"/>
      <c r="I962" s="126"/>
      <c r="J962" s="125"/>
      <c r="K962" s="115"/>
      <c r="L962" s="115"/>
      <c r="M962" s="115"/>
      <c r="N962" s="115"/>
      <c r="O962" s="115"/>
      <c r="P962" s="115"/>
    </row>
    <row r="963" spans="1:16" x14ac:dyDescent="0.25">
      <c r="A963" s="64">
        <f>ROW()/3-1</f>
        <v>320</v>
      </c>
      <c r="B963" s="124"/>
      <c r="C963" s="28" t="str">
        <f ca="1">IF($B961="","",IF(Zdroj!$AS$9="ano",IF(OFFSET(Zdroj!M$16,'k rozhodnutí'!$A960,0)="","","Anonymizováno"),IF(OFFSET(Zdroj!M$16,'k rozhodnutí'!$A960,0)="","",OFFSET(Zdroj!M$16,'k rozhodnutí'!$A960,0))))</f>
        <v/>
      </c>
      <c r="D963" s="3" t="str">
        <f ca="1">IF($B961="","",CONCATENATE("Dotace bude použita na:","
",OFFSET(Zdroj!P$16,'k rozhodnutí'!$A960,0)))</f>
        <v/>
      </c>
      <c r="E963" s="127"/>
      <c r="F963" s="31" t="str">
        <f ca="1">IF($B961="","",OFFSET(Zdroj!V$16,'k rozhodnutí'!$A960,0))</f>
        <v/>
      </c>
      <c r="G963" s="37" t="str">
        <f ca="1">IF($B961="","",OFFSET(Zdroj!CC$16,'k rozhodnutí'!$A960,0))</f>
        <v/>
      </c>
      <c r="H963" s="115"/>
      <c r="I963" s="126"/>
      <c r="J963" s="125"/>
      <c r="K963" s="115"/>
      <c r="L963" s="115"/>
      <c r="M963" s="115"/>
      <c r="N963" s="115"/>
      <c r="O963" s="115"/>
      <c r="P963" s="115"/>
    </row>
    <row r="964" spans="1:16" ht="15.75" x14ac:dyDescent="0.25">
      <c r="A964" s="64"/>
      <c r="B964" s="79" t="str">
        <f ca="1">IF(OFFSET(Zdroj!$B$16,A963,0)&gt;0,A966,"")</f>
        <v/>
      </c>
      <c r="C964" s="2" t="str">
        <f ca="1">IF($B964="","",IF(Zdroj!$AS$9="ano",CONCATENATE(OFFSET(Zdroj!C$16,'k rozhodnutí'!$A963,0),"
","Anonymizováno","
",OFFSET(Zdroj!E$16,'k rozhodnutí'!$A963,0),"
",OFFSET(Zdroj!F$16,'k rozhodnutí'!$A963,0)),CONCATENATE(OFFSET(Zdroj!C$16,'k rozhodnutí'!$A963,0),"
",OFFSET(Zdroj!D$16,'k rozhodnutí'!$A963,0),"
",OFFSET(Zdroj!E$16,'k rozhodnutí'!$A963,0),"
",OFFSET(Zdroj!F$16,'k rozhodnutí'!$A963,0))))</f>
        <v/>
      </c>
      <c r="D964" s="19" t="str">
        <f ca="1">IF($B964="","",OFFSET(Zdroj!N$16,'k rozhodnutí'!$A963,0))</f>
        <v/>
      </c>
      <c r="E964" s="127" t="str">
        <f ca="1">IF($B964="","",OFFSET(Zdroj!T$16,'k rozhodnutí'!$A963,0))</f>
        <v/>
      </c>
      <c r="F964" s="31" t="str">
        <f ca="1">IF($B964="","",OFFSET(Zdroj!U$16,'k rozhodnutí'!$A963,0))</f>
        <v/>
      </c>
      <c r="G964" s="122" t="str">
        <f ca="1">IF($B964="","",OFFSET(Zdroj!W$16,'k rozhodnutí'!$A963,0))</f>
        <v/>
      </c>
      <c r="H964" s="115" t="str">
        <f ca="1">IF($B964="","",OFFSET(Zdroj!W$16,'k rozhodnutí'!$A963,0))</f>
        <v/>
      </c>
      <c r="I964" s="126" t="str">
        <f ca="1">IF($B964="","",OFFSET(Zdroj!Y$16,'k rozhodnutí'!$A963,0))</f>
        <v/>
      </c>
      <c r="J964" s="125" t="str">
        <f ca="1">IF(B964="","",'k rozhodnutí detailní'!N964)</f>
        <v/>
      </c>
      <c r="K964" s="115" t="str">
        <f ca="1">IF($B964="","",OFFSET(Zdroj!AC$16,'k rozhodnutí'!$A963,0))</f>
        <v/>
      </c>
      <c r="L964" s="115" t="str">
        <f ca="1">IF($B964="","",OFFSET(Zdroj!AD$16,'k rozhodnutí'!$A963,0))</f>
        <v/>
      </c>
      <c r="M964" s="115" t="str">
        <f ca="1">IF($B964="","",OFFSET(Zdroj!AE$16,'k rozhodnutí'!$A963,0))</f>
        <v/>
      </c>
      <c r="N964" s="115" t="str">
        <f ca="1">IF($B964="","",OFFSET(Zdroj!AF$16,'k rozhodnutí'!$A963,0))</f>
        <v/>
      </c>
      <c r="O964" s="115" t="str">
        <f ca="1">IF($B964="","",OFFSET(Zdroj!AG$16,'k rozhodnutí'!$A963,0))</f>
        <v/>
      </c>
      <c r="P964" s="115" t="str">
        <f ca="1">IF($B964="","",OFFSET(Zdroj!AH$16,'k rozhodnutí'!$A963,0))</f>
        <v/>
      </c>
    </row>
    <row r="965" spans="1:16" x14ac:dyDescent="0.25">
      <c r="A965" s="64"/>
      <c r="B965" s="124" t="str">
        <f ca="1">IF(OFFSET(Zdroj!$B$16,A963,0)&gt;0,OFFSET(Zdroj!$B$16,A963,0)+0,"")</f>
        <v/>
      </c>
      <c r="C965" s="2" t="str">
        <f ca="1">IF($B964="","",IF(Zdroj!$AS$9="ano",CONCATENATE("Okres:","
",OFFSET(Zdroj!CH$16,'k rozhodnutí'!$A963,0),"
","Právní forma","
",OFFSET(Zdroj!H$16,'k rozhodnutí'!$A963,0),"
",IF(OFFSET(Zdroj!I$16,'k rozhodnutí'!$A963,0)="","","IČO: "),OFFSET(Zdroj!I$16,'k rozhodnutí'!$A963,0),"
","B.Ú. ",IF(OFFSET(Zdroj!J$16,'k rozhodnutí'!$A963,0)="","","Anonymizováno")),CONCATENATE("Okres:","
",OFFSET(Zdroj!CH$16,'k rozhodnutí'!$A963,0),"
","Právní forma","
",OFFSET(Zdroj!H$16,'k rozhodnutí'!$A963,0),"
",IF(OFFSET(Zdroj!I$16,'k rozhodnutí'!$A963,0)="","","IČO: "),OFFSET(Zdroj!I$16,'k rozhodnutí'!$A963,0),"
","B.Ú. ",OFFSET(Zdroj!J$16,'k rozhodnutí'!$A963,0))))</f>
        <v/>
      </c>
      <c r="D965" s="3" t="str">
        <f ca="1">IF($B964="","",OFFSET(Zdroj!O$16,'k rozhodnutí'!$A963,0))</f>
        <v/>
      </c>
      <c r="E965" s="127"/>
      <c r="F965" s="30"/>
      <c r="G965" s="122"/>
      <c r="H965" s="115"/>
      <c r="I965" s="126"/>
      <c r="J965" s="125"/>
      <c r="K965" s="115"/>
      <c r="L965" s="115"/>
      <c r="M965" s="115"/>
      <c r="N965" s="115"/>
      <c r="O965" s="115"/>
      <c r="P965" s="115"/>
    </row>
    <row r="966" spans="1:16" x14ac:dyDescent="0.25">
      <c r="A966" s="64">
        <f>ROW()/3-1</f>
        <v>321</v>
      </c>
      <c r="B966" s="124"/>
      <c r="C966" s="28" t="str">
        <f ca="1">IF($B964="","",IF(Zdroj!$AS$9="ano",IF(OFFSET(Zdroj!M$16,'k rozhodnutí'!$A963,0)="","","Anonymizováno"),IF(OFFSET(Zdroj!M$16,'k rozhodnutí'!$A963,0)="","",OFFSET(Zdroj!M$16,'k rozhodnutí'!$A963,0))))</f>
        <v/>
      </c>
      <c r="D966" s="3" t="str">
        <f ca="1">IF($B964="","",CONCATENATE("Dotace bude použita na:","
",OFFSET(Zdroj!P$16,'k rozhodnutí'!$A963,0)))</f>
        <v/>
      </c>
      <c r="E966" s="127"/>
      <c r="F966" s="31" t="str">
        <f ca="1">IF($B964="","",OFFSET(Zdroj!V$16,'k rozhodnutí'!$A963,0))</f>
        <v/>
      </c>
      <c r="G966" s="37" t="str">
        <f ca="1">IF($B964="","",OFFSET(Zdroj!CC$16,'k rozhodnutí'!$A963,0))</f>
        <v/>
      </c>
      <c r="H966" s="115"/>
      <c r="I966" s="126"/>
      <c r="J966" s="125"/>
      <c r="K966" s="115"/>
      <c r="L966" s="115"/>
      <c r="M966" s="115"/>
      <c r="N966" s="115"/>
      <c r="O966" s="115"/>
      <c r="P966" s="115"/>
    </row>
    <row r="967" spans="1:16" ht="15.75" x14ac:dyDescent="0.25">
      <c r="A967" s="64"/>
      <c r="B967" s="79" t="str">
        <f ca="1">IF(OFFSET(Zdroj!$B$16,A966,0)&gt;0,A969,"")</f>
        <v/>
      </c>
      <c r="C967" s="2" t="str">
        <f ca="1">IF($B967="","",IF(Zdroj!$AS$9="ano",CONCATENATE(OFFSET(Zdroj!C$16,'k rozhodnutí'!$A966,0),"
","Anonymizováno","
",OFFSET(Zdroj!E$16,'k rozhodnutí'!$A966,0),"
",OFFSET(Zdroj!F$16,'k rozhodnutí'!$A966,0)),CONCATENATE(OFFSET(Zdroj!C$16,'k rozhodnutí'!$A966,0),"
",OFFSET(Zdroj!D$16,'k rozhodnutí'!$A966,0),"
",OFFSET(Zdroj!E$16,'k rozhodnutí'!$A966,0),"
",OFFSET(Zdroj!F$16,'k rozhodnutí'!$A966,0))))</f>
        <v/>
      </c>
      <c r="D967" s="19" t="str">
        <f ca="1">IF($B967="","",OFFSET(Zdroj!N$16,'k rozhodnutí'!$A966,0))</f>
        <v/>
      </c>
      <c r="E967" s="127" t="str">
        <f ca="1">IF($B967="","",OFFSET(Zdroj!T$16,'k rozhodnutí'!$A966,0))</f>
        <v/>
      </c>
      <c r="F967" s="31" t="str">
        <f ca="1">IF($B967="","",OFFSET(Zdroj!U$16,'k rozhodnutí'!$A966,0))</f>
        <v/>
      </c>
      <c r="G967" s="122" t="str">
        <f ca="1">IF($B967="","",OFFSET(Zdroj!W$16,'k rozhodnutí'!$A966,0))</f>
        <v/>
      </c>
      <c r="H967" s="115" t="str">
        <f ca="1">IF($B967="","",OFFSET(Zdroj!W$16,'k rozhodnutí'!$A966,0))</f>
        <v/>
      </c>
      <c r="I967" s="126" t="str">
        <f ca="1">IF($B967="","",OFFSET(Zdroj!Y$16,'k rozhodnutí'!$A966,0))</f>
        <v/>
      </c>
      <c r="J967" s="125" t="str">
        <f ca="1">IF(B967="","",'k rozhodnutí detailní'!N967)</f>
        <v/>
      </c>
      <c r="K967" s="115" t="str">
        <f ca="1">IF($B967="","",OFFSET(Zdroj!AC$16,'k rozhodnutí'!$A966,0))</f>
        <v/>
      </c>
      <c r="L967" s="115" t="str">
        <f ca="1">IF($B967="","",OFFSET(Zdroj!AD$16,'k rozhodnutí'!$A966,0))</f>
        <v/>
      </c>
      <c r="M967" s="115" t="str">
        <f ca="1">IF($B967="","",OFFSET(Zdroj!AE$16,'k rozhodnutí'!$A966,0))</f>
        <v/>
      </c>
      <c r="N967" s="115" t="str">
        <f ca="1">IF($B967="","",OFFSET(Zdroj!AF$16,'k rozhodnutí'!$A966,0))</f>
        <v/>
      </c>
      <c r="O967" s="115" t="str">
        <f ca="1">IF($B967="","",OFFSET(Zdroj!AG$16,'k rozhodnutí'!$A966,0))</f>
        <v/>
      </c>
      <c r="P967" s="115" t="str">
        <f ca="1">IF($B967="","",OFFSET(Zdroj!AH$16,'k rozhodnutí'!$A966,0))</f>
        <v/>
      </c>
    </row>
    <row r="968" spans="1:16" x14ac:dyDescent="0.25">
      <c r="A968" s="64"/>
      <c r="B968" s="124" t="str">
        <f ca="1">IF(OFFSET(Zdroj!$B$16,A966,0)&gt;0,OFFSET(Zdroj!$B$16,A966,0)+0,"")</f>
        <v/>
      </c>
      <c r="C968" s="2" t="str">
        <f ca="1">IF($B967="","",IF(Zdroj!$AS$9="ano",CONCATENATE("Okres:","
",OFFSET(Zdroj!CH$16,'k rozhodnutí'!$A966,0),"
","Právní forma","
",OFFSET(Zdroj!H$16,'k rozhodnutí'!$A966,0),"
",IF(OFFSET(Zdroj!I$16,'k rozhodnutí'!$A966,0)="","","IČO: "),OFFSET(Zdroj!I$16,'k rozhodnutí'!$A966,0),"
","B.Ú. ",IF(OFFSET(Zdroj!J$16,'k rozhodnutí'!$A966,0)="","","Anonymizováno")),CONCATENATE("Okres:","
",OFFSET(Zdroj!CH$16,'k rozhodnutí'!$A966,0),"
","Právní forma","
",OFFSET(Zdroj!H$16,'k rozhodnutí'!$A966,0),"
",IF(OFFSET(Zdroj!I$16,'k rozhodnutí'!$A966,0)="","","IČO: "),OFFSET(Zdroj!I$16,'k rozhodnutí'!$A966,0),"
","B.Ú. ",OFFSET(Zdroj!J$16,'k rozhodnutí'!$A966,0))))</f>
        <v/>
      </c>
      <c r="D968" s="3" t="str">
        <f ca="1">IF($B967="","",OFFSET(Zdroj!O$16,'k rozhodnutí'!$A966,0))</f>
        <v/>
      </c>
      <c r="E968" s="127"/>
      <c r="F968" s="30"/>
      <c r="G968" s="122"/>
      <c r="H968" s="115"/>
      <c r="I968" s="126"/>
      <c r="J968" s="125"/>
      <c r="K968" s="115"/>
      <c r="L968" s="115"/>
      <c r="M968" s="115"/>
      <c r="N968" s="115"/>
      <c r="O968" s="115"/>
      <c r="P968" s="115"/>
    </row>
    <row r="969" spans="1:16" x14ac:dyDescent="0.25">
      <c r="A969" s="64">
        <f>ROW()/3-1</f>
        <v>322</v>
      </c>
      <c r="B969" s="124"/>
      <c r="C969" s="28" t="str">
        <f ca="1">IF($B967="","",IF(Zdroj!$AS$9="ano",IF(OFFSET(Zdroj!M$16,'k rozhodnutí'!$A966,0)="","","Anonymizováno"),IF(OFFSET(Zdroj!M$16,'k rozhodnutí'!$A966,0)="","",OFFSET(Zdroj!M$16,'k rozhodnutí'!$A966,0))))</f>
        <v/>
      </c>
      <c r="D969" s="3" t="str">
        <f ca="1">IF($B967="","",CONCATENATE("Dotace bude použita na:","
",OFFSET(Zdroj!P$16,'k rozhodnutí'!$A966,0)))</f>
        <v/>
      </c>
      <c r="E969" s="127"/>
      <c r="F969" s="31" t="str">
        <f ca="1">IF($B967="","",OFFSET(Zdroj!V$16,'k rozhodnutí'!$A966,0))</f>
        <v/>
      </c>
      <c r="G969" s="37" t="str">
        <f ca="1">IF($B967="","",OFFSET(Zdroj!CC$16,'k rozhodnutí'!$A966,0))</f>
        <v/>
      </c>
      <c r="H969" s="115"/>
      <c r="I969" s="126"/>
      <c r="J969" s="125"/>
      <c r="K969" s="115"/>
      <c r="L969" s="115"/>
      <c r="M969" s="115"/>
      <c r="N969" s="115"/>
      <c r="O969" s="115"/>
      <c r="P969" s="115"/>
    </row>
    <row r="970" spans="1:16" ht="15.75" x14ac:dyDescent="0.25">
      <c r="A970" s="64"/>
      <c r="B970" s="79" t="str">
        <f ca="1">IF(OFFSET(Zdroj!$B$16,A969,0)&gt;0,A972,"")</f>
        <v/>
      </c>
      <c r="C970" s="2" t="str">
        <f ca="1">IF($B970="","",IF(Zdroj!$AS$9="ano",CONCATENATE(OFFSET(Zdroj!C$16,'k rozhodnutí'!$A969,0),"
","Anonymizováno","
",OFFSET(Zdroj!E$16,'k rozhodnutí'!$A969,0),"
",OFFSET(Zdroj!F$16,'k rozhodnutí'!$A969,0)),CONCATENATE(OFFSET(Zdroj!C$16,'k rozhodnutí'!$A969,0),"
",OFFSET(Zdroj!D$16,'k rozhodnutí'!$A969,0),"
",OFFSET(Zdroj!E$16,'k rozhodnutí'!$A969,0),"
",OFFSET(Zdroj!F$16,'k rozhodnutí'!$A969,0))))</f>
        <v/>
      </c>
      <c r="D970" s="19" t="str">
        <f ca="1">IF($B970="","",OFFSET(Zdroj!N$16,'k rozhodnutí'!$A969,0))</f>
        <v/>
      </c>
      <c r="E970" s="127" t="str">
        <f ca="1">IF($B970="","",OFFSET(Zdroj!T$16,'k rozhodnutí'!$A969,0))</f>
        <v/>
      </c>
      <c r="F970" s="31" t="str">
        <f ca="1">IF($B970="","",OFFSET(Zdroj!U$16,'k rozhodnutí'!$A969,0))</f>
        <v/>
      </c>
      <c r="G970" s="122" t="str">
        <f ca="1">IF($B970="","",OFFSET(Zdroj!W$16,'k rozhodnutí'!$A969,0))</f>
        <v/>
      </c>
      <c r="H970" s="115" t="str">
        <f ca="1">IF($B970="","",OFFSET(Zdroj!W$16,'k rozhodnutí'!$A969,0))</f>
        <v/>
      </c>
      <c r="I970" s="126" t="str">
        <f ca="1">IF($B970="","",OFFSET(Zdroj!Y$16,'k rozhodnutí'!$A969,0))</f>
        <v/>
      </c>
      <c r="J970" s="125" t="str">
        <f ca="1">IF(B970="","",'k rozhodnutí detailní'!N970)</f>
        <v/>
      </c>
      <c r="K970" s="115" t="str">
        <f ca="1">IF($B970="","",OFFSET(Zdroj!AC$16,'k rozhodnutí'!$A969,0))</f>
        <v/>
      </c>
      <c r="L970" s="115" t="str">
        <f ca="1">IF($B970="","",OFFSET(Zdroj!AD$16,'k rozhodnutí'!$A969,0))</f>
        <v/>
      </c>
      <c r="M970" s="115" t="str">
        <f ca="1">IF($B970="","",OFFSET(Zdroj!AE$16,'k rozhodnutí'!$A969,0))</f>
        <v/>
      </c>
      <c r="N970" s="115" t="str">
        <f ca="1">IF($B970="","",OFFSET(Zdroj!AF$16,'k rozhodnutí'!$A969,0))</f>
        <v/>
      </c>
      <c r="O970" s="115" t="str">
        <f ca="1">IF($B970="","",OFFSET(Zdroj!AG$16,'k rozhodnutí'!$A969,0))</f>
        <v/>
      </c>
      <c r="P970" s="115" t="str">
        <f ca="1">IF($B970="","",OFFSET(Zdroj!AH$16,'k rozhodnutí'!$A969,0))</f>
        <v/>
      </c>
    </row>
    <row r="971" spans="1:16" x14ac:dyDescent="0.25">
      <c r="A971" s="64"/>
      <c r="B971" s="124" t="str">
        <f ca="1">IF(OFFSET(Zdroj!$B$16,A969,0)&gt;0,OFFSET(Zdroj!$B$16,A969,0)+0,"")</f>
        <v/>
      </c>
      <c r="C971" s="2" t="str">
        <f ca="1">IF($B970="","",IF(Zdroj!$AS$9="ano",CONCATENATE("Okres:","
",OFFSET(Zdroj!CH$16,'k rozhodnutí'!$A969,0),"
","Právní forma","
",OFFSET(Zdroj!H$16,'k rozhodnutí'!$A969,0),"
",IF(OFFSET(Zdroj!I$16,'k rozhodnutí'!$A969,0)="","","IČO: "),OFFSET(Zdroj!I$16,'k rozhodnutí'!$A969,0),"
","B.Ú. ",IF(OFFSET(Zdroj!J$16,'k rozhodnutí'!$A969,0)="","","Anonymizováno")),CONCATENATE("Okres:","
",OFFSET(Zdroj!CH$16,'k rozhodnutí'!$A969,0),"
","Právní forma","
",OFFSET(Zdroj!H$16,'k rozhodnutí'!$A969,0),"
",IF(OFFSET(Zdroj!I$16,'k rozhodnutí'!$A969,0)="","","IČO: "),OFFSET(Zdroj!I$16,'k rozhodnutí'!$A969,0),"
","B.Ú. ",OFFSET(Zdroj!J$16,'k rozhodnutí'!$A969,0))))</f>
        <v/>
      </c>
      <c r="D971" s="3" t="str">
        <f ca="1">IF($B970="","",OFFSET(Zdroj!O$16,'k rozhodnutí'!$A969,0))</f>
        <v/>
      </c>
      <c r="E971" s="127"/>
      <c r="F971" s="30"/>
      <c r="G971" s="122"/>
      <c r="H971" s="115"/>
      <c r="I971" s="126"/>
      <c r="J971" s="125"/>
      <c r="K971" s="115"/>
      <c r="L971" s="115"/>
      <c r="M971" s="115"/>
      <c r="N971" s="115"/>
      <c r="O971" s="115"/>
      <c r="P971" s="115"/>
    </row>
    <row r="972" spans="1:16" x14ac:dyDescent="0.25">
      <c r="A972" s="64">
        <f>ROW()/3-1</f>
        <v>323</v>
      </c>
      <c r="B972" s="124"/>
      <c r="C972" s="28" t="str">
        <f ca="1">IF($B970="","",IF(Zdroj!$AS$9="ano",IF(OFFSET(Zdroj!M$16,'k rozhodnutí'!$A969,0)="","","Anonymizováno"),IF(OFFSET(Zdroj!M$16,'k rozhodnutí'!$A969,0)="","",OFFSET(Zdroj!M$16,'k rozhodnutí'!$A969,0))))</f>
        <v/>
      </c>
      <c r="D972" s="3" t="str">
        <f ca="1">IF($B970="","",CONCATENATE("Dotace bude použita na:","
",OFFSET(Zdroj!P$16,'k rozhodnutí'!$A969,0)))</f>
        <v/>
      </c>
      <c r="E972" s="127"/>
      <c r="F972" s="31" t="str">
        <f ca="1">IF($B970="","",OFFSET(Zdroj!V$16,'k rozhodnutí'!$A969,0))</f>
        <v/>
      </c>
      <c r="G972" s="37" t="str">
        <f ca="1">IF($B970="","",OFFSET(Zdroj!CC$16,'k rozhodnutí'!$A969,0))</f>
        <v/>
      </c>
      <c r="H972" s="115"/>
      <c r="I972" s="126"/>
      <c r="J972" s="125"/>
      <c r="K972" s="115"/>
      <c r="L972" s="115"/>
      <c r="M972" s="115"/>
      <c r="N972" s="115"/>
      <c r="O972" s="115"/>
      <c r="P972" s="115"/>
    </row>
    <row r="973" spans="1:16" ht="15.75" x14ac:dyDescent="0.25">
      <c r="A973" s="64"/>
      <c r="B973" s="79" t="str">
        <f ca="1">IF(OFFSET(Zdroj!$B$16,A972,0)&gt;0,A975,"")</f>
        <v/>
      </c>
      <c r="C973" s="2" t="str">
        <f ca="1">IF($B973="","",IF(Zdroj!$AS$9="ano",CONCATENATE(OFFSET(Zdroj!C$16,'k rozhodnutí'!$A972,0),"
","Anonymizováno","
",OFFSET(Zdroj!E$16,'k rozhodnutí'!$A972,0),"
",OFFSET(Zdroj!F$16,'k rozhodnutí'!$A972,0)),CONCATENATE(OFFSET(Zdroj!C$16,'k rozhodnutí'!$A972,0),"
",OFFSET(Zdroj!D$16,'k rozhodnutí'!$A972,0),"
",OFFSET(Zdroj!E$16,'k rozhodnutí'!$A972,0),"
",OFFSET(Zdroj!F$16,'k rozhodnutí'!$A972,0))))</f>
        <v/>
      </c>
      <c r="D973" s="19" t="str">
        <f ca="1">IF($B973="","",OFFSET(Zdroj!N$16,'k rozhodnutí'!$A972,0))</f>
        <v/>
      </c>
      <c r="E973" s="127" t="str">
        <f ca="1">IF($B973="","",OFFSET(Zdroj!T$16,'k rozhodnutí'!$A972,0))</f>
        <v/>
      </c>
      <c r="F973" s="31" t="str">
        <f ca="1">IF($B973="","",OFFSET(Zdroj!U$16,'k rozhodnutí'!$A972,0))</f>
        <v/>
      </c>
      <c r="G973" s="122" t="str">
        <f ca="1">IF($B973="","",OFFSET(Zdroj!W$16,'k rozhodnutí'!$A972,0))</f>
        <v/>
      </c>
      <c r="H973" s="115" t="str">
        <f ca="1">IF($B973="","",OFFSET(Zdroj!W$16,'k rozhodnutí'!$A972,0))</f>
        <v/>
      </c>
      <c r="I973" s="126" t="str">
        <f ca="1">IF($B973="","",OFFSET(Zdroj!Y$16,'k rozhodnutí'!$A972,0))</f>
        <v/>
      </c>
      <c r="J973" s="125" t="str">
        <f ca="1">IF(B973="","",'k rozhodnutí detailní'!N973)</f>
        <v/>
      </c>
      <c r="K973" s="115" t="str">
        <f ca="1">IF($B973="","",OFFSET(Zdroj!AC$16,'k rozhodnutí'!$A972,0))</f>
        <v/>
      </c>
      <c r="L973" s="115" t="str">
        <f ca="1">IF($B973="","",OFFSET(Zdroj!AD$16,'k rozhodnutí'!$A972,0))</f>
        <v/>
      </c>
      <c r="M973" s="115" t="str">
        <f ca="1">IF($B973="","",OFFSET(Zdroj!AE$16,'k rozhodnutí'!$A972,0))</f>
        <v/>
      </c>
      <c r="N973" s="115" t="str">
        <f ca="1">IF($B973="","",OFFSET(Zdroj!AF$16,'k rozhodnutí'!$A972,0))</f>
        <v/>
      </c>
      <c r="O973" s="115" t="str">
        <f ca="1">IF($B973="","",OFFSET(Zdroj!AG$16,'k rozhodnutí'!$A972,0))</f>
        <v/>
      </c>
      <c r="P973" s="115" t="str">
        <f ca="1">IF($B973="","",OFFSET(Zdroj!AH$16,'k rozhodnutí'!$A972,0))</f>
        <v/>
      </c>
    </row>
    <row r="974" spans="1:16" x14ac:dyDescent="0.25">
      <c r="A974" s="64"/>
      <c r="B974" s="124" t="str">
        <f ca="1">IF(OFFSET(Zdroj!$B$16,A972,0)&gt;0,OFFSET(Zdroj!$B$16,A972,0)+0,"")</f>
        <v/>
      </c>
      <c r="C974" s="2" t="str">
        <f ca="1">IF($B973="","",IF(Zdroj!$AS$9="ano",CONCATENATE("Okres:","
",OFFSET(Zdroj!CH$16,'k rozhodnutí'!$A972,0),"
","Právní forma","
",OFFSET(Zdroj!H$16,'k rozhodnutí'!$A972,0),"
",IF(OFFSET(Zdroj!I$16,'k rozhodnutí'!$A972,0)="","","IČO: "),OFFSET(Zdroj!I$16,'k rozhodnutí'!$A972,0),"
","B.Ú. ",IF(OFFSET(Zdroj!J$16,'k rozhodnutí'!$A972,0)="","","Anonymizováno")),CONCATENATE("Okres:","
",OFFSET(Zdroj!CH$16,'k rozhodnutí'!$A972,0),"
","Právní forma","
",OFFSET(Zdroj!H$16,'k rozhodnutí'!$A972,0),"
",IF(OFFSET(Zdroj!I$16,'k rozhodnutí'!$A972,0)="","","IČO: "),OFFSET(Zdroj!I$16,'k rozhodnutí'!$A972,0),"
","B.Ú. ",OFFSET(Zdroj!J$16,'k rozhodnutí'!$A972,0))))</f>
        <v/>
      </c>
      <c r="D974" s="3" t="str">
        <f ca="1">IF($B973="","",OFFSET(Zdroj!O$16,'k rozhodnutí'!$A972,0))</f>
        <v/>
      </c>
      <c r="E974" s="127"/>
      <c r="F974" s="30"/>
      <c r="G974" s="122"/>
      <c r="H974" s="115"/>
      <c r="I974" s="126"/>
      <c r="J974" s="125"/>
      <c r="K974" s="115"/>
      <c r="L974" s="115"/>
      <c r="M974" s="115"/>
      <c r="N974" s="115"/>
      <c r="O974" s="115"/>
      <c r="P974" s="115"/>
    </row>
    <row r="975" spans="1:16" x14ac:dyDescent="0.25">
      <c r="A975" s="64">
        <f>ROW()/3-1</f>
        <v>324</v>
      </c>
      <c r="B975" s="124"/>
      <c r="C975" s="28" t="str">
        <f ca="1">IF($B973="","",IF(Zdroj!$AS$9="ano",IF(OFFSET(Zdroj!M$16,'k rozhodnutí'!$A972,0)="","","Anonymizováno"),IF(OFFSET(Zdroj!M$16,'k rozhodnutí'!$A972,0)="","",OFFSET(Zdroj!M$16,'k rozhodnutí'!$A972,0))))</f>
        <v/>
      </c>
      <c r="D975" s="3" t="str">
        <f ca="1">IF($B973="","",CONCATENATE("Dotace bude použita na:","
",OFFSET(Zdroj!P$16,'k rozhodnutí'!$A972,0)))</f>
        <v/>
      </c>
      <c r="E975" s="127"/>
      <c r="F975" s="31" t="str">
        <f ca="1">IF($B973="","",OFFSET(Zdroj!V$16,'k rozhodnutí'!$A972,0))</f>
        <v/>
      </c>
      <c r="G975" s="37" t="str">
        <f ca="1">IF($B973="","",OFFSET(Zdroj!CC$16,'k rozhodnutí'!$A972,0))</f>
        <v/>
      </c>
      <c r="H975" s="115"/>
      <c r="I975" s="126"/>
      <c r="J975" s="125"/>
      <c r="K975" s="115"/>
      <c r="L975" s="115"/>
      <c r="M975" s="115"/>
      <c r="N975" s="115"/>
      <c r="O975" s="115"/>
      <c r="P975" s="115"/>
    </row>
    <row r="976" spans="1:16" ht="15.75" x14ac:dyDescent="0.25">
      <c r="A976" s="64"/>
      <c r="B976" s="79" t="str">
        <f ca="1">IF(OFFSET(Zdroj!$B$16,A975,0)&gt;0,A978,"")</f>
        <v/>
      </c>
      <c r="C976" s="2" t="str">
        <f ca="1">IF($B976="","",IF(Zdroj!$AS$9="ano",CONCATENATE(OFFSET(Zdroj!C$16,'k rozhodnutí'!$A975,0),"
","Anonymizováno","
",OFFSET(Zdroj!E$16,'k rozhodnutí'!$A975,0),"
",OFFSET(Zdroj!F$16,'k rozhodnutí'!$A975,0)),CONCATENATE(OFFSET(Zdroj!C$16,'k rozhodnutí'!$A975,0),"
",OFFSET(Zdroj!D$16,'k rozhodnutí'!$A975,0),"
",OFFSET(Zdroj!E$16,'k rozhodnutí'!$A975,0),"
",OFFSET(Zdroj!F$16,'k rozhodnutí'!$A975,0))))</f>
        <v/>
      </c>
      <c r="D976" s="19" t="str">
        <f ca="1">IF($B976="","",OFFSET(Zdroj!N$16,'k rozhodnutí'!$A975,0))</f>
        <v/>
      </c>
      <c r="E976" s="127" t="str">
        <f ca="1">IF($B976="","",OFFSET(Zdroj!T$16,'k rozhodnutí'!$A975,0))</f>
        <v/>
      </c>
      <c r="F976" s="31" t="str">
        <f ca="1">IF($B976="","",OFFSET(Zdroj!U$16,'k rozhodnutí'!$A975,0))</f>
        <v/>
      </c>
      <c r="G976" s="122" t="str">
        <f ca="1">IF($B976="","",OFFSET(Zdroj!W$16,'k rozhodnutí'!$A975,0))</f>
        <v/>
      </c>
      <c r="H976" s="115" t="str">
        <f ca="1">IF($B976="","",OFFSET(Zdroj!W$16,'k rozhodnutí'!$A975,0))</f>
        <v/>
      </c>
      <c r="I976" s="126" t="str">
        <f ca="1">IF($B976="","",OFFSET(Zdroj!Y$16,'k rozhodnutí'!$A975,0))</f>
        <v/>
      </c>
      <c r="J976" s="125" t="str">
        <f ca="1">IF(B976="","",'k rozhodnutí detailní'!N976)</f>
        <v/>
      </c>
      <c r="K976" s="115" t="str">
        <f ca="1">IF($B976="","",OFFSET(Zdroj!AC$16,'k rozhodnutí'!$A975,0))</f>
        <v/>
      </c>
      <c r="L976" s="115" t="str">
        <f ca="1">IF($B976="","",OFFSET(Zdroj!AD$16,'k rozhodnutí'!$A975,0))</f>
        <v/>
      </c>
      <c r="M976" s="115" t="str">
        <f ca="1">IF($B976="","",OFFSET(Zdroj!AE$16,'k rozhodnutí'!$A975,0))</f>
        <v/>
      </c>
      <c r="N976" s="115" t="str">
        <f ca="1">IF($B976="","",OFFSET(Zdroj!AF$16,'k rozhodnutí'!$A975,0))</f>
        <v/>
      </c>
      <c r="O976" s="115" t="str">
        <f ca="1">IF($B976="","",OFFSET(Zdroj!AG$16,'k rozhodnutí'!$A975,0))</f>
        <v/>
      </c>
      <c r="P976" s="115" t="str">
        <f ca="1">IF($B976="","",OFFSET(Zdroj!AH$16,'k rozhodnutí'!$A975,0))</f>
        <v/>
      </c>
    </row>
    <row r="977" spans="1:16" x14ac:dyDescent="0.25">
      <c r="A977" s="64"/>
      <c r="B977" s="124" t="str">
        <f ca="1">IF(OFFSET(Zdroj!$B$16,A975,0)&gt;0,OFFSET(Zdroj!$B$16,A975,0)+0,"")</f>
        <v/>
      </c>
      <c r="C977" s="2" t="str">
        <f ca="1">IF($B976="","",IF(Zdroj!$AS$9="ano",CONCATENATE("Okres:","
",OFFSET(Zdroj!CH$16,'k rozhodnutí'!$A975,0),"
","Právní forma","
",OFFSET(Zdroj!H$16,'k rozhodnutí'!$A975,0),"
",IF(OFFSET(Zdroj!I$16,'k rozhodnutí'!$A975,0)="","","IČO: "),OFFSET(Zdroj!I$16,'k rozhodnutí'!$A975,0),"
","B.Ú. ",IF(OFFSET(Zdroj!J$16,'k rozhodnutí'!$A975,0)="","","Anonymizováno")),CONCATENATE("Okres:","
",OFFSET(Zdroj!CH$16,'k rozhodnutí'!$A975,0),"
","Právní forma","
",OFFSET(Zdroj!H$16,'k rozhodnutí'!$A975,0),"
",IF(OFFSET(Zdroj!I$16,'k rozhodnutí'!$A975,0)="","","IČO: "),OFFSET(Zdroj!I$16,'k rozhodnutí'!$A975,0),"
","B.Ú. ",OFFSET(Zdroj!J$16,'k rozhodnutí'!$A975,0))))</f>
        <v/>
      </c>
      <c r="D977" s="3" t="str">
        <f ca="1">IF($B976="","",OFFSET(Zdroj!O$16,'k rozhodnutí'!$A975,0))</f>
        <v/>
      </c>
      <c r="E977" s="127"/>
      <c r="F977" s="30"/>
      <c r="G977" s="122"/>
      <c r="H977" s="115"/>
      <c r="I977" s="126"/>
      <c r="J977" s="125"/>
      <c r="K977" s="115"/>
      <c r="L977" s="115"/>
      <c r="M977" s="115"/>
      <c r="N977" s="115"/>
      <c r="O977" s="115"/>
      <c r="P977" s="115"/>
    </row>
    <row r="978" spans="1:16" x14ac:dyDescent="0.25">
      <c r="A978" s="64">
        <f>ROW()/3-1</f>
        <v>325</v>
      </c>
      <c r="B978" s="124"/>
      <c r="C978" s="28" t="str">
        <f ca="1">IF($B976="","",IF(Zdroj!$AS$9="ano",IF(OFFSET(Zdroj!M$16,'k rozhodnutí'!$A975,0)="","","Anonymizováno"),IF(OFFSET(Zdroj!M$16,'k rozhodnutí'!$A975,0)="","",OFFSET(Zdroj!M$16,'k rozhodnutí'!$A975,0))))</f>
        <v/>
      </c>
      <c r="D978" s="3" t="str">
        <f ca="1">IF($B976="","",CONCATENATE("Dotace bude použita na:","
",OFFSET(Zdroj!P$16,'k rozhodnutí'!$A975,0)))</f>
        <v/>
      </c>
      <c r="E978" s="127"/>
      <c r="F978" s="31" t="str">
        <f ca="1">IF($B976="","",OFFSET(Zdroj!V$16,'k rozhodnutí'!$A975,0))</f>
        <v/>
      </c>
      <c r="G978" s="37" t="str">
        <f ca="1">IF($B976="","",OFFSET(Zdroj!CC$16,'k rozhodnutí'!$A975,0))</f>
        <v/>
      </c>
      <c r="H978" s="115"/>
      <c r="I978" s="126"/>
      <c r="J978" s="125"/>
      <c r="K978" s="115"/>
      <c r="L978" s="115"/>
      <c r="M978" s="115"/>
      <c r="N978" s="115"/>
      <c r="O978" s="115"/>
      <c r="P978" s="115"/>
    </row>
    <row r="979" spans="1:16" ht="15.75" x14ac:dyDescent="0.25">
      <c r="A979" s="64"/>
      <c r="B979" s="79" t="str">
        <f ca="1">IF(OFFSET(Zdroj!$B$16,A978,0)&gt;0,A981,"")</f>
        <v/>
      </c>
      <c r="C979" s="2" t="str">
        <f ca="1">IF($B979="","",IF(Zdroj!$AS$9="ano",CONCATENATE(OFFSET(Zdroj!C$16,'k rozhodnutí'!$A978,0),"
","Anonymizováno","
",OFFSET(Zdroj!E$16,'k rozhodnutí'!$A978,0),"
",OFFSET(Zdroj!F$16,'k rozhodnutí'!$A978,0)),CONCATENATE(OFFSET(Zdroj!C$16,'k rozhodnutí'!$A978,0),"
",OFFSET(Zdroj!D$16,'k rozhodnutí'!$A978,0),"
",OFFSET(Zdroj!E$16,'k rozhodnutí'!$A978,0),"
",OFFSET(Zdroj!F$16,'k rozhodnutí'!$A978,0))))</f>
        <v/>
      </c>
      <c r="D979" s="19" t="str">
        <f ca="1">IF($B979="","",OFFSET(Zdroj!N$16,'k rozhodnutí'!$A978,0))</f>
        <v/>
      </c>
      <c r="E979" s="127" t="str">
        <f ca="1">IF($B979="","",OFFSET(Zdroj!T$16,'k rozhodnutí'!$A978,0))</f>
        <v/>
      </c>
      <c r="F979" s="31" t="str">
        <f ca="1">IF($B979="","",OFFSET(Zdroj!U$16,'k rozhodnutí'!$A978,0))</f>
        <v/>
      </c>
      <c r="G979" s="122" t="str">
        <f ca="1">IF($B979="","",OFFSET(Zdroj!W$16,'k rozhodnutí'!$A978,0))</f>
        <v/>
      </c>
      <c r="H979" s="115" t="str">
        <f ca="1">IF($B979="","",OFFSET(Zdroj!W$16,'k rozhodnutí'!$A978,0))</f>
        <v/>
      </c>
      <c r="I979" s="126" t="str">
        <f ca="1">IF($B979="","",OFFSET(Zdroj!Y$16,'k rozhodnutí'!$A978,0))</f>
        <v/>
      </c>
      <c r="J979" s="125" t="str">
        <f ca="1">IF(B979="","",'k rozhodnutí detailní'!N979)</f>
        <v/>
      </c>
      <c r="K979" s="115" t="str">
        <f ca="1">IF($B979="","",OFFSET(Zdroj!AC$16,'k rozhodnutí'!$A978,0))</f>
        <v/>
      </c>
      <c r="L979" s="115" t="str">
        <f ca="1">IF($B979="","",OFFSET(Zdroj!AD$16,'k rozhodnutí'!$A978,0))</f>
        <v/>
      </c>
      <c r="M979" s="115" t="str">
        <f ca="1">IF($B979="","",OFFSET(Zdroj!AE$16,'k rozhodnutí'!$A978,0))</f>
        <v/>
      </c>
      <c r="N979" s="115" t="str">
        <f ca="1">IF($B979="","",OFFSET(Zdroj!AF$16,'k rozhodnutí'!$A978,0))</f>
        <v/>
      </c>
      <c r="O979" s="115" t="str">
        <f ca="1">IF($B979="","",OFFSET(Zdroj!AG$16,'k rozhodnutí'!$A978,0))</f>
        <v/>
      </c>
      <c r="P979" s="115" t="str">
        <f ca="1">IF($B979="","",OFFSET(Zdroj!AH$16,'k rozhodnutí'!$A978,0))</f>
        <v/>
      </c>
    </row>
    <row r="980" spans="1:16" x14ac:dyDescent="0.25">
      <c r="A980" s="64"/>
      <c r="B980" s="124" t="str">
        <f ca="1">IF(OFFSET(Zdroj!$B$16,A978,0)&gt;0,OFFSET(Zdroj!$B$16,A978,0)+0,"")</f>
        <v/>
      </c>
      <c r="C980" s="2" t="str">
        <f ca="1">IF($B979="","",IF(Zdroj!$AS$9="ano",CONCATENATE("Okres:","
",OFFSET(Zdroj!CH$16,'k rozhodnutí'!$A978,0),"
","Právní forma","
",OFFSET(Zdroj!H$16,'k rozhodnutí'!$A978,0),"
",IF(OFFSET(Zdroj!I$16,'k rozhodnutí'!$A978,0)="","","IČO: "),OFFSET(Zdroj!I$16,'k rozhodnutí'!$A978,0),"
","B.Ú. ",IF(OFFSET(Zdroj!J$16,'k rozhodnutí'!$A978,0)="","","Anonymizováno")),CONCATENATE("Okres:","
",OFFSET(Zdroj!CH$16,'k rozhodnutí'!$A978,0),"
","Právní forma","
",OFFSET(Zdroj!H$16,'k rozhodnutí'!$A978,0),"
",IF(OFFSET(Zdroj!I$16,'k rozhodnutí'!$A978,0)="","","IČO: "),OFFSET(Zdroj!I$16,'k rozhodnutí'!$A978,0),"
","B.Ú. ",OFFSET(Zdroj!J$16,'k rozhodnutí'!$A978,0))))</f>
        <v/>
      </c>
      <c r="D980" s="3" t="str">
        <f ca="1">IF($B979="","",OFFSET(Zdroj!O$16,'k rozhodnutí'!$A978,0))</f>
        <v/>
      </c>
      <c r="E980" s="127"/>
      <c r="F980" s="30"/>
      <c r="G980" s="122"/>
      <c r="H980" s="115"/>
      <c r="I980" s="126"/>
      <c r="J980" s="125"/>
      <c r="K980" s="115"/>
      <c r="L980" s="115"/>
      <c r="M980" s="115"/>
      <c r="N980" s="115"/>
      <c r="O980" s="115"/>
      <c r="P980" s="115"/>
    </row>
    <row r="981" spans="1:16" x14ac:dyDescent="0.25">
      <c r="A981" s="64">
        <f>ROW()/3-1</f>
        <v>326</v>
      </c>
      <c r="B981" s="124"/>
      <c r="C981" s="28" t="str">
        <f ca="1">IF($B979="","",IF(Zdroj!$AS$9="ano",IF(OFFSET(Zdroj!M$16,'k rozhodnutí'!$A978,0)="","","Anonymizováno"),IF(OFFSET(Zdroj!M$16,'k rozhodnutí'!$A978,0)="","",OFFSET(Zdroj!M$16,'k rozhodnutí'!$A978,0))))</f>
        <v/>
      </c>
      <c r="D981" s="3" t="str">
        <f ca="1">IF($B979="","",CONCATENATE("Dotace bude použita na:","
",OFFSET(Zdroj!P$16,'k rozhodnutí'!$A978,0)))</f>
        <v/>
      </c>
      <c r="E981" s="127"/>
      <c r="F981" s="31" t="str">
        <f ca="1">IF($B979="","",OFFSET(Zdroj!V$16,'k rozhodnutí'!$A978,0))</f>
        <v/>
      </c>
      <c r="G981" s="37" t="str">
        <f ca="1">IF($B979="","",OFFSET(Zdroj!CC$16,'k rozhodnutí'!$A978,0))</f>
        <v/>
      </c>
      <c r="H981" s="115"/>
      <c r="I981" s="126"/>
      <c r="J981" s="125"/>
      <c r="K981" s="115"/>
      <c r="L981" s="115"/>
      <c r="M981" s="115"/>
      <c r="N981" s="115"/>
      <c r="O981" s="115"/>
      <c r="P981" s="115"/>
    </row>
    <row r="982" spans="1:16" ht="15.75" x14ac:dyDescent="0.25">
      <c r="A982" s="64"/>
      <c r="B982" s="79" t="str">
        <f ca="1">IF(OFFSET(Zdroj!$B$16,A981,0)&gt;0,A984,"")</f>
        <v/>
      </c>
      <c r="C982" s="2" t="str">
        <f ca="1">IF($B982="","",IF(Zdroj!$AS$9="ano",CONCATENATE(OFFSET(Zdroj!C$16,'k rozhodnutí'!$A981,0),"
","Anonymizováno","
",OFFSET(Zdroj!E$16,'k rozhodnutí'!$A981,0),"
",OFFSET(Zdroj!F$16,'k rozhodnutí'!$A981,0)),CONCATENATE(OFFSET(Zdroj!C$16,'k rozhodnutí'!$A981,0),"
",OFFSET(Zdroj!D$16,'k rozhodnutí'!$A981,0),"
",OFFSET(Zdroj!E$16,'k rozhodnutí'!$A981,0),"
",OFFSET(Zdroj!F$16,'k rozhodnutí'!$A981,0))))</f>
        <v/>
      </c>
      <c r="D982" s="19" t="str">
        <f ca="1">IF($B982="","",OFFSET(Zdroj!N$16,'k rozhodnutí'!$A981,0))</f>
        <v/>
      </c>
      <c r="E982" s="127" t="str">
        <f ca="1">IF($B982="","",OFFSET(Zdroj!T$16,'k rozhodnutí'!$A981,0))</f>
        <v/>
      </c>
      <c r="F982" s="31" t="str">
        <f ca="1">IF($B982="","",OFFSET(Zdroj!U$16,'k rozhodnutí'!$A981,0))</f>
        <v/>
      </c>
      <c r="G982" s="122" t="str">
        <f ca="1">IF($B982="","",OFFSET(Zdroj!W$16,'k rozhodnutí'!$A981,0))</f>
        <v/>
      </c>
      <c r="H982" s="115" t="str">
        <f ca="1">IF($B982="","",OFFSET(Zdroj!W$16,'k rozhodnutí'!$A981,0))</f>
        <v/>
      </c>
      <c r="I982" s="126" t="str">
        <f ca="1">IF($B982="","",OFFSET(Zdroj!Y$16,'k rozhodnutí'!$A981,0))</f>
        <v/>
      </c>
      <c r="J982" s="125" t="str">
        <f ca="1">IF(B982="","",'k rozhodnutí detailní'!N982)</f>
        <v/>
      </c>
      <c r="K982" s="115" t="str">
        <f ca="1">IF($B982="","",OFFSET(Zdroj!AC$16,'k rozhodnutí'!$A981,0))</f>
        <v/>
      </c>
      <c r="L982" s="115" t="str">
        <f ca="1">IF($B982="","",OFFSET(Zdroj!AD$16,'k rozhodnutí'!$A981,0))</f>
        <v/>
      </c>
      <c r="M982" s="115" t="str">
        <f ca="1">IF($B982="","",OFFSET(Zdroj!AE$16,'k rozhodnutí'!$A981,0))</f>
        <v/>
      </c>
      <c r="N982" s="115" t="str">
        <f ca="1">IF($B982="","",OFFSET(Zdroj!AF$16,'k rozhodnutí'!$A981,0))</f>
        <v/>
      </c>
      <c r="O982" s="115" t="str">
        <f ca="1">IF($B982="","",OFFSET(Zdroj!AG$16,'k rozhodnutí'!$A981,0))</f>
        <v/>
      </c>
      <c r="P982" s="115" t="str">
        <f ca="1">IF($B982="","",OFFSET(Zdroj!AH$16,'k rozhodnutí'!$A981,0))</f>
        <v/>
      </c>
    </row>
    <row r="983" spans="1:16" x14ac:dyDescent="0.25">
      <c r="A983" s="64"/>
      <c r="B983" s="124" t="str">
        <f ca="1">IF(OFFSET(Zdroj!$B$16,A981,0)&gt;0,OFFSET(Zdroj!$B$16,A981,0)+0,"")</f>
        <v/>
      </c>
      <c r="C983" s="2" t="str">
        <f ca="1">IF($B982="","",IF(Zdroj!$AS$9="ano",CONCATENATE("Okres:","
",OFFSET(Zdroj!CH$16,'k rozhodnutí'!$A981,0),"
","Právní forma","
",OFFSET(Zdroj!H$16,'k rozhodnutí'!$A981,0),"
",IF(OFFSET(Zdroj!I$16,'k rozhodnutí'!$A981,0)="","","IČO: "),OFFSET(Zdroj!I$16,'k rozhodnutí'!$A981,0),"
","B.Ú. ",IF(OFFSET(Zdroj!J$16,'k rozhodnutí'!$A981,0)="","","Anonymizováno")),CONCATENATE("Okres:","
",OFFSET(Zdroj!CH$16,'k rozhodnutí'!$A981,0),"
","Právní forma","
",OFFSET(Zdroj!H$16,'k rozhodnutí'!$A981,0),"
",IF(OFFSET(Zdroj!I$16,'k rozhodnutí'!$A981,0)="","","IČO: "),OFFSET(Zdroj!I$16,'k rozhodnutí'!$A981,0),"
","B.Ú. ",OFFSET(Zdroj!J$16,'k rozhodnutí'!$A981,0))))</f>
        <v/>
      </c>
      <c r="D983" s="3" t="str">
        <f ca="1">IF($B982="","",OFFSET(Zdroj!O$16,'k rozhodnutí'!$A981,0))</f>
        <v/>
      </c>
      <c r="E983" s="127"/>
      <c r="F983" s="30"/>
      <c r="G983" s="122"/>
      <c r="H983" s="115"/>
      <c r="I983" s="126"/>
      <c r="J983" s="125"/>
      <c r="K983" s="115"/>
      <c r="L983" s="115"/>
      <c r="M983" s="115"/>
      <c r="N983" s="115"/>
      <c r="O983" s="115"/>
      <c r="P983" s="115"/>
    </row>
    <row r="984" spans="1:16" x14ac:dyDescent="0.25">
      <c r="A984" s="64">
        <f>ROW()/3-1</f>
        <v>327</v>
      </c>
      <c r="B984" s="124"/>
      <c r="C984" s="28" t="str">
        <f ca="1">IF($B982="","",IF(Zdroj!$AS$9="ano",IF(OFFSET(Zdroj!M$16,'k rozhodnutí'!$A981,0)="","","Anonymizováno"),IF(OFFSET(Zdroj!M$16,'k rozhodnutí'!$A981,0)="","",OFFSET(Zdroj!M$16,'k rozhodnutí'!$A981,0))))</f>
        <v/>
      </c>
      <c r="D984" s="3" t="str">
        <f ca="1">IF($B982="","",CONCATENATE("Dotace bude použita na:","
",OFFSET(Zdroj!P$16,'k rozhodnutí'!$A981,0)))</f>
        <v/>
      </c>
      <c r="E984" s="127"/>
      <c r="F984" s="31" t="str">
        <f ca="1">IF($B982="","",OFFSET(Zdroj!V$16,'k rozhodnutí'!$A981,0))</f>
        <v/>
      </c>
      <c r="G984" s="37" t="str">
        <f ca="1">IF($B982="","",OFFSET(Zdroj!CC$16,'k rozhodnutí'!$A981,0))</f>
        <v/>
      </c>
      <c r="H984" s="115"/>
      <c r="I984" s="126"/>
      <c r="J984" s="125"/>
      <c r="K984" s="115"/>
      <c r="L984" s="115"/>
      <c r="M984" s="115"/>
      <c r="N984" s="115"/>
      <c r="O984" s="115"/>
      <c r="P984" s="115"/>
    </row>
    <row r="985" spans="1:16" ht="15.75" x14ac:dyDescent="0.25">
      <c r="A985" s="64"/>
      <c r="B985" s="79" t="str">
        <f ca="1">IF(OFFSET(Zdroj!$B$16,A984,0)&gt;0,A987,"")</f>
        <v/>
      </c>
      <c r="C985" s="2" t="str">
        <f ca="1">IF($B985="","",IF(Zdroj!$AS$9="ano",CONCATENATE(OFFSET(Zdroj!C$16,'k rozhodnutí'!$A984,0),"
","Anonymizováno","
",OFFSET(Zdroj!E$16,'k rozhodnutí'!$A984,0),"
",OFFSET(Zdroj!F$16,'k rozhodnutí'!$A984,0)),CONCATENATE(OFFSET(Zdroj!C$16,'k rozhodnutí'!$A984,0),"
",OFFSET(Zdroj!D$16,'k rozhodnutí'!$A984,0),"
",OFFSET(Zdroj!E$16,'k rozhodnutí'!$A984,0),"
",OFFSET(Zdroj!F$16,'k rozhodnutí'!$A984,0))))</f>
        <v/>
      </c>
      <c r="D985" s="19" t="str">
        <f ca="1">IF($B985="","",OFFSET(Zdroj!N$16,'k rozhodnutí'!$A984,0))</f>
        <v/>
      </c>
      <c r="E985" s="127" t="str">
        <f ca="1">IF($B985="","",OFFSET(Zdroj!T$16,'k rozhodnutí'!$A984,0))</f>
        <v/>
      </c>
      <c r="F985" s="31" t="str">
        <f ca="1">IF($B985="","",OFFSET(Zdroj!U$16,'k rozhodnutí'!$A984,0))</f>
        <v/>
      </c>
      <c r="G985" s="122" t="str">
        <f ca="1">IF($B985="","",OFFSET(Zdroj!W$16,'k rozhodnutí'!$A984,0))</f>
        <v/>
      </c>
      <c r="H985" s="115" t="str">
        <f ca="1">IF($B985="","",OFFSET(Zdroj!W$16,'k rozhodnutí'!$A984,0))</f>
        <v/>
      </c>
      <c r="I985" s="126" t="str">
        <f ca="1">IF($B985="","",OFFSET(Zdroj!Y$16,'k rozhodnutí'!$A984,0))</f>
        <v/>
      </c>
      <c r="J985" s="125" t="str">
        <f ca="1">IF(B985="","",'k rozhodnutí detailní'!N985)</f>
        <v/>
      </c>
      <c r="K985" s="115" t="str">
        <f ca="1">IF($B985="","",OFFSET(Zdroj!AC$16,'k rozhodnutí'!$A984,0))</f>
        <v/>
      </c>
      <c r="L985" s="115" t="str">
        <f ca="1">IF($B985="","",OFFSET(Zdroj!AD$16,'k rozhodnutí'!$A984,0))</f>
        <v/>
      </c>
      <c r="M985" s="115" t="str">
        <f ca="1">IF($B985="","",OFFSET(Zdroj!AE$16,'k rozhodnutí'!$A984,0))</f>
        <v/>
      </c>
      <c r="N985" s="115" t="str">
        <f ca="1">IF($B985="","",OFFSET(Zdroj!AF$16,'k rozhodnutí'!$A984,0))</f>
        <v/>
      </c>
      <c r="O985" s="115" t="str">
        <f ca="1">IF($B985="","",OFFSET(Zdroj!AG$16,'k rozhodnutí'!$A984,0))</f>
        <v/>
      </c>
      <c r="P985" s="115" t="str">
        <f ca="1">IF($B985="","",OFFSET(Zdroj!AH$16,'k rozhodnutí'!$A984,0))</f>
        <v/>
      </c>
    </row>
    <row r="986" spans="1:16" x14ac:dyDescent="0.25">
      <c r="A986" s="64"/>
      <c r="B986" s="124" t="str">
        <f ca="1">IF(OFFSET(Zdroj!$B$16,A984,0)&gt;0,OFFSET(Zdroj!$B$16,A984,0)+0,"")</f>
        <v/>
      </c>
      <c r="C986" s="2" t="str">
        <f ca="1">IF($B985="","",IF(Zdroj!$AS$9="ano",CONCATENATE("Okres:","
",OFFSET(Zdroj!CH$16,'k rozhodnutí'!$A984,0),"
","Právní forma","
",OFFSET(Zdroj!H$16,'k rozhodnutí'!$A984,0),"
",IF(OFFSET(Zdroj!I$16,'k rozhodnutí'!$A984,0)="","","IČO: "),OFFSET(Zdroj!I$16,'k rozhodnutí'!$A984,0),"
","B.Ú. ",IF(OFFSET(Zdroj!J$16,'k rozhodnutí'!$A984,0)="","","Anonymizováno")),CONCATENATE("Okres:","
",OFFSET(Zdroj!CH$16,'k rozhodnutí'!$A984,0),"
","Právní forma","
",OFFSET(Zdroj!H$16,'k rozhodnutí'!$A984,0),"
",IF(OFFSET(Zdroj!I$16,'k rozhodnutí'!$A984,0)="","","IČO: "),OFFSET(Zdroj!I$16,'k rozhodnutí'!$A984,0),"
","B.Ú. ",OFFSET(Zdroj!J$16,'k rozhodnutí'!$A984,0))))</f>
        <v/>
      </c>
      <c r="D986" s="3" t="str">
        <f ca="1">IF($B985="","",OFFSET(Zdroj!O$16,'k rozhodnutí'!$A984,0))</f>
        <v/>
      </c>
      <c r="E986" s="127"/>
      <c r="F986" s="30"/>
      <c r="G986" s="122"/>
      <c r="H986" s="115"/>
      <c r="I986" s="126"/>
      <c r="J986" s="125"/>
      <c r="K986" s="115"/>
      <c r="L986" s="115"/>
      <c r="M986" s="115"/>
      <c r="N986" s="115"/>
      <c r="O986" s="115"/>
      <c r="P986" s="115"/>
    </row>
    <row r="987" spans="1:16" x14ac:dyDescent="0.25">
      <c r="A987" s="64">
        <f>ROW()/3-1</f>
        <v>328</v>
      </c>
      <c r="B987" s="124"/>
      <c r="C987" s="28" t="str">
        <f ca="1">IF($B985="","",IF(Zdroj!$AS$9="ano",IF(OFFSET(Zdroj!M$16,'k rozhodnutí'!$A984,0)="","","Anonymizováno"),IF(OFFSET(Zdroj!M$16,'k rozhodnutí'!$A984,0)="","",OFFSET(Zdroj!M$16,'k rozhodnutí'!$A984,0))))</f>
        <v/>
      </c>
      <c r="D987" s="3" t="str">
        <f ca="1">IF($B985="","",CONCATENATE("Dotace bude použita na:","
",OFFSET(Zdroj!P$16,'k rozhodnutí'!$A984,0)))</f>
        <v/>
      </c>
      <c r="E987" s="127"/>
      <c r="F987" s="31" t="str">
        <f ca="1">IF($B985="","",OFFSET(Zdroj!V$16,'k rozhodnutí'!$A984,0))</f>
        <v/>
      </c>
      <c r="G987" s="37" t="str">
        <f ca="1">IF($B985="","",OFFSET(Zdroj!CC$16,'k rozhodnutí'!$A984,0))</f>
        <v/>
      </c>
      <c r="H987" s="115"/>
      <c r="I987" s="126"/>
      <c r="J987" s="125"/>
      <c r="K987" s="115"/>
      <c r="L987" s="115"/>
      <c r="M987" s="115"/>
      <c r="N987" s="115"/>
      <c r="O987" s="115"/>
      <c r="P987" s="115"/>
    </row>
    <row r="988" spans="1:16" ht="15.75" x14ac:dyDescent="0.25">
      <c r="A988" s="64"/>
      <c r="B988" s="79" t="str">
        <f ca="1">IF(OFFSET(Zdroj!$B$16,A987,0)&gt;0,A990,"")</f>
        <v/>
      </c>
      <c r="C988" s="2" t="str">
        <f ca="1">IF($B988="","",IF(Zdroj!$AS$9="ano",CONCATENATE(OFFSET(Zdroj!C$16,'k rozhodnutí'!$A987,0),"
","Anonymizováno","
",OFFSET(Zdroj!E$16,'k rozhodnutí'!$A987,0),"
",OFFSET(Zdroj!F$16,'k rozhodnutí'!$A987,0)),CONCATENATE(OFFSET(Zdroj!C$16,'k rozhodnutí'!$A987,0),"
",OFFSET(Zdroj!D$16,'k rozhodnutí'!$A987,0),"
",OFFSET(Zdroj!E$16,'k rozhodnutí'!$A987,0),"
",OFFSET(Zdroj!F$16,'k rozhodnutí'!$A987,0))))</f>
        <v/>
      </c>
      <c r="D988" s="19" t="str">
        <f ca="1">IF($B988="","",OFFSET(Zdroj!N$16,'k rozhodnutí'!$A987,0))</f>
        <v/>
      </c>
      <c r="E988" s="127" t="str">
        <f ca="1">IF($B988="","",OFFSET(Zdroj!T$16,'k rozhodnutí'!$A987,0))</f>
        <v/>
      </c>
      <c r="F988" s="31" t="str">
        <f ca="1">IF($B988="","",OFFSET(Zdroj!U$16,'k rozhodnutí'!$A987,0))</f>
        <v/>
      </c>
      <c r="G988" s="122" t="str">
        <f ca="1">IF($B988="","",OFFSET(Zdroj!W$16,'k rozhodnutí'!$A987,0))</f>
        <v/>
      </c>
      <c r="H988" s="115" t="str">
        <f ca="1">IF($B988="","",OFFSET(Zdroj!W$16,'k rozhodnutí'!$A987,0))</f>
        <v/>
      </c>
      <c r="I988" s="126" t="str">
        <f ca="1">IF($B988="","",OFFSET(Zdroj!Y$16,'k rozhodnutí'!$A987,0))</f>
        <v/>
      </c>
      <c r="J988" s="125" t="str">
        <f ca="1">IF(B988="","",'k rozhodnutí detailní'!N988)</f>
        <v/>
      </c>
      <c r="K988" s="115" t="str">
        <f ca="1">IF($B988="","",OFFSET(Zdroj!AC$16,'k rozhodnutí'!$A987,0))</f>
        <v/>
      </c>
      <c r="L988" s="115" t="str">
        <f ca="1">IF($B988="","",OFFSET(Zdroj!AD$16,'k rozhodnutí'!$A987,0))</f>
        <v/>
      </c>
      <c r="M988" s="115" t="str">
        <f ca="1">IF($B988="","",OFFSET(Zdroj!AE$16,'k rozhodnutí'!$A987,0))</f>
        <v/>
      </c>
      <c r="N988" s="115" t="str">
        <f ca="1">IF($B988="","",OFFSET(Zdroj!AF$16,'k rozhodnutí'!$A987,0))</f>
        <v/>
      </c>
      <c r="O988" s="115" t="str">
        <f ca="1">IF($B988="","",OFFSET(Zdroj!AG$16,'k rozhodnutí'!$A987,0))</f>
        <v/>
      </c>
      <c r="P988" s="115" t="str">
        <f ca="1">IF($B988="","",OFFSET(Zdroj!AH$16,'k rozhodnutí'!$A987,0))</f>
        <v/>
      </c>
    </row>
    <row r="989" spans="1:16" x14ac:dyDescent="0.25">
      <c r="A989" s="64"/>
      <c r="B989" s="124" t="str">
        <f ca="1">IF(OFFSET(Zdroj!$B$16,A987,0)&gt;0,OFFSET(Zdroj!$B$16,A987,0)+0,"")</f>
        <v/>
      </c>
      <c r="C989" s="2" t="str">
        <f ca="1">IF($B988="","",IF(Zdroj!$AS$9="ano",CONCATENATE("Okres:","
",OFFSET(Zdroj!CH$16,'k rozhodnutí'!$A987,0),"
","Právní forma","
",OFFSET(Zdroj!H$16,'k rozhodnutí'!$A987,0),"
",IF(OFFSET(Zdroj!I$16,'k rozhodnutí'!$A987,0)="","","IČO: "),OFFSET(Zdroj!I$16,'k rozhodnutí'!$A987,0),"
","B.Ú. ",IF(OFFSET(Zdroj!J$16,'k rozhodnutí'!$A987,0)="","","Anonymizováno")),CONCATENATE("Okres:","
",OFFSET(Zdroj!CH$16,'k rozhodnutí'!$A987,0),"
","Právní forma","
",OFFSET(Zdroj!H$16,'k rozhodnutí'!$A987,0),"
",IF(OFFSET(Zdroj!I$16,'k rozhodnutí'!$A987,0)="","","IČO: "),OFFSET(Zdroj!I$16,'k rozhodnutí'!$A987,0),"
","B.Ú. ",OFFSET(Zdroj!J$16,'k rozhodnutí'!$A987,0))))</f>
        <v/>
      </c>
      <c r="D989" s="3" t="str">
        <f ca="1">IF($B988="","",OFFSET(Zdroj!O$16,'k rozhodnutí'!$A987,0))</f>
        <v/>
      </c>
      <c r="E989" s="127"/>
      <c r="F989" s="30"/>
      <c r="G989" s="122"/>
      <c r="H989" s="115"/>
      <c r="I989" s="126"/>
      <c r="J989" s="125"/>
      <c r="K989" s="115"/>
      <c r="L989" s="115"/>
      <c r="M989" s="115"/>
      <c r="N989" s="115"/>
      <c r="O989" s="115"/>
      <c r="P989" s="115"/>
    </row>
    <row r="990" spans="1:16" x14ac:dyDescent="0.25">
      <c r="A990" s="64">
        <f>ROW()/3-1</f>
        <v>329</v>
      </c>
      <c r="B990" s="124"/>
      <c r="C990" s="28" t="str">
        <f ca="1">IF($B988="","",IF(Zdroj!$AS$9="ano",IF(OFFSET(Zdroj!M$16,'k rozhodnutí'!$A987,0)="","","Anonymizováno"),IF(OFFSET(Zdroj!M$16,'k rozhodnutí'!$A987,0)="","",OFFSET(Zdroj!M$16,'k rozhodnutí'!$A987,0))))</f>
        <v/>
      </c>
      <c r="D990" s="3" t="str">
        <f ca="1">IF($B988="","",CONCATENATE("Dotace bude použita na:","
",OFFSET(Zdroj!P$16,'k rozhodnutí'!$A987,0)))</f>
        <v/>
      </c>
      <c r="E990" s="127"/>
      <c r="F990" s="31" t="str">
        <f ca="1">IF($B988="","",OFFSET(Zdroj!V$16,'k rozhodnutí'!$A987,0))</f>
        <v/>
      </c>
      <c r="G990" s="37" t="str">
        <f ca="1">IF($B988="","",OFFSET(Zdroj!CC$16,'k rozhodnutí'!$A987,0))</f>
        <v/>
      </c>
      <c r="H990" s="115"/>
      <c r="I990" s="126"/>
      <c r="J990" s="125"/>
      <c r="K990" s="115"/>
      <c r="L990" s="115"/>
      <c r="M990" s="115"/>
      <c r="N990" s="115"/>
      <c r="O990" s="115"/>
      <c r="P990" s="115"/>
    </row>
    <row r="991" spans="1:16" ht="15.75" x14ac:dyDescent="0.25">
      <c r="A991" s="64"/>
      <c r="B991" s="79" t="str">
        <f ca="1">IF(OFFSET(Zdroj!$B$16,A990,0)&gt;0,A993,"")</f>
        <v/>
      </c>
      <c r="C991" s="2" t="str">
        <f ca="1">IF($B991="","",IF(Zdroj!$AS$9="ano",CONCATENATE(OFFSET(Zdroj!C$16,'k rozhodnutí'!$A990,0),"
","Anonymizováno","
",OFFSET(Zdroj!E$16,'k rozhodnutí'!$A990,0),"
",OFFSET(Zdroj!F$16,'k rozhodnutí'!$A990,0)),CONCATENATE(OFFSET(Zdroj!C$16,'k rozhodnutí'!$A990,0),"
",OFFSET(Zdroj!D$16,'k rozhodnutí'!$A990,0),"
",OFFSET(Zdroj!E$16,'k rozhodnutí'!$A990,0),"
",OFFSET(Zdroj!F$16,'k rozhodnutí'!$A990,0))))</f>
        <v/>
      </c>
      <c r="D991" s="19" t="str">
        <f ca="1">IF($B991="","",OFFSET(Zdroj!N$16,'k rozhodnutí'!$A990,0))</f>
        <v/>
      </c>
      <c r="E991" s="127" t="str">
        <f ca="1">IF($B991="","",OFFSET(Zdroj!T$16,'k rozhodnutí'!$A990,0))</f>
        <v/>
      </c>
      <c r="F991" s="31" t="str">
        <f ca="1">IF($B991="","",OFFSET(Zdroj!U$16,'k rozhodnutí'!$A990,0))</f>
        <v/>
      </c>
      <c r="G991" s="122" t="str">
        <f ca="1">IF($B991="","",OFFSET(Zdroj!W$16,'k rozhodnutí'!$A990,0))</f>
        <v/>
      </c>
      <c r="H991" s="115" t="str">
        <f ca="1">IF($B991="","",OFFSET(Zdroj!W$16,'k rozhodnutí'!$A990,0))</f>
        <v/>
      </c>
      <c r="I991" s="126" t="str">
        <f ca="1">IF($B991="","",OFFSET(Zdroj!Y$16,'k rozhodnutí'!$A990,0))</f>
        <v/>
      </c>
      <c r="J991" s="125" t="str">
        <f ca="1">IF(B991="","",'k rozhodnutí detailní'!N991)</f>
        <v/>
      </c>
      <c r="K991" s="115" t="str">
        <f ca="1">IF($B991="","",OFFSET(Zdroj!AC$16,'k rozhodnutí'!$A990,0))</f>
        <v/>
      </c>
      <c r="L991" s="115" t="str">
        <f ca="1">IF($B991="","",OFFSET(Zdroj!AD$16,'k rozhodnutí'!$A990,0))</f>
        <v/>
      </c>
      <c r="M991" s="115" t="str">
        <f ca="1">IF($B991="","",OFFSET(Zdroj!AE$16,'k rozhodnutí'!$A990,0))</f>
        <v/>
      </c>
      <c r="N991" s="115" t="str">
        <f ca="1">IF($B991="","",OFFSET(Zdroj!AF$16,'k rozhodnutí'!$A990,0))</f>
        <v/>
      </c>
      <c r="O991" s="115" t="str">
        <f ca="1">IF($B991="","",OFFSET(Zdroj!AG$16,'k rozhodnutí'!$A990,0))</f>
        <v/>
      </c>
      <c r="P991" s="115" t="str">
        <f ca="1">IF($B991="","",OFFSET(Zdroj!AH$16,'k rozhodnutí'!$A990,0))</f>
        <v/>
      </c>
    </row>
    <row r="992" spans="1:16" x14ac:dyDescent="0.25">
      <c r="A992" s="64"/>
      <c r="B992" s="124" t="str">
        <f ca="1">IF(OFFSET(Zdroj!$B$16,A990,0)&gt;0,OFFSET(Zdroj!$B$16,A990,0)+0,"")</f>
        <v/>
      </c>
      <c r="C992" s="2" t="str">
        <f ca="1">IF($B991="","",IF(Zdroj!$AS$9="ano",CONCATENATE("Okres:","
",OFFSET(Zdroj!CH$16,'k rozhodnutí'!$A990,0),"
","Právní forma","
",OFFSET(Zdroj!H$16,'k rozhodnutí'!$A990,0),"
",IF(OFFSET(Zdroj!I$16,'k rozhodnutí'!$A990,0)="","","IČO: "),OFFSET(Zdroj!I$16,'k rozhodnutí'!$A990,0),"
","B.Ú. ",IF(OFFSET(Zdroj!J$16,'k rozhodnutí'!$A990,0)="","","Anonymizováno")),CONCATENATE("Okres:","
",OFFSET(Zdroj!CH$16,'k rozhodnutí'!$A990,0),"
","Právní forma","
",OFFSET(Zdroj!H$16,'k rozhodnutí'!$A990,0),"
",IF(OFFSET(Zdroj!I$16,'k rozhodnutí'!$A990,0)="","","IČO: "),OFFSET(Zdroj!I$16,'k rozhodnutí'!$A990,0),"
","B.Ú. ",OFFSET(Zdroj!J$16,'k rozhodnutí'!$A990,0))))</f>
        <v/>
      </c>
      <c r="D992" s="3" t="str">
        <f ca="1">IF($B991="","",OFFSET(Zdroj!O$16,'k rozhodnutí'!$A990,0))</f>
        <v/>
      </c>
      <c r="E992" s="127"/>
      <c r="F992" s="30"/>
      <c r="G992" s="122"/>
      <c r="H992" s="115"/>
      <c r="I992" s="126"/>
      <c r="J992" s="125"/>
      <c r="K992" s="115"/>
      <c r="L992" s="115"/>
      <c r="M992" s="115"/>
      <c r="N992" s="115"/>
      <c r="O992" s="115"/>
      <c r="P992" s="115"/>
    </row>
    <row r="993" spans="1:16" x14ac:dyDescent="0.25">
      <c r="A993" s="64">
        <f>ROW()/3-1</f>
        <v>330</v>
      </c>
      <c r="B993" s="124"/>
      <c r="C993" s="28" t="str">
        <f ca="1">IF($B991="","",IF(Zdroj!$AS$9="ano",IF(OFFSET(Zdroj!M$16,'k rozhodnutí'!$A990,0)="","","Anonymizováno"),IF(OFFSET(Zdroj!M$16,'k rozhodnutí'!$A990,0)="","",OFFSET(Zdroj!M$16,'k rozhodnutí'!$A990,0))))</f>
        <v/>
      </c>
      <c r="D993" s="3" t="str">
        <f ca="1">IF($B991="","",CONCATENATE("Dotace bude použita na:","
",OFFSET(Zdroj!P$16,'k rozhodnutí'!$A990,0)))</f>
        <v/>
      </c>
      <c r="E993" s="127"/>
      <c r="F993" s="31" t="str">
        <f ca="1">IF($B991="","",OFFSET(Zdroj!V$16,'k rozhodnutí'!$A990,0))</f>
        <v/>
      </c>
      <c r="G993" s="37" t="str">
        <f ca="1">IF($B991="","",OFFSET(Zdroj!CC$16,'k rozhodnutí'!$A990,0))</f>
        <v/>
      </c>
      <c r="H993" s="115"/>
      <c r="I993" s="126"/>
      <c r="J993" s="125"/>
      <c r="K993" s="115"/>
      <c r="L993" s="115"/>
      <c r="M993" s="115"/>
      <c r="N993" s="115"/>
      <c r="O993" s="115"/>
      <c r="P993" s="115"/>
    </row>
    <row r="994" spans="1:16" ht="15.75" x14ac:dyDescent="0.25">
      <c r="A994" s="64"/>
      <c r="B994" s="79" t="str">
        <f ca="1">IF(OFFSET(Zdroj!$B$16,A993,0)&gt;0,A996,"")</f>
        <v/>
      </c>
      <c r="C994" s="2" t="str">
        <f ca="1">IF($B994="","",IF(Zdroj!$AS$9="ano",CONCATENATE(OFFSET(Zdroj!C$16,'k rozhodnutí'!$A993,0),"
","Anonymizováno","
",OFFSET(Zdroj!E$16,'k rozhodnutí'!$A993,0),"
",OFFSET(Zdroj!F$16,'k rozhodnutí'!$A993,0)),CONCATENATE(OFFSET(Zdroj!C$16,'k rozhodnutí'!$A993,0),"
",OFFSET(Zdroj!D$16,'k rozhodnutí'!$A993,0),"
",OFFSET(Zdroj!E$16,'k rozhodnutí'!$A993,0),"
",OFFSET(Zdroj!F$16,'k rozhodnutí'!$A993,0))))</f>
        <v/>
      </c>
      <c r="D994" s="19" t="str">
        <f ca="1">IF($B994="","",OFFSET(Zdroj!N$16,'k rozhodnutí'!$A993,0))</f>
        <v/>
      </c>
      <c r="E994" s="127" t="str">
        <f ca="1">IF($B994="","",OFFSET(Zdroj!T$16,'k rozhodnutí'!$A993,0))</f>
        <v/>
      </c>
      <c r="F994" s="31" t="str">
        <f ca="1">IF($B994="","",OFFSET(Zdroj!U$16,'k rozhodnutí'!$A993,0))</f>
        <v/>
      </c>
      <c r="G994" s="122" t="str">
        <f ca="1">IF($B994="","",OFFSET(Zdroj!W$16,'k rozhodnutí'!$A993,0))</f>
        <v/>
      </c>
      <c r="H994" s="115" t="str">
        <f ca="1">IF($B994="","",OFFSET(Zdroj!W$16,'k rozhodnutí'!$A993,0))</f>
        <v/>
      </c>
      <c r="I994" s="126" t="str">
        <f ca="1">IF($B994="","",OFFSET(Zdroj!Y$16,'k rozhodnutí'!$A993,0))</f>
        <v/>
      </c>
      <c r="J994" s="125" t="str">
        <f ca="1">IF(B994="","",'k rozhodnutí detailní'!N994)</f>
        <v/>
      </c>
      <c r="K994" s="115" t="str">
        <f ca="1">IF($B994="","",OFFSET(Zdroj!AC$16,'k rozhodnutí'!$A993,0))</f>
        <v/>
      </c>
      <c r="L994" s="115" t="str">
        <f ca="1">IF($B994="","",OFFSET(Zdroj!AD$16,'k rozhodnutí'!$A993,0))</f>
        <v/>
      </c>
      <c r="M994" s="115" t="str">
        <f ca="1">IF($B994="","",OFFSET(Zdroj!AE$16,'k rozhodnutí'!$A993,0))</f>
        <v/>
      </c>
      <c r="N994" s="115" t="str">
        <f ca="1">IF($B994="","",OFFSET(Zdroj!AF$16,'k rozhodnutí'!$A993,0))</f>
        <v/>
      </c>
      <c r="O994" s="115" t="str">
        <f ca="1">IF($B994="","",OFFSET(Zdroj!AG$16,'k rozhodnutí'!$A993,0))</f>
        <v/>
      </c>
      <c r="P994" s="115" t="str">
        <f ca="1">IF($B994="","",OFFSET(Zdroj!AH$16,'k rozhodnutí'!$A993,0))</f>
        <v/>
      </c>
    </row>
    <row r="995" spans="1:16" x14ac:dyDescent="0.25">
      <c r="A995" s="64"/>
      <c r="B995" s="124" t="str">
        <f ca="1">IF(OFFSET(Zdroj!$B$16,A993,0)&gt;0,OFFSET(Zdroj!$B$16,A993,0)+0,"")</f>
        <v/>
      </c>
      <c r="C995" s="2" t="str">
        <f ca="1">IF($B994="","",IF(Zdroj!$AS$9="ano",CONCATENATE("Okres:","
",OFFSET(Zdroj!CH$16,'k rozhodnutí'!$A993,0),"
","Právní forma","
",OFFSET(Zdroj!H$16,'k rozhodnutí'!$A993,0),"
",IF(OFFSET(Zdroj!I$16,'k rozhodnutí'!$A993,0)="","","IČO: "),OFFSET(Zdroj!I$16,'k rozhodnutí'!$A993,0),"
","B.Ú. ",IF(OFFSET(Zdroj!J$16,'k rozhodnutí'!$A993,0)="","","Anonymizováno")),CONCATENATE("Okres:","
",OFFSET(Zdroj!CH$16,'k rozhodnutí'!$A993,0),"
","Právní forma","
",OFFSET(Zdroj!H$16,'k rozhodnutí'!$A993,0),"
",IF(OFFSET(Zdroj!I$16,'k rozhodnutí'!$A993,0)="","","IČO: "),OFFSET(Zdroj!I$16,'k rozhodnutí'!$A993,0),"
","B.Ú. ",OFFSET(Zdroj!J$16,'k rozhodnutí'!$A993,0))))</f>
        <v/>
      </c>
      <c r="D995" s="3" t="str">
        <f ca="1">IF($B994="","",OFFSET(Zdroj!O$16,'k rozhodnutí'!$A993,0))</f>
        <v/>
      </c>
      <c r="E995" s="127"/>
      <c r="F995" s="30"/>
      <c r="G995" s="122"/>
      <c r="H995" s="115"/>
      <c r="I995" s="126"/>
      <c r="J995" s="125"/>
      <c r="K995" s="115"/>
      <c r="L995" s="115"/>
      <c r="M995" s="115"/>
      <c r="N995" s="115"/>
      <c r="O995" s="115"/>
      <c r="P995" s="115"/>
    </row>
    <row r="996" spans="1:16" x14ac:dyDescent="0.25">
      <c r="A996" s="64">
        <f>ROW()/3-1</f>
        <v>331</v>
      </c>
      <c r="B996" s="124"/>
      <c r="C996" s="28" t="str">
        <f ca="1">IF($B994="","",IF(Zdroj!$AS$9="ano",IF(OFFSET(Zdroj!M$16,'k rozhodnutí'!$A993,0)="","","Anonymizováno"),IF(OFFSET(Zdroj!M$16,'k rozhodnutí'!$A993,0)="","",OFFSET(Zdroj!M$16,'k rozhodnutí'!$A993,0))))</f>
        <v/>
      </c>
      <c r="D996" s="3" t="str">
        <f ca="1">IF($B994="","",CONCATENATE("Dotace bude použita na:","
",OFFSET(Zdroj!P$16,'k rozhodnutí'!$A993,0)))</f>
        <v/>
      </c>
      <c r="E996" s="127"/>
      <c r="F996" s="31" t="str">
        <f ca="1">IF($B994="","",OFFSET(Zdroj!V$16,'k rozhodnutí'!$A993,0))</f>
        <v/>
      </c>
      <c r="G996" s="37" t="str">
        <f ca="1">IF($B994="","",OFFSET(Zdroj!CC$16,'k rozhodnutí'!$A993,0))</f>
        <v/>
      </c>
      <c r="H996" s="115"/>
      <c r="I996" s="126"/>
      <c r="J996" s="125"/>
      <c r="K996" s="115"/>
      <c r="L996" s="115"/>
      <c r="M996" s="115"/>
      <c r="N996" s="115"/>
      <c r="O996" s="115"/>
      <c r="P996" s="115"/>
    </row>
    <row r="997" spans="1:16" ht="15.75" x14ac:dyDescent="0.25">
      <c r="A997" s="64"/>
      <c r="B997" s="79" t="str">
        <f ca="1">IF(OFFSET(Zdroj!$B$16,A996,0)&gt;0,A999,"")</f>
        <v/>
      </c>
      <c r="C997" s="2" t="str">
        <f ca="1">IF($B997="","",IF(Zdroj!$AS$9="ano",CONCATENATE(OFFSET(Zdroj!C$16,'k rozhodnutí'!$A996,0),"
","Anonymizováno","
",OFFSET(Zdroj!E$16,'k rozhodnutí'!$A996,0),"
",OFFSET(Zdroj!F$16,'k rozhodnutí'!$A996,0)),CONCATENATE(OFFSET(Zdroj!C$16,'k rozhodnutí'!$A996,0),"
",OFFSET(Zdroj!D$16,'k rozhodnutí'!$A996,0),"
",OFFSET(Zdroj!E$16,'k rozhodnutí'!$A996,0),"
",OFFSET(Zdroj!F$16,'k rozhodnutí'!$A996,0))))</f>
        <v/>
      </c>
      <c r="D997" s="19" t="str">
        <f ca="1">IF($B997="","",OFFSET(Zdroj!N$16,'k rozhodnutí'!$A996,0))</f>
        <v/>
      </c>
      <c r="E997" s="127" t="str">
        <f ca="1">IF($B997="","",OFFSET(Zdroj!T$16,'k rozhodnutí'!$A996,0))</f>
        <v/>
      </c>
      <c r="F997" s="31" t="str">
        <f ca="1">IF($B997="","",OFFSET(Zdroj!U$16,'k rozhodnutí'!$A996,0))</f>
        <v/>
      </c>
      <c r="G997" s="122" t="str">
        <f ca="1">IF($B997="","",OFFSET(Zdroj!W$16,'k rozhodnutí'!$A996,0))</f>
        <v/>
      </c>
      <c r="H997" s="115" t="str">
        <f ca="1">IF($B997="","",OFFSET(Zdroj!W$16,'k rozhodnutí'!$A996,0))</f>
        <v/>
      </c>
      <c r="I997" s="126" t="str">
        <f ca="1">IF($B997="","",OFFSET(Zdroj!Y$16,'k rozhodnutí'!$A996,0))</f>
        <v/>
      </c>
      <c r="J997" s="125" t="str">
        <f ca="1">IF(B997="","",'k rozhodnutí detailní'!N997)</f>
        <v/>
      </c>
      <c r="K997" s="115" t="str">
        <f ca="1">IF($B997="","",OFFSET(Zdroj!AC$16,'k rozhodnutí'!$A996,0))</f>
        <v/>
      </c>
      <c r="L997" s="115" t="str">
        <f ca="1">IF($B997="","",OFFSET(Zdroj!AD$16,'k rozhodnutí'!$A996,0))</f>
        <v/>
      </c>
      <c r="M997" s="115" t="str">
        <f ca="1">IF($B997="","",OFFSET(Zdroj!AE$16,'k rozhodnutí'!$A996,0))</f>
        <v/>
      </c>
      <c r="N997" s="115" t="str">
        <f ca="1">IF($B997="","",OFFSET(Zdroj!AF$16,'k rozhodnutí'!$A996,0))</f>
        <v/>
      </c>
      <c r="O997" s="115" t="str">
        <f ca="1">IF($B997="","",OFFSET(Zdroj!AG$16,'k rozhodnutí'!$A996,0))</f>
        <v/>
      </c>
      <c r="P997" s="115" t="str">
        <f ca="1">IF($B997="","",OFFSET(Zdroj!AH$16,'k rozhodnutí'!$A996,0))</f>
        <v/>
      </c>
    </row>
    <row r="998" spans="1:16" x14ac:dyDescent="0.25">
      <c r="A998" s="64"/>
      <c r="B998" s="124" t="str">
        <f ca="1">IF(OFFSET(Zdroj!$B$16,A996,0)&gt;0,OFFSET(Zdroj!$B$16,A996,0)+0,"")</f>
        <v/>
      </c>
      <c r="C998" s="2" t="str">
        <f ca="1">IF($B997="","",IF(Zdroj!$AS$9="ano",CONCATENATE("Okres:","
",OFFSET(Zdroj!CH$16,'k rozhodnutí'!$A996,0),"
","Právní forma","
",OFFSET(Zdroj!H$16,'k rozhodnutí'!$A996,0),"
",IF(OFFSET(Zdroj!I$16,'k rozhodnutí'!$A996,0)="","","IČO: "),OFFSET(Zdroj!I$16,'k rozhodnutí'!$A996,0),"
","B.Ú. ",IF(OFFSET(Zdroj!J$16,'k rozhodnutí'!$A996,0)="","","Anonymizováno")),CONCATENATE("Okres:","
",OFFSET(Zdroj!CH$16,'k rozhodnutí'!$A996,0),"
","Právní forma","
",OFFSET(Zdroj!H$16,'k rozhodnutí'!$A996,0),"
",IF(OFFSET(Zdroj!I$16,'k rozhodnutí'!$A996,0)="","","IČO: "),OFFSET(Zdroj!I$16,'k rozhodnutí'!$A996,0),"
","B.Ú. ",OFFSET(Zdroj!J$16,'k rozhodnutí'!$A996,0))))</f>
        <v/>
      </c>
      <c r="D998" s="3" t="str">
        <f ca="1">IF($B997="","",OFFSET(Zdroj!O$16,'k rozhodnutí'!$A996,0))</f>
        <v/>
      </c>
      <c r="E998" s="127"/>
      <c r="F998" s="30"/>
      <c r="G998" s="122"/>
      <c r="H998" s="115"/>
      <c r="I998" s="126"/>
      <c r="J998" s="125"/>
      <c r="K998" s="115"/>
      <c r="L998" s="115"/>
      <c r="M998" s="115"/>
      <c r="N998" s="115"/>
      <c r="O998" s="115"/>
      <c r="P998" s="115"/>
    </row>
    <row r="999" spans="1:16" x14ac:dyDescent="0.25">
      <c r="A999" s="64">
        <f>ROW()/3-1</f>
        <v>332</v>
      </c>
      <c r="B999" s="124"/>
      <c r="C999" s="28" t="str">
        <f ca="1">IF($B997="","",IF(Zdroj!$AS$9="ano",IF(OFFSET(Zdroj!M$16,'k rozhodnutí'!$A996,0)="","","Anonymizováno"),IF(OFFSET(Zdroj!M$16,'k rozhodnutí'!$A996,0)="","",OFFSET(Zdroj!M$16,'k rozhodnutí'!$A996,0))))</f>
        <v/>
      </c>
      <c r="D999" s="3" t="str">
        <f ca="1">IF($B997="","",CONCATENATE("Dotace bude použita na:","
",OFFSET(Zdroj!P$16,'k rozhodnutí'!$A996,0)))</f>
        <v/>
      </c>
      <c r="E999" s="127"/>
      <c r="F999" s="31" t="str">
        <f ca="1">IF($B997="","",OFFSET(Zdroj!V$16,'k rozhodnutí'!$A996,0))</f>
        <v/>
      </c>
      <c r="G999" s="37" t="str">
        <f ca="1">IF($B997="","",OFFSET(Zdroj!CC$16,'k rozhodnutí'!$A996,0))</f>
        <v/>
      </c>
      <c r="H999" s="115"/>
      <c r="I999" s="126"/>
      <c r="J999" s="125"/>
      <c r="K999" s="115"/>
      <c r="L999" s="115"/>
      <c r="M999" s="115"/>
      <c r="N999" s="115"/>
      <c r="O999" s="115"/>
      <c r="P999" s="115"/>
    </row>
    <row r="1000" spans="1:16" ht="15.75" x14ac:dyDescent="0.25">
      <c r="A1000" s="64"/>
      <c r="B1000" s="79" t="str">
        <f ca="1">IF(OFFSET(Zdroj!$B$16,A999,0)&gt;0,A1002,"")</f>
        <v/>
      </c>
      <c r="C1000" s="2" t="str">
        <f ca="1">IF($B1000="","",IF(Zdroj!$AS$9="ano",CONCATENATE(OFFSET(Zdroj!C$16,'k rozhodnutí'!$A999,0),"
","Anonymizováno","
",OFFSET(Zdroj!E$16,'k rozhodnutí'!$A999,0),"
",OFFSET(Zdroj!F$16,'k rozhodnutí'!$A999,0)),CONCATENATE(OFFSET(Zdroj!C$16,'k rozhodnutí'!$A999,0),"
",OFFSET(Zdroj!D$16,'k rozhodnutí'!$A999,0),"
",OFFSET(Zdroj!E$16,'k rozhodnutí'!$A999,0),"
",OFFSET(Zdroj!F$16,'k rozhodnutí'!$A999,0))))</f>
        <v/>
      </c>
      <c r="D1000" s="19" t="str">
        <f ca="1">IF($B1000="","",OFFSET(Zdroj!N$16,'k rozhodnutí'!$A999,0))</f>
        <v/>
      </c>
      <c r="E1000" s="127" t="str">
        <f ca="1">IF($B1000="","",OFFSET(Zdroj!T$16,'k rozhodnutí'!$A999,0))</f>
        <v/>
      </c>
      <c r="F1000" s="31" t="str">
        <f ca="1">IF($B1000="","",OFFSET(Zdroj!U$16,'k rozhodnutí'!$A999,0))</f>
        <v/>
      </c>
      <c r="G1000" s="122" t="str">
        <f ca="1">IF($B1000="","",OFFSET(Zdroj!W$16,'k rozhodnutí'!$A999,0))</f>
        <v/>
      </c>
      <c r="H1000" s="115" t="str">
        <f ca="1">IF($B1000="","",OFFSET(Zdroj!W$16,'k rozhodnutí'!$A999,0))</f>
        <v/>
      </c>
      <c r="I1000" s="126" t="str">
        <f ca="1">IF($B1000="","",OFFSET(Zdroj!Y$16,'k rozhodnutí'!$A999,0))</f>
        <v/>
      </c>
      <c r="J1000" s="125" t="str">
        <f ca="1">IF(B1000="","",'k rozhodnutí detailní'!N1000)</f>
        <v/>
      </c>
      <c r="K1000" s="115" t="str">
        <f ca="1">IF($B1000="","",OFFSET(Zdroj!AC$16,'k rozhodnutí'!$A999,0))</f>
        <v/>
      </c>
      <c r="L1000" s="115" t="str">
        <f ca="1">IF($B1000="","",OFFSET(Zdroj!AD$16,'k rozhodnutí'!$A999,0))</f>
        <v/>
      </c>
      <c r="M1000" s="115" t="str">
        <f ca="1">IF($B1000="","",OFFSET(Zdroj!AE$16,'k rozhodnutí'!$A999,0))</f>
        <v/>
      </c>
      <c r="N1000" s="115" t="str">
        <f ca="1">IF($B1000="","",OFFSET(Zdroj!AF$16,'k rozhodnutí'!$A999,0))</f>
        <v/>
      </c>
      <c r="O1000" s="115" t="str">
        <f ca="1">IF($B1000="","",OFFSET(Zdroj!AG$16,'k rozhodnutí'!$A999,0))</f>
        <v/>
      </c>
      <c r="P1000" s="115" t="str">
        <f ca="1">IF($B1000="","",OFFSET(Zdroj!AH$16,'k rozhodnutí'!$A999,0))</f>
        <v/>
      </c>
    </row>
    <row r="1001" spans="1:16" x14ac:dyDescent="0.25">
      <c r="A1001" s="64"/>
      <c r="B1001" s="124" t="str">
        <f ca="1">IF(OFFSET(Zdroj!$B$16,A999,0)&gt;0,OFFSET(Zdroj!$B$16,A999,0)+0,"")</f>
        <v/>
      </c>
      <c r="C1001" s="2" t="str">
        <f ca="1">IF($B1000="","",IF(Zdroj!$AS$9="ano",CONCATENATE("Okres:","
",OFFSET(Zdroj!CH$16,'k rozhodnutí'!$A999,0),"
","Právní forma","
",OFFSET(Zdroj!H$16,'k rozhodnutí'!$A999,0),"
",IF(OFFSET(Zdroj!I$16,'k rozhodnutí'!$A999,0)="","","IČO: "),OFFSET(Zdroj!I$16,'k rozhodnutí'!$A999,0),"
","B.Ú. ",IF(OFFSET(Zdroj!J$16,'k rozhodnutí'!$A999,0)="","","Anonymizováno")),CONCATENATE("Okres:","
",OFFSET(Zdroj!CH$16,'k rozhodnutí'!$A999,0),"
","Právní forma","
",OFFSET(Zdroj!H$16,'k rozhodnutí'!$A999,0),"
",IF(OFFSET(Zdroj!I$16,'k rozhodnutí'!$A999,0)="","","IČO: "),OFFSET(Zdroj!I$16,'k rozhodnutí'!$A999,0),"
","B.Ú. ",OFFSET(Zdroj!J$16,'k rozhodnutí'!$A999,0))))</f>
        <v/>
      </c>
      <c r="D1001" s="3" t="str">
        <f ca="1">IF($B1000="","",OFFSET(Zdroj!O$16,'k rozhodnutí'!$A999,0))</f>
        <v/>
      </c>
      <c r="E1001" s="127"/>
      <c r="F1001" s="30"/>
      <c r="G1001" s="122"/>
      <c r="H1001" s="115"/>
      <c r="I1001" s="126"/>
      <c r="J1001" s="125"/>
      <c r="K1001" s="115"/>
      <c r="L1001" s="115"/>
      <c r="M1001" s="115"/>
      <c r="N1001" s="115"/>
      <c r="O1001" s="115"/>
      <c r="P1001" s="115"/>
    </row>
    <row r="1002" spans="1:16" x14ac:dyDescent="0.25">
      <c r="A1002" s="64">
        <f>ROW()/3-1</f>
        <v>333</v>
      </c>
      <c r="B1002" s="124"/>
      <c r="C1002" s="28" t="str">
        <f ca="1">IF($B1000="","",IF(Zdroj!$AS$9="ano",IF(OFFSET(Zdroj!M$16,'k rozhodnutí'!$A999,0)="","","Anonymizováno"),IF(OFFSET(Zdroj!M$16,'k rozhodnutí'!$A999,0)="","",OFFSET(Zdroj!M$16,'k rozhodnutí'!$A999,0))))</f>
        <v/>
      </c>
      <c r="D1002" s="3" t="str">
        <f ca="1">IF($B1000="","",CONCATENATE("Dotace bude použita na:","
",OFFSET(Zdroj!P$16,'k rozhodnutí'!$A999,0)))</f>
        <v/>
      </c>
      <c r="E1002" s="127"/>
      <c r="F1002" s="31" t="str">
        <f ca="1">IF($B1000="","",OFFSET(Zdroj!V$16,'k rozhodnutí'!$A999,0))</f>
        <v/>
      </c>
      <c r="G1002" s="37" t="str">
        <f ca="1">IF($B1000="","",OFFSET(Zdroj!CC$16,'k rozhodnutí'!$A999,0))</f>
        <v/>
      </c>
      <c r="H1002" s="115"/>
      <c r="I1002" s="126"/>
      <c r="J1002" s="125"/>
      <c r="K1002" s="115"/>
      <c r="L1002" s="115"/>
      <c r="M1002" s="115"/>
      <c r="N1002" s="115"/>
      <c r="O1002" s="115"/>
      <c r="P1002" s="115"/>
    </row>
    <row r="1003" spans="1:16" ht="15.75" x14ac:dyDescent="0.25">
      <c r="A1003" s="64"/>
      <c r="B1003" s="79" t="str">
        <f ca="1">IF(OFFSET(Zdroj!$B$16,A1002,0)&gt;0,A1005,"")</f>
        <v/>
      </c>
      <c r="C1003" s="2" t="str">
        <f ca="1">IF($B1003="","",IF(Zdroj!$AS$9="ano",CONCATENATE(OFFSET(Zdroj!C$16,'k rozhodnutí'!$A1002,0),"
","Anonymizováno","
",OFFSET(Zdroj!E$16,'k rozhodnutí'!$A1002,0),"
",OFFSET(Zdroj!F$16,'k rozhodnutí'!$A1002,0)),CONCATENATE(OFFSET(Zdroj!C$16,'k rozhodnutí'!$A1002,0),"
",OFFSET(Zdroj!D$16,'k rozhodnutí'!$A1002,0),"
",OFFSET(Zdroj!E$16,'k rozhodnutí'!$A1002,0),"
",OFFSET(Zdroj!F$16,'k rozhodnutí'!$A1002,0))))</f>
        <v/>
      </c>
      <c r="D1003" s="19" t="str">
        <f ca="1">IF($B1003="","",OFFSET(Zdroj!N$16,'k rozhodnutí'!$A1002,0))</f>
        <v/>
      </c>
      <c r="E1003" s="127" t="str">
        <f ca="1">IF($B1003="","",OFFSET(Zdroj!T$16,'k rozhodnutí'!$A1002,0))</f>
        <v/>
      </c>
      <c r="F1003" s="31" t="str">
        <f ca="1">IF($B1003="","",OFFSET(Zdroj!U$16,'k rozhodnutí'!$A1002,0))</f>
        <v/>
      </c>
      <c r="G1003" s="122" t="str">
        <f ca="1">IF($B1003="","",OFFSET(Zdroj!W$16,'k rozhodnutí'!$A1002,0))</f>
        <v/>
      </c>
      <c r="H1003" s="115" t="str">
        <f ca="1">IF($B1003="","",OFFSET(Zdroj!W$16,'k rozhodnutí'!$A1002,0))</f>
        <v/>
      </c>
      <c r="I1003" s="126" t="str">
        <f ca="1">IF($B1003="","",OFFSET(Zdroj!Y$16,'k rozhodnutí'!$A1002,0))</f>
        <v/>
      </c>
      <c r="J1003" s="125" t="str">
        <f ca="1">IF(B1003="","",'k rozhodnutí detailní'!N1003)</f>
        <v/>
      </c>
      <c r="K1003" s="115" t="str">
        <f ca="1">IF($B1003="","",OFFSET(Zdroj!AC$16,'k rozhodnutí'!$A1002,0))</f>
        <v/>
      </c>
      <c r="L1003" s="115" t="str">
        <f ca="1">IF($B1003="","",OFFSET(Zdroj!AD$16,'k rozhodnutí'!$A1002,0))</f>
        <v/>
      </c>
      <c r="M1003" s="115" t="str">
        <f ca="1">IF($B1003="","",OFFSET(Zdroj!AE$16,'k rozhodnutí'!$A1002,0))</f>
        <v/>
      </c>
      <c r="N1003" s="115" t="str">
        <f ca="1">IF($B1003="","",OFFSET(Zdroj!AF$16,'k rozhodnutí'!$A1002,0))</f>
        <v/>
      </c>
      <c r="O1003" s="115" t="str">
        <f ca="1">IF($B1003="","",OFFSET(Zdroj!AG$16,'k rozhodnutí'!$A1002,0))</f>
        <v/>
      </c>
      <c r="P1003" s="115" t="str">
        <f ca="1">IF($B1003="","",OFFSET(Zdroj!AH$16,'k rozhodnutí'!$A1002,0))</f>
        <v/>
      </c>
    </row>
    <row r="1004" spans="1:16" x14ac:dyDescent="0.25">
      <c r="A1004" s="64"/>
      <c r="B1004" s="124" t="str">
        <f ca="1">IF(OFFSET(Zdroj!$B$16,A1002,0)&gt;0,OFFSET(Zdroj!$B$16,A1002,0)+0,"")</f>
        <v/>
      </c>
      <c r="C1004" s="2" t="str">
        <f ca="1">IF($B1003="","",IF(Zdroj!$AS$9="ano",CONCATENATE("Okres:","
",OFFSET(Zdroj!CH$16,'k rozhodnutí'!$A1002,0),"
","Právní forma","
",OFFSET(Zdroj!H$16,'k rozhodnutí'!$A1002,0),"
",IF(OFFSET(Zdroj!I$16,'k rozhodnutí'!$A1002,0)="","","IČO: "),OFFSET(Zdroj!I$16,'k rozhodnutí'!$A1002,0),"
","B.Ú. ",IF(OFFSET(Zdroj!J$16,'k rozhodnutí'!$A1002,0)="","","Anonymizováno")),CONCATENATE("Okres:","
",OFFSET(Zdroj!CH$16,'k rozhodnutí'!$A1002,0),"
","Právní forma","
",OFFSET(Zdroj!H$16,'k rozhodnutí'!$A1002,0),"
",IF(OFFSET(Zdroj!I$16,'k rozhodnutí'!$A1002,0)="","","IČO: "),OFFSET(Zdroj!I$16,'k rozhodnutí'!$A1002,0),"
","B.Ú. ",OFFSET(Zdroj!J$16,'k rozhodnutí'!$A1002,0))))</f>
        <v/>
      </c>
      <c r="D1004" s="3" t="str">
        <f ca="1">IF($B1003="","",OFFSET(Zdroj!O$16,'k rozhodnutí'!$A1002,0))</f>
        <v/>
      </c>
      <c r="E1004" s="127"/>
      <c r="F1004" s="30"/>
      <c r="G1004" s="122"/>
      <c r="H1004" s="115"/>
      <c r="I1004" s="126"/>
      <c r="J1004" s="125"/>
      <c r="K1004" s="115"/>
      <c r="L1004" s="115"/>
      <c r="M1004" s="115"/>
      <c r="N1004" s="115"/>
      <c r="O1004" s="115"/>
      <c r="P1004" s="115"/>
    </row>
    <row r="1005" spans="1:16" x14ac:dyDescent="0.25">
      <c r="A1005" s="64">
        <f>ROW()/3-1</f>
        <v>334</v>
      </c>
      <c r="B1005" s="124"/>
      <c r="C1005" s="28" t="str">
        <f ca="1">IF($B1003="","",IF(Zdroj!$AS$9="ano",IF(OFFSET(Zdroj!M$16,'k rozhodnutí'!$A1002,0)="","","Anonymizováno"),IF(OFFSET(Zdroj!M$16,'k rozhodnutí'!$A1002,0)="","",OFFSET(Zdroj!M$16,'k rozhodnutí'!$A1002,0))))</f>
        <v/>
      </c>
      <c r="D1005" s="3" t="str">
        <f ca="1">IF($B1003="","",CONCATENATE("Dotace bude použita na:","
",OFFSET(Zdroj!P$16,'k rozhodnutí'!$A1002,0)))</f>
        <v/>
      </c>
      <c r="E1005" s="127"/>
      <c r="F1005" s="31" t="str">
        <f ca="1">IF($B1003="","",OFFSET(Zdroj!V$16,'k rozhodnutí'!$A1002,0))</f>
        <v/>
      </c>
      <c r="G1005" s="37" t="str">
        <f ca="1">IF($B1003="","",OFFSET(Zdroj!CC$16,'k rozhodnutí'!$A1002,0))</f>
        <v/>
      </c>
      <c r="H1005" s="115"/>
      <c r="I1005" s="126"/>
      <c r="J1005" s="125"/>
      <c r="K1005" s="115"/>
      <c r="L1005" s="115"/>
      <c r="M1005" s="115"/>
      <c r="N1005" s="115"/>
      <c r="O1005" s="115"/>
      <c r="P1005" s="115"/>
    </row>
    <row r="1006" spans="1:16" ht="15.75" x14ac:dyDescent="0.25">
      <c r="A1006" s="64"/>
      <c r="B1006" s="79" t="str">
        <f ca="1">IF(OFFSET(Zdroj!$B$16,A1005,0)&gt;0,A1008,"")</f>
        <v/>
      </c>
      <c r="C1006" s="2" t="str">
        <f ca="1">IF($B1006="","",IF(Zdroj!$AS$9="ano",CONCATENATE(OFFSET(Zdroj!C$16,'k rozhodnutí'!$A1005,0),"
","Anonymizováno","
",OFFSET(Zdroj!E$16,'k rozhodnutí'!$A1005,0),"
",OFFSET(Zdroj!F$16,'k rozhodnutí'!$A1005,0)),CONCATENATE(OFFSET(Zdroj!C$16,'k rozhodnutí'!$A1005,0),"
",OFFSET(Zdroj!D$16,'k rozhodnutí'!$A1005,0),"
",OFFSET(Zdroj!E$16,'k rozhodnutí'!$A1005,0),"
",OFFSET(Zdroj!F$16,'k rozhodnutí'!$A1005,0))))</f>
        <v/>
      </c>
      <c r="D1006" s="19" t="str">
        <f ca="1">IF($B1006="","",OFFSET(Zdroj!N$16,'k rozhodnutí'!$A1005,0))</f>
        <v/>
      </c>
      <c r="E1006" s="127" t="str">
        <f ca="1">IF($B1006="","",OFFSET(Zdroj!T$16,'k rozhodnutí'!$A1005,0))</f>
        <v/>
      </c>
      <c r="F1006" s="31" t="str">
        <f ca="1">IF($B1006="","",OFFSET(Zdroj!U$16,'k rozhodnutí'!$A1005,0))</f>
        <v/>
      </c>
      <c r="G1006" s="122" t="str">
        <f ca="1">IF($B1006="","",OFFSET(Zdroj!W$16,'k rozhodnutí'!$A1005,0))</f>
        <v/>
      </c>
      <c r="H1006" s="115" t="str">
        <f ca="1">IF($B1006="","",OFFSET(Zdroj!W$16,'k rozhodnutí'!$A1005,0))</f>
        <v/>
      </c>
      <c r="I1006" s="126" t="str">
        <f ca="1">IF($B1006="","",OFFSET(Zdroj!Y$16,'k rozhodnutí'!$A1005,0))</f>
        <v/>
      </c>
      <c r="J1006" s="125" t="str">
        <f ca="1">IF(B1006="","",'k rozhodnutí detailní'!N1006)</f>
        <v/>
      </c>
      <c r="K1006" s="115" t="str">
        <f ca="1">IF($B1006="","",OFFSET(Zdroj!AC$16,'k rozhodnutí'!$A1005,0))</f>
        <v/>
      </c>
      <c r="L1006" s="115" t="str">
        <f ca="1">IF($B1006="","",OFFSET(Zdroj!AD$16,'k rozhodnutí'!$A1005,0))</f>
        <v/>
      </c>
      <c r="M1006" s="115" t="str">
        <f ca="1">IF($B1006="","",OFFSET(Zdroj!AE$16,'k rozhodnutí'!$A1005,0))</f>
        <v/>
      </c>
      <c r="N1006" s="115" t="str">
        <f ca="1">IF($B1006="","",OFFSET(Zdroj!AF$16,'k rozhodnutí'!$A1005,0))</f>
        <v/>
      </c>
      <c r="O1006" s="115" t="str">
        <f ca="1">IF($B1006="","",OFFSET(Zdroj!AG$16,'k rozhodnutí'!$A1005,0))</f>
        <v/>
      </c>
      <c r="P1006" s="115" t="str">
        <f ca="1">IF($B1006="","",OFFSET(Zdroj!AH$16,'k rozhodnutí'!$A1005,0))</f>
        <v/>
      </c>
    </row>
    <row r="1007" spans="1:16" x14ac:dyDescent="0.25">
      <c r="A1007" s="64"/>
      <c r="B1007" s="124" t="str">
        <f ca="1">IF(OFFSET(Zdroj!$B$16,A1005,0)&gt;0,OFFSET(Zdroj!$B$16,A1005,0)+0,"")</f>
        <v/>
      </c>
      <c r="C1007" s="2" t="str">
        <f ca="1">IF($B1006="","",IF(Zdroj!$AS$9="ano",CONCATENATE("Okres:","
",OFFSET(Zdroj!CH$16,'k rozhodnutí'!$A1005,0),"
","Právní forma","
",OFFSET(Zdroj!H$16,'k rozhodnutí'!$A1005,0),"
",IF(OFFSET(Zdroj!I$16,'k rozhodnutí'!$A1005,0)="","","IČO: "),OFFSET(Zdroj!I$16,'k rozhodnutí'!$A1005,0),"
","B.Ú. ",IF(OFFSET(Zdroj!J$16,'k rozhodnutí'!$A1005,0)="","","Anonymizováno")),CONCATENATE("Okres:","
",OFFSET(Zdroj!CH$16,'k rozhodnutí'!$A1005,0),"
","Právní forma","
",OFFSET(Zdroj!H$16,'k rozhodnutí'!$A1005,0),"
",IF(OFFSET(Zdroj!I$16,'k rozhodnutí'!$A1005,0)="","","IČO: "),OFFSET(Zdroj!I$16,'k rozhodnutí'!$A1005,0),"
","B.Ú. ",OFFSET(Zdroj!J$16,'k rozhodnutí'!$A1005,0))))</f>
        <v/>
      </c>
      <c r="D1007" s="3" t="str">
        <f ca="1">IF($B1006="","",OFFSET(Zdroj!O$16,'k rozhodnutí'!$A1005,0))</f>
        <v/>
      </c>
      <c r="E1007" s="127"/>
      <c r="F1007" s="30"/>
      <c r="G1007" s="122"/>
      <c r="H1007" s="115"/>
      <c r="I1007" s="126"/>
      <c r="J1007" s="125"/>
      <c r="K1007" s="115"/>
      <c r="L1007" s="115"/>
      <c r="M1007" s="115"/>
      <c r="N1007" s="115"/>
      <c r="O1007" s="115"/>
      <c r="P1007" s="115"/>
    </row>
    <row r="1008" spans="1:16" x14ac:dyDescent="0.25">
      <c r="A1008" s="64">
        <f>ROW()/3-1</f>
        <v>335</v>
      </c>
      <c r="B1008" s="124"/>
      <c r="C1008" s="28" t="str">
        <f ca="1">IF($B1006="","",IF(Zdroj!$AS$9="ano",IF(OFFSET(Zdroj!M$16,'k rozhodnutí'!$A1005,0)="","","Anonymizováno"),IF(OFFSET(Zdroj!M$16,'k rozhodnutí'!$A1005,0)="","",OFFSET(Zdroj!M$16,'k rozhodnutí'!$A1005,0))))</f>
        <v/>
      </c>
      <c r="D1008" s="3" t="str">
        <f ca="1">IF($B1006="","",CONCATENATE("Dotace bude použita na:","
",OFFSET(Zdroj!P$16,'k rozhodnutí'!$A1005,0)))</f>
        <v/>
      </c>
      <c r="E1008" s="127"/>
      <c r="F1008" s="31" t="str">
        <f ca="1">IF($B1006="","",OFFSET(Zdroj!V$16,'k rozhodnutí'!$A1005,0))</f>
        <v/>
      </c>
      <c r="G1008" s="37" t="str">
        <f ca="1">IF($B1006="","",OFFSET(Zdroj!CC$16,'k rozhodnutí'!$A1005,0))</f>
        <v/>
      </c>
      <c r="H1008" s="115"/>
      <c r="I1008" s="126"/>
      <c r="J1008" s="125"/>
      <c r="K1008" s="115"/>
      <c r="L1008" s="115"/>
      <c r="M1008" s="115"/>
      <c r="N1008" s="115"/>
      <c r="O1008" s="115"/>
      <c r="P1008" s="115"/>
    </row>
    <row r="1009" spans="1:16" ht="15.75" x14ac:dyDescent="0.25">
      <c r="A1009" s="64"/>
      <c r="B1009" s="79" t="str">
        <f ca="1">IF(OFFSET(Zdroj!$B$16,A1008,0)&gt;0,A1011,"")</f>
        <v/>
      </c>
      <c r="C1009" s="2" t="str">
        <f ca="1">IF($B1009="","",IF(Zdroj!$AS$9="ano",CONCATENATE(OFFSET(Zdroj!C$16,'k rozhodnutí'!$A1008,0),"
","Anonymizováno","
",OFFSET(Zdroj!E$16,'k rozhodnutí'!$A1008,0),"
",OFFSET(Zdroj!F$16,'k rozhodnutí'!$A1008,0)),CONCATENATE(OFFSET(Zdroj!C$16,'k rozhodnutí'!$A1008,0),"
",OFFSET(Zdroj!D$16,'k rozhodnutí'!$A1008,0),"
",OFFSET(Zdroj!E$16,'k rozhodnutí'!$A1008,0),"
",OFFSET(Zdroj!F$16,'k rozhodnutí'!$A1008,0))))</f>
        <v/>
      </c>
      <c r="D1009" s="19" t="str">
        <f ca="1">IF($B1009="","",OFFSET(Zdroj!N$16,'k rozhodnutí'!$A1008,0))</f>
        <v/>
      </c>
      <c r="E1009" s="127" t="str">
        <f ca="1">IF($B1009="","",OFFSET(Zdroj!T$16,'k rozhodnutí'!$A1008,0))</f>
        <v/>
      </c>
      <c r="F1009" s="31" t="str">
        <f ca="1">IF($B1009="","",OFFSET(Zdroj!U$16,'k rozhodnutí'!$A1008,0))</f>
        <v/>
      </c>
      <c r="G1009" s="122" t="str">
        <f ca="1">IF($B1009="","",OFFSET(Zdroj!W$16,'k rozhodnutí'!$A1008,0))</f>
        <v/>
      </c>
      <c r="H1009" s="115" t="str">
        <f ca="1">IF($B1009="","",OFFSET(Zdroj!W$16,'k rozhodnutí'!$A1008,0))</f>
        <v/>
      </c>
      <c r="I1009" s="126" t="str">
        <f ca="1">IF($B1009="","",OFFSET(Zdroj!Y$16,'k rozhodnutí'!$A1008,0))</f>
        <v/>
      </c>
      <c r="J1009" s="125" t="str">
        <f ca="1">IF(B1009="","",'k rozhodnutí detailní'!N1009)</f>
        <v/>
      </c>
      <c r="K1009" s="115" t="str">
        <f ca="1">IF($B1009="","",OFFSET(Zdroj!AC$16,'k rozhodnutí'!$A1008,0))</f>
        <v/>
      </c>
      <c r="L1009" s="115" t="str">
        <f ca="1">IF($B1009="","",OFFSET(Zdroj!AD$16,'k rozhodnutí'!$A1008,0))</f>
        <v/>
      </c>
      <c r="M1009" s="115" t="str">
        <f ca="1">IF($B1009="","",OFFSET(Zdroj!AE$16,'k rozhodnutí'!$A1008,0))</f>
        <v/>
      </c>
      <c r="N1009" s="115" t="str">
        <f ca="1">IF($B1009="","",OFFSET(Zdroj!AF$16,'k rozhodnutí'!$A1008,0))</f>
        <v/>
      </c>
      <c r="O1009" s="115" t="str">
        <f ca="1">IF($B1009="","",OFFSET(Zdroj!AG$16,'k rozhodnutí'!$A1008,0))</f>
        <v/>
      </c>
      <c r="P1009" s="115" t="str">
        <f ca="1">IF($B1009="","",OFFSET(Zdroj!AH$16,'k rozhodnutí'!$A1008,0))</f>
        <v/>
      </c>
    </row>
    <row r="1010" spans="1:16" x14ac:dyDescent="0.25">
      <c r="A1010" s="64"/>
      <c r="B1010" s="124" t="str">
        <f ca="1">IF(OFFSET(Zdroj!$B$16,A1008,0)&gt;0,OFFSET(Zdroj!$B$16,A1008,0)+0,"")</f>
        <v/>
      </c>
      <c r="C1010" s="2" t="str">
        <f ca="1">IF($B1009="","",IF(Zdroj!$AS$9="ano",CONCATENATE("Okres:","
",OFFSET(Zdroj!CH$16,'k rozhodnutí'!$A1008,0),"
","Právní forma","
",OFFSET(Zdroj!H$16,'k rozhodnutí'!$A1008,0),"
",IF(OFFSET(Zdroj!I$16,'k rozhodnutí'!$A1008,0)="","","IČO: "),OFFSET(Zdroj!I$16,'k rozhodnutí'!$A1008,0),"
","B.Ú. ",IF(OFFSET(Zdroj!J$16,'k rozhodnutí'!$A1008,0)="","","Anonymizováno")),CONCATENATE("Okres:","
",OFFSET(Zdroj!CH$16,'k rozhodnutí'!$A1008,0),"
","Právní forma","
",OFFSET(Zdroj!H$16,'k rozhodnutí'!$A1008,0),"
",IF(OFFSET(Zdroj!I$16,'k rozhodnutí'!$A1008,0)="","","IČO: "),OFFSET(Zdroj!I$16,'k rozhodnutí'!$A1008,0),"
","B.Ú. ",OFFSET(Zdroj!J$16,'k rozhodnutí'!$A1008,0))))</f>
        <v/>
      </c>
      <c r="D1010" s="3" t="str">
        <f ca="1">IF($B1009="","",OFFSET(Zdroj!O$16,'k rozhodnutí'!$A1008,0))</f>
        <v/>
      </c>
      <c r="E1010" s="127"/>
      <c r="F1010" s="30"/>
      <c r="G1010" s="122"/>
      <c r="H1010" s="115"/>
      <c r="I1010" s="126"/>
      <c r="J1010" s="125"/>
      <c r="K1010" s="115"/>
      <c r="L1010" s="115"/>
      <c r="M1010" s="115"/>
      <c r="N1010" s="115"/>
      <c r="O1010" s="115"/>
      <c r="P1010" s="115"/>
    </row>
    <row r="1011" spans="1:16" x14ac:dyDescent="0.25">
      <c r="A1011" s="64">
        <f>ROW()/3-1</f>
        <v>336</v>
      </c>
      <c r="B1011" s="124"/>
      <c r="C1011" s="28" t="str">
        <f ca="1">IF($B1009="","",IF(Zdroj!$AS$9="ano",IF(OFFSET(Zdroj!M$16,'k rozhodnutí'!$A1008,0)="","","Anonymizováno"),IF(OFFSET(Zdroj!M$16,'k rozhodnutí'!$A1008,0)="","",OFFSET(Zdroj!M$16,'k rozhodnutí'!$A1008,0))))</f>
        <v/>
      </c>
      <c r="D1011" s="3" t="str">
        <f ca="1">IF($B1009="","",CONCATENATE("Dotace bude použita na:","
",OFFSET(Zdroj!P$16,'k rozhodnutí'!$A1008,0)))</f>
        <v/>
      </c>
      <c r="E1011" s="127"/>
      <c r="F1011" s="31" t="str">
        <f ca="1">IF($B1009="","",OFFSET(Zdroj!V$16,'k rozhodnutí'!$A1008,0))</f>
        <v/>
      </c>
      <c r="G1011" s="37" t="str">
        <f ca="1">IF($B1009="","",OFFSET(Zdroj!CC$16,'k rozhodnutí'!$A1008,0))</f>
        <v/>
      </c>
      <c r="H1011" s="115"/>
      <c r="I1011" s="126"/>
      <c r="J1011" s="125"/>
      <c r="K1011" s="115"/>
      <c r="L1011" s="115"/>
      <c r="M1011" s="115"/>
      <c r="N1011" s="115"/>
      <c r="O1011" s="115"/>
      <c r="P1011" s="115"/>
    </row>
    <row r="1012" spans="1:16" ht="15.75" x14ac:dyDescent="0.25">
      <c r="A1012" s="64"/>
      <c r="B1012" s="79" t="str">
        <f ca="1">IF(OFFSET(Zdroj!$B$16,A1011,0)&gt;0,A1014,"")</f>
        <v/>
      </c>
      <c r="C1012" s="2" t="str">
        <f ca="1">IF($B1012="","",IF(Zdroj!$AS$9="ano",CONCATENATE(OFFSET(Zdroj!C$16,'k rozhodnutí'!$A1011,0),"
","Anonymizováno","
",OFFSET(Zdroj!E$16,'k rozhodnutí'!$A1011,0),"
",OFFSET(Zdroj!F$16,'k rozhodnutí'!$A1011,0)),CONCATENATE(OFFSET(Zdroj!C$16,'k rozhodnutí'!$A1011,0),"
",OFFSET(Zdroj!D$16,'k rozhodnutí'!$A1011,0),"
",OFFSET(Zdroj!E$16,'k rozhodnutí'!$A1011,0),"
",OFFSET(Zdroj!F$16,'k rozhodnutí'!$A1011,0))))</f>
        <v/>
      </c>
      <c r="D1012" s="19" t="str">
        <f ca="1">IF($B1012="","",OFFSET(Zdroj!N$16,'k rozhodnutí'!$A1011,0))</f>
        <v/>
      </c>
      <c r="E1012" s="127" t="str">
        <f ca="1">IF($B1012="","",OFFSET(Zdroj!T$16,'k rozhodnutí'!$A1011,0))</f>
        <v/>
      </c>
      <c r="F1012" s="31" t="str">
        <f ca="1">IF($B1012="","",OFFSET(Zdroj!U$16,'k rozhodnutí'!$A1011,0))</f>
        <v/>
      </c>
      <c r="G1012" s="122" t="str">
        <f ca="1">IF($B1012="","",OFFSET(Zdroj!W$16,'k rozhodnutí'!$A1011,0))</f>
        <v/>
      </c>
      <c r="H1012" s="115" t="str">
        <f ca="1">IF($B1012="","",OFFSET(Zdroj!W$16,'k rozhodnutí'!$A1011,0))</f>
        <v/>
      </c>
      <c r="I1012" s="126" t="str">
        <f ca="1">IF($B1012="","",OFFSET(Zdroj!Y$16,'k rozhodnutí'!$A1011,0))</f>
        <v/>
      </c>
      <c r="J1012" s="125" t="str">
        <f ca="1">IF(B1012="","",'k rozhodnutí detailní'!N1012)</f>
        <v/>
      </c>
      <c r="K1012" s="115" t="str">
        <f ca="1">IF($B1012="","",OFFSET(Zdroj!AC$16,'k rozhodnutí'!$A1011,0))</f>
        <v/>
      </c>
      <c r="L1012" s="115" t="str">
        <f ca="1">IF($B1012="","",OFFSET(Zdroj!AD$16,'k rozhodnutí'!$A1011,0))</f>
        <v/>
      </c>
      <c r="M1012" s="115" t="str">
        <f ca="1">IF($B1012="","",OFFSET(Zdroj!AE$16,'k rozhodnutí'!$A1011,0))</f>
        <v/>
      </c>
      <c r="N1012" s="115" t="str">
        <f ca="1">IF($B1012="","",OFFSET(Zdroj!AF$16,'k rozhodnutí'!$A1011,0))</f>
        <v/>
      </c>
      <c r="O1012" s="115" t="str">
        <f ca="1">IF($B1012="","",OFFSET(Zdroj!AG$16,'k rozhodnutí'!$A1011,0))</f>
        <v/>
      </c>
      <c r="P1012" s="115" t="str">
        <f ca="1">IF($B1012="","",OFFSET(Zdroj!AH$16,'k rozhodnutí'!$A1011,0))</f>
        <v/>
      </c>
    </row>
    <row r="1013" spans="1:16" x14ac:dyDescent="0.25">
      <c r="A1013" s="64"/>
      <c r="B1013" s="124" t="str">
        <f ca="1">IF(OFFSET(Zdroj!$B$16,A1011,0)&gt;0,OFFSET(Zdroj!$B$16,A1011,0)+0,"")</f>
        <v/>
      </c>
      <c r="C1013" s="2" t="str">
        <f ca="1">IF($B1012="","",IF(Zdroj!$AS$9="ano",CONCATENATE("Okres:","
",OFFSET(Zdroj!CH$16,'k rozhodnutí'!$A1011,0),"
","Právní forma","
",OFFSET(Zdroj!H$16,'k rozhodnutí'!$A1011,0),"
",IF(OFFSET(Zdroj!I$16,'k rozhodnutí'!$A1011,0)="","","IČO: "),OFFSET(Zdroj!I$16,'k rozhodnutí'!$A1011,0),"
","B.Ú. ",IF(OFFSET(Zdroj!J$16,'k rozhodnutí'!$A1011,0)="","","Anonymizováno")),CONCATENATE("Okres:","
",OFFSET(Zdroj!CH$16,'k rozhodnutí'!$A1011,0),"
","Právní forma","
",OFFSET(Zdroj!H$16,'k rozhodnutí'!$A1011,0),"
",IF(OFFSET(Zdroj!I$16,'k rozhodnutí'!$A1011,0)="","","IČO: "),OFFSET(Zdroj!I$16,'k rozhodnutí'!$A1011,0),"
","B.Ú. ",OFFSET(Zdroj!J$16,'k rozhodnutí'!$A1011,0))))</f>
        <v/>
      </c>
      <c r="D1013" s="3" t="str">
        <f ca="1">IF($B1012="","",OFFSET(Zdroj!O$16,'k rozhodnutí'!$A1011,0))</f>
        <v/>
      </c>
      <c r="E1013" s="127"/>
      <c r="F1013" s="30"/>
      <c r="G1013" s="122"/>
      <c r="H1013" s="115"/>
      <c r="I1013" s="126"/>
      <c r="J1013" s="125"/>
      <c r="K1013" s="115"/>
      <c r="L1013" s="115"/>
      <c r="M1013" s="115"/>
      <c r="N1013" s="115"/>
      <c r="O1013" s="115"/>
      <c r="P1013" s="115"/>
    </row>
    <row r="1014" spans="1:16" x14ac:dyDescent="0.25">
      <c r="A1014" s="64">
        <f>ROW()/3-1</f>
        <v>337</v>
      </c>
      <c r="B1014" s="124"/>
      <c r="C1014" s="28" t="str">
        <f ca="1">IF($B1012="","",IF(Zdroj!$AS$9="ano",IF(OFFSET(Zdroj!M$16,'k rozhodnutí'!$A1011,0)="","","Anonymizováno"),IF(OFFSET(Zdroj!M$16,'k rozhodnutí'!$A1011,0)="","",OFFSET(Zdroj!M$16,'k rozhodnutí'!$A1011,0))))</f>
        <v/>
      </c>
      <c r="D1014" s="3" t="str">
        <f ca="1">IF($B1012="","",CONCATENATE("Dotace bude použita na:","
",OFFSET(Zdroj!P$16,'k rozhodnutí'!$A1011,0)))</f>
        <v/>
      </c>
      <c r="E1014" s="127"/>
      <c r="F1014" s="31" t="str">
        <f ca="1">IF($B1012="","",OFFSET(Zdroj!V$16,'k rozhodnutí'!$A1011,0))</f>
        <v/>
      </c>
      <c r="G1014" s="37" t="str">
        <f ca="1">IF($B1012="","",OFFSET(Zdroj!CC$16,'k rozhodnutí'!$A1011,0))</f>
        <v/>
      </c>
      <c r="H1014" s="115"/>
      <c r="I1014" s="126"/>
      <c r="J1014" s="125"/>
      <c r="K1014" s="115"/>
      <c r="L1014" s="115"/>
      <c r="M1014" s="115"/>
      <c r="N1014" s="115"/>
      <c r="O1014" s="115"/>
      <c r="P1014" s="115"/>
    </row>
    <row r="1015" spans="1:16" ht="15.75" x14ac:dyDescent="0.25">
      <c r="A1015" s="64"/>
      <c r="B1015" s="79" t="str">
        <f ca="1">IF(OFFSET(Zdroj!$B$16,A1014,0)&gt;0,A1017,"")</f>
        <v/>
      </c>
      <c r="C1015" s="2" t="str">
        <f ca="1">IF($B1015="","",IF(Zdroj!$AS$9="ano",CONCATENATE(OFFSET(Zdroj!C$16,'k rozhodnutí'!$A1014,0),"
","Anonymizováno","
",OFFSET(Zdroj!E$16,'k rozhodnutí'!$A1014,0),"
",OFFSET(Zdroj!F$16,'k rozhodnutí'!$A1014,0)),CONCATENATE(OFFSET(Zdroj!C$16,'k rozhodnutí'!$A1014,0),"
",OFFSET(Zdroj!D$16,'k rozhodnutí'!$A1014,0),"
",OFFSET(Zdroj!E$16,'k rozhodnutí'!$A1014,0),"
",OFFSET(Zdroj!F$16,'k rozhodnutí'!$A1014,0))))</f>
        <v/>
      </c>
      <c r="D1015" s="19" t="str">
        <f ca="1">IF($B1015="","",OFFSET(Zdroj!N$16,'k rozhodnutí'!$A1014,0))</f>
        <v/>
      </c>
      <c r="E1015" s="127" t="str">
        <f ca="1">IF($B1015="","",OFFSET(Zdroj!T$16,'k rozhodnutí'!$A1014,0))</f>
        <v/>
      </c>
      <c r="F1015" s="31" t="str">
        <f ca="1">IF($B1015="","",OFFSET(Zdroj!U$16,'k rozhodnutí'!$A1014,0))</f>
        <v/>
      </c>
      <c r="G1015" s="122" t="str">
        <f ca="1">IF($B1015="","",OFFSET(Zdroj!W$16,'k rozhodnutí'!$A1014,0))</f>
        <v/>
      </c>
      <c r="H1015" s="115" t="str">
        <f ca="1">IF($B1015="","",OFFSET(Zdroj!W$16,'k rozhodnutí'!$A1014,0))</f>
        <v/>
      </c>
      <c r="I1015" s="126" t="str">
        <f ca="1">IF($B1015="","",OFFSET(Zdroj!Y$16,'k rozhodnutí'!$A1014,0))</f>
        <v/>
      </c>
      <c r="J1015" s="125" t="str">
        <f ca="1">IF(B1015="","",'k rozhodnutí detailní'!N1015)</f>
        <v/>
      </c>
      <c r="K1015" s="115" t="str">
        <f ca="1">IF($B1015="","",OFFSET(Zdroj!AC$16,'k rozhodnutí'!$A1014,0))</f>
        <v/>
      </c>
      <c r="L1015" s="115" t="str">
        <f ca="1">IF($B1015="","",OFFSET(Zdroj!AD$16,'k rozhodnutí'!$A1014,0))</f>
        <v/>
      </c>
      <c r="M1015" s="115" t="str">
        <f ca="1">IF($B1015="","",OFFSET(Zdroj!AE$16,'k rozhodnutí'!$A1014,0))</f>
        <v/>
      </c>
      <c r="N1015" s="115" t="str">
        <f ca="1">IF($B1015="","",OFFSET(Zdroj!AF$16,'k rozhodnutí'!$A1014,0))</f>
        <v/>
      </c>
      <c r="O1015" s="115" t="str">
        <f ca="1">IF($B1015="","",OFFSET(Zdroj!AG$16,'k rozhodnutí'!$A1014,0))</f>
        <v/>
      </c>
      <c r="P1015" s="115" t="str">
        <f ca="1">IF($B1015="","",OFFSET(Zdroj!AH$16,'k rozhodnutí'!$A1014,0))</f>
        <v/>
      </c>
    </row>
    <row r="1016" spans="1:16" x14ac:dyDescent="0.25">
      <c r="A1016" s="64"/>
      <c r="B1016" s="124" t="str">
        <f ca="1">IF(OFFSET(Zdroj!$B$16,A1014,0)&gt;0,OFFSET(Zdroj!$B$16,A1014,0)+0,"")</f>
        <v/>
      </c>
      <c r="C1016" s="2" t="str">
        <f ca="1">IF($B1015="","",IF(Zdroj!$AS$9="ano",CONCATENATE("Okres:","
",OFFSET(Zdroj!CH$16,'k rozhodnutí'!$A1014,0),"
","Právní forma","
",OFFSET(Zdroj!H$16,'k rozhodnutí'!$A1014,0),"
",IF(OFFSET(Zdroj!I$16,'k rozhodnutí'!$A1014,0)="","","IČO: "),OFFSET(Zdroj!I$16,'k rozhodnutí'!$A1014,0),"
","B.Ú. ",IF(OFFSET(Zdroj!J$16,'k rozhodnutí'!$A1014,0)="","","Anonymizováno")),CONCATENATE("Okres:","
",OFFSET(Zdroj!CH$16,'k rozhodnutí'!$A1014,0),"
","Právní forma","
",OFFSET(Zdroj!H$16,'k rozhodnutí'!$A1014,0),"
",IF(OFFSET(Zdroj!I$16,'k rozhodnutí'!$A1014,0)="","","IČO: "),OFFSET(Zdroj!I$16,'k rozhodnutí'!$A1014,0),"
","B.Ú. ",OFFSET(Zdroj!J$16,'k rozhodnutí'!$A1014,0))))</f>
        <v/>
      </c>
      <c r="D1016" s="3" t="str">
        <f ca="1">IF($B1015="","",OFFSET(Zdroj!O$16,'k rozhodnutí'!$A1014,0))</f>
        <v/>
      </c>
      <c r="E1016" s="127"/>
      <c r="F1016" s="30"/>
      <c r="G1016" s="122"/>
      <c r="H1016" s="115"/>
      <c r="I1016" s="126"/>
      <c r="J1016" s="125"/>
      <c r="K1016" s="115"/>
      <c r="L1016" s="115"/>
      <c r="M1016" s="115"/>
      <c r="N1016" s="115"/>
      <c r="O1016" s="115"/>
      <c r="P1016" s="115"/>
    </row>
    <row r="1017" spans="1:16" x14ac:dyDescent="0.25">
      <c r="A1017" s="64">
        <f>ROW()/3-1</f>
        <v>338</v>
      </c>
      <c r="B1017" s="124"/>
      <c r="C1017" s="28" t="str">
        <f ca="1">IF($B1015="","",IF(Zdroj!$AS$9="ano",IF(OFFSET(Zdroj!M$16,'k rozhodnutí'!$A1014,0)="","","Anonymizováno"),IF(OFFSET(Zdroj!M$16,'k rozhodnutí'!$A1014,0)="","",OFFSET(Zdroj!M$16,'k rozhodnutí'!$A1014,0))))</f>
        <v/>
      </c>
      <c r="D1017" s="3" t="str">
        <f ca="1">IF($B1015="","",CONCATENATE("Dotace bude použita na:","
",OFFSET(Zdroj!P$16,'k rozhodnutí'!$A1014,0)))</f>
        <v/>
      </c>
      <c r="E1017" s="127"/>
      <c r="F1017" s="31" t="str">
        <f ca="1">IF($B1015="","",OFFSET(Zdroj!V$16,'k rozhodnutí'!$A1014,0))</f>
        <v/>
      </c>
      <c r="G1017" s="37" t="str">
        <f ca="1">IF($B1015="","",OFFSET(Zdroj!CC$16,'k rozhodnutí'!$A1014,0))</f>
        <v/>
      </c>
      <c r="H1017" s="115"/>
      <c r="I1017" s="126"/>
      <c r="J1017" s="125"/>
      <c r="K1017" s="115"/>
      <c r="L1017" s="115"/>
      <c r="M1017" s="115"/>
      <c r="N1017" s="115"/>
      <c r="O1017" s="115"/>
      <c r="P1017" s="115"/>
    </row>
    <row r="1018" spans="1:16" ht="15.75" x14ac:dyDescent="0.25">
      <c r="A1018" s="64"/>
      <c r="B1018" s="79" t="str">
        <f ca="1">IF(OFFSET(Zdroj!$B$16,A1017,0)&gt;0,A1020,"")</f>
        <v/>
      </c>
      <c r="C1018" s="2" t="str">
        <f ca="1">IF($B1018="","",IF(Zdroj!$AS$9="ano",CONCATENATE(OFFSET(Zdroj!C$16,'k rozhodnutí'!$A1017,0),"
","Anonymizováno","
",OFFSET(Zdroj!E$16,'k rozhodnutí'!$A1017,0),"
",OFFSET(Zdroj!F$16,'k rozhodnutí'!$A1017,0)),CONCATENATE(OFFSET(Zdroj!C$16,'k rozhodnutí'!$A1017,0),"
",OFFSET(Zdroj!D$16,'k rozhodnutí'!$A1017,0),"
",OFFSET(Zdroj!E$16,'k rozhodnutí'!$A1017,0),"
",OFFSET(Zdroj!F$16,'k rozhodnutí'!$A1017,0))))</f>
        <v/>
      </c>
      <c r="D1018" s="19" t="str">
        <f ca="1">IF($B1018="","",OFFSET(Zdroj!N$16,'k rozhodnutí'!$A1017,0))</f>
        <v/>
      </c>
      <c r="E1018" s="127" t="str">
        <f ca="1">IF($B1018="","",OFFSET(Zdroj!T$16,'k rozhodnutí'!$A1017,0))</f>
        <v/>
      </c>
      <c r="F1018" s="31" t="str">
        <f ca="1">IF($B1018="","",OFFSET(Zdroj!U$16,'k rozhodnutí'!$A1017,0))</f>
        <v/>
      </c>
      <c r="G1018" s="122" t="str">
        <f ca="1">IF($B1018="","",OFFSET(Zdroj!W$16,'k rozhodnutí'!$A1017,0))</f>
        <v/>
      </c>
      <c r="H1018" s="115" t="str">
        <f ca="1">IF($B1018="","",OFFSET(Zdroj!W$16,'k rozhodnutí'!$A1017,0))</f>
        <v/>
      </c>
      <c r="I1018" s="126" t="str">
        <f ca="1">IF($B1018="","",OFFSET(Zdroj!Y$16,'k rozhodnutí'!$A1017,0))</f>
        <v/>
      </c>
      <c r="J1018" s="125" t="str">
        <f ca="1">IF(B1018="","",'k rozhodnutí detailní'!N1018)</f>
        <v/>
      </c>
      <c r="K1018" s="115" t="str">
        <f ca="1">IF($B1018="","",OFFSET(Zdroj!AC$16,'k rozhodnutí'!$A1017,0))</f>
        <v/>
      </c>
      <c r="L1018" s="115" t="str">
        <f ca="1">IF($B1018="","",OFFSET(Zdroj!AD$16,'k rozhodnutí'!$A1017,0))</f>
        <v/>
      </c>
      <c r="M1018" s="115" t="str">
        <f ca="1">IF($B1018="","",OFFSET(Zdroj!AE$16,'k rozhodnutí'!$A1017,0))</f>
        <v/>
      </c>
      <c r="N1018" s="115" t="str">
        <f ca="1">IF($B1018="","",OFFSET(Zdroj!AF$16,'k rozhodnutí'!$A1017,0))</f>
        <v/>
      </c>
      <c r="O1018" s="115" t="str">
        <f ca="1">IF($B1018="","",OFFSET(Zdroj!AG$16,'k rozhodnutí'!$A1017,0))</f>
        <v/>
      </c>
      <c r="P1018" s="115" t="str">
        <f ca="1">IF($B1018="","",OFFSET(Zdroj!AH$16,'k rozhodnutí'!$A1017,0))</f>
        <v/>
      </c>
    </row>
    <row r="1019" spans="1:16" x14ac:dyDescent="0.25">
      <c r="A1019" s="64"/>
      <c r="B1019" s="124" t="str">
        <f ca="1">IF(OFFSET(Zdroj!$B$16,A1017,0)&gt;0,OFFSET(Zdroj!$B$16,A1017,0)+0,"")</f>
        <v/>
      </c>
      <c r="C1019" s="2" t="str">
        <f ca="1">IF($B1018="","",IF(Zdroj!$AS$9="ano",CONCATENATE("Okres:","
",OFFSET(Zdroj!CH$16,'k rozhodnutí'!$A1017,0),"
","Právní forma","
",OFFSET(Zdroj!H$16,'k rozhodnutí'!$A1017,0),"
",IF(OFFSET(Zdroj!I$16,'k rozhodnutí'!$A1017,0)="","","IČO: "),OFFSET(Zdroj!I$16,'k rozhodnutí'!$A1017,0),"
","B.Ú. ",IF(OFFSET(Zdroj!J$16,'k rozhodnutí'!$A1017,0)="","","Anonymizováno")),CONCATENATE("Okres:","
",OFFSET(Zdroj!CH$16,'k rozhodnutí'!$A1017,0),"
","Právní forma","
",OFFSET(Zdroj!H$16,'k rozhodnutí'!$A1017,0),"
",IF(OFFSET(Zdroj!I$16,'k rozhodnutí'!$A1017,0)="","","IČO: "),OFFSET(Zdroj!I$16,'k rozhodnutí'!$A1017,0),"
","B.Ú. ",OFFSET(Zdroj!J$16,'k rozhodnutí'!$A1017,0))))</f>
        <v/>
      </c>
      <c r="D1019" s="3" t="str">
        <f ca="1">IF($B1018="","",OFFSET(Zdroj!O$16,'k rozhodnutí'!$A1017,0))</f>
        <v/>
      </c>
      <c r="E1019" s="127"/>
      <c r="F1019" s="30"/>
      <c r="G1019" s="122"/>
      <c r="H1019" s="115"/>
      <c r="I1019" s="126"/>
      <c r="J1019" s="125"/>
      <c r="K1019" s="115"/>
      <c r="L1019" s="115"/>
      <c r="M1019" s="115"/>
      <c r="N1019" s="115"/>
      <c r="O1019" s="115"/>
      <c r="P1019" s="115"/>
    </row>
    <row r="1020" spans="1:16" x14ac:dyDescent="0.25">
      <c r="A1020" s="64">
        <f>ROW()/3-1</f>
        <v>339</v>
      </c>
      <c r="B1020" s="124"/>
      <c r="C1020" s="28" t="str">
        <f ca="1">IF($B1018="","",IF(Zdroj!$AS$9="ano",IF(OFFSET(Zdroj!M$16,'k rozhodnutí'!$A1017,0)="","","Anonymizováno"),IF(OFFSET(Zdroj!M$16,'k rozhodnutí'!$A1017,0)="","",OFFSET(Zdroj!M$16,'k rozhodnutí'!$A1017,0))))</f>
        <v/>
      </c>
      <c r="D1020" s="3" t="str">
        <f ca="1">IF($B1018="","",CONCATENATE("Dotace bude použita na:","
",OFFSET(Zdroj!P$16,'k rozhodnutí'!$A1017,0)))</f>
        <v/>
      </c>
      <c r="E1020" s="127"/>
      <c r="F1020" s="31" t="str">
        <f ca="1">IF($B1018="","",OFFSET(Zdroj!V$16,'k rozhodnutí'!$A1017,0))</f>
        <v/>
      </c>
      <c r="G1020" s="37" t="str">
        <f ca="1">IF($B1018="","",OFFSET(Zdroj!CC$16,'k rozhodnutí'!$A1017,0))</f>
        <v/>
      </c>
      <c r="H1020" s="115"/>
      <c r="I1020" s="126"/>
      <c r="J1020" s="125"/>
      <c r="K1020" s="115"/>
      <c r="L1020" s="115"/>
      <c r="M1020" s="115"/>
      <c r="N1020" s="115"/>
      <c r="O1020" s="115"/>
      <c r="P1020" s="115"/>
    </row>
    <row r="1021" spans="1:16" ht="15.75" x14ac:dyDescent="0.25">
      <c r="A1021" s="64"/>
      <c r="B1021" s="79" t="str">
        <f ca="1">IF(OFFSET(Zdroj!$B$16,A1020,0)&gt;0,A1023,"")</f>
        <v/>
      </c>
      <c r="C1021" s="2" t="str">
        <f ca="1">IF($B1021="","",IF(Zdroj!$AS$9="ano",CONCATENATE(OFFSET(Zdroj!C$16,'k rozhodnutí'!$A1020,0),"
","Anonymizováno","
",OFFSET(Zdroj!E$16,'k rozhodnutí'!$A1020,0),"
",OFFSET(Zdroj!F$16,'k rozhodnutí'!$A1020,0)),CONCATENATE(OFFSET(Zdroj!C$16,'k rozhodnutí'!$A1020,0),"
",OFFSET(Zdroj!D$16,'k rozhodnutí'!$A1020,0),"
",OFFSET(Zdroj!E$16,'k rozhodnutí'!$A1020,0),"
",OFFSET(Zdroj!F$16,'k rozhodnutí'!$A1020,0))))</f>
        <v/>
      </c>
      <c r="D1021" s="19" t="str">
        <f ca="1">IF($B1021="","",OFFSET(Zdroj!N$16,'k rozhodnutí'!$A1020,0))</f>
        <v/>
      </c>
      <c r="E1021" s="127" t="str">
        <f ca="1">IF($B1021="","",OFFSET(Zdroj!T$16,'k rozhodnutí'!$A1020,0))</f>
        <v/>
      </c>
      <c r="F1021" s="31" t="str">
        <f ca="1">IF($B1021="","",OFFSET(Zdroj!U$16,'k rozhodnutí'!$A1020,0))</f>
        <v/>
      </c>
      <c r="G1021" s="122" t="str">
        <f ca="1">IF($B1021="","",OFFSET(Zdroj!W$16,'k rozhodnutí'!$A1020,0))</f>
        <v/>
      </c>
      <c r="H1021" s="115" t="str">
        <f ca="1">IF($B1021="","",OFFSET(Zdroj!W$16,'k rozhodnutí'!$A1020,0))</f>
        <v/>
      </c>
      <c r="I1021" s="126" t="str">
        <f ca="1">IF($B1021="","",OFFSET(Zdroj!Y$16,'k rozhodnutí'!$A1020,0))</f>
        <v/>
      </c>
      <c r="J1021" s="125" t="str">
        <f ca="1">IF(B1021="","",'k rozhodnutí detailní'!N1021)</f>
        <v/>
      </c>
      <c r="K1021" s="115" t="str">
        <f ca="1">IF($B1021="","",OFFSET(Zdroj!AC$16,'k rozhodnutí'!$A1020,0))</f>
        <v/>
      </c>
      <c r="L1021" s="115" t="str">
        <f ca="1">IF($B1021="","",OFFSET(Zdroj!AD$16,'k rozhodnutí'!$A1020,0))</f>
        <v/>
      </c>
      <c r="M1021" s="115" t="str">
        <f ca="1">IF($B1021="","",OFFSET(Zdroj!AE$16,'k rozhodnutí'!$A1020,0))</f>
        <v/>
      </c>
      <c r="N1021" s="115" t="str">
        <f ca="1">IF($B1021="","",OFFSET(Zdroj!AF$16,'k rozhodnutí'!$A1020,0))</f>
        <v/>
      </c>
      <c r="O1021" s="115" t="str">
        <f ca="1">IF($B1021="","",OFFSET(Zdroj!AG$16,'k rozhodnutí'!$A1020,0))</f>
        <v/>
      </c>
      <c r="P1021" s="115" t="str">
        <f ca="1">IF($B1021="","",OFFSET(Zdroj!AH$16,'k rozhodnutí'!$A1020,0))</f>
        <v/>
      </c>
    </row>
    <row r="1022" spans="1:16" x14ac:dyDescent="0.25">
      <c r="A1022" s="64"/>
      <c r="B1022" s="124" t="str">
        <f ca="1">IF(OFFSET(Zdroj!$B$16,A1020,0)&gt;0,OFFSET(Zdroj!$B$16,A1020,0)+0,"")</f>
        <v/>
      </c>
      <c r="C1022" s="2" t="str">
        <f ca="1">IF($B1021="","",IF(Zdroj!$AS$9="ano",CONCATENATE("Okres:","
",OFFSET(Zdroj!CH$16,'k rozhodnutí'!$A1020,0),"
","Právní forma","
",OFFSET(Zdroj!H$16,'k rozhodnutí'!$A1020,0),"
",IF(OFFSET(Zdroj!I$16,'k rozhodnutí'!$A1020,0)="","","IČO: "),OFFSET(Zdroj!I$16,'k rozhodnutí'!$A1020,0),"
","B.Ú. ",IF(OFFSET(Zdroj!J$16,'k rozhodnutí'!$A1020,0)="","","Anonymizováno")),CONCATENATE("Okres:","
",OFFSET(Zdroj!CH$16,'k rozhodnutí'!$A1020,0),"
","Právní forma","
",OFFSET(Zdroj!H$16,'k rozhodnutí'!$A1020,0),"
",IF(OFFSET(Zdroj!I$16,'k rozhodnutí'!$A1020,0)="","","IČO: "),OFFSET(Zdroj!I$16,'k rozhodnutí'!$A1020,0),"
","B.Ú. ",OFFSET(Zdroj!J$16,'k rozhodnutí'!$A1020,0))))</f>
        <v/>
      </c>
      <c r="D1022" s="3" t="str">
        <f ca="1">IF($B1021="","",OFFSET(Zdroj!O$16,'k rozhodnutí'!$A1020,0))</f>
        <v/>
      </c>
      <c r="E1022" s="127"/>
      <c r="F1022" s="30"/>
      <c r="G1022" s="122"/>
      <c r="H1022" s="115"/>
      <c r="I1022" s="126"/>
      <c r="J1022" s="125"/>
      <c r="K1022" s="115"/>
      <c r="L1022" s="115"/>
      <c r="M1022" s="115"/>
      <c r="N1022" s="115"/>
      <c r="O1022" s="115"/>
      <c r="P1022" s="115"/>
    </row>
    <row r="1023" spans="1:16" x14ac:dyDescent="0.25">
      <c r="A1023" s="64">
        <f>ROW()/3-1</f>
        <v>340</v>
      </c>
      <c r="B1023" s="124"/>
      <c r="C1023" s="28" t="str">
        <f ca="1">IF($B1021="","",IF(Zdroj!$AS$9="ano",IF(OFFSET(Zdroj!M$16,'k rozhodnutí'!$A1020,0)="","","Anonymizováno"),IF(OFFSET(Zdroj!M$16,'k rozhodnutí'!$A1020,0)="","",OFFSET(Zdroj!M$16,'k rozhodnutí'!$A1020,0))))</f>
        <v/>
      </c>
      <c r="D1023" s="3" t="str">
        <f ca="1">IF($B1021="","",CONCATENATE("Dotace bude použita na:","
",OFFSET(Zdroj!P$16,'k rozhodnutí'!$A1020,0)))</f>
        <v/>
      </c>
      <c r="E1023" s="127"/>
      <c r="F1023" s="31" t="str">
        <f ca="1">IF($B1021="","",OFFSET(Zdroj!V$16,'k rozhodnutí'!$A1020,0))</f>
        <v/>
      </c>
      <c r="G1023" s="37" t="str">
        <f ca="1">IF($B1021="","",OFFSET(Zdroj!CC$16,'k rozhodnutí'!$A1020,0))</f>
        <v/>
      </c>
      <c r="H1023" s="115"/>
      <c r="I1023" s="126"/>
      <c r="J1023" s="125"/>
      <c r="K1023" s="115"/>
      <c r="L1023" s="115"/>
      <c r="M1023" s="115"/>
      <c r="N1023" s="115"/>
      <c r="O1023" s="115"/>
      <c r="P1023" s="115"/>
    </row>
    <row r="1024" spans="1:16" ht="15.75" x14ac:dyDescent="0.25">
      <c r="A1024" s="64"/>
      <c r="B1024" s="79" t="str">
        <f ca="1">IF(OFFSET(Zdroj!$B$16,A1023,0)&gt;0,A1026,"")</f>
        <v/>
      </c>
      <c r="C1024" s="2" t="str">
        <f ca="1">IF($B1024="","",IF(Zdroj!$AS$9="ano",CONCATENATE(OFFSET(Zdroj!C$16,'k rozhodnutí'!$A1023,0),"
","Anonymizováno","
",OFFSET(Zdroj!E$16,'k rozhodnutí'!$A1023,0),"
",OFFSET(Zdroj!F$16,'k rozhodnutí'!$A1023,0)),CONCATENATE(OFFSET(Zdroj!C$16,'k rozhodnutí'!$A1023,0),"
",OFFSET(Zdroj!D$16,'k rozhodnutí'!$A1023,0),"
",OFFSET(Zdroj!E$16,'k rozhodnutí'!$A1023,0),"
",OFFSET(Zdroj!F$16,'k rozhodnutí'!$A1023,0))))</f>
        <v/>
      </c>
      <c r="D1024" s="19" t="str">
        <f ca="1">IF($B1024="","",OFFSET(Zdroj!N$16,'k rozhodnutí'!$A1023,0))</f>
        <v/>
      </c>
      <c r="E1024" s="127" t="str">
        <f ca="1">IF($B1024="","",OFFSET(Zdroj!T$16,'k rozhodnutí'!$A1023,0))</f>
        <v/>
      </c>
      <c r="F1024" s="31" t="str">
        <f ca="1">IF($B1024="","",OFFSET(Zdroj!U$16,'k rozhodnutí'!$A1023,0))</f>
        <v/>
      </c>
      <c r="G1024" s="122" t="str">
        <f ca="1">IF($B1024="","",OFFSET(Zdroj!W$16,'k rozhodnutí'!$A1023,0))</f>
        <v/>
      </c>
      <c r="H1024" s="115" t="str">
        <f ca="1">IF($B1024="","",OFFSET(Zdroj!W$16,'k rozhodnutí'!$A1023,0))</f>
        <v/>
      </c>
      <c r="I1024" s="126" t="str">
        <f ca="1">IF($B1024="","",OFFSET(Zdroj!Y$16,'k rozhodnutí'!$A1023,0))</f>
        <v/>
      </c>
      <c r="J1024" s="125" t="str">
        <f ca="1">IF(B1024="","",'k rozhodnutí detailní'!N1024)</f>
        <v/>
      </c>
      <c r="K1024" s="115" t="str">
        <f ca="1">IF($B1024="","",OFFSET(Zdroj!AC$16,'k rozhodnutí'!$A1023,0))</f>
        <v/>
      </c>
      <c r="L1024" s="115" t="str">
        <f ca="1">IF($B1024="","",OFFSET(Zdroj!AD$16,'k rozhodnutí'!$A1023,0))</f>
        <v/>
      </c>
      <c r="M1024" s="115" t="str">
        <f ca="1">IF($B1024="","",OFFSET(Zdroj!AE$16,'k rozhodnutí'!$A1023,0))</f>
        <v/>
      </c>
      <c r="N1024" s="115" t="str">
        <f ca="1">IF($B1024="","",OFFSET(Zdroj!AF$16,'k rozhodnutí'!$A1023,0))</f>
        <v/>
      </c>
      <c r="O1024" s="115" t="str">
        <f ca="1">IF($B1024="","",OFFSET(Zdroj!AG$16,'k rozhodnutí'!$A1023,0))</f>
        <v/>
      </c>
      <c r="P1024" s="115" t="str">
        <f ca="1">IF($B1024="","",OFFSET(Zdroj!AH$16,'k rozhodnutí'!$A1023,0))</f>
        <v/>
      </c>
    </row>
    <row r="1025" spans="1:16" x14ac:dyDescent="0.25">
      <c r="A1025" s="64"/>
      <c r="B1025" s="124" t="str">
        <f ca="1">IF(OFFSET(Zdroj!$B$16,A1023,0)&gt;0,OFFSET(Zdroj!$B$16,A1023,0)+0,"")</f>
        <v/>
      </c>
      <c r="C1025" s="2" t="str">
        <f ca="1">IF($B1024="","",IF(Zdroj!$AS$9="ano",CONCATENATE("Okres:","
",OFFSET(Zdroj!CH$16,'k rozhodnutí'!$A1023,0),"
","Právní forma","
",OFFSET(Zdroj!H$16,'k rozhodnutí'!$A1023,0),"
",IF(OFFSET(Zdroj!I$16,'k rozhodnutí'!$A1023,0)="","","IČO: "),OFFSET(Zdroj!I$16,'k rozhodnutí'!$A1023,0),"
","B.Ú. ",IF(OFFSET(Zdroj!J$16,'k rozhodnutí'!$A1023,0)="","","Anonymizováno")),CONCATENATE("Okres:","
",OFFSET(Zdroj!CH$16,'k rozhodnutí'!$A1023,0),"
","Právní forma","
",OFFSET(Zdroj!H$16,'k rozhodnutí'!$A1023,0),"
",IF(OFFSET(Zdroj!I$16,'k rozhodnutí'!$A1023,0)="","","IČO: "),OFFSET(Zdroj!I$16,'k rozhodnutí'!$A1023,0),"
","B.Ú. ",OFFSET(Zdroj!J$16,'k rozhodnutí'!$A1023,0))))</f>
        <v/>
      </c>
      <c r="D1025" s="3" t="str">
        <f ca="1">IF($B1024="","",OFFSET(Zdroj!O$16,'k rozhodnutí'!$A1023,0))</f>
        <v/>
      </c>
      <c r="E1025" s="127"/>
      <c r="F1025" s="30"/>
      <c r="G1025" s="122"/>
      <c r="H1025" s="115"/>
      <c r="I1025" s="126"/>
      <c r="J1025" s="125"/>
      <c r="K1025" s="115"/>
      <c r="L1025" s="115"/>
      <c r="M1025" s="115"/>
      <c r="N1025" s="115"/>
      <c r="O1025" s="115"/>
      <c r="P1025" s="115"/>
    </row>
    <row r="1026" spans="1:16" x14ac:dyDescent="0.25">
      <c r="A1026" s="64">
        <f>ROW()/3-1</f>
        <v>341</v>
      </c>
      <c r="B1026" s="124"/>
      <c r="C1026" s="28" t="str">
        <f ca="1">IF($B1024="","",IF(Zdroj!$AS$9="ano",IF(OFFSET(Zdroj!M$16,'k rozhodnutí'!$A1023,0)="","","Anonymizováno"),IF(OFFSET(Zdroj!M$16,'k rozhodnutí'!$A1023,0)="","",OFFSET(Zdroj!M$16,'k rozhodnutí'!$A1023,0))))</f>
        <v/>
      </c>
      <c r="D1026" s="3" t="str">
        <f ca="1">IF($B1024="","",CONCATENATE("Dotace bude použita na:","
",OFFSET(Zdroj!P$16,'k rozhodnutí'!$A1023,0)))</f>
        <v/>
      </c>
      <c r="E1026" s="127"/>
      <c r="F1026" s="31" t="str">
        <f ca="1">IF($B1024="","",OFFSET(Zdroj!V$16,'k rozhodnutí'!$A1023,0))</f>
        <v/>
      </c>
      <c r="G1026" s="37" t="str">
        <f ca="1">IF($B1024="","",OFFSET(Zdroj!CC$16,'k rozhodnutí'!$A1023,0))</f>
        <v/>
      </c>
      <c r="H1026" s="115"/>
      <c r="I1026" s="126"/>
      <c r="J1026" s="125"/>
      <c r="K1026" s="115"/>
      <c r="L1026" s="115"/>
      <c r="M1026" s="115"/>
      <c r="N1026" s="115"/>
      <c r="O1026" s="115"/>
      <c r="P1026" s="115"/>
    </row>
    <row r="1027" spans="1:16" ht="15.75" x14ac:dyDescent="0.25">
      <c r="A1027" s="64"/>
      <c r="B1027" s="79" t="str">
        <f ca="1">IF(OFFSET(Zdroj!$B$16,A1026,0)&gt;0,A1029,"")</f>
        <v/>
      </c>
      <c r="C1027" s="2" t="str">
        <f ca="1">IF($B1027="","",IF(Zdroj!$AS$9="ano",CONCATENATE(OFFSET(Zdroj!C$16,'k rozhodnutí'!$A1026,0),"
","Anonymizováno","
",OFFSET(Zdroj!E$16,'k rozhodnutí'!$A1026,0),"
",OFFSET(Zdroj!F$16,'k rozhodnutí'!$A1026,0)),CONCATENATE(OFFSET(Zdroj!C$16,'k rozhodnutí'!$A1026,0),"
",OFFSET(Zdroj!D$16,'k rozhodnutí'!$A1026,0),"
",OFFSET(Zdroj!E$16,'k rozhodnutí'!$A1026,0),"
",OFFSET(Zdroj!F$16,'k rozhodnutí'!$A1026,0))))</f>
        <v/>
      </c>
      <c r="D1027" s="19" t="str">
        <f ca="1">IF($B1027="","",OFFSET(Zdroj!N$16,'k rozhodnutí'!$A1026,0))</f>
        <v/>
      </c>
      <c r="E1027" s="127" t="str">
        <f ca="1">IF($B1027="","",OFFSET(Zdroj!T$16,'k rozhodnutí'!$A1026,0))</f>
        <v/>
      </c>
      <c r="F1027" s="31" t="str">
        <f ca="1">IF($B1027="","",OFFSET(Zdroj!U$16,'k rozhodnutí'!$A1026,0))</f>
        <v/>
      </c>
      <c r="G1027" s="122" t="str">
        <f ca="1">IF($B1027="","",OFFSET(Zdroj!W$16,'k rozhodnutí'!$A1026,0))</f>
        <v/>
      </c>
      <c r="H1027" s="115" t="str">
        <f ca="1">IF($B1027="","",OFFSET(Zdroj!W$16,'k rozhodnutí'!$A1026,0))</f>
        <v/>
      </c>
      <c r="I1027" s="126" t="str">
        <f ca="1">IF($B1027="","",OFFSET(Zdroj!Y$16,'k rozhodnutí'!$A1026,0))</f>
        <v/>
      </c>
      <c r="J1027" s="125" t="str">
        <f ca="1">IF(B1027="","",'k rozhodnutí detailní'!N1027)</f>
        <v/>
      </c>
      <c r="K1027" s="115" t="str">
        <f ca="1">IF($B1027="","",OFFSET(Zdroj!AC$16,'k rozhodnutí'!$A1026,0))</f>
        <v/>
      </c>
      <c r="L1027" s="115" t="str">
        <f ca="1">IF($B1027="","",OFFSET(Zdroj!AD$16,'k rozhodnutí'!$A1026,0))</f>
        <v/>
      </c>
      <c r="M1027" s="115" t="str">
        <f ca="1">IF($B1027="","",OFFSET(Zdroj!AE$16,'k rozhodnutí'!$A1026,0))</f>
        <v/>
      </c>
      <c r="N1027" s="115" t="str">
        <f ca="1">IF($B1027="","",OFFSET(Zdroj!AF$16,'k rozhodnutí'!$A1026,0))</f>
        <v/>
      </c>
      <c r="O1027" s="115" t="str">
        <f ca="1">IF($B1027="","",OFFSET(Zdroj!AG$16,'k rozhodnutí'!$A1026,0))</f>
        <v/>
      </c>
      <c r="P1027" s="115" t="str">
        <f ca="1">IF($B1027="","",OFFSET(Zdroj!AH$16,'k rozhodnutí'!$A1026,0))</f>
        <v/>
      </c>
    </row>
    <row r="1028" spans="1:16" x14ac:dyDescent="0.25">
      <c r="A1028" s="64"/>
      <c r="B1028" s="124" t="str">
        <f ca="1">IF(OFFSET(Zdroj!$B$16,A1026,0)&gt;0,OFFSET(Zdroj!$B$16,A1026,0)+0,"")</f>
        <v/>
      </c>
      <c r="C1028" s="2" t="str">
        <f ca="1">IF($B1027="","",IF(Zdroj!$AS$9="ano",CONCATENATE("Okres:","
",OFFSET(Zdroj!CH$16,'k rozhodnutí'!$A1026,0),"
","Právní forma","
",OFFSET(Zdroj!H$16,'k rozhodnutí'!$A1026,0),"
",IF(OFFSET(Zdroj!I$16,'k rozhodnutí'!$A1026,0)="","","IČO: "),OFFSET(Zdroj!I$16,'k rozhodnutí'!$A1026,0),"
","B.Ú. ",IF(OFFSET(Zdroj!J$16,'k rozhodnutí'!$A1026,0)="","","Anonymizováno")),CONCATENATE("Okres:","
",OFFSET(Zdroj!CH$16,'k rozhodnutí'!$A1026,0),"
","Právní forma","
",OFFSET(Zdroj!H$16,'k rozhodnutí'!$A1026,0),"
",IF(OFFSET(Zdroj!I$16,'k rozhodnutí'!$A1026,0)="","","IČO: "),OFFSET(Zdroj!I$16,'k rozhodnutí'!$A1026,0),"
","B.Ú. ",OFFSET(Zdroj!J$16,'k rozhodnutí'!$A1026,0))))</f>
        <v/>
      </c>
      <c r="D1028" s="3" t="str">
        <f ca="1">IF($B1027="","",OFFSET(Zdroj!O$16,'k rozhodnutí'!$A1026,0))</f>
        <v/>
      </c>
      <c r="E1028" s="127"/>
      <c r="F1028" s="30"/>
      <c r="G1028" s="122"/>
      <c r="H1028" s="115"/>
      <c r="I1028" s="126"/>
      <c r="J1028" s="125"/>
      <c r="K1028" s="115"/>
      <c r="L1028" s="115"/>
      <c r="M1028" s="115"/>
      <c r="N1028" s="115"/>
      <c r="O1028" s="115"/>
      <c r="P1028" s="115"/>
    </row>
    <row r="1029" spans="1:16" x14ac:dyDescent="0.25">
      <c r="A1029" s="64">
        <f>ROW()/3-1</f>
        <v>342</v>
      </c>
      <c r="B1029" s="124"/>
      <c r="C1029" s="28" t="str">
        <f ca="1">IF($B1027="","",IF(Zdroj!$AS$9="ano",IF(OFFSET(Zdroj!M$16,'k rozhodnutí'!$A1026,0)="","","Anonymizováno"),IF(OFFSET(Zdroj!M$16,'k rozhodnutí'!$A1026,0)="","",OFFSET(Zdroj!M$16,'k rozhodnutí'!$A1026,0))))</f>
        <v/>
      </c>
      <c r="D1029" s="3" t="str">
        <f ca="1">IF($B1027="","",CONCATENATE("Dotace bude použita na:","
",OFFSET(Zdroj!P$16,'k rozhodnutí'!$A1026,0)))</f>
        <v/>
      </c>
      <c r="E1029" s="127"/>
      <c r="F1029" s="31" t="str">
        <f ca="1">IF($B1027="","",OFFSET(Zdroj!V$16,'k rozhodnutí'!$A1026,0))</f>
        <v/>
      </c>
      <c r="G1029" s="37" t="str">
        <f ca="1">IF($B1027="","",OFFSET(Zdroj!CC$16,'k rozhodnutí'!$A1026,0))</f>
        <v/>
      </c>
      <c r="H1029" s="115"/>
      <c r="I1029" s="126"/>
      <c r="J1029" s="125"/>
      <c r="K1029" s="115"/>
      <c r="L1029" s="115"/>
      <c r="M1029" s="115"/>
      <c r="N1029" s="115"/>
      <c r="O1029" s="115"/>
      <c r="P1029" s="115"/>
    </row>
    <row r="1030" spans="1:16" ht="15.75" x14ac:dyDescent="0.25">
      <c r="A1030" s="64"/>
      <c r="B1030" s="79" t="str">
        <f ca="1">IF(OFFSET(Zdroj!$B$16,A1029,0)&gt;0,A1032,"")</f>
        <v/>
      </c>
      <c r="C1030" s="2" t="str">
        <f ca="1">IF($B1030="","",IF(Zdroj!$AS$9="ano",CONCATENATE(OFFSET(Zdroj!C$16,'k rozhodnutí'!$A1029,0),"
","Anonymizováno","
",OFFSET(Zdroj!E$16,'k rozhodnutí'!$A1029,0),"
",OFFSET(Zdroj!F$16,'k rozhodnutí'!$A1029,0)),CONCATENATE(OFFSET(Zdroj!C$16,'k rozhodnutí'!$A1029,0),"
",OFFSET(Zdroj!D$16,'k rozhodnutí'!$A1029,0),"
",OFFSET(Zdroj!E$16,'k rozhodnutí'!$A1029,0),"
",OFFSET(Zdroj!F$16,'k rozhodnutí'!$A1029,0))))</f>
        <v/>
      </c>
      <c r="D1030" s="19" t="str">
        <f ca="1">IF($B1030="","",OFFSET(Zdroj!N$16,'k rozhodnutí'!$A1029,0))</f>
        <v/>
      </c>
      <c r="E1030" s="127" t="str">
        <f ca="1">IF($B1030="","",OFFSET(Zdroj!T$16,'k rozhodnutí'!$A1029,0))</f>
        <v/>
      </c>
      <c r="F1030" s="31" t="str">
        <f ca="1">IF($B1030="","",OFFSET(Zdroj!U$16,'k rozhodnutí'!$A1029,0))</f>
        <v/>
      </c>
      <c r="G1030" s="122" t="str">
        <f ca="1">IF($B1030="","",OFFSET(Zdroj!W$16,'k rozhodnutí'!$A1029,0))</f>
        <v/>
      </c>
      <c r="H1030" s="115" t="str">
        <f ca="1">IF($B1030="","",OFFSET(Zdroj!W$16,'k rozhodnutí'!$A1029,0))</f>
        <v/>
      </c>
      <c r="I1030" s="126" t="str">
        <f ca="1">IF($B1030="","",OFFSET(Zdroj!Y$16,'k rozhodnutí'!$A1029,0))</f>
        <v/>
      </c>
      <c r="J1030" s="125" t="str">
        <f ca="1">IF(B1030="","",'k rozhodnutí detailní'!N1030)</f>
        <v/>
      </c>
      <c r="K1030" s="115" t="str">
        <f ca="1">IF($B1030="","",OFFSET(Zdroj!AC$16,'k rozhodnutí'!$A1029,0))</f>
        <v/>
      </c>
      <c r="L1030" s="115" t="str">
        <f ca="1">IF($B1030="","",OFFSET(Zdroj!AD$16,'k rozhodnutí'!$A1029,0))</f>
        <v/>
      </c>
      <c r="M1030" s="115" t="str">
        <f ca="1">IF($B1030="","",OFFSET(Zdroj!AE$16,'k rozhodnutí'!$A1029,0))</f>
        <v/>
      </c>
      <c r="N1030" s="115" t="str">
        <f ca="1">IF($B1030="","",OFFSET(Zdroj!AF$16,'k rozhodnutí'!$A1029,0))</f>
        <v/>
      </c>
      <c r="O1030" s="115" t="str">
        <f ca="1">IF($B1030="","",OFFSET(Zdroj!AG$16,'k rozhodnutí'!$A1029,0))</f>
        <v/>
      </c>
      <c r="P1030" s="115" t="str">
        <f ca="1">IF($B1030="","",OFFSET(Zdroj!AH$16,'k rozhodnutí'!$A1029,0))</f>
        <v/>
      </c>
    </row>
    <row r="1031" spans="1:16" x14ac:dyDescent="0.25">
      <c r="A1031" s="64"/>
      <c r="B1031" s="124" t="str">
        <f ca="1">IF(OFFSET(Zdroj!$B$16,A1029,0)&gt;0,OFFSET(Zdroj!$B$16,A1029,0)+0,"")</f>
        <v/>
      </c>
      <c r="C1031" s="2" t="str">
        <f ca="1">IF($B1030="","",IF(Zdroj!$AS$9="ano",CONCATENATE("Okres:","
",OFFSET(Zdroj!CH$16,'k rozhodnutí'!$A1029,0),"
","Právní forma","
",OFFSET(Zdroj!H$16,'k rozhodnutí'!$A1029,0),"
",IF(OFFSET(Zdroj!I$16,'k rozhodnutí'!$A1029,0)="","","IČO: "),OFFSET(Zdroj!I$16,'k rozhodnutí'!$A1029,0),"
","B.Ú. ",IF(OFFSET(Zdroj!J$16,'k rozhodnutí'!$A1029,0)="","","Anonymizováno")),CONCATENATE("Okres:","
",OFFSET(Zdroj!CH$16,'k rozhodnutí'!$A1029,0),"
","Právní forma","
",OFFSET(Zdroj!H$16,'k rozhodnutí'!$A1029,0),"
",IF(OFFSET(Zdroj!I$16,'k rozhodnutí'!$A1029,0)="","","IČO: "),OFFSET(Zdroj!I$16,'k rozhodnutí'!$A1029,0),"
","B.Ú. ",OFFSET(Zdroj!J$16,'k rozhodnutí'!$A1029,0))))</f>
        <v/>
      </c>
      <c r="D1031" s="3" t="str">
        <f ca="1">IF($B1030="","",OFFSET(Zdroj!O$16,'k rozhodnutí'!$A1029,0))</f>
        <v/>
      </c>
      <c r="E1031" s="127"/>
      <c r="F1031" s="30"/>
      <c r="G1031" s="122"/>
      <c r="H1031" s="115"/>
      <c r="I1031" s="126"/>
      <c r="J1031" s="125"/>
      <c r="K1031" s="115"/>
      <c r="L1031" s="115"/>
      <c r="M1031" s="115"/>
      <c r="N1031" s="115"/>
      <c r="O1031" s="115"/>
      <c r="P1031" s="115"/>
    </row>
    <row r="1032" spans="1:16" x14ac:dyDescent="0.25">
      <c r="A1032" s="64">
        <f>ROW()/3-1</f>
        <v>343</v>
      </c>
      <c r="B1032" s="124"/>
      <c r="C1032" s="28" t="str">
        <f ca="1">IF($B1030="","",IF(Zdroj!$AS$9="ano",IF(OFFSET(Zdroj!M$16,'k rozhodnutí'!$A1029,0)="","","Anonymizováno"),IF(OFFSET(Zdroj!M$16,'k rozhodnutí'!$A1029,0)="","",OFFSET(Zdroj!M$16,'k rozhodnutí'!$A1029,0))))</f>
        <v/>
      </c>
      <c r="D1032" s="3" t="str">
        <f ca="1">IF($B1030="","",CONCATENATE("Dotace bude použita na:","
",OFFSET(Zdroj!P$16,'k rozhodnutí'!$A1029,0)))</f>
        <v/>
      </c>
      <c r="E1032" s="127"/>
      <c r="F1032" s="31" t="str">
        <f ca="1">IF($B1030="","",OFFSET(Zdroj!V$16,'k rozhodnutí'!$A1029,0))</f>
        <v/>
      </c>
      <c r="G1032" s="37" t="str">
        <f ca="1">IF($B1030="","",OFFSET(Zdroj!CC$16,'k rozhodnutí'!$A1029,0))</f>
        <v/>
      </c>
      <c r="H1032" s="115"/>
      <c r="I1032" s="126"/>
      <c r="J1032" s="125"/>
      <c r="K1032" s="115"/>
      <c r="L1032" s="115"/>
      <c r="M1032" s="115"/>
      <c r="N1032" s="115"/>
      <c r="O1032" s="115"/>
      <c r="P1032" s="115"/>
    </row>
    <row r="1033" spans="1:16" ht="15.75" x14ac:dyDescent="0.25">
      <c r="A1033" s="64"/>
      <c r="B1033" s="79" t="str">
        <f ca="1">IF(OFFSET(Zdroj!$B$16,A1032,0)&gt;0,A1035,"")</f>
        <v/>
      </c>
      <c r="C1033" s="2" t="str">
        <f ca="1">IF($B1033="","",IF(Zdroj!$AS$9="ano",CONCATENATE(OFFSET(Zdroj!C$16,'k rozhodnutí'!$A1032,0),"
","Anonymizováno","
",OFFSET(Zdroj!E$16,'k rozhodnutí'!$A1032,0),"
",OFFSET(Zdroj!F$16,'k rozhodnutí'!$A1032,0)),CONCATENATE(OFFSET(Zdroj!C$16,'k rozhodnutí'!$A1032,0),"
",OFFSET(Zdroj!D$16,'k rozhodnutí'!$A1032,0),"
",OFFSET(Zdroj!E$16,'k rozhodnutí'!$A1032,0),"
",OFFSET(Zdroj!F$16,'k rozhodnutí'!$A1032,0))))</f>
        <v/>
      </c>
      <c r="D1033" s="19" t="str">
        <f ca="1">IF($B1033="","",OFFSET(Zdroj!N$16,'k rozhodnutí'!$A1032,0))</f>
        <v/>
      </c>
      <c r="E1033" s="127" t="str">
        <f ca="1">IF($B1033="","",OFFSET(Zdroj!T$16,'k rozhodnutí'!$A1032,0))</f>
        <v/>
      </c>
      <c r="F1033" s="31" t="str">
        <f ca="1">IF($B1033="","",OFFSET(Zdroj!U$16,'k rozhodnutí'!$A1032,0))</f>
        <v/>
      </c>
      <c r="G1033" s="122" t="str">
        <f ca="1">IF($B1033="","",OFFSET(Zdroj!W$16,'k rozhodnutí'!$A1032,0))</f>
        <v/>
      </c>
      <c r="H1033" s="115" t="str">
        <f ca="1">IF($B1033="","",OFFSET(Zdroj!W$16,'k rozhodnutí'!$A1032,0))</f>
        <v/>
      </c>
      <c r="I1033" s="126" t="str">
        <f ca="1">IF($B1033="","",OFFSET(Zdroj!Y$16,'k rozhodnutí'!$A1032,0))</f>
        <v/>
      </c>
      <c r="J1033" s="125" t="str">
        <f ca="1">IF(B1033="","",'k rozhodnutí detailní'!N1033)</f>
        <v/>
      </c>
      <c r="K1033" s="115" t="str">
        <f ca="1">IF($B1033="","",OFFSET(Zdroj!AC$16,'k rozhodnutí'!$A1032,0))</f>
        <v/>
      </c>
      <c r="L1033" s="115" t="str">
        <f ca="1">IF($B1033="","",OFFSET(Zdroj!AD$16,'k rozhodnutí'!$A1032,0))</f>
        <v/>
      </c>
      <c r="M1033" s="115" t="str">
        <f ca="1">IF($B1033="","",OFFSET(Zdroj!AE$16,'k rozhodnutí'!$A1032,0))</f>
        <v/>
      </c>
      <c r="N1033" s="115" t="str">
        <f ca="1">IF($B1033="","",OFFSET(Zdroj!AF$16,'k rozhodnutí'!$A1032,0))</f>
        <v/>
      </c>
      <c r="O1033" s="115" t="str">
        <f ca="1">IF($B1033="","",OFFSET(Zdroj!AG$16,'k rozhodnutí'!$A1032,0))</f>
        <v/>
      </c>
      <c r="P1033" s="115" t="str">
        <f ca="1">IF($B1033="","",OFFSET(Zdroj!AH$16,'k rozhodnutí'!$A1032,0))</f>
        <v/>
      </c>
    </row>
    <row r="1034" spans="1:16" x14ac:dyDescent="0.25">
      <c r="A1034" s="64"/>
      <c r="B1034" s="124" t="str">
        <f ca="1">IF(OFFSET(Zdroj!$B$16,A1032,0)&gt;0,OFFSET(Zdroj!$B$16,A1032,0)+0,"")</f>
        <v/>
      </c>
      <c r="C1034" s="2" t="str">
        <f ca="1">IF($B1033="","",IF(Zdroj!$AS$9="ano",CONCATENATE("Okres:","
",OFFSET(Zdroj!CH$16,'k rozhodnutí'!$A1032,0),"
","Právní forma","
",OFFSET(Zdroj!H$16,'k rozhodnutí'!$A1032,0),"
",IF(OFFSET(Zdroj!I$16,'k rozhodnutí'!$A1032,0)="","","IČO: "),OFFSET(Zdroj!I$16,'k rozhodnutí'!$A1032,0),"
","B.Ú. ",IF(OFFSET(Zdroj!J$16,'k rozhodnutí'!$A1032,0)="","","Anonymizováno")),CONCATENATE("Okres:","
",OFFSET(Zdroj!CH$16,'k rozhodnutí'!$A1032,0),"
","Právní forma","
",OFFSET(Zdroj!H$16,'k rozhodnutí'!$A1032,0),"
",IF(OFFSET(Zdroj!I$16,'k rozhodnutí'!$A1032,0)="","","IČO: "),OFFSET(Zdroj!I$16,'k rozhodnutí'!$A1032,0),"
","B.Ú. ",OFFSET(Zdroj!J$16,'k rozhodnutí'!$A1032,0))))</f>
        <v/>
      </c>
      <c r="D1034" s="3" t="str">
        <f ca="1">IF($B1033="","",OFFSET(Zdroj!O$16,'k rozhodnutí'!$A1032,0))</f>
        <v/>
      </c>
      <c r="E1034" s="127"/>
      <c r="F1034" s="30"/>
      <c r="G1034" s="122"/>
      <c r="H1034" s="115"/>
      <c r="I1034" s="126"/>
      <c r="J1034" s="125"/>
      <c r="K1034" s="115"/>
      <c r="L1034" s="115"/>
      <c r="M1034" s="115"/>
      <c r="N1034" s="115"/>
      <c r="O1034" s="115"/>
      <c r="P1034" s="115"/>
    </row>
    <row r="1035" spans="1:16" x14ac:dyDescent="0.25">
      <c r="A1035" s="64">
        <f>ROW()/3-1</f>
        <v>344</v>
      </c>
      <c r="B1035" s="124"/>
      <c r="C1035" s="28" t="str">
        <f ca="1">IF($B1033="","",IF(Zdroj!$AS$9="ano",IF(OFFSET(Zdroj!M$16,'k rozhodnutí'!$A1032,0)="","","Anonymizováno"),IF(OFFSET(Zdroj!M$16,'k rozhodnutí'!$A1032,0)="","",OFFSET(Zdroj!M$16,'k rozhodnutí'!$A1032,0))))</f>
        <v/>
      </c>
      <c r="D1035" s="3" t="str">
        <f ca="1">IF($B1033="","",CONCATENATE("Dotace bude použita na:","
",OFFSET(Zdroj!P$16,'k rozhodnutí'!$A1032,0)))</f>
        <v/>
      </c>
      <c r="E1035" s="127"/>
      <c r="F1035" s="31" t="str">
        <f ca="1">IF($B1033="","",OFFSET(Zdroj!V$16,'k rozhodnutí'!$A1032,0))</f>
        <v/>
      </c>
      <c r="G1035" s="37" t="str">
        <f ca="1">IF($B1033="","",OFFSET(Zdroj!CC$16,'k rozhodnutí'!$A1032,0))</f>
        <v/>
      </c>
      <c r="H1035" s="115"/>
      <c r="I1035" s="126"/>
      <c r="J1035" s="125"/>
      <c r="K1035" s="115"/>
      <c r="L1035" s="115"/>
      <c r="M1035" s="115"/>
      <c r="N1035" s="115"/>
      <c r="O1035" s="115"/>
      <c r="P1035" s="115"/>
    </row>
    <row r="1036" spans="1:16" ht="15.75" x14ac:dyDescent="0.25">
      <c r="A1036" s="64"/>
      <c r="B1036" s="79" t="str">
        <f ca="1">IF(OFFSET(Zdroj!$B$16,A1035,0)&gt;0,A1038,"")</f>
        <v/>
      </c>
      <c r="C1036" s="2" t="str">
        <f ca="1">IF($B1036="","",IF(Zdroj!$AS$9="ano",CONCATENATE(OFFSET(Zdroj!C$16,'k rozhodnutí'!$A1035,0),"
","Anonymizováno","
",OFFSET(Zdroj!E$16,'k rozhodnutí'!$A1035,0),"
",OFFSET(Zdroj!F$16,'k rozhodnutí'!$A1035,0)),CONCATENATE(OFFSET(Zdroj!C$16,'k rozhodnutí'!$A1035,0),"
",OFFSET(Zdroj!D$16,'k rozhodnutí'!$A1035,0),"
",OFFSET(Zdroj!E$16,'k rozhodnutí'!$A1035,0),"
",OFFSET(Zdroj!F$16,'k rozhodnutí'!$A1035,0))))</f>
        <v/>
      </c>
      <c r="D1036" s="19" t="str">
        <f ca="1">IF($B1036="","",OFFSET(Zdroj!N$16,'k rozhodnutí'!$A1035,0))</f>
        <v/>
      </c>
      <c r="E1036" s="127" t="str">
        <f ca="1">IF($B1036="","",OFFSET(Zdroj!T$16,'k rozhodnutí'!$A1035,0))</f>
        <v/>
      </c>
      <c r="F1036" s="31" t="str">
        <f ca="1">IF($B1036="","",OFFSET(Zdroj!U$16,'k rozhodnutí'!$A1035,0))</f>
        <v/>
      </c>
      <c r="G1036" s="122" t="str">
        <f ca="1">IF($B1036="","",OFFSET(Zdroj!W$16,'k rozhodnutí'!$A1035,0))</f>
        <v/>
      </c>
      <c r="H1036" s="115" t="str">
        <f ca="1">IF($B1036="","",OFFSET(Zdroj!W$16,'k rozhodnutí'!$A1035,0))</f>
        <v/>
      </c>
      <c r="I1036" s="126" t="str">
        <f ca="1">IF($B1036="","",OFFSET(Zdroj!Y$16,'k rozhodnutí'!$A1035,0))</f>
        <v/>
      </c>
      <c r="J1036" s="125" t="str">
        <f ca="1">IF(B1036="","",'k rozhodnutí detailní'!N1036)</f>
        <v/>
      </c>
      <c r="K1036" s="115" t="str">
        <f ca="1">IF($B1036="","",OFFSET(Zdroj!AC$16,'k rozhodnutí'!$A1035,0))</f>
        <v/>
      </c>
      <c r="L1036" s="115" t="str">
        <f ca="1">IF($B1036="","",OFFSET(Zdroj!AD$16,'k rozhodnutí'!$A1035,0))</f>
        <v/>
      </c>
      <c r="M1036" s="115" t="str">
        <f ca="1">IF($B1036="","",OFFSET(Zdroj!AE$16,'k rozhodnutí'!$A1035,0))</f>
        <v/>
      </c>
      <c r="N1036" s="115" t="str">
        <f ca="1">IF($B1036="","",OFFSET(Zdroj!AF$16,'k rozhodnutí'!$A1035,0))</f>
        <v/>
      </c>
      <c r="O1036" s="115" t="str">
        <f ca="1">IF($B1036="","",OFFSET(Zdroj!AG$16,'k rozhodnutí'!$A1035,0))</f>
        <v/>
      </c>
      <c r="P1036" s="115" t="str">
        <f ca="1">IF($B1036="","",OFFSET(Zdroj!AH$16,'k rozhodnutí'!$A1035,0))</f>
        <v/>
      </c>
    </row>
    <row r="1037" spans="1:16" x14ac:dyDescent="0.25">
      <c r="A1037" s="64"/>
      <c r="B1037" s="124" t="str">
        <f ca="1">IF(OFFSET(Zdroj!$B$16,A1035,0)&gt;0,OFFSET(Zdroj!$B$16,A1035,0)+0,"")</f>
        <v/>
      </c>
      <c r="C1037" s="2" t="str">
        <f ca="1">IF($B1036="","",IF(Zdroj!$AS$9="ano",CONCATENATE("Okres:","
",OFFSET(Zdroj!CH$16,'k rozhodnutí'!$A1035,0),"
","Právní forma","
",OFFSET(Zdroj!H$16,'k rozhodnutí'!$A1035,0),"
",IF(OFFSET(Zdroj!I$16,'k rozhodnutí'!$A1035,0)="","","IČO: "),OFFSET(Zdroj!I$16,'k rozhodnutí'!$A1035,0),"
","B.Ú. ",IF(OFFSET(Zdroj!J$16,'k rozhodnutí'!$A1035,0)="","","Anonymizováno")),CONCATENATE("Okres:","
",OFFSET(Zdroj!CH$16,'k rozhodnutí'!$A1035,0),"
","Právní forma","
",OFFSET(Zdroj!H$16,'k rozhodnutí'!$A1035,0),"
",IF(OFFSET(Zdroj!I$16,'k rozhodnutí'!$A1035,0)="","","IČO: "),OFFSET(Zdroj!I$16,'k rozhodnutí'!$A1035,0),"
","B.Ú. ",OFFSET(Zdroj!J$16,'k rozhodnutí'!$A1035,0))))</f>
        <v/>
      </c>
      <c r="D1037" s="3" t="str">
        <f ca="1">IF($B1036="","",OFFSET(Zdroj!O$16,'k rozhodnutí'!$A1035,0))</f>
        <v/>
      </c>
      <c r="E1037" s="127"/>
      <c r="F1037" s="30"/>
      <c r="G1037" s="122"/>
      <c r="H1037" s="115"/>
      <c r="I1037" s="126"/>
      <c r="J1037" s="125"/>
      <c r="K1037" s="115"/>
      <c r="L1037" s="115"/>
      <c r="M1037" s="115"/>
      <c r="N1037" s="115"/>
      <c r="O1037" s="115"/>
      <c r="P1037" s="115"/>
    </row>
    <row r="1038" spans="1:16" x14ac:dyDescent="0.25">
      <c r="A1038" s="64">
        <f>ROW()/3-1</f>
        <v>345</v>
      </c>
      <c r="B1038" s="124"/>
      <c r="C1038" s="28" t="str">
        <f ca="1">IF($B1036="","",IF(Zdroj!$AS$9="ano",IF(OFFSET(Zdroj!M$16,'k rozhodnutí'!$A1035,0)="","","Anonymizováno"),IF(OFFSET(Zdroj!M$16,'k rozhodnutí'!$A1035,0)="","",OFFSET(Zdroj!M$16,'k rozhodnutí'!$A1035,0))))</f>
        <v/>
      </c>
      <c r="D1038" s="3" t="str">
        <f ca="1">IF($B1036="","",CONCATENATE("Dotace bude použita na:","
",OFFSET(Zdroj!P$16,'k rozhodnutí'!$A1035,0)))</f>
        <v/>
      </c>
      <c r="E1038" s="127"/>
      <c r="F1038" s="31" t="str">
        <f ca="1">IF($B1036="","",OFFSET(Zdroj!V$16,'k rozhodnutí'!$A1035,0))</f>
        <v/>
      </c>
      <c r="G1038" s="37" t="str">
        <f ca="1">IF($B1036="","",OFFSET(Zdroj!CC$16,'k rozhodnutí'!$A1035,0))</f>
        <v/>
      </c>
      <c r="H1038" s="115"/>
      <c r="I1038" s="126"/>
      <c r="J1038" s="125"/>
      <c r="K1038" s="115"/>
      <c r="L1038" s="115"/>
      <c r="M1038" s="115"/>
      <c r="N1038" s="115"/>
      <c r="O1038" s="115"/>
      <c r="P1038" s="115"/>
    </row>
    <row r="1039" spans="1:16" ht="15.75" x14ac:dyDescent="0.25">
      <c r="A1039" s="64"/>
      <c r="B1039" s="79" t="str">
        <f ca="1">IF(OFFSET(Zdroj!$B$16,A1038,0)&gt;0,A1041,"")</f>
        <v/>
      </c>
      <c r="C1039" s="2" t="str">
        <f ca="1">IF($B1039="","",IF(Zdroj!$AS$9="ano",CONCATENATE(OFFSET(Zdroj!C$16,'k rozhodnutí'!$A1038,0),"
","Anonymizováno","
",OFFSET(Zdroj!E$16,'k rozhodnutí'!$A1038,0),"
",OFFSET(Zdroj!F$16,'k rozhodnutí'!$A1038,0)),CONCATENATE(OFFSET(Zdroj!C$16,'k rozhodnutí'!$A1038,0),"
",OFFSET(Zdroj!D$16,'k rozhodnutí'!$A1038,0),"
",OFFSET(Zdroj!E$16,'k rozhodnutí'!$A1038,0),"
",OFFSET(Zdroj!F$16,'k rozhodnutí'!$A1038,0))))</f>
        <v/>
      </c>
      <c r="D1039" s="19" t="str">
        <f ca="1">IF($B1039="","",OFFSET(Zdroj!N$16,'k rozhodnutí'!$A1038,0))</f>
        <v/>
      </c>
      <c r="E1039" s="127" t="str">
        <f ca="1">IF($B1039="","",OFFSET(Zdroj!T$16,'k rozhodnutí'!$A1038,0))</f>
        <v/>
      </c>
      <c r="F1039" s="31" t="str">
        <f ca="1">IF($B1039="","",OFFSET(Zdroj!U$16,'k rozhodnutí'!$A1038,0))</f>
        <v/>
      </c>
      <c r="G1039" s="122" t="str">
        <f ca="1">IF($B1039="","",OFFSET(Zdroj!W$16,'k rozhodnutí'!$A1038,0))</f>
        <v/>
      </c>
      <c r="H1039" s="115" t="str">
        <f ca="1">IF($B1039="","",OFFSET(Zdroj!W$16,'k rozhodnutí'!$A1038,0))</f>
        <v/>
      </c>
      <c r="I1039" s="126" t="str">
        <f ca="1">IF($B1039="","",OFFSET(Zdroj!Y$16,'k rozhodnutí'!$A1038,0))</f>
        <v/>
      </c>
      <c r="J1039" s="125" t="str">
        <f ca="1">IF(B1039="","",'k rozhodnutí detailní'!N1039)</f>
        <v/>
      </c>
      <c r="K1039" s="115" t="str">
        <f ca="1">IF($B1039="","",OFFSET(Zdroj!AC$16,'k rozhodnutí'!$A1038,0))</f>
        <v/>
      </c>
      <c r="L1039" s="115" t="str">
        <f ca="1">IF($B1039="","",OFFSET(Zdroj!AD$16,'k rozhodnutí'!$A1038,0))</f>
        <v/>
      </c>
      <c r="M1039" s="115" t="str">
        <f ca="1">IF($B1039="","",OFFSET(Zdroj!AE$16,'k rozhodnutí'!$A1038,0))</f>
        <v/>
      </c>
      <c r="N1039" s="115" t="str">
        <f ca="1">IF($B1039="","",OFFSET(Zdroj!AF$16,'k rozhodnutí'!$A1038,0))</f>
        <v/>
      </c>
      <c r="O1039" s="115" t="str">
        <f ca="1">IF($B1039="","",OFFSET(Zdroj!AG$16,'k rozhodnutí'!$A1038,0))</f>
        <v/>
      </c>
      <c r="P1039" s="115" t="str">
        <f ca="1">IF($B1039="","",OFFSET(Zdroj!AH$16,'k rozhodnutí'!$A1038,0))</f>
        <v/>
      </c>
    </row>
    <row r="1040" spans="1:16" x14ac:dyDescent="0.25">
      <c r="A1040" s="64"/>
      <c r="B1040" s="124" t="str">
        <f ca="1">IF(OFFSET(Zdroj!$B$16,A1038,0)&gt;0,OFFSET(Zdroj!$B$16,A1038,0)+0,"")</f>
        <v/>
      </c>
      <c r="C1040" s="2" t="str">
        <f ca="1">IF($B1039="","",IF(Zdroj!$AS$9="ano",CONCATENATE("Okres:","
",OFFSET(Zdroj!CH$16,'k rozhodnutí'!$A1038,0),"
","Právní forma","
",OFFSET(Zdroj!H$16,'k rozhodnutí'!$A1038,0),"
",IF(OFFSET(Zdroj!I$16,'k rozhodnutí'!$A1038,0)="","","IČO: "),OFFSET(Zdroj!I$16,'k rozhodnutí'!$A1038,0),"
","B.Ú. ",IF(OFFSET(Zdroj!J$16,'k rozhodnutí'!$A1038,0)="","","Anonymizováno")),CONCATENATE("Okres:","
",OFFSET(Zdroj!CH$16,'k rozhodnutí'!$A1038,0),"
","Právní forma","
",OFFSET(Zdroj!H$16,'k rozhodnutí'!$A1038,0),"
",IF(OFFSET(Zdroj!I$16,'k rozhodnutí'!$A1038,0)="","","IČO: "),OFFSET(Zdroj!I$16,'k rozhodnutí'!$A1038,0),"
","B.Ú. ",OFFSET(Zdroj!J$16,'k rozhodnutí'!$A1038,0))))</f>
        <v/>
      </c>
      <c r="D1040" s="3" t="str">
        <f ca="1">IF($B1039="","",OFFSET(Zdroj!O$16,'k rozhodnutí'!$A1038,0))</f>
        <v/>
      </c>
      <c r="E1040" s="127"/>
      <c r="F1040" s="30"/>
      <c r="G1040" s="122"/>
      <c r="H1040" s="115"/>
      <c r="I1040" s="126"/>
      <c r="J1040" s="125"/>
      <c r="K1040" s="115"/>
      <c r="L1040" s="115"/>
      <c r="M1040" s="115"/>
      <c r="N1040" s="115"/>
      <c r="O1040" s="115"/>
      <c r="P1040" s="115"/>
    </row>
    <row r="1041" spans="1:16" x14ac:dyDescent="0.25">
      <c r="A1041" s="64">
        <f>ROW()/3-1</f>
        <v>346</v>
      </c>
      <c r="B1041" s="124"/>
      <c r="C1041" s="28" t="str">
        <f ca="1">IF($B1039="","",IF(Zdroj!$AS$9="ano",IF(OFFSET(Zdroj!M$16,'k rozhodnutí'!$A1038,0)="","","Anonymizováno"),IF(OFFSET(Zdroj!M$16,'k rozhodnutí'!$A1038,0)="","",OFFSET(Zdroj!M$16,'k rozhodnutí'!$A1038,0))))</f>
        <v/>
      </c>
      <c r="D1041" s="3" t="str">
        <f ca="1">IF($B1039="","",CONCATENATE("Dotace bude použita na:","
",OFFSET(Zdroj!P$16,'k rozhodnutí'!$A1038,0)))</f>
        <v/>
      </c>
      <c r="E1041" s="127"/>
      <c r="F1041" s="31" t="str">
        <f ca="1">IF($B1039="","",OFFSET(Zdroj!V$16,'k rozhodnutí'!$A1038,0))</f>
        <v/>
      </c>
      <c r="G1041" s="37" t="str">
        <f ca="1">IF($B1039="","",OFFSET(Zdroj!CC$16,'k rozhodnutí'!$A1038,0))</f>
        <v/>
      </c>
      <c r="H1041" s="115"/>
      <c r="I1041" s="126"/>
      <c r="J1041" s="125"/>
      <c r="K1041" s="115"/>
      <c r="L1041" s="115"/>
      <c r="M1041" s="115"/>
      <c r="N1041" s="115"/>
      <c r="O1041" s="115"/>
      <c r="P1041" s="115"/>
    </row>
    <row r="1042" spans="1:16" ht="15.75" x14ac:dyDescent="0.25">
      <c r="A1042" s="64"/>
      <c r="B1042" s="79" t="str">
        <f ca="1">IF(OFFSET(Zdroj!$B$16,A1041,0)&gt;0,A1044,"")</f>
        <v/>
      </c>
      <c r="C1042" s="2" t="str">
        <f ca="1">IF($B1042="","",IF(Zdroj!$AS$9="ano",CONCATENATE(OFFSET(Zdroj!C$16,'k rozhodnutí'!$A1041,0),"
","Anonymizováno","
",OFFSET(Zdroj!E$16,'k rozhodnutí'!$A1041,0),"
",OFFSET(Zdroj!F$16,'k rozhodnutí'!$A1041,0)),CONCATENATE(OFFSET(Zdroj!C$16,'k rozhodnutí'!$A1041,0),"
",OFFSET(Zdroj!D$16,'k rozhodnutí'!$A1041,0),"
",OFFSET(Zdroj!E$16,'k rozhodnutí'!$A1041,0),"
",OFFSET(Zdroj!F$16,'k rozhodnutí'!$A1041,0))))</f>
        <v/>
      </c>
      <c r="D1042" s="19" t="str">
        <f ca="1">IF($B1042="","",OFFSET(Zdroj!N$16,'k rozhodnutí'!$A1041,0))</f>
        <v/>
      </c>
      <c r="E1042" s="127" t="str">
        <f ca="1">IF($B1042="","",OFFSET(Zdroj!T$16,'k rozhodnutí'!$A1041,0))</f>
        <v/>
      </c>
      <c r="F1042" s="31" t="str">
        <f ca="1">IF($B1042="","",OFFSET(Zdroj!U$16,'k rozhodnutí'!$A1041,0))</f>
        <v/>
      </c>
      <c r="G1042" s="122" t="str">
        <f ca="1">IF($B1042="","",OFFSET(Zdroj!W$16,'k rozhodnutí'!$A1041,0))</f>
        <v/>
      </c>
      <c r="H1042" s="115" t="str">
        <f ca="1">IF($B1042="","",OFFSET(Zdroj!W$16,'k rozhodnutí'!$A1041,0))</f>
        <v/>
      </c>
      <c r="I1042" s="126" t="str">
        <f ca="1">IF($B1042="","",OFFSET(Zdroj!Y$16,'k rozhodnutí'!$A1041,0))</f>
        <v/>
      </c>
      <c r="J1042" s="125" t="str">
        <f ca="1">IF(B1042="","",'k rozhodnutí detailní'!N1042)</f>
        <v/>
      </c>
      <c r="K1042" s="115" t="str">
        <f ca="1">IF($B1042="","",OFFSET(Zdroj!AC$16,'k rozhodnutí'!$A1041,0))</f>
        <v/>
      </c>
      <c r="L1042" s="115" t="str">
        <f ca="1">IF($B1042="","",OFFSET(Zdroj!AD$16,'k rozhodnutí'!$A1041,0))</f>
        <v/>
      </c>
      <c r="M1042" s="115" t="str">
        <f ca="1">IF($B1042="","",OFFSET(Zdroj!AE$16,'k rozhodnutí'!$A1041,0))</f>
        <v/>
      </c>
      <c r="N1042" s="115" t="str">
        <f ca="1">IF($B1042="","",OFFSET(Zdroj!AF$16,'k rozhodnutí'!$A1041,0))</f>
        <v/>
      </c>
      <c r="O1042" s="115" t="str">
        <f ca="1">IF($B1042="","",OFFSET(Zdroj!AG$16,'k rozhodnutí'!$A1041,0))</f>
        <v/>
      </c>
      <c r="P1042" s="115" t="str">
        <f ca="1">IF($B1042="","",OFFSET(Zdroj!AH$16,'k rozhodnutí'!$A1041,0))</f>
        <v/>
      </c>
    </row>
    <row r="1043" spans="1:16" x14ac:dyDescent="0.25">
      <c r="A1043" s="64"/>
      <c r="B1043" s="124" t="str">
        <f ca="1">IF(OFFSET(Zdroj!$B$16,A1041,0)&gt;0,OFFSET(Zdroj!$B$16,A1041,0)+0,"")</f>
        <v/>
      </c>
      <c r="C1043" s="2" t="str">
        <f ca="1">IF($B1042="","",IF(Zdroj!$AS$9="ano",CONCATENATE("Okres:","
",OFFSET(Zdroj!CH$16,'k rozhodnutí'!$A1041,0),"
","Právní forma","
",OFFSET(Zdroj!H$16,'k rozhodnutí'!$A1041,0),"
",IF(OFFSET(Zdroj!I$16,'k rozhodnutí'!$A1041,0)="","","IČO: "),OFFSET(Zdroj!I$16,'k rozhodnutí'!$A1041,0),"
","B.Ú. ",IF(OFFSET(Zdroj!J$16,'k rozhodnutí'!$A1041,0)="","","Anonymizováno")),CONCATENATE("Okres:","
",OFFSET(Zdroj!CH$16,'k rozhodnutí'!$A1041,0),"
","Právní forma","
",OFFSET(Zdroj!H$16,'k rozhodnutí'!$A1041,0),"
",IF(OFFSET(Zdroj!I$16,'k rozhodnutí'!$A1041,0)="","","IČO: "),OFFSET(Zdroj!I$16,'k rozhodnutí'!$A1041,0),"
","B.Ú. ",OFFSET(Zdroj!J$16,'k rozhodnutí'!$A1041,0))))</f>
        <v/>
      </c>
      <c r="D1043" s="3" t="str">
        <f ca="1">IF($B1042="","",OFFSET(Zdroj!O$16,'k rozhodnutí'!$A1041,0))</f>
        <v/>
      </c>
      <c r="E1043" s="127"/>
      <c r="F1043" s="30"/>
      <c r="G1043" s="122"/>
      <c r="H1043" s="115"/>
      <c r="I1043" s="126"/>
      <c r="J1043" s="125"/>
      <c r="K1043" s="115"/>
      <c r="L1043" s="115"/>
      <c r="M1043" s="115"/>
      <c r="N1043" s="115"/>
      <c r="O1043" s="115"/>
      <c r="P1043" s="115"/>
    </row>
    <row r="1044" spans="1:16" x14ac:dyDescent="0.25">
      <c r="A1044" s="64">
        <f>ROW()/3-1</f>
        <v>347</v>
      </c>
      <c r="B1044" s="124"/>
      <c r="C1044" s="28" t="str">
        <f ca="1">IF($B1042="","",IF(Zdroj!$AS$9="ano",IF(OFFSET(Zdroj!M$16,'k rozhodnutí'!$A1041,0)="","","Anonymizováno"),IF(OFFSET(Zdroj!M$16,'k rozhodnutí'!$A1041,0)="","",OFFSET(Zdroj!M$16,'k rozhodnutí'!$A1041,0))))</f>
        <v/>
      </c>
      <c r="D1044" s="3" t="str">
        <f ca="1">IF($B1042="","",CONCATENATE("Dotace bude použita na:","
",OFFSET(Zdroj!P$16,'k rozhodnutí'!$A1041,0)))</f>
        <v/>
      </c>
      <c r="E1044" s="127"/>
      <c r="F1044" s="31" t="str">
        <f ca="1">IF($B1042="","",OFFSET(Zdroj!V$16,'k rozhodnutí'!$A1041,0))</f>
        <v/>
      </c>
      <c r="G1044" s="37" t="str">
        <f ca="1">IF($B1042="","",OFFSET(Zdroj!CC$16,'k rozhodnutí'!$A1041,0))</f>
        <v/>
      </c>
      <c r="H1044" s="115"/>
      <c r="I1044" s="126"/>
      <c r="J1044" s="125"/>
      <c r="K1044" s="115"/>
      <c r="L1044" s="115"/>
      <c r="M1044" s="115"/>
      <c r="N1044" s="115"/>
      <c r="O1044" s="115"/>
      <c r="P1044" s="115"/>
    </row>
    <row r="1045" spans="1:16" ht="15.75" x14ac:dyDescent="0.25">
      <c r="A1045" s="64"/>
      <c r="B1045" s="79" t="str">
        <f ca="1">IF(OFFSET(Zdroj!$B$16,A1044,0)&gt;0,A1047,"")</f>
        <v/>
      </c>
      <c r="C1045" s="2" t="str">
        <f ca="1">IF($B1045="","",IF(Zdroj!$AS$9="ano",CONCATENATE(OFFSET(Zdroj!C$16,'k rozhodnutí'!$A1044,0),"
","Anonymizováno","
",OFFSET(Zdroj!E$16,'k rozhodnutí'!$A1044,0),"
",OFFSET(Zdroj!F$16,'k rozhodnutí'!$A1044,0)),CONCATENATE(OFFSET(Zdroj!C$16,'k rozhodnutí'!$A1044,0),"
",OFFSET(Zdroj!D$16,'k rozhodnutí'!$A1044,0),"
",OFFSET(Zdroj!E$16,'k rozhodnutí'!$A1044,0),"
",OFFSET(Zdroj!F$16,'k rozhodnutí'!$A1044,0))))</f>
        <v/>
      </c>
      <c r="D1045" s="19" t="str">
        <f ca="1">IF($B1045="","",OFFSET(Zdroj!N$16,'k rozhodnutí'!$A1044,0))</f>
        <v/>
      </c>
      <c r="E1045" s="127" t="str">
        <f ca="1">IF($B1045="","",OFFSET(Zdroj!T$16,'k rozhodnutí'!$A1044,0))</f>
        <v/>
      </c>
      <c r="F1045" s="31" t="str">
        <f ca="1">IF($B1045="","",OFFSET(Zdroj!U$16,'k rozhodnutí'!$A1044,0))</f>
        <v/>
      </c>
      <c r="G1045" s="122" t="str">
        <f ca="1">IF($B1045="","",OFFSET(Zdroj!W$16,'k rozhodnutí'!$A1044,0))</f>
        <v/>
      </c>
      <c r="H1045" s="115" t="str">
        <f ca="1">IF($B1045="","",OFFSET(Zdroj!W$16,'k rozhodnutí'!$A1044,0))</f>
        <v/>
      </c>
      <c r="I1045" s="126" t="str">
        <f ca="1">IF($B1045="","",OFFSET(Zdroj!Y$16,'k rozhodnutí'!$A1044,0))</f>
        <v/>
      </c>
      <c r="J1045" s="125" t="str">
        <f ca="1">IF(B1045="","",'k rozhodnutí detailní'!N1045)</f>
        <v/>
      </c>
      <c r="K1045" s="115" t="str">
        <f ca="1">IF($B1045="","",OFFSET(Zdroj!AC$16,'k rozhodnutí'!$A1044,0))</f>
        <v/>
      </c>
      <c r="L1045" s="115" t="str">
        <f ca="1">IF($B1045="","",OFFSET(Zdroj!AD$16,'k rozhodnutí'!$A1044,0))</f>
        <v/>
      </c>
      <c r="M1045" s="115" t="str">
        <f ca="1">IF($B1045="","",OFFSET(Zdroj!AE$16,'k rozhodnutí'!$A1044,0))</f>
        <v/>
      </c>
      <c r="N1045" s="115" t="str">
        <f ca="1">IF($B1045="","",OFFSET(Zdroj!AF$16,'k rozhodnutí'!$A1044,0))</f>
        <v/>
      </c>
      <c r="O1045" s="115" t="str">
        <f ca="1">IF($B1045="","",OFFSET(Zdroj!AG$16,'k rozhodnutí'!$A1044,0))</f>
        <v/>
      </c>
      <c r="P1045" s="115" t="str">
        <f ca="1">IF($B1045="","",OFFSET(Zdroj!AH$16,'k rozhodnutí'!$A1044,0))</f>
        <v/>
      </c>
    </row>
    <row r="1046" spans="1:16" x14ac:dyDescent="0.25">
      <c r="A1046" s="64"/>
      <c r="B1046" s="124" t="str">
        <f ca="1">IF(OFFSET(Zdroj!$B$16,A1044,0)&gt;0,OFFSET(Zdroj!$B$16,A1044,0)+0,"")</f>
        <v/>
      </c>
      <c r="C1046" s="2" t="str">
        <f ca="1">IF($B1045="","",IF(Zdroj!$AS$9="ano",CONCATENATE("Okres:","
",OFFSET(Zdroj!CH$16,'k rozhodnutí'!$A1044,0),"
","Právní forma","
",OFFSET(Zdroj!H$16,'k rozhodnutí'!$A1044,0),"
",IF(OFFSET(Zdroj!I$16,'k rozhodnutí'!$A1044,0)="","","IČO: "),OFFSET(Zdroj!I$16,'k rozhodnutí'!$A1044,0),"
","B.Ú. ",IF(OFFSET(Zdroj!J$16,'k rozhodnutí'!$A1044,0)="","","Anonymizováno")),CONCATENATE("Okres:","
",OFFSET(Zdroj!CH$16,'k rozhodnutí'!$A1044,0),"
","Právní forma","
",OFFSET(Zdroj!H$16,'k rozhodnutí'!$A1044,0),"
",IF(OFFSET(Zdroj!I$16,'k rozhodnutí'!$A1044,0)="","","IČO: "),OFFSET(Zdroj!I$16,'k rozhodnutí'!$A1044,0),"
","B.Ú. ",OFFSET(Zdroj!J$16,'k rozhodnutí'!$A1044,0))))</f>
        <v/>
      </c>
      <c r="D1046" s="3" t="str">
        <f ca="1">IF($B1045="","",OFFSET(Zdroj!O$16,'k rozhodnutí'!$A1044,0))</f>
        <v/>
      </c>
      <c r="E1046" s="127"/>
      <c r="F1046" s="30"/>
      <c r="G1046" s="122"/>
      <c r="H1046" s="115"/>
      <c r="I1046" s="126"/>
      <c r="J1046" s="125"/>
      <c r="K1046" s="115"/>
      <c r="L1046" s="115"/>
      <c r="M1046" s="115"/>
      <c r="N1046" s="115"/>
      <c r="O1046" s="115"/>
      <c r="P1046" s="115"/>
    </row>
    <row r="1047" spans="1:16" x14ac:dyDescent="0.25">
      <c r="A1047" s="64">
        <f>ROW()/3-1</f>
        <v>348</v>
      </c>
      <c r="B1047" s="124"/>
      <c r="C1047" s="28" t="str">
        <f ca="1">IF($B1045="","",IF(Zdroj!$AS$9="ano",IF(OFFSET(Zdroj!M$16,'k rozhodnutí'!$A1044,0)="","","Anonymizováno"),IF(OFFSET(Zdroj!M$16,'k rozhodnutí'!$A1044,0)="","",OFFSET(Zdroj!M$16,'k rozhodnutí'!$A1044,0))))</f>
        <v/>
      </c>
      <c r="D1047" s="3" t="str">
        <f ca="1">IF($B1045="","",CONCATENATE("Dotace bude použita na:","
",OFFSET(Zdroj!P$16,'k rozhodnutí'!$A1044,0)))</f>
        <v/>
      </c>
      <c r="E1047" s="127"/>
      <c r="F1047" s="31" t="str">
        <f ca="1">IF($B1045="","",OFFSET(Zdroj!V$16,'k rozhodnutí'!$A1044,0))</f>
        <v/>
      </c>
      <c r="G1047" s="37" t="str">
        <f ca="1">IF($B1045="","",OFFSET(Zdroj!CC$16,'k rozhodnutí'!$A1044,0))</f>
        <v/>
      </c>
      <c r="H1047" s="115"/>
      <c r="I1047" s="126"/>
      <c r="J1047" s="125"/>
      <c r="K1047" s="115"/>
      <c r="L1047" s="115"/>
      <c r="M1047" s="115"/>
      <c r="N1047" s="115"/>
      <c r="O1047" s="115"/>
      <c r="P1047" s="115"/>
    </row>
    <row r="1048" spans="1:16" ht="15.75" x14ac:dyDescent="0.25">
      <c r="A1048" s="64"/>
      <c r="B1048" s="79" t="str">
        <f ca="1">IF(OFFSET(Zdroj!$B$16,A1047,0)&gt;0,A1050,"")</f>
        <v/>
      </c>
      <c r="C1048" s="2" t="str">
        <f ca="1">IF($B1048="","",IF(Zdroj!$AS$9="ano",CONCATENATE(OFFSET(Zdroj!C$16,'k rozhodnutí'!$A1047,0),"
","Anonymizováno","
",OFFSET(Zdroj!E$16,'k rozhodnutí'!$A1047,0),"
",OFFSET(Zdroj!F$16,'k rozhodnutí'!$A1047,0)),CONCATENATE(OFFSET(Zdroj!C$16,'k rozhodnutí'!$A1047,0),"
",OFFSET(Zdroj!D$16,'k rozhodnutí'!$A1047,0),"
",OFFSET(Zdroj!E$16,'k rozhodnutí'!$A1047,0),"
",OFFSET(Zdroj!F$16,'k rozhodnutí'!$A1047,0))))</f>
        <v/>
      </c>
      <c r="D1048" s="19" t="str">
        <f ca="1">IF($B1048="","",OFFSET(Zdroj!N$16,'k rozhodnutí'!$A1047,0))</f>
        <v/>
      </c>
      <c r="E1048" s="127" t="str">
        <f ca="1">IF($B1048="","",OFFSET(Zdroj!T$16,'k rozhodnutí'!$A1047,0))</f>
        <v/>
      </c>
      <c r="F1048" s="31" t="str">
        <f ca="1">IF($B1048="","",OFFSET(Zdroj!U$16,'k rozhodnutí'!$A1047,0))</f>
        <v/>
      </c>
      <c r="G1048" s="122" t="str">
        <f ca="1">IF($B1048="","",OFFSET(Zdroj!W$16,'k rozhodnutí'!$A1047,0))</f>
        <v/>
      </c>
      <c r="H1048" s="115" t="str">
        <f ca="1">IF($B1048="","",OFFSET(Zdroj!W$16,'k rozhodnutí'!$A1047,0))</f>
        <v/>
      </c>
      <c r="I1048" s="126" t="str">
        <f ca="1">IF($B1048="","",OFFSET(Zdroj!Y$16,'k rozhodnutí'!$A1047,0))</f>
        <v/>
      </c>
      <c r="J1048" s="125" t="str">
        <f ca="1">IF(B1048="","",'k rozhodnutí detailní'!N1048)</f>
        <v/>
      </c>
      <c r="K1048" s="115" t="str">
        <f ca="1">IF($B1048="","",OFFSET(Zdroj!AC$16,'k rozhodnutí'!$A1047,0))</f>
        <v/>
      </c>
      <c r="L1048" s="115" t="str">
        <f ca="1">IF($B1048="","",OFFSET(Zdroj!AD$16,'k rozhodnutí'!$A1047,0))</f>
        <v/>
      </c>
      <c r="M1048" s="115" t="str">
        <f ca="1">IF($B1048="","",OFFSET(Zdroj!AE$16,'k rozhodnutí'!$A1047,0))</f>
        <v/>
      </c>
      <c r="N1048" s="115" t="str">
        <f ca="1">IF($B1048="","",OFFSET(Zdroj!AF$16,'k rozhodnutí'!$A1047,0))</f>
        <v/>
      </c>
      <c r="O1048" s="115" t="str">
        <f ca="1">IF($B1048="","",OFFSET(Zdroj!AG$16,'k rozhodnutí'!$A1047,0))</f>
        <v/>
      </c>
      <c r="P1048" s="115" t="str">
        <f ca="1">IF($B1048="","",OFFSET(Zdroj!AH$16,'k rozhodnutí'!$A1047,0))</f>
        <v/>
      </c>
    </row>
    <row r="1049" spans="1:16" x14ac:dyDescent="0.25">
      <c r="A1049" s="64"/>
      <c r="B1049" s="124" t="str">
        <f ca="1">IF(OFFSET(Zdroj!$B$16,A1047,0)&gt;0,OFFSET(Zdroj!$B$16,A1047,0)+0,"")</f>
        <v/>
      </c>
      <c r="C1049" s="2" t="str">
        <f ca="1">IF($B1048="","",IF(Zdroj!$AS$9="ano",CONCATENATE("Okres:","
",OFFSET(Zdroj!CH$16,'k rozhodnutí'!$A1047,0),"
","Právní forma","
",OFFSET(Zdroj!H$16,'k rozhodnutí'!$A1047,0),"
",IF(OFFSET(Zdroj!I$16,'k rozhodnutí'!$A1047,0)="","","IČO: "),OFFSET(Zdroj!I$16,'k rozhodnutí'!$A1047,0),"
","B.Ú. ",IF(OFFSET(Zdroj!J$16,'k rozhodnutí'!$A1047,0)="","","Anonymizováno")),CONCATENATE("Okres:","
",OFFSET(Zdroj!CH$16,'k rozhodnutí'!$A1047,0),"
","Právní forma","
",OFFSET(Zdroj!H$16,'k rozhodnutí'!$A1047,0),"
",IF(OFFSET(Zdroj!I$16,'k rozhodnutí'!$A1047,0)="","","IČO: "),OFFSET(Zdroj!I$16,'k rozhodnutí'!$A1047,0),"
","B.Ú. ",OFFSET(Zdroj!J$16,'k rozhodnutí'!$A1047,0))))</f>
        <v/>
      </c>
      <c r="D1049" s="3" t="str">
        <f ca="1">IF($B1048="","",OFFSET(Zdroj!O$16,'k rozhodnutí'!$A1047,0))</f>
        <v/>
      </c>
      <c r="E1049" s="127"/>
      <c r="F1049" s="30"/>
      <c r="G1049" s="122"/>
      <c r="H1049" s="115"/>
      <c r="I1049" s="126"/>
      <c r="J1049" s="125"/>
      <c r="K1049" s="115"/>
      <c r="L1049" s="115"/>
      <c r="M1049" s="115"/>
      <c r="N1049" s="115"/>
      <c r="O1049" s="115"/>
      <c r="P1049" s="115"/>
    </row>
    <row r="1050" spans="1:16" x14ac:dyDescent="0.25">
      <c r="A1050" s="64">
        <f>ROW()/3-1</f>
        <v>349</v>
      </c>
      <c r="B1050" s="124"/>
      <c r="C1050" s="28" t="str">
        <f ca="1">IF($B1048="","",IF(Zdroj!$AS$9="ano",IF(OFFSET(Zdroj!M$16,'k rozhodnutí'!$A1047,0)="","","Anonymizováno"),IF(OFFSET(Zdroj!M$16,'k rozhodnutí'!$A1047,0)="","",OFFSET(Zdroj!M$16,'k rozhodnutí'!$A1047,0))))</f>
        <v/>
      </c>
      <c r="D1050" s="3" t="str">
        <f ca="1">IF($B1048="","",CONCATENATE("Dotace bude použita na:","
",OFFSET(Zdroj!P$16,'k rozhodnutí'!$A1047,0)))</f>
        <v/>
      </c>
      <c r="E1050" s="127"/>
      <c r="F1050" s="31" t="str">
        <f ca="1">IF($B1048="","",OFFSET(Zdroj!V$16,'k rozhodnutí'!$A1047,0))</f>
        <v/>
      </c>
      <c r="G1050" s="37" t="str">
        <f ca="1">IF($B1048="","",OFFSET(Zdroj!CC$16,'k rozhodnutí'!$A1047,0))</f>
        <v/>
      </c>
      <c r="H1050" s="115"/>
      <c r="I1050" s="126"/>
      <c r="J1050" s="125"/>
      <c r="K1050" s="115"/>
      <c r="L1050" s="115"/>
      <c r="M1050" s="115"/>
      <c r="N1050" s="115"/>
      <c r="O1050" s="115"/>
      <c r="P1050" s="115"/>
    </row>
    <row r="1051" spans="1:16" ht="15.75" x14ac:dyDescent="0.25">
      <c r="A1051" s="64"/>
      <c r="B1051" s="79" t="str">
        <f ca="1">IF(OFFSET(Zdroj!$B$16,A1050,0)&gt;0,A1053,"")</f>
        <v/>
      </c>
      <c r="C1051" s="2" t="str">
        <f ca="1">IF($B1051="","",IF(Zdroj!$AS$9="ano",CONCATENATE(OFFSET(Zdroj!C$16,'k rozhodnutí'!$A1050,0),"
","Anonymizováno","
",OFFSET(Zdroj!E$16,'k rozhodnutí'!$A1050,0),"
",OFFSET(Zdroj!F$16,'k rozhodnutí'!$A1050,0)),CONCATENATE(OFFSET(Zdroj!C$16,'k rozhodnutí'!$A1050,0),"
",OFFSET(Zdroj!D$16,'k rozhodnutí'!$A1050,0),"
",OFFSET(Zdroj!E$16,'k rozhodnutí'!$A1050,0),"
",OFFSET(Zdroj!F$16,'k rozhodnutí'!$A1050,0))))</f>
        <v/>
      </c>
      <c r="D1051" s="19" t="str">
        <f ca="1">IF($B1051="","",OFFSET(Zdroj!N$16,'k rozhodnutí'!$A1050,0))</f>
        <v/>
      </c>
      <c r="E1051" s="127" t="str">
        <f ca="1">IF($B1051="","",OFFSET(Zdroj!T$16,'k rozhodnutí'!$A1050,0))</f>
        <v/>
      </c>
      <c r="F1051" s="31" t="str">
        <f ca="1">IF($B1051="","",OFFSET(Zdroj!U$16,'k rozhodnutí'!$A1050,0))</f>
        <v/>
      </c>
      <c r="G1051" s="122" t="str">
        <f ca="1">IF($B1051="","",OFFSET(Zdroj!W$16,'k rozhodnutí'!$A1050,0))</f>
        <v/>
      </c>
      <c r="H1051" s="115" t="str">
        <f ca="1">IF($B1051="","",OFFSET(Zdroj!W$16,'k rozhodnutí'!$A1050,0))</f>
        <v/>
      </c>
      <c r="I1051" s="126" t="str">
        <f ca="1">IF($B1051="","",OFFSET(Zdroj!Y$16,'k rozhodnutí'!$A1050,0))</f>
        <v/>
      </c>
      <c r="J1051" s="125" t="str">
        <f ca="1">IF(B1051="","",'k rozhodnutí detailní'!N1051)</f>
        <v/>
      </c>
      <c r="K1051" s="115" t="str">
        <f ca="1">IF($B1051="","",OFFSET(Zdroj!AC$16,'k rozhodnutí'!$A1050,0))</f>
        <v/>
      </c>
      <c r="L1051" s="115" t="str">
        <f ca="1">IF($B1051="","",OFFSET(Zdroj!AD$16,'k rozhodnutí'!$A1050,0))</f>
        <v/>
      </c>
      <c r="M1051" s="115" t="str">
        <f ca="1">IF($B1051="","",OFFSET(Zdroj!AE$16,'k rozhodnutí'!$A1050,0))</f>
        <v/>
      </c>
      <c r="N1051" s="115" t="str">
        <f ca="1">IF($B1051="","",OFFSET(Zdroj!AF$16,'k rozhodnutí'!$A1050,0))</f>
        <v/>
      </c>
      <c r="O1051" s="115" t="str">
        <f ca="1">IF($B1051="","",OFFSET(Zdroj!AG$16,'k rozhodnutí'!$A1050,0))</f>
        <v/>
      </c>
      <c r="P1051" s="115" t="str">
        <f ca="1">IF($B1051="","",OFFSET(Zdroj!AH$16,'k rozhodnutí'!$A1050,0))</f>
        <v/>
      </c>
    </row>
    <row r="1052" spans="1:16" x14ac:dyDescent="0.25">
      <c r="A1052" s="64"/>
      <c r="B1052" s="124" t="str">
        <f ca="1">IF(OFFSET(Zdroj!$B$16,A1050,0)&gt;0,OFFSET(Zdroj!$B$16,A1050,0)+0,"")</f>
        <v/>
      </c>
      <c r="C1052" s="2" t="str">
        <f ca="1">IF($B1051="","",IF(Zdroj!$AS$9="ano",CONCATENATE("Okres:","
",OFFSET(Zdroj!CH$16,'k rozhodnutí'!$A1050,0),"
","Právní forma","
",OFFSET(Zdroj!H$16,'k rozhodnutí'!$A1050,0),"
",IF(OFFSET(Zdroj!I$16,'k rozhodnutí'!$A1050,0)="","","IČO: "),OFFSET(Zdroj!I$16,'k rozhodnutí'!$A1050,0),"
","B.Ú. ",IF(OFFSET(Zdroj!J$16,'k rozhodnutí'!$A1050,0)="","","Anonymizováno")),CONCATENATE("Okres:","
",OFFSET(Zdroj!CH$16,'k rozhodnutí'!$A1050,0),"
","Právní forma","
",OFFSET(Zdroj!H$16,'k rozhodnutí'!$A1050,0),"
",IF(OFFSET(Zdroj!I$16,'k rozhodnutí'!$A1050,0)="","","IČO: "),OFFSET(Zdroj!I$16,'k rozhodnutí'!$A1050,0),"
","B.Ú. ",OFFSET(Zdroj!J$16,'k rozhodnutí'!$A1050,0))))</f>
        <v/>
      </c>
      <c r="D1052" s="3" t="str">
        <f ca="1">IF($B1051="","",OFFSET(Zdroj!O$16,'k rozhodnutí'!$A1050,0))</f>
        <v/>
      </c>
      <c r="E1052" s="127"/>
      <c r="F1052" s="30"/>
      <c r="G1052" s="122"/>
      <c r="H1052" s="115"/>
      <c r="I1052" s="126"/>
      <c r="J1052" s="125"/>
      <c r="K1052" s="115"/>
      <c r="L1052" s="115"/>
      <c r="M1052" s="115"/>
      <c r="N1052" s="115"/>
      <c r="O1052" s="115"/>
      <c r="P1052" s="115"/>
    </row>
    <row r="1053" spans="1:16" x14ac:dyDescent="0.25">
      <c r="A1053" s="64">
        <f>ROW()/3-1</f>
        <v>350</v>
      </c>
      <c r="B1053" s="124"/>
      <c r="C1053" s="28" t="str">
        <f ca="1">IF($B1051="","",IF(Zdroj!$AS$9="ano",IF(OFFSET(Zdroj!M$16,'k rozhodnutí'!$A1050,0)="","","Anonymizováno"),IF(OFFSET(Zdroj!M$16,'k rozhodnutí'!$A1050,0)="","",OFFSET(Zdroj!M$16,'k rozhodnutí'!$A1050,0))))</f>
        <v/>
      </c>
      <c r="D1053" s="3" t="str">
        <f ca="1">IF($B1051="","",CONCATENATE("Dotace bude použita na:","
",OFFSET(Zdroj!P$16,'k rozhodnutí'!$A1050,0)))</f>
        <v/>
      </c>
      <c r="E1053" s="127"/>
      <c r="F1053" s="31" t="str">
        <f ca="1">IF($B1051="","",OFFSET(Zdroj!V$16,'k rozhodnutí'!$A1050,0))</f>
        <v/>
      </c>
      <c r="G1053" s="37" t="str">
        <f ca="1">IF($B1051="","",OFFSET(Zdroj!CC$16,'k rozhodnutí'!$A1050,0))</f>
        <v/>
      </c>
      <c r="H1053" s="115"/>
      <c r="I1053" s="126"/>
      <c r="J1053" s="125"/>
      <c r="K1053" s="115"/>
      <c r="L1053" s="115"/>
      <c r="M1053" s="115"/>
      <c r="N1053" s="115"/>
      <c r="O1053" s="115"/>
      <c r="P1053" s="115"/>
    </row>
    <row r="1054" spans="1:16" ht="15.75" x14ac:dyDescent="0.25">
      <c r="A1054" s="64"/>
      <c r="B1054" s="79" t="str">
        <f ca="1">IF(OFFSET(Zdroj!$B$16,A1053,0)&gt;0,A1056,"")</f>
        <v/>
      </c>
      <c r="C1054" s="2" t="str">
        <f ca="1">IF($B1054="","",IF(Zdroj!$AS$9="ano",CONCATENATE(OFFSET(Zdroj!C$16,'k rozhodnutí'!$A1053,0),"
","Anonymizováno","
",OFFSET(Zdroj!E$16,'k rozhodnutí'!$A1053,0),"
",OFFSET(Zdroj!F$16,'k rozhodnutí'!$A1053,0)),CONCATENATE(OFFSET(Zdroj!C$16,'k rozhodnutí'!$A1053,0),"
",OFFSET(Zdroj!D$16,'k rozhodnutí'!$A1053,0),"
",OFFSET(Zdroj!E$16,'k rozhodnutí'!$A1053,0),"
",OFFSET(Zdroj!F$16,'k rozhodnutí'!$A1053,0))))</f>
        <v/>
      </c>
      <c r="D1054" s="19" t="str">
        <f ca="1">IF($B1054="","",OFFSET(Zdroj!N$16,'k rozhodnutí'!$A1053,0))</f>
        <v/>
      </c>
      <c r="E1054" s="127" t="str">
        <f ca="1">IF($B1054="","",OFFSET(Zdroj!T$16,'k rozhodnutí'!$A1053,0))</f>
        <v/>
      </c>
      <c r="F1054" s="31" t="str">
        <f ca="1">IF($B1054="","",OFFSET(Zdroj!U$16,'k rozhodnutí'!$A1053,0))</f>
        <v/>
      </c>
      <c r="G1054" s="122" t="str">
        <f ca="1">IF($B1054="","",OFFSET(Zdroj!W$16,'k rozhodnutí'!$A1053,0))</f>
        <v/>
      </c>
      <c r="H1054" s="115" t="str">
        <f ca="1">IF($B1054="","",OFFSET(Zdroj!W$16,'k rozhodnutí'!$A1053,0))</f>
        <v/>
      </c>
      <c r="I1054" s="126" t="str">
        <f ca="1">IF($B1054="","",OFFSET(Zdroj!Y$16,'k rozhodnutí'!$A1053,0))</f>
        <v/>
      </c>
      <c r="J1054" s="125" t="str">
        <f ca="1">IF(B1054="","",'k rozhodnutí detailní'!N1054)</f>
        <v/>
      </c>
      <c r="K1054" s="115" t="str">
        <f ca="1">IF($B1054="","",OFFSET(Zdroj!AC$16,'k rozhodnutí'!$A1053,0))</f>
        <v/>
      </c>
      <c r="L1054" s="115" t="str">
        <f ca="1">IF($B1054="","",OFFSET(Zdroj!AD$16,'k rozhodnutí'!$A1053,0))</f>
        <v/>
      </c>
      <c r="M1054" s="115" t="str">
        <f ca="1">IF($B1054="","",OFFSET(Zdroj!AE$16,'k rozhodnutí'!$A1053,0))</f>
        <v/>
      </c>
      <c r="N1054" s="115" t="str">
        <f ca="1">IF($B1054="","",OFFSET(Zdroj!AF$16,'k rozhodnutí'!$A1053,0))</f>
        <v/>
      </c>
      <c r="O1054" s="115" t="str">
        <f ca="1">IF($B1054="","",OFFSET(Zdroj!AG$16,'k rozhodnutí'!$A1053,0))</f>
        <v/>
      </c>
      <c r="P1054" s="115" t="str">
        <f ca="1">IF($B1054="","",OFFSET(Zdroj!AH$16,'k rozhodnutí'!$A1053,0))</f>
        <v/>
      </c>
    </row>
    <row r="1055" spans="1:16" x14ac:dyDescent="0.25">
      <c r="A1055" s="64"/>
      <c r="B1055" s="124" t="str">
        <f ca="1">IF(OFFSET(Zdroj!$B$16,A1053,0)&gt;0,OFFSET(Zdroj!$B$16,A1053,0)+0,"")</f>
        <v/>
      </c>
      <c r="C1055" s="2" t="str">
        <f ca="1">IF($B1054="","",IF(Zdroj!$AS$9="ano",CONCATENATE("Okres:","
",OFFSET(Zdroj!CH$16,'k rozhodnutí'!$A1053,0),"
","Právní forma","
",OFFSET(Zdroj!H$16,'k rozhodnutí'!$A1053,0),"
",IF(OFFSET(Zdroj!I$16,'k rozhodnutí'!$A1053,0)="","","IČO: "),OFFSET(Zdroj!I$16,'k rozhodnutí'!$A1053,0),"
","B.Ú. ",IF(OFFSET(Zdroj!J$16,'k rozhodnutí'!$A1053,0)="","","Anonymizováno")),CONCATENATE("Okres:","
",OFFSET(Zdroj!CH$16,'k rozhodnutí'!$A1053,0),"
","Právní forma","
",OFFSET(Zdroj!H$16,'k rozhodnutí'!$A1053,0),"
",IF(OFFSET(Zdroj!I$16,'k rozhodnutí'!$A1053,0)="","","IČO: "),OFFSET(Zdroj!I$16,'k rozhodnutí'!$A1053,0),"
","B.Ú. ",OFFSET(Zdroj!J$16,'k rozhodnutí'!$A1053,0))))</f>
        <v/>
      </c>
      <c r="D1055" s="3" t="str">
        <f ca="1">IF($B1054="","",OFFSET(Zdroj!O$16,'k rozhodnutí'!$A1053,0))</f>
        <v/>
      </c>
      <c r="E1055" s="127"/>
      <c r="F1055" s="30"/>
      <c r="G1055" s="122"/>
      <c r="H1055" s="115"/>
      <c r="I1055" s="126"/>
      <c r="J1055" s="125"/>
      <c r="K1055" s="115"/>
      <c r="L1055" s="115"/>
      <c r="M1055" s="115"/>
      <c r="N1055" s="115"/>
      <c r="O1055" s="115"/>
      <c r="P1055" s="115"/>
    </row>
    <row r="1056" spans="1:16" x14ac:dyDescent="0.25">
      <c r="A1056" s="64">
        <f>ROW()/3-1</f>
        <v>351</v>
      </c>
      <c r="B1056" s="124"/>
      <c r="C1056" s="28" t="str">
        <f ca="1">IF($B1054="","",IF(Zdroj!$AS$9="ano",IF(OFFSET(Zdroj!M$16,'k rozhodnutí'!$A1053,0)="","","Anonymizováno"),IF(OFFSET(Zdroj!M$16,'k rozhodnutí'!$A1053,0)="","",OFFSET(Zdroj!M$16,'k rozhodnutí'!$A1053,0))))</f>
        <v/>
      </c>
      <c r="D1056" s="3" t="str">
        <f ca="1">IF($B1054="","",CONCATENATE("Dotace bude použita na:","
",OFFSET(Zdroj!P$16,'k rozhodnutí'!$A1053,0)))</f>
        <v/>
      </c>
      <c r="E1056" s="127"/>
      <c r="F1056" s="31" t="str">
        <f ca="1">IF($B1054="","",OFFSET(Zdroj!V$16,'k rozhodnutí'!$A1053,0))</f>
        <v/>
      </c>
      <c r="G1056" s="37" t="str">
        <f ca="1">IF($B1054="","",OFFSET(Zdroj!CC$16,'k rozhodnutí'!$A1053,0))</f>
        <v/>
      </c>
      <c r="H1056" s="115"/>
      <c r="I1056" s="126"/>
      <c r="J1056" s="125"/>
      <c r="K1056" s="115"/>
      <c r="L1056" s="115"/>
      <c r="M1056" s="115"/>
      <c r="N1056" s="115"/>
      <c r="O1056" s="115"/>
      <c r="P1056" s="115"/>
    </row>
    <row r="1057" spans="1:16" ht="15.75" x14ac:dyDescent="0.25">
      <c r="A1057" s="64"/>
      <c r="B1057" s="79" t="str">
        <f ca="1">IF(OFFSET(Zdroj!$B$16,A1056,0)&gt;0,A1059,"")</f>
        <v/>
      </c>
      <c r="C1057" s="2" t="str">
        <f ca="1">IF($B1057="","",IF(Zdroj!$AS$9="ano",CONCATENATE(OFFSET(Zdroj!C$16,'k rozhodnutí'!$A1056,0),"
","Anonymizováno","
",OFFSET(Zdroj!E$16,'k rozhodnutí'!$A1056,0),"
",OFFSET(Zdroj!F$16,'k rozhodnutí'!$A1056,0)),CONCATENATE(OFFSET(Zdroj!C$16,'k rozhodnutí'!$A1056,0),"
",OFFSET(Zdroj!D$16,'k rozhodnutí'!$A1056,0),"
",OFFSET(Zdroj!E$16,'k rozhodnutí'!$A1056,0),"
",OFFSET(Zdroj!F$16,'k rozhodnutí'!$A1056,0))))</f>
        <v/>
      </c>
      <c r="D1057" s="19" t="str">
        <f ca="1">IF($B1057="","",OFFSET(Zdroj!N$16,'k rozhodnutí'!$A1056,0))</f>
        <v/>
      </c>
      <c r="E1057" s="127" t="str">
        <f ca="1">IF($B1057="","",OFFSET(Zdroj!T$16,'k rozhodnutí'!$A1056,0))</f>
        <v/>
      </c>
      <c r="F1057" s="31" t="str">
        <f ca="1">IF($B1057="","",OFFSET(Zdroj!U$16,'k rozhodnutí'!$A1056,0))</f>
        <v/>
      </c>
      <c r="G1057" s="122" t="str">
        <f ca="1">IF($B1057="","",OFFSET(Zdroj!W$16,'k rozhodnutí'!$A1056,0))</f>
        <v/>
      </c>
      <c r="H1057" s="115" t="str">
        <f ca="1">IF($B1057="","",OFFSET(Zdroj!W$16,'k rozhodnutí'!$A1056,0))</f>
        <v/>
      </c>
      <c r="I1057" s="126" t="str">
        <f ca="1">IF($B1057="","",OFFSET(Zdroj!Y$16,'k rozhodnutí'!$A1056,0))</f>
        <v/>
      </c>
      <c r="J1057" s="125" t="str">
        <f ca="1">IF(B1057="","",'k rozhodnutí detailní'!N1057)</f>
        <v/>
      </c>
      <c r="K1057" s="115" t="str">
        <f ca="1">IF($B1057="","",OFFSET(Zdroj!AC$16,'k rozhodnutí'!$A1056,0))</f>
        <v/>
      </c>
      <c r="L1057" s="115" t="str">
        <f ca="1">IF($B1057="","",OFFSET(Zdroj!AD$16,'k rozhodnutí'!$A1056,0))</f>
        <v/>
      </c>
      <c r="M1057" s="115" t="str">
        <f ca="1">IF($B1057="","",OFFSET(Zdroj!AE$16,'k rozhodnutí'!$A1056,0))</f>
        <v/>
      </c>
      <c r="N1057" s="115" t="str">
        <f ca="1">IF($B1057="","",OFFSET(Zdroj!AF$16,'k rozhodnutí'!$A1056,0))</f>
        <v/>
      </c>
      <c r="O1057" s="115" t="str">
        <f ca="1">IF($B1057="","",OFFSET(Zdroj!AG$16,'k rozhodnutí'!$A1056,0))</f>
        <v/>
      </c>
      <c r="P1057" s="115" t="str">
        <f ca="1">IF($B1057="","",OFFSET(Zdroj!AH$16,'k rozhodnutí'!$A1056,0))</f>
        <v/>
      </c>
    </row>
    <row r="1058" spans="1:16" x14ac:dyDescent="0.25">
      <c r="A1058" s="64"/>
      <c r="B1058" s="124" t="str">
        <f ca="1">IF(OFFSET(Zdroj!$B$16,A1056,0)&gt;0,OFFSET(Zdroj!$B$16,A1056,0)+0,"")</f>
        <v/>
      </c>
      <c r="C1058" s="2" t="str">
        <f ca="1">IF($B1057="","",IF(Zdroj!$AS$9="ano",CONCATENATE("Okres:","
",OFFSET(Zdroj!CH$16,'k rozhodnutí'!$A1056,0),"
","Právní forma","
",OFFSET(Zdroj!H$16,'k rozhodnutí'!$A1056,0),"
",IF(OFFSET(Zdroj!I$16,'k rozhodnutí'!$A1056,0)="","","IČO: "),OFFSET(Zdroj!I$16,'k rozhodnutí'!$A1056,0),"
","B.Ú. ",IF(OFFSET(Zdroj!J$16,'k rozhodnutí'!$A1056,0)="","","Anonymizováno")),CONCATENATE("Okres:","
",OFFSET(Zdroj!CH$16,'k rozhodnutí'!$A1056,0),"
","Právní forma","
",OFFSET(Zdroj!H$16,'k rozhodnutí'!$A1056,0),"
",IF(OFFSET(Zdroj!I$16,'k rozhodnutí'!$A1056,0)="","","IČO: "),OFFSET(Zdroj!I$16,'k rozhodnutí'!$A1056,0),"
","B.Ú. ",OFFSET(Zdroj!J$16,'k rozhodnutí'!$A1056,0))))</f>
        <v/>
      </c>
      <c r="D1058" s="3" t="str">
        <f ca="1">IF($B1057="","",OFFSET(Zdroj!O$16,'k rozhodnutí'!$A1056,0))</f>
        <v/>
      </c>
      <c r="E1058" s="127"/>
      <c r="F1058" s="30"/>
      <c r="G1058" s="122"/>
      <c r="H1058" s="115"/>
      <c r="I1058" s="126"/>
      <c r="J1058" s="125"/>
      <c r="K1058" s="115"/>
      <c r="L1058" s="115"/>
      <c r="M1058" s="115"/>
      <c r="N1058" s="115"/>
      <c r="O1058" s="115"/>
      <c r="P1058" s="115"/>
    </row>
    <row r="1059" spans="1:16" x14ac:dyDescent="0.25">
      <c r="A1059" s="64">
        <f>ROW()/3-1</f>
        <v>352</v>
      </c>
      <c r="B1059" s="124"/>
      <c r="C1059" s="28" t="str">
        <f ca="1">IF($B1057="","",IF(Zdroj!$AS$9="ano",IF(OFFSET(Zdroj!M$16,'k rozhodnutí'!$A1056,0)="","","Anonymizováno"),IF(OFFSET(Zdroj!M$16,'k rozhodnutí'!$A1056,0)="","",OFFSET(Zdroj!M$16,'k rozhodnutí'!$A1056,0))))</f>
        <v/>
      </c>
      <c r="D1059" s="3" t="str">
        <f ca="1">IF($B1057="","",CONCATENATE("Dotace bude použita na:","
",OFFSET(Zdroj!P$16,'k rozhodnutí'!$A1056,0)))</f>
        <v/>
      </c>
      <c r="E1059" s="127"/>
      <c r="F1059" s="31" t="str">
        <f ca="1">IF($B1057="","",OFFSET(Zdroj!V$16,'k rozhodnutí'!$A1056,0))</f>
        <v/>
      </c>
      <c r="G1059" s="37" t="str">
        <f ca="1">IF($B1057="","",OFFSET(Zdroj!CC$16,'k rozhodnutí'!$A1056,0))</f>
        <v/>
      </c>
      <c r="H1059" s="115"/>
      <c r="I1059" s="126"/>
      <c r="J1059" s="125"/>
      <c r="K1059" s="115"/>
      <c r="L1059" s="115"/>
      <c r="M1059" s="115"/>
      <c r="N1059" s="115"/>
      <c r="O1059" s="115"/>
      <c r="P1059" s="115"/>
    </row>
    <row r="1060" spans="1:16" ht="15.75" x14ac:dyDescent="0.25">
      <c r="A1060" s="64"/>
      <c r="B1060" s="79" t="str">
        <f ca="1">IF(OFFSET(Zdroj!$B$16,A1059,0)&gt;0,A1062,"")</f>
        <v/>
      </c>
      <c r="C1060" s="2" t="str">
        <f ca="1">IF($B1060="","",IF(Zdroj!$AS$9="ano",CONCATENATE(OFFSET(Zdroj!C$16,'k rozhodnutí'!$A1059,0),"
","Anonymizováno","
",OFFSET(Zdroj!E$16,'k rozhodnutí'!$A1059,0),"
",OFFSET(Zdroj!F$16,'k rozhodnutí'!$A1059,0)),CONCATENATE(OFFSET(Zdroj!C$16,'k rozhodnutí'!$A1059,0),"
",OFFSET(Zdroj!D$16,'k rozhodnutí'!$A1059,0),"
",OFFSET(Zdroj!E$16,'k rozhodnutí'!$A1059,0),"
",OFFSET(Zdroj!F$16,'k rozhodnutí'!$A1059,0))))</f>
        <v/>
      </c>
      <c r="D1060" s="19" t="str">
        <f ca="1">IF($B1060="","",OFFSET(Zdroj!N$16,'k rozhodnutí'!$A1059,0))</f>
        <v/>
      </c>
      <c r="E1060" s="127" t="str">
        <f ca="1">IF($B1060="","",OFFSET(Zdroj!T$16,'k rozhodnutí'!$A1059,0))</f>
        <v/>
      </c>
      <c r="F1060" s="31" t="str">
        <f ca="1">IF($B1060="","",OFFSET(Zdroj!U$16,'k rozhodnutí'!$A1059,0))</f>
        <v/>
      </c>
      <c r="G1060" s="122" t="str">
        <f ca="1">IF($B1060="","",OFFSET(Zdroj!W$16,'k rozhodnutí'!$A1059,0))</f>
        <v/>
      </c>
      <c r="H1060" s="115" t="str">
        <f ca="1">IF($B1060="","",OFFSET(Zdroj!W$16,'k rozhodnutí'!$A1059,0))</f>
        <v/>
      </c>
      <c r="I1060" s="126" t="str">
        <f ca="1">IF($B1060="","",OFFSET(Zdroj!Y$16,'k rozhodnutí'!$A1059,0))</f>
        <v/>
      </c>
      <c r="J1060" s="125" t="str">
        <f ca="1">IF(B1060="","",'k rozhodnutí detailní'!N1060)</f>
        <v/>
      </c>
      <c r="K1060" s="115" t="str">
        <f ca="1">IF($B1060="","",OFFSET(Zdroj!AC$16,'k rozhodnutí'!$A1059,0))</f>
        <v/>
      </c>
      <c r="L1060" s="115" t="str">
        <f ca="1">IF($B1060="","",OFFSET(Zdroj!AD$16,'k rozhodnutí'!$A1059,0))</f>
        <v/>
      </c>
      <c r="M1060" s="115" t="str">
        <f ca="1">IF($B1060="","",OFFSET(Zdroj!AE$16,'k rozhodnutí'!$A1059,0))</f>
        <v/>
      </c>
      <c r="N1060" s="115" t="str">
        <f ca="1">IF($B1060="","",OFFSET(Zdroj!AF$16,'k rozhodnutí'!$A1059,0))</f>
        <v/>
      </c>
      <c r="O1060" s="115" t="str">
        <f ca="1">IF($B1060="","",OFFSET(Zdroj!AG$16,'k rozhodnutí'!$A1059,0))</f>
        <v/>
      </c>
      <c r="P1060" s="115" t="str">
        <f ca="1">IF($B1060="","",OFFSET(Zdroj!AH$16,'k rozhodnutí'!$A1059,0))</f>
        <v/>
      </c>
    </row>
    <row r="1061" spans="1:16" x14ac:dyDescent="0.25">
      <c r="A1061" s="64"/>
      <c r="B1061" s="124" t="str">
        <f ca="1">IF(OFFSET(Zdroj!$B$16,A1059,0)&gt;0,OFFSET(Zdroj!$B$16,A1059,0)+0,"")</f>
        <v/>
      </c>
      <c r="C1061" s="2" t="str">
        <f ca="1">IF($B1060="","",IF(Zdroj!$AS$9="ano",CONCATENATE("Okres:","
",OFFSET(Zdroj!CH$16,'k rozhodnutí'!$A1059,0),"
","Právní forma","
",OFFSET(Zdroj!H$16,'k rozhodnutí'!$A1059,0),"
",IF(OFFSET(Zdroj!I$16,'k rozhodnutí'!$A1059,0)="","","IČO: "),OFFSET(Zdroj!I$16,'k rozhodnutí'!$A1059,0),"
","B.Ú. ",IF(OFFSET(Zdroj!J$16,'k rozhodnutí'!$A1059,0)="","","Anonymizováno")),CONCATENATE("Okres:","
",OFFSET(Zdroj!CH$16,'k rozhodnutí'!$A1059,0),"
","Právní forma","
",OFFSET(Zdroj!H$16,'k rozhodnutí'!$A1059,0),"
",IF(OFFSET(Zdroj!I$16,'k rozhodnutí'!$A1059,0)="","","IČO: "),OFFSET(Zdroj!I$16,'k rozhodnutí'!$A1059,0),"
","B.Ú. ",OFFSET(Zdroj!J$16,'k rozhodnutí'!$A1059,0))))</f>
        <v/>
      </c>
      <c r="D1061" s="3" t="str">
        <f ca="1">IF($B1060="","",OFFSET(Zdroj!O$16,'k rozhodnutí'!$A1059,0))</f>
        <v/>
      </c>
      <c r="E1061" s="127"/>
      <c r="F1061" s="30"/>
      <c r="G1061" s="122"/>
      <c r="H1061" s="115"/>
      <c r="I1061" s="126"/>
      <c r="J1061" s="125"/>
      <c r="K1061" s="115"/>
      <c r="L1061" s="115"/>
      <c r="M1061" s="115"/>
      <c r="N1061" s="115"/>
      <c r="O1061" s="115"/>
      <c r="P1061" s="115"/>
    </row>
    <row r="1062" spans="1:16" x14ac:dyDescent="0.25">
      <c r="A1062" s="64">
        <f>ROW()/3-1</f>
        <v>353</v>
      </c>
      <c r="B1062" s="124"/>
      <c r="C1062" s="28" t="str">
        <f ca="1">IF($B1060="","",IF(Zdroj!$AS$9="ano",IF(OFFSET(Zdroj!M$16,'k rozhodnutí'!$A1059,0)="","","Anonymizováno"),IF(OFFSET(Zdroj!M$16,'k rozhodnutí'!$A1059,0)="","",OFFSET(Zdroj!M$16,'k rozhodnutí'!$A1059,0))))</f>
        <v/>
      </c>
      <c r="D1062" s="3" t="str">
        <f ca="1">IF($B1060="","",CONCATENATE("Dotace bude použita na:","
",OFFSET(Zdroj!P$16,'k rozhodnutí'!$A1059,0)))</f>
        <v/>
      </c>
      <c r="E1062" s="127"/>
      <c r="F1062" s="31" t="str">
        <f ca="1">IF($B1060="","",OFFSET(Zdroj!V$16,'k rozhodnutí'!$A1059,0))</f>
        <v/>
      </c>
      <c r="G1062" s="37" t="str">
        <f ca="1">IF($B1060="","",OFFSET(Zdroj!CC$16,'k rozhodnutí'!$A1059,0))</f>
        <v/>
      </c>
      <c r="H1062" s="115"/>
      <c r="I1062" s="126"/>
      <c r="J1062" s="125"/>
      <c r="K1062" s="115"/>
      <c r="L1062" s="115"/>
      <c r="M1062" s="115"/>
      <c r="N1062" s="115"/>
      <c r="O1062" s="115"/>
      <c r="P1062" s="115"/>
    </row>
    <row r="1063" spans="1:16" ht="15.75" x14ac:dyDescent="0.25">
      <c r="A1063" s="64"/>
      <c r="B1063" s="79" t="str">
        <f ca="1">IF(OFFSET(Zdroj!$B$16,A1062,0)&gt;0,A1065,"")</f>
        <v/>
      </c>
      <c r="C1063" s="2" t="str">
        <f ca="1">IF($B1063="","",IF(Zdroj!$AS$9="ano",CONCATENATE(OFFSET(Zdroj!C$16,'k rozhodnutí'!$A1062,0),"
","Anonymizováno","
",OFFSET(Zdroj!E$16,'k rozhodnutí'!$A1062,0),"
",OFFSET(Zdroj!F$16,'k rozhodnutí'!$A1062,0)),CONCATENATE(OFFSET(Zdroj!C$16,'k rozhodnutí'!$A1062,0),"
",OFFSET(Zdroj!D$16,'k rozhodnutí'!$A1062,0),"
",OFFSET(Zdroj!E$16,'k rozhodnutí'!$A1062,0),"
",OFFSET(Zdroj!F$16,'k rozhodnutí'!$A1062,0))))</f>
        <v/>
      </c>
      <c r="D1063" s="19" t="str">
        <f ca="1">IF($B1063="","",OFFSET(Zdroj!N$16,'k rozhodnutí'!$A1062,0))</f>
        <v/>
      </c>
      <c r="E1063" s="127" t="str">
        <f ca="1">IF($B1063="","",OFFSET(Zdroj!T$16,'k rozhodnutí'!$A1062,0))</f>
        <v/>
      </c>
      <c r="F1063" s="31" t="str">
        <f ca="1">IF($B1063="","",OFFSET(Zdroj!U$16,'k rozhodnutí'!$A1062,0))</f>
        <v/>
      </c>
      <c r="G1063" s="122" t="str">
        <f ca="1">IF($B1063="","",OFFSET(Zdroj!W$16,'k rozhodnutí'!$A1062,0))</f>
        <v/>
      </c>
      <c r="H1063" s="115" t="str">
        <f ca="1">IF($B1063="","",OFFSET(Zdroj!W$16,'k rozhodnutí'!$A1062,0))</f>
        <v/>
      </c>
      <c r="I1063" s="126" t="str">
        <f ca="1">IF($B1063="","",OFFSET(Zdroj!Y$16,'k rozhodnutí'!$A1062,0))</f>
        <v/>
      </c>
      <c r="J1063" s="125" t="str">
        <f ca="1">IF(B1063="","",'k rozhodnutí detailní'!N1063)</f>
        <v/>
      </c>
      <c r="K1063" s="115" t="str">
        <f ca="1">IF($B1063="","",OFFSET(Zdroj!AC$16,'k rozhodnutí'!$A1062,0))</f>
        <v/>
      </c>
      <c r="L1063" s="115" t="str">
        <f ca="1">IF($B1063="","",OFFSET(Zdroj!AD$16,'k rozhodnutí'!$A1062,0))</f>
        <v/>
      </c>
      <c r="M1063" s="115" t="str">
        <f ca="1">IF($B1063="","",OFFSET(Zdroj!AE$16,'k rozhodnutí'!$A1062,0))</f>
        <v/>
      </c>
      <c r="N1063" s="115" t="str">
        <f ca="1">IF($B1063="","",OFFSET(Zdroj!AF$16,'k rozhodnutí'!$A1062,0))</f>
        <v/>
      </c>
      <c r="O1063" s="115" t="str">
        <f ca="1">IF($B1063="","",OFFSET(Zdroj!AG$16,'k rozhodnutí'!$A1062,0))</f>
        <v/>
      </c>
      <c r="P1063" s="115" t="str">
        <f ca="1">IF($B1063="","",OFFSET(Zdroj!AH$16,'k rozhodnutí'!$A1062,0))</f>
        <v/>
      </c>
    </row>
    <row r="1064" spans="1:16" x14ac:dyDescent="0.25">
      <c r="A1064" s="64"/>
      <c r="B1064" s="124" t="str">
        <f ca="1">IF(OFFSET(Zdroj!$B$16,A1062,0)&gt;0,OFFSET(Zdroj!$B$16,A1062,0)+0,"")</f>
        <v/>
      </c>
      <c r="C1064" s="2" t="str">
        <f ca="1">IF($B1063="","",IF(Zdroj!$AS$9="ano",CONCATENATE("Okres:","
",OFFSET(Zdroj!CH$16,'k rozhodnutí'!$A1062,0),"
","Právní forma","
",OFFSET(Zdroj!H$16,'k rozhodnutí'!$A1062,0),"
",IF(OFFSET(Zdroj!I$16,'k rozhodnutí'!$A1062,0)="","","IČO: "),OFFSET(Zdroj!I$16,'k rozhodnutí'!$A1062,0),"
","B.Ú. ",IF(OFFSET(Zdroj!J$16,'k rozhodnutí'!$A1062,0)="","","Anonymizováno")),CONCATENATE("Okres:","
",OFFSET(Zdroj!CH$16,'k rozhodnutí'!$A1062,0),"
","Právní forma","
",OFFSET(Zdroj!H$16,'k rozhodnutí'!$A1062,0),"
",IF(OFFSET(Zdroj!I$16,'k rozhodnutí'!$A1062,0)="","","IČO: "),OFFSET(Zdroj!I$16,'k rozhodnutí'!$A1062,0),"
","B.Ú. ",OFFSET(Zdroj!J$16,'k rozhodnutí'!$A1062,0))))</f>
        <v/>
      </c>
      <c r="D1064" s="3" t="str">
        <f ca="1">IF($B1063="","",OFFSET(Zdroj!O$16,'k rozhodnutí'!$A1062,0))</f>
        <v/>
      </c>
      <c r="E1064" s="127"/>
      <c r="F1064" s="30"/>
      <c r="G1064" s="122"/>
      <c r="H1064" s="115"/>
      <c r="I1064" s="126"/>
      <c r="J1064" s="125"/>
      <c r="K1064" s="115"/>
      <c r="L1064" s="115"/>
      <c r="M1064" s="115"/>
      <c r="N1064" s="115"/>
      <c r="O1064" s="115"/>
      <c r="P1064" s="115"/>
    </row>
    <row r="1065" spans="1:16" x14ac:dyDescent="0.25">
      <c r="A1065" s="64">
        <f>ROW()/3-1</f>
        <v>354</v>
      </c>
      <c r="B1065" s="124"/>
      <c r="C1065" s="28" t="str">
        <f ca="1">IF($B1063="","",IF(Zdroj!$AS$9="ano",IF(OFFSET(Zdroj!M$16,'k rozhodnutí'!$A1062,0)="","","Anonymizováno"),IF(OFFSET(Zdroj!M$16,'k rozhodnutí'!$A1062,0)="","",OFFSET(Zdroj!M$16,'k rozhodnutí'!$A1062,0))))</f>
        <v/>
      </c>
      <c r="D1065" s="3" t="str">
        <f ca="1">IF($B1063="","",CONCATENATE("Dotace bude použita na:","
",OFFSET(Zdroj!P$16,'k rozhodnutí'!$A1062,0)))</f>
        <v/>
      </c>
      <c r="E1065" s="127"/>
      <c r="F1065" s="31" t="str">
        <f ca="1">IF($B1063="","",OFFSET(Zdroj!V$16,'k rozhodnutí'!$A1062,0))</f>
        <v/>
      </c>
      <c r="G1065" s="37" t="str">
        <f ca="1">IF($B1063="","",OFFSET(Zdroj!CC$16,'k rozhodnutí'!$A1062,0))</f>
        <v/>
      </c>
      <c r="H1065" s="115"/>
      <c r="I1065" s="126"/>
      <c r="J1065" s="125"/>
      <c r="K1065" s="115"/>
      <c r="L1065" s="115"/>
      <c r="M1065" s="115"/>
      <c r="N1065" s="115"/>
      <c r="O1065" s="115"/>
      <c r="P1065" s="115"/>
    </row>
    <row r="1066" spans="1:16" ht="15.75" x14ac:dyDescent="0.25">
      <c r="A1066" s="64"/>
      <c r="B1066" s="79" t="str">
        <f ca="1">IF(OFFSET(Zdroj!$B$16,A1065,0)&gt;0,A1068,"")</f>
        <v/>
      </c>
      <c r="C1066" s="2" t="str">
        <f ca="1">IF($B1066="","",IF(Zdroj!$AS$9="ano",CONCATENATE(OFFSET(Zdroj!C$16,'k rozhodnutí'!$A1065,0),"
","Anonymizováno","
",OFFSET(Zdroj!E$16,'k rozhodnutí'!$A1065,0),"
",OFFSET(Zdroj!F$16,'k rozhodnutí'!$A1065,0)),CONCATENATE(OFFSET(Zdroj!C$16,'k rozhodnutí'!$A1065,0),"
",OFFSET(Zdroj!D$16,'k rozhodnutí'!$A1065,0),"
",OFFSET(Zdroj!E$16,'k rozhodnutí'!$A1065,0),"
",OFFSET(Zdroj!F$16,'k rozhodnutí'!$A1065,0))))</f>
        <v/>
      </c>
      <c r="D1066" s="19" t="str">
        <f ca="1">IF($B1066="","",OFFSET(Zdroj!N$16,'k rozhodnutí'!$A1065,0))</f>
        <v/>
      </c>
      <c r="E1066" s="127" t="str">
        <f ca="1">IF($B1066="","",OFFSET(Zdroj!T$16,'k rozhodnutí'!$A1065,0))</f>
        <v/>
      </c>
      <c r="F1066" s="31" t="str">
        <f ca="1">IF($B1066="","",OFFSET(Zdroj!U$16,'k rozhodnutí'!$A1065,0))</f>
        <v/>
      </c>
      <c r="G1066" s="122" t="str">
        <f ca="1">IF($B1066="","",OFFSET(Zdroj!W$16,'k rozhodnutí'!$A1065,0))</f>
        <v/>
      </c>
      <c r="H1066" s="115" t="str">
        <f ca="1">IF($B1066="","",OFFSET(Zdroj!W$16,'k rozhodnutí'!$A1065,0))</f>
        <v/>
      </c>
      <c r="I1066" s="126" t="str">
        <f ca="1">IF($B1066="","",OFFSET(Zdroj!Y$16,'k rozhodnutí'!$A1065,0))</f>
        <v/>
      </c>
      <c r="J1066" s="125" t="str">
        <f ca="1">IF(B1066="","",'k rozhodnutí detailní'!N1066)</f>
        <v/>
      </c>
      <c r="K1066" s="115" t="str">
        <f ca="1">IF($B1066="","",OFFSET(Zdroj!AC$16,'k rozhodnutí'!$A1065,0))</f>
        <v/>
      </c>
      <c r="L1066" s="115" t="str">
        <f ca="1">IF($B1066="","",OFFSET(Zdroj!AD$16,'k rozhodnutí'!$A1065,0))</f>
        <v/>
      </c>
      <c r="M1066" s="115" t="str">
        <f ca="1">IF($B1066="","",OFFSET(Zdroj!AE$16,'k rozhodnutí'!$A1065,0))</f>
        <v/>
      </c>
      <c r="N1066" s="115" t="str">
        <f ca="1">IF($B1066="","",OFFSET(Zdroj!AF$16,'k rozhodnutí'!$A1065,0))</f>
        <v/>
      </c>
      <c r="O1066" s="115" t="str">
        <f ca="1">IF($B1066="","",OFFSET(Zdroj!AG$16,'k rozhodnutí'!$A1065,0))</f>
        <v/>
      </c>
      <c r="P1066" s="115" t="str">
        <f ca="1">IF($B1066="","",OFFSET(Zdroj!AH$16,'k rozhodnutí'!$A1065,0))</f>
        <v/>
      </c>
    </row>
    <row r="1067" spans="1:16" x14ac:dyDescent="0.25">
      <c r="A1067" s="64"/>
      <c r="B1067" s="124" t="str">
        <f ca="1">IF(OFFSET(Zdroj!$B$16,A1065,0)&gt;0,OFFSET(Zdroj!$B$16,A1065,0)+0,"")</f>
        <v/>
      </c>
      <c r="C1067" s="2" t="str">
        <f ca="1">IF($B1066="","",IF(Zdroj!$AS$9="ano",CONCATENATE("Okres:","
",OFFSET(Zdroj!CH$16,'k rozhodnutí'!$A1065,0),"
","Právní forma","
",OFFSET(Zdroj!H$16,'k rozhodnutí'!$A1065,0),"
",IF(OFFSET(Zdroj!I$16,'k rozhodnutí'!$A1065,0)="","","IČO: "),OFFSET(Zdroj!I$16,'k rozhodnutí'!$A1065,0),"
","B.Ú. ",IF(OFFSET(Zdroj!J$16,'k rozhodnutí'!$A1065,0)="","","Anonymizováno")),CONCATENATE("Okres:","
",OFFSET(Zdroj!CH$16,'k rozhodnutí'!$A1065,0),"
","Právní forma","
",OFFSET(Zdroj!H$16,'k rozhodnutí'!$A1065,0),"
",IF(OFFSET(Zdroj!I$16,'k rozhodnutí'!$A1065,0)="","","IČO: "),OFFSET(Zdroj!I$16,'k rozhodnutí'!$A1065,0),"
","B.Ú. ",OFFSET(Zdroj!J$16,'k rozhodnutí'!$A1065,0))))</f>
        <v/>
      </c>
      <c r="D1067" s="3" t="str">
        <f ca="1">IF($B1066="","",OFFSET(Zdroj!O$16,'k rozhodnutí'!$A1065,0))</f>
        <v/>
      </c>
      <c r="E1067" s="127"/>
      <c r="F1067" s="30"/>
      <c r="G1067" s="122"/>
      <c r="H1067" s="115"/>
      <c r="I1067" s="126"/>
      <c r="J1067" s="125"/>
      <c r="K1067" s="115"/>
      <c r="L1067" s="115"/>
      <c r="M1067" s="115"/>
      <c r="N1067" s="115"/>
      <c r="O1067" s="115"/>
      <c r="P1067" s="115"/>
    </row>
    <row r="1068" spans="1:16" x14ac:dyDescent="0.25">
      <c r="A1068" s="64">
        <f>ROW()/3-1</f>
        <v>355</v>
      </c>
      <c r="B1068" s="124"/>
      <c r="C1068" s="28" t="str">
        <f ca="1">IF($B1066="","",IF(Zdroj!$AS$9="ano",IF(OFFSET(Zdroj!M$16,'k rozhodnutí'!$A1065,0)="","","Anonymizováno"),IF(OFFSET(Zdroj!M$16,'k rozhodnutí'!$A1065,0)="","",OFFSET(Zdroj!M$16,'k rozhodnutí'!$A1065,0))))</f>
        <v/>
      </c>
      <c r="D1068" s="3" t="str">
        <f ca="1">IF($B1066="","",CONCATENATE("Dotace bude použita na:","
",OFFSET(Zdroj!P$16,'k rozhodnutí'!$A1065,0)))</f>
        <v/>
      </c>
      <c r="E1068" s="127"/>
      <c r="F1068" s="31" t="str">
        <f ca="1">IF($B1066="","",OFFSET(Zdroj!V$16,'k rozhodnutí'!$A1065,0))</f>
        <v/>
      </c>
      <c r="G1068" s="37" t="str">
        <f ca="1">IF($B1066="","",OFFSET(Zdroj!CC$16,'k rozhodnutí'!$A1065,0))</f>
        <v/>
      </c>
      <c r="H1068" s="115"/>
      <c r="I1068" s="126"/>
      <c r="J1068" s="125"/>
      <c r="K1068" s="115"/>
      <c r="L1068" s="115"/>
      <c r="M1068" s="115"/>
      <c r="N1068" s="115"/>
      <c r="O1068" s="115"/>
      <c r="P1068" s="115"/>
    </row>
    <row r="1069" spans="1:16" ht="15.75" x14ac:dyDescent="0.25">
      <c r="A1069" s="64"/>
      <c r="B1069" s="79" t="str">
        <f ca="1">IF(OFFSET(Zdroj!$B$16,A1068,0)&gt;0,A1071,"")</f>
        <v/>
      </c>
      <c r="C1069" s="2" t="str">
        <f ca="1">IF($B1069="","",IF(Zdroj!$AS$9="ano",CONCATENATE(OFFSET(Zdroj!C$16,'k rozhodnutí'!$A1068,0),"
","Anonymizováno","
",OFFSET(Zdroj!E$16,'k rozhodnutí'!$A1068,0),"
",OFFSET(Zdroj!F$16,'k rozhodnutí'!$A1068,0)),CONCATENATE(OFFSET(Zdroj!C$16,'k rozhodnutí'!$A1068,0),"
",OFFSET(Zdroj!D$16,'k rozhodnutí'!$A1068,0),"
",OFFSET(Zdroj!E$16,'k rozhodnutí'!$A1068,0),"
",OFFSET(Zdroj!F$16,'k rozhodnutí'!$A1068,0))))</f>
        <v/>
      </c>
      <c r="D1069" s="19" t="str">
        <f ca="1">IF($B1069="","",OFFSET(Zdroj!N$16,'k rozhodnutí'!$A1068,0))</f>
        <v/>
      </c>
      <c r="E1069" s="127" t="str">
        <f ca="1">IF($B1069="","",OFFSET(Zdroj!T$16,'k rozhodnutí'!$A1068,0))</f>
        <v/>
      </c>
      <c r="F1069" s="31" t="str">
        <f ca="1">IF($B1069="","",OFFSET(Zdroj!U$16,'k rozhodnutí'!$A1068,0))</f>
        <v/>
      </c>
      <c r="G1069" s="122" t="str">
        <f ca="1">IF($B1069="","",OFFSET(Zdroj!W$16,'k rozhodnutí'!$A1068,0))</f>
        <v/>
      </c>
      <c r="H1069" s="115" t="str">
        <f ca="1">IF($B1069="","",OFFSET(Zdroj!W$16,'k rozhodnutí'!$A1068,0))</f>
        <v/>
      </c>
      <c r="I1069" s="126" t="str">
        <f ca="1">IF($B1069="","",OFFSET(Zdroj!Y$16,'k rozhodnutí'!$A1068,0))</f>
        <v/>
      </c>
      <c r="J1069" s="125" t="str">
        <f ca="1">IF(B1069="","",'k rozhodnutí detailní'!N1069)</f>
        <v/>
      </c>
      <c r="K1069" s="115" t="str">
        <f ca="1">IF($B1069="","",OFFSET(Zdroj!AC$16,'k rozhodnutí'!$A1068,0))</f>
        <v/>
      </c>
      <c r="L1069" s="115" t="str">
        <f ca="1">IF($B1069="","",OFFSET(Zdroj!AD$16,'k rozhodnutí'!$A1068,0))</f>
        <v/>
      </c>
      <c r="M1069" s="115" t="str">
        <f ca="1">IF($B1069="","",OFFSET(Zdroj!AE$16,'k rozhodnutí'!$A1068,0))</f>
        <v/>
      </c>
      <c r="N1069" s="115" t="str">
        <f ca="1">IF($B1069="","",OFFSET(Zdroj!AF$16,'k rozhodnutí'!$A1068,0))</f>
        <v/>
      </c>
      <c r="O1069" s="115" t="str">
        <f ca="1">IF($B1069="","",OFFSET(Zdroj!AG$16,'k rozhodnutí'!$A1068,0))</f>
        <v/>
      </c>
      <c r="P1069" s="115" t="str">
        <f ca="1">IF($B1069="","",OFFSET(Zdroj!AH$16,'k rozhodnutí'!$A1068,0))</f>
        <v/>
      </c>
    </row>
    <row r="1070" spans="1:16" x14ac:dyDescent="0.25">
      <c r="A1070" s="64"/>
      <c r="B1070" s="124" t="str">
        <f ca="1">IF(OFFSET(Zdroj!$B$16,A1068,0)&gt;0,OFFSET(Zdroj!$B$16,A1068,0)+0,"")</f>
        <v/>
      </c>
      <c r="C1070" s="2" t="str">
        <f ca="1">IF($B1069="","",IF(Zdroj!$AS$9="ano",CONCATENATE("Okres:","
",OFFSET(Zdroj!CH$16,'k rozhodnutí'!$A1068,0),"
","Právní forma","
",OFFSET(Zdroj!H$16,'k rozhodnutí'!$A1068,0),"
",IF(OFFSET(Zdroj!I$16,'k rozhodnutí'!$A1068,0)="","","IČO: "),OFFSET(Zdroj!I$16,'k rozhodnutí'!$A1068,0),"
","B.Ú. ",IF(OFFSET(Zdroj!J$16,'k rozhodnutí'!$A1068,0)="","","Anonymizováno")),CONCATENATE("Okres:","
",OFFSET(Zdroj!CH$16,'k rozhodnutí'!$A1068,0),"
","Právní forma","
",OFFSET(Zdroj!H$16,'k rozhodnutí'!$A1068,0),"
",IF(OFFSET(Zdroj!I$16,'k rozhodnutí'!$A1068,0)="","","IČO: "),OFFSET(Zdroj!I$16,'k rozhodnutí'!$A1068,0),"
","B.Ú. ",OFFSET(Zdroj!J$16,'k rozhodnutí'!$A1068,0))))</f>
        <v/>
      </c>
      <c r="D1070" s="3" t="str">
        <f ca="1">IF($B1069="","",OFFSET(Zdroj!O$16,'k rozhodnutí'!$A1068,0))</f>
        <v/>
      </c>
      <c r="E1070" s="127"/>
      <c r="F1070" s="30"/>
      <c r="G1070" s="122"/>
      <c r="H1070" s="115"/>
      <c r="I1070" s="126"/>
      <c r="J1070" s="125"/>
      <c r="K1070" s="115"/>
      <c r="L1070" s="115"/>
      <c r="M1070" s="115"/>
      <c r="N1070" s="115"/>
      <c r="O1070" s="115"/>
      <c r="P1070" s="115"/>
    </row>
    <row r="1071" spans="1:16" x14ac:dyDescent="0.25">
      <c r="A1071" s="64">
        <f>ROW()/3-1</f>
        <v>356</v>
      </c>
      <c r="B1071" s="124"/>
      <c r="C1071" s="28" t="str">
        <f ca="1">IF($B1069="","",IF(Zdroj!$AS$9="ano",IF(OFFSET(Zdroj!M$16,'k rozhodnutí'!$A1068,0)="","","Anonymizováno"),IF(OFFSET(Zdroj!M$16,'k rozhodnutí'!$A1068,0)="","",OFFSET(Zdroj!M$16,'k rozhodnutí'!$A1068,0))))</f>
        <v/>
      </c>
      <c r="D1071" s="3" t="str">
        <f ca="1">IF($B1069="","",CONCATENATE("Dotace bude použita na:","
",OFFSET(Zdroj!P$16,'k rozhodnutí'!$A1068,0)))</f>
        <v/>
      </c>
      <c r="E1071" s="127"/>
      <c r="F1071" s="31" t="str">
        <f ca="1">IF($B1069="","",OFFSET(Zdroj!V$16,'k rozhodnutí'!$A1068,0))</f>
        <v/>
      </c>
      <c r="G1071" s="37" t="str">
        <f ca="1">IF($B1069="","",OFFSET(Zdroj!CC$16,'k rozhodnutí'!$A1068,0))</f>
        <v/>
      </c>
      <c r="H1071" s="115"/>
      <c r="I1071" s="126"/>
      <c r="J1071" s="125"/>
      <c r="K1071" s="115"/>
      <c r="L1071" s="115"/>
      <c r="M1071" s="115"/>
      <c r="N1071" s="115"/>
      <c r="O1071" s="115"/>
      <c r="P1071" s="115"/>
    </row>
    <row r="1072" spans="1:16" ht="15.75" x14ac:dyDescent="0.25">
      <c r="A1072" s="64"/>
      <c r="B1072" s="79" t="str">
        <f ca="1">IF(OFFSET(Zdroj!$B$16,A1071,0)&gt;0,A1074,"")</f>
        <v/>
      </c>
      <c r="C1072" s="2" t="str">
        <f ca="1">IF($B1072="","",IF(Zdroj!$AS$9="ano",CONCATENATE(OFFSET(Zdroj!C$16,'k rozhodnutí'!$A1071,0),"
","Anonymizováno","
",OFFSET(Zdroj!E$16,'k rozhodnutí'!$A1071,0),"
",OFFSET(Zdroj!F$16,'k rozhodnutí'!$A1071,0)),CONCATENATE(OFFSET(Zdroj!C$16,'k rozhodnutí'!$A1071,0),"
",OFFSET(Zdroj!D$16,'k rozhodnutí'!$A1071,0),"
",OFFSET(Zdroj!E$16,'k rozhodnutí'!$A1071,0),"
",OFFSET(Zdroj!F$16,'k rozhodnutí'!$A1071,0))))</f>
        <v/>
      </c>
      <c r="D1072" s="19" t="str">
        <f ca="1">IF($B1072="","",OFFSET(Zdroj!N$16,'k rozhodnutí'!$A1071,0))</f>
        <v/>
      </c>
      <c r="E1072" s="127" t="str">
        <f ca="1">IF($B1072="","",OFFSET(Zdroj!T$16,'k rozhodnutí'!$A1071,0))</f>
        <v/>
      </c>
      <c r="F1072" s="31" t="str">
        <f ca="1">IF($B1072="","",OFFSET(Zdroj!U$16,'k rozhodnutí'!$A1071,0))</f>
        <v/>
      </c>
      <c r="G1072" s="122" t="str">
        <f ca="1">IF($B1072="","",OFFSET(Zdroj!W$16,'k rozhodnutí'!$A1071,0))</f>
        <v/>
      </c>
      <c r="H1072" s="115" t="str">
        <f ca="1">IF($B1072="","",OFFSET(Zdroj!W$16,'k rozhodnutí'!$A1071,0))</f>
        <v/>
      </c>
      <c r="I1072" s="126" t="str">
        <f ca="1">IF($B1072="","",OFFSET(Zdroj!Y$16,'k rozhodnutí'!$A1071,0))</f>
        <v/>
      </c>
      <c r="J1072" s="125" t="str">
        <f ca="1">IF(B1072="","",'k rozhodnutí detailní'!N1072)</f>
        <v/>
      </c>
      <c r="K1072" s="115" t="str">
        <f ca="1">IF($B1072="","",OFFSET(Zdroj!AC$16,'k rozhodnutí'!$A1071,0))</f>
        <v/>
      </c>
      <c r="L1072" s="115" t="str">
        <f ca="1">IF($B1072="","",OFFSET(Zdroj!AD$16,'k rozhodnutí'!$A1071,0))</f>
        <v/>
      </c>
      <c r="M1072" s="115" t="str">
        <f ca="1">IF($B1072="","",OFFSET(Zdroj!AE$16,'k rozhodnutí'!$A1071,0))</f>
        <v/>
      </c>
      <c r="N1072" s="115" t="str">
        <f ca="1">IF($B1072="","",OFFSET(Zdroj!AF$16,'k rozhodnutí'!$A1071,0))</f>
        <v/>
      </c>
      <c r="O1072" s="115" t="str">
        <f ca="1">IF($B1072="","",OFFSET(Zdroj!AG$16,'k rozhodnutí'!$A1071,0))</f>
        <v/>
      </c>
      <c r="P1072" s="115" t="str">
        <f ca="1">IF($B1072="","",OFFSET(Zdroj!AH$16,'k rozhodnutí'!$A1071,0))</f>
        <v/>
      </c>
    </row>
    <row r="1073" spans="1:16" x14ac:dyDescent="0.25">
      <c r="A1073" s="64"/>
      <c r="B1073" s="124" t="str">
        <f ca="1">IF(OFFSET(Zdroj!$B$16,A1071,0)&gt;0,OFFSET(Zdroj!$B$16,A1071,0)+0,"")</f>
        <v/>
      </c>
      <c r="C1073" s="2" t="str">
        <f ca="1">IF($B1072="","",IF(Zdroj!$AS$9="ano",CONCATENATE("Okres:","
",OFFSET(Zdroj!CH$16,'k rozhodnutí'!$A1071,0),"
","Právní forma","
",OFFSET(Zdroj!H$16,'k rozhodnutí'!$A1071,0),"
",IF(OFFSET(Zdroj!I$16,'k rozhodnutí'!$A1071,0)="","","IČO: "),OFFSET(Zdroj!I$16,'k rozhodnutí'!$A1071,0),"
","B.Ú. ",IF(OFFSET(Zdroj!J$16,'k rozhodnutí'!$A1071,0)="","","Anonymizováno")),CONCATENATE("Okres:","
",OFFSET(Zdroj!CH$16,'k rozhodnutí'!$A1071,0),"
","Právní forma","
",OFFSET(Zdroj!H$16,'k rozhodnutí'!$A1071,0),"
",IF(OFFSET(Zdroj!I$16,'k rozhodnutí'!$A1071,0)="","","IČO: "),OFFSET(Zdroj!I$16,'k rozhodnutí'!$A1071,0),"
","B.Ú. ",OFFSET(Zdroj!J$16,'k rozhodnutí'!$A1071,0))))</f>
        <v/>
      </c>
      <c r="D1073" s="3" t="str">
        <f ca="1">IF($B1072="","",OFFSET(Zdroj!O$16,'k rozhodnutí'!$A1071,0))</f>
        <v/>
      </c>
      <c r="E1073" s="127"/>
      <c r="F1073" s="30"/>
      <c r="G1073" s="122"/>
      <c r="H1073" s="115"/>
      <c r="I1073" s="126"/>
      <c r="J1073" s="125"/>
      <c r="K1073" s="115"/>
      <c r="L1073" s="115"/>
      <c r="M1073" s="115"/>
      <c r="N1073" s="115"/>
      <c r="O1073" s="115"/>
      <c r="P1073" s="115"/>
    </row>
    <row r="1074" spans="1:16" x14ac:dyDescent="0.25">
      <c r="A1074" s="64">
        <f>ROW()/3-1</f>
        <v>357</v>
      </c>
      <c r="B1074" s="124"/>
      <c r="C1074" s="28" t="str">
        <f ca="1">IF($B1072="","",IF(Zdroj!$AS$9="ano",IF(OFFSET(Zdroj!M$16,'k rozhodnutí'!$A1071,0)="","","Anonymizováno"),IF(OFFSET(Zdroj!M$16,'k rozhodnutí'!$A1071,0)="","",OFFSET(Zdroj!M$16,'k rozhodnutí'!$A1071,0))))</f>
        <v/>
      </c>
      <c r="D1074" s="3" t="str">
        <f ca="1">IF($B1072="","",CONCATENATE("Dotace bude použita na:","
",OFFSET(Zdroj!P$16,'k rozhodnutí'!$A1071,0)))</f>
        <v/>
      </c>
      <c r="E1074" s="127"/>
      <c r="F1074" s="31" t="str">
        <f ca="1">IF($B1072="","",OFFSET(Zdroj!V$16,'k rozhodnutí'!$A1071,0))</f>
        <v/>
      </c>
      <c r="G1074" s="37" t="str">
        <f ca="1">IF($B1072="","",OFFSET(Zdroj!CC$16,'k rozhodnutí'!$A1071,0))</f>
        <v/>
      </c>
      <c r="H1074" s="115"/>
      <c r="I1074" s="126"/>
      <c r="J1074" s="125"/>
      <c r="K1074" s="115"/>
      <c r="L1074" s="115"/>
      <c r="M1074" s="115"/>
      <c r="N1074" s="115"/>
      <c r="O1074" s="115"/>
      <c r="P1074" s="115"/>
    </row>
    <row r="1075" spans="1:16" ht="15.75" x14ac:dyDescent="0.25">
      <c r="A1075" s="64"/>
      <c r="B1075" s="79" t="str">
        <f ca="1">IF(OFFSET(Zdroj!$B$16,A1074,0)&gt;0,A1077,"")</f>
        <v/>
      </c>
      <c r="C1075" s="2" t="str">
        <f ca="1">IF($B1075="","",IF(Zdroj!$AS$9="ano",CONCATENATE(OFFSET(Zdroj!C$16,'k rozhodnutí'!$A1074,0),"
","Anonymizováno","
",OFFSET(Zdroj!E$16,'k rozhodnutí'!$A1074,0),"
",OFFSET(Zdroj!F$16,'k rozhodnutí'!$A1074,0)),CONCATENATE(OFFSET(Zdroj!C$16,'k rozhodnutí'!$A1074,0),"
",OFFSET(Zdroj!D$16,'k rozhodnutí'!$A1074,0),"
",OFFSET(Zdroj!E$16,'k rozhodnutí'!$A1074,0),"
",OFFSET(Zdroj!F$16,'k rozhodnutí'!$A1074,0))))</f>
        <v/>
      </c>
      <c r="D1075" s="19" t="str">
        <f ca="1">IF($B1075="","",OFFSET(Zdroj!N$16,'k rozhodnutí'!$A1074,0))</f>
        <v/>
      </c>
      <c r="E1075" s="127" t="str">
        <f ca="1">IF($B1075="","",OFFSET(Zdroj!T$16,'k rozhodnutí'!$A1074,0))</f>
        <v/>
      </c>
      <c r="F1075" s="31" t="str">
        <f ca="1">IF($B1075="","",OFFSET(Zdroj!U$16,'k rozhodnutí'!$A1074,0))</f>
        <v/>
      </c>
      <c r="G1075" s="122" t="str">
        <f ca="1">IF($B1075="","",OFFSET(Zdroj!W$16,'k rozhodnutí'!$A1074,0))</f>
        <v/>
      </c>
      <c r="H1075" s="115" t="str">
        <f ca="1">IF($B1075="","",OFFSET(Zdroj!W$16,'k rozhodnutí'!$A1074,0))</f>
        <v/>
      </c>
      <c r="I1075" s="126" t="str">
        <f ca="1">IF($B1075="","",OFFSET(Zdroj!Y$16,'k rozhodnutí'!$A1074,0))</f>
        <v/>
      </c>
      <c r="J1075" s="125" t="str">
        <f ca="1">IF(B1075="","",'k rozhodnutí detailní'!N1075)</f>
        <v/>
      </c>
      <c r="K1075" s="115" t="str">
        <f ca="1">IF($B1075="","",OFFSET(Zdroj!AC$16,'k rozhodnutí'!$A1074,0))</f>
        <v/>
      </c>
      <c r="L1075" s="115" t="str">
        <f ca="1">IF($B1075="","",OFFSET(Zdroj!AD$16,'k rozhodnutí'!$A1074,0))</f>
        <v/>
      </c>
      <c r="M1075" s="115" t="str">
        <f ca="1">IF($B1075="","",OFFSET(Zdroj!AE$16,'k rozhodnutí'!$A1074,0))</f>
        <v/>
      </c>
      <c r="N1075" s="115" t="str">
        <f ca="1">IF($B1075="","",OFFSET(Zdroj!AF$16,'k rozhodnutí'!$A1074,0))</f>
        <v/>
      </c>
      <c r="O1075" s="115" t="str">
        <f ca="1">IF($B1075="","",OFFSET(Zdroj!AG$16,'k rozhodnutí'!$A1074,0))</f>
        <v/>
      </c>
      <c r="P1075" s="115" t="str">
        <f ca="1">IF($B1075="","",OFFSET(Zdroj!AH$16,'k rozhodnutí'!$A1074,0))</f>
        <v/>
      </c>
    </row>
    <row r="1076" spans="1:16" x14ac:dyDescent="0.25">
      <c r="A1076" s="64"/>
      <c r="B1076" s="124" t="str">
        <f ca="1">IF(OFFSET(Zdroj!$B$16,A1074,0)&gt;0,OFFSET(Zdroj!$B$16,A1074,0)+0,"")</f>
        <v/>
      </c>
      <c r="C1076" s="2" t="str">
        <f ca="1">IF($B1075="","",IF(Zdroj!$AS$9="ano",CONCATENATE("Okres:","
",OFFSET(Zdroj!CH$16,'k rozhodnutí'!$A1074,0),"
","Právní forma","
",OFFSET(Zdroj!H$16,'k rozhodnutí'!$A1074,0),"
",IF(OFFSET(Zdroj!I$16,'k rozhodnutí'!$A1074,0)="","","IČO: "),OFFSET(Zdroj!I$16,'k rozhodnutí'!$A1074,0),"
","B.Ú. ",IF(OFFSET(Zdroj!J$16,'k rozhodnutí'!$A1074,0)="","","Anonymizováno")),CONCATENATE("Okres:","
",OFFSET(Zdroj!CH$16,'k rozhodnutí'!$A1074,0),"
","Právní forma","
",OFFSET(Zdroj!H$16,'k rozhodnutí'!$A1074,0),"
",IF(OFFSET(Zdroj!I$16,'k rozhodnutí'!$A1074,0)="","","IČO: "),OFFSET(Zdroj!I$16,'k rozhodnutí'!$A1074,0),"
","B.Ú. ",OFFSET(Zdroj!J$16,'k rozhodnutí'!$A1074,0))))</f>
        <v/>
      </c>
      <c r="D1076" s="3" t="str">
        <f ca="1">IF($B1075="","",OFFSET(Zdroj!O$16,'k rozhodnutí'!$A1074,0))</f>
        <v/>
      </c>
      <c r="E1076" s="127"/>
      <c r="F1076" s="30"/>
      <c r="G1076" s="122"/>
      <c r="H1076" s="115"/>
      <c r="I1076" s="126"/>
      <c r="J1076" s="125"/>
      <c r="K1076" s="115"/>
      <c r="L1076" s="115"/>
      <c r="M1076" s="115"/>
      <c r="N1076" s="115"/>
      <c r="O1076" s="115"/>
      <c r="P1076" s="115"/>
    </row>
    <row r="1077" spans="1:16" x14ac:dyDescent="0.25">
      <c r="A1077" s="64">
        <f>ROW()/3-1</f>
        <v>358</v>
      </c>
      <c r="B1077" s="124"/>
      <c r="C1077" s="28" t="str">
        <f ca="1">IF($B1075="","",IF(Zdroj!$AS$9="ano",IF(OFFSET(Zdroj!M$16,'k rozhodnutí'!$A1074,0)="","","Anonymizováno"),IF(OFFSET(Zdroj!M$16,'k rozhodnutí'!$A1074,0)="","",OFFSET(Zdroj!M$16,'k rozhodnutí'!$A1074,0))))</f>
        <v/>
      </c>
      <c r="D1077" s="3" t="str">
        <f ca="1">IF($B1075="","",CONCATENATE("Dotace bude použita na:","
",OFFSET(Zdroj!P$16,'k rozhodnutí'!$A1074,0)))</f>
        <v/>
      </c>
      <c r="E1077" s="127"/>
      <c r="F1077" s="31" t="str">
        <f ca="1">IF($B1075="","",OFFSET(Zdroj!V$16,'k rozhodnutí'!$A1074,0))</f>
        <v/>
      </c>
      <c r="G1077" s="37" t="str">
        <f ca="1">IF($B1075="","",OFFSET(Zdroj!CC$16,'k rozhodnutí'!$A1074,0))</f>
        <v/>
      </c>
      <c r="H1077" s="115"/>
      <c r="I1077" s="126"/>
      <c r="J1077" s="125"/>
      <c r="K1077" s="115"/>
      <c r="L1077" s="115"/>
      <c r="M1077" s="115"/>
      <c r="N1077" s="115"/>
      <c r="O1077" s="115"/>
      <c r="P1077" s="115"/>
    </row>
    <row r="1078" spans="1:16" ht="15.75" x14ac:dyDescent="0.25">
      <c r="A1078" s="64"/>
      <c r="B1078" s="79" t="str">
        <f ca="1">IF(OFFSET(Zdroj!$B$16,A1077,0)&gt;0,A1080,"")</f>
        <v/>
      </c>
      <c r="C1078" s="2" t="str">
        <f ca="1">IF($B1078="","",IF(Zdroj!$AS$9="ano",CONCATENATE(OFFSET(Zdroj!C$16,'k rozhodnutí'!$A1077,0),"
","Anonymizováno","
",OFFSET(Zdroj!E$16,'k rozhodnutí'!$A1077,0),"
",OFFSET(Zdroj!F$16,'k rozhodnutí'!$A1077,0)),CONCATENATE(OFFSET(Zdroj!C$16,'k rozhodnutí'!$A1077,0),"
",OFFSET(Zdroj!D$16,'k rozhodnutí'!$A1077,0),"
",OFFSET(Zdroj!E$16,'k rozhodnutí'!$A1077,0),"
",OFFSET(Zdroj!F$16,'k rozhodnutí'!$A1077,0))))</f>
        <v/>
      </c>
      <c r="D1078" s="19" t="str">
        <f ca="1">IF($B1078="","",OFFSET(Zdroj!N$16,'k rozhodnutí'!$A1077,0))</f>
        <v/>
      </c>
      <c r="E1078" s="127" t="str">
        <f ca="1">IF($B1078="","",OFFSET(Zdroj!T$16,'k rozhodnutí'!$A1077,0))</f>
        <v/>
      </c>
      <c r="F1078" s="31" t="str">
        <f ca="1">IF($B1078="","",OFFSET(Zdroj!U$16,'k rozhodnutí'!$A1077,0))</f>
        <v/>
      </c>
      <c r="G1078" s="122" t="str">
        <f ca="1">IF($B1078="","",OFFSET(Zdroj!W$16,'k rozhodnutí'!$A1077,0))</f>
        <v/>
      </c>
      <c r="H1078" s="115" t="str">
        <f ca="1">IF($B1078="","",OFFSET(Zdroj!W$16,'k rozhodnutí'!$A1077,0))</f>
        <v/>
      </c>
      <c r="I1078" s="126" t="str">
        <f ca="1">IF($B1078="","",OFFSET(Zdroj!Y$16,'k rozhodnutí'!$A1077,0))</f>
        <v/>
      </c>
      <c r="J1078" s="125" t="str">
        <f ca="1">IF(B1078="","",'k rozhodnutí detailní'!N1078)</f>
        <v/>
      </c>
      <c r="K1078" s="115" t="str">
        <f ca="1">IF($B1078="","",OFFSET(Zdroj!AC$16,'k rozhodnutí'!$A1077,0))</f>
        <v/>
      </c>
      <c r="L1078" s="115" t="str">
        <f ca="1">IF($B1078="","",OFFSET(Zdroj!AD$16,'k rozhodnutí'!$A1077,0))</f>
        <v/>
      </c>
      <c r="M1078" s="115" t="str">
        <f ca="1">IF($B1078="","",OFFSET(Zdroj!AE$16,'k rozhodnutí'!$A1077,0))</f>
        <v/>
      </c>
      <c r="N1078" s="115" t="str">
        <f ca="1">IF($B1078="","",OFFSET(Zdroj!AF$16,'k rozhodnutí'!$A1077,0))</f>
        <v/>
      </c>
      <c r="O1078" s="115" t="str">
        <f ca="1">IF($B1078="","",OFFSET(Zdroj!AG$16,'k rozhodnutí'!$A1077,0))</f>
        <v/>
      </c>
      <c r="P1078" s="115" t="str">
        <f ca="1">IF($B1078="","",OFFSET(Zdroj!AH$16,'k rozhodnutí'!$A1077,0))</f>
        <v/>
      </c>
    </row>
    <row r="1079" spans="1:16" x14ac:dyDescent="0.25">
      <c r="A1079" s="64"/>
      <c r="B1079" s="124" t="str">
        <f ca="1">IF(OFFSET(Zdroj!$B$16,A1077,0)&gt;0,OFFSET(Zdroj!$B$16,A1077,0)+0,"")</f>
        <v/>
      </c>
      <c r="C1079" s="2" t="str">
        <f ca="1">IF($B1078="","",IF(Zdroj!$AS$9="ano",CONCATENATE("Okres:","
",OFFSET(Zdroj!CH$16,'k rozhodnutí'!$A1077,0),"
","Právní forma","
",OFFSET(Zdroj!H$16,'k rozhodnutí'!$A1077,0),"
",IF(OFFSET(Zdroj!I$16,'k rozhodnutí'!$A1077,0)="","","IČO: "),OFFSET(Zdroj!I$16,'k rozhodnutí'!$A1077,0),"
","B.Ú. ",IF(OFFSET(Zdroj!J$16,'k rozhodnutí'!$A1077,0)="","","Anonymizováno")),CONCATENATE("Okres:","
",OFFSET(Zdroj!CH$16,'k rozhodnutí'!$A1077,0),"
","Právní forma","
",OFFSET(Zdroj!H$16,'k rozhodnutí'!$A1077,0),"
",IF(OFFSET(Zdroj!I$16,'k rozhodnutí'!$A1077,0)="","","IČO: "),OFFSET(Zdroj!I$16,'k rozhodnutí'!$A1077,0),"
","B.Ú. ",OFFSET(Zdroj!J$16,'k rozhodnutí'!$A1077,0))))</f>
        <v/>
      </c>
      <c r="D1079" s="3" t="str">
        <f ca="1">IF($B1078="","",OFFSET(Zdroj!O$16,'k rozhodnutí'!$A1077,0))</f>
        <v/>
      </c>
      <c r="E1079" s="127"/>
      <c r="F1079" s="30"/>
      <c r="G1079" s="122"/>
      <c r="H1079" s="115"/>
      <c r="I1079" s="126"/>
      <c r="J1079" s="125"/>
      <c r="K1079" s="115"/>
      <c r="L1079" s="115"/>
      <c r="M1079" s="115"/>
      <c r="N1079" s="115"/>
      <c r="O1079" s="115"/>
      <c r="P1079" s="115"/>
    </row>
    <row r="1080" spans="1:16" x14ac:dyDescent="0.25">
      <c r="A1080" s="64">
        <f>ROW()/3-1</f>
        <v>359</v>
      </c>
      <c r="B1080" s="124"/>
      <c r="C1080" s="28" t="str">
        <f ca="1">IF($B1078="","",IF(Zdroj!$AS$9="ano",IF(OFFSET(Zdroj!M$16,'k rozhodnutí'!$A1077,0)="","","Anonymizováno"),IF(OFFSET(Zdroj!M$16,'k rozhodnutí'!$A1077,0)="","",OFFSET(Zdroj!M$16,'k rozhodnutí'!$A1077,0))))</f>
        <v/>
      </c>
      <c r="D1080" s="3" t="str">
        <f ca="1">IF($B1078="","",CONCATENATE("Dotace bude použita na:","
",OFFSET(Zdroj!P$16,'k rozhodnutí'!$A1077,0)))</f>
        <v/>
      </c>
      <c r="E1080" s="127"/>
      <c r="F1080" s="31" t="str">
        <f ca="1">IF($B1078="","",OFFSET(Zdroj!V$16,'k rozhodnutí'!$A1077,0))</f>
        <v/>
      </c>
      <c r="G1080" s="37" t="str">
        <f ca="1">IF($B1078="","",OFFSET(Zdroj!CC$16,'k rozhodnutí'!$A1077,0))</f>
        <v/>
      </c>
      <c r="H1080" s="115"/>
      <c r="I1080" s="126"/>
      <c r="J1080" s="125"/>
      <c r="K1080" s="115"/>
      <c r="L1080" s="115"/>
      <c r="M1080" s="115"/>
      <c r="N1080" s="115"/>
      <c r="O1080" s="115"/>
      <c r="P1080" s="115"/>
    </row>
    <row r="1081" spans="1:16" ht="15.75" x14ac:dyDescent="0.25">
      <c r="A1081" s="64"/>
      <c r="B1081" s="79" t="str">
        <f ca="1">IF(OFFSET(Zdroj!$B$16,A1080,0)&gt;0,A1083,"")</f>
        <v/>
      </c>
      <c r="C1081" s="2" t="str">
        <f ca="1">IF($B1081="","",IF(Zdroj!$AS$9="ano",CONCATENATE(OFFSET(Zdroj!C$16,'k rozhodnutí'!$A1080,0),"
","Anonymizováno","
",OFFSET(Zdroj!E$16,'k rozhodnutí'!$A1080,0),"
",OFFSET(Zdroj!F$16,'k rozhodnutí'!$A1080,0)),CONCATENATE(OFFSET(Zdroj!C$16,'k rozhodnutí'!$A1080,0),"
",OFFSET(Zdroj!D$16,'k rozhodnutí'!$A1080,0),"
",OFFSET(Zdroj!E$16,'k rozhodnutí'!$A1080,0),"
",OFFSET(Zdroj!F$16,'k rozhodnutí'!$A1080,0))))</f>
        <v/>
      </c>
      <c r="D1081" s="19" t="str">
        <f ca="1">IF($B1081="","",OFFSET(Zdroj!N$16,'k rozhodnutí'!$A1080,0))</f>
        <v/>
      </c>
      <c r="E1081" s="127" t="str">
        <f ca="1">IF($B1081="","",OFFSET(Zdroj!T$16,'k rozhodnutí'!$A1080,0))</f>
        <v/>
      </c>
      <c r="F1081" s="31" t="str">
        <f ca="1">IF($B1081="","",OFFSET(Zdroj!U$16,'k rozhodnutí'!$A1080,0))</f>
        <v/>
      </c>
      <c r="G1081" s="122" t="str">
        <f ca="1">IF($B1081="","",OFFSET(Zdroj!W$16,'k rozhodnutí'!$A1080,0))</f>
        <v/>
      </c>
      <c r="H1081" s="115" t="str">
        <f ca="1">IF($B1081="","",OFFSET(Zdroj!W$16,'k rozhodnutí'!$A1080,0))</f>
        <v/>
      </c>
      <c r="I1081" s="126" t="str">
        <f ca="1">IF($B1081="","",OFFSET(Zdroj!Y$16,'k rozhodnutí'!$A1080,0))</f>
        <v/>
      </c>
      <c r="J1081" s="125" t="str">
        <f ca="1">IF(B1081="","",'k rozhodnutí detailní'!N1081)</f>
        <v/>
      </c>
      <c r="K1081" s="115" t="str">
        <f ca="1">IF($B1081="","",OFFSET(Zdroj!AC$16,'k rozhodnutí'!$A1080,0))</f>
        <v/>
      </c>
      <c r="L1081" s="115" t="str">
        <f ca="1">IF($B1081="","",OFFSET(Zdroj!AD$16,'k rozhodnutí'!$A1080,0))</f>
        <v/>
      </c>
      <c r="M1081" s="115" t="str">
        <f ca="1">IF($B1081="","",OFFSET(Zdroj!AE$16,'k rozhodnutí'!$A1080,0))</f>
        <v/>
      </c>
      <c r="N1081" s="115" t="str">
        <f ca="1">IF($B1081="","",OFFSET(Zdroj!AF$16,'k rozhodnutí'!$A1080,0))</f>
        <v/>
      </c>
      <c r="O1081" s="115" t="str">
        <f ca="1">IF($B1081="","",OFFSET(Zdroj!AG$16,'k rozhodnutí'!$A1080,0))</f>
        <v/>
      </c>
      <c r="P1081" s="115" t="str">
        <f ca="1">IF($B1081="","",OFFSET(Zdroj!AH$16,'k rozhodnutí'!$A1080,0))</f>
        <v/>
      </c>
    </row>
    <row r="1082" spans="1:16" x14ac:dyDescent="0.25">
      <c r="A1082" s="64"/>
      <c r="B1082" s="124" t="str">
        <f ca="1">IF(OFFSET(Zdroj!$B$16,A1080,0)&gt;0,OFFSET(Zdroj!$B$16,A1080,0)+0,"")</f>
        <v/>
      </c>
      <c r="C1082" s="2" t="str">
        <f ca="1">IF($B1081="","",IF(Zdroj!$AS$9="ano",CONCATENATE("Okres:","
",OFFSET(Zdroj!CH$16,'k rozhodnutí'!$A1080,0),"
","Právní forma","
",OFFSET(Zdroj!H$16,'k rozhodnutí'!$A1080,0),"
",IF(OFFSET(Zdroj!I$16,'k rozhodnutí'!$A1080,0)="","","IČO: "),OFFSET(Zdroj!I$16,'k rozhodnutí'!$A1080,0),"
","B.Ú. ",IF(OFFSET(Zdroj!J$16,'k rozhodnutí'!$A1080,0)="","","Anonymizováno")),CONCATENATE("Okres:","
",OFFSET(Zdroj!CH$16,'k rozhodnutí'!$A1080,0),"
","Právní forma","
",OFFSET(Zdroj!H$16,'k rozhodnutí'!$A1080,0),"
",IF(OFFSET(Zdroj!I$16,'k rozhodnutí'!$A1080,0)="","","IČO: "),OFFSET(Zdroj!I$16,'k rozhodnutí'!$A1080,0),"
","B.Ú. ",OFFSET(Zdroj!J$16,'k rozhodnutí'!$A1080,0))))</f>
        <v/>
      </c>
      <c r="D1082" s="3" t="str">
        <f ca="1">IF($B1081="","",OFFSET(Zdroj!O$16,'k rozhodnutí'!$A1080,0))</f>
        <v/>
      </c>
      <c r="E1082" s="127"/>
      <c r="F1082" s="30"/>
      <c r="G1082" s="122"/>
      <c r="H1082" s="115"/>
      <c r="I1082" s="126"/>
      <c r="J1082" s="125"/>
      <c r="K1082" s="115"/>
      <c r="L1082" s="115"/>
      <c r="M1082" s="115"/>
      <c r="N1082" s="115"/>
      <c r="O1082" s="115"/>
      <c r="P1082" s="115"/>
    </row>
    <row r="1083" spans="1:16" x14ac:dyDescent="0.25">
      <c r="A1083" s="64">
        <f>ROW()/3-1</f>
        <v>360</v>
      </c>
      <c r="B1083" s="124"/>
      <c r="C1083" s="28" t="str">
        <f ca="1">IF($B1081="","",IF(Zdroj!$AS$9="ano",IF(OFFSET(Zdroj!M$16,'k rozhodnutí'!$A1080,0)="","","Anonymizováno"),IF(OFFSET(Zdroj!M$16,'k rozhodnutí'!$A1080,0)="","",OFFSET(Zdroj!M$16,'k rozhodnutí'!$A1080,0))))</f>
        <v/>
      </c>
      <c r="D1083" s="3" t="str">
        <f ca="1">IF($B1081="","",CONCATENATE("Dotace bude použita na:","
",OFFSET(Zdroj!P$16,'k rozhodnutí'!$A1080,0)))</f>
        <v/>
      </c>
      <c r="E1083" s="127"/>
      <c r="F1083" s="31" t="str">
        <f ca="1">IF($B1081="","",OFFSET(Zdroj!V$16,'k rozhodnutí'!$A1080,0))</f>
        <v/>
      </c>
      <c r="G1083" s="37" t="str">
        <f ca="1">IF($B1081="","",OFFSET(Zdroj!CC$16,'k rozhodnutí'!$A1080,0))</f>
        <v/>
      </c>
      <c r="H1083" s="115"/>
      <c r="I1083" s="126"/>
      <c r="J1083" s="125"/>
      <c r="K1083" s="115"/>
      <c r="L1083" s="115"/>
      <c r="M1083" s="115"/>
      <c r="N1083" s="115"/>
      <c r="O1083" s="115"/>
      <c r="P1083" s="115"/>
    </row>
    <row r="1084" spans="1:16" ht="15.75" x14ac:dyDescent="0.25">
      <c r="A1084" s="64"/>
      <c r="B1084" s="79" t="str">
        <f ca="1">IF(OFFSET(Zdroj!$B$16,A1083,0)&gt;0,A1086,"")</f>
        <v/>
      </c>
      <c r="C1084" s="2" t="str">
        <f ca="1">IF($B1084="","",IF(Zdroj!$AS$9="ano",CONCATENATE(OFFSET(Zdroj!C$16,'k rozhodnutí'!$A1083,0),"
","Anonymizováno","
",OFFSET(Zdroj!E$16,'k rozhodnutí'!$A1083,0),"
",OFFSET(Zdroj!F$16,'k rozhodnutí'!$A1083,0)),CONCATENATE(OFFSET(Zdroj!C$16,'k rozhodnutí'!$A1083,0),"
",OFFSET(Zdroj!D$16,'k rozhodnutí'!$A1083,0),"
",OFFSET(Zdroj!E$16,'k rozhodnutí'!$A1083,0),"
",OFFSET(Zdroj!F$16,'k rozhodnutí'!$A1083,0))))</f>
        <v/>
      </c>
      <c r="D1084" s="19" t="str">
        <f ca="1">IF($B1084="","",OFFSET(Zdroj!N$16,'k rozhodnutí'!$A1083,0))</f>
        <v/>
      </c>
      <c r="E1084" s="127" t="str">
        <f ca="1">IF($B1084="","",OFFSET(Zdroj!T$16,'k rozhodnutí'!$A1083,0))</f>
        <v/>
      </c>
      <c r="F1084" s="31" t="str">
        <f ca="1">IF($B1084="","",OFFSET(Zdroj!U$16,'k rozhodnutí'!$A1083,0))</f>
        <v/>
      </c>
      <c r="G1084" s="122" t="str">
        <f ca="1">IF($B1084="","",OFFSET(Zdroj!W$16,'k rozhodnutí'!$A1083,0))</f>
        <v/>
      </c>
      <c r="H1084" s="115" t="str">
        <f ca="1">IF($B1084="","",OFFSET(Zdroj!W$16,'k rozhodnutí'!$A1083,0))</f>
        <v/>
      </c>
      <c r="I1084" s="126" t="str">
        <f ca="1">IF($B1084="","",OFFSET(Zdroj!Y$16,'k rozhodnutí'!$A1083,0))</f>
        <v/>
      </c>
      <c r="J1084" s="125" t="str">
        <f ca="1">IF(B1084="","",'k rozhodnutí detailní'!N1084)</f>
        <v/>
      </c>
      <c r="K1084" s="115" t="str">
        <f ca="1">IF($B1084="","",OFFSET(Zdroj!AC$16,'k rozhodnutí'!$A1083,0))</f>
        <v/>
      </c>
      <c r="L1084" s="115" t="str">
        <f ca="1">IF($B1084="","",OFFSET(Zdroj!AD$16,'k rozhodnutí'!$A1083,0))</f>
        <v/>
      </c>
      <c r="M1084" s="115" t="str">
        <f ca="1">IF($B1084="","",OFFSET(Zdroj!AE$16,'k rozhodnutí'!$A1083,0))</f>
        <v/>
      </c>
      <c r="N1084" s="115" t="str">
        <f ca="1">IF($B1084="","",OFFSET(Zdroj!AF$16,'k rozhodnutí'!$A1083,0))</f>
        <v/>
      </c>
      <c r="O1084" s="115" t="str">
        <f ca="1">IF($B1084="","",OFFSET(Zdroj!AG$16,'k rozhodnutí'!$A1083,0))</f>
        <v/>
      </c>
      <c r="P1084" s="115" t="str">
        <f ca="1">IF($B1084="","",OFFSET(Zdroj!AH$16,'k rozhodnutí'!$A1083,0))</f>
        <v/>
      </c>
    </row>
    <row r="1085" spans="1:16" x14ac:dyDescent="0.25">
      <c r="A1085" s="64"/>
      <c r="B1085" s="124" t="str">
        <f ca="1">IF(OFFSET(Zdroj!$B$16,A1083,0)&gt;0,OFFSET(Zdroj!$B$16,A1083,0)+0,"")</f>
        <v/>
      </c>
      <c r="C1085" s="2" t="str">
        <f ca="1">IF($B1084="","",IF(Zdroj!$AS$9="ano",CONCATENATE("Okres:","
",OFFSET(Zdroj!CH$16,'k rozhodnutí'!$A1083,0),"
","Právní forma","
",OFFSET(Zdroj!H$16,'k rozhodnutí'!$A1083,0),"
",IF(OFFSET(Zdroj!I$16,'k rozhodnutí'!$A1083,0)="","","IČO: "),OFFSET(Zdroj!I$16,'k rozhodnutí'!$A1083,0),"
","B.Ú. ",IF(OFFSET(Zdroj!J$16,'k rozhodnutí'!$A1083,0)="","","Anonymizováno")),CONCATENATE("Okres:","
",OFFSET(Zdroj!CH$16,'k rozhodnutí'!$A1083,0),"
","Právní forma","
",OFFSET(Zdroj!H$16,'k rozhodnutí'!$A1083,0),"
",IF(OFFSET(Zdroj!I$16,'k rozhodnutí'!$A1083,0)="","","IČO: "),OFFSET(Zdroj!I$16,'k rozhodnutí'!$A1083,0),"
","B.Ú. ",OFFSET(Zdroj!J$16,'k rozhodnutí'!$A1083,0))))</f>
        <v/>
      </c>
      <c r="D1085" s="3" t="str">
        <f ca="1">IF($B1084="","",OFFSET(Zdroj!O$16,'k rozhodnutí'!$A1083,0))</f>
        <v/>
      </c>
      <c r="E1085" s="127"/>
      <c r="F1085" s="30"/>
      <c r="G1085" s="122"/>
      <c r="H1085" s="115"/>
      <c r="I1085" s="126"/>
      <c r="J1085" s="125"/>
      <c r="K1085" s="115"/>
      <c r="L1085" s="115"/>
      <c r="M1085" s="115"/>
      <c r="N1085" s="115"/>
      <c r="O1085" s="115"/>
      <c r="P1085" s="115"/>
    </row>
    <row r="1086" spans="1:16" x14ac:dyDescent="0.25">
      <c r="A1086" s="64">
        <f>ROW()/3-1</f>
        <v>361</v>
      </c>
      <c r="B1086" s="124"/>
      <c r="C1086" s="28" t="str">
        <f ca="1">IF($B1084="","",IF(Zdroj!$AS$9="ano",IF(OFFSET(Zdroj!M$16,'k rozhodnutí'!$A1083,0)="","","Anonymizováno"),IF(OFFSET(Zdroj!M$16,'k rozhodnutí'!$A1083,0)="","",OFFSET(Zdroj!M$16,'k rozhodnutí'!$A1083,0))))</f>
        <v/>
      </c>
      <c r="D1086" s="3" t="str">
        <f ca="1">IF($B1084="","",CONCATENATE("Dotace bude použita na:","
",OFFSET(Zdroj!P$16,'k rozhodnutí'!$A1083,0)))</f>
        <v/>
      </c>
      <c r="E1086" s="127"/>
      <c r="F1086" s="31" t="str">
        <f ca="1">IF($B1084="","",OFFSET(Zdroj!V$16,'k rozhodnutí'!$A1083,0))</f>
        <v/>
      </c>
      <c r="G1086" s="37" t="str">
        <f ca="1">IF($B1084="","",OFFSET(Zdroj!CC$16,'k rozhodnutí'!$A1083,0))</f>
        <v/>
      </c>
      <c r="H1086" s="115"/>
      <c r="I1086" s="126"/>
      <c r="J1086" s="125"/>
      <c r="K1086" s="115"/>
      <c r="L1086" s="115"/>
      <c r="M1086" s="115"/>
      <c r="N1086" s="115"/>
      <c r="O1086" s="115"/>
      <c r="P1086" s="115"/>
    </row>
    <row r="1087" spans="1:16" ht="15.75" x14ac:dyDescent="0.25">
      <c r="A1087" s="64"/>
      <c r="B1087" s="79" t="str">
        <f ca="1">IF(OFFSET(Zdroj!$B$16,A1086,0)&gt;0,A1089,"")</f>
        <v/>
      </c>
      <c r="C1087" s="2" t="str">
        <f ca="1">IF($B1087="","",IF(Zdroj!$AS$9="ano",CONCATENATE(OFFSET(Zdroj!C$16,'k rozhodnutí'!$A1086,0),"
","Anonymizováno","
",OFFSET(Zdroj!E$16,'k rozhodnutí'!$A1086,0),"
",OFFSET(Zdroj!F$16,'k rozhodnutí'!$A1086,0)),CONCATENATE(OFFSET(Zdroj!C$16,'k rozhodnutí'!$A1086,0),"
",OFFSET(Zdroj!D$16,'k rozhodnutí'!$A1086,0),"
",OFFSET(Zdroj!E$16,'k rozhodnutí'!$A1086,0),"
",OFFSET(Zdroj!F$16,'k rozhodnutí'!$A1086,0))))</f>
        <v/>
      </c>
      <c r="D1087" s="19" t="str">
        <f ca="1">IF($B1087="","",OFFSET(Zdroj!N$16,'k rozhodnutí'!$A1086,0))</f>
        <v/>
      </c>
      <c r="E1087" s="127" t="str">
        <f ca="1">IF($B1087="","",OFFSET(Zdroj!T$16,'k rozhodnutí'!$A1086,0))</f>
        <v/>
      </c>
      <c r="F1087" s="31" t="str">
        <f ca="1">IF($B1087="","",OFFSET(Zdroj!U$16,'k rozhodnutí'!$A1086,0))</f>
        <v/>
      </c>
      <c r="G1087" s="122" t="str">
        <f ca="1">IF($B1087="","",OFFSET(Zdroj!W$16,'k rozhodnutí'!$A1086,0))</f>
        <v/>
      </c>
      <c r="H1087" s="115" t="str">
        <f ca="1">IF($B1087="","",OFFSET(Zdroj!W$16,'k rozhodnutí'!$A1086,0))</f>
        <v/>
      </c>
      <c r="I1087" s="126" t="str">
        <f ca="1">IF($B1087="","",OFFSET(Zdroj!Y$16,'k rozhodnutí'!$A1086,0))</f>
        <v/>
      </c>
      <c r="J1087" s="125" t="str">
        <f ca="1">IF(B1087="","",'k rozhodnutí detailní'!N1087)</f>
        <v/>
      </c>
      <c r="K1087" s="115" t="str">
        <f ca="1">IF($B1087="","",OFFSET(Zdroj!AC$16,'k rozhodnutí'!$A1086,0))</f>
        <v/>
      </c>
      <c r="L1087" s="115" t="str">
        <f ca="1">IF($B1087="","",OFFSET(Zdroj!AD$16,'k rozhodnutí'!$A1086,0))</f>
        <v/>
      </c>
      <c r="M1087" s="115" t="str">
        <f ca="1">IF($B1087="","",OFFSET(Zdroj!AE$16,'k rozhodnutí'!$A1086,0))</f>
        <v/>
      </c>
      <c r="N1087" s="115" t="str">
        <f ca="1">IF($B1087="","",OFFSET(Zdroj!AF$16,'k rozhodnutí'!$A1086,0))</f>
        <v/>
      </c>
      <c r="O1087" s="115" t="str">
        <f ca="1">IF($B1087="","",OFFSET(Zdroj!AG$16,'k rozhodnutí'!$A1086,0))</f>
        <v/>
      </c>
      <c r="P1087" s="115" t="str">
        <f ca="1">IF($B1087="","",OFFSET(Zdroj!AH$16,'k rozhodnutí'!$A1086,0))</f>
        <v/>
      </c>
    </row>
    <row r="1088" spans="1:16" x14ac:dyDescent="0.25">
      <c r="A1088" s="64"/>
      <c r="B1088" s="124" t="str">
        <f ca="1">IF(OFFSET(Zdroj!$B$16,A1086,0)&gt;0,OFFSET(Zdroj!$B$16,A1086,0)+0,"")</f>
        <v/>
      </c>
      <c r="C1088" s="2" t="str">
        <f ca="1">IF($B1087="","",IF(Zdroj!$AS$9="ano",CONCATENATE("Okres:","
",OFFSET(Zdroj!CH$16,'k rozhodnutí'!$A1086,0),"
","Právní forma","
",OFFSET(Zdroj!H$16,'k rozhodnutí'!$A1086,0),"
",IF(OFFSET(Zdroj!I$16,'k rozhodnutí'!$A1086,0)="","","IČO: "),OFFSET(Zdroj!I$16,'k rozhodnutí'!$A1086,0),"
","B.Ú. ",IF(OFFSET(Zdroj!J$16,'k rozhodnutí'!$A1086,0)="","","Anonymizováno")),CONCATENATE("Okres:","
",OFFSET(Zdroj!CH$16,'k rozhodnutí'!$A1086,0),"
","Právní forma","
",OFFSET(Zdroj!H$16,'k rozhodnutí'!$A1086,0),"
",IF(OFFSET(Zdroj!I$16,'k rozhodnutí'!$A1086,0)="","","IČO: "),OFFSET(Zdroj!I$16,'k rozhodnutí'!$A1086,0),"
","B.Ú. ",OFFSET(Zdroj!J$16,'k rozhodnutí'!$A1086,0))))</f>
        <v/>
      </c>
      <c r="D1088" s="3" t="str">
        <f ca="1">IF($B1087="","",OFFSET(Zdroj!O$16,'k rozhodnutí'!$A1086,0))</f>
        <v/>
      </c>
      <c r="E1088" s="127"/>
      <c r="F1088" s="30"/>
      <c r="G1088" s="122"/>
      <c r="H1088" s="115"/>
      <c r="I1088" s="126"/>
      <c r="J1088" s="125"/>
      <c r="K1088" s="115"/>
      <c r="L1088" s="115"/>
      <c r="M1088" s="115"/>
      <c r="N1088" s="115"/>
      <c r="O1088" s="115"/>
      <c r="P1088" s="115"/>
    </row>
    <row r="1089" spans="1:16" x14ac:dyDescent="0.25">
      <c r="A1089" s="64">
        <f>ROW()/3-1</f>
        <v>362</v>
      </c>
      <c r="B1089" s="124"/>
      <c r="C1089" s="28" t="str">
        <f ca="1">IF($B1087="","",IF(Zdroj!$AS$9="ano",IF(OFFSET(Zdroj!M$16,'k rozhodnutí'!$A1086,0)="","","Anonymizováno"),IF(OFFSET(Zdroj!M$16,'k rozhodnutí'!$A1086,0)="","",OFFSET(Zdroj!M$16,'k rozhodnutí'!$A1086,0))))</f>
        <v/>
      </c>
      <c r="D1089" s="3" t="str">
        <f ca="1">IF($B1087="","",CONCATENATE("Dotace bude použita na:","
",OFFSET(Zdroj!P$16,'k rozhodnutí'!$A1086,0)))</f>
        <v/>
      </c>
      <c r="E1089" s="127"/>
      <c r="F1089" s="31" t="str">
        <f ca="1">IF($B1087="","",OFFSET(Zdroj!V$16,'k rozhodnutí'!$A1086,0))</f>
        <v/>
      </c>
      <c r="G1089" s="37" t="str">
        <f ca="1">IF($B1087="","",OFFSET(Zdroj!CC$16,'k rozhodnutí'!$A1086,0))</f>
        <v/>
      </c>
      <c r="H1089" s="115"/>
      <c r="I1089" s="126"/>
      <c r="J1089" s="125"/>
      <c r="K1089" s="115"/>
      <c r="L1089" s="115"/>
      <c r="M1089" s="115"/>
      <c r="N1089" s="115"/>
      <c r="O1089" s="115"/>
      <c r="P1089" s="115"/>
    </row>
    <row r="1090" spans="1:16" ht="15.75" x14ac:dyDescent="0.25">
      <c r="A1090" s="64"/>
      <c r="B1090" s="79" t="str">
        <f ca="1">IF(OFFSET(Zdroj!$B$16,A1089,0)&gt;0,A1092,"")</f>
        <v/>
      </c>
      <c r="C1090" s="2" t="str">
        <f ca="1">IF($B1090="","",IF(Zdroj!$AS$9="ano",CONCATENATE(OFFSET(Zdroj!C$16,'k rozhodnutí'!$A1089,0),"
","Anonymizováno","
",OFFSET(Zdroj!E$16,'k rozhodnutí'!$A1089,0),"
",OFFSET(Zdroj!F$16,'k rozhodnutí'!$A1089,0)),CONCATENATE(OFFSET(Zdroj!C$16,'k rozhodnutí'!$A1089,0),"
",OFFSET(Zdroj!D$16,'k rozhodnutí'!$A1089,0),"
",OFFSET(Zdroj!E$16,'k rozhodnutí'!$A1089,0),"
",OFFSET(Zdroj!F$16,'k rozhodnutí'!$A1089,0))))</f>
        <v/>
      </c>
      <c r="D1090" s="19" t="str">
        <f ca="1">IF($B1090="","",OFFSET(Zdroj!N$16,'k rozhodnutí'!$A1089,0))</f>
        <v/>
      </c>
      <c r="E1090" s="127" t="str">
        <f ca="1">IF($B1090="","",OFFSET(Zdroj!T$16,'k rozhodnutí'!$A1089,0))</f>
        <v/>
      </c>
      <c r="F1090" s="31" t="str">
        <f ca="1">IF($B1090="","",OFFSET(Zdroj!U$16,'k rozhodnutí'!$A1089,0))</f>
        <v/>
      </c>
      <c r="G1090" s="122" t="str">
        <f ca="1">IF($B1090="","",OFFSET(Zdroj!W$16,'k rozhodnutí'!$A1089,0))</f>
        <v/>
      </c>
      <c r="H1090" s="115" t="str">
        <f ca="1">IF($B1090="","",OFFSET(Zdroj!W$16,'k rozhodnutí'!$A1089,0))</f>
        <v/>
      </c>
      <c r="I1090" s="126" t="str">
        <f ca="1">IF($B1090="","",OFFSET(Zdroj!Y$16,'k rozhodnutí'!$A1089,0))</f>
        <v/>
      </c>
      <c r="J1090" s="125" t="str">
        <f ca="1">IF(B1090="","",'k rozhodnutí detailní'!N1090)</f>
        <v/>
      </c>
      <c r="K1090" s="115" t="str">
        <f ca="1">IF($B1090="","",OFFSET(Zdroj!AC$16,'k rozhodnutí'!$A1089,0))</f>
        <v/>
      </c>
      <c r="L1090" s="115" t="str">
        <f ca="1">IF($B1090="","",OFFSET(Zdroj!AD$16,'k rozhodnutí'!$A1089,0))</f>
        <v/>
      </c>
      <c r="M1090" s="115" t="str">
        <f ca="1">IF($B1090="","",OFFSET(Zdroj!AE$16,'k rozhodnutí'!$A1089,0))</f>
        <v/>
      </c>
      <c r="N1090" s="115" t="str">
        <f ca="1">IF($B1090="","",OFFSET(Zdroj!AF$16,'k rozhodnutí'!$A1089,0))</f>
        <v/>
      </c>
      <c r="O1090" s="115" t="str">
        <f ca="1">IF($B1090="","",OFFSET(Zdroj!AG$16,'k rozhodnutí'!$A1089,0))</f>
        <v/>
      </c>
      <c r="P1090" s="115" t="str">
        <f ca="1">IF($B1090="","",OFFSET(Zdroj!AH$16,'k rozhodnutí'!$A1089,0))</f>
        <v/>
      </c>
    </row>
    <row r="1091" spans="1:16" x14ac:dyDescent="0.25">
      <c r="A1091" s="64"/>
      <c r="B1091" s="124" t="str">
        <f ca="1">IF(OFFSET(Zdroj!$B$16,A1089,0)&gt;0,OFFSET(Zdroj!$B$16,A1089,0)+0,"")</f>
        <v/>
      </c>
      <c r="C1091" s="2" t="str">
        <f ca="1">IF($B1090="","",IF(Zdroj!$AS$9="ano",CONCATENATE("Okres:","
",OFFSET(Zdroj!CH$16,'k rozhodnutí'!$A1089,0),"
","Právní forma","
",OFFSET(Zdroj!H$16,'k rozhodnutí'!$A1089,0),"
",IF(OFFSET(Zdroj!I$16,'k rozhodnutí'!$A1089,0)="","","IČO: "),OFFSET(Zdroj!I$16,'k rozhodnutí'!$A1089,0),"
","B.Ú. ",IF(OFFSET(Zdroj!J$16,'k rozhodnutí'!$A1089,0)="","","Anonymizováno")),CONCATENATE("Okres:","
",OFFSET(Zdroj!CH$16,'k rozhodnutí'!$A1089,0),"
","Právní forma","
",OFFSET(Zdroj!H$16,'k rozhodnutí'!$A1089,0),"
",IF(OFFSET(Zdroj!I$16,'k rozhodnutí'!$A1089,0)="","","IČO: "),OFFSET(Zdroj!I$16,'k rozhodnutí'!$A1089,0),"
","B.Ú. ",OFFSET(Zdroj!J$16,'k rozhodnutí'!$A1089,0))))</f>
        <v/>
      </c>
      <c r="D1091" s="3" t="str">
        <f ca="1">IF($B1090="","",OFFSET(Zdroj!O$16,'k rozhodnutí'!$A1089,0))</f>
        <v/>
      </c>
      <c r="E1091" s="127"/>
      <c r="F1091" s="30"/>
      <c r="G1091" s="122"/>
      <c r="H1091" s="115"/>
      <c r="I1091" s="126"/>
      <c r="J1091" s="125"/>
      <c r="K1091" s="115"/>
      <c r="L1091" s="115"/>
      <c r="M1091" s="115"/>
      <c r="N1091" s="115"/>
      <c r="O1091" s="115"/>
      <c r="P1091" s="115"/>
    </row>
    <row r="1092" spans="1:16" x14ac:dyDescent="0.25">
      <c r="A1092" s="64">
        <f>ROW()/3-1</f>
        <v>363</v>
      </c>
      <c r="B1092" s="124"/>
      <c r="C1092" s="28" t="str">
        <f ca="1">IF($B1090="","",IF(Zdroj!$AS$9="ano",IF(OFFSET(Zdroj!M$16,'k rozhodnutí'!$A1089,0)="","","Anonymizováno"),IF(OFFSET(Zdroj!M$16,'k rozhodnutí'!$A1089,0)="","",OFFSET(Zdroj!M$16,'k rozhodnutí'!$A1089,0))))</f>
        <v/>
      </c>
      <c r="D1092" s="3" t="str">
        <f ca="1">IF($B1090="","",CONCATENATE("Dotace bude použita na:","
",OFFSET(Zdroj!P$16,'k rozhodnutí'!$A1089,0)))</f>
        <v/>
      </c>
      <c r="E1092" s="127"/>
      <c r="F1092" s="31" t="str">
        <f ca="1">IF($B1090="","",OFFSET(Zdroj!V$16,'k rozhodnutí'!$A1089,0))</f>
        <v/>
      </c>
      <c r="G1092" s="37" t="str">
        <f ca="1">IF($B1090="","",OFFSET(Zdroj!CC$16,'k rozhodnutí'!$A1089,0))</f>
        <v/>
      </c>
      <c r="H1092" s="115"/>
      <c r="I1092" s="126"/>
      <c r="J1092" s="125"/>
      <c r="K1092" s="115"/>
      <c r="L1092" s="115"/>
      <c r="M1092" s="115"/>
      <c r="N1092" s="115"/>
      <c r="O1092" s="115"/>
      <c r="P1092" s="115"/>
    </row>
    <row r="1093" spans="1:16" ht="15.75" x14ac:dyDescent="0.25">
      <c r="A1093" s="64"/>
      <c r="B1093" s="79" t="str">
        <f ca="1">IF(OFFSET(Zdroj!$B$16,A1092,0)&gt;0,A1095,"")</f>
        <v/>
      </c>
      <c r="C1093" s="2" t="str">
        <f ca="1">IF($B1093="","",IF(Zdroj!$AS$9="ano",CONCATENATE(OFFSET(Zdroj!C$16,'k rozhodnutí'!$A1092,0),"
","Anonymizováno","
",OFFSET(Zdroj!E$16,'k rozhodnutí'!$A1092,0),"
",OFFSET(Zdroj!F$16,'k rozhodnutí'!$A1092,0)),CONCATENATE(OFFSET(Zdroj!C$16,'k rozhodnutí'!$A1092,0),"
",OFFSET(Zdroj!D$16,'k rozhodnutí'!$A1092,0),"
",OFFSET(Zdroj!E$16,'k rozhodnutí'!$A1092,0),"
",OFFSET(Zdroj!F$16,'k rozhodnutí'!$A1092,0))))</f>
        <v/>
      </c>
      <c r="D1093" s="19" t="str">
        <f ca="1">IF($B1093="","",OFFSET(Zdroj!N$16,'k rozhodnutí'!$A1092,0))</f>
        <v/>
      </c>
      <c r="E1093" s="127" t="str">
        <f ca="1">IF($B1093="","",OFFSET(Zdroj!T$16,'k rozhodnutí'!$A1092,0))</f>
        <v/>
      </c>
      <c r="F1093" s="31" t="str">
        <f ca="1">IF($B1093="","",OFFSET(Zdroj!U$16,'k rozhodnutí'!$A1092,0))</f>
        <v/>
      </c>
      <c r="G1093" s="122" t="str">
        <f ca="1">IF($B1093="","",OFFSET(Zdroj!W$16,'k rozhodnutí'!$A1092,0))</f>
        <v/>
      </c>
      <c r="H1093" s="115" t="str">
        <f ca="1">IF($B1093="","",OFFSET(Zdroj!W$16,'k rozhodnutí'!$A1092,0))</f>
        <v/>
      </c>
      <c r="I1093" s="126" t="str">
        <f ca="1">IF($B1093="","",OFFSET(Zdroj!Y$16,'k rozhodnutí'!$A1092,0))</f>
        <v/>
      </c>
      <c r="J1093" s="125" t="str">
        <f ca="1">IF(B1093="","",'k rozhodnutí detailní'!N1093)</f>
        <v/>
      </c>
      <c r="K1093" s="115" t="str">
        <f ca="1">IF($B1093="","",OFFSET(Zdroj!AC$16,'k rozhodnutí'!$A1092,0))</f>
        <v/>
      </c>
      <c r="L1093" s="115" t="str">
        <f ca="1">IF($B1093="","",OFFSET(Zdroj!AD$16,'k rozhodnutí'!$A1092,0))</f>
        <v/>
      </c>
      <c r="M1093" s="115" t="str">
        <f ca="1">IF($B1093="","",OFFSET(Zdroj!AE$16,'k rozhodnutí'!$A1092,0))</f>
        <v/>
      </c>
      <c r="N1093" s="115" t="str">
        <f ca="1">IF($B1093="","",OFFSET(Zdroj!AF$16,'k rozhodnutí'!$A1092,0))</f>
        <v/>
      </c>
      <c r="O1093" s="115" t="str">
        <f ca="1">IF($B1093="","",OFFSET(Zdroj!AG$16,'k rozhodnutí'!$A1092,0))</f>
        <v/>
      </c>
      <c r="P1093" s="115" t="str">
        <f ca="1">IF($B1093="","",OFFSET(Zdroj!AH$16,'k rozhodnutí'!$A1092,0))</f>
        <v/>
      </c>
    </row>
    <row r="1094" spans="1:16" x14ac:dyDescent="0.25">
      <c r="A1094" s="64"/>
      <c r="B1094" s="124" t="str">
        <f ca="1">IF(OFFSET(Zdroj!$B$16,A1092,0)&gt;0,OFFSET(Zdroj!$B$16,A1092,0)+0,"")</f>
        <v/>
      </c>
      <c r="C1094" s="2" t="str">
        <f ca="1">IF($B1093="","",IF(Zdroj!$AS$9="ano",CONCATENATE("Okres:","
",OFFSET(Zdroj!CH$16,'k rozhodnutí'!$A1092,0),"
","Právní forma","
",OFFSET(Zdroj!H$16,'k rozhodnutí'!$A1092,0),"
",IF(OFFSET(Zdroj!I$16,'k rozhodnutí'!$A1092,0)="","","IČO: "),OFFSET(Zdroj!I$16,'k rozhodnutí'!$A1092,0),"
","B.Ú. ",IF(OFFSET(Zdroj!J$16,'k rozhodnutí'!$A1092,0)="","","Anonymizováno")),CONCATENATE("Okres:","
",OFFSET(Zdroj!CH$16,'k rozhodnutí'!$A1092,0),"
","Právní forma","
",OFFSET(Zdroj!H$16,'k rozhodnutí'!$A1092,0),"
",IF(OFFSET(Zdroj!I$16,'k rozhodnutí'!$A1092,0)="","","IČO: "),OFFSET(Zdroj!I$16,'k rozhodnutí'!$A1092,0),"
","B.Ú. ",OFFSET(Zdroj!J$16,'k rozhodnutí'!$A1092,0))))</f>
        <v/>
      </c>
      <c r="D1094" s="3" t="str">
        <f ca="1">IF($B1093="","",OFFSET(Zdroj!O$16,'k rozhodnutí'!$A1092,0))</f>
        <v/>
      </c>
      <c r="E1094" s="127"/>
      <c r="F1094" s="30"/>
      <c r="G1094" s="122"/>
      <c r="H1094" s="115"/>
      <c r="I1094" s="126"/>
      <c r="J1094" s="125"/>
      <c r="K1094" s="115"/>
      <c r="L1094" s="115"/>
      <c r="M1094" s="115"/>
      <c r="N1094" s="115"/>
      <c r="O1094" s="115"/>
      <c r="P1094" s="115"/>
    </row>
    <row r="1095" spans="1:16" x14ac:dyDescent="0.25">
      <c r="A1095" s="64">
        <f>ROW()/3-1</f>
        <v>364</v>
      </c>
      <c r="B1095" s="124"/>
      <c r="C1095" s="28" t="str">
        <f ca="1">IF($B1093="","",IF(Zdroj!$AS$9="ano",IF(OFFSET(Zdroj!M$16,'k rozhodnutí'!$A1092,0)="","","Anonymizováno"),IF(OFFSET(Zdroj!M$16,'k rozhodnutí'!$A1092,0)="","",OFFSET(Zdroj!M$16,'k rozhodnutí'!$A1092,0))))</f>
        <v/>
      </c>
      <c r="D1095" s="3" t="str">
        <f ca="1">IF($B1093="","",CONCATENATE("Dotace bude použita na:","
",OFFSET(Zdroj!P$16,'k rozhodnutí'!$A1092,0)))</f>
        <v/>
      </c>
      <c r="E1095" s="127"/>
      <c r="F1095" s="31" t="str">
        <f ca="1">IF($B1093="","",OFFSET(Zdroj!V$16,'k rozhodnutí'!$A1092,0))</f>
        <v/>
      </c>
      <c r="G1095" s="37" t="str">
        <f ca="1">IF($B1093="","",OFFSET(Zdroj!CC$16,'k rozhodnutí'!$A1092,0))</f>
        <v/>
      </c>
      <c r="H1095" s="115"/>
      <c r="I1095" s="126"/>
      <c r="J1095" s="125"/>
      <c r="K1095" s="115"/>
      <c r="L1095" s="115"/>
      <c r="M1095" s="115"/>
      <c r="N1095" s="115"/>
      <c r="O1095" s="115"/>
      <c r="P1095" s="115"/>
    </row>
    <row r="1096" spans="1:16" ht="15.75" x14ac:dyDescent="0.25">
      <c r="A1096" s="64"/>
      <c r="B1096" s="79" t="str">
        <f ca="1">IF(OFFSET(Zdroj!$B$16,A1095,0)&gt;0,A1098,"")</f>
        <v/>
      </c>
      <c r="C1096" s="2" t="str">
        <f ca="1">IF($B1096="","",IF(Zdroj!$AS$9="ano",CONCATENATE(OFFSET(Zdroj!C$16,'k rozhodnutí'!$A1095,0),"
","Anonymizováno","
",OFFSET(Zdroj!E$16,'k rozhodnutí'!$A1095,0),"
",OFFSET(Zdroj!F$16,'k rozhodnutí'!$A1095,0)),CONCATENATE(OFFSET(Zdroj!C$16,'k rozhodnutí'!$A1095,0),"
",OFFSET(Zdroj!D$16,'k rozhodnutí'!$A1095,0),"
",OFFSET(Zdroj!E$16,'k rozhodnutí'!$A1095,0),"
",OFFSET(Zdroj!F$16,'k rozhodnutí'!$A1095,0))))</f>
        <v/>
      </c>
      <c r="D1096" s="19" t="str">
        <f ca="1">IF($B1096="","",OFFSET(Zdroj!N$16,'k rozhodnutí'!$A1095,0))</f>
        <v/>
      </c>
      <c r="E1096" s="127" t="str">
        <f ca="1">IF($B1096="","",OFFSET(Zdroj!T$16,'k rozhodnutí'!$A1095,0))</f>
        <v/>
      </c>
      <c r="F1096" s="31" t="str">
        <f ca="1">IF($B1096="","",OFFSET(Zdroj!U$16,'k rozhodnutí'!$A1095,0))</f>
        <v/>
      </c>
      <c r="G1096" s="122" t="str">
        <f ca="1">IF($B1096="","",OFFSET(Zdroj!W$16,'k rozhodnutí'!$A1095,0))</f>
        <v/>
      </c>
      <c r="H1096" s="115" t="str">
        <f ca="1">IF($B1096="","",OFFSET(Zdroj!W$16,'k rozhodnutí'!$A1095,0))</f>
        <v/>
      </c>
      <c r="I1096" s="126" t="str">
        <f ca="1">IF($B1096="","",OFFSET(Zdroj!Y$16,'k rozhodnutí'!$A1095,0))</f>
        <v/>
      </c>
      <c r="J1096" s="125" t="str">
        <f ca="1">IF(B1096="","",'k rozhodnutí detailní'!N1096)</f>
        <v/>
      </c>
      <c r="K1096" s="115" t="str">
        <f ca="1">IF($B1096="","",OFFSET(Zdroj!AC$16,'k rozhodnutí'!$A1095,0))</f>
        <v/>
      </c>
      <c r="L1096" s="115" t="str">
        <f ca="1">IF($B1096="","",OFFSET(Zdroj!AD$16,'k rozhodnutí'!$A1095,0))</f>
        <v/>
      </c>
      <c r="M1096" s="115" t="str">
        <f ca="1">IF($B1096="","",OFFSET(Zdroj!AE$16,'k rozhodnutí'!$A1095,0))</f>
        <v/>
      </c>
      <c r="N1096" s="115" t="str">
        <f ca="1">IF($B1096="","",OFFSET(Zdroj!AF$16,'k rozhodnutí'!$A1095,0))</f>
        <v/>
      </c>
      <c r="O1096" s="115" t="str">
        <f ca="1">IF($B1096="","",OFFSET(Zdroj!AG$16,'k rozhodnutí'!$A1095,0))</f>
        <v/>
      </c>
      <c r="P1096" s="115" t="str">
        <f ca="1">IF($B1096="","",OFFSET(Zdroj!AH$16,'k rozhodnutí'!$A1095,0))</f>
        <v/>
      </c>
    </row>
    <row r="1097" spans="1:16" x14ac:dyDescent="0.25">
      <c r="A1097" s="64"/>
      <c r="B1097" s="124" t="str">
        <f ca="1">IF(OFFSET(Zdroj!$B$16,A1095,0)&gt;0,OFFSET(Zdroj!$B$16,A1095,0)+0,"")</f>
        <v/>
      </c>
      <c r="C1097" s="2" t="str">
        <f ca="1">IF($B1096="","",IF(Zdroj!$AS$9="ano",CONCATENATE("Okres:","
",OFFSET(Zdroj!CH$16,'k rozhodnutí'!$A1095,0),"
","Právní forma","
",OFFSET(Zdroj!H$16,'k rozhodnutí'!$A1095,0),"
",IF(OFFSET(Zdroj!I$16,'k rozhodnutí'!$A1095,0)="","","IČO: "),OFFSET(Zdroj!I$16,'k rozhodnutí'!$A1095,0),"
","B.Ú. ",IF(OFFSET(Zdroj!J$16,'k rozhodnutí'!$A1095,0)="","","Anonymizováno")),CONCATENATE("Okres:","
",OFFSET(Zdroj!CH$16,'k rozhodnutí'!$A1095,0),"
","Právní forma","
",OFFSET(Zdroj!H$16,'k rozhodnutí'!$A1095,0),"
",IF(OFFSET(Zdroj!I$16,'k rozhodnutí'!$A1095,0)="","","IČO: "),OFFSET(Zdroj!I$16,'k rozhodnutí'!$A1095,0),"
","B.Ú. ",OFFSET(Zdroj!J$16,'k rozhodnutí'!$A1095,0))))</f>
        <v/>
      </c>
      <c r="D1097" s="3" t="str">
        <f ca="1">IF($B1096="","",OFFSET(Zdroj!O$16,'k rozhodnutí'!$A1095,0))</f>
        <v/>
      </c>
      <c r="E1097" s="127"/>
      <c r="F1097" s="30"/>
      <c r="G1097" s="122"/>
      <c r="H1097" s="115"/>
      <c r="I1097" s="126"/>
      <c r="J1097" s="125"/>
      <c r="K1097" s="115"/>
      <c r="L1097" s="115"/>
      <c r="M1097" s="115"/>
      <c r="N1097" s="115"/>
      <c r="O1097" s="115"/>
      <c r="P1097" s="115"/>
    </row>
    <row r="1098" spans="1:16" x14ac:dyDescent="0.25">
      <c r="A1098" s="64">
        <f>ROW()/3-1</f>
        <v>365</v>
      </c>
      <c r="B1098" s="124"/>
      <c r="C1098" s="28" t="str">
        <f ca="1">IF($B1096="","",IF(Zdroj!$AS$9="ano",IF(OFFSET(Zdroj!M$16,'k rozhodnutí'!$A1095,0)="","","Anonymizováno"),IF(OFFSET(Zdroj!M$16,'k rozhodnutí'!$A1095,0)="","",OFFSET(Zdroj!M$16,'k rozhodnutí'!$A1095,0))))</f>
        <v/>
      </c>
      <c r="D1098" s="3" t="str">
        <f ca="1">IF($B1096="","",CONCATENATE("Dotace bude použita na:","
",OFFSET(Zdroj!P$16,'k rozhodnutí'!$A1095,0)))</f>
        <v/>
      </c>
      <c r="E1098" s="127"/>
      <c r="F1098" s="31" t="str">
        <f ca="1">IF($B1096="","",OFFSET(Zdroj!V$16,'k rozhodnutí'!$A1095,0))</f>
        <v/>
      </c>
      <c r="G1098" s="37" t="str">
        <f ca="1">IF($B1096="","",OFFSET(Zdroj!CC$16,'k rozhodnutí'!$A1095,0))</f>
        <v/>
      </c>
      <c r="H1098" s="115"/>
      <c r="I1098" s="126"/>
      <c r="J1098" s="125"/>
      <c r="K1098" s="115"/>
      <c r="L1098" s="115"/>
      <c r="M1098" s="115"/>
      <c r="N1098" s="115"/>
      <c r="O1098" s="115"/>
      <c r="P1098" s="115"/>
    </row>
    <row r="1099" spans="1:16" ht="15.75" x14ac:dyDescent="0.25">
      <c r="A1099" s="64"/>
      <c r="B1099" s="79" t="str">
        <f ca="1">IF(OFFSET(Zdroj!$B$16,A1098,0)&gt;0,A1101,"")</f>
        <v/>
      </c>
      <c r="C1099" s="2" t="str">
        <f ca="1">IF($B1099="","",IF(Zdroj!$AS$9="ano",CONCATENATE(OFFSET(Zdroj!C$16,'k rozhodnutí'!$A1098,0),"
","Anonymizováno","
",OFFSET(Zdroj!E$16,'k rozhodnutí'!$A1098,0),"
",OFFSET(Zdroj!F$16,'k rozhodnutí'!$A1098,0)),CONCATENATE(OFFSET(Zdroj!C$16,'k rozhodnutí'!$A1098,0),"
",OFFSET(Zdroj!D$16,'k rozhodnutí'!$A1098,0),"
",OFFSET(Zdroj!E$16,'k rozhodnutí'!$A1098,0),"
",OFFSET(Zdroj!F$16,'k rozhodnutí'!$A1098,0))))</f>
        <v/>
      </c>
      <c r="D1099" s="19" t="str">
        <f ca="1">IF($B1099="","",OFFSET(Zdroj!N$16,'k rozhodnutí'!$A1098,0))</f>
        <v/>
      </c>
      <c r="E1099" s="127" t="str">
        <f ca="1">IF($B1099="","",OFFSET(Zdroj!T$16,'k rozhodnutí'!$A1098,0))</f>
        <v/>
      </c>
      <c r="F1099" s="31" t="str">
        <f ca="1">IF($B1099="","",OFFSET(Zdroj!U$16,'k rozhodnutí'!$A1098,0))</f>
        <v/>
      </c>
      <c r="G1099" s="122" t="str">
        <f ca="1">IF($B1099="","",OFFSET(Zdroj!W$16,'k rozhodnutí'!$A1098,0))</f>
        <v/>
      </c>
      <c r="H1099" s="115" t="str">
        <f ca="1">IF($B1099="","",OFFSET(Zdroj!W$16,'k rozhodnutí'!$A1098,0))</f>
        <v/>
      </c>
      <c r="I1099" s="126" t="str">
        <f ca="1">IF($B1099="","",OFFSET(Zdroj!Y$16,'k rozhodnutí'!$A1098,0))</f>
        <v/>
      </c>
      <c r="J1099" s="125" t="str">
        <f ca="1">IF(B1099="","",'k rozhodnutí detailní'!N1099)</f>
        <v/>
      </c>
      <c r="K1099" s="115" t="str">
        <f ca="1">IF($B1099="","",OFFSET(Zdroj!AC$16,'k rozhodnutí'!$A1098,0))</f>
        <v/>
      </c>
      <c r="L1099" s="115" t="str">
        <f ca="1">IF($B1099="","",OFFSET(Zdroj!AD$16,'k rozhodnutí'!$A1098,0))</f>
        <v/>
      </c>
      <c r="M1099" s="115" t="str">
        <f ca="1">IF($B1099="","",OFFSET(Zdroj!AE$16,'k rozhodnutí'!$A1098,0))</f>
        <v/>
      </c>
      <c r="N1099" s="115" t="str">
        <f ca="1">IF($B1099="","",OFFSET(Zdroj!AF$16,'k rozhodnutí'!$A1098,0))</f>
        <v/>
      </c>
      <c r="O1099" s="115" t="str">
        <f ca="1">IF($B1099="","",OFFSET(Zdroj!AG$16,'k rozhodnutí'!$A1098,0))</f>
        <v/>
      </c>
      <c r="P1099" s="115" t="str">
        <f ca="1">IF($B1099="","",OFFSET(Zdroj!AH$16,'k rozhodnutí'!$A1098,0))</f>
        <v/>
      </c>
    </row>
    <row r="1100" spans="1:16" x14ac:dyDescent="0.25">
      <c r="A1100" s="64"/>
      <c r="B1100" s="124" t="str">
        <f ca="1">IF(OFFSET(Zdroj!$B$16,A1098,0)&gt;0,OFFSET(Zdroj!$B$16,A1098,0)+0,"")</f>
        <v/>
      </c>
      <c r="C1100" s="2" t="str">
        <f ca="1">IF($B1099="","",IF(Zdroj!$AS$9="ano",CONCATENATE("Okres:","
",OFFSET(Zdroj!CH$16,'k rozhodnutí'!$A1098,0),"
","Právní forma","
",OFFSET(Zdroj!H$16,'k rozhodnutí'!$A1098,0),"
",IF(OFFSET(Zdroj!I$16,'k rozhodnutí'!$A1098,0)="","","IČO: "),OFFSET(Zdroj!I$16,'k rozhodnutí'!$A1098,0),"
","B.Ú. ",IF(OFFSET(Zdroj!J$16,'k rozhodnutí'!$A1098,0)="","","Anonymizováno")),CONCATENATE("Okres:","
",OFFSET(Zdroj!CH$16,'k rozhodnutí'!$A1098,0),"
","Právní forma","
",OFFSET(Zdroj!H$16,'k rozhodnutí'!$A1098,0),"
",IF(OFFSET(Zdroj!I$16,'k rozhodnutí'!$A1098,0)="","","IČO: "),OFFSET(Zdroj!I$16,'k rozhodnutí'!$A1098,0),"
","B.Ú. ",OFFSET(Zdroj!J$16,'k rozhodnutí'!$A1098,0))))</f>
        <v/>
      </c>
      <c r="D1100" s="3" t="str">
        <f ca="1">IF($B1099="","",OFFSET(Zdroj!O$16,'k rozhodnutí'!$A1098,0))</f>
        <v/>
      </c>
      <c r="E1100" s="127"/>
      <c r="F1100" s="30"/>
      <c r="G1100" s="122"/>
      <c r="H1100" s="115"/>
      <c r="I1100" s="126"/>
      <c r="J1100" s="125"/>
      <c r="K1100" s="115"/>
      <c r="L1100" s="115"/>
      <c r="M1100" s="115"/>
      <c r="N1100" s="115"/>
      <c r="O1100" s="115"/>
      <c r="P1100" s="115"/>
    </row>
    <row r="1101" spans="1:16" x14ac:dyDescent="0.25">
      <c r="A1101" s="64">
        <f>ROW()/3-1</f>
        <v>366</v>
      </c>
      <c r="B1101" s="124"/>
      <c r="C1101" s="28" t="str">
        <f ca="1">IF($B1099="","",IF(Zdroj!$AS$9="ano",IF(OFFSET(Zdroj!M$16,'k rozhodnutí'!$A1098,0)="","","Anonymizováno"),IF(OFFSET(Zdroj!M$16,'k rozhodnutí'!$A1098,0)="","",OFFSET(Zdroj!M$16,'k rozhodnutí'!$A1098,0))))</f>
        <v/>
      </c>
      <c r="D1101" s="3" t="str">
        <f ca="1">IF($B1099="","",CONCATENATE("Dotace bude použita na:","
",OFFSET(Zdroj!P$16,'k rozhodnutí'!$A1098,0)))</f>
        <v/>
      </c>
      <c r="E1101" s="127"/>
      <c r="F1101" s="31" t="str">
        <f ca="1">IF($B1099="","",OFFSET(Zdroj!V$16,'k rozhodnutí'!$A1098,0))</f>
        <v/>
      </c>
      <c r="G1101" s="37" t="str">
        <f ca="1">IF($B1099="","",OFFSET(Zdroj!CC$16,'k rozhodnutí'!$A1098,0))</f>
        <v/>
      </c>
      <c r="H1101" s="115"/>
      <c r="I1101" s="126"/>
      <c r="J1101" s="125"/>
      <c r="K1101" s="115"/>
      <c r="L1101" s="115"/>
      <c r="M1101" s="115"/>
      <c r="N1101" s="115"/>
      <c r="O1101" s="115"/>
      <c r="P1101" s="115"/>
    </row>
    <row r="1102" spans="1:16" ht="15.75" x14ac:dyDescent="0.25">
      <c r="A1102" s="64"/>
      <c r="B1102" s="79" t="str">
        <f ca="1">IF(OFFSET(Zdroj!$B$16,A1101,0)&gt;0,A1104,"")</f>
        <v/>
      </c>
      <c r="C1102" s="2" t="str">
        <f ca="1">IF($B1102="","",IF(Zdroj!$AS$9="ano",CONCATENATE(OFFSET(Zdroj!C$16,'k rozhodnutí'!$A1101,0),"
","Anonymizováno","
",OFFSET(Zdroj!E$16,'k rozhodnutí'!$A1101,0),"
",OFFSET(Zdroj!F$16,'k rozhodnutí'!$A1101,0)),CONCATENATE(OFFSET(Zdroj!C$16,'k rozhodnutí'!$A1101,0),"
",OFFSET(Zdroj!D$16,'k rozhodnutí'!$A1101,0),"
",OFFSET(Zdroj!E$16,'k rozhodnutí'!$A1101,0),"
",OFFSET(Zdroj!F$16,'k rozhodnutí'!$A1101,0))))</f>
        <v/>
      </c>
      <c r="D1102" s="19" t="str">
        <f ca="1">IF($B1102="","",OFFSET(Zdroj!N$16,'k rozhodnutí'!$A1101,0))</f>
        <v/>
      </c>
      <c r="E1102" s="127" t="str">
        <f ca="1">IF($B1102="","",OFFSET(Zdroj!T$16,'k rozhodnutí'!$A1101,0))</f>
        <v/>
      </c>
      <c r="F1102" s="31" t="str">
        <f ca="1">IF($B1102="","",OFFSET(Zdroj!U$16,'k rozhodnutí'!$A1101,0))</f>
        <v/>
      </c>
      <c r="G1102" s="122" t="str">
        <f ca="1">IF($B1102="","",OFFSET(Zdroj!W$16,'k rozhodnutí'!$A1101,0))</f>
        <v/>
      </c>
      <c r="H1102" s="115" t="str">
        <f ca="1">IF($B1102="","",OFFSET(Zdroj!W$16,'k rozhodnutí'!$A1101,0))</f>
        <v/>
      </c>
      <c r="I1102" s="126" t="str">
        <f ca="1">IF($B1102="","",OFFSET(Zdroj!Y$16,'k rozhodnutí'!$A1101,0))</f>
        <v/>
      </c>
      <c r="J1102" s="125" t="str">
        <f ca="1">IF(B1102="","",'k rozhodnutí detailní'!N1102)</f>
        <v/>
      </c>
      <c r="K1102" s="115" t="str">
        <f ca="1">IF($B1102="","",OFFSET(Zdroj!AC$16,'k rozhodnutí'!$A1101,0))</f>
        <v/>
      </c>
      <c r="L1102" s="115" t="str">
        <f ca="1">IF($B1102="","",OFFSET(Zdroj!AD$16,'k rozhodnutí'!$A1101,0))</f>
        <v/>
      </c>
      <c r="M1102" s="115" t="str">
        <f ca="1">IF($B1102="","",OFFSET(Zdroj!AE$16,'k rozhodnutí'!$A1101,0))</f>
        <v/>
      </c>
      <c r="N1102" s="115" t="str">
        <f ca="1">IF($B1102="","",OFFSET(Zdroj!AF$16,'k rozhodnutí'!$A1101,0))</f>
        <v/>
      </c>
      <c r="O1102" s="115" t="str">
        <f ca="1">IF($B1102="","",OFFSET(Zdroj!AG$16,'k rozhodnutí'!$A1101,0))</f>
        <v/>
      </c>
      <c r="P1102" s="115" t="str">
        <f ca="1">IF($B1102="","",OFFSET(Zdroj!AH$16,'k rozhodnutí'!$A1101,0))</f>
        <v/>
      </c>
    </row>
    <row r="1103" spans="1:16" x14ac:dyDescent="0.25">
      <c r="A1103" s="64"/>
      <c r="B1103" s="124" t="str">
        <f ca="1">IF(OFFSET(Zdroj!$B$16,A1101,0)&gt;0,OFFSET(Zdroj!$B$16,A1101,0)+0,"")</f>
        <v/>
      </c>
      <c r="C1103" s="2" t="str">
        <f ca="1">IF($B1102="","",IF(Zdroj!$AS$9="ano",CONCATENATE("Okres:","
",OFFSET(Zdroj!CH$16,'k rozhodnutí'!$A1101,0),"
","Právní forma","
",OFFSET(Zdroj!H$16,'k rozhodnutí'!$A1101,0),"
",IF(OFFSET(Zdroj!I$16,'k rozhodnutí'!$A1101,0)="","","IČO: "),OFFSET(Zdroj!I$16,'k rozhodnutí'!$A1101,0),"
","B.Ú. ",IF(OFFSET(Zdroj!J$16,'k rozhodnutí'!$A1101,0)="","","Anonymizováno")),CONCATENATE("Okres:","
",OFFSET(Zdroj!CH$16,'k rozhodnutí'!$A1101,0),"
","Právní forma","
",OFFSET(Zdroj!H$16,'k rozhodnutí'!$A1101,0),"
",IF(OFFSET(Zdroj!I$16,'k rozhodnutí'!$A1101,0)="","","IČO: "),OFFSET(Zdroj!I$16,'k rozhodnutí'!$A1101,0),"
","B.Ú. ",OFFSET(Zdroj!J$16,'k rozhodnutí'!$A1101,0))))</f>
        <v/>
      </c>
      <c r="D1103" s="3" t="str">
        <f ca="1">IF($B1102="","",OFFSET(Zdroj!O$16,'k rozhodnutí'!$A1101,0))</f>
        <v/>
      </c>
      <c r="E1103" s="127"/>
      <c r="F1103" s="30"/>
      <c r="G1103" s="122"/>
      <c r="H1103" s="115"/>
      <c r="I1103" s="126"/>
      <c r="J1103" s="125"/>
      <c r="K1103" s="115"/>
      <c r="L1103" s="115"/>
      <c r="M1103" s="115"/>
      <c r="N1103" s="115"/>
      <c r="O1103" s="115"/>
      <c r="P1103" s="115"/>
    </row>
    <row r="1104" spans="1:16" x14ac:dyDescent="0.25">
      <c r="A1104" s="64">
        <f>ROW()/3-1</f>
        <v>367</v>
      </c>
      <c r="B1104" s="124"/>
      <c r="C1104" s="28" t="str">
        <f ca="1">IF($B1102="","",IF(Zdroj!$AS$9="ano",IF(OFFSET(Zdroj!M$16,'k rozhodnutí'!$A1101,0)="","","Anonymizováno"),IF(OFFSET(Zdroj!M$16,'k rozhodnutí'!$A1101,0)="","",OFFSET(Zdroj!M$16,'k rozhodnutí'!$A1101,0))))</f>
        <v/>
      </c>
      <c r="D1104" s="3" t="str">
        <f ca="1">IF($B1102="","",CONCATENATE("Dotace bude použita na:","
",OFFSET(Zdroj!P$16,'k rozhodnutí'!$A1101,0)))</f>
        <v/>
      </c>
      <c r="E1104" s="127"/>
      <c r="F1104" s="31" t="str">
        <f ca="1">IF($B1102="","",OFFSET(Zdroj!V$16,'k rozhodnutí'!$A1101,0))</f>
        <v/>
      </c>
      <c r="G1104" s="37" t="str">
        <f ca="1">IF($B1102="","",OFFSET(Zdroj!CC$16,'k rozhodnutí'!$A1101,0))</f>
        <v/>
      </c>
      <c r="H1104" s="115"/>
      <c r="I1104" s="126"/>
      <c r="J1104" s="125"/>
      <c r="K1104" s="115"/>
      <c r="L1104" s="115"/>
      <c r="M1104" s="115"/>
      <c r="N1104" s="115"/>
      <c r="O1104" s="115"/>
      <c r="P1104" s="115"/>
    </row>
    <row r="1105" spans="1:16" ht="15.75" x14ac:dyDescent="0.25">
      <c r="A1105" s="64"/>
      <c r="B1105" s="79" t="str">
        <f ca="1">IF(OFFSET(Zdroj!$B$16,A1104,0)&gt;0,A1107,"")</f>
        <v/>
      </c>
      <c r="C1105" s="2" t="str">
        <f ca="1">IF($B1105="","",IF(Zdroj!$AS$9="ano",CONCATENATE(OFFSET(Zdroj!C$16,'k rozhodnutí'!$A1104,0),"
","Anonymizováno","
",OFFSET(Zdroj!E$16,'k rozhodnutí'!$A1104,0),"
",OFFSET(Zdroj!F$16,'k rozhodnutí'!$A1104,0)),CONCATENATE(OFFSET(Zdroj!C$16,'k rozhodnutí'!$A1104,0),"
",OFFSET(Zdroj!D$16,'k rozhodnutí'!$A1104,0),"
",OFFSET(Zdroj!E$16,'k rozhodnutí'!$A1104,0),"
",OFFSET(Zdroj!F$16,'k rozhodnutí'!$A1104,0))))</f>
        <v/>
      </c>
      <c r="D1105" s="19" t="str">
        <f ca="1">IF($B1105="","",OFFSET(Zdroj!N$16,'k rozhodnutí'!$A1104,0))</f>
        <v/>
      </c>
      <c r="E1105" s="127" t="str">
        <f ca="1">IF($B1105="","",OFFSET(Zdroj!T$16,'k rozhodnutí'!$A1104,0))</f>
        <v/>
      </c>
      <c r="F1105" s="31" t="str">
        <f ca="1">IF($B1105="","",OFFSET(Zdroj!U$16,'k rozhodnutí'!$A1104,0))</f>
        <v/>
      </c>
      <c r="G1105" s="122" t="str">
        <f ca="1">IF($B1105="","",OFFSET(Zdroj!W$16,'k rozhodnutí'!$A1104,0))</f>
        <v/>
      </c>
      <c r="H1105" s="115" t="str">
        <f ca="1">IF($B1105="","",OFFSET(Zdroj!W$16,'k rozhodnutí'!$A1104,0))</f>
        <v/>
      </c>
      <c r="I1105" s="126" t="str">
        <f ca="1">IF($B1105="","",OFFSET(Zdroj!Y$16,'k rozhodnutí'!$A1104,0))</f>
        <v/>
      </c>
      <c r="J1105" s="125" t="str">
        <f ca="1">IF(B1105="","",'k rozhodnutí detailní'!N1105)</f>
        <v/>
      </c>
      <c r="K1105" s="115" t="str">
        <f ca="1">IF($B1105="","",OFFSET(Zdroj!AC$16,'k rozhodnutí'!$A1104,0))</f>
        <v/>
      </c>
      <c r="L1105" s="115" t="str">
        <f ca="1">IF($B1105="","",OFFSET(Zdroj!AD$16,'k rozhodnutí'!$A1104,0))</f>
        <v/>
      </c>
      <c r="M1105" s="115" t="str">
        <f ca="1">IF($B1105="","",OFFSET(Zdroj!AE$16,'k rozhodnutí'!$A1104,0))</f>
        <v/>
      </c>
      <c r="N1105" s="115" t="str">
        <f ca="1">IF($B1105="","",OFFSET(Zdroj!AF$16,'k rozhodnutí'!$A1104,0))</f>
        <v/>
      </c>
      <c r="O1105" s="115" t="str">
        <f ca="1">IF($B1105="","",OFFSET(Zdroj!AG$16,'k rozhodnutí'!$A1104,0))</f>
        <v/>
      </c>
      <c r="P1105" s="115" t="str">
        <f ca="1">IF($B1105="","",OFFSET(Zdroj!AH$16,'k rozhodnutí'!$A1104,0))</f>
        <v/>
      </c>
    </row>
    <row r="1106" spans="1:16" x14ac:dyDescent="0.25">
      <c r="A1106" s="64"/>
      <c r="B1106" s="124" t="str">
        <f ca="1">IF(OFFSET(Zdroj!$B$16,A1104,0)&gt;0,OFFSET(Zdroj!$B$16,A1104,0)+0,"")</f>
        <v/>
      </c>
      <c r="C1106" s="2" t="str">
        <f ca="1">IF($B1105="","",IF(Zdroj!$AS$9="ano",CONCATENATE("Okres:","
",OFFSET(Zdroj!CH$16,'k rozhodnutí'!$A1104,0),"
","Právní forma","
",OFFSET(Zdroj!H$16,'k rozhodnutí'!$A1104,0),"
",IF(OFFSET(Zdroj!I$16,'k rozhodnutí'!$A1104,0)="","","IČO: "),OFFSET(Zdroj!I$16,'k rozhodnutí'!$A1104,0),"
","B.Ú. ",IF(OFFSET(Zdroj!J$16,'k rozhodnutí'!$A1104,0)="","","Anonymizováno")),CONCATENATE("Okres:","
",OFFSET(Zdroj!CH$16,'k rozhodnutí'!$A1104,0),"
","Právní forma","
",OFFSET(Zdroj!H$16,'k rozhodnutí'!$A1104,0),"
",IF(OFFSET(Zdroj!I$16,'k rozhodnutí'!$A1104,0)="","","IČO: "),OFFSET(Zdroj!I$16,'k rozhodnutí'!$A1104,0),"
","B.Ú. ",OFFSET(Zdroj!J$16,'k rozhodnutí'!$A1104,0))))</f>
        <v/>
      </c>
      <c r="D1106" s="3" t="str">
        <f ca="1">IF($B1105="","",OFFSET(Zdroj!O$16,'k rozhodnutí'!$A1104,0))</f>
        <v/>
      </c>
      <c r="E1106" s="127"/>
      <c r="F1106" s="30"/>
      <c r="G1106" s="122"/>
      <c r="H1106" s="115"/>
      <c r="I1106" s="126"/>
      <c r="J1106" s="125"/>
      <c r="K1106" s="115"/>
      <c r="L1106" s="115"/>
      <c r="M1106" s="115"/>
      <c r="N1106" s="115"/>
      <c r="O1106" s="115"/>
      <c r="P1106" s="115"/>
    </row>
    <row r="1107" spans="1:16" x14ac:dyDescent="0.25">
      <c r="A1107" s="64">
        <f>ROW()/3-1</f>
        <v>368</v>
      </c>
      <c r="B1107" s="124"/>
      <c r="C1107" s="28" t="str">
        <f ca="1">IF($B1105="","",IF(Zdroj!$AS$9="ano",IF(OFFSET(Zdroj!M$16,'k rozhodnutí'!$A1104,0)="","","Anonymizováno"),IF(OFFSET(Zdroj!M$16,'k rozhodnutí'!$A1104,0)="","",OFFSET(Zdroj!M$16,'k rozhodnutí'!$A1104,0))))</f>
        <v/>
      </c>
      <c r="D1107" s="3" t="str">
        <f ca="1">IF($B1105="","",CONCATENATE("Dotace bude použita na:","
",OFFSET(Zdroj!P$16,'k rozhodnutí'!$A1104,0)))</f>
        <v/>
      </c>
      <c r="E1107" s="127"/>
      <c r="F1107" s="31" t="str">
        <f ca="1">IF($B1105="","",OFFSET(Zdroj!V$16,'k rozhodnutí'!$A1104,0))</f>
        <v/>
      </c>
      <c r="G1107" s="37" t="str">
        <f ca="1">IF($B1105="","",OFFSET(Zdroj!CC$16,'k rozhodnutí'!$A1104,0))</f>
        <v/>
      </c>
      <c r="H1107" s="115"/>
      <c r="I1107" s="126"/>
      <c r="J1107" s="125"/>
      <c r="K1107" s="115"/>
      <c r="L1107" s="115"/>
      <c r="M1107" s="115"/>
      <c r="N1107" s="115"/>
      <c r="O1107" s="115"/>
      <c r="P1107" s="115"/>
    </row>
    <row r="1108" spans="1:16" ht="15.75" x14ac:dyDescent="0.25">
      <c r="A1108" s="64"/>
      <c r="B1108" s="79" t="str">
        <f ca="1">IF(OFFSET(Zdroj!$B$16,A1107,0)&gt;0,A1110,"")</f>
        <v/>
      </c>
      <c r="C1108" s="2" t="str">
        <f ca="1">IF($B1108="","",IF(Zdroj!$AS$9="ano",CONCATENATE(OFFSET(Zdroj!C$16,'k rozhodnutí'!$A1107,0),"
","Anonymizováno","
",OFFSET(Zdroj!E$16,'k rozhodnutí'!$A1107,0),"
",OFFSET(Zdroj!F$16,'k rozhodnutí'!$A1107,0)),CONCATENATE(OFFSET(Zdroj!C$16,'k rozhodnutí'!$A1107,0),"
",OFFSET(Zdroj!D$16,'k rozhodnutí'!$A1107,0),"
",OFFSET(Zdroj!E$16,'k rozhodnutí'!$A1107,0),"
",OFFSET(Zdroj!F$16,'k rozhodnutí'!$A1107,0))))</f>
        <v/>
      </c>
      <c r="D1108" s="19" t="str">
        <f ca="1">IF($B1108="","",OFFSET(Zdroj!N$16,'k rozhodnutí'!$A1107,0))</f>
        <v/>
      </c>
      <c r="E1108" s="127" t="str">
        <f ca="1">IF($B1108="","",OFFSET(Zdroj!T$16,'k rozhodnutí'!$A1107,0))</f>
        <v/>
      </c>
      <c r="F1108" s="31" t="str">
        <f ca="1">IF($B1108="","",OFFSET(Zdroj!U$16,'k rozhodnutí'!$A1107,0))</f>
        <v/>
      </c>
      <c r="G1108" s="122" t="str">
        <f ca="1">IF($B1108="","",OFFSET(Zdroj!W$16,'k rozhodnutí'!$A1107,0))</f>
        <v/>
      </c>
      <c r="H1108" s="115" t="str">
        <f ca="1">IF($B1108="","",OFFSET(Zdroj!W$16,'k rozhodnutí'!$A1107,0))</f>
        <v/>
      </c>
      <c r="I1108" s="126" t="str">
        <f ca="1">IF($B1108="","",OFFSET(Zdroj!Y$16,'k rozhodnutí'!$A1107,0))</f>
        <v/>
      </c>
      <c r="J1108" s="125" t="str">
        <f ca="1">IF(B1108="","",'k rozhodnutí detailní'!N1108)</f>
        <v/>
      </c>
      <c r="K1108" s="115" t="str">
        <f ca="1">IF($B1108="","",OFFSET(Zdroj!AC$16,'k rozhodnutí'!$A1107,0))</f>
        <v/>
      </c>
      <c r="L1108" s="115" t="str">
        <f ca="1">IF($B1108="","",OFFSET(Zdroj!AD$16,'k rozhodnutí'!$A1107,0))</f>
        <v/>
      </c>
      <c r="M1108" s="115" t="str">
        <f ca="1">IF($B1108="","",OFFSET(Zdroj!AE$16,'k rozhodnutí'!$A1107,0))</f>
        <v/>
      </c>
      <c r="N1108" s="115" t="str">
        <f ca="1">IF($B1108="","",OFFSET(Zdroj!AF$16,'k rozhodnutí'!$A1107,0))</f>
        <v/>
      </c>
      <c r="O1108" s="115" t="str">
        <f ca="1">IF($B1108="","",OFFSET(Zdroj!AG$16,'k rozhodnutí'!$A1107,0))</f>
        <v/>
      </c>
      <c r="P1108" s="115" t="str">
        <f ca="1">IF($B1108="","",OFFSET(Zdroj!AH$16,'k rozhodnutí'!$A1107,0))</f>
        <v/>
      </c>
    </row>
    <row r="1109" spans="1:16" x14ac:dyDescent="0.25">
      <c r="A1109" s="64"/>
      <c r="B1109" s="124" t="str">
        <f ca="1">IF(OFFSET(Zdroj!$B$16,A1107,0)&gt;0,OFFSET(Zdroj!$B$16,A1107,0)+0,"")</f>
        <v/>
      </c>
      <c r="C1109" s="2" t="str">
        <f ca="1">IF($B1108="","",IF(Zdroj!$AS$9="ano",CONCATENATE("Okres:","
",OFFSET(Zdroj!CH$16,'k rozhodnutí'!$A1107,0),"
","Právní forma","
",OFFSET(Zdroj!H$16,'k rozhodnutí'!$A1107,0),"
",IF(OFFSET(Zdroj!I$16,'k rozhodnutí'!$A1107,0)="","","IČO: "),OFFSET(Zdroj!I$16,'k rozhodnutí'!$A1107,0),"
","B.Ú. ",IF(OFFSET(Zdroj!J$16,'k rozhodnutí'!$A1107,0)="","","Anonymizováno")),CONCATENATE("Okres:","
",OFFSET(Zdroj!CH$16,'k rozhodnutí'!$A1107,0),"
","Právní forma","
",OFFSET(Zdroj!H$16,'k rozhodnutí'!$A1107,0),"
",IF(OFFSET(Zdroj!I$16,'k rozhodnutí'!$A1107,0)="","","IČO: "),OFFSET(Zdroj!I$16,'k rozhodnutí'!$A1107,0),"
","B.Ú. ",OFFSET(Zdroj!J$16,'k rozhodnutí'!$A1107,0))))</f>
        <v/>
      </c>
      <c r="D1109" s="3" t="str">
        <f ca="1">IF($B1108="","",OFFSET(Zdroj!O$16,'k rozhodnutí'!$A1107,0))</f>
        <v/>
      </c>
      <c r="E1109" s="127"/>
      <c r="F1109" s="30"/>
      <c r="G1109" s="122"/>
      <c r="H1109" s="115"/>
      <c r="I1109" s="126"/>
      <c r="J1109" s="125"/>
      <c r="K1109" s="115"/>
      <c r="L1109" s="115"/>
      <c r="M1109" s="115"/>
      <c r="N1109" s="115"/>
      <c r="O1109" s="115"/>
      <c r="P1109" s="115"/>
    </row>
    <row r="1110" spans="1:16" x14ac:dyDescent="0.25">
      <c r="A1110" s="64">
        <f>ROW()/3-1</f>
        <v>369</v>
      </c>
      <c r="B1110" s="124"/>
      <c r="C1110" s="28" t="str">
        <f ca="1">IF($B1108="","",IF(Zdroj!$AS$9="ano",IF(OFFSET(Zdroj!M$16,'k rozhodnutí'!$A1107,0)="","","Anonymizováno"),IF(OFFSET(Zdroj!M$16,'k rozhodnutí'!$A1107,0)="","",OFFSET(Zdroj!M$16,'k rozhodnutí'!$A1107,0))))</f>
        <v/>
      </c>
      <c r="D1110" s="3" t="str">
        <f ca="1">IF($B1108="","",CONCATENATE("Dotace bude použita na:","
",OFFSET(Zdroj!P$16,'k rozhodnutí'!$A1107,0)))</f>
        <v/>
      </c>
      <c r="E1110" s="127"/>
      <c r="F1110" s="31" t="str">
        <f ca="1">IF($B1108="","",OFFSET(Zdroj!V$16,'k rozhodnutí'!$A1107,0))</f>
        <v/>
      </c>
      <c r="G1110" s="37" t="str">
        <f ca="1">IF($B1108="","",OFFSET(Zdroj!CC$16,'k rozhodnutí'!$A1107,0))</f>
        <v/>
      </c>
      <c r="H1110" s="115"/>
      <c r="I1110" s="126"/>
      <c r="J1110" s="125"/>
      <c r="K1110" s="115"/>
      <c r="L1110" s="115"/>
      <c r="M1110" s="115"/>
      <c r="N1110" s="115"/>
      <c r="O1110" s="115"/>
      <c r="P1110" s="115"/>
    </row>
    <row r="1111" spans="1:16" ht="15.75" x14ac:dyDescent="0.25">
      <c r="A1111" s="64"/>
      <c r="B1111" s="79" t="str">
        <f ca="1">IF(OFFSET(Zdroj!$B$16,A1110,0)&gt;0,A1113,"")</f>
        <v/>
      </c>
      <c r="C1111" s="2" t="str">
        <f ca="1">IF($B1111="","",IF(Zdroj!$AS$9="ano",CONCATENATE(OFFSET(Zdroj!C$16,'k rozhodnutí'!$A1110,0),"
","Anonymizováno","
",OFFSET(Zdroj!E$16,'k rozhodnutí'!$A1110,0),"
",OFFSET(Zdroj!F$16,'k rozhodnutí'!$A1110,0)),CONCATENATE(OFFSET(Zdroj!C$16,'k rozhodnutí'!$A1110,0),"
",OFFSET(Zdroj!D$16,'k rozhodnutí'!$A1110,0),"
",OFFSET(Zdroj!E$16,'k rozhodnutí'!$A1110,0),"
",OFFSET(Zdroj!F$16,'k rozhodnutí'!$A1110,0))))</f>
        <v/>
      </c>
      <c r="D1111" s="19" t="str">
        <f ca="1">IF($B1111="","",OFFSET(Zdroj!N$16,'k rozhodnutí'!$A1110,0))</f>
        <v/>
      </c>
      <c r="E1111" s="127" t="str">
        <f ca="1">IF($B1111="","",OFFSET(Zdroj!T$16,'k rozhodnutí'!$A1110,0))</f>
        <v/>
      </c>
      <c r="F1111" s="31" t="str">
        <f ca="1">IF($B1111="","",OFFSET(Zdroj!U$16,'k rozhodnutí'!$A1110,0))</f>
        <v/>
      </c>
      <c r="G1111" s="122" t="str">
        <f ca="1">IF($B1111="","",OFFSET(Zdroj!W$16,'k rozhodnutí'!$A1110,0))</f>
        <v/>
      </c>
      <c r="H1111" s="115" t="str">
        <f ca="1">IF($B1111="","",OFFSET(Zdroj!W$16,'k rozhodnutí'!$A1110,0))</f>
        <v/>
      </c>
      <c r="I1111" s="126" t="str">
        <f ca="1">IF($B1111="","",OFFSET(Zdroj!Y$16,'k rozhodnutí'!$A1110,0))</f>
        <v/>
      </c>
      <c r="J1111" s="125" t="str">
        <f ca="1">IF(B1111="","",'k rozhodnutí detailní'!N1111)</f>
        <v/>
      </c>
      <c r="K1111" s="115" t="str">
        <f ca="1">IF($B1111="","",OFFSET(Zdroj!AC$16,'k rozhodnutí'!$A1110,0))</f>
        <v/>
      </c>
      <c r="L1111" s="115" t="str">
        <f ca="1">IF($B1111="","",OFFSET(Zdroj!AD$16,'k rozhodnutí'!$A1110,0))</f>
        <v/>
      </c>
      <c r="M1111" s="115" t="str">
        <f ca="1">IF($B1111="","",OFFSET(Zdroj!AE$16,'k rozhodnutí'!$A1110,0))</f>
        <v/>
      </c>
      <c r="N1111" s="115" t="str">
        <f ca="1">IF($B1111="","",OFFSET(Zdroj!AF$16,'k rozhodnutí'!$A1110,0))</f>
        <v/>
      </c>
      <c r="O1111" s="115" t="str">
        <f ca="1">IF($B1111="","",OFFSET(Zdroj!AG$16,'k rozhodnutí'!$A1110,0))</f>
        <v/>
      </c>
      <c r="P1111" s="115" t="str">
        <f ca="1">IF($B1111="","",OFFSET(Zdroj!AH$16,'k rozhodnutí'!$A1110,0))</f>
        <v/>
      </c>
    </row>
    <row r="1112" spans="1:16" x14ac:dyDescent="0.25">
      <c r="A1112" s="64"/>
      <c r="B1112" s="124" t="str">
        <f ca="1">IF(OFFSET(Zdroj!$B$16,A1110,0)&gt;0,OFFSET(Zdroj!$B$16,A1110,0)+0,"")</f>
        <v/>
      </c>
      <c r="C1112" s="2" t="str">
        <f ca="1">IF($B1111="","",IF(Zdroj!$AS$9="ano",CONCATENATE("Okres:","
",OFFSET(Zdroj!CH$16,'k rozhodnutí'!$A1110,0),"
","Právní forma","
",OFFSET(Zdroj!H$16,'k rozhodnutí'!$A1110,0),"
",IF(OFFSET(Zdroj!I$16,'k rozhodnutí'!$A1110,0)="","","IČO: "),OFFSET(Zdroj!I$16,'k rozhodnutí'!$A1110,0),"
","B.Ú. ",IF(OFFSET(Zdroj!J$16,'k rozhodnutí'!$A1110,0)="","","Anonymizováno")),CONCATENATE("Okres:","
",OFFSET(Zdroj!CH$16,'k rozhodnutí'!$A1110,0),"
","Právní forma","
",OFFSET(Zdroj!H$16,'k rozhodnutí'!$A1110,0),"
",IF(OFFSET(Zdroj!I$16,'k rozhodnutí'!$A1110,0)="","","IČO: "),OFFSET(Zdroj!I$16,'k rozhodnutí'!$A1110,0),"
","B.Ú. ",OFFSET(Zdroj!J$16,'k rozhodnutí'!$A1110,0))))</f>
        <v/>
      </c>
      <c r="D1112" s="3" t="str">
        <f ca="1">IF($B1111="","",OFFSET(Zdroj!O$16,'k rozhodnutí'!$A1110,0))</f>
        <v/>
      </c>
      <c r="E1112" s="127"/>
      <c r="F1112" s="30"/>
      <c r="G1112" s="122"/>
      <c r="H1112" s="115"/>
      <c r="I1112" s="126"/>
      <c r="J1112" s="125"/>
      <c r="K1112" s="115"/>
      <c r="L1112" s="115"/>
      <c r="M1112" s="115"/>
      <c r="N1112" s="115"/>
      <c r="O1112" s="115"/>
      <c r="P1112" s="115"/>
    </row>
    <row r="1113" spans="1:16" x14ac:dyDescent="0.25">
      <c r="A1113" s="64">
        <f>ROW()/3-1</f>
        <v>370</v>
      </c>
      <c r="B1113" s="124"/>
      <c r="C1113" s="28" t="str">
        <f ca="1">IF($B1111="","",IF(Zdroj!$AS$9="ano",IF(OFFSET(Zdroj!M$16,'k rozhodnutí'!$A1110,0)="","","Anonymizováno"),IF(OFFSET(Zdroj!M$16,'k rozhodnutí'!$A1110,0)="","",OFFSET(Zdroj!M$16,'k rozhodnutí'!$A1110,0))))</f>
        <v/>
      </c>
      <c r="D1113" s="3" t="str">
        <f ca="1">IF($B1111="","",CONCATENATE("Dotace bude použita na:","
",OFFSET(Zdroj!P$16,'k rozhodnutí'!$A1110,0)))</f>
        <v/>
      </c>
      <c r="E1113" s="127"/>
      <c r="F1113" s="31" t="str">
        <f ca="1">IF($B1111="","",OFFSET(Zdroj!V$16,'k rozhodnutí'!$A1110,0))</f>
        <v/>
      </c>
      <c r="G1113" s="37" t="str">
        <f ca="1">IF($B1111="","",OFFSET(Zdroj!CC$16,'k rozhodnutí'!$A1110,0))</f>
        <v/>
      </c>
      <c r="H1113" s="115"/>
      <c r="I1113" s="126"/>
      <c r="J1113" s="125"/>
      <c r="K1113" s="115"/>
      <c r="L1113" s="115"/>
      <c r="M1113" s="115"/>
      <c r="N1113" s="115"/>
      <c r="O1113" s="115"/>
      <c r="P1113" s="115"/>
    </row>
    <row r="1114" spans="1:16" ht="15.75" x14ac:dyDescent="0.25">
      <c r="A1114" s="64"/>
      <c r="B1114" s="79" t="str">
        <f ca="1">IF(OFFSET(Zdroj!$B$16,A1113,0)&gt;0,A1116,"")</f>
        <v/>
      </c>
      <c r="C1114" s="2" t="str">
        <f ca="1">IF($B1114="","",IF(Zdroj!$AS$9="ano",CONCATENATE(OFFSET(Zdroj!C$16,'k rozhodnutí'!$A1113,0),"
","Anonymizováno","
",OFFSET(Zdroj!E$16,'k rozhodnutí'!$A1113,0),"
",OFFSET(Zdroj!F$16,'k rozhodnutí'!$A1113,0)),CONCATENATE(OFFSET(Zdroj!C$16,'k rozhodnutí'!$A1113,0),"
",OFFSET(Zdroj!D$16,'k rozhodnutí'!$A1113,0),"
",OFFSET(Zdroj!E$16,'k rozhodnutí'!$A1113,0),"
",OFFSET(Zdroj!F$16,'k rozhodnutí'!$A1113,0))))</f>
        <v/>
      </c>
      <c r="D1114" s="19" t="str">
        <f ca="1">IF($B1114="","",OFFSET(Zdroj!N$16,'k rozhodnutí'!$A1113,0))</f>
        <v/>
      </c>
      <c r="E1114" s="127" t="str">
        <f ca="1">IF($B1114="","",OFFSET(Zdroj!T$16,'k rozhodnutí'!$A1113,0))</f>
        <v/>
      </c>
      <c r="F1114" s="31" t="str">
        <f ca="1">IF($B1114="","",OFFSET(Zdroj!U$16,'k rozhodnutí'!$A1113,0))</f>
        <v/>
      </c>
      <c r="G1114" s="122" t="str">
        <f ca="1">IF($B1114="","",OFFSET(Zdroj!W$16,'k rozhodnutí'!$A1113,0))</f>
        <v/>
      </c>
      <c r="H1114" s="115" t="str">
        <f ca="1">IF($B1114="","",OFFSET(Zdroj!W$16,'k rozhodnutí'!$A1113,0))</f>
        <v/>
      </c>
      <c r="I1114" s="126" t="str">
        <f ca="1">IF($B1114="","",OFFSET(Zdroj!Y$16,'k rozhodnutí'!$A1113,0))</f>
        <v/>
      </c>
      <c r="J1114" s="125" t="str">
        <f ca="1">IF(B1114="","",'k rozhodnutí detailní'!N1114)</f>
        <v/>
      </c>
      <c r="K1114" s="115" t="str">
        <f ca="1">IF($B1114="","",OFFSET(Zdroj!AC$16,'k rozhodnutí'!$A1113,0))</f>
        <v/>
      </c>
      <c r="L1114" s="115" t="str">
        <f ca="1">IF($B1114="","",OFFSET(Zdroj!AD$16,'k rozhodnutí'!$A1113,0))</f>
        <v/>
      </c>
      <c r="M1114" s="115" t="str">
        <f ca="1">IF($B1114="","",OFFSET(Zdroj!AE$16,'k rozhodnutí'!$A1113,0))</f>
        <v/>
      </c>
      <c r="N1114" s="115" t="str">
        <f ca="1">IF($B1114="","",OFFSET(Zdroj!AF$16,'k rozhodnutí'!$A1113,0))</f>
        <v/>
      </c>
      <c r="O1114" s="115" t="str">
        <f ca="1">IF($B1114="","",OFFSET(Zdroj!AG$16,'k rozhodnutí'!$A1113,0))</f>
        <v/>
      </c>
      <c r="P1114" s="115" t="str">
        <f ca="1">IF($B1114="","",OFFSET(Zdroj!AH$16,'k rozhodnutí'!$A1113,0))</f>
        <v/>
      </c>
    </row>
    <row r="1115" spans="1:16" x14ac:dyDescent="0.25">
      <c r="A1115" s="64"/>
      <c r="B1115" s="124" t="str">
        <f ca="1">IF(OFFSET(Zdroj!$B$16,A1113,0)&gt;0,OFFSET(Zdroj!$B$16,A1113,0)+0,"")</f>
        <v/>
      </c>
      <c r="C1115" s="2" t="str">
        <f ca="1">IF($B1114="","",IF(Zdroj!$AS$9="ano",CONCATENATE("Okres:","
",OFFSET(Zdroj!CH$16,'k rozhodnutí'!$A1113,0),"
","Právní forma","
",OFFSET(Zdroj!H$16,'k rozhodnutí'!$A1113,0),"
",IF(OFFSET(Zdroj!I$16,'k rozhodnutí'!$A1113,0)="","","IČO: "),OFFSET(Zdroj!I$16,'k rozhodnutí'!$A1113,0),"
","B.Ú. ",IF(OFFSET(Zdroj!J$16,'k rozhodnutí'!$A1113,0)="","","Anonymizováno")),CONCATENATE("Okres:","
",OFFSET(Zdroj!CH$16,'k rozhodnutí'!$A1113,0),"
","Právní forma","
",OFFSET(Zdroj!H$16,'k rozhodnutí'!$A1113,0),"
",IF(OFFSET(Zdroj!I$16,'k rozhodnutí'!$A1113,0)="","","IČO: "),OFFSET(Zdroj!I$16,'k rozhodnutí'!$A1113,0),"
","B.Ú. ",OFFSET(Zdroj!J$16,'k rozhodnutí'!$A1113,0))))</f>
        <v/>
      </c>
      <c r="D1115" s="3" t="str">
        <f ca="1">IF($B1114="","",OFFSET(Zdroj!O$16,'k rozhodnutí'!$A1113,0))</f>
        <v/>
      </c>
      <c r="E1115" s="127"/>
      <c r="F1115" s="30"/>
      <c r="G1115" s="122"/>
      <c r="H1115" s="115"/>
      <c r="I1115" s="126"/>
      <c r="J1115" s="125"/>
      <c r="K1115" s="115"/>
      <c r="L1115" s="115"/>
      <c r="M1115" s="115"/>
      <c r="N1115" s="115"/>
      <c r="O1115" s="115"/>
      <c r="P1115" s="115"/>
    </row>
    <row r="1116" spans="1:16" x14ac:dyDescent="0.25">
      <c r="A1116" s="64">
        <f>ROW()/3-1</f>
        <v>371</v>
      </c>
      <c r="B1116" s="124"/>
      <c r="C1116" s="28" t="str">
        <f ca="1">IF($B1114="","",IF(Zdroj!$AS$9="ano",IF(OFFSET(Zdroj!M$16,'k rozhodnutí'!$A1113,0)="","","Anonymizováno"),IF(OFFSET(Zdroj!M$16,'k rozhodnutí'!$A1113,0)="","",OFFSET(Zdroj!M$16,'k rozhodnutí'!$A1113,0))))</f>
        <v/>
      </c>
      <c r="D1116" s="3" t="str">
        <f ca="1">IF($B1114="","",CONCATENATE("Dotace bude použita na:","
",OFFSET(Zdroj!P$16,'k rozhodnutí'!$A1113,0)))</f>
        <v/>
      </c>
      <c r="E1116" s="127"/>
      <c r="F1116" s="31" t="str">
        <f ca="1">IF($B1114="","",OFFSET(Zdroj!V$16,'k rozhodnutí'!$A1113,0))</f>
        <v/>
      </c>
      <c r="G1116" s="37" t="str">
        <f ca="1">IF($B1114="","",OFFSET(Zdroj!CC$16,'k rozhodnutí'!$A1113,0))</f>
        <v/>
      </c>
      <c r="H1116" s="115"/>
      <c r="I1116" s="126"/>
      <c r="J1116" s="125"/>
      <c r="K1116" s="115"/>
      <c r="L1116" s="115"/>
      <c r="M1116" s="115"/>
      <c r="N1116" s="115"/>
      <c r="O1116" s="115"/>
      <c r="P1116" s="115"/>
    </row>
    <row r="1117" spans="1:16" ht="15.75" x14ac:dyDescent="0.25">
      <c r="A1117" s="64"/>
      <c r="B1117" s="79" t="str">
        <f ca="1">IF(OFFSET(Zdroj!$B$16,A1116,0)&gt;0,A1119,"")</f>
        <v/>
      </c>
      <c r="C1117" s="2" t="str">
        <f ca="1">IF($B1117="","",IF(Zdroj!$AS$9="ano",CONCATENATE(OFFSET(Zdroj!C$16,'k rozhodnutí'!$A1116,0),"
","Anonymizováno","
",OFFSET(Zdroj!E$16,'k rozhodnutí'!$A1116,0),"
",OFFSET(Zdroj!F$16,'k rozhodnutí'!$A1116,0)),CONCATENATE(OFFSET(Zdroj!C$16,'k rozhodnutí'!$A1116,0),"
",OFFSET(Zdroj!D$16,'k rozhodnutí'!$A1116,0),"
",OFFSET(Zdroj!E$16,'k rozhodnutí'!$A1116,0),"
",OFFSET(Zdroj!F$16,'k rozhodnutí'!$A1116,0))))</f>
        <v/>
      </c>
      <c r="D1117" s="19" t="str">
        <f ca="1">IF($B1117="","",OFFSET(Zdroj!N$16,'k rozhodnutí'!$A1116,0))</f>
        <v/>
      </c>
      <c r="E1117" s="127" t="str">
        <f ca="1">IF($B1117="","",OFFSET(Zdroj!T$16,'k rozhodnutí'!$A1116,0))</f>
        <v/>
      </c>
      <c r="F1117" s="31" t="str">
        <f ca="1">IF($B1117="","",OFFSET(Zdroj!U$16,'k rozhodnutí'!$A1116,0))</f>
        <v/>
      </c>
      <c r="G1117" s="122" t="str">
        <f ca="1">IF($B1117="","",OFFSET(Zdroj!W$16,'k rozhodnutí'!$A1116,0))</f>
        <v/>
      </c>
      <c r="H1117" s="115" t="str">
        <f ca="1">IF($B1117="","",OFFSET(Zdroj!W$16,'k rozhodnutí'!$A1116,0))</f>
        <v/>
      </c>
      <c r="I1117" s="126" t="str">
        <f ca="1">IF($B1117="","",OFFSET(Zdroj!Y$16,'k rozhodnutí'!$A1116,0))</f>
        <v/>
      </c>
      <c r="J1117" s="125" t="str">
        <f ca="1">IF(B1117="","",'k rozhodnutí detailní'!N1117)</f>
        <v/>
      </c>
      <c r="K1117" s="115" t="str">
        <f ca="1">IF($B1117="","",OFFSET(Zdroj!AC$16,'k rozhodnutí'!$A1116,0))</f>
        <v/>
      </c>
      <c r="L1117" s="115" t="str">
        <f ca="1">IF($B1117="","",OFFSET(Zdroj!AD$16,'k rozhodnutí'!$A1116,0))</f>
        <v/>
      </c>
      <c r="M1117" s="115" t="str">
        <f ca="1">IF($B1117="","",OFFSET(Zdroj!AE$16,'k rozhodnutí'!$A1116,0))</f>
        <v/>
      </c>
      <c r="N1117" s="115" t="str">
        <f ca="1">IF($B1117="","",OFFSET(Zdroj!AF$16,'k rozhodnutí'!$A1116,0))</f>
        <v/>
      </c>
      <c r="O1117" s="115" t="str">
        <f ca="1">IF($B1117="","",OFFSET(Zdroj!AG$16,'k rozhodnutí'!$A1116,0))</f>
        <v/>
      </c>
      <c r="P1117" s="115" t="str">
        <f ca="1">IF($B1117="","",OFFSET(Zdroj!AH$16,'k rozhodnutí'!$A1116,0))</f>
        <v/>
      </c>
    </row>
    <row r="1118" spans="1:16" x14ac:dyDescent="0.25">
      <c r="A1118" s="64"/>
      <c r="B1118" s="124" t="str">
        <f ca="1">IF(OFFSET(Zdroj!$B$16,A1116,0)&gt;0,OFFSET(Zdroj!$B$16,A1116,0)+0,"")</f>
        <v/>
      </c>
      <c r="C1118" s="2" t="str">
        <f ca="1">IF($B1117="","",IF(Zdroj!$AS$9="ano",CONCATENATE("Okres:","
",OFFSET(Zdroj!CH$16,'k rozhodnutí'!$A1116,0),"
","Právní forma","
",OFFSET(Zdroj!H$16,'k rozhodnutí'!$A1116,0),"
",IF(OFFSET(Zdroj!I$16,'k rozhodnutí'!$A1116,0)="","","IČO: "),OFFSET(Zdroj!I$16,'k rozhodnutí'!$A1116,0),"
","B.Ú. ",IF(OFFSET(Zdroj!J$16,'k rozhodnutí'!$A1116,0)="","","Anonymizováno")),CONCATENATE("Okres:","
",OFFSET(Zdroj!CH$16,'k rozhodnutí'!$A1116,0),"
","Právní forma","
",OFFSET(Zdroj!H$16,'k rozhodnutí'!$A1116,0),"
",IF(OFFSET(Zdroj!I$16,'k rozhodnutí'!$A1116,0)="","","IČO: "),OFFSET(Zdroj!I$16,'k rozhodnutí'!$A1116,0),"
","B.Ú. ",OFFSET(Zdroj!J$16,'k rozhodnutí'!$A1116,0))))</f>
        <v/>
      </c>
      <c r="D1118" s="3" t="str">
        <f ca="1">IF($B1117="","",OFFSET(Zdroj!O$16,'k rozhodnutí'!$A1116,0))</f>
        <v/>
      </c>
      <c r="E1118" s="127"/>
      <c r="F1118" s="30"/>
      <c r="G1118" s="122"/>
      <c r="H1118" s="115"/>
      <c r="I1118" s="126"/>
      <c r="J1118" s="125"/>
      <c r="K1118" s="115"/>
      <c r="L1118" s="115"/>
      <c r="M1118" s="115"/>
      <c r="N1118" s="115"/>
      <c r="O1118" s="115"/>
      <c r="P1118" s="115"/>
    </row>
    <row r="1119" spans="1:16" x14ac:dyDescent="0.25">
      <c r="A1119" s="64">
        <f>ROW()/3-1</f>
        <v>372</v>
      </c>
      <c r="B1119" s="124"/>
      <c r="C1119" s="28" t="str">
        <f ca="1">IF($B1117="","",IF(Zdroj!$AS$9="ano",IF(OFFSET(Zdroj!M$16,'k rozhodnutí'!$A1116,0)="","","Anonymizováno"),IF(OFFSET(Zdroj!M$16,'k rozhodnutí'!$A1116,0)="","",OFFSET(Zdroj!M$16,'k rozhodnutí'!$A1116,0))))</f>
        <v/>
      </c>
      <c r="D1119" s="3" t="str">
        <f ca="1">IF($B1117="","",CONCATENATE("Dotace bude použita na:","
",OFFSET(Zdroj!P$16,'k rozhodnutí'!$A1116,0)))</f>
        <v/>
      </c>
      <c r="E1119" s="127"/>
      <c r="F1119" s="31" t="str">
        <f ca="1">IF($B1117="","",OFFSET(Zdroj!V$16,'k rozhodnutí'!$A1116,0))</f>
        <v/>
      </c>
      <c r="G1119" s="37" t="str">
        <f ca="1">IF($B1117="","",OFFSET(Zdroj!CC$16,'k rozhodnutí'!$A1116,0))</f>
        <v/>
      </c>
      <c r="H1119" s="115"/>
      <c r="I1119" s="126"/>
      <c r="J1119" s="125"/>
      <c r="K1119" s="115"/>
      <c r="L1119" s="115"/>
      <c r="M1119" s="115"/>
      <c r="N1119" s="115"/>
      <c r="O1119" s="115"/>
      <c r="P1119" s="115"/>
    </row>
    <row r="1120" spans="1:16" ht="15.75" x14ac:dyDescent="0.25">
      <c r="A1120" s="64"/>
      <c r="B1120" s="79" t="str">
        <f ca="1">IF(OFFSET(Zdroj!$B$16,A1119,0)&gt;0,A1122,"")</f>
        <v/>
      </c>
      <c r="C1120" s="2" t="str">
        <f ca="1">IF($B1120="","",IF(Zdroj!$AS$9="ano",CONCATENATE(OFFSET(Zdroj!C$16,'k rozhodnutí'!$A1119,0),"
","Anonymizováno","
",OFFSET(Zdroj!E$16,'k rozhodnutí'!$A1119,0),"
",OFFSET(Zdroj!F$16,'k rozhodnutí'!$A1119,0)),CONCATENATE(OFFSET(Zdroj!C$16,'k rozhodnutí'!$A1119,0),"
",OFFSET(Zdroj!D$16,'k rozhodnutí'!$A1119,0),"
",OFFSET(Zdroj!E$16,'k rozhodnutí'!$A1119,0),"
",OFFSET(Zdroj!F$16,'k rozhodnutí'!$A1119,0))))</f>
        <v/>
      </c>
      <c r="D1120" s="19" t="str">
        <f ca="1">IF($B1120="","",OFFSET(Zdroj!N$16,'k rozhodnutí'!$A1119,0))</f>
        <v/>
      </c>
      <c r="E1120" s="127" t="str">
        <f ca="1">IF($B1120="","",OFFSET(Zdroj!T$16,'k rozhodnutí'!$A1119,0))</f>
        <v/>
      </c>
      <c r="F1120" s="31" t="str">
        <f ca="1">IF($B1120="","",OFFSET(Zdroj!U$16,'k rozhodnutí'!$A1119,0))</f>
        <v/>
      </c>
      <c r="G1120" s="122" t="str">
        <f ca="1">IF($B1120="","",OFFSET(Zdroj!W$16,'k rozhodnutí'!$A1119,0))</f>
        <v/>
      </c>
      <c r="H1120" s="115" t="str">
        <f ca="1">IF($B1120="","",OFFSET(Zdroj!W$16,'k rozhodnutí'!$A1119,0))</f>
        <v/>
      </c>
      <c r="I1120" s="126" t="str">
        <f ca="1">IF($B1120="","",OFFSET(Zdroj!Y$16,'k rozhodnutí'!$A1119,0))</f>
        <v/>
      </c>
      <c r="J1120" s="125" t="str">
        <f ca="1">IF(B1120="","",'k rozhodnutí detailní'!N1120)</f>
        <v/>
      </c>
      <c r="K1120" s="115" t="str">
        <f ca="1">IF($B1120="","",OFFSET(Zdroj!AC$16,'k rozhodnutí'!$A1119,0))</f>
        <v/>
      </c>
      <c r="L1120" s="115" t="str">
        <f ca="1">IF($B1120="","",OFFSET(Zdroj!AD$16,'k rozhodnutí'!$A1119,0))</f>
        <v/>
      </c>
      <c r="M1120" s="115" t="str">
        <f ca="1">IF($B1120="","",OFFSET(Zdroj!AE$16,'k rozhodnutí'!$A1119,0))</f>
        <v/>
      </c>
      <c r="N1120" s="115" t="str">
        <f ca="1">IF($B1120="","",OFFSET(Zdroj!AF$16,'k rozhodnutí'!$A1119,0))</f>
        <v/>
      </c>
      <c r="O1120" s="115" t="str">
        <f ca="1">IF($B1120="","",OFFSET(Zdroj!AG$16,'k rozhodnutí'!$A1119,0))</f>
        <v/>
      </c>
      <c r="P1120" s="115" t="str">
        <f ca="1">IF($B1120="","",OFFSET(Zdroj!AH$16,'k rozhodnutí'!$A1119,0))</f>
        <v/>
      </c>
    </row>
    <row r="1121" spans="1:16" x14ac:dyDescent="0.25">
      <c r="A1121" s="64"/>
      <c r="B1121" s="124" t="str">
        <f ca="1">IF(OFFSET(Zdroj!$B$16,A1119,0)&gt;0,OFFSET(Zdroj!$B$16,A1119,0)+0,"")</f>
        <v/>
      </c>
      <c r="C1121" s="2" t="str">
        <f ca="1">IF($B1120="","",IF(Zdroj!$AS$9="ano",CONCATENATE("Okres:","
",OFFSET(Zdroj!CH$16,'k rozhodnutí'!$A1119,0),"
","Právní forma","
",OFFSET(Zdroj!H$16,'k rozhodnutí'!$A1119,0),"
",IF(OFFSET(Zdroj!I$16,'k rozhodnutí'!$A1119,0)="","","IČO: "),OFFSET(Zdroj!I$16,'k rozhodnutí'!$A1119,0),"
","B.Ú. ",IF(OFFSET(Zdroj!J$16,'k rozhodnutí'!$A1119,0)="","","Anonymizováno")),CONCATENATE("Okres:","
",OFFSET(Zdroj!CH$16,'k rozhodnutí'!$A1119,0),"
","Právní forma","
",OFFSET(Zdroj!H$16,'k rozhodnutí'!$A1119,0),"
",IF(OFFSET(Zdroj!I$16,'k rozhodnutí'!$A1119,0)="","","IČO: "),OFFSET(Zdroj!I$16,'k rozhodnutí'!$A1119,0),"
","B.Ú. ",OFFSET(Zdroj!J$16,'k rozhodnutí'!$A1119,0))))</f>
        <v/>
      </c>
      <c r="D1121" s="3" t="str">
        <f ca="1">IF($B1120="","",OFFSET(Zdroj!O$16,'k rozhodnutí'!$A1119,0))</f>
        <v/>
      </c>
      <c r="E1121" s="127"/>
      <c r="F1121" s="30"/>
      <c r="G1121" s="122"/>
      <c r="H1121" s="115"/>
      <c r="I1121" s="126"/>
      <c r="J1121" s="125"/>
      <c r="K1121" s="115"/>
      <c r="L1121" s="115"/>
      <c r="M1121" s="115"/>
      <c r="N1121" s="115"/>
      <c r="O1121" s="115"/>
      <c r="P1121" s="115"/>
    </row>
    <row r="1122" spans="1:16" x14ac:dyDescent="0.25">
      <c r="A1122" s="64">
        <f>ROW()/3-1</f>
        <v>373</v>
      </c>
      <c r="B1122" s="124"/>
      <c r="C1122" s="28" t="str">
        <f ca="1">IF($B1120="","",IF(Zdroj!$AS$9="ano",IF(OFFSET(Zdroj!M$16,'k rozhodnutí'!$A1119,0)="","","Anonymizováno"),IF(OFFSET(Zdroj!M$16,'k rozhodnutí'!$A1119,0)="","",OFFSET(Zdroj!M$16,'k rozhodnutí'!$A1119,0))))</f>
        <v/>
      </c>
      <c r="D1122" s="3" t="str">
        <f ca="1">IF($B1120="","",CONCATENATE("Dotace bude použita na:","
",OFFSET(Zdroj!P$16,'k rozhodnutí'!$A1119,0)))</f>
        <v/>
      </c>
      <c r="E1122" s="127"/>
      <c r="F1122" s="31" t="str">
        <f ca="1">IF($B1120="","",OFFSET(Zdroj!V$16,'k rozhodnutí'!$A1119,0))</f>
        <v/>
      </c>
      <c r="G1122" s="37" t="str">
        <f ca="1">IF($B1120="","",OFFSET(Zdroj!CC$16,'k rozhodnutí'!$A1119,0))</f>
        <v/>
      </c>
      <c r="H1122" s="115"/>
      <c r="I1122" s="126"/>
      <c r="J1122" s="125"/>
      <c r="K1122" s="115"/>
      <c r="L1122" s="115"/>
      <c r="M1122" s="115"/>
      <c r="N1122" s="115"/>
      <c r="O1122" s="115"/>
      <c r="P1122" s="115"/>
    </row>
    <row r="1123" spans="1:16" ht="15.75" x14ac:dyDescent="0.25">
      <c r="A1123" s="64"/>
      <c r="B1123" s="79" t="str">
        <f ca="1">IF(OFFSET(Zdroj!$B$16,A1122,0)&gt;0,A1125,"")</f>
        <v/>
      </c>
      <c r="C1123" s="2" t="str">
        <f ca="1">IF($B1123="","",IF(Zdroj!$AS$9="ano",CONCATENATE(OFFSET(Zdroj!C$16,'k rozhodnutí'!$A1122,0),"
","Anonymizováno","
",OFFSET(Zdroj!E$16,'k rozhodnutí'!$A1122,0),"
",OFFSET(Zdroj!F$16,'k rozhodnutí'!$A1122,0)),CONCATENATE(OFFSET(Zdroj!C$16,'k rozhodnutí'!$A1122,0),"
",OFFSET(Zdroj!D$16,'k rozhodnutí'!$A1122,0),"
",OFFSET(Zdroj!E$16,'k rozhodnutí'!$A1122,0),"
",OFFSET(Zdroj!F$16,'k rozhodnutí'!$A1122,0))))</f>
        <v/>
      </c>
      <c r="D1123" s="19" t="str">
        <f ca="1">IF($B1123="","",OFFSET(Zdroj!N$16,'k rozhodnutí'!$A1122,0))</f>
        <v/>
      </c>
      <c r="E1123" s="127" t="str">
        <f ca="1">IF($B1123="","",OFFSET(Zdroj!T$16,'k rozhodnutí'!$A1122,0))</f>
        <v/>
      </c>
      <c r="F1123" s="31" t="str">
        <f ca="1">IF($B1123="","",OFFSET(Zdroj!U$16,'k rozhodnutí'!$A1122,0))</f>
        <v/>
      </c>
      <c r="G1123" s="122" t="str">
        <f ca="1">IF($B1123="","",OFFSET(Zdroj!W$16,'k rozhodnutí'!$A1122,0))</f>
        <v/>
      </c>
      <c r="H1123" s="115" t="str">
        <f ca="1">IF($B1123="","",OFFSET(Zdroj!W$16,'k rozhodnutí'!$A1122,0))</f>
        <v/>
      </c>
      <c r="I1123" s="126" t="str">
        <f ca="1">IF($B1123="","",OFFSET(Zdroj!Y$16,'k rozhodnutí'!$A1122,0))</f>
        <v/>
      </c>
      <c r="J1123" s="125" t="str">
        <f ca="1">IF(B1123="","",'k rozhodnutí detailní'!N1123)</f>
        <v/>
      </c>
      <c r="K1123" s="115" t="str">
        <f ca="1">IF($B1123="","",OFFSET(Zdroj!AC$16,'k rozhodnutí'!$A1122,0))</f>
        <v/>
      </c>
      <c r="L1123" s="115" t="str">
        <f ca="1">IF($B1123="","",OFFSET(Zdroj!AD$16,'k rozhodnutí'!$A1122,0))</f>
        <v/>
      </c>
      <c r="M1123" s="115" t="str">
        <f ca="1">IF($B1123="","",OFFSET(Zdroj!AE$16,'k rozhodnutí'!$A1122,0))</f>
        <v/>
      </c>
      <c r="N1123" s="115" t="str">
        <f ca="1">IF($B1123="","",OFFSET(Zdroj!AF$16,'k rozhodnutí'!$A1122,0))</f>
        <v/>
      </c>
      <c r="O1123" s="115" t="str">
        <f ca="1">IF($B1123="","",OFFSET(Zdroj!AG$16,'k rozhodnutí'!$A1122,0))</f>
        <v/>
      </c>
      <c r="P1123" s="115" t="str">
        <f ca="1">IF($B1123="","",OFFSET(Zdroj!AH$16,'k rozhodnutí'!$A1122,0))</f>
        <v/>
      </c>
    </row>
    <row r="1124" spans="1:16" x14ac:dyDescent="0.25">
      <c r="A1124" s="64"/>
      <c r="B1124" s="124" t="str">
        <f ca="1">IF(OFFSET(Zdroj!$B$16,A1122,0)&gt;0,OFFSET(Zdroj!$B$16,A1122,0)+0,"")</f>
        <v/>
      </c>
      <c r="C1124" s="2" t="str">
        <f ca="1">IF($B1123="","",IF(Zdroj!$AS$9="ano",CONCATENATE("Okres:","
",OFFSET(Zdroj!CH$16,'k rozhodnutí'!$A1122,0),"
","Právní forma","
",OFFSET(Zdroj!H$16,'k rozhodnutí'!$A1122,0),"
",IF(OFFSET(Zdroj!I$16,'k rozhodnutí'!$A1122,0)="","","IČO: "),OFFSET(Zdroj!I$16,'k rozhodnutí'!$A1122,0),"
","B.Ú. ",IF(OFFSET(Zdroj!J$16,'k rozhodnutí'!$A1122,0)="","","Anonymizováno")),CONCATENATE("Okres:","
",OFFSET(Zdroj!CH$16,'k rozhodnutí'!$A1122,0),"
","Právní forma","
",OFFSET(Zdroj!H$16,'k rozhodnutí'!$A1122,0),"
",IF(OFFSET(Zdroj!I$16,'k rozhodnutí'!$A1122,0)="","","IČO: "),OFFSET(Zdroj!I$16,'k rozhodnutí'!$A1122,0),"
","B.Ú. ",OFFSET(Zdroj!J$16,'k rozhodnutí'!$A1122,0))))</f>
        <v/>
      </c>
      <c r="D1124" s="3" t="str">
        <f ca="1">IF($B1123="","",OFFSET(Zdroj!O$16,'k rozhodnutí'!$A1122,0))</f>
        <v/>
      </c>
      <c r="E1124" s="127"/>
      <c r="F1124" s="30"/>
      <c r="G1124" s="122"/>
      <c r="H1124" s="115"/>
      <c r="I1124" s="126"/>
      <c r="J1124" s="125"/>
      <c r="K1124" s="115"/>
      <c r="L1124" s="115"/>
      <c r="M1124" s="115"/>
      <c r="N1124" s="115"/>
      <c r="O1124" s="115"/>
      <c r="P1124" s="115"/>
    </row>
    <row r="1125" spans="1:16" x14ac:dyDescent="0.25">
      <c r="A1125" s="64">
        <f>ROW()/3-1</f>
        <v>374</v>
      </c>
      <c r="B1125" s="124"/>
      <c r="C1125" s="28" t="str">
        <f ca="1">IF($B1123="","",IF(Zdroj!$AS$9="ano",IF(OFFSET(Zdroj!M$16,'k rozhodnutí'!$A1122,0)="","","Anonymizováno"),IF(OFFSET(Zdroj!M$16,'k rozhodnutí'!$A1122,0)="","",OFFSET(Zdroj!M$16,'k rozhodnutí'!$A1122,0))))</f>
        <v/>
      </c>
      <c r="D1125" s="3" t="str">
        <f ca="1">IF($B1123="","",CONCATENATE("Dotace bude použita na:","
",OFFSET(Zdroj!P$16,'k rozhodnutí'!$A1122,0)))</f>
        <v/>
      </c>
      <c r="E1125" s="127"/>
      <c r="F1125" s="31" t="str">
        <f ca="1">IF($B1123="","",OFFSET(Zdroj!V$16,'k rozhodnutí'!$A1122,0))</f>
        <v/>
      </c>
      <c r="G1125" s="37" t="str">
        <f ca="1">IF($B1123="","",OFFSET(Zdroj!CC$16,'k rozhodnutí'!$A1122,0))</f>
        <v/>
      </c>
      <c r="H1125" s="115"/>
      <c r="I1125" s="126"/>
      <c r="J1125" s="125"/>
      <c r="K1125" s="115"/>
      <c r="L1125" s="115"/>
      <c r="M1125" s="115"/>
      <c r="N1125" s="115"/>
      <c r="O1125" s="115"/>
      <c r="P1125" s="115"/>
    </row>
    <row r="1126" spans="1:16" ht="15.75" x14ac:dyDescent="0.25">
      <c r="A1126" s="64"/>
      <c r="B1126" s="79" t="str">
        <f ca="1">IF(OFFSET(Zdroj!$B$16,A1125,0)&gt;0,A1128,"")</f>
        <v/>
      </c>
      <c r="C1126" s="2" t="str">
        <f ca="1">IF($B1126="","",IF(Zdroj!$AS$9="ano",CONCATENATE(OFFSET(Zdroj!C$16,'k rozhodnutí'!$A1125,0),"
","Anonymizováno","
",OFFSET(Zdroj!E$16,'k rozhodnutí'!$A1125,0),"
",OFFSET(Zdroj!F$16,'k rozhodnutí'!$A1125,0)),CONCATENATE(OFFSET(Zdroj!C$16,'k rozhodnutí'!$A1125,0),"
",OFFSET(Zdroj!D$16,'k rozhodnutí'!$A1125,0),"
",OFFSET(Zdroj!E$16,'k rozhodnutí'!$A1125,0),"
",OFFSET(Zdroj!F$16,'k rozhodnutí'!$A1125,0))))</f>
        <v/>
      </c>
      <c r="D1126" s="19" t="str">
        <f ca="1">IF($B1126="","",OFFSET(Zdroj!N$16,'k rozhodnutí'!$A1125,0))</f>
        <v/>
      </c>
      <c r="E1126" s="127" t="str">
        <f ca="1">IF($B1126="","",OFFSET(Zdroj!T$16,'k rozhodnutí'!$A1125,0))</f>
        <v/>
      </c>
      <c r="F1126" s="31" t="str">
        <f ca="1">IF($B1126="","",OFFSET(Zdroj!U$16,'k rozhodnutí'!$A1125,0))</f>
        <v/>
      </c>
      <c r="G1126" s="122" t="str">
        <f ca="1">IF($B1126="","",OFFSET(Zdroj!W$16,'k rozhodnutí'!$A1125,0))</f>
        <v/>
      </c>
      <c r="H1126" s="115" t="str">
        <f ca="1">IF($B1126="","",OFFSET(Zdroj!W$16,'k rozhodnutí'!$A1125,0))</f>
        <v/>
      </c>
      <c r="I1126" s="126" t="str">
        <f ca="1">IF($B1126="","",OFFSET(Zdroj!Y$16,'k rozhodnutí'!$A1125,0))</f>
        <v/>
      </c>
      <c r="J1126" s="125" t="str">
        <f ca="1">IF(B1126="","",'k rozhodnutí detailní'!N1126)</f>
        <v/>
      </c>
      <c r="K1126" s="115" t="str">
        <f ca="1">IF($B1126="","",OFFSET(Zdroj!AC$16,'k rozhodnutí'!$A1125,0))</f>
        <v/>
      </c>
      <c r="L1126" s="115" t="str">
        <f ca="1">IF($B1126="","",OFFSET(Zdroj!AD$16,'k rozhodnutí'!$A1125,0))</f>
        <v/>
      </c>
      <c r="M1126" s="115" t="str">
        <f ca="1">IF($B1126="","",OFFSET(Zdroj!AE$16,'k rozhodnutí'!$A1125,0))</f>
        <v/>
      </c>
      <c r="N1126" s="115" t="str">
        <f ca="1">IF($B1126="","",OFFSET(Zdroj!AF$16,'k rozhodnutí'!$A1125,0))</f>
        <v/>
      </c>
      <c r="O1126" s="115" t="str">
        <f ca="1">IF($B1126="","",OFFSET(Zdroj!AG$16,'k rozhodnutí'!$A1125,0))</f>
        <v/>
      </c>
      <c r="P1126" s="115" t="str">
        <f ca="1">IF($B1126="","",OFFSET(Zdroj!AH$16,'k rozhodnutí'!$A1125,0))</f>
        <v/>
      </c>
    </row>
    <row r="1127" spans="1:16" x14ac:dyDescent="0.25">
      <c r="A1127" s="64"/>
      <c r="B1127" s="124" t="str">
        <f ca="1">IF(OFFSET(Zdroj!$B$16,A1125,0)&gt;0,OFFSET(Zdroj!$B$16,A1125,0)+0,"")</f>
        <v/>
      </c>
      <c r="C1127" s="2" t="str">
        <f ca="1">IF($B1126="","",IF(Zdroj!$AS$9="ano",CONCATENATE("Okres:","
",OFFSET(Zdroj!CH$16,'k rozhodnutí'!$A1125,0),"
","Právní forma","
",OFFSET(Zdroj!H$16,'k rozhodnutí'!$A1125,0),"
",IF(OFFSET(Zdroj!I$16,'k rozhodnutí'!$A1125,0)="","","IČO: "),OFFSET(Zdroj!I$16,'k rozhodnutí'!$A1125,0),"
","B.Ú. ",IF(OFFSET(Zdroj!J$16,'k rozhodnutí'!$A1125,0)="","","Anonymizováno")),CONCATENATE("Okres:","
",OFFSET(Zdroj!CH$16,'k rozhodnutí'!$A1125,0),"
","Právní forma","
",OFFSET(Zdroj!H$16,'k rozhodnutí'!$A1125,0),"
",IF(OFFSET(Zdroj!I$16,'k rozhodnutí'!$A1125,0)="","","IČO: "),OFFSET(Zdroj!I$16,'k rozhodnutí'!$A1125,0),"
","B.Ú. ",OFFSET(Zdroj!J$16,'k rozhodnutí'!$A1125,0))))</f>
        <v/>
      </c>
      <c r="D1127" s="3" t="str">
        <f ca="1">IF($B1126="","",OFFSET(Zdroj!O$16,'k rozhodnutí'!$A1125,0))</f>
        <v/>
      </c>
      <c r="E1127" s="127"/>
      <c r="F1127" s="30"/>
      <c r="G1127" s="122"/>
      <c r="H1127" s="115"/>
      <c r="I1127" s="126"/>
      <c r="J1127" s="125"/>
      <c r="K1127" s="115"/>
      <c r="L1127" s="115"/>
      <c r="M1127" s="115"/>
      <c r="N1127" s="115"/>
      <c r="O1127" s="115"/>
      <c r="P1127" s="115"/>
    </row>
    <row r="1128" spans="1:16" x14ac:dyDescent="0.25">
      <c r="A1128" s="64">
        <f>ROW()/3-1</f>
        <v>375</v>
      </c>
      <c r="B1128" s="124"/>
      <c r="C1128" s="28" t="str">
        <f ca="1">IF($B1126="","",IF(Zdroj!$AS$9="ano",IF(OFFSET(Zdroj!M$16,'k rozhodnutí'!$A1125,0)="","","Anonymizováno"),IF(OFFSET(Zdroj!M$16,'k rozhodnutí'!$A1125,0)="","",OFFSET(Zdroj!M$16,'k rozhodnutí'!$A1125,0))))</f>
        <v/>
      </c>
      <c r="D1128" s="3" t="str">
        <f ca="1">IF($B1126="","",CONCATENATE("Dotace bude použita na:","
",OFFSET(Zdroj!P$16,'k rozhodnutí'!$A1125,0)))</f>
        <v/>
      </c>
      <c r="E1128" s="127"/>
      <c r="F1128" s="31" t="str">
        <f ca="1">IF($B1126="","",OFFSET(Zdroj!V$16,'k rozhodnutí'!$A1125,0))</f>
        <v/>
      </c>
      <c r="G1128" s="37" t="str">
        <f ca="1">IF($B1126="","",OFFSET(Zdroj!CC$16,'k rozhodnutí'!$A1125,0))</f>
        <v/>
      </c>
      <c r="H1128" s="115"/>
      <c r="I1128" s="126"/>
      <c r="J1128" s="125"/>
      <c r="K1128" s="115"/>
      <c r="L1128" s="115"/>
      <c r="M1128" s="115"/>
      <c r="N1128" s="115"/>
      <c r="O1128" s="115"/>
      <c r="P1128" s="115"/>
    </row>
    <row r="1129" spans="1:16" ht="15.75" x14ac:dyDescent="0.25">
      <c r="A1129" s="64"/>
      <c r="B1129" s="79" t="str">
        <f ca="1">IF(OFFSET(Zdroj!$B$16,A1128,0)&gt;0,A1131,"")</f>
        <v/>
      </c>
      <c r="C1129" s="2" t="str">
        <f ca="1">IF($B1129="","",IF(Zdroj!$AS$9="ano",CONCATENATE(OFFSET(Zdroj!C$16,'k rozhodnutí'!$A1128,0),"
","Anonymizováno","
",OFFSET(Zdroj!E$16,'k rozhodnutí'!$A1128,0),"
",OFFSET(Zdroj!F$16,'k rozhodnutí'!$A1128,0)),CONCATENATE(OFFSET(Zdroj!C$16,'k rozhodnutí'!$A1128,0),"
",OFFSET(Zdroj!D$16,'k rozhodnutí'!$A1128,0),"
",OFFSET(Zdroj!E$16,'k rozhodnutí'!$A1128,0),"
",OFFSET(Zdroj!F$16,'k rozhodnutí'!$A1128,0))))</f>
        <v/>
      </c>
      <c r="D1129" s="19" t="str">
        <f ca="1">IF($B1129="","",OFFSET(Zdroj!N$16,'k rozhodnutí'!$A1128,0))</f>
        <v/>
      </c>
      <c r="E1129" s="127" t="str">
        <f ca="1">IF($B1129="","",OFFSET(Zdroj!T$16,'k rozhodnutí'!$A1128,0))</f>
        <v/>
      </c>
      <c r="F1129" s="31" t="str">
        <f ca="1">IF($B1129="","",OFFSET(Zdroj!U$16,'k rozhodnutí'!$A1128,0))</f>
        <v/>
      </c>
      <c r="G1129" s="122" t="str">
        <f ca="1">IF($B1129="","",OFFSET(Zdroj!W$16,'k rozhodnutí'!$A1128,0))</f>
        <v/>
      </c>
      <c r="H1129" s="115" t="str">
        <f ca="1">IF($B1129="","",OFFSET(Zdroj!W$16,'k rozhodnutí'!$A1128,0))</f>
        <v/>
      </c>
      <c r="I1129" s="126" t="str">
        <f ca="1">IF($B1129="","",OFFSET(Zdroj!Y$16,'k rozhodnutí'!$A1128,0))</f>
        <v/>
      </c>
      <c r="J1129" s="125" t="str">
        <f ca="1">IF(B1129="","",'k rozhodnutí detailní'!N1129)</f>
        <v/>
      </c>
      <c r="K1129" s="115" t="str">
        <f ca="1">IF($B1129="","",OFFSET(Zdroj!AC$16,'k rozhodnutí'!$A1128,0))</f>
        <v/>
      </c>
      <c r="L1129" s="115" t="str">
        <f ca="1">IF($B1129="","",OFFSET(Zdroj!AD$16,'k rozhodnutí'!$A1128,0))</f>
        <v/>
      </c>
      <c r="M1129" s="115" t="str">
        <f ca="1">IF($B1129="","",OFFSET(Zdroj!AE$16,'k rozhodnutí'!$A1128,0))</f>
        <v/>
      </c>
      <c r="N1129" s="115" t="str">
        <f ca="1">IF($B1129="","",OFFSET(Zdroj!AF$16,'k rozhodnutí'!$A1128,0))</f>
        <v/>
      </c>
      <c r="O1129" s="115" t="str">
        <f ca="1">IF($B1129="","",OFFSET(Zdroj!AG$16,'k rozhodnutí'!$A1128,0))</f>
        <v/>
      </c>
      <c r="P1129" s="115" t="str">
        <f ca="1">IF($B1129="","",OFFSET(Zdroj!AH$16,'k rozhodnutí'!$A1128,0))</f>
        <v/>
      </c>
    </row>
    <row r="1130" spans="1:16" x14ac:dyDescent="0.25">
      <c r="A1130" s="64"/>
      <c r="B1130" s="124" t="str">
        <f ca="1">IF(OFFSET(Zdroj!$B$16,A1128,0)&gt;0,OFFSET(Zdroj!$B$16,A1128,0)+0,"")</f>
        <v/>
      </c>
      <c r="C1130" s="2" t="str">
        <f ca="1">IF($B1129="","",IF(Zdroj!$AS$9="ano",CONCATENATE("Okres:","
",OFFSET(Zdroj!CH$16,'k rozhodnutí'!$A1128,0),"
","Právní forma","
",OFFSET(Zdroj!H$16,'k rozhodnutí'!$A1128,0),"
",IF(OFFSET(Zdroj!I$16,'k rozhodnutí'!$A1128,0)="","","IČO: "),OFFSET(Zdroj!I$16,'k rozhodnutí'!$A1128,0),"
","B.Ú. ",IF(OFFSET(Zdroj!J$16,'k rozhodnutí'!$A1128,0)="","","Anonymizováno")),CONCATENATE("Okres:","
",OFFSET(Zdroj!CH$16,'k rozhodnutí'!$A1128,0),"
","Právní forma","
",OFFSET(Zdroj!H$16,'k rozhodnutí'!$A1128,0),"
",IF(OFFSET(Zdroj!I$16,'k rozhodnutí'!$A1128,0)="","","IČO: "),OFFSET(Zdroj!I$16,'k rozhodnutí'!$A1128,0),"
","B.Ú. ",OFFSET(Zdroj!J$16,'k rozhodnutí'!$A1128,0))))</f>
        <v/>
      </c>
      <c r="D1130" s="3" t="str">
        <f ca="1">IF($B1129="","",OFFSET(Zdroj!O$16,'k rozhodnutí'!$A1128,0))</f>
        <v/>
      </c>
      <c r="E1130" s="127"/>
      <c r="F1130" s="30"/>
      <c r="G1130" s="122"/>
      <c r="H1130" s="115"/>
      <c r="I1130" s="126"/>
      <c r="J1130" s="125"/>
      <c r="K1130" s="115"/>
      <c r="L1130" s="115"/>
      <c r="M1130" s="115"/>
      <c r="N1130" s="115"/>
      <c r="O1130" s="115"/>
      <c r="P1130" s="115"/>
    </row>
    <row r="1131" spans="1:16" x14ac:dyDescent="0.25">
      <c r="A1131" s="64">
        <f>ROW()/3-1</f>
        <v>376</v>
      </c>
      <c r="B1131" s="124"/>
      <c r="C1131" s="28" t="str">
        <f ca="1">IF($B1129="","",IF(Zdroj!$AS$9="ano",IF(OFFSET(Zdroj!M$16,'k rozhodnutí'!$A1128,0)="","","Anonymizováno"),IF(OFFSET(Zdroj!M$16,'k rozhodnutí'!$A1128,0)="","",OFFSET(Zdroj!M$16,'k rozhodnutí'!$A1128,0))))</f>
        <v/>
      </c>
      <c r="D1131" s="3" t="str">
        <f ca="1">IF($B1129="","",CONCATENATE("Dotace bude použita na:","
",OFFSET(Zdroj!P$16,'k rozhodnutí'!$A1128,0)))</f>
        <v/>
      </c>
      <c r="E1131" s="127"/>
      <c r="F1131" s="31" t="str">
        <f ca="1">IF($B1129="","",OFFSET(Zdroj!V$16,'k rozhodnutí'!$A1128,0))</f>
        <v/>
      </c>
      <c r="G1131" s="37" t="str">
        <f ca="1">IF($B1129="","",OFFSET(Zdroj!CC$16,'k rozhodnutí'!$A1128,0))</f>
        <v/>
      </c>
      <c r="H1131" s="115"/>
      <c r="I1131" s="126"/>
      <c r="J1131" s="125"/>
      <c r="K1131" s="115"/>
      <c r="L1131" s="115"/>
      <c r="M1131" s="115"/>
      <c r="N1131" s="115"/>
      <c r="O1131" s="115"/>
      <c r="P1131" s="115"/>
    </row>
    <row r="1132" spans="1:16" ht="15.75" x14ac:dyDescent="0.25">
      <c r="A1132" s="64"/>
      <c r="B1132" s="79" t="str">
        <f ca="1">IF(OFFSET(Zdroj!$B$16,A1131,0)&gt;0,A1134,"")</f>
        <v/>
      </c>
      <c r="C1132" s="2" t="str">
        <f ca="1">IF($B1132="","",IF(Zdroj!$AS$9="ano",CONCATENATE(OFFSET(Zdroj!C$16,'k rozhodnutí'!$A1131,0),"
","Anonymizováno","
",OFFSET(Zdroj!E$16,'k rozhodnutí'!$A1131,0),"
",OFFSET(Zdroj!F$16,'k rozhodnutí'!$A1131,0)),CONCATENATE(OFFSET(Zdroj!C$16,'k rozhodnutí'!$A1131,0),"
",OFFSET(Zdroj!D$16,'k rozhodnutí'!$A1131,0),"
",OFFSET(Zdroj!E$16,'k rozhodnutí'!$A1131,0),"
",OFFSET(Zdroj!F$16,'k rozhodnutí'!$A1131,0))))</f>
        <v/>
      </c>
      <c r="D1132" s="19" t="str">
        <f ca="1">IF($B1132="","",OFFSET(Zdroj!N$16,'k rozhodnutí'!$A1131,0))</f>
        <v/>
      </c>
      <c r="E1132" s="127" t="str">
        <f ca="1">IF($B1132="","",OFFSET(Zdroj!T$16,'k rozhodnutí'!$A1131,0))</f>
        <v/>
      </c>
      <c r="F1132" s="31" t="str">
        <f ca="1">IF($B1132="","",OFFSET(Zdroj!U$16,'k rozhodnutí'!$A1131,0))</f>
        <v/>
      </c>
      <c r="G1132" s="122" t="str">
        <f ca="1">IF($B1132="","",OFFSET(Zdroj!W$16,'k rozhodnutí'!$A1131,0))</f>
        <v/>
      </c>
      <c r="H1132" s="115" t="str">
        <f ca="1">IF($B1132="","",OFFSET(Zdroj!W$16,'k rozhodnutí'!$A1131,0))</f>
        <v/>
      </c>
      <c r="I1132" s="126" t="str">
        <f ca="1">IF($B1132="","",OFFSET(Zdroj!Y$16,'k rozhodnutí'!$A1131,0))</f>
        <v/>
      </c>
      <c r="J1132" s="125" t="str">
        <f ca="1">IF(B1132="","",'k rozhodnutí detailní'!N1132)</f>
        <v/>
      </c>
      <c r="K1132" s="115" t="str">
        <f ca="1">IF($B1132="","",OFFSET(Zdroj!AC$16,'k rozhodnutí'!$A1131,0))</f>
        <v/>
      </c>
      <c r="L1132" s="115" t="str">
        <f ca="1">IF($B1132="","",OFFSET(Zdroj!AD$16,'k rozhodnutí'!$A1131,0))</f>
        <v/>
      </c>
      <c r="M1132" s="115" t="str">
        <f ca="1">IF($B1132="","",OFFSET(Zdroj!AE$16,'k rozhodnutí'!$A1131,0))</f>
        <v/>
      </c>
      <c r="N1132" s="115" t="str">
        <f ca="1">IF($B1132="","",OFFSET(Zdroj!AF$16,'k rozhodnutí'!$A1131,0))</f>
        <v/>
      </c>
      <c r="O1132" s="115" t="str">
        <f ca="1">IF($B1132="","",OFFSET(Zdroj!AG$16,'k rozhodnutí'!$A1131,0))</f>
        <v/>
      </c>
      <c r="P1132" s="115" t="str">
        <f ca="1">IF($B1132="","",OFFSET(Zdroj!AH$16,'k rozhodnutí'!$A1131,0))</f>
        <v/>
      </c>
    </row>
    <row r="1133" spans="1:16" x14ac:dyDescent="0.25">
      <c r="A1133" s="64"/>
      <c r="B1133" s="124" t="str">
        <f ca="1">IF(OFFSET(Zdroj!$B$16,A1131,0)&gt;0,OFFSET(Zdroj!$B$16,A1131,0)+0,"")</f>
        <v/>
      </c>
      <c r="C1133" s="2" t="str">
        <f ca="1">IF($B1132="","",IF(Zdroj!$AS$9="ano",CONCATENATE("Okres:","
",OFFSET(Zdroj!CH$16,'k rozhodnutí'!$A1131,0),"
","Právní forma","
",OFFSET(Zdroj!H$16,'k rozhodnutí'!$A1131,0),"
",IF(OFFSET(Zdroj!I$16,'k rozhodnutí'!$A1131,0)="","","IČO: "),OFFSET(Zdroj!I$16,'k rozhodnutí'!$A1131,0),"
","B.Ú. ",IF(OFFSET(Zdroj!J$16,'k rozhodnutí'!$A1131,0)="","","Anonymizováno")),CONCATENATE("Okres:","
",OFFSET(Zdroj!CH$16,'k rozhodnutí'!$A1131,0),"
","Právní forma","
",OFFSET(Zdroj!H$16,'k rozhodnutí'!$A1131,0),"
",IF(OFFSET(Zdroj!I$16,'k rozhodnutí'!$A1131,0)="","","IČO: "),OFFSET(Zdroj!I$16,'k rozhodnutí'!$A1131,0),"
","B.Ú. ",OFFSET(Zdroj!J$16,'k rozhodnutí'!$A1131,0))))</f>
        <v/>
      </c>
      <c r="D1133" s="3" t="str">
        <f ca="1">IF($B1132="","",OFFSET(Zdroj!O$16,'k rozhodnutí'!$A1131,0))</f>
        <v/>
      </c>
      <c r="E1133" s="127"/>
      <c r="F1133" s="30"/>
      <c r="G1133" s="122"/>
      <c r="H1133" s="115"/>
      <c r="I1133" s="126"/>
      <c r="J1133" s="125"/>
      <c r="K1133" s="115"/>
      <c r="L1133" s="115"/>
      <c r="M1133" s="115"/>
      <c r="N1133" s="115"/>
      <c r="O1133" s="115"/>
      <c r="P1133" s="115"/>
    </row>
    <row r="1134" spans="1:16" x14ac:dyDescent="0.25">
      <c r="A1134" s="64">
        <f>ROW()/3-1</f>
        <v>377</v>
      </c>
      <c r="B1134" s="124"/>
      <c r="C1134" s="28" t="str">
        <f ca="1">IF($B1132="","",IF(Zdroj!$AS$9="ano",IF(OFFSET(Zdroj!M$16,'k rozhodnutí'!$A1131,0)="","","Anonymizováno"),IF(OFFSET(Zdroj!M$16,'k rozhodnutí'!$A1131,0)="","",OFFSET(Zdroj!M$16,'k rozhodnutí'!$A1131,0))))</f>
        <v/>
      </c>
      <c r="D1134" s="3" t="str">
        <f ca="1">IF($B1132="","",CONCATENATE("Dotace bude použita na:","
",OFFSET(Zdroj!P$16,'k rozhodnutí'!$A1131,0)))</f>
        <v/>
      </c>
      <c r="E1134" s="127"/>
      <c r="F1134" s="31" t="str">
        <f ca="1">IF($B1132="","",OFFSET(Zdroj!V$16,'k rozhodnutí'!$A1131,0))</f>
        <v/>
      </c>
      <c r="G1134" s="37" t="str">
        <f ca="1">IF($B1132="","",OFFSET(Zdroj!CC$16,'k rozhodnutí'!$A1131,0))</f>
        <v/>
      </c>
      <c r="H1134" s="115"/>
      <c r="I1134" s="126"/>
      <c r="J1134" s="125"/>
      <c r="K1134" s="115"/>
      <c r="L1134" s="115"/>
      <c r="M1134" s="115"/>
      <c r="N1134" s="115"/>
      <c r="O1134" s="115"/>
      <c r="P1134" s="115"/>
    </row>
    <row r="1135" spans="1:16" ht="15.75" x14ac:dyDescent="0.25">
      <c r="A1135" s="64"/>
      <c r="B1135" s="79" t="str">
        <f ca="1">IF(OFFSET(Zdroj!$B$16,A1134,0)&gt;0,A1137,"")</f>
        <v/>
      </c>
      <c r="C1135" s="2" t="str">
        <f ca="1">IF($B1135="","",IF(Zdroj!$AS$9="ano",CONCATENATE(OFFSET(Zdroj!C$16,'k rozhodnutí'!$A1134,0),"
","Anonymizováno","
",OFFSET(Zdroj!E$16,'k rozhodnutí'!$A1134,0),"
",OFFSET(Zdroj!F$16,'k rozhodnutí'!$A1134,0)),CONCATENATE(OFFSET(Zdroj!C$16,'k rozhodnutí'!$A1134,0),"
",OFFSET(Zdroj!D$16,'k rozhodnutí'!$A1134,0),"
",OFFSET(Zdroj!E$16,'k rozhodnutí'!$A1134,0),"
",OFFSET(Zdroj!F$16,'k rozhodnutí'!$A1134,0))))</f>
        <v/>
      </c>
      <c r="D1135" s="19" t="str">
        <f ca="1">IF($B1135="","",OFFSET(Zdroj!N$16,'k rozhodnutí'!$A1134,0))</f>
        <v/>
      </c>
      <c r="E1135" s="127" t="str">
        <f ca="1">IF($B1135="","",OFFSET(Zdroj!T$16,'k rozhodnutí'!$A1134,0))</f>
        <v/>
      </c>
      <c r="F1135" s="31" t="str">
        <f ca="1">IF($B1135="","",OFFSET(Zdroj!U$16,'k rozhodnutí'!$A1134,0))</f>
        <v/>
      </c>
      <c r="G1135" s="122" t="str">
        <f ca="1">IF($B1135="","",OFFSET(Zdroj!W$16,'k rozhodnutí'!$A1134,0))</f>
        <v/>
      </c>
      <c r="H1135" s="115" t="str">
        <f ca="1">IF($B1135="","",OFFSET(Zdroj!W$16,'k rozhodnutí'!$A1134,0))</f>
        <v/>
      </c>
      <c r="I1135" s="126" t="str">
        <f ca="1">IF($B1135="","",OFFSET(Zdroj!Y$16,'k rozhodnutí'!$A1134,0))</f>
        <v/>
      </c>
      <c r="J1135" s="125" t="str">
        <f ca="1">IF(B1135="","",'k rozhodnutí detailní'!N1135)</f>
        <v/>
      </c>
      <c r="K1135" s="115" t="str">
        <f ca="1">IF($B1135="","",OFFSET(Zdroj!AC$16,'k rozhodnutí'!$A1134,0))</f>
        <v/>
      </c>
      <c r="L1135" s="115" t="str">
        <f ca="1">IF($B1135="","",OFFSET(Zdroj!AD$16,'k rozhodnutí'!$A1134,0))</f>
        <v/>
      </c>
      <c r="M1135" s="115" t="str">
        <f ca="1">IF($B1135="","",OFFSET(Zdroj!AE$16,'k rozhodnutí'!$A1134,0))</f>
        <v/>
      </c>
      <c r="N1135" s="115" t="str">
        <f ca="1">IF($B1135="","",OFFSET(Zdroj!AF$16,'k rozhodnutí'!$A1134,0))</f>
        <v/>
      </c>
      <c r="O1135" s="115" t="str">
        <f ca="1">IF($B1135="","",OFFSET(Zdroj!AG$16,'k rozhodnutí'!$A1134,0))</f>
        <v/>
      </c>
      <c r="P1135" s="115" t="str">
        <f ca="1">IF($B1135="","",OFFSET(Zdroj!AH$16,'k rozhodnutí'!$A1134,0))</f>
        <v/>
      </c>
    </row>
    <row r="1136" spans="1:16" x14ac:dyDescent="0.25">
      <c r="A1136" s="64"/>
      <c r="B1136" s="124" t="str">
        <f ca="1">IF(OFFSET(Zdroj!$B$16,A1134,0)&gt;0,OFFSET(Zdroj!$B$16,A1134,0)+0,"")</f>
        <v/>
      </c>
      <c r="C1136" s="2" t="str">
        <f ca="1">IF($B1135="","",IF(Zdroj!$AS$9="ano",CONCATENATE("Okres:","
",OFFSET(Zdroj!CH$16,'k rozhodnutí'!$A1134,0),"
","Právní forma","
",OFFSET(Zdroj!H$16,'k rozhodnutí'!$A1134,0),"
",IF(OFFSET(Zdroj!I$16,'k rozhodnutí'!$A1134,0)="","","IČO: "),OFFSET(Zdroj!I$16,'k rozhodnutí'!$A1134,0),"
","B.Ú. ",IF(OFFSET(Zdroj!J$16,'k rozhodnutí'!$A1134,0)="","","Anonymizováno")),CONCATENATE("Okres:","
",OFFSET(Zdroj!CH$16,'k rozhodnutí'!$A1134,0),"
","Právní forma","
",OFFSET(Zdroj!H$16,'k rozhodnutí'!$A1134,0),"
",IF(OFFSET(Zdroj!I$16,'k rozhodnutí'!$A1134,0)="","","IČO: "),OFFSET(Zdroj!I$16,'k rozhodnutí'!$A1134,0),"
","B.Ú. ",OFFSET(Zdroj!J$16,'k rozhodnutí'!$A1134,0))))</f>
        <v/>
      </c>
      <c r="D1136" s="3" t="str">
        <f ca="1">IF($B1135="","",OFFSET(Zdroj!O$16,'k rozhodnutí'!$A1134,0))</f>
        <v/>
      </c>
      <c r="E1136" s="127"/>
      <c r="F1136" s="30"/>
      <c r="G1136" s="122"/>
      <c r="H1136" s="115"/>
      <c r="I1136" s="126"/>
      <c r="J1136" s="125"/>
      <c r="K1136" s="115"/>
      <c r="L1136" s="115"/>
      <c r="M1136" s="115"/>
      <c r="N1136" s="115"/>
      <c r="O1136" s="115"/>
      <c r="P1136" s="115"/>
    </row>
    <row r="1137" spans="1:16" x14ac:dyDescent="0.25">
      <c r="A1137" s="64">
        <f>ROW()/3-1</f>
        <v>378</v>
      </c>
      <c r="B1137" s="124"/>
      <c r="C1137" s="28" t="str">
        <f ca="1">IF($B1135="","",IF(Zdroj!$AS$9="ano",IF(OFFSET(Zdroj!M$16,'k rozhodnutí'!$A1134,0)="","","Anonymizováno"),IF(OFFSET(Zdroj!M$16,'k rozhodnutí'!$A1134,0)="","",OFFSET(Zdroj!M$16,'k rozhodnutí'!$A1134,0))))</f>
        <v/>
      </c>
      <c r="D1137" s="3" t="str">
        <f ca="1">IF($B1135="","",CONCATENATE("Dotace bude použita na:","
",OFFSET(Zdroj!P$16,'k rozhodnutí'!$A1134,0)))</f>
        <v/>
      </c>
      <c r="E1137" s="127"/>
      <c r="F1137" s="31" t="str">
        <f ca="1">IF($B1135="","",OFFSET(Zdroj!V$16,'k rozhodnutí'!$A1134,0))</f>
        <v/>
      </c>
      <c r="G1137" s="37" t="str">
        <f ca="1">IF($B1135="","",OFFSET(Zdroj!CC$16,'k rozhodnutí'!$A1134,0))</f>
        <v/>
      </c>
      <c r="H1137" s="115"/>
      <c r="I1137" s="126"/>
      <c r="J1137" s="125"/>
      <c r="K1137" s="115"/>
      <c r="L1137" s="115"/>
      <c r="M1137" s="115"/>
      <c r="N1137" s="115"/>
      <c r="O1137" s="115"/>
      <c r="P1137" s="115"/>
    </row>
    <row r="1138" spans="1:16" ht="15.75" x14ac:dyDescent="0.25">
      <c r="A1138" s="64"/>
      <c r="B1138" s="79" t="str">
        <f ca="1">IF(OFFSET(Zdroj!$B$16,A1137,0)&gt;0,A1140,"")</f>
        <v/>
      </c>
      <c r="C1138" s="2" t="str">
        <f ca="1">IF($B1138="","",IF(Zdroj!$AS$9="ano",CONCATENATE(OFFSET(Zdroj!C$16,'k rozhodnutí'!$A1137,0),"
","Anonymizováno","
",OFFSET(Zdroj!E$16,'k rozhodnutí'!$A1137,0),"
",OFFSET(Zdroj!F$16,'k rozhodnutí'!$A1137,0)),CONCATENATE(OFFSET(Zdroj!C$16,'k rozhodnutí'!$A1137,0),"
",OFFSET(Zdroj!D$16,'k rozhodnutí'!$A1137,0),"
",OFFSET(Zdroj!E$16,'k rozhodnutí'!$A1137,0),"
",OFFSET(Zdroj!F$16,'k rozhodnutí'!$A1137,0))))</f>
        <v/>
      </c>
      <c r="D1138" s="19" t="str">
        <f ca="1">IF($B1138="","",OFFSET(Zdroj!N$16,'k rozhodnutí'!$A1137,0))</f>
        <v/>
      </c>
      <c r="E1138" s="127" t="str">
        <f ca="1">IF($B1138="","",OFFSET(Zdroj!T$16,'k rozhodnutí'!$A1137,0))</f>
        <v/>
      </c>
      <c r="F1138" s="31" t="str">
        <f ca="1">IF($B1138="","",OFFSET(Zdroj!U$16,'k rozhodnutí'!$A1137,0))</f>
        <v/>
      </c>
      <c r="G1138" s="122" t="str">
        <f ca="1">IF($B1138="","",OFFSET(Zdroj!W$16,'k rozhodnutí'!$A1137,0))</f>
        <v/>
      </c>
      <c r="H1138" s="115" t="str">
        <f ca="1">IF($B1138="","",OFFSET(Zdroj!W$16,'k rozhodnutí'!$A1137,0))</f>
        <v/>
      </c>
      <c r="I1138" s="126" t="str">
        <f ca="1">IF($B1138="","",OFFSET(Zdroj!Y$16,'k rozhodnutí'!$A1137,0))</f>
        <v/>
      </c>
      <c r="J1138" s="125" t="str">
        <f ca="1">IF(B1138="","",'k rozhodnutí detailní'!N1138)</f>
        <v/>
      </c>
      <c r="K1138" s="115" t="str">
        <f ca="1">IF($B1138="","",OFFSET(Zdroj!AC$16,'k rozhodnutí'!$A1137,0))</f>
        <v/>
      </c>
      <c r="L1138" s="115" t="str">
        <f ca="1">IF($B1138="","",OFFSET(Zdroj!AD$16,'k rozhodnutí'!$A1137,0))</f>
        <v/>
      </c>
      <c r="M1138" s="115" t="str">
        <f ca="1">IF($B1138="","",OFFSET(Zdroj!AE$16,'k rozhodnutí'!$A1137,0))</f>
        <v/>
      </c>
      <c r="N1138" s="115" t="str">
        <f ca="1">IF($B1138="","",OFFSET(Zdroj!AF$16,'k rozhodnutí'!$A1137,0))</f>
        <v/>
      </c>
      <c r="O1138" s="115" t="str">
        <f ca="1">IF($B1138="","",OFFSET(Zdroj!AG$16,'k rozhodnutí'!$A1137,0))</f>
        <v/>
      </c>
      <c r="P1138" s="115" t="str">
        <f ca="1">IF($B1138="","",OFFSET(Zdroj!AH$16,'k rozhodnutí'!$A1137,0))</f>
        <v/>
      </c>
    </row>
    <row r="1139" spans="1:16" x14ac:dyDescent="0.25">
      <c r="A1139" s="64"/>
      <c r="B1139" s="124" t="str">
        <f ca="1">IF(OFFSET(Zdroj!$B$16,A1137,0)&gt;0,OFFSET(Zdroj!$B$16,A1137,0)+0,"")</f>
        <v/>
      </c>
      <c r="C1139" s="2" t="str">
        <f ca="1">IF($B1138="","",IF(Zdroj!$AS$9="ano",CONCATENATE("Okres:","
",OFFSET(Zdroj!CH$16,'k rozhodnutí'!$A1137,0),"
","Právní forma","
",OFFSET(Zdroj!H$16,'k rozhodnutí'!$A1137,0),"
",IF(OFFSET(Zdroj!I$16,'k rozhodnutí'!$A1137,0)="","","IČO: "),OFFSET(Zdroj!I$16,'k rozhodnutí'!$A1137,0),"
","B.Ú. ",IF(OFFSET(Zdroj!J$16,'k rozhodnutí'!$A1137,0)="","","Anonymizováno")),CONCATENATE("Okres:","
",OFFSET(Zdroj!CH$16,'k rozhodnutí'!$A1137,0),"
","Právní forma","
",OFFSET(Zdroj!H$16,'k rozhodnutí'!$A1137,0),"
",IF(OFFSET(Zdroj!I$16,'k rozhodnutí'!$A1137,0)="","","IČO: "),OFFSET(Zdroj!I$16,'k rozhodnutí'!$A1137,0),"
","B.Ú. ",OFFSET(Zdroj!J$16,'k rozhodnutí'!$A1137,0))))</f>
        <v/>
      </c>
      <c r="D1139" s="3" t="str">
        <f ca="1">IF($B1138="","",OFFSET(Zdroj!O$16,'k rozhodnutí'!$A1137,0))</f>
        <v/>
      </c>
      <c r="E1139" s="127"/>
      <c r="F1139" s="30"/>
      <c r="G1139" s="122"/>
      <c r="H1139" s="115"/>
      <c r="I1139" s="126"/>
      <c r="J1139" s="125"/>
      <c r="K1139" s="115"/>
      <c r="L1139" s="115"/>
      <c r="M1139" s="115"/>
      <c r="N1139" s="115"/>
      <c r="O1139" s="115"/>
      <c r="P1139" s="115"/>
    </row>
    <row r="1140" spans="1:16" x14ac:dyDescent="0.25">
      <c r="A1140" s="64">
        <f>ROW()/3-1</f>
        <v>379</v>
      </c>
      <c r="B1140" s="124"/>
      <c r="C1140" s="28" t="str">
        <f ca="1">IF($B1138="","",IF(Zdroj!$AS$9="ano",IF(OFFSET(Zdroj!M$16,'k rozhodnutí'!$A1137,0)="","","Anonymizováno"),IF(OFFSET(Zdroj!M$16,'k rozhodnutí'!$A1137,0)="","",OFFSET(Zdroj!M$16,'k rozhodnutí'!$A1137,0))))</f>
        <v/>
      </c>
      <c r="D1140" s="3" t="str">
        <f ca="1">IF($B1138="","",CONCATENATE("Dotace bude použita na:","
",OFFSET(Zdroj!P$16,'k rozhodnutí'!$A1137,0)))</f>
        <v/>
      </c>
      <c r="E1140" s="127"/>
      <c r="F1140" s="31" t="str">
        <f ca="1">IF($B1138="","",OFFSET(Zdroj!V$16,'k rozhodnutí'!$A1137,0))</f>
        <v/>
      </c>
      <c r="G1140" s="37" t="str">
        <f ca="1">IF($B1138="","",OFFSET(Zdroj!CC$16,'k rozhodnutí'!$A1137,0))</f>
        <v/>
      </c>
      <c r="H1140" s="115"/>
      <c r="I1140" s="126"/>
      <c r="J1140" s="125"/>
      <c r="K1140" s="115"/>
      <c r="L1140" s="115"/>
      <c r="M1140" s="115"/>
      <c r="N1140" s="115"/>
      <c r="O1140" s="115"/>
      <c r="P1140" s="115"/>
    </row>
    <row r="1141" spans="1:16" ht="15.75" x14ac:dyDescent="0.25">
      <c r="A1141" s="64"/>
      <c r="B1141" s="79" t="str">
        <f ca="1">IF(OFFSET(Zdroj!$B$16,A1140,0)&gt;0,A1143,"")</f>
        <v/>
      </c>
      <c r="C1141" s="2" t="str">
        <f ca="1">IF($B1141="","",IF(Zdroj!$AS$9="ano",CONCATENATE(OFFSET(Zdroj!C$16,'k rozhodnutí'!$A1140,0),"
","Anonymizováno","
",OFFSET(Zdroj!E$16,'k rozhodnutí'!$A1140,0),"
",OFFSET(Zdroj!F$16,'k rozhodnutí'!$A1140,0)),CONCATENATE(OFFSET(Zdroj!C$16,'k rozhodnutí'!$A1140,0),"
",OFFSET(Zdroj!D$16,'k rozhodnutí'!$A1140,0),"
",OFFSET(Zdroj!E$16,'k rozhodnutí'!$A1140,0),"
",OFFSET(Zdroj!F$16,'k rozhodnutí'!$A1140,0))))</f>
        <v/>
      </c>
      <c r="D1141" s="19" t="str">
        <f ca="1">IF($B1141="","",OFFSET(Zdroj!N$16,'k rozhodnutí'!$A1140,0))</f>
        <v/>
      </c>
      <c r="E1141" s="127" t="str">
        <f ca="1">IF($B1141="","",OFFSET(Zdroj!T$16,'k rozhodnutí'!$A1140,0))</f>
        <v/>
      </c>
      <c r="F1141" s="31" t="str">
        <f ca="1">IF($B1141="","",OFFSET(Zdroj!U$16,'k rozhodnutí'!$A1140,0))</f>
        <v/>
      </c>
      <c r="G1141" s="122" t="str">
        <f ca="1">IF($B1141="","",OFFSET(Zdroj!W$16,'k rozhodnutí'!$A1140,0))</f>
        <v/>
      </c>
      <c r="H1141" s="115" t="str">
        <f ca="1">IF($B1141="","",OFFSET(Zdroj!W$16,'k rozhodnutí'!$A1140,0))</f>
        <v/>
      </c>
      <c r="I1141" s="126" t="str">
        <f ca="1">IF($B1141="","",OFFSET(Zdroj!Y$16,'k rozhodnutí'!$A1140,0))</f>
        <v/>
      </c>
      <c r="J1141" s="125" t="str">
        <f ca="1">IF(B1141="","",'k rozhodnutí detailní'!N1141)</f>
        <v/>
      </c>
      <c r="K1141" s="115" t="str">
        <f ca="1">IF($B1141="","",OFFSET(Zdroj!AC$16,'k rozhodnutí'!$A1140,0))</f>
        <v/>
      </c>
      <c r="L1141" s="115" t="str">
        <f ca="1">IF($B1141="","",OFFSET(Zdroj!AD$16,'k rozhodnutí'!$A1140,0))</f>
        <v/>
      </c>
      <c r="M1141" s="115" t="str">
        <f ca="1">IF($B1141="","",OFFSET(Zdroj!AE$16,'k rozhodnutí'!$A1140,0))</f>
        <v/>
      </c>
      <c r="N1141" s="115" t="str">
        <f ca="1">IF($B1141="","",OFFSET(Zdroj!AF$16,'k rozhodnutí'!$A1140,0))</f>
        <v/>
      </c>
      <c r="O1141" s="115" t="str">
        <f ca="1">IF($B1141="","",OFFSET(Zdroj!AG$16,'k rozhodnutí'!$A1140,0))</f>
        <v/>
      </c>
      <c r="P1141" s="115" t="str">
        <f ca="1">IF($B1141="","",OFFSET(Zdroj!AH$16,'k rozhodnutí'!$A1140,0))</f>
        <v/>
      </c>
    </row>
    <row r="1142" spans="1:16" x14ac:dyDescent="0.25">
      <c r="A1142" s="64"/>
      <c r="B1142" s="124" t="str">
        <f ca="1">IF(OFFSET(Zdroj!$B$16,A1140,0)&gt;0,OFFSET(Zdroj!$B$16,A1140,0)+0,"")</f>
        <v/>
      </c>
      <c r="C1142" s="2" t="str">
        <f ca="1">IF($B1141="","",IF(Zdroj!$AS$9="ano",CONCATENATE("Okres:","
",OFFSET(Zdroj!CH$16,'k rozhodnutí'!$A1140,0),"
","Právní forma","
",OFFSET(Zdroj!H$16,'k rozhodnutí'!$A1140,0),"
",IF(OFFSET(Zdroj!I$16,'k rozhodnutí'!$A1140,0)="","","IČO: "),OFFSET(Zdroj!I$16,'k rozhodnutí'!$A1140,0),"
","B.Ú. ",IF(OFFSET(Zdroj!J$16,'k rozhodnutí'!$A1140,0)="","","Anonymizováno")),CONCATENATE("Okres:","
",OFFSET(Zdroj!CH$16,'k rozhodnutí'!$A1140,0),"
","Právní forma","
",OFFSET(Zdroj!H$16,'k rozhodnutí'!$A1140,0),"
",IF(OFFSET(Zdroj!I$16,'k rozhodnutí'!$A1140,0)="","","IČO: "),OFFSET(Zdroj!I$16,'k rozhodnutí'!$A1140,0),"
","B.Ú. ",OFFSET(Zdroj!J$16,'k rozhodnutí'!$A1140,0))))</f>
        <v/>
      </c>
      <c r="D1142" s="3" t="str">
        <f ca="1">IF($B1141="","",OFFSET(Zdroj!O$16,'k rozhodnutí'!$A1140,0))</f>
        <v/>
      </c>
      <c r="E1142" s="127"/>
      <c r="F1142" s="30"/>
      <c r="G1142" s="122"/>
      <c r="H1142" s="115"/>
      <c r="I1142" s="126"/>
      <c r="J1142" s="125"/>
      <c r="K1142" s="115"/>
      <c r="L1142" s="115"/>
      <c r="M1142" s="115"/>
      <c r="N1142" s="115"/>
      <c r="O1142" s="115"/>
      <c r="P1142" s="115"/>
    </row>
    <row r="1143" spans="1:16" x14ac:dyDescent="0.25">
      <c r="A1143" s="64">
        <f>ROW()/3-1</f>
        <v>380</v>
      </c>
      <c r="B1143" s="124"/>
      <c r="C1143" s="28" t="str">
        <f ca="1">IF($B1141="","",IF(Zdroj!$AS$9="ano",IF(OFFSET(Zdroj!M$16,'k rozhodnutí'!$A1140,0)="","","Anonymizováno"),IF(OFFSET(Zdroj!M$16,'k rozhodnutí'!$A1140,0)="","",OFFSET(Zdroj!M$16,'k rozhodnutí'!$A1140,0))))</f>
        <v/>
      </c>
      <c r="D1143" s="3" t="str">
        <f ca="1">IF($B1141="","",CONCATENATE("Dotace bude použita na:","
",OFFSET(Zdroj!P$16,'k rozhodnutí'!$A1140,0)))</f>
        <v/>
      </c>
      <c r="E1143" s="127"/>
      <c r="F1143" s="31" t="str">
        <f ca="1">IF($B1141="","",OFFSET(Zdroj!V$16,'k rozhodnutí'!$A1140,0))</f>
        <v/>
      </c>
      <c r="G1143" s="37" t="str">
        <f ca="1">IF($B1141="","",OFFSET(Zdroj!CC$16,'k rozhodnutí'!$A1140,0))</f>
        <v/>
      </c>
      <c r="H1143" s="115"/>
      <c r="I1143" s="126"/>
      <c r="J1143" s="125"/>
      <c r="K1143" s="115"/>
      <c r="L1143" s="115"/>
      <c r="M1143" s="115"/>
      <c r="N1143" s="115"/>
      <c r="O1143" s="115"/>
      <c r="P1143" s="115"/>
    </row>
    <row r="1144" spans="1:16" ht="15.75" x14ac:dyDescent="0.25">
      <c r="A1144" s="64"/>
      <c r="B1144" s="79" t="str">
        <f ca="1">IF(OFFSET(Zdroj!$B$16,A1143,0)&gt;0,A1146,"")</f>
        <v/>
      </c>
      <c r="C1144" s="2" t="str">
        <f ca="1">IF($B1144="","",IF(Zdroj!$AS$9="ano",CONCATENATE(OFFSET(Zdroj!C$16,'k rozhodnutí'!$A1143,0),"
","Anonymizováno","
",OFFSET(Zdroj!E$16,'k rozhodnutí'!$A1143,0),"
",OFFSET(Zdroj!F$16,'k rozhodnutí'!$A1143,0)),CONCATENATE(OFFSET(Zdroj!C$16,'k rozhodnutí'!$A1143,0),"
",OFFSET(Zdroj!D$16,'k rozhodnutí'!$A1143,0),"
",OFFSET(Zdroj!E$16,'k rozhodnutí'!$A1143,0),"
",OFFSET(Zdroj!F$16,'k rozhodnutí'!$A1143,0))))</f>
        <v/>
      </c>
      <c r="D1144" s="19" t="str">
        <f ca="1">IF($B1144="","",OFFSET(Zdroj!N$16,'k rozhodnutí'!$A1143,0))</f>
        <v/>
      </c>
      <c r="E1144" s="127" t="str">
        <f ca="1">IF($B1144="","",OFFSET(Zdroj!T$16,'k rozhodnutí'!$A1143,0))</f>
        <v/>
      </c>
      <c r="F1144" s="31" t="str">
        <f ca="1">IF($B1144="","",OFFSET(Zdroj!U$16,'k rozhodnutí'!$A1143,0))</f>
        <v/>
      </c>
      <c r="G1144" s="122" t="str">
        <f ca="1">IF($B1144="","",OFFSET(Zdroj!W$16,'k rozhodnutí'!$A1143,0))</f>
        <v/>
      </c>
      <c r="H1144" s="115" t="str">
        <f ca="1">IF($B1144="","",OFFSET(Zdroj!W$16,'k rozhodnutí'!$A1143,0))</f>
        <v/>
      </c>
      <c r="I1144" s="126" t="str">
        <f ca="1">IF($B1144="","",OFFSET(Zdroj!Y$16,'k rozhodnutí'!$A1143,0))</f>
        <v/>
      </c>
      <c r="J1144" s="125" t="str">
        <f ca="1">IF(B1144="","",'k rozhodnutí detailní'!N1144)</f>
        <v/>
      </c>
      <c r="K1144" s="115" t="str">
        <f ca="1">IF($B1144="","",OFFSET(Zdroj!AC$16,'k rozhodnutí'!$A1143,0))</f>
        <v/>
      </c>
      <c r="L1144" s="115" t="str">
        <f ca="1">IF($B1144="","",OFFSET(Zdroj!AD$16,'k rozhodnutí'!$A1143,0))</f>
        <v/>
      </c>
      <c r="M1144" s="115" t="str">
        <f ca="1">IF($B1144="","",OFFSET(Zdroj!AE$16,'k rozhodnutí'!$A1143,0))</f>
        <v/>
      </c>
      <c r="N1144" s="115" t="str">
        <f ca="1">IF($B1144="","",OFFSET(Zdroj!AF$16,'k rozhodnutí'!$A1143,0))</f>
        <v/>
      </c>
      <c r="O1144" s="115" t="str">
        <f ca="1">IF($B1144="","",OFFSET(Zdroj!AG$16,'k rozhodnutí'!$A1143,0))</f>
        <v/>
      </c>
      <c r="P1144" s="115" t="str">
        <f ca="1">IF($B1144="","",OFFSET(Zdroj!AH$16,'k rozhodnutí'!$A1143,0))</f>
        <v/>
      </c>
    </row>
    <row r="1145" spans="1:16" x14ac:dyDescent="0.25">
      <c r="A1145" s="64"/>
      <c r="B1145" s="124" t="str">
        <f ca="1">IF(OFFSET(Zdroj!$B$16,A1143,0)&gt;0,OFFSET(Zdroj!$B$16,A1143,0)+0,"")</f>
        <v/>
      </c>
      <c r="C1145" s="2" t="str">
        <f ca="1">IF($B1144="","",IF(Zdroj!$AS$9="ano",CONCATENATE("Okres:","
",OFFSET(Zdroj!CH$16,'k rozhodnutí'!$A1143,0),"
","Právní forma","
",OFFSET(Zdroj!H$16,'k rozhodnutí'!$A1143,0),"
",IF(OFFSET(Zdroj!I$16,'k rozhodnutí'!$A1143,0)="","","IČO: "),OFFSET(Zdroj!I$16,'k rozhodnutí'!$A1143,0),"
","B.Ú. ",IF(OFFSET(Zdroj!J$16,'k rozhodnutí'!$A1143,0)="","","Anonymizováno")),CONCATENATE("Okres:","
",OFFSET(Zdroj!CH$16,'k rozhodnutí'!$A1143,0),"
","Právní forma","
",OFFSET(Zdroj!H$16,'k rozhodnutí'!$A1143,0),"
",IF(OFFSET(Zdroj!I$16,'k rozhodnutí'!$A1143,0)="","","IČO: "),OFFSET(Zdroj!I$16,'k rozhodnutí'!$A1143,0),"
","B.Ú. ",OFFSET(Zdroj!J$16,'k rozhodnutí'!$A1143,0))))</f>
        <v/>
      </c>
      <c r="D1145" s="3" t="str">
        <f ca="1">IF($B1144="","",OFFSET(Zdroj!O$16,'k rozhodnutí'!$A1143,0))</f>
        <v/>
      </c>
      <c r="E1145" s="127"/>
      <c r="F1145" s="30"/>
      <c r="G1145" s="122"/>
      <c r="H1145" s="115"/>
      <c r="I1145" s="126"/>
      <c r="J1145" s="125"/>
      <c r="K1145" s="115"/>
      <c r="L1145" s="115"/>
      <c r="M1145" s="115"/>
      <c r="N1145" s="115"/>
      <c r="O1145" s="115"/>
      <c r="P1145" s="115"/>
    </row>
    <row r="1146" spans="1:16" x14ac:dyDescent="0.25">
      <c r="A1146" s="64">
        <f>ROW()/3-1</f>
        <v>381</v>
      </c>
      <c r="B1146" s="124"/>
      <c r="C1146" s="28" t="str">
        <f ca="1">IF($B1144="","",IF(Zdroj!$AS$9="ano",IF(OFFSET(Zdroj!M$16,'k rozhodnutí'!$A1143,0)="","","Anonymizováno"),IF(OFFSET(Zdroj!M$16,'k rozhodnutí'!$A1143,0)="","",OFFSET(Zdroj!M$16,'k rozhodnutí'!$A1143,0))))</f>
        <v/>
      </c>
      <c r="D1146" s="3" t="str">
        <f ca="1">IF($B1144="","",CONCATENATE("Dotace bude použita na:","
",OFFSET(Zdroj!P$16,'k rozhodnutí'!$A1143,0)))</f>
        <v/>
      </c>
      <c r="E1146" s="127"/>
      <c r="F1146" s="31" t="str">
        <f ca="1">IF($B1144="","",OFFSET(Zdroj!V$16,'k rozhodnutí'!$A1143,0))</f>
        <v/>
      </c>
      <c r="G1146" s="37" t="str">
        <f ca="1">IF($B1144="","",OFFSET(Zdroj!CC$16,'k rozhodnutí'!$A1143,0))</f>
        <v/>
      </c>
      <c r="H1146" s="115"/>
      <c r="I1146" s="126"/>
      <c r="J1146" s="125"/>
      <c r="K1146" s="115"/>
      <c r="L1146" s="115"/>
      <c r="M1146" s="115"/>
      <c r="N1146" s="115"/>
      <c r="O1146" s="115"/>
      <c r="P1146" s="115"/>
    </row>
    <row r="1147" spans="1:16" ht="15.75" x14ac:dyDescent="0.25">
      <c r="A1147" s="64"/>
      <c r="B1147" s="79" t="str">
        <f ca="1">IF(OFFSET(Zdroj!$B$16,A1146,0)&gt;0,A1149,"")</f>
        <v/>
      </c>
      <c r="C1147" s="2" t="str">
        <f ca="1">IF($B1147="","",IF(Zdroj!$AS$9="ano",CONCATENATE(OFFSET(Zdroj!C$16,'k rozhodnutí'!$A1146,0),"
","Anonymizováno","
",OFFSET(Zdroj!E$16,'k rozhodnutí'!$A1146,0),"
",OFFSET(Zdroj!F$16,'k rozhodnutí'!$A1146,0)),CONCATENATE(OFFSET(Zdroj!C$16,'k rozhodnutí'!$A1146,0),"
",OFFSET(Zdroj!D$16,'k rozhodnutí'!$A1146,0),"
",OFFSET(Zdroj!E$16,'k rozhodnutí'!$A1146,0),"
",OFFSET(Zdroj!F$16,'k rozhodnutí'!$A1146,0))))</f>
        <v/>
      </c>
      <c r="D1147" s="19" t="str">
        <f ca="1">IF($B1147="","",OFFSET(Zdroj!N$16,'k rozhodnutí'!$A1146,0))</f>
        <v/>
      </c>
      <c r="E1147" s="127" t="str">
        <f ca="1">IF($B1147="","",OFFSET(Zdroj!T$16,'k rozhodnutí'!$A1146,0))</f>
        <v/>
      </c>
      <c r="F1147" s="31" t="str">
        <f ca="1">IF($B1147="","",OFFSET(Zdroj!U$16,'k rozhodnutí'!$A1146,0))</f>
        <v/>
      </c>
      <c r="G1147" s="122" t="str">
        <f ca="1">IF($B1147="","",OFFSET(Zdroj!W$16,'k rozhodnutí'!$A1146,0))</f>
        <v/>
      </c>
      <c r="H1147" s="115" t="str">
        <f ca="1">IF($B1147="","",OFFSET(Zdroj!W$16,'k rozhodnutí'!$A1146,0))</f>
        <v/>
      </c>
      <c r="I1147" s="126" t="str">
        <f ca="1">IF($B1147="","",OFFSET(Zdroj!Y$16,'k rozhodnutí'!$A1146,0))</f>
        <v/>
      </c>
      <c r="J1147" s="125" t="str">
        <f ca="1">IF(B1147="","",'k rozhodnutí detailní'!N1147)</f>
        <v/>
      </c>
      <c r="K1147" s="115" t="str">
        <f ca="1">IF($B1147="","",OFFSET(Zdroj!AC$16,'k rozhodnutí'!$A1146,0))</f>
        <v/>
      </c>
      <c r="L1147" s="115" t="str">
        <f ca="1">IF($B1147="","",OFFSET(Zdroj!AD$16,'k rozhodnutí'!$A1146,0))</f>
        <v/>
      </c>
      <c r="M1147" s="115" t="str">
        <f ca="1">IF($B1147="","",OFFSET(Zdroj!AE$16,'k rozhodnutí'!$A1146,0))</f>
        <v/>
      </c>
      <c r="N1147" s="115" t="str">
        <f ca="1">IF($B1147="","",OFFSET(Zdroj!AF$16,'k rozhodnutí'!$A1146,0))</f>
        <v/>
      </c>
      <c r="O1147" s="115" t="str">
        <f ca="1">IF($B1147="","",OFFSET(Zdroj!AG$16,'k rozhodnutí'!$A1146,0))</f>
        <v/>
      </c>
      <c r="P1147" s="115" t="str">
        <f ca="1">IF($B1147="","",OFFSET(Zdroj!AH$16,'k rozhodnutí'!$A1146,0))</f>
        <v/>
      </c>
    </row>
    <row r="1148" spans="1:16" x14ac:dyDescent="0.25">
      <c r="A1148" s="64"/>
      <c r="B1148" s="124" t="str">
        <f ca="1">IF(OFFSET(Zdroj!$B$16,A1146,0)&gt;0,OFFSET(Zdroj!$B$16,A1146,0)+0,"")</f>
        <v/>
      </c>
      <c r="C1148" s="2" t="str">
        <f ca="1">IF($B1147="","",IF(Zdroj!$AS$9="ano",CONCATENATE("Okres:","
",OFFSET(Zdroj!CH$16,'k rozhodnutí'!$A1146,0),"
","Právní forma","
",OFFSET(Zdroj!H$16,'k rozhodnutí'!$A1146,0),"
",IF(OFFSET(Zdroj!I$16,'k rozhodnutí'!$A1146,0)="","","IČO: "),OFFSET(Zdroj!I$16,'k rozhodnutí'!$A1146,0),"
","B.Ú. ",IF(OFFSET(Zdroj!J$16,'k rozhodnutí'!$A1146,0)="","","Anonymizováno")),CONCATENATE("Okres:","
",OFFSET(Zdroj!CH$16,'k rozhodnutí'!$A1146,0),"
","Právní forma","
",OFFSET(Zdroj!H$16,'k rozhodnutí'!$A1146,0),"
",IF(OFFSET(Zdroj!I$16,'k rozhodnutí'!$A1146,0)="","","IČO: "),OFFSET(Zdroj!I$16,'k rozhodnutí'!$A1146,0),"
","B.Ú. ",OFFSET(Zdroj!J$16,'k rozhodnutí'!$A1146,0))))</f>
        <v/>
      </c>
      <c r="D1148" s="3" t="str">
        <f ca="1">IF($B1147="","",OFFSET(Zdroj!O$16,'k rozhodnutí'!$A1146,0))</f>
        <v/>
      </c>
      <c r="E1148" s="127"/>
      <c r="F1148" s="30"/>
      <c r="G1148" s="122"/>
      <c r="H1148" s="115"/>
      <c r="I1148" s="126"/>
      <c r="J1148" s="125"/>
      <c r="K1148" s="115"/>
      <c r="L1148" s="115"/>
      <c r="M1148" s="115"/>
      <c r="N1148" s="115"/>
      <c r="O1148" s="115"/>
      <c r="P1148" s="115"/>
    </row>
    <row r="1149" spans="1:16" x14ac:dyDescent="0.25">
      <c r="A1149" s="64">
        <f>ROW()/3-1</f>
        <v>382</v>
      </c>
      <c r="B1149" s="124"/>
      <c r="C1149" s="28" t="str">
        <f ca="1">IF($B1147="","",IF(Zdroj!$AS$9="ano",IF(OFFSET(Zdroj!M$16,'k rozhodnutí'!$A1146,0)="","","Anonymizováno"),IF(OFFSET(Zdroj!M$16,'k rozhodnutí'!$A1146,0)="","",OFFSET(Zdroj!M$16,'k rozhodnutí'!$A1146,0))))</f>
        <v/>
      </c>
      <c r="D1149" s="3" t="str">
        <f ca="1">IF($B1147="","",CONCATENATE("Dotace bude použita na:","
",OFFSET(Zdroj!P$16,'k rozhodnutí'!$A1146,0)))</f>
        <v/>
      </c>
      <c r="E1149" s="127"/>
      <c r="F1149" s="31" t="str">
        <f ca="1">IF($B1147="","",OFFSET(Zdroj!V$16,'k rozhodnutí'!$A1146,0))</f>
        <v/>
      </c>
      <c r="G1149" s="37" t="str">
        <f ca="1">IF($B1147="","",OFFSET(Zdroj!CC$16,'k rozhodnutí'!$A1146,0))</f>
        <v/>
      </c>
      <c r="H1149" s="115"/>
      <c r="I1149" s="126"/>
      <c r="J1149" s="125"/>
      <c r="K1149" s="115"/>
      <c r="L1149" s="115"/>
      <c r="M1149" s="115"/>
      <c r="N1149" s="115"/>
      <c r="O1149" s="115"/>
      <c r="P1149" s="115"/>
    </row>
    <row r="1150" spans="1:16" ht="15.75" x14ac:dyDescent="0.25">
      <c r="A1150" s="64"/>
      <c r="B1150" s="79" t="str">
        <f ca="1">IF(OFFSET(Zdroj!$B$16,A1149,0)&gt;0,A1152,"")</f>
        <v/>
      </c>
      <c r="C1150" s="2" t="str">
        <f ca="1">IF($B1150="","",IF(Zdroj!$AS$9="ano",CONCATENATE(OFFSET(Zdroj!C$16,'k rozhodnutí'!$A1149,0),"
","Anonymizováno","
",OFFSET(Zdroj!E$16,'k rozhodnutí'!$A1149,0),"
",OFFSET(Zdroj!F$16,'k rozhodnutí'!$A1149,0)),CONCATENATE(OFFSET(Zdroj!C$16,'k rozhodnutí'!$A1149,0),"
",OFFSET(Zdroj!D$16,'k rozhodnutí'!$A1149,0),"
",OFFSET(Zdroj!E$16,'k rozhodnutí'!$A1149,0),"
",OFFSET(Zdroj!F$16,'k rozhodnutí'!$A1149,0))))</f>
        <v/>
      </c>
      <c r="D1150" s="19" t="str">
        <f ca="1">IF($B1150="","",OFFSET(Zdroj!N$16,'k rozhodnutí'!$A1149,0))</f>
        <v/>
      </c>
      <c r="E1150" s="127" t="str">
        <f ca="1">IF($B1150="","",OFFSET(Zdroj!T$16,'k rozhodnutí'!$A1149,0))</f>
        <v/>
      </c>
      <c r="F1150" s="31" t="str">
        <f ca="1">IF($B1150="","",OFFSET(Zdroj!U$16,'k rozhodnutí'!$A1149,0))</f>
        <v/>
      </c>
      <c r="G1150" s="122" t="str">
        <f ca="1">IF($B1150="","",OFFSET(Zdroj!W$16,'k rozhodnutí'!$A1149,0))</f>
        <v/>
      </c>
      <c r="H1150" s="115" t="str">
        <f ca="1">IF($B1150="","",OFFSET(Zdroj!W$16,'k rozhodnutí'!$A1149,0))</f>
        <v/>
      </c>
      <c r="I1150" s="126" t="str">
        <f ca="1">IF($B1150="","",OFFSET(Zdroj!Y$16,'k rozhodnutí'!$A1149,0))</f>
        <v/>
      </c>
      <c r="J1150" s="125" t="str">
        <f ca="1">IF(B1150="","",'k rozhodnutí detailní'!N1150)</f>
        <v/>
      </c>
      <c r="K1150" s="115" t="str">
        <f ca="1">IF($B1150="","",OFFSET(Zdroj!AC$16,'k rozhodnutí'!$A1149,0))</f>
        <v/>
      </c>
      <c r="L1150" s="115" t="str">
        <f ca="1">IF($B1150="","",OFFSET(Zdroj!AD$16,'k rozhodnutí'!$A1149,0))</f>
        <v/>
      </c>
      <c r="M1150" s="115" t="str">
        <f ca="1">IF($B1150="","",OFFSET(Zdroj!AE$16,'k rozhodnutí'!$A1149,0))</f>
        <v/>
      </c>
      <c r="N1150" s="115" t="str">
        <f ca="1">IF($B1150="","",OFFSET(Zdroj!AF$16,'k rozhodnutí'!$A1149,0))</f>
        <v/>
      </c>
      <c r="O1150" s="115" t="str">
        <f ca="1">IF($B1150="","",OFFSET(Zdroj!AG$16,'k rozhodnutí'!$A1149,0))</f>
        <v/>
      </c>
      <c r="P1150" s="115" t="str">
        <f ca="1">IF($B1150="","",OFFSET(Zdroj!AH$16,'k rozhodnutí'!$A1149,0))</f>
        <v/>
      </c>
    </row>
    <row r="1151" spans="1:16" x14ac:dyDescent="0.25">
      <c r="A1151" s="64"/>
      <c r="B1151" s="124" t="str">
        <f ca="1">IF(OFFSET(Zdroj!$B$16,A1149,0)&gt;0,OFFSET(Zdroj!$B$16,A1149,0)+0,"")</f>
        <v/>
      </c>
      <c r="C1151" s="2" t="str">
        <f ca="1">IF($B1150="","",IF(Zdroj!$AS$9="ano",CONCATENATE("Okres:","
",OFFSET(Zdroj!CH$16,'k rozhodnutí'!$A1149,0),"
","Právní forma","
",OFFSET(Zdroj!H$16,'k rozhodnutí'!$A1149,0),"
",IF(OFFSET(Zdroj!I$16,'k rozhodnutí'!$A1149,0)="","","IČO: "),OFFSET(Zdroj!I$16,'k rozhodnutí'!$A1149,0),"
","B.Ú. ",IF(OFFSET(Zdroj!J$16,'k rozhodnutí'!$A1149,0)="","","Anonymizováno")),CONCATENATE("Okres:","
",OFFSET(Zdroj!CH$16,'k rozhodnutí'!$A1149,0),"
","Právní forma","
",OFFSET(Zdroj!H$16,'k rozhodnutí'!$A1149,0),"
",IF(OFFSET(Zdroj!I$16,'k rozhodnutí'!$A1149,0)="","","IČO: "),OFFSET(Zdroj!I$16,'k rozhodnutí'!$A1149,0),"
","B.Ú. ",OFFSET(Zdroj!J$16,'k rozhodnutí'!$A1149,0))))</f>
        <v/>
      </c>
      <c r="D1151" s="3" t="str">
        <f ca="1">IF($B1150="","",OFFSET(Zdroj!O$16,'k rozhodnutí'!$A1149,0))</f>
        <v/>
      </c>
      <c r="E1151" s="127"/>
      <c r="F1151" s="30"/>
      <c r="G1151" s="122"/>
      <c r="H1151" s="115"/>
      <c r="I1151" s="126"/>
      <c r="J1151" s="125"/>
      <c r="K1151" s="115"/>
      <c r="L1151" s="115"/>
      <c r="M1151" s="115"/>
      <c r="N1151" s="115"/>
      <c r="O1151" s="115"/>
      <c r="P1151" s="115"/>
    </row>
    <row r="1152" spans="1:16" x14ac:dyDescent="0.25">
      <c r="A1152" s="64">
        <f>ROW()/3-1</f>
        <v>383</v>
      </c>
      <c r="B1152" s="124"/>
      <c r="C1152" s="28" t="str">
        <f ca="1">IF($B1150="","",IF(Zdroj!$AS$9="ano",IF(OFFSET(Zdroj!M$16,'k rozhodnutí'!$A1149,0)="","","Anonymizováno"),IF(OFFSET(Zdroj!M$16,'k rozhodnutí'!$A1149,0)="","",OFFSET(Zdroj!M$16,'k rozhodnutí'!$A1149,0))))</f>
        <v/>
      </c>
      <c r="D1152" s="3" t="str">
        <f ca="1">IF($B1150="","",CONCATENATE("Dotace bude použita na:","
",OFFSET(Zdroj!P$16,'k rozhodnutí'!$A1149,0)))</f>
        <v/>
      </c>
      <c r="E1152" s="127"/>
      <c r="F1152" s="31" t="str">
        <f ca="1">IF($B1150="","",OFFSET(Zdroj!V$16,'k rozhodnutí'!$A1149,0))</f>
        <v/>
      </c>
      <c r="G1152" s="37" t="str">
        <f ca="1">IF($B1150="","",OFFSET(Zdroj!CC$16,'k rozhodnutí'!$A1149,0))</f>
        <v/>
      </c>
      <c r="H1152" s="115"/>
      <c r="I1152" s="126"/>
      <c r="J1152" s="125"/>
      <c r="K1152" s="115"/>
      <c r="L1152" s="115"/>
      <c r="M1152" s="115"/>
      <c r="N1152" s="115"/>
      <c r="O1152" s="115"/>
      <c r="P1152" s="115"/>
    </row>
    <row r="1153" spans="1:16" ht="15.75" x14ac:dyDescent="0.25">
      <c r="A1153" s="64"/>
      <c r="B1153" s="79" t="str">
        <f ca="1">IF(OFFSET(Zdroj!$B$16,A1152,0)&gt;0,A1155,"")</f>
        <v/>
      </c>
      <c r="C1153" s="2" t="str">
        <f ca="1">IF($B1153="","",IF(Zdroj!$AS$9="ano",CONCATENATE(OFFSET(Zdroj!C$16,'k rozhodnutí'!$A1152,0),"
","Anonymizováno","
",OFFSET(Zdroj!E$16,'k rozhodnutí'!$A1152,0),"
",OFFSET(Zdroj!F$16,'k rozhodnutí'!$A1152,0)),CONCATENATE(OFFSET(Zdroj!C$16,'k rozhodnutí'!$A1152,0),"
",OFFSET(Zdroj!D$16,'k rozhodnutí'!$A1152,0),"
",OFFSET(Zdroj!E$16,'k rozhodnutí'!$A1152,0),"
",OFFSET(Zdroj!F$16,'k rozhodnutí'!$A1152,0))))</f>
        <v/>
      </c>
      <c r="D1153" s="19" t="str">
        <f ca="1">IF($B1153="","",OFFSET(Zdroj!N$16,'k rozhodnutí'!$A1152,0))</f>
        <v/>
      </c>
      <c r="E1153" s="127" t="str">
        <f ca="1">IF($B1153="","",OFFSET(Zdroj!T$16,'k rozhodnutí'!$A1152,0))</f>
        <v/>
      </c>
      <c r="F1153" s="31" t="str">
        <f ca="1">IF($B1153="","",OFFSET(Zdroj!U$16,'k rozhodnutí'!$A1152,0))</f>
        <v/>
      </c>
      <c r="G1153" s="122" t="str">
        <f ca="1">IF($B1153="","",OFFSET(Zdroj!W$16,'k rozhodnutí'!$A1152,0))</f>
        <v/>
      </c>
      <c r="H1153" s="115" t="str">
        <f ca="1">IF($B1153="","",OFFSET(Zdroj!W$16,'k rozhodnutí'!$A1152,0))</f>
        <v/>
      </c>
      <c r="I1153" s="126" t="str">
        <f ca="1">IF($B1153="","",OFFSET(Zdroj!Y$16,'k rozhodnutí'!$A1152,0))</f>
        <v/>
      </c>
      <c r="J1153" s="125" t="str">
        <f ca="1">IF(B1153="","",'k rozhodnutí detailní'!N1153)</f>
        <v/>
      </c>
      <c r="K1153" s="115" t="str">
        <f ca="1">IF($B1153="","",OFFSET(Zdroj!AC$16,'k rozhodnutí'!$A1152,0))</f>
        <v/>
      </c>
      <c r="L1153" s="115" t="str">
        <f ca="1">IF($B1153="","",OFFSET(Zdroj!AD$16,'k rozhodnutí'!$A1152,0))</f>
        <v/>
      </c>
      <c r="M1153" s="115" t="str">
        <f ca="1">IF($B1153="","",OFFSET(Zdroj!AE$16,'k rozhodnutí'!$A1152,0))</f>
        <v/>
      </c>
      <c r="N1153" s="115" t="str">
        <f ca="1">IF($B1153="","",OFFSET(Zdroj!AF$16,'k rozhodnutí'!$A1152,0))</f>
        <v/>
      </c>
      <c r="O1153" s="115" t="str">
        <f ca="1">IF($B1153="","",OFFSET(Zdroj!AG$16,'k rozhodnutí'!$A1152,0))</f>
        <v/>
      </c>
      <c r="P1153" s="115" t="str">
        <f ca="1">IF($B1153="","",OFFSET(Zdroj!AH$16,'k rozhodnutí'!$A1152,0))</f>
        <v/>
      </c>
    </row>
    <row r="1154" spans="1:16" x14ac:dyDescent="0.25">
      <c r="A1154" s="64"/>
      <c r="B1154" s="124" t="str">
        <f ca="1">IF(OFFSET(Zdroj!$B$16,A1152,0)&gt;0,OFFSET(Zdroj!$B$16,A1152,0)+0,"")</f>
        <v/>
      </c>
      <c r="C1154" s="2" t="str">
        <f ca="1">IF($B1153="","",IF(Zdroj!$AS$9="ano",CONCATENATE("Okres:","
",OFFSET(Zdroj!CH$16,'k rozhodnutí'!$A1152,0),"
","Právní forma","
",OFFSET(Zdroj!H$16,'k rozhodnutí'!$A1152,0),"
",IF(OFFSET(Zdroj!I$16,'k rozhodnutí'!$A1152,0)="","","IČO: "),OFFSET(Zdroj!I$16,'k rozhodnutí'!$A1152,0),"
","B.Ú. ",IF(OFFSET(Zdroj!J$16,'k rozhodnutí'!$A1152,0)="","","Anonymizováno")),CONCATENATE("Okres:","
",OFFSET(Zdroj!CH$16,'k rozhodnutí'!$A1152,0),"
","Právní forma","
",OFFSET(Zdroj!H$16,'k rozhodnutí'!$A1152,0),"
",IF(OFFSET(Zdroj!I$16,'k rozhodnutí'!$A1152,0)="","","IČO: "),OFFSET(Zdroj!I$16,'k rozhodnutí'!$A1152,0),"
","B.Ú. ",OFFSET(Zdroj!J$16,'k rozhodnutí'!$A1152,0))))</f>
        <v/>
      </c>
      <c r="D1154" s="3" t="str">
        <f ca="1">IF($B1153="","",OFFSET(Zdroj!O$16,'k rozhodnutí'!$A1152,0))</f>
        <v/>
      </c>
      <c r="E1154" s="127"/>
      <c r="F1154" s="30"/>
      <c r="G1154" s="122"/>
      <c r="H1154" s="115"/>
      <c r="I1154" s="126"/>
      <c r="J1154" s="125"/>
      <c r="K1154" s="115"/>
      <c r="L1154" s="115"/>
      <c r="M1154" s="115"/>
      <c r="N1154" s="115"/>
      <c r="O1154" s="115"/>
      <c r="P1154" s="115"/>
    </row>
    <row r="1155" spans="1:16" x14ac:dyDescent="0.25">
      <c r="A1155" s="64">
        <f>ROW()/3-1</f>
        <v>384</v>
      </c>
      <c r="B1155" s="124"/>
      <c r="C1155" s="28" t="str">
        <f ca="1">IF($B1153="","",IF(Zdroj!$AS$9="ano",IF(OFFSET(Zdroj!M$16,'k rozhodnutí'!$A1152,0)="","","Anonymizováno"),IF(OFFSET(Zdroj!M$16,'k rozhodnutí'!$A1152,0)="","",OFFSET(Zdroj!M$16,'k rozhodnutí'!$A1152,0))))</f>
        <v/>
      </c>
      <c r="D1155" s="3" t="str">
        <f ca="1">IF($B1153="","",CONCATENATE("Dotace bude použita na:","
",OFFSET(Zdroj!P$16,'k rozhodnutí'!$A1152,0)))</f>
        <v/>
      </c>
      <c r="E1155" s="127"/>
      <c r="F1155" s="31" t="str">
        <f ca="1">IF($B1153="","",OFFSET(Zdroj!V$16,'k rozhodnutí'!$A1152,0))</f>
        <v/>
      </c>
      <c r="G1155" s="37" t="str">
        <f ca="1">IF($B1153="","",OFFSET(Zdroj!CC$16,'k rozhodnutí'!$A1152,0))</f>
        <v/>
      </c>
      <c r="H1155" s="115"/>
      <c r="I1155" s="126"/>
      <c r="J1155" s="125"/>
      <c r="K1155" s="115"/>
      <c r="L1155" s="115"/>
      <c r="M1155" s="115"/>
      <c r="N1155" s="115"/>
      <c r="O1155" s="115"/>
      <c r="P1155" s="115"/>
    </row>
    <row r="1156" spans="1:16" ht="15.75" x14ac:dyDescent="0.25">
      <c r="A1156" s="64"/>
      <c r="B1156" s="79" t="str">
        <f ca="1">IF(OFFSET(Zdroj!$B$16,A1155,0)&gt;0,A1158,"")</f>
        <v/>
      </c>
      <c r="C1156" s="2" t="str">
        <f ca="1">IF($B1156="","",IF(Zdroj!$AS$9="ano",CONCATENATE(OFFSET(Zdroj!C$16,'k rozhodnutí'!$A1155,0),"
","Anonymizováno","
",OFFSET(Zdroj!E$16,'k rozhodnutí'!$A1155,0),"
",OFFSET(Zdroj!F$16,'k rozhodnutí'!$A1155,0)),CONCATENATE(OFFSET(Zdroj!C$16,'k rozhodnutí'!$A1155,0),"
",OFFSET(Zdroj!D$16,'k rozhodnutí'!$A1155,0),"
",OFFSET(Zdroj!E$16,'k rozhodnutí'!$A1155,0),"
",OFFSET(Zdroj!F$16,'k rozhodnutí'!$A1155,0))))</f>
        <v/>
      </c>
      <c r="D1156" s="19" t="str">
        <f ca="1">IF($B1156="","",OFFSET(Zdroj!N$16,'k rozhodnutí'!$A1155,0))</f>
        <v/>
      </c>
      <c r="E1156" s="127" t="str">
        <f ca="1">IF($B1156="","",OFFSET(Zdroj!T$16,'k rozhodnutí'!$A1155,0))</f>
        <v/>
      </c>
      <c r="F1156" s="31" t="str">
        <f ca="1">IF($B1156="","",OFFSET(Zdroj!U$16,'k rozhodnutí'!$A1155,0))</f>
        <v/>
      </c>
      <c r="G1156" s="122" t="str">
        <f ca="1">IF($B1156="","",OFFSET(Zdroj!W$16,'k rozhodnutí'!$A1155,0))</f>
        <v/>
      </c>
      <c r="H1156" s="115" t="str">
        <f ca="1">IF($B1156="","",OFFSET(Zdroj!W$16,'k rozhodnutí'!$A1155,0))</f>
        <v/>
      </c>
      <c r="I1156" s="126" t="str">
        <f ca="1">IF($B1156="","",OFFSET(Zdroj!Y$16,'k rozhodnutí'!$A1155,0))</f>
        <v/>
      </c>
      <c r="J1156" s="125" t="str">
        <f ca="1">IF(B1156="","",'k rozhodnutí detailní'!N1156)</f>
        <v/>
      </c>
      <c r="K1156" s="115" t="str">
        <f ca="1">IF($B1156="","",OFFSET(Zdroj!AC$16,'k rozhodnutí'!$A1155,0))</f>
        <v/>
      </c>
      <c r="L1156" s="115" t="str">
        <f ca="1">IF($B1156="","",OFFSET(Zdroj!AD$16,'k rozhodnutí'!$A1155,0))</f>
        <v/>
      </c>
      <c r="M1156" s="115" t="str">
        <f ca="1">IF($B1156="","",OFFSET(Zdroj!AE$16,'k rozhodnutí'!$A1155,0))</f>
        <v/>
      </c>
      <c r="N1156" s="115" t="str">
        <f ca="1">IF($B1156="","",OFFSET(Zdroj!AF$16,'k rozhodnutí'!$A1155,0))</f>
        <v/>
      </c>
      <c r="O1156" s="115" t="str">
        <f ca="1">IF($B1156="","",OFFSET(Zdroj!AG$16,'k rozhodnutí'!$A1155,0))</f>
        <v/>
      </c>
      <c r="P1156" s="115" t="str">
        <f ca="1">IF($B1156="","",OFFSET(Zdroj!AH$16,'k rozhodnutí'!$A1155,0))</f>
        <v/>
      </c>
    </row>
    <row r="1157" spans="1:16" x14ac:dyDescent="0.25">
      <c r="A1157" s="64"/>
      <c r="B1157" s="124" t="str">
        <f ca="1">IF(OFFSET(Zdroj!$B$16,A1155,0)&gt;0,OFFSET(Zdroj!$B$16,A1155,0)+0,"")</f>
        <v/>
      </c>
      <c r="C1157" s="2" t="str">
        <f ca="1">IF($B1156="","",IF(Zdroj!$AS$9="ano",CONCATENATE("Okres:","
",OFFSET(Zdroj!CH$16,'k rozhodnutí'!$A1155,0),"
","Právní forma","
",OFFSET(Zdroj!H$16,'k rozhodnutí'!$A1155,0),"
",IF(OFFSET(Zdroj!I$16,'k rozhodnutí'!$A1155,0)="","","IČO: "),OFFSET(Zdroj!I$16,'k rozhodnutí'!$A1155,0),"
","B.Ú. ",IF(OFFSET(Zdroj!J$16,'k rozhodnutí'!$A1155,0)="","","Anonymizováno")),CONCATENATE("Okres:","
",OFFSET(Zdroj!CH$16,'k rozhodnutí'!$A1155,0),"
","Právní forma","
",OFFSET(Zdroj!H$16,'k rozhodnutí'!$A1155,0),"
",IF(OFFSET(Zdroj!I$16,'k rozhodnutí'!$A1155,0)="","","IČO: "),OFFSET(Zdroj!I$16,'k rozhodnutí'!$A1155,0),"
","B.Ú. ",OFFSET(Zdroj!J$16,'k rozhodnutí'!$A1155,0))))</f>
        <v/>
      </c>
      <c r="D1157" s="3" t="str">
        <f ca="1">IF($B1156="","",OFFSET(Zdroj!O$16,'k rozhodnutí'!$A1155,0))</f>
        <v/>
      </c>
      <c r="E1157" s="127"/>
      <c r="F1157" s="30"/>
      <c r="G1157" s="122"/>
      <c r="H1157" s="115"/>
      <c r="I1157" s="126"/>
      <c r="J1157" s="125"/>
      <c r="K1157" s="115"/>
      <c r="L1157" s="115"/>
      <c r="M1157" s="115"/>
      <c r="N1157" s="115"/>
      <c r="O1157" s="115"/>
      <c r="P1157" s="115"/>
    </row>
    <row r="1158" spans="1:16" x14ac:dyDescent="0.25">
      <c r="A1158" s="64">
        <f>ROW()/3-1</f>
        <v>385</v>
      </c>
      <c r="B1158" s="124"/>
      <c r="C1158" s="28" t="str">
        <f ca="1">IF($B1156="","",IF(Zdroj!$AS$9="ano",IF(OFFSET(Zdroj!M$16,'k rozhodnutí'!$A1155,0)="","","Anonymizováno"),IF(OFFSET(Zdroj!M$16,'k rozhodnutí'!$A1155,0)="","",OFFSET(Zdroj!M$16,'k rozhodnutí'!$A1155,0))))</f>
        <v/>
      </c>
      <c r="D1158" s="3" t="str">
        <f ca="1">IF($B1156="","",CONCATENATE("Dotace bude použita na:","
",OFFSET(Zdroj!P$16,'k rozhodnutí'!$A1155,0)))</f>
        <v/>
      </c>
      <c r="E1158" s="127"/>
      <c r="F1158" s="31" t="str">
        <f ca="1">IF($B1156="","",OFFSET(Zdroj!V$16,'k rozhodnutí'!$A1155,0))</f>
        <v/>
      </c>
      <c r="G1158" s="37" t="str">
        <f ca="1">IF($B1156="","",OFFSET(Zdroj!CC$16,'k rozhodnutí'!$A1155,0))</f>
        <v/>
      </c>
      <c r="H1158" s="115"/>
      <c r="I1158" s="126"/>
      <c r="J1158" s="125"/>
      <c r="K1158" s="115"/>
      <c r="L1158" s="115"/>
      <c r="M1158" s="115"/>
      <c r="N1158" s="115"/>
      <c r="O1158" s="115"/>
      <c r="P1158" s="115"/>
    </row>
    <row r="1159" spans="1:16" ht="15.75" x14ac:dyDescent="0.25">
      <c r="A1159" s="64"/>
      <c r="B1159" s="79" t="str">
        <f ca="1">IF(OFFSET(Zdroj!$B$16,A1158,0)&gt;0,A1161,"")</f>
        <v/>
      </c>
      <c r="C1159" s="2" t="str">
        <f ca="1">IF($B1159="","",IF(Zdroj!$AS$9="ano",CONCATENATE(OFFSET(Zdroj!C$16,'k rozhodnutí'!$A1158,0),"
","Anonymizováno","
",OFFSET(Zdroj!E$16,'k rozhodnutí'!$A1158,0),"
",OFFSET(Zdroj!F$16,'k rozhodnutí'!$A1158,0)),CONCATENATE(OFFSET(Zdroj!C$16,'k rozhodnutí'!$A1158,0),"
",OFFSET(Zdroj!D$16,'k rozhodnutí'!$A1158,0),"
",OFFSET(Zdroj!E$16,'k rozhodnutí'!$A1158,0),"
",OFFSET(Zdroj!F$16,'k rozhodnutí'!$A1158,0))))</f>
        <v/>
      </c>
      <c r="D1159" s="19" t="str">
        <f ca="1">IF($B1159="","",OFFSET(Zdroj!N$16,'k rozhodnutí'!$A1158,0))</f>
        <v/>
      </c>
      <c r="E1159" s="127" t="str">
        <f ca="1">IF($B1159="","",OFFSET(Zdroj!T$16,'k rozhodnutí'!$A1158,0))</f>
        <v/>
      </c>
      <c r="F1159" s="31" t="str">
        <f ca="1">IF($B1159="","",OFFSET(Zdroj!U$16,'k rozhodnutí'!$A1158,0))</f>
        <v/>
      </c>
      <c r="G1159" s="122" t="str">
        <f ca="1">IF($B1159="","",OFFSET(Zdroj!W$16,'k rozhodnutí'!$A1158,0))</f>
        <v/>
      </c>
      <c r="H1159" s="115" t="str">
        <f ca="1">IF($B1159="","",OFFSET(Zdroj!W$16,'k rozhodnutí'!$A1158,0))</f>
        <v/>
      </c>
      <c r="I1159" s="126" t="str">
        <f ca="1">IF($B1159="","",OFFSET(Zdroj!Y$16,'k rozhodnutí'!$A1158,0))</f>
        <v/>
      </c>
      <c r="J1159" s="125" t="str">
        <f ca="1">IF(B1159="","",'k rozhodnutí detailní'!N1159)</f>
        <v/>
      </c>
      <c r="K1159" s="115" t="str">
        <f ca="1">IF($B1159="","",OFFSET(Zdroj!AC$16,'k rozhodnutí'!$A1158,0))</f>
        <v/>
      </c>
      <c r="L1159" s="115" t="str">
        <f ca="1">IF($B1159="","",OFFSET(Zdroj!AD$16,'k rozhodnutí'!$A1158,0))</f>
        <v/>
      </c>
      <c r="M1159" s="115" t="str">
        <f ca="1">IF($B1159="","",OFFSET(Zdroj!AE$16,'k rozhodnutí'!$A1158,0))</f>
        <v/>
      </c>
      <c r="N1159" s="115" t="str">
        <f ca="1">IF($B1159="","",OFFSET(Zdroj!AF$16,'k rozhodnutí'!$A1158,0))</f>
        <v/>
      </c>
      <c r="O1159" s="115" t="str">
        <f ca="1">IF($B1159="","",OFFSET(Zdroj!AG$16,'k rozhodnutí'!$A1158,0))</f>
        <v/>
      </c>
      <c r="P1159" s="115" t="str">
        <f ca="1">IF($B1159="","",OFFSET(Zdroj!AH$16,'k rozhodnutí'!$A1158,0))</f>
        <v/>
      </c>
    </row>
    <row r="1160" spans="1:16" x14ac:dyDescent="0.25">
      <c r="A1160" s="64"/>
      <c r="B1160" s="124" t="str">
        <f ca="1">IF(OFFSET(Zdroj!$B$16,A1158,0)&gt;0,OFFSET(Zdroj!$B$16,A1158,0)+0,"")</f>
        <v/>
      </c>
      <c r="C1160" s="2" t="str">
        <f ca="1">IF($B1159="","",IF(Zdroj!$AS$9="ano",CONCATENATE("Okres:","
",OFFSET(Zdroj!CH$16,'k rozhodnutí'!$A1158,0),"
","Právní forma","
",OFFSET(Zdroj!H$16,'k rozhodnutí'!$A1158,0),"
",IF(OFFSET(Zdroj!I$16,'k rozhodnutí'!$A1158,0)="","","IČO: "),OFFSET(Zdroj!I$16,'k rozhodnutí'!$A1158,0),"
","B.Ú. ",IF(OFFSET(Zdroj!J$16,'k rozhodnutí'!$A1158,0)="","","Anonymizováno")),CONCATENATE("Okres:","
",OFFSET(Zdroj!CH$16,'k rozhodnutí'!$A1158,0),"
","Právní forma","
",OFFSET(Zdroj!H$16,'k rozhodnutí'!$A1158,0),"
",IF(OFFSET(Zdroj!I$16,'k rozhodnutí'!$A1158,0)="","","IČO: "),OFFSET(Zdroj!I$16,'k rozhodnutí'!$A1158,0),"
","B.Ú. ",OFFSET(Zdroj!J$16,'k rozhodnutí'!$A1158,0))))</f>
        <v/>
      </c>
      <c r="D1160" s="3" t="str">
        <f ca="1">IF($B1159="","",OFFSET(Zdroj!O$16,'k rozhodnutí'!$A1158,0))</f>
        <v/>
      </c>
      <c r="E1160" s="127"/>
      <c r="F1160" s="30"/>
      <c r="G1160" s="122"/>
      <c r="H1160" s="115"/>
      <c r="I1160" s="126"/>
      <c r="J1160" s="125"/>
      <c r="K1160" s="115"/>
      <c r="L1160" s="115"/>
      <c r="M1160" s="115"/>
      <c r="N1160" s="115"/>
      <c r="O1160" s="115"/>
      <c r="P1160" s="115"/>
    </row>
    <row r="1161" spans="1:16" x14ac:dyDescent="0.25">
      <c r="A1161" s="64">
        <f>ROW()/3-1</f>
        <v>386</v>
      </c>
      <c r="B1161" s="124"/>
      <c r="C1161" s="28" t="str">
        <f ca="1">IF($B1159="","",IF(Zdroj!$AS$9="ano",IF(OFFSET(Zdroj!M$16,'k rozhodnutí'!$A1158,0)="","","Anonymizováno"),IF(OFFSET(Zdroj!M$16,'k rozhodnutí'!$A1158,0)="","",OFFSET(Zdroj!M$16,'k rozhodnutí'!$A1158,0))))</f>
        <v/>
      </c>
      <c r="D1161" s="3" t="str">
        <f ca="1">IF($B1159="","",CONCATENATE("Dotace bude použita na:","
",OFFSET(Zdroj!P$16,'k rozhodnutí'!$A1158,0)))</f>
        <v/>
      </c>
      <c r="E1161" s="127"/>
      <c r="F1161" s="31" t="str">
        <f ca="1">IF($B1159="","",OFFSET(Zdroj!V$16,'k rozhodnutí'!$A1158,0))</f>
        <v/>
      </c>
      <c r="G1161" s="37" t="str">
        <f ca="1">IF($B1159="","",OFFSET(Zdroj!CC$16,'k rozhodnutí'!$A1158,0))</f>
        <v/>
      </c>
      <c r="H1161" s="115"/>
      <c r="I1161" s="126"/>
      <c r="J1161" s="125"/>
      <c r="K1161" s="115"/>
      <c r="L1161" s="115"/>
      <c r="M1161" s="115"/>
      <c r="N1161" s="115"/>
      <c r="O1161" s="115"/>
      <c r="P1161" s="115"/>
    </row>
    <row r="1162" spans="1:16" ht="15.75" x14ac:dyDescent="0.25">
      <c r="A1162" s="64"/>
      <c r="B1162" s="79" t="str">
        <f ca="1">IF(OFFSET(Zdroj!$B$16,A1161,0)&gt;0,A1164,"")</f>
        <v/>
      </c>
      <c r="C1162" s="2" t="str">
        <f ca="1">IF($B1162="","",IF(Zdroj!$AS$9="ano",CONCATENATE(OFFSET(Zdroj!C$16,'k rozhodnutí'!$A1161,0),"
","Anonymizováno","
",OFFSET(Zdroj!E$16,'k rozhodnutí'!$A1161,0),"
",OFFSET(Zdroj!F$16,'k rozhodnutí'!$A1161,0)),CONCATENATE(OFFSET(Zdroj!C$16,'k rozhodnutí'!$A1161,0),"
",OFFSET(Zdroj!D$16,'k rozhodnutí'!$A1161,0),"
",OFFSET(Zdroj!E$16,'k rozhodnutí'!$A1161,0),"
",OFFSET(Zdroj!F$16,'k rozhodnutí'!$A1161,0))))</f>
        <v/>
      </c>
      <c r="D1162" s="19" t="str">
        <f ca="1">IF($B1162="","",OFFSET(Zdroj!N$16,'k rozhodnutí'!$A1161,0))</f>
        <v/>
      </c>
      <c r="E1162" s="127" t="str">
        <f ca="1">IF($B1162="","",OFFSET(Zdroj!T$16,'k rozhodnutí'!$A1161,0))</f>
        <v/>
      </c>
      <c r="F1162" s="31" t="str">
        <f ca="1">IF($B1162="","",OFFSET(Zdroj!U$16,'k rozhodnutí'!$A1161,0))</f>
        <v/>
      </c>
      <c r="G1162" s="122" t="str">
        <f ca="1">IF($B1162="","",OFFSET(Zdroj!W$16,'k rozhodnutí'!$A1161,0))</f>
        <v/>
      </c>
      <c r="H1162" s="115" t="str">
        <f ca="1">IF($B1162="","",OFFSET(Zdroj!W$16,'k rozhodnutí'!$A1161,0))</f>
        <v/>
      </c>
      <c r="I1162" s="126" t="str">
        <f ca="1">IF($B1162="","",OFFSET(Zdroj!Y$16,'k rozhodnutí'!$A1161,0))</f>
        <v/>
      </c>
      <c r="J1162" s="125" t="str">
        <f ca="1">IF(B1162="","",'k rozhodnutí detailní'!N1162)</f>
        <v/>
      </c>
      <c r="K1162" s="115" t="str">
        <f ca="1">IF($B1162="","",OFFSET(Zdroj!AC$16,'k rozhodnutí'!$A1161,0))</f>
        <v/>
      </c>
      <c r="L1162" s="115" t="str">
        <f ca="1">IF($B1162="","",OFFSET(Zdroj!AD$16,'k rozhodnutí'!$A1161,0))</f>
        <v/>
      </c>
      <c r="M1162" s="115" t="str">
        <f ca="1">IF($B1162="","",OFFSET(Zdroj!AE$16,'k rozhodnutí'!$A1161,0))</f>
        <v/>
      </c>
      <c r="N1162" s="115" t="str">
        <f ca="1">IF($B1162="","",OFFSET(Zdroj!AF$16,'k rozhodnutí'!$A1161,0))</f>
        <v/>
      </c>
      <c r="O1162" s="115" t="str">
        <f ca="1">IF($B1162="","",OFFSET(Zdroj!AG$16,'k rozhodnutí'!$A1161,0))</f>
        <v/>
      </c>
      <c r="P1162" s="115" t="str">
        <f ca="1">IF($B1162="","",OFFSET(Zdroj!AH$16,'k rozhodnutí'!$A1161,0))</f>
        <v/>
      </c>
    </row>
    <row r="1163" spans="1:16" x14ac:dyDescent="0.25">
      <c r="A1163" s="64"/>
      <c r="B1163" s="124" t="str">
        <f ca="1">IF(OFFSET(Zdroj!$B$16,A1161,0)&gt;0,OFFSET(Zdroj!$B$16,A1161,0)+0,"")</f>
        <v/>
      </c>
      <c r="C1163" s="2" t="str">
        <f ca="1">IF($B1162="","",IF(Zdroj!$AS$9="ano",CONCATENATE("Okres:","
",OFFSET(Zdroj!CH$16,'k rozhodnutí'!$A1161,0),"
","Právní forma","
",OFFSET(Zdroj!H$16,'k rozhodnutí'!$A1161,0),"
",IF(OFFSET(Zdroj!I$16,'k rozhodnutí'!$A1161,0)="","","IČO: "),OFFSET(Zdroj!I$16,'k rozhodnutí'!$A1161,0),"
","B.Ú. ",IF(OFFSET(Zdroj!J$16,'k rozhodnutí'!$A1161,0)="","","Anonymizováno")),CONCATENATE("Okres:","
",OFFSET(Zdroj!CH$16,'k rozhodnutí'!$A1161,0),"
","Právní forma","
",OFFSET(Zdroj!H$16,'k rozhodnutí'!$A1161,0),"
",IF(OFFSET(Zdroj!I$16,'k rozhodnutí'!$A1161,0)="","","IČO: "),OFFSET(Zdroj!I$16,'k rozhodnutí'!$A1161,0),"
","B.Ú. ",OFFSET(Zdroj!J$16,'k rozhodnutí'!$A1161,0))))</f>
        <v/>
      </c>
      <c r="D1163" s="3" t="str">
        <f ca="1">IF($B1162="","",OFFSET(Zdroj!O$16,'k rozhodnutí'!$A1161,0))</f>
        <v/>
      </c>
      <c r="E1163" s="127"/>
      <c r="F1163" s="30"/>
      <c r="G1163" s="122"/>
      <c r="H1163" s="115"/>
      <c r="I1163" s="126"/>
      <c r="J1163" s="125"/>
      <c r="K1163" s="115"/>
      <c r="L1163" s="115"/>
      <c r="M1163" s="115"/>
      <c r="N1163" s="115"/>
      <c r="O1163" s="115"/>
      <c r="P1163" s="115"/>
    </row>
    <row r="1164" spans="1:16" x14ac:dyDescent="0.25">
      <c r="A1164" s="64">
        <f>ROW()/3-1</f>
        <v>387</v>
      </c>
      <c r="B1164" s="124"/>
      <c r="C1164" s="28" t="str">
        <f ca="1">IF($B1162="","",IF(Zdroj!$AS$9="ano",IF(OFFSET(Zdroj!M$16,'k rozhodnutí'!$A1161,0)="","","Anonymizováno"),IF(OFFSET(Zdroj!M$16,'k rozhodnutí'!$A1161,0)="","",OFFSET(Zdroj!M$16,'k rozhodnutí'!$A1161,0))))</f>
        <v/>
      </c>
      <c r="D1164" s="3" t="str">
        <f ca="1">IF($B1162="","",CONCATENATE("Dotace bude použita na:","
",OFFSET(Zdroj!P$16,'k rozhodnutí'!$A1161,0)))</f>
        <v/>
      </c>
      <c r="E1164" s="127"/>
      <c r="F1164" s="31" t="str">
        <f ca="1">IF($B1162="","",OFFSET(Zdroj!V$16,'k rozhodnutí'!$A1161,0))</f>
        <v/>
      </c>
      <c r="G1164" s="37" t="str">
        <f ca="1">IF($B1162="","",OFFSET(Zdroj!CC$16,'k rozhodnutí'!$A1161,0))</f>
        <v/>
      </c>
      <c r="H1164" s="115"/>
      <c r="I1164" s="126"/>
      <c r="J1164" s="125"/>
      <c r="K1164" s="115"/>
      <c r="L1164" s="115"/>
      <c r="M1164" s="115"/>
      <c r="N1164" s="115"/>
      <c r="O1164" s="115"/>
      <c r="P1164" s="115"/>
    </row>
    <row r="1165" spans="1:16" ht="15.75" x14ac:dyDescent="0.25">
      <c r="A1165" s="64"/>
      <c r="B1165" s="79" t="str">
        <f ca="1">IF(OFFSET(Zdroj!$B$16,A1164,0)&gt;0,A1167,"")</f>
        <v/>
      </c>
      <c r="C1165" s="2" t="str">
        <f ca="1">IF($B1165="","",IF(Zdroj!$AS$9="ano",CONCATENATE(OFFSET(Zdroj!C$16,'k rozhodnutí'!$A1164,0),"
","Anonymizováno","
",OFFSET(Zdroj!E$16,'k rozhodnutí'!$A1164,0),"
",OFFSET(Zdroj!F$16,'k rozhodnutí'!$A1164,0)),CONCATENATE(OFFSET(Zdroj!C$16,'k rozhodnutí'!$A1164,0),"
",OFFSET(Zdroj!D$16,'k rozhodnutí'!$A1164,0),"
",OFFSET(Zdroj!E$16,'k rozhodnutí'!$A1164,0),"
",OFFSET(Zdroj!F$16,'k rozhodnutí'!$A1164,0))))</f>
        <v/>
      </c>
      <c r="D1165" s="19" t="str">
        <f ca="1">IF($B1165="","",OFFSET(Zdroj!N$16,'k rozhodnutí'!$A1164,0))</f>
        <v/>
      </c>
      <c r="E1165" s="127" t="str">
        <f ca="1">IF($B1165="","",OFFSET(Zdroj!T$16,'k rozhodnutí'!$A1164,0))</f>
        <v/>
      </c>
      <c r="F1165" s="31" t="str">
        <f ca="1">IF($B1165="","",OFFSET(Zdroj!U$16,'k rozhodnutí'!$A1164,0))</f>
        <v/>
      </c>
      <c r="G1165" s="122" t="str">
        <f ca="1">IF($B1165="","",OFFSET(Zdroj!W$16,'k rozhodnutí'!$A1164,0))</f>
        <v/>
      </c>
      <c r="H1165" s="115" t="str">
        <f ca="1">IF($B1165="","",OFFSET(Zdroj!W$16,'k rozhodnutí'!$A1164,0))</f>
        <v/>
      </c>
      <c r="I1165" s="126" t="str">
        <f ca="1">IF($B1165="","",OFFSET(Zdroj!Y$16,'k rozhodnutí'!$A1164,0))</f>
        <v/>
      </c>
      <c r="J1165" s="125" t="str">
        <f ca="1">IF(B1165="","",'k rozhodnutí detailní'!N1165)</f>
        <v/>
      </c>
      <c r="K1165" s="115" t="str">
        <f ca="1">IF($B1165="","",OFFSET(Zdroj!AC$16,'k rozhodnutí'!$A1164,0))</f>
        <v/>
      </c>
      <c r="L1165" s="115" t="str">
        <f ca="1">IF($B1165="","",OFFSET(Zdroj!AD$16,'k rozhodnutí'!$A1164,0))</f>
        <v/>
      </c>
      <c r="M1165" s="115" t="str">
        <f ca="1">IF($B1165="","",OFFSET(Zdroj!AE$16,'k rozhodnutí'!$A1164,0))</f>
        <v/>
      </c>
      <c r="N1165" s="115" t="str">
        <f ca="1">IF($B1165="","",OFFSET(Zdroj!AF$16,'k rozhodnutí'!$A1164,0))</f>
        <v/>
      </c>
      <c r="O1165" s="115" t="str">
        <f ca="1">IF($B1165="","",OFFSET(Zdroj!AG$16,'k rozhodnutí'!$A1164,0))</f>
        <v/>
      </c>
      <c r="P1165" s="115" t="str">
        <f ca="1">IF($B1165="","",OFFSET(Zdroj!AH$16,'k rozhodnutí'!$A1164,0))</f>
        <v/>
      </c>
    </row>
    <row r="1166" spans="1:16" x14ac:dyDescent="0.25">
      <c r="A1166" s="64"/>
      <c r="B1166" s="124" t="str">
        <f ca="1">IF(OFFSET(Zdroj!$B$16,A1164,0)&gt;0,OFFSET(Zdroj!$B$16,A1164,0)+0,"")</f>
        <v/>
      </c>
      <c r="C1166" s="2" t="str">
        <f ca="1">IF($B1165="","",IF(Zdroj!$AS$9="ano",CONCATENATE("Okres:","
",OFFSET(Zdroj!CH$16,'k rozhodnutí'!$A1164,0),"
","Právní forma","
",OFFSET(Zdroj!H$16,'k rozhodnutí'!$A1164,0),"
",IF(OFFSET(Zdroj!I$16,'k rozhodnutí'!$A1164,0)="","","IČO: "),OFFSET(Zdroj!I$16,'k rozhodnutí'!$A1164,0),"
","B.Ú. ",IF(OFFSET(Zdroj!J$16,'k rozhodnutí'!$A1164,0)="","","Anonymizováno")),CONCATENATE("Okres:","
",OFFSET(Zdroj!CH$16,'k rozhodnutí'!$A1164,0),"
","Právní forma","
",OFFSET(Zdroj!H$16,'k rozhodnutí'!$A1164,0),"
",IF(OFFSET(Zdroj!I$16,'k rozhodnutí'!$A1164,0)="","","IČO: "),OFFSET(Zdroj!I$16,'k rozhodnutí'!$A1164,0),"
","B.Ú. ",OFFSET(Zdroj!J$16,'k rozhodnutí'!$A1164,0))))</f>
        <v/>
      </c>
      <c r="D1166" s="3" t="str">
        <f ca="1">IF($B1165="","",OFFSET(Zdroj!O$16,'k rozhodnutí'!$A1164,0))</f>
        <v/>
      </c>
      <c r="E1166" s="127"/>
      <c r="F1166" s="30"/>
      <c r="G1166" s="122"/>
      <c r="H1166" s="115"/>
      <c r="I1166" s="126"/>
      <c r="J1166" s="125"/>
      <c r="K1166" s="115"/>
      <c r="L1166" s="115"/>
      <c r="M1166" s="115"/>
      <c r="N1166" s="115"/>
      <c r="O1166" s="115"/>
      <c r="P1166" s="115"/>
    </row>
    <row r="1167" spans="1:16" x14ac:dyDescent="0.25">
      <c r="A1167" s="64">
        <f>ROW()/3-1</f>
        <v>388</v>
      </c>
      <c r="B1167" s="124"/>
      <c r="C1167" s="28" t="str">
        <f ca="1">IF($B1165="","",IF(Zdroj!$AS$9="ano",IF(OFFSET(Zdroj!M$16,'k rozhodnutí'!$A1164,0)="","","Anonymizováno"),IF(OFFSET(Zdroj!M$16,'k rozhodnutí'!$A1164,0)="","",OFFSET(Zdroj!M$16,'k rozhodnutí'!$A1164,0))))</f>
        <v/>
      </c>
      <c r="D1167" s="3" t="str">
        <f ca="1">IF($B1165="","",CONCATENATE("Dotace bude použita na:","
",OFFSET(Zdroj!P$16,'k rozhodnutí'!$A1164,0)))</f>
        <v/>
      </c>
      <c r="E1167" s="127"/>
      <c r="F1167" s="31" t="str">
        <f ca="1">IF($B1165="","",OFFSET(Zdroj!V$16,'k rozhodnutí'!$A1164,0))</f>
        <v/>
      </c>
      <c r="G1167" s="37" t="str">
        <f ca="1">IF($B1165="","",OFFSET(Zdroj!CC$16,'k rozhodnutí'!$A1164,0))</f>
        <v/>
      </c>
      <c r="H1167" s="115"/>
      <c r="I1167" s="126"/>
      <c r="J1167" s="125"/>
      <c r="K1167" s="115"/>
      <c r="L1167" s="115"/>
      <c r="M1167" s="115"/>
      <c r="N1167" s="115"/>
      <c r="O1167" s="115"/>
      <c r="P1167" s="115"/>
    </row>
    <row r="1168" spans="1:16" ht="15.75" x14ac:dyDescent="0.25">
      <c r="A1168" s="64"/>
      <c r="B1168" s="79" t="str">
        <f ca="1">IF(OFFSET(Zdroj!$B$16,A1167,0)&gt;0,A1170,"")</f>
        <v/>
      </c>
      <c r="C1168" s="2" t="str">
        <f ca="1">IF($B1168="","",IF(Zdroj!$AS$9="ano",CONCATENATE(OFFSET(Zdroj!C$16,'k rozhodnutí'!$A1167,0),"
","Anonymizováno","
",OFFSET(Zdroj!E$16,'k rozhodnutí'!$A1167,0),"
",OFFSET(Zdroj!F$16,'k rozhodnutí'!$A1167,0)),CONCATENATE(OFFSET(Zdroj!C$16,'k rozhodnutí'!$A1167,0),"
",OFFSET(Zdroj!D$16,'k rozhodnutí'!$A1167,0),"
",OFFSET(Zdroj!E$16,'k rozhodnutí'!$A1167,0),"
",OFFSET(Zdroj!F$16,'k rozhodnutí'!$A1167,0))))</f>
        <v/>
      </c>
      <c r="D1168" s="19" t="str">
        <f ca="1">IF($B1168="","",OFFSET(Zdroj!N$16,'k rozhodnutí'!$A1167,0))</f>
        <v/>
      </c>
      <c r="E1168" s="127" t="str">
        <f ca="1">IF($B1168="","",OFFSET(Zdroj!T$16,'k rozhodnutí'!$A1167,0))</f>
        <v/>
      </c>
      <c r="F1168" s="31" t="str">
        <f ca="1">IF($B1168="","",OFFSET(Zdroj!U$16,'k rozhodnutí'!$A1167,0))</f>
        <v/>
      </c>
      <c r="G1168" s="122" t="str">
        <f ca="1">IF($B1168="","",OFFSET(Zdroj!W$16,'k rozhodnutí'!$A1167,0))</f>
        <v/>
      </c>
      <c r="H1168" s="115" t="str">
        <f ca="1">IF($B1168="","",OFFSET(Zdroj!W$16,'k rozhodnutí'!$A1167,0))</f>
        <v/>
      </c>
      <c r="I1168" s="126" t="str">
        <f ca="1">IF($B1168="","",OFFSET(Zdroj!Y$16,'k rozhodnutí'!$A1167,0))</f>
        <v/>
      </c>
      <c r="J1168" s="125" t="str">
        <f ca="1">IF(B1168="","",'k rozhodnutí detailní'!N1168)</f>
        <v/>
      </c>
      <c r="K1168" s="115" t="str">
        <f ca="1">IF($B1168="","",OFFSET(Zdroj!AC$16,'k rozhodnutí'!$A1167,0))</f>
        <v/>
      </c>
      <c r="L1168" s="115" t="str">
        <f ca="1">IF($B1168="","",OFFSET(Zdroj!AD$16,'k rozhodnutí'!$A1167,0))</f>
        <v/>
      </c>
      <c r="M1168" s="115" t="str">
        <f ca="1">IF($B1168="","",OFFSET(Zdroj!AE$16,'k rozhodnutí'!$A1167,0))</f>
        <v/>
      </c>
      <c r="N1168" s="115" t="str">
        <f ca="1">IF($B1168="","",OFFSET(Zdroj!AF$16,'k rozhodnutí'!$A1167,0))</f>
        <v/>
      </c>
      <c r="O1168" s="115" t="str">
        <f ca="1">IF($B1168="","",OFFSET(Zdroj!AG$16,'k rozhodnutí'!$A1167,0))</f>
        <v/>
      </c>
      <c r="P1168" s="115" t="str">
        <f ca="1">IF($B1168="","",OFFSET(Zdroj!AH$16,'k rozhodnutí'!$A1167,0))</f>
        <v/>
      </c>
    </row>
    <row r="1169" spans="1:16" x14ac:dyDescent="0.25">
      <c r="A1169" s="64"/>
      <c r="B1169" s="124" t="str">
        <f ca="1">IF(OFFSET(Zdroj!$B$16,A1167,0)&gt;0,OFFSET(Zdroj!$B$16,A1167,0)+0,"")</f>
        <v/>
      </c>
      <c r="C1169" s="2" t="str">
        <f ca="1">IF($B1168="","",IF(Zdroj!$AS$9="ano",CONCATENATE("Okres:","
",OFFSET(Zdroj!CH$16,'k rozhodnutí'!$A1167,0),"
","Právní forma","
",OFFSET(Zdroj!H$16,'k rozhodnutí'!$A1167,0),"
",IF(OFFSET(Zdroj!I$16,'k rozhodnutí'!$A1167,0)="","","IČO: "),OFFSET(Zdroj!I$16,'k rozhodnutí'!$A1167,0),"
","B.Ú. ",IF(OFFSET(Zdroj!J$16,'k rozhodnutí'!$A1167,0)="","","Anonymizováno")),CONCATENATE("Okres:","
",OFFSET(Zdroj!CH$16,'k rozhodnutí'!$A1167,0),"
","Právní forma","
",OFFSET(Zdroj!H$16,'k rozhodnutí'!$A1167,0),"
",IF(OFFSET(Zdroj!I$16,'k rozhodnutí'!$A1167,0)="","","IČO: "),OFFSET(Zdroj!I$16,'k rozhodnutí'!$A1167,0),"
","B.Ú. ",OFFSET(Zdroj!J$16,'k rozhodnutí'!$A1167,0))))</f>
        <v/>
      </c>
      <c r="D1169" s="3" t="str">
        <f ca="1">IF($B1168="","",OFFSET(Zdroj!O$16,'k rozhodnutí'!$A1167,0))</f>
        <v/>
      </c>
      <c r="E1169" s="127"/>
      <c r="F1169" s="30"/>
      <c r="G1169" s="122"/>
      <c r="H1169" s="115"/>
      <c r="I1169" s="126"/>
      <c r="J1169" s="125"/>
      <c r="K1169" s="115"/>
      <c r="L1169" s="115"/>
      <c r="M1169" s="115"/>
      <c r="N1169" s="115"/>
      <c r="O1169" s="115"/>
      <c r="P1169" s="115"/>
    </row>
    <row r="1170" spans="1:16" x14ac:dyDescent="0.25">
      <c r="A1170" s="64">
        <f>ROW()/3-1</f>
        <v>389</v>
      </c>
      <c r="B1170" s="124"/>
      <c r="C1170" s="28" t="str">
        <f ca="1">IF($B1168="","",IF(Zdroj!$AS$9="ano",IF(OFFSET(Zdroj!M$16,'k rozhodnutí'!$A1167,0)="","","Anonymizováno"),IF(OFFSET(Zdroj!M$16,'k rozhodnutí'!$A1167,0)="","",OFFSET(Zdroj!M$16,'k rozhodnutí'!$A1167,0))))</f>
        <v/>
      </c>
      <c r="D1170" s="3" t="str">
        <f ca="1">IF($B1168="","",CONCATENATE("Dotace bude použita na:","
",OFFSET(Zdroj!P$16,'k rozhodnutí'!$A1167,0)))</f>
        <v/>
      </c>
      <c r="E1170" s="127"/>
      <c r="F1170" s="31" t="str">
        <f ca="1">IF($B1168="","",OFFSET(Zdroj!V$16,'k rozhodnutí'!$A1167,0))</f>
        <v/>
      </c>
      <c r="G1170" s="37" t="str">
        <f ca="1">IF($B1168="","",OFFSET(Zdroj!CC$16,'k rozhodnutí'!$A1167,0))</f>
        <v/>
      </c>
      <c r="H1170" s="115"/>
      <c r="I1170" s="126"/>
      <c r="J1170" s="125"/>
      <c r="K1170" s="115"/>
      <c r="L1170" s="115"/>
      <c r="M1170" s="115"/>
      <c r="N1170" s="115"/>
      <c r="O1170" s="115"/>
      <c r="P1170" s="115"/>
    </row>
    <row r="1171" spans="1:16" ht="15.75" x14ac:dyDescent="0.25">
      <c r="A1171" s="64"/>
      <c r="B1171" s="79" t="str">
        <f ca="1">IF(OFFSET(Zdroj!$B$16,A1170,0)&gt;0,A1173,"")</f>
        <v/>
      </c>
      <c r="C1171" s="2" t="str">
        <f ca="1">IF($B1171="","",IF(Zdroj!$AS$9="ano",CONCATENATE(OFFSET(Zdroj!C$16,'k rozhodnutí'!$A1170,0),"
","Anonymizováno","
",OFFSET(Zdroj!E$16,'k rozhodnutí'!$A1170,0),"
",OFFSET(Zdroj!F$16,'k rozhodnutí'!$A1170,0)),CONCATENATE(OFFSET(Zdroj!C$16,'k rozhodnutí'!$A1170,0),"
",OFFSET(Zdroj!D$16,'k rozhodnutí'!$A1170,0),"
",OFFSET(Zdroj!E$16,'k rozhodnutí'!$A1170,0),"
",OFFSET(Zdroj!F$16,'k rozhodnutí'!$A1170,0))))</f>
        <v/>
      </c>
      <c r="D1171" s="19" t="str">
        <f ca="1">IF($B1171="","",OFFSET(Zdroj!N$16,'k rozhodnutí'!$A1170,0))</f>
        <v/>
      </c>
      <c r="E1171" s="127" t="str">
        <f ca="1">IF($B1171="","",OFFSET(Zdroj!T$16,'k rozhodnutí'!$A1170,0))</f>
        <v/>
      </c>
      <c r="F1171" s="31" t="str">
        <f ca="1">IF($B1171="","",OFFSET(Zdroj!U$16,'k rozhodnutí'!$A1170,0))</f>
        <v/>
      </c>
      <c r="G1171" s="122" t="str">
        <f ca="1">IF($B1171="","",OFFSET(Zdroj!W$16,'k rozhodnutí'!$A1170,0))</f>
        <v/>
      </c>
      <c r="H1171" s="115" t="str">
        <f ca="1">IF($B1171="","",OFFSET(Zdroj!W$16,'k rozhodnutí'!$A1170,0))</f>
        <v/>
      </c>
      <c r="I1171" s="126" t="str">
        <f ca="1">IF($B1171="","",OFFSET(Zdroj!Y$16,'k rozhodnutí'!$A1170,0))</f>
        <v/>
      </c>
      <c r="J1171" s="125" t="str">
        <f ca="1">IF(B1171="","",'k rozhodnutí detailní'!N1171)</f>
        <v/>
      </c>
      <c r="K1171" s="115" t="str">
        <f ca="1">IF($B1171="","",OFFSET(Zdroj!AC$16,'k rozhodnutí'!$A1170,0))</f>
        <v/>
      </c>
      <c r="L1171" s="115" t="str">
        <f ca="1">IF($B1171="","",OFFSET(Zdroj!AD$16,'k rozhodnutí'!$A1170,0))</f>
        <v/>
      </c>
      <c r="M1171" s="115" t="str">
        <f ca="1">IF($B1171="","",OFFSET(Zdroj!AE$16,'k rozhodnutí'!$A1170,0))</f>
        <v/>
      </c>
      <c r="N1171" s="115" t="str">
        <f ca="1">IF($B1171="","",OFFSET(Zdroj!AF$16,'k rozhodnutí'!$A1170,0))</f>
        <v/>
      </c>
      <c r="O1171" s="115" t="str">
        <f ca="1">IF($B1171="","",OFFSET(Zdroj!AG$16,'k rozhodnutí'!$A1170,0))</f>
        <v/>
      </c>
      <c r="P1171" s="115" t="str">
        <f ca="1">IF($B1171="","",OFFSET(Zdroj!AH$16,'k rozhodnutí'!$A1170,0))</f>
        <v/>
      </c>
    </row>
    <row r="1172" spans="1:16" x14ac:dyDescent="0.25">
      <c r="A1172" s="64"/>
      <c r="B1172" s="124" t="str">
        <f ca="1">IF(OFFSET(Zdroj!$B$16,A1170,0)&gt;0,OFFSET(Zdroj!$B$16,A1170,0)+0,"")</f>
        <v/>
      </c>
      <c r="C1172" s="2" t="str">
        <f ca="1">IF($B1171="","",IF(Zdroj!$AS$9="ano",CONCATENATE("Okres:","
",OFFSET(Zdroj!CH$16,'k rozhodnutí'!$A1170,0),"
","Právní forma","
",OFFSET(Zdroj!H$16,'k rozhodnutí'!$A1170,0),"
",IF(OFFSET(Zdroj!I$16,'k rozhodnutí'!$A1170,0)="","","IČO: "),OFFSET(Zdroj!I$16,'k rozhodnutí'!$A1170,0),"
","B.Ú. ",IF(OFFSET(Zdroj!J$16,'k rozhodnutí'!$A1170,0)="","","Anonymizováno")),CONCATENATE("Okres:","
",OFFSET(Zdroj!CH$16,'k rozhodnutí'!$A1170,0),"
","Právní forma","
",OFFSET(Zdroj!H$16,'k rozhodnutí'!$A1170,0),"
",IF(OFFSET(Zdroj!I$16,'k rozhodnutí'!$A1170,0)="","","IČO: "),OFFSET(Zdroj!I$16,'k rozhodnutí'!$A1170,0),"
","B.Ú. ",OFFSET(Zdroj!J$16,'k rozhodnutí'!$A1170,0))))</f>
        <v/>
      </c>
      <c r="D1172" s="3" t="str">
        <f ca="1">IF($B1171="","",OFFSET(Zdroj!O$16,'k rozhodnutí'!$A1170,0))</f>
        <v/>
      </c>
      <c r="E1172" s="127"/>
      <c r="F1172" s="30"/>
      <c r="G1172" s="122"/>
      <c r="H1172" s="115"/>
      <c r="I1172" s="126"/>
      <c r="J1172" s="125"/>
      <c r="K1172" s="115"/>
      <c r="L1172" s="115"/>
      <c r="M1172" s="115"/>
      <c r="N1172" s="115"/>
      <c r="O1172" s="115"/>
      <c r="P1172" s="115"/>
    </row>
    <row r="1173" spans="1:16" x14ac:dyDescent="0.25">
      <c r="A1173" s="64">
        <f>ROW()/3-1</f>
        <v>390</v>
      </c>
      <c r="B1173" s="124"/>
      <c r="C1173" s="28" t="str">
        <f ca="1">IF($B1171="","",IF(Zdroj!$AS$9="ano",IF(OFFSET(Zdroj!M$16,'k rozhodnutí'!$A1170,0)="","","Anonymizováno"),IF(OFFSET(Zdroj!M$16,'k rozhodnutí'!$A1170,0)="","",OFFSET(Zdroj!M$16,'k rozhodnutí'!$A1170,0))))</f>
        <v/>
      </c>
      <c r="D1173" s="3" t="str">
        <f ca="1">IF($B1171="","",CONCATENATE("Dotace bude použita na:","
",OFFSET(Zdroj!P$16,'k rozhodnutí'!$A1170,0)))</f>
        <v/>
      </c>
      <c r="E1173" s="127"/>
      <c r="F1173" s="31" t="str">
        <f ca="1">IF($B1171="","",OFFSET(Zdroj!V$16,'k rozhodnutí'!$A1170,0))</f>
        <v/>
      </c>
      <c r="G1173" s="37" t="str">
        <f ca="1">IF($B1171="","",OFFSET(Zdroj!CC$16,'k rozhodnutí'!$A1170,0))</f>
        <v/>
      </c>
      <c r="H1173" s="115"/>
      <c r="I1173" s="126"/>
      <c r="J1173" s="125"/>
      <c r="K1173" s="115"/>
      <c r="L1173" s="115"/>
      <c r="M1173" s="115"/>
      <c r="N1173" s="115"/>
      <c r="O1173" s="115"/>
      <c r="P1173" s="115"/>
    </row>
    <row r="1174" spans="1:16" ht="15.75" x14ac:dyDescent="0.25">
      <c r="A1174" s="64"/>
      <c r="B1174" s="79" t="str">
        <f ca="1">IF(OFFSET(Zdroj!$B$16,A1173,0)&gt;0,A1176,"")</f>
        <v/>
      </c>
      <c r="C1174" s="2" t="str">
        <f ca="1">IF($B1174="","",IF(Zdroj!$AS$9="ano",CONCATENATE(OFFSET(Zdroj!C$16,'k rozhodnutí'!$A1173,0),"
","Anonymizováno","
",OFFSET(Zdroj!E$16,'k rozhodnutí'!$A1173,0),"
",OFFSET(Zdroj!F$16,'k rozhodnutí'!$A1173,0)),CONCATENATE(OFFSET(Zdroj!C$16,'k rozhodnutí'!$A1173,0),"
",OFFSET(Zdroj!D$16,'k rozhodnutí'!$A1173,0),"
",OFFSET(Zdroj!E$16,'k rozhodnutí'!$A1173,0),"
",OFFSET(Zdroj!F$16,'k rozhodnutí'!$A1173,0))))</f>
        <v/>
      </c>
      <c r="D1174" s="19" t="str">
        <f ca="1">IF($B1174="","",OFFSET(Zdroj!N$16,'k rozhodnutí'!$A1173,0))</f>
        <v/>
      </c>
      <c r="E1174" s="127" t="str">
        <f ca="1">IF($B1174="","",OFFSET(Zdroj!T$16,'k rozhodnutí'!$A1173,0))</f>
        <v/>
      </c>
      <c r="F1174" s="31" t="str">
        <f ca="1">IF($B1174="","",OFFSET(Zdroj!U$16,'k rozhodnutí'!$A1173,0))</f>
        <v/>
      </c>
      <c r="G1174" s="122" t="str">
        <f ca="1">IF($B1174="","",OFFSET(Zdroj!W$16,'k rozhodnutí'!$A1173,0))</f>
        <v/>
      </c>
      <c r="H1174" s="115" t="str">
        <f ca="1">IF($B1174="","",OFFSET(Zdroj!W$16,'k rozhodnutí'!$A1173,0))</f>
        <v/>
      </c>
      <c r="I1174" s="126" t="str">
        <f ca="1">IF($B1174="","",OFFSET(Zdroj!Y$16,'k rozhodnutí'!$A1173,0))</f>
        <v/>
      </c>
      <c r="J1174" s="125" t="str">
        <f ca="1">IF(B1174="","",'k rozhodnutí detailní'!N1174)</f>
        <v/>
      </c>
      <c r="K1174" s="115" t="str">
        <f ca="1">IF($B1174="","",OFFSET(Zdroj!AC$16,'k rozhodnutí'!$A1173,0))</f>
        <v/>
      </c>
      <c r="L1174" s="115" t="str">
        <f ca="1">IF($B1174="","",OFFSET(Zdroj!AD$16,'k rozhodnutí'!$A1173,0))</f>
        <v/>
      </c>
      <c r="M1174" s="115" t="str">
        <f ca="1">IF($B1174="","",OFFSET(Zdroj!AE$16,'k rozhodnutí'!$A1173,0))</f>
        <v/>
      </c>
      <c r="N1174" s="115" t="str">
        <f ca="1">IF($B1174="","",OFFSET(Zdroj!AF$16,'k rozhodnutí'!$A1173,0))</f>
        <v/>
      </c>
      <c r="O1174" s="115" t="str">
        <f ca="1">IF($B1174="","",OFFSET(Zdroj!AG$16,'k rozhodnutí'!$A1173,0))</f>
        <v/>
      </c>
      <c r="P1174" s="115" t="str">
        <f ca="1">IF($B1174="","",OFFSET(Zdroj!AH$16,'k rozhodnutí'!$A1173,0))</f>
        <v/>
      </c>
    </row>
    <row r="1175" spans="1:16" x14ac:dyDescent="0.25">
      <c r="A1175" s="64"/>
      <c r="B1175" s="124" t="str">
        <f ca="1">IF(OFFSET(Zdroj!$B$16,A1173,0)&gt;0,OFFSET(Zdroj!$B$16,A1173,0)+0,"")</f>
        <v/>
      </c>
      <c r="C1175" s="2" t="str">
        <f ca="1">IF($B1174="","",IF(Zdroj!$AS$9="ano",CONCATENATE("Okres:","
",OFFSET(Zdroj!CH$16,'k rozhodnutí'!$A1173,0),"
","Právní forma","
",OFFSET(Zdroj!H$16,'k rozhodnutí'!$A1173,0),"
",IF(OFFSET(Zdroj!I$16,'k rozhodnutí'!$A1173,0)="","","IČO: "),OFFSET(Zdroj!I$16,'k rozhodnutí'!$A1173,0),"
","B.Ú. ",IF(OFFSET(Zdroj!J$16,'k rozhodnutí'!$A1173,0)="","","Anonymizováno")),CONCATENATE("Okres:","
",OFFSET(Zdroj!CH$16,'k rozhodnutí'!$A1173,0),"
","Právní forma","
",OFFSET(Zdroj!H$16,'k rozhodnutí'!$A1173,0),"
",IF(OFFSET(Zdroj!I$16,'k rozhodnutí'!$A1173,0)="","","IČO: "),OFFSET(Zdroj!I$16,'k rozhodnutí'!$A1173,0),"
","B.Ú. ",OFFSET(Zdroj!J$16,'k rozhodnutí'!$A1173,0))))</f>
        <v/>
      </c>
      <c r="D1175" s="3" t="str">
        <f ca="1">IF($B1174="","",OFFSET(Zdroj!O$16,'k rozhodnutí'!$A1173,0))</f>
        <v/>
      </c>
      <c r="E1175" s="127"/>
      <c r="F1175" s="30"/>
      <c r="G1175" s="122"/>
      <c r="H1175" s="115"/>
      <c r="I1175" s="126"/>
      <c r="J1175" s="125"/>
      <c r="K1175" s="115"/>
      <c r="L1175" s="115"/>
      <c r="M1175" s="115"/>
      <c r="N1175" s="115"/>
      <c r="O1175" s="115"/>
      <c r="P1175" s="115"/>
    </row>
    <row r="1176" spans="1:16" x14ac:dyDescent="0.25">
      <c r="A1176" s="64">
        <f>ROW()/3-1</f>
        <v>391</v>
      </c>
      <c r="B1176" s="124"/>
      <c r="C1176" s="28" t="str">
        <f ca="1">IF($B1174="","",IF(Zdroj!$AS$9="ano",IF(OFFSET(Zdroj!M$16,'k rozhodnutí'!$A1173,0)="","","Anonymizováno"),IF(OFFSET(Zdroj!M$16,'k rozhodnutí'!$A1173,0)="","",OFFSET(Zdroj!M$16,'k rozhodnutí'!$A1173,0))))</f>
        <v/>
      </c>
      <c r="D1176" s="3" t="str">
        <f ca="1">IF($B1174="","",CONCATENATE("Dotace bude použita na:","
",OFFSET(Zdroj!P$16,'k rozhodnutí'!$A1173,0)))</f>
        <v/>
      </c>
      <c r="E1176" s="127"/>
      <c r="F1176" s="31" t="str">
        <f ca="1">IF($B1174="","",OFFSET(Zdroj!V$16,'k rozhodnutí'!$A1173,0))</f>
        <v/>
      </c>
      <c r="G1176" s="37" t="str">
        <f ca="1">IF($B1174="","",OFFSET(Zdroj!CC$16,'k rozhodnutí'!$A1173,0))</f>
        <v/>
      </c>
      <c r="H1176" s="115"/>
      <c r="I1176" s="126"/>
      <c r="J1176" s="125"/>
      <c r="K1176" s="115"/>
      <c r="L1176" s="115"/>
      <c r="M1176" s="115"/>
      <c r="N1176" s="115"/>
      <c r="O1176" s="115"/>
      <c r="P1176" s="115"/>
    </row>
    <row r="1177" spans="1:16" ht="15.75" x14ac:dyDescent="0.25">
      <c r="A1177" s="64"/>
      <c r="B1177" s="79" t="str">
        <f ca="1">IF(OFFSET(Zdroj!$B$16,A1176,0)&gt;0,A1179,"")</f>
        <v/>
      </c>
      <c r="C1177" s="2" t="str">
        <f ca="1">IF($B1177="","",IF(Zdroj!$AS$9="ano",CONCATENATE(OFFSET(Zdroj!C$16,'k rozhodnutí'!$A1176,0),"
","Anonymizováno","
",OFFSET(Zdroj!E$16,'k rozhodnutí'!$A1176,0),"
",OFFSET(Zdroj!F$16,'k rozhodnutí'!$A1176,0)),CONCATENATE(OFFSET(Zdroj!C$16,'k rozhodnutí'!$A1176,0),"
",OFFSET(Zdroj!D$16,'k rozhodnutí'!$A1176,0),"
",OFFSET(Zdroj!E$16,'k rozhodnutí'!$A1176,0),"
",OFFSET(Zdroj!F$16,'k rozhodnutí'!$A1176,0))))</f>
        <v/>
      </c>
      <c r="D1177" s="19" t="str">
        <f ca="1">IF($B1177="","",OFFSET(Zdroj!N$16,'k rozhodnutí'!$A1176,0))</f>
        <v/>
      </c>
      <c r="E1177" s="127" t="str">
        <f ca="1">IF($B1177="","",OFFSET(Zdroj!T$16,'k rozhodnutí'!$A1176,0))</f>
        <v/>
      </c>
      <c r="F1177" s="31" t="str">
        <f ca="1">IF($B1177="","",OFFSET(Zdroj!U$16,'k rozhodnutí'!$A1176,0))</f>
        <v/>
      </c>
      <c r="G1177" s="122" t="str">
        <f ca="1">IF($B1177="","",OFFSET(Zdroj!W$16,'k rozhodnutí'!$A1176,0))</f>
        <v/>
      </c>
      <c r="H1177" s="115" t="str">
        <f ca="1">IF($B1177="","",OFFSET(Zdroj!W$16,'k rozhodnutí'!$A1176,0))</f>
        <v/>
      </c>
      <c r="I1177" s="126" t="str">
        <f ca="1">IF($B1177="","",OFFSET(Zdroj!Y$16,'k rozhodnutí'!$A1176,0))</f>
        <v/>
      </c>
      <c r="J1177" s="125" t="str">
        <f ca="1">IF(B1177="","",'k rozhodnutí detailní'!N1177)</f>
        <v/>
      </c>
      <c r="K1177" s="115" t="str">
        <f ca="1">IF($B1177="","",OFFSET(Zdroj!AC$16,'k rozhodnutí'!$A1176,0))</f>
        <v/>
      </c>
      <c r="L1177" s="115" t="str">
        <f ca="1">IF($B1177="","",OFFSET(Zdroj!AD$16,'k rozhodnutí'!$A1176,0))</f>
        <v/>
      </c>
      <c r="M1177" s="115" t="str">
        <f ca="1">IF($B1177="","",OFFSET(Zdroj!AE$16,'k rozhodnutí'!$A1176,0))</f>
        <v/>
      </c>
      <c r="N1177" s="115" t="str">
        <f ca="1">IF($B1177="","",OFFSET(Zdroj!AF$16,'k rozhodnutí'!$A1176,0))</f>
        <v/>
      </c>
      <c r="O1177" s="115" t="str">
        <f ca="1">IF($B1177="","",OFFSET(Zdroj!AG$16,'k rozhodnutí'!$A1176,0))</f>
        <v/>
      </c>
      <c r="P1177" s="115" t="str">
        <f ca="1">IF($B1177="","",OFFSET(Zdroj!AH$16,'k rozhodnutí'!$A1176,0))</f>
        <v/>
      </c>
    </row>
    <row r="1178" spans="1:16" x14ac:dyDescent="0.25">
      <c r="A1178" s="64"/>
      <c r="B1178" s="124" t="str">
        <f ca="1">IF(OFFSET(Zdroj!$B$16,A1176,0)&gt;0,OFFSET(Zdroj!$B$16,A1176,0)+0,"")</f>
        <v/>
      </c>
      <c r="C1178" s="2" t="str">
        <f ca="1">IF($B1177="","",IF(Zdroj!$AS$9="ano",CONCATENATE("Okres:","
",OFFSET(Zdroj!CH$16,'k rozhodnutí'!$A1176,0),"
","Právní forma","
",OFFSET(Zdroj!H$16,'k rozhodnutí'!$A1176,0),"
",IF(OFFSET(Zdroj!I$16,'k rozhodnutí'!$A1176,0)="","","IČO: "),OFFSET(Zdroj!I$16,'k rozhodnutí'!$A1176,0),"
","B.Ú. ",IF(OFFSET(Zdroj!J$16,'k rozhodnutí'!$A1176,0)="","","Anonymizováno")),CONCATENATE("Okres:","
",OFFSET(Zdroj!CH$16,'k rozhodnutí'!$A1176,0),"
","Právní forma","
",OFFSET(Zdroj!H$16,'k rozhodnutí'!$A1176,0),"
",IF(OFFSET(Zdroj!I$16,'k rozhodnutí'!$A1176,0)="","","IČO: "),OFFSET(Zdroj!I$16,'k rozhodnutí'!$A1176,0),"
","B.Ú. ",OFFSET(Zdroj!J$16,'k rozhodnutí'!$A1176,0))))</f>
        <v/>
      </c>
      <c r="D1178" s="3" t="str">
        <f ca="1">IF($B1177="","",OFFSET(Zdroj!O$16,'k rozhodnutí'!$A1176,0))</f>
        <v/>
      </c>
      <c r="E1178" s="127"/>
      <c r="F1178" s="30"/>
      <c r="G1178" s="122"/>
      <c r="H1178" s="115"/>
      <c r="I1178" s="126"/>
      <c r="J1178" s="125"/>
      <c r="K1178" s="115"/>
      <c r="L1178" s="115"/>
      <c r="M1178" s="115"/>
      <c r="N1178" s="115"/>
      <c r="O1178" s="115"/>
      <c r="P1178" s="115"/>
    </row>
    <row r="1179" spans="1:16" x14ac:dyDescent="0.25">
      <c r="A1179" s="64">
        <f>ROW()/3-1</f>
        <v>392</v>
      </c>
      <c r="B1179" s="124"/>
      <c r="C1179" s="28" t="str">
        <f ca="1">IF($B1177="","",IF(Zdroj!$AS$9="ano",IF(OFFSET(Zdroj!M$16,'k rozhodnutí'!$A1176,0)="","","Anonymizováno"),IF(OFFSET(Zdroj!M$16,'k rozhodnutí'!$A1176,0)="","",OFFSET(Zdroj!M$16,'k rozhodnutí'!$A1176,0))))</f>
        <v/>
      </c>
      <c r="D1179" s="3" t="str">
        <f ca="1">IF($B1177="","",CONCATENATE("Dotace bude použita na:","
",OFFSET(Zdroj!P$16,'k rozhodnutí'!$A1176,0)))</f>
        <v/>
      </c>
      <c r="E1179" s="127"/>
      <c r="F1179" s="31" t="str">
        <f ca="1">IF($B1177="","",OFFSET(Zdroj!V$16,'k rozhodnutí'!$A1176,0))</f>
        <v/>
      </c>
      <c r="G1179" s="37" t="str">
        <f ca="1">IF($B1177="","",OFFSET(Zdroj!CC$16,'k rozhodnutí'!$A1176,0))</f>
        <v/>
      </c>
      <c r="H1179" s="115"/>
      <c r="I1179" s="126"/>
      <c r="J1179" s="125"/>
      <c r="K1179" s="115"/>
      <c r="L1179" s="115"/>
      <c r="M1179" s="115"/>
      <c r="N1179" s="115"/>
      <c r="O1179" s="115"/>
      <c r="P1179" s="115"/>
    </row>
    <row r="1180" spans="1:16" ht="15.75" x14ac:dyDescent="0.25">
      <c r="A1180" s="64"/>
      <c r="B1180" s="79" t="str">
        <f ca="1">IF(OFFSET(Zdroj!$B$16,A1179,0)&gt;0,A1182,"")</f>
        <v/>
      </c>
      <c r="C1180" s="2" t="str">
        <f ca="1">IF($B1180="","",IF(Zdroj!$AS$9="ano",CONCATENATE(OFFSET(Zdroj!C$16,'k rozhodnutí'!$A1179,0),"
","Anonymizováno","
",OFFSET(Zdroj!E$16,'k rozhodnutí'!$A1179,0),"
",OFFSET(Zdroj!F$16,'k rozhodnutí'!$A1179,0)),CONCATENATE(OFFSET(Zdroj!C$16,'k rozhodnutí'!$A1179,0),"
",OFFSET(Zdroj!D$16,'k rozhodnutí'!$A1179,0),"
",OFFSET(Zdroj!E$16,'k rozhodnutí'!$A1179,0),"
",OFFSET(Zdroj!F$16,'k rozhodnutí'!$A1179,0))))</f>
        <v/>
      </c>
      <c r="D1180" s="19" t="str">
        <f ca="1">IF($B1180="","",OFFSET(Zdroj!N$16,'k rozhodnutí'!$A1179,0))</f>
        <v/>
      </c>
      <c r="E1180" s="127" t="str">
        <f ca="1">IF($B1180="","",OFFSET(Zdroj!T$16,'k rozhodnutí'!$A1179,0))</f>
        <v/>
      </c>
      <c r="F1180" s="31" t="str">
        <f ca="1">IF($B1180="","",OFFSET(Zdroj!U$16,'k rozhodnutí'!$A1179,0))</f>
        <v/>
      </c>
      <c r="G1180" s="122" t="str">
        <f ca="1">IF($B1180="","",OFFSET(Zdroj!W$16,'k rozhodnutí'!$A1179,0))</f>
        <v/>
      </c>
      <c r="H1180" s="115" t="str">
        <f ca="1">IF($B1180="","",OFFSET(Zdroj!W$16,'k rozhodnutí'!$A1179,0))</f>
        <v/>
      </c>
      <c r="I1180" s="126" t="str">
        <f ca="1">IF($B1180="","",OFFSET(Zdroj!Y$16,'k rozhodnutí'!$A1179,0))</f>
        <v/>
      </c>
      <c r="J1180" s="125" t="str">
        <f ca="1">IF(B1180="","",'k rozhodnutí detailní'!N1180)</f>
        <v/>
      </c>
      <c r="K1180" s="115" t="str">
        <f ca="1">IF($B1180="","",OFFSET(Zdroj!AC$16,'k rozhodnutí'!$A1179,0))</f>
        <v/>
      </c>
      <c r="L1180" s="115" t="str">
        <f ca="1">IF($B1180="","",OFFSET(Zdroj!AD$16,'k rozhodnutí'!$A1179,0))</f>
        <v/>
      </c>
      <c r="M1180" s="115" t="str">
        <f ca="1">IF($B1180="","",OFFSET(Zdroj!AE$16,'k rozhodnutí'!$A1179,0))</f>
        <v/>
      </c>
      <c r="N1180" s="115" t="str">
        <f ca="1">IF($B1180="","",OFFSET(Zdroj!AF$16,'k rozhodnutí'!$A1179,0))</f>
        <v/>
      </c>
      <c r="O1180" s="115" t="str">
        <f ca="1">IF($B1180="","",OFFSET(Zdroj!AG$16,'k rozhodnutí'!$A1179,0))</f>
        <v/>
      </c>
      <c r="P1180" s="115" t="str">
        <f ca="1">IF($B1180="","",OFFSET(Zdroj!AH$16,'k rozhodnutí'!$A1179,0))</f>
        <v/>
      </c>
    </row>
    <row r="1181" spans="1:16" x14ac:dyDescent="0.25">
      <c r="A1181" s="64"/>
      <c r="B1181" s="124" t="str">
        <f ca="1">IF(OFFSET(Zdroj!$B$16,A1179,0)&gt;0,OFFSET(Zdroj!$B$16,A1179,0)+0,"")</f>
        <v/>
      </c>
      <c r="C1181" s="2" t="str">
        <f ca="1">IF($B1180="","",IF(Zdroj!$AS$9="ano",CONCATENATE("Okres:","
",OFFSET(Zdroj!CH$16,'k rozhodnutí'!$A1179,0),"
","Právní forma","
",OFFSET(Zdroj!H$16,'k rozhodnutí'!$A1179,0),"
",IF(OFFSET(Zdroj!I$16,'k rozhodnutí'!$A1179,0)="","","IČO: "),OFFSET(Zdroj!I$16,'k rozhodnutí'!$A1179,0),"
","B.Ú. ",IF(OFFSET(Zdroj!J$16,'k rozhodnutí'!$A1179,0)="","","Anonymizováno")),CONCATENATE("Okres:","
",OFFSET(Zdroj!CH$16,'k rozhodnutí'!$A1179,0),"
","Právní forma","
",OFFSET(Zdroj!H$16,'k rozhodnutí'!$A1179,0),"
",IF(OFFSET(Zdroj!I$16,'k rozhodnutí'!$A1179,0)="","","IČO: "),OFFSET(Zdroj!I$16,'k rozhodnutí'!$A1179,0),"
","B.Ú. ",OFFSET(Zdroj!J$16,'k rozhodnutí'!$A1179,0))))</f>
        <v/>
      </c>
      <c r="D1181" s="3" t="str">
        <f ca="1">IF($B1180="","",OFFSET(Zdroj!O$16,'k rozhodnutí'!$A1179,0))</f>
        <v/>
      </c>
      <c r="E1181" s="127"/>
      <c r="F1181" s="30"/>
      <c r="G1181" s="122"/>
      <c r="H1181" s="115"/>
      <c r="I1181" s="126"/>
      <c r="J1181" s="125"/>
      <c r="K1181" s="115"/>
      <c r="L1181" s="115"/>
      <c r="M1181" s="115"/>
      <c r="N1181" s="115"/>
      <c r="O1181" s="115"/>
      <c r="P1181" s="115"/>
    </row>
    <row r="1182" spans="1:16" x14ac:dyDescent="0.25">
      <c r="A1182" s="64">
        <f>ROW()/3-1</f>
        <v>393</v>
      </c>
      <c r="B1182" s="124"/>
      <c r="C1182" s="28" t="str">
        <f ca="1">IF($B1180="","",IF(Zdroj!$AS$9="ano",IF(OFFSET(Zdroj!M$16,'k rozhodnutí'!$A1179,0)="","","Anonymizováno"),IF(OFFSET(Zdroj!M$16,'k rozhodnutí'!$A1179,0)="","",OFFSET(Zdroj!M$16,'k rozhodnutí'!$A1179,0))))</f>
        <v/>
      </c>
      <c r="D1182" s="3" t="str">
        <f ca="1">IF($B1180="","",CONCATENATE("Dotace bude použita na:","
",OFFSET(Zdroj!P$16,'k rozhodnutí'!$A1179,0)))</f>
        <v/>
      </c>
      <c r="E1182" s="127"/>
      <c r="F1182" s="31" t="str">
        <f ca="1">IF($B1180="","",OFFSET(Zdroj!V$16,'k rozhodnutí'!$A1179,0))</f>
        <v/>
      </c>
      <c r="G1182" s="37" t="str">
        <f ca="1">IF($B1180="","",OFFSET(Zdroj!CC$16,'k rozhodnutí'!$A1179,0))</f>
        <v/>
      </c>
      <c r="H1182" s="115"/>
      <c r="I1182" s="126"/>
      <c r="J1182" s="125"/>
      <c r="K1182" s="115"/>
      <c r="L1182" s="115"/>
      <c r="M1182" s="115"/>
      <c r="N1182" s="115"/>
      <c r="O1182" s="115"/>
      <c r="P1182" s="115"/>
    </row>
    <row r="1183" spans="1:16" ht="15.75" x14ac:dyDescent="0.25">
      <c r="A1183" s="64"/>
      <c r="B1183" s="79" t="str">
        <f ca="1">IF(OFFSET(Zdroj!$B$16,A1182,0)&gt;0,A1185,"")</f>
        <v/>
      </c>
      <c r="C1183" s="2" t="str">
        <f ca="1">IF($B1183="","",IF(Zdroj!$AS$9="ano",CONCATENATE(OFFSET(Zdroj!C$16,'k rozhodnutí'!$A1182,0),"
","Anonymizováno","
",OFFSET(Zdroj!E$16,'k rozhodnutí'!$A1182,0),"
",OFFSET(Zdroj!F$16,'k rozhodnutí'!$A1182,0)),CONCATENATE(OFFSET(Zdroj!C$16,'k rozhodnutí'!$A1182,0),"
",OFFSET(Zdroj!D$16,'k rozhodnutí'!$A1182,0),"
",OFFSET(Zdroj!E$16,'k rozhodnutí'!$A1182,0),"
",OFFSET(Zdroj!F$16,'k rozhodnutí'!$A1182,0))))</f>
        <v/>
      </c>
      <c r="D1183" s="19" t="str">
        <f ca="1">IF($B1183="","",OFFSET(Zdroj!N$16,'k rozhodnutí'!$A1182,0))</f>
        <v/>
      </c>
      <c r="E1183" s="127" t="str">
        <f ca="1">IF($B1183="","",OFFSET(Zdroj!T$16,'k rozhodnutí'!$A1182,0))</f>
        <v/>
      </c>
      <c r="F1183" s="31" t="str">
        <f ca="1">IF($B1183="","",OFFSET(Zdroj!U$16,'k rozhodnutí'!$A1182,0))</f>
        <v/>
      </c>
      <c r="G1183" s="122" t="str">
        <f ca="1">IF($B1183="","",OFFSET(Zdroj!W$16,'k rozhodnutí'!$A1182,0))</f>
        <v/>
      </c>
      <c r="H1183" s="115" t="str">
        <f ca="1">IF($B1183="","",OFFSET(Zdroj!W$16,'k rozhodnutí'!$A1182,0))</f>
        <v/>
      </c>
      <c r="I1183" s="126" t="str">
        <f ca="1">IF($B1183="","",OFFSET(Zdroj!Y$16,'k rozhodnutí'!$A1182,0))</f>
        <v/>
      </c>
      <c r="J1183" s="125" t="str">
        <f ca="1">IF(B1183="","",'k rozhodnutí detailní'!N1183)</f>
        <v/>
      </c>
      <c r="K1183" s="115" t="str">
        <f ca="1">IF($B1183="","",OFFSET(Zdroj!AC$16,'k rozhodnutí'!$A1182,0))</f>
        <v/>
      </c>
      <c r="L1183" s="115" t="str">
        <f ca="1">IF($B1183="","",OFFSET(Zdroj!AD$16,'k rozhodnutí'!$A1182,0))</f>
        <v/>
      </c>
      <c r="M1183" s="115" t="str">
        <f ca="1">IF($B1183="","",OFFSET(Zdroj!AE$16,'k rozhodnutí'!$A1182,0))</f>
        <v/>
      </c>
      <c r="N1183" s="115" t="str">
        <f ca="1">IF($B1183="","",OFFSET(Zdroj!AF$16,'k rozhodnutí'!$A1182,0))</f>
        <v/>
      </c>
      <c r="O1183" s="115" t="str">
        <f ca="1">IF($B1183="","",OFFSET(Zdroj!AG$16,'k rozhodnutí'!$A1182,0))</f>
        <v/>
      </c>
      <c r="P1183" s="115" t="str">
        <f ca="1">IF($B1183="","",OFFSET(Zdroj!AH$16,'k rozhodnutí'!$A1182,0))</f>
        <v/>
      </c>
    </row>
    <row r="1184" spans="1:16" x14ac:dyDescent="0.25">
      <c r="A1184" s="64"/>
      <c r="B1184" s="124" t="str">
        <f ca="1">IF(OFFSET(Zdroj!$B$16,A1182,0)&gt;0,OFFSET(Zdroj!$B$16,A1182,0)+0,"")</f>
        <v/>
      </c>
      <c r="C1184" s="2" t="str">
        <f ca="1">IF($B1183="","",IF(Zdroj!$AS$9="ano",CONCATENATE("Okres:","
",OFFSET(Zdroj!CH$16,'k rozhodnutí'!$A1182,0),"
","Právní forma","
",OFFSET(Zdroj!H$16,'k rozhodnutí'!$A1182,0),"
",IF(OFFSET(Zdroj!I$16,'k rozhodnutí'!$A1182,0)="","","IČO: "),OFFSET(Zdroj!I$16,'k rozhodnutí'!$A1182,0),"
","B.Ú. ",IF(OFFSET(Zdroj!J$16,'k rozhodnutí'!$A1182,0)="","","Anonymizováno")),CONCATENATE("Okres:","
",OFFSET(Zdroj!CH$16,'k rozhodnutí'!$A1182,0),"
","Právní forma","
",OFFSET(Zdroj!H$16,'k rozhodnutí'!$A1182,0),"
",IF(OFFSET(Zdroj!I$16,'k rozhodnutí'!$A1182,0)="","","IČO: "),OFFSET(Zdroj!I$16,'k rozhodnutí'!$A1182,0),"
","B.Ú. ",OFFSET(Zdroj!J$16,'k rozhodnutí'!$A1182,0))))</f>
        <v/>
      </c>
      <c r="D1184" s="3" t="str">
        <f ca="1">IF($B1183="","",OFFSET(Zdroj!O$16,'k rozhodnutí'!$A1182,0))</f>
        <v/>
      </c>
      <c r="E1184" s="127"/>
      <c r="F1184" s="30"/>
      <c r="G1184" s="122"/>
      <c r="H1184" s="115"/>
      <c r="I1184" s="126"/>
      <c r="J1184" s="125"/>
      <c r="K1184" s="115"/>
      <c r="L1184" s="115"/>
      <c r="M1184" s="115"/>
      <c r="N1184" s="115"/>
      <c r="O1184" s="115"/>
      <c r="P1184" s="115"/>
    </row>
    <row r="1185" spans="1:16" x14ac:dyDescent="0.25">
      <c r="A1185" s="64">
        <f>ROW()/3-1</f>
        <v>394</v>
      </c>
      <c r="B1185" s="124"/>
      <c r="C1185" s="28" t="str">
        <f ca="1">IF($B1183="","",IF(Zdroj!$AS$9="ano",IF(OFFSET(Zdroj!M$16,'k rozhodnutí'!$A1182,0)="","","Anonymizováno"),IF(OFFSET(Zdroj!M$16,'k rozhodnutí'!$A1182,0)="","",OFFSET(Zdroj!M$16,'k rozhodnutí'!$A1182,0))))</f>
        <v/>
      </c>
      <c r="D1185" s="3" t="str">
        <f ca="1">IF($B1183="","",CONCATENATE("Dotace bude použita na:","
",OFFSET(Zdroj!P$16,'k rozhodnutí'!$A1182,0)))</f>
        <v/>
      </c>
      <c r="E1185" s="127"/>
      <c r="F1185" s="31" t="str">
        <f ca="1">IF($B1183="","",OFFSET(Zdroj!V$16,'k rozhodnutí'!$A1182,0))</f>
        <v/>
      </c>
      <c r="G1185" s="37" t="str">
        <f ca="1">IF($B1183="","",OFFSET(Zdroj!CC$16,'k rozhodnutí'!$A1182,0))</f>
        <v/>
      </c>
      <c r="H1185" s="115"/>
      <c r="I1185" s="126"/>
      <c r="J1185" s="125"/>
      <c r="K1185" s="115"/>
      <c r="L1185" s="115"/>
      <c r="M1185" s="115"/>
      <c r="N1185" s="115"/>
      <c r="O1185" s="115"/>
      <c r="P1185" s="115"/>
    </row>
    <row r="1186" spans="1:16" ht="15.75" x14ac:dyDescent="0.25">
      <c r="A1186" s="64"/>
      <c r="B1186" s="79" t="str">
        <f ca="1">IF(OFFSET(Zdroj!$B$16,A1185,0)&gt;0,A1188,"")</f>
        <v/>
      </c>
      <c r="C1186" s="2" t="str">
        <f ca="1">IF($B1186="","",IF(Zdroj!$AS$9="ano",CONCATENATE(OFFSET(Zdroj!C$16,'k rozhodnutí'!$A1185,0),"
","Anonymizováno","
",OFFSET(Zdroj!E$16,'k rozhodnutí'!$A1185,0),"
",OFFSET(Zdroj!F$16,'k rozhodnutí'!$A1185,0)),CONCATENATE(OFFSET(Zdroj!C$16,'k rozhodnutí'!$A1185,0),"
",OFFSET(Zdroj!D$16,'k rozhodnutí'!$A1185,0),"
",OFFSET(Zdroj!E$16,'k rozhodnutí'!$A1185,0),"
",OFFSET(Zdroj!F$16,'k rozhodnutí'!$A1185,0))))</f>
        <v/>
      </c>
      <c r="D1186" s="19" t="str">
        <f ca="1">IF($B1186="","",OFFSET(Zdroj!N$16,'k rozhodnutí'!$A1185,0))</f>
        <v/>
      </c>
      <c r="E1186" s="127" t="str">
        <f ca="1">IF($B1186="","",OFFSET(Zdroj!T$16,'k rozhodnutí'!$A1185,0))</f>
        <v/>
      </c>
      <c r="F1186" s="31" t="str">
        <f ca="1">IF($B1186="","",OFFSET(Zdroj!U$16,'k rozhodnutí'!$A1185,0))</f>
        <v/>
      </c>
      <c r="G1186" s="122" t="str">
        <f ca="1">IF($B1186="","",OFFSET(Zdroj!W$16,'k rozhodnutí'!$A1185,0))</f>
        <v/>
      </c>
      <c r="H1186" s="115" t="str">
        <f ca="1">IF($B1186="","",OFFSET(Zdroj!W$16,'k rozhodnutí'!$A1185,0))</f>
        <v/>
      </c>
      <c r="I1186" s="126" t="str">
        <f ca="1">IF($B1186="","",OFFSET(Zdroj!Y$16,'k rozhodnutí'!$A1185,0))</f>
        <v/>
      </c>
      <c r="J1186" s="125" t="str">
        <f ca="1">IF(B1186="","",'k rozhodnutí detailní'!N1186)</f>
        <v/>
      </c>
      <c r="K1186" s="115" t="str">
        <f ca="1">IF($B1186="","",OFFSET(Zdroj!AC$16,'k rozhodnutí'!$A1185,0))</f>
        <v/>
      </c>
      <c r="L1186" s="115" t="str">
        <f ca="1">IF($B1186="","",OFFSET(Zdroj!AD$16,'k rozhodnutí'!$A1185,0))</f>
        <v/>
      </c>
      <c r="M1186" s="115" t="str">
        <f ca="1">IF($B1186="","",OFFSET(Zdroj!AE$16,'k rozhodnutí'!$A1185,0))</f>
        <v/>
      </c>
      <c r="N1186" s="115" t="str">
        <f ca="1">IF($B1186="","",OFFSET(Zdroj!AF$16,'k rozhodnutí'!$A1185,0))</f>
        <v/>
      </c>
      <c r="O1186" s="115" t="str">
        <f ca="1">IF($B1186="","",OFFSET(Zdroj!AG$16,'k rozhodnutí'!$A1185,0))</f>
        <v/>
      </c>
      <c r="P1186" s="115" t="str">
        <f ca="1">IF($B1186="","",OFFSET(Zdroj!AH$16,'k rozhodnutí'!$A1185,0))</f>
        <v/>
      </c>
    </row>
    <row r="1187" spans="1:16" x14ac:dyDescent="0.25">
      <c r="A1187" s="64"/>
      <c r="B1187" s="124" t="str">
        <f ca="1">IF(OFFSET(Zdroj!$B$16,A1185,0)&gt;0,OFFSET(Zdroj!$B$16,A1185,0)+0,"")</f>
        <v/>
      </c>
      <c r="C1187" s="2" t="str">
        <f ca="1">IF($B1186="","",IF(Zdroj!$AS$9="ano",CONCATENATE("Okres:","
",OFFSET(Zdroj!CH$16,'k rozhodnutí'!$A1185,0),"
","Právní forma","
",OFFSET(Zdroj!H$16,'k rozhodnutí'!$A1185,0),"
",IF(OFFSET(Zdroj!I$16,'k rozhodnutí'!$A1185,0)="","","IČO: "),OFFSET(Zdroj!I$16,'k rozhodnutí'!$A1185,0),"
","B.Ú. ",IF(OFFSET(Zdroj!J$16,'k rozhodnutí'!$A1185,0)="","","Anonymizováno")),CONCATENATE("Okres:","
",OFFSET(Zdroj!CH$16,'k rozhodnutí'!$A1185,0),"
","Právní forma","
",OFFSET(Zdroj!H$16,'k rozhodnutí'!$A1185,0),"
",IF(OFFSET(Zdroj!I$16,'k rozhodnutí'!$A1185,0)="","","IČO: "),OFFSET(Zdroj!I$16,'k rozhodnutí'!$A1185,0),"
","B.Ú. ",OFFSET(Zdroj!J$16,'k rozhodnutí'!$A1185,0))))</f>
        <v/>
      </c>
      <c r="D1187" s="3" t="str">
        <f ca="1">IF($B1186="","",OFFSET(Zdroj!O$16,'k rozhodnutí'!$A1185,0))</f>
        <v/>
      </c>
      <c r="E1187" s="127"/>
      <c r="F1187" s="30"/>
      <c r="G1187" s="122"/>
      <c r="H1187" s="115"/>
      <c r="I1187" s="126"/>
      <c r="J1187" s="125"/>
      <c r="K1187" s="115"/>
      <c r="L1187" s="115"/>
      <c r="M1187" s="115"/>
      <c r="N1187" s="115"/>
      <c r="O1187" s="115"/>
      <c r="P1187" s="115"/>
    </row>
    <row r="1188" spans="1:16" x14ac:dyDescent="0.25">
      <c r="A1188" s="64">
        <f>ROW()/3-1</f>
        <v>395</v>
      </c>
      <c r="B1188" s="124"/>
      <c r="C1188" s="28" t="str">
        <f ca="1">IF($B1186="","",IF(Zdroj!$AS$9="ano",IF(OFFSET(Zdroj!M$16,'k rozhodnutí'!$A1185,0)="","","Anonymizováno"),IF(OFFSET(Zdroj!M$16,'k rozhodnutí'!$A1185,0)="","",OFFSET(Zdroj!M$16,'k rozhodnutí'!$A1185,0))))</f>
        <v/>
      </c>
      <c r="D1188" s="3" t="str">
        <f ca="1">IF($B1186="","",CONCATENATE("Dotace bude použita na:","
",OFFSET(Zdroj!P$16,'k rozhodnutí'!$A1185,0)))</f>
        <v/>
      </c>
      <c r="E1188" s="127"/>
      <c r="F1188" s="31" t="str">
        <f ca="1">IF($B1186="","",OFFSET(Zdroj!V$16,'k rozhodnutí'!$A1185,0))</f>
        <v/>
      </c>
      <c r="G1188" s="37" t="str">
        <f ca="1">IF($B1186="","",OFFSET(Zdroj!CC$16,'k rozhodnutí'!$A1185,0))</f>
        <v/>
      </c>
      <c r="H1188" s="115"/>
      <c r="I1188" s="126"/>
      <c r="J1188" s="125"/>
      <c r="K1188" s="115"/>
      <c r="L1188" s="115"/>
      <c r="M1188" s="115"/>
      <c r="N1188" s="115"/>
      <c r="O1188" s="115"/>
      <c r="P1188" s="115"/>
    </row>
    <row r="1189" spans="1:16" ht="15.75" x14ac:dyDescent="0.25">
      <c r="A1189" s="64"/>
      <c r="B1189" s="79" t="str">
        <f ca="1">IF(OFFSET(Zdroj!$B$16,A1188,0)&gt;0,A1191,"")</f>
        <v/>
      </c>
      <c r="C1189" s="2" t="str">
        <f ca="1">IF($B1189="","",IF(Zdroj!$AS$9="ano",CONCATENATE(OFFSET(Zdroj!C$16,'k rozhodnutí'!$A1188,0),"
","Anonymizováno","
",OFFSET(Zdroj!E$16,'k rozhodnutí'!$A1188,0),"
",OFFSET(Zdroj!F$16,'k rozhodnutí'!$A1188,0)),CONCATENATE(OFFSET(Zdroj!C$16,'k rozhodnutí'!$A1188,0),"
",OFFSET(Zdroj!D$16,'k rozhodnutí'!$A1188,0),"
",OFFSET(Zdroj!E$16,'k rozhodnutí'!$A1188,0),"
",OFFSET(Zdroj!F$16,'k rozhodnutí'!$A1188,0))))</f>
        <v/>
      </c>
      <c r="D1189" s="19" t="str">
        <f ca="1">IF($B1189="","",OFFSET(Zdroj!N$16,'k rozhodnutí'!$A1188,0))</f>
        <v/>
      </c>
      <c r="E1189" s="127" t="str">
        <f ca="1">IF($B1189="","",OFFSET(Zdroj!T$16,'k rozhodnutí'!$A1188,0))</f>
        <v/>
      </c>
      <c r="F1189" s="31" t="str">
        <f ca="1">IF($B1189="","",OFFSET(Zdroj!U$16,'k rozhodnutí'!$A1188,0))</f>
        <v/>
      </c>
      <c r="G1189" s="122" t="str">
        <f ca="1">IF($B1189="","",OFFSET(Zdroj!W$16,'k rozhodnutí'!$A1188,0))</f>
        <v/>
      </c>
      <c r="H1189" s="115" t="str">
        <f ca="1">IF($B1189="","",OFFSET(Zdroj!W$16,'k rozhodnutí'!$A1188,0))</f>
        <v/>
      </c>
      <c r="I1189" s="126" t="str">
        <f ca="1">IF($B1189="","",OFFSET(Zdroj!Y$16,'k rozhodnutí'!$A1188,0))</f>
        <v/>
      </c>
      <c r="J1189" s="125" t="str">
        <f ca="1">IF(B1189="","",'k rozhodnutí detailní'!N1189)</f>
        <v/>
      </c>
      <c r="K1189" s="115" t="str">
        <f ca="1">IF($B1189="","",OFFSET(Zdroj!AC$16,'k rozhodnutí'!$A1188,0))</f>
        <v/>
      </c>
      <c r="L1189" s="115" t="str">
        <f ca="1">IF($B1189="","",OFFSET(Zdroj!AD$16,'k rozhodnutí'!$A1188,0))</f>
        <v/>
      </c>
      <c r="M1189" s="115" t="str">
        <f ca="1">IF($B1189="","",OFFSET(Zdroj!AE$16,'k rozhodnutí'!$A1188,0))</f>
        <v/>
      </c>
      <c r="N1189" s="115" t="str">
        <f ca="1">IF($B1189="","",OFFSET(Zdroj!AF$16,'k rozhodnutí'!$A1188,0))</f>
        <v/>
      </c>
      <c r="O1189" s="115" t="str">
        <f ca="1">IF($B1189="","",OFFSET(Zdroj!AG$16,'k rozhodnutí'!$A1188,0))</f>
        <v/>
      </c>
      <c r="P1189" s="115" t="str">
        <f ca="1">IF($B1189="","",OFFSET(Zdroj!AH$16,'k rozhodnutí'!$A1188,0))</f>
        <v/>
      </c>
    </row>
    <row r="1190" spans="1:16" x14ac:dyDescent="0.25">
      <c r="A1190" s="64"/>
      <c r="B1190" s="124" t="str">
        <f ca="1">IF(OFFSET(Zdroj!$B$16,A1188,0)&gt;0,OFFSET(Zdroj!$B$16,A1188,0)+0,"")</f>
        <v/>
      </c>
      <c r="C1190" s="2" t="str">
        <f ca="1">IF($B1189="","",IF(Zdroj!$AS$9="ano",CONCATENATE("Okres:","
",OFFSET(Zdroj!CH$16,'k rozhodnutí'!$A1188,0),"
","Právní forma","
",OFFSET(Zdroj!H$16,'k rozhodnutí'!$A1188,0),"
",IF(OFFSET(Zdroj!I$16,'k rozhodnutí'!$A1188,0)="","","IČO: "),OFFSET(Zdroj!I$16,'k rozhodnutí'!$A1188,0),"
","B.Ú. ",IF(OFFSET(Zdroj!J$16,'k rozhodnutí'!$A1188,0)="","","Anonymizováno")),CONCATENATE("Okres:","
",OFFSET(Zdroj!CH$16,'k rozhodnutí'!$A1188,0),"
","Právní forma","
",OFFSET(Zdroj!H$16,'k rozhodnutí'!$A1188,0),"
",IF(OFFSET(Zdroj!I$16,'k rozhodnutí'!$A1188,0)="","","IČO: "),OFFSET(Zdroj!I$16,'k rozhodnutí'!$A1188,0),"
","B.Ú. ",OFFSET(Zdroj!J$16,'k rozhodnutí'!$A1188,0))))</f>
        <v/>
      </c>
      <c r="D1190" s="3" t="str">
        <f ca="1">IF($B1189="","",OFFSET(Zdroj!O$16,'k rozhodnutí'!$A1188,0))</f>
        <v/>
      </c>
      <c r="E1190" s="127"/>
      <c r="F1190" s="30"/>
      <c r="G1190" s="122"/>
      <c r="H1190" s="115"/>
      <c r="I1190" s="126"/>
      <c r="J1190" s="125"/>
      <c r="K1190" s="115"/>
      <c r="L1190" s="115"/>
      <c r="M1190" s="115"/>
      <c r="N1190" s="115"/>
      <c r="O1190" s="115"/>
      <c r="P1190" s="115"/>
    </row>
    <row r="1191" spans="1:16" x14ac:dyDescent="0.25">
      <c r="A1191" s="64">
        <f>ROW()/3-1</f>
        <v>396</v>
      </c>
      <c r="B1191" s="124"/>
      <c r="C1191" s="28" t="str">
        <f ca="1">IF($B1189="","",IF(Zdroj!$AS$9="ano",IF(OFFSET(Zdroj!M$16,'k rozhodnutí'!$A1188,0)="","","Anonymizováno"),IF(OFFSET(Zdroj!M$16,'k rozhodnutí'!$A1188,0)="","",OFFSET(Zdroj!M$16,'k rozhodnutí'!$A1188,0))))</f>
        <v/>
      </c>
      <c r="D1191" s="3" t="str">
        <f ca="1">IF($B1189="","",CONCATENATE("Dotace bude použita na:","
",OFFSET(Zdroj!P$16,'k rozhodnutí'!$A1188,0)))</f>
        <v/>
      </c>
      <c r="E1191" s="127"/>
      <c r="F1191" s="31" t="str">
        <f ca="1">IF($B1189="","",OFFSET(Zdroj!V$16,'k rozhodnutí'!$A1188,0))</f>
        <v/>
      </c>
      <c r="G1191" s="37" t="str">
        <f ca="1">IF($B1189="","",OFFSET(Zdroj!CC$16,'k rozhodnutí'!$A1188,0))</f>
        <v/>
      </c>
      <c r="H1191" s="115"/>
      <c r="I1191" s="126"/>
      <c r="J1191" s="125"/>
      <c r="K1191" s="115"/>
      <c r="L1191" s="115"/>
      <c r="M1191" s="115"/>
      <c r="N1191" s="115"/>
      <c r="O1191" s="115"/>
      <c r="P1191" s="115"/>
    </row>
    <row r="1192" spans="1:16" ht="15.75" x14ac:dyDescent="0.25">
      <c r="A1192" s="64"/>
      <c r="B1192" s="79" t="str">
        <f ca="1">IF(OFFSET(Zdroj!$B$16,A1191,0)&gt;0,A1194,"")</f>
        <v/>
      </c>
      <c r="C1192" s="2" t="str">
        <f ca="1">IF($B1192="","",IF(Zdroj!$AS$9="ano",CONCATENATE(OFFSET(Zdroj!C$16,'k rozhodnutí'!$A1191,0),"
","Anonymizováno","
",OFFSET(Zdroj!E$16,'k rozhodnutí'!$A1191,0),"
",OFFSET(Zdroj!F$16,'k rozhodnutí'!$A1191,0)),CONCATENATE(OFFSET(Zdroj!C$16,'k rozhodnutí'!$A1191,0),"
",OFFSET(Zdroj!D$16,'k rozhodnutí'!$A1191,0),"
",OFFSET(Zdroj!E$16,'k rozhodnutí'!$A1191,0),"
",OFFSET(Zdroj!F$16,'k rozhodnutí'!$A1191,0))))</f>
        <v/>
      </c>
      <c r="D1192" s="19" t="str">
        <f ca="1">IF($B1192="","",OFFSET(Zdroj!N$16,'k rozhodnutí'!$A1191,0))</f>
        <v/>
      </c>
      <c r="E1192" s="127" t="str">
        <f ca="1">IF($B1192="","",OFFSET(Zdroj!T$16,'k rozhodnutí'!$A1191,0))</f>
        <v/>
      </c>
      <c r="F1192" s="31" t="str">
        <f ca="1">IF($B1192="","",OFFSET(Zdroj!U$16,'k rozhodnutí'!$A1191,0))</f>
        <v/>
      </c>
      <c r="G1192" s="122" t="str">
        <f ca="1">IF($B1192="","",OFFSET(Zdroj!W$16,'k rozhodnutí'!$A1191,0))</f>
        <v/>
      </c>
      <c r="H1192" s="115" t="str">
        <f ca="1">IF($B1192="","",OFFSET(Zdroj!W$16,'k rozhodnutí'!$A1191,0))</f>
        <v/>
      </c>
      <c r="I1192" s="126" t="str">
        <f ca="1">IF($B1192="","",OFFSET(Zdroj!Y$16,'k rozhodnutí'!$A1191,0))</f>
        <v/>
      </c>
      <c r="J1192" s="125" t="str">
        <f ca="1">IF(B1192="","",'k rozhodnutí detailní'!N1192)</f>
        <v/>
      </c>
      <c r="K1192" s="115" t="str">
        <f ca="1">IF($B1192="","",OFFSET(Zdroj!AC$16,'k rozhodnutí'!$A1191,0))</f>
        <v/>
      </c>
      <c r="L1192" s="115" t="str">
        <f ca="1">IF($B1192="","",OFFSET(Zdroj!AD$16,'k rozhodnutí'!$A1191,0))</f>
        <v/>
      </c>
      <c r="M1192" s="115" t="str">
        <f ca="1">IF($B1192="","",OFFSET(Zdroj!AE$16,'k rozhodnutí'!$A1191,0))</f>
        <v/>
      </c>
      <c r="N1192" s="115" t="str">
        <f ca="1">IF($B1192="","",OFFSET(Zdroj!AF$16,'k rozhodnutí'!$A1191,0))</f>
        <v/>
      </c>
      <c r="O1192" s="115" t="str">
        <f ca="1">IF($B1192="","",OFFSET(Zdroj!AG$16,'k rozhodnutí'!$A1191,0))</f>
        <v/>
      </c>
      <c r="P1192" s="115" t="str">
        <f ca="1">IF($B1192="","",OFFSET(Zdroj!AH$16,'k rozhodnutí'!$A1191,0))</f>
        <v/>
      </c>
    </row>
    <row r="1193" spans="1:16" x14ac:dyDescent="0.25">
      <c r="A1193" s="64"/>
      <c r="B1193" s="124" t="str">
        <f ca="1">IF(OFFSET(Zdroj!$B$16,A1191,0)&gt;0,OFFSET(Zdroj!$B$16,A1191,0)+0,"")</f>
        <v/>
      </c>
      <c r="C1193" s="2" t="str">
        <f ca="1">IF($B1192="","",IF(Zdroj!$AS$9="ano",CONCATENATE("Okres:","
",OFFSET(Zdroj!CH$16,'k rozhodnutí'!$A1191,0),"
","Právní forma","
",OFFSET(Zdroj!H$16,'k rozhodnutí'!$A1191,0),"
",IF(OFFSET(Zdroj!I$16,'k rozhodnutí'!$A1191,0)="","","IČO: "),OFFSET(Zdroj!I$16,'k rozhodnutí'!$A1191,0),"
","B.Ú. ",IF(OFFSET(Zdroj!J$16,'k rozhodnutí'!$A1191,0)="","","Anonymizováno")),CONCATENATE("Okres:","
",OFFSET(Zdroj!CH$16,'k rozhodnutí'!$A1191,0),"
","Právní forma","
",OFFSET(Zdroj!H$16,'k rozhodnutí'!$A1191,0),"
",IF(OFFSET(Zdroj!I$16,'k rozhodnutí'!$A1191,0)="","","IČO: "),OFFSET(Zdroj!I$16,'k rozhodnutí'!$A1191,0),"
","B.Ú. ",OFFSET(Zdroj!J$16,'k rozhodnutí'!$A1191,0))))</f>
        <v/>
      </c>
      <c r="D1193" s="3" t="str">
        <f ca="1">IF($B1192="","",OFFSET(Zdroj!O$16,'k rozhodnutí'!$A1191,0))</f>
        <v/>
      </c>
      <c r="E1193" s="127"/>
      <c r="F1193" s="30"/>
      <c r="G1193" s="122"/>
      <c r="H1193" s="115"/>
      <c r="I1193" s="126"/>
      <c r="J1193" s="125"/>
      <c r="K1193" s="115"/>
      <c r="L1193" s="115"/>
      <c r="M1193" s="115"/>
      <c r="N1193" s="115"/>
      <c r="O1193" s="115"/>
      <c r="P1193" s="115"/>
    </row>
    <row r="1194" spans="1:16" x14ac:dyDescent="0.25">
      <c r="A1194" s="64">
        <f>ROW()/3-1</f>
        <v>397</v>
      </c>
      <c r="B1194" s="124"/>
      <c r="C1194" s="28" t="str">
        <f ca="1">IF($B1192="","",IF(Zdroj!$AS$9="ano",IF(OFFSET(Zdroj!M$16,'k rozhodnutí'!$A1191,0)="","","Anonymizováno"),IF(OFFSET(Zdroj!M$16,'k rozhodnutí'!$A1191,0)="","",OFFSET(Zdroj!M$16,'k rozhodnutí'!$A1191,0))))</f>
        <v/>
      </c>
      <c r="D1194" s="3" t="str">
        <f ca="1">IF($B1192="","",CONCATENATE("Dotace bude použita na:","
",OFFSET(Zdroj!P$16,'k rozhodnutí'!$A1191,0)))</f>
        <v/>
      </c>
      <c r="E1194" s="127"/>
      <c r="F1194" s="31" t="str">
        <f ca="1">IF($B1192="","",OFFSET(Zdroj!V$16,'k rozhodnutí'!$A1191,0))</f>
        <v/>
      </c>
      <c r="G1194" s="37" t="str">
        <f ca="1">IF($B1192="","",OFFSET(Zdroj!CC$16,'k rozhodnutí'!$A1191,0))</f>
        <v/>
      </c>
      <c r="H1194" s="115"/>
      <c r="I1194" s="126"/>
      <c r="J1194" s="125"/>
      <c r="K1194" s="115"/>
      <c r="L1194" s="115"/>
      <c r="M1194" s="115"/>
      <c r="N1194" s="115"/>
      <c r="O1194" s="115"/>
      <c r="P1194" s="115"/>
    </row>
    <row r="1195" spans="1:16" ht="15.75" x14ac:dyDescent="0.25">
      <c r="A1195" s="64"/>
      <c r="B1195" s="79" t="str">
        <f ca="1">IF(OFFSET(Zdroj!$B$16,A1194,0)&gt;0,A1197,"")</f>
        <v/>
      </c>
      <c r="C1195" s="2" t="str">
        <f ca="1">IF($B1195="","",IF(Zdroj!$AS$9="ano",CONCATENATE(OFFSET(Zdroj!C$16,'k rozhodnutí'!$A1194,0),"
","Anonymizováno","
",OFFSET(Zdroj!E$16,'k rozhodnutí'!$A1194,0),"
",OFFSET(Zdroj!F$16,'k rozhodnutí'!$A1194,0)),CONCATENATE(OFFSET(Zdroj!C$16,'k rozhodnutí'!$A1194,0),"
",OFFSET(Zdroj!D$16,'k rozhodnutí'!$A1194,0),"
",OFFSET(Zdroj!E$16,'k rozhodnutí'!$A1194,0),"
",OFFSET(Zdroj!F$16,'k rozhodnutí'!$A1194,0))))</f>
        <v/>
      </c>
      <c r="D1195" s="19" t="str">
        <f ca="1">IF($B1195="","",OFFSET(Zdroj!N$16,'k rozhodnutí'!$A1194,0))</f>
        <v/>
      </c>
      <c r="E1195" s="127" t="str">
        <f ca="1">IF($B1195="","",OFFSET(Zdroj!T$16,'k rozhodnutí'!$A1194,0))</f>
        <v/>
      </c>
      <c r="F1195" s="31" t="str">
        <f ca="1">IF($B1195="","",OFFSET(Zdroj!U$16,'k rozhodnutí'!$A1194,0))</f>
        <v/>
      </c>
      <c r="G1195" s="122" t="str">
        <f ca="1">IF($B1195="","",OFFSET(Zdroj!W$16,'k rozhodnutí'!$A1194,0))</f>
        <v/>
      </c>
      <c r="H1195" s="115" t="str">
        <f ca="1">IF($B1195="","",OFFSET(Zdroj!W$16,'k rozhodnutí'!$A1194,0))</f>
        <v/>
      </c>
      <c r="I1195" s="126" t="str">
        <f ca="1">IF($B1195="","",OFFSET(Zdroj!Y$16,'k rozhodnutí'!$A1194,0))</f>
        <v/>
      </c>
      <c r="J1195" s="125" t="str">
        <f ca="1">IF(B1195="","",'k rozhodnutí detailní'!N1195)</f>
        <v/>
      </c>
      <c r="K1195" s="115" t="str">
        <f ca="1">IF($B1195="","",OFFSET(Zdroj!AC$16,'k rozhodnutí'!$A1194,0))</f>
        <v/>
      </c>
      <c r="L1195" s="115" t="str">
        <f ca="1">IF($B1195="","",OFFSET(Zdroj!AD$16,'k rozhodnutí'!$A1194,0))</f>
        <v/>
      </c>
      <c r="M1195" s="115" t="str">
        <f ca="1">IF($B1195="","",OFFSET(Zdroj!AE$16,'k rozhodnutí'!$A1194,0))</f>
        <v/>
      </c>
      <c r="N1195" s="115" t="str">
        <f ca="1">IF($B1195="","",OFFSET(Zdroj!AF$16,'k rozhodnutí'!$A1194,0))</f>
        <v/>
      </c>
      <c r="O1195" s="115" t="str">
        <f ca="1">IF($B1195="","",OFFSET(Zdroj!AG$16,'k rozhodnutí'!$A1194,0))</f>
        <v/>
      </c>
      <c r="P1195" s="115" t="str">
        <f ca="1">IF($B1195="","",OFFSET(Zdroj!AH$16,'k rozhodnutí'!$A1194,0))</f>
        <v/>
      </c>
    </row>
    <row r="1196" spans="1:16" x14ac:dyDescent="0.25">
      <c r="A1196" s="64"/>
      <c r="B1196" s="124" t="str">
        <f ca="1">IF(OFFSET(Zdroj!$B$16,A1194,0)&gt;0,OFFSET(Zdroj!$B$16,A1194,0)+0,"")</f>
        <v/>
      </c>
      <c r="C1196" s="2" t="str">
        <f ca="1">IF($B1195="","",IF(Zdroj!$AS$9="ano",CONCATENATE("Okres:","
",OFFSET(Zdroj!CH$16,'k rozhodnutí'!$A1194,0),"
","Právní forma","
",OFFSET(Zdroj!H$16,'k rozhodnutí'!$A1194,0),"
",IF(OFFSET(Zdroj!I$16,'k rozhodnutí'!$A1194,0)="","","IČO: "),OFFSET(Zdroj!I$16,'k rozhodnutí'!$A1194,0),"
","B.Ú. ",IF(OFFSET(Zdroj!J$16,'k rozhodnutí'!$A1194,0)="","","Anonymizováno")),CONCATENATE("Okres:","
",OFFSET(Zdroj!CH$16,'k rozhodnutí'!$A1194,0),"
","Právní forma","
",OFFSET(Zdroj!H$16,'k rozhodnutí'!$A1194,0),"
",IF(OFFSET(Zdroj!I$16,'k rozhodnutí'!$A1194,0)="","","IČO: "),OFFSET(Zdroj!I$16,'k rozhodnutí'!$A1194,0),"
","B.Ú. ",OFFSET(Zdroj!J$16,'k rozhodnutí'!$A1194,0))))</f>
        <v/>
      </c>
      <c r="D1196" s="3" t="str">
        <f ca="1">IF($B1195="","",OFFSET(Zdroj!O$16,'k rozhodnutí'!$A1194,0))</f>
        <v/>
      </c>
      <c r="E1196" s="127"/>
      <c r="F1196" s="30"/>
      <c r="G1196" s="122"/>
      <c r="H1196" s="115"/>
      <c r="I1196" s="126"/>
      <c r="J1196" s="125"/>
      <c r="K1196" s="115"/>
      <c r="L1196" s="115"/>
      <c r="M1196" s="115"/>
      <c r="N1196" s="115"/>
      <c r="O1196" s="115"/>
      <c r="P1196" s="115"/>
    </row>
    <row r="1197" spans="1:16" x14ac:dyDescent="0.25">
      <c r="A1197" s="64">
        <f>ROW()/3-1</f>
        <v>398</v>
      </c>
      <c r="B1197" s="124"/>
      <c r="C1197" s="28" t="str">
        <f ca="1">IF($B1195="","",IF(Zdroj!$AS$9="ano",IF(OFFSET(Zdroj!M$16,'k rozhodnutí'!$A1194,0)="","","Anonymizováno"),IF(OFFSET(Zdroj!M$16,'k rozhodnutí'!$A1194,0)="","",OFFSET(Zdroj!M$16,'k rozhodnutí'!$A1194,0))))</f>
        <v/>
      </c>
      <c r="D1197" s="3" t="str">
        <f ca="1">IF($B1195="","",CONCATENATE("Dotace bude použita na:","
",OFFSET(Zdroj!P$16,'k rozhodnutí'!$A1194,0)))</f>
        <v/>
      </c>
      <c r="E1197" s="127"/>
      <c r="F1197" s="31" t="str">
        <f ca="1">IF($B1195="","",OFFSET(Zdroj!V$16,'k rozhodnutí'!$A1194,0))</f>
        <v/>
      </c>
      <c r="G1197" s="37" t="str">
        <f ca="1">IF($B1195="","",OFFSET(Zdroj!CC$16,'k rozhodnutí'!$A1194,0))</f>
        <v/>
      </c>
      <c r="H1197" s="115"/>
      <c r="I1197" s="126"/>
      <c r="J1197" s="125"/>
      <c r="K1197" s="115"/>
      <c r="L1197" s="115"/>
      <c r="M1197" s="115"/>
      <c r="N1197" s="115"/>
      <c r="O1197" s="115"/>
      <c r="P1197" s="115"/>
    </row>
    <row r="1198" spans="1:16" ht="15.75" x14ac:dyDescent="0.25">
      <c r="A1198" s="64"/>
      <c r="B1198" s="79" t="str">
        <f ca="1">IF(OFFSET(Zdroj!$B$16,A1197,0)&gt;0,A1200,"")</f>
        <v/>
      </c>
      <c r="C1198" s="2" t="str">
        <f ca="1">IF($B1198="","",IF(Zdroj!$AS$9="ano",CONCATENATE(OFFSET(Zdroj!C$16,'k rozhodnutí'!$A1197,0),"
","Anonymizováno","
",OFFSET(Zdroj!E$16,'k rozhodnutí'!$A1197,0),"
",OFFSET(Zdroj!F$16,'k rozhodnutí'!$A1197,0)),CONCATENATE(OFFSET(Zdroj!C$16,'k rozhodnutí'!$A1197,0),"
",OFFSET(Zdroj!D$16,'k rozhodnutí'!$A1197,0),"
",OFFSET(Zdroj!E$16,'k rozhodnutí'!$A1197,0),"
",OFFSET(Zdroj!F$16,'k rozhodnutí'!$A1197,0))))</f>
        <v/>
      </c>
      <c r="D1198" s="19" t="str">
        <f ca="1">IF($B1198="","",OFFSET(Zdroj!N$16,'k rozhodnutí'!$A1197,0))</f>
        <v/>
      </c>
      <c r="E1198" s="127" t="str">
        <f ca="1">IF($B1198="","",OFFSET(Zdroj!T$16,'k rozhodnutí'!$A1197,0))</f>
        <v/>
      </c>
      <c r="F1198" s="31" t="str">
        <f ca="1">IF($B1198="","",OFFSET(Zdroj!U$16,'k rozhodnutí'!$A1197,0))</f>
        <v/>
      </c>
      <c r="G1198" s="122" t="str">
        <f ca="1">IF($B1198="","",OFFSET(Zdroj!W$16,'k rozhodnutí'!$A1197,0))</f>
        <v/>
      </c>
      <c r="H1198" s="115" t="str">
        <f ca="1">IF($B1198="","",OFFSET(Zdroj!W$16,'k rozhodnutí'!$A1197,0))</f>
        <v/>
      </c>
      <c r="I1198" s="126" t="str">
        <f ca="1">IF($B1198="","",OFFSET(Zdroj!Y$16,'k rozhodnutí'!$A1197,0))</f>
        <v/>
      </c>
      <c r="J1198" s="125" t="str">
        <f ca="1">IF(B1198="","",'k rozhodnutí detailní'!N1198)</f>
        <v/>
      </c>
      <c r="K1198" s="115" t="str">
        <f ca="1">IF($B1198="","",OFFSET(Zdroj!AC$16,'k rozhodnutí'!$A1197,0))</f>
        <v/>
      </c>
      <c r="L1198" s="115" t="str">
        <f ca="1">IF($B1198="","",OFFSET(Zdroj!AD$16,'k rozhodnutí'!$A1197,0))</f>
        <v/>
      </c>
      <c r="M1198" s="115" t="str">
        <f ca="1">IF($B1198="","",OFFSET(Zdroj!AE$16,'k rozhodnutí'!$A1197,0))</f>
        <v/>
      </c>
      <c r="N1198" s="115" t="str">
        <f ca="1">IF($B1198="","",OFFSET(Zdroj!AF$16,'k rozhodnutí'!$A1197,0))</f>
        <v/>
      </c>
      <c r="O1198" s="115" t="str">
        <f ca="1">IF($B1198="","",OFFSET(Zdroj!AG$16,'k rozhodnutí'!$A1197,0))</f>
        <v/>
      </c>
      <c r="P1198" s="115" t="str">
        <f ca="1">IF($B1198="","",OFFSET(Zdroj!AH$16,'k rozhodnutí'!$A1197,0))</f>
        <v/>
      </c>
    </row>
    <row r="1199" spans="1:16" x14ac:dyDescent="0.25">
      <c r="A1199" s="64"/>
      <c r="B1199" s="124" t="str">
        <f ca="1">IF(OFFSET(Zdroj!$B$16,A1197,0)&gt;0,OFFSET(Zdroj!$B$16,A1197,0)+0,"")</f>
        <v/>
      </c>
      <c r="C1199" s="2" t="str">
        <f ca="1">IF($B1198="","",IF(Zdroj!$AS$9="ano",CONCATENATE("Okres:","
",OFFSET(Zdroj!CH$16,'k rozhodnutí'!$A1197,0),"
","Právní forma","
",OFFSET(Zdroj!H$16,'k rozhodnutí'!$A1197,0),"
",IF(OFFSET(Zdroj!I$16,'k rozhodnutí'!$A1197,0)="","","IČO: "),OFFSET(Zdroj!I$16,'k rozhodnutí'!$A1197,0),"
","B.Ú. ",IF(OFFSET(Zdroj!J$16,'k rozhodnutí'!$A1197,0)="","","Anonymizováno")),CONCATENATE("Okres:","
",OFFSET(Zdroj!CH$16,'k rozhodnutí'!$A1197,0),"
","Právní forma","
",OFFSET(Zdroj!H$16,'k rozhodnutí'!$A1197,0),"
",IF(OFFSET(Zdroj!I$16,'k rozhodnutí'!$A1197,0)="","","IČO: "),OFFSET(Zdroj!I$16,'k rozhodnutí'!$A1197,0),"
","B.Ú. ",OFFSET(Zdroj!J$16,'k rozhodnutí'!$A1197,0))))</f>
        <v/>
      </c>
      <c r="D1199" s="3" t="str">
        <f ca="1">IF($B1198="","",OFFSET(Zdroj!O$16,'k rozhodnutí'!$A1197,0))</f>
        <v/>
      </c>
      <c r="E1199" s="127"/>
      <c r="F1199" s="30"/>
      <c r="G1199" s="122"/>
      <c r="H1199" s="115"/>
      <c r="I1199" s="126"/>
      <c r="J1199" s="125"/>
      <c r="K1199" s="115"/>
      <c r="L1199" s="115"/>
      <c r="M1199" s="115"/>
      <c r="N1199" s="115"/>
      <c r="O1199" s="115"/>
      <c r="P1199" s="115"/>
    </row>
    <row r="1200" spans="1:16" x14ac:dyDescent="0.25">
      <c r="A1200" s="64">
        <f>ROW()/3-1</f>
        <v>399</v>
      </c>
      <c r="B1200" s="124"/>
      <c r="C1200" s="28" t="str">
        <f ca="1">IF($B1198="","",IF(Zdroj!$AS$9="ano",IF(OFFSET(Zdroj!M$16,'k rozhodnutí'!$A1197,0)="","","Anonymizováno"),IF(OFFSET(Zdroj!M$16,'k rozhodnutí'!$A1197,0)="","",OFFSET(Zdroj!M$16,'k rozhodnutí'!$A1197,0))))</f>
        <v/>
      </c>
      <c r="D1200" s="3" t="str">
        <f ca="1">IF($B1198="","",CONCATENATE("Dotace bude použita na:","
",OFFSET(Zdroj!P$16,'k rozhodnutí'!$A1197,0)))</f>
        <v/>
      </c>
      <c r="E1200" s="127"/>
      <c r="F1200" s="31" t="str">
        <f ca="1">IF($B1198="","",OFFSET(Zdroj!V$16,'k rozhodnutí'!$A1197,0))</f>
        <v/>
      </c>
      <c r="G1200" s="37" t="str">
        <f ca="1">IF($B1198="","",OFFSET(Zdroj!CC$16,'k rozhodnutí'!$A1197,0))</f>
        <v/>
      </c>
      <c r="H1200" s="115"/>
      <c r="I1200" s="126"/>
      <c r="J1200" s="125"/>
      <c r="K1200" s="115"/>
      <c r="L1200" s="115"/>
      <c r="M1200" s="115"/>
      <c r="N1200" s="115"/>
      <c r="O1200" s="115"/>
      <c r="P1200" s="115"/>
    </row>
    <row r="1201" spans="1:16" ht="15.75" x14ac:dyDescent="0.25">
      <c r="A1201" s="64"/>
      <c r="B1201" s="79" t="str">
        <f ca="1">IF(OFFSET(Zdroj!$B$16,A1200,0)&gt;0,A1203,"")</f>
        <v/>
      </c>
      <c r="C1201" s="2" t="str">
        <f ca="1">IF($B1201="","",IF(Zdroj!$AS$9="ano",CONCATENATE(OFFSET(Zdroj!C$16,'k rozhodnutí'!$A1200,0),"
","Anonymizováno","
",OFFSET(Zdroj!E$16,'k rozhodnutí'!$A1200,0),"
",OFFSET(Zdroj!F$16,'k rozhodnutí'!$A1200,0)),CONCATENATE(OFFSET(Zdroj!C$16,'k rozhodnutí'!$A1200,0),"
",OFFSET(Zdroj!D$16,'k rozhodnutí'!$A1200,0),"
",OFFSET(Zdroj!E$16,'k rozhodnutí'!$A1200,0),"
",OFFSET(Zdroj!F$16,'k rozhodnutí'!$A1200,0))))</f>
        <v/>
      </c>
      <c r="D1201" s="19" t="str">
        <f ca="1">IF($B1201="","",OFFSET(Zdroj!N$16,'k rozhodnutí'!$A1200,0))</f>
        <v/>
      </c>
      <c r="E1201" s="127" t="str">
        <f ca="1">IF($B1201="","",OFFSET(Zdroj!T$16,'k rozhodnutí'!$A1200,0))</f>
        <v/>
      </c>
      <c r="F1201" s="31" t="str">
        <f ca="1">IF($B1201="","",OFFSET(Zdroj!U$16,'k rozhodnutí'!$A1200,0))</f>
        <v/>
      </c>
      <c r="G1201" s="122" t="str">
        <f ca="1">IF($B1201="","",OFFSET(Zdroj!W$16,'k rozhodnutí'!$A1200,0))</f>
        <v/>
      </c>
      <c r="H1201" s="115" t="str">
        <f ca="1">IF($B1201="","",OFFSET(Zdroj!W$16,'k rozhodnutí'!$A1200,0))</f>
        <v/>
      </c>
      <c r="I1201" s="126" t="str">
        <f ca="1">IF($B1201="","",OFFSET(Zdroj!Y$16,'k rozhodnutí'!$A1200,0))</f>
        <v/>
      </c>
      <c r="J1201" s="125" t="str">
        <f ca="1">IF(B1201="","",'k rozhodnutí detailní'!N1201)</f>
        <v/>
      </c>
      <c r="K1201" s="115" t="str">
        <f ca="1">IF($B1201="","",OFFSET(Zdroj!AC$16,'k rozhodnutí'!$A1200,0))</f>
        <v/>
      </c>
      <c r="L1201" s="115" t="str">
        <f ca="1">IF($B1201="","",OFFSET(Zdroj!AD$16,'k rozhodnutí'!$A1200,0))</f>
        <v/>
      </c>
      <c r="M1201" s="115" t="str">
        <f ca="1">IF($B1201="","",OFFSET(Zdroj!AE$16,'k rozhodnutí'!$A1200,0))</f>
        <v/>
      </c>
      <c r="N1201" s="115" t="str">
        <f ca="1">IF($B1201="","",OFFSET(Zdroj!AF$16,'k rozhodnutí'!$A1200,0))</f>
        <v/>
      </c>
      <c r="O1201" s="115" t="str">
        <f ca="1">IF($B1201="","",OFFSET(Zdroj!AG$16,'k rozhodnutí'!$A1200,0))</f>
        <v/>
      </c>
      <c r="P1201" s="115" t="str">
        <f ca="1">IF($B1201="","",OFFSET(Zdroj!AH$16,'k rozhodnutí'!$A1200,0))</f>
        <v/>
      </c>
    </row>
    <row r="1202" spans="1:16" x14ac:dyDescent="0.25">
      <c r="A1202" s="64"/>
      <c r="B1202" s="124" t="str">
        <f ca="1">IF(OFFSET(Zdroj!$B$16,A1200,0)&gt;0,OFFSET(Zdroj!$B$16,A1200,0)+0,"")</f>
        <v/>
      </c>
      <c r="C1202" s="2" t="str">
        <f ca="1">IF($B1201="","",IF(Zdroj!$AS$9="ano",CONCATENATE("Okres:","
",OFFSET(Zdroj!CH$16,'k rozhodnutí'!$A1200,0),"
","Právní forma","
",OFFSET(Zdroj!H$16,'k rozhodnutí'!$A1200,0),"
",IF(OFFSET(Zdroj!I$16,'k rozhodnutí'!$A1200,0)="","","IČO: "),OFFSET(Zdroj!I$16,'k rozhodnutí'!$A1200,0),"
","B.Ú. ",IF(OFFSET(Zdroj!J$16,'k rozhodnutí'!$A1200,0)="","","Anonymizováno")),CONCATENATE("Okres:","
",OFFSET(Zdroj!CH$16,'k rozhodnutí'!$A1200,0),"
","Právní forma","
",OFFSET(Zdroj!H$16,'k rozhodnutí'!$A1200,0),"
",IF(OFFSET(Zdroj!I$16,'k rozhodnutí'!$A1200,0)="","","IČO: "),OFFSET(Zdroj!I$16,'k rozhodnutí'!$A1200,0),"
","B.Ú. ",OFFSET(Zdroj!J$16,'k rozhodnutí'!$A1200,0))))</f>
        <v/>
      </c>
      <c r="D1202" s="3" t="str">
        <f ca="1">IF($B1201="","",OFFSET(Zdroj!O$16,'k rozhodnutí'!$A1200,0))</f>
        <v/>
      </c>
      <c r="E1202" s="127"/>
      <c r="F1202" s="30"/>
      <c r="G1202" s="122"/>
      <c r="H1202" s="115"/>
      <c r="I1202" s="126"/>
      <c r="J1202" s="125"/>
      <c r="K1202" s="115"/>
      <c r="L1202" s="115"/>
      <c r="M1202" s="115"/>
      <c r="N1202" s="115"/>
      <c r="O1202" s="115"/>
      <c r="P1202" s="115"/>
    </row>
    <row r="1203" spans="1:16" x14ac:dyDescent="0.25">
      <c r="A1203" s="64">
        <f>ROW()/3-1</f>
        <v>400</v>
      </c>
      <c r="B1203" s="124"/>
      <c r="C1203" s="28" t="str">
        <f ca="1">IF($B1201="","",IF(Zdroj!$AS$9="ano",IF(OFFSET(Zdroj!M$16,'k rozhodnutí'!$A1200,0)="","","Anonymizováno"),IF(OFFSET(Zdroj!M$16,'k rozhodnutí'!$A1200,0)="","",OFFSET(Zdroj!M$16,'k rozhodnutí'!$A1200,0))))</f>
        <v/>
      </c>
      <c r="D1203" s="3" t="str">
        <f ca="1">IF($B1201="","",CONCATENATE("Dotace bude použita na:","
",OFFSET(Zdroj!P$16,'k rozhodnutí'!$A1200,0)))</f>
        <v/>
      </c>
      <c r="E1203" s="127"/>
      <c r="F1203" s="31" t="str">
        <f ca="1">IF($B1201="","",OFFSET(Zdroj!V$16,'k rozhodnutí'!$A1200,0))</f>
        <v/>
      </c>
      <c r="G1203" s="37" t="str">
        <f ca="1">IF($B1201="","",OFFSET(Zdroj!CC$16,'k rozhodnutí'!$A1200,0))</f>
        <v/>
      </c>
      <c r="H1203" s="115"/>
      <c r="I1203" s="126"/>
      <c r="J1203" s="125"/>
      <c r="K1203" s="115"/>
      <c r="L1203" s="115"/>
      <c r="M1203" s="115"/>
      <c r="N1203" s="115"/>
      <c r="O1203" s="115"/>
      <c r="P1203" s="115"/>
    </row>
    <row r="1204" spans="1:16" ht="15.75" x14ac:dyDescent="0.25">
      <c r="A1204" s="64"/>
      <c r="B1204" s="79" t="str">
        <f ca="1">IF(OFFSET(Zdroj!$B$16,A1203,0)&gt;0,A1206,"")</f>
        <v/>
      </c>
      <c r="C1204" s="2" t="str">
        <f ca="1">IF($B1204="","",IF(Zdroj!$AS$9="ano",CONCATENATE(OFFSET(Zdroj!C$16,'k rozhodnutí'!$A1203,0),"
","Anonymizováno","
",OFFSET(Zdroj!E$16,'k rozhodnutí'!$A1203,0),"
",OFFSET(Zdroj!F$16,'k rozhodnutí'!$A1203,0)),CONCATENATE(OFFSET(Zdroj!C$16,'k rozhodnutí'!$A1203,0),"
",OFFSET(Zdroj!D$16,'k rozhodnutí'!$A1203,0),"
",OFFSET(Zdroj!E$16,'k rozhodnutí'!$A1203,0),"
",OFFSET(Zdroj!F$16,'k rozhodnutí'!$A1203,0))))</f>
        <v/>
      </c>
      <c r="D1204" s="19" t="str">
        <f ca="1">IF($B1204="","",OFFSET(Zdroj!N$16,'k rozhodnutí'!$A1203,0))</f>
        <v/>
      </c>
      <c r="E1204" s="127" t="str">
        <f ca="1">IF($B1204="","",OFFSET(Zdroj!T$16,'k rozhodnutí'!$A1203,0))</f>
        <v/>
      </c>
      <c r="F1204" s="31" t="str">
        <f ca="1">IF($B1204="","",OFFSET(Zdroj!U$16,'k rozhodnutí'!$A1203,0))</f>
        <v/>
      </c>
      <c r="G1204" s="122" t="str">
        <f ca="1">IF($B1204="","",OFFSET(Zdroj!W$16,'k rozhodnutí'!$A1203,0))</f>
        <v/>
      </c>
      <c r="H1204" s="115" t="str">
        <f ca="1">IF($B1204="","",OFFSET(Zdroj!W$16,'k rozhodnutí'!$A1203,0))</f>
        <v/>
      </c>
      <c r="I1204" s="126" t="str">
        <f ca="1">IF($B1204="","",OFFSET(Zdroj!Y$16,'k rozhodnutí'!$A1203,0))</f>
        <v/>
      </c>
      <c r="J1204" s="125" t="str">
        <f ca="1">IF(B1204="","",'k rozhodnutí detailní'!N1204)</f>
        <v/>
      </c>
      <c r="K1204" s="115" t="str">
        <f ca="1">IF($B1204="","",OFFSET(Zdroj!AC$16,'k rozhodnutí'!$A1203,0))</f>
        <v/>
      </c>
      <c r="L1204" s="115" t="str">
        <f ca="1">IF($B1204="","",OFFSET(Zdroj!AD$16,'k rozhodnutí'!$A1203,0))</f>
        <v/>
      </c>
      <c r="M1204" s="115" t="str">
        <f ca="1">IF($B1204="","",OFFSET(Zdroj!AE$16,'k rozhodnutí'!$A1203,0))</f>
        <v/>
      </c>
      <c r="N1204" s="115" t="str">
        <f ca="1">IF($B1204="","",OFFSET(Zdroj!AF$16,'k rozhodnutí'!$A1203,0))</f>
        <v/>
      </c>
      <c r="O1204" s="115" t="str">
        <f ca="1">IF($B1204="","",OFFSET(Zdroj!AG$16,'k rozhodnutí'!$A1203,0))</f>
        <v/>
      </c>
      <c r="P1204" s="115" t="str">
        <f ca="1">IF($B1204="","",OFFSET(Zdroj!AH$16,'k rozhodnutí'!$A1203,0))</f>
        <v/>
      </c>
    </row>
    <row r="1205" spans="1:16" x14ac:dyDescent="0.25">
      <c r="A1205" s="64"/>
      <c r="B1205" s="124" t="str">
        <f ca="1">IF(OFFSET(Zdroj!$B$16,A1203,0)&gt;0,OFFSET(Zdroj!$B$16,A1203,0)+0,"")</f>
        <v/>
      </c>
      <c r="C1205" s="2" t="str">
        <f ca="1">IF($B1204="","",IF(Zdroj!$AS$9="ano",CONCATENATE("Okres:","
",OFFSET(Zdroj!CH$16,'k rozhodnutí'!$A1203,0),"
","Právní forma","
",OFFSET(Zdroj!H$16,'k rozhodnutí'!$A1203,0),"
",IF(OFFSET(Zdroj!I$16,'k rozhodnutí'!$A1203,0)="","","IČO: "),OFFSET(Zdroj!I$16,'k rozhodnutí'!$A1203,0),"
","B.Ú. ",IF(OFFSET(Zdroj!J$16,'k rozhodnutí'!$A1203,0)="","","Anonymizováno")),CONCATENATE("Okres:","
",OFFSET(Zdroj!CH$16,'k rozhodnutí'!$A1203,0),"
","Právní forma","
",OFFSET(Zdroj!H$16,'k rozhodnutí'!$A1203,0),"
",IF(OFFSET(Zdroj!I$16,'k rozhodnutí'!$A1203,0)="","","IČO: "),OFFSET(Zdroj!I$16,'k rozhodnutí'!$A1203,0),"
","B.Ú. ",OFFSET(Zdroj!J$16,'k rozhodnutí'!$A1203,0))))</f>
        <v/>
      </c>
      <c r="D1205" s="3" t="str">
        <f ca="1">IF($B1204="","",OFFSET(Zdroj!O$16,'k rozhodnutí'!$A1203,0))</f>
        <v/>
      </c>
      <c r="E1205" s="127"/>
      <c r="F1205" s="30"/>
      <c r="G1205" s="122"/>
      <c r="H1205" s="115"/>
      <c r="I1205" s="126"/>
      <c r="J1205" s="125"/>
      <c r="K1205" s="115"/>
      <c r="L1205" s="115"/>
      <c r="M1205" s="115"/>
      <c r="N1205" s="115"/>
      <c r="O1205" s="115"/>
      <c r="P1205" s="115"/>
    </row>
    <row r="1206" spans="1:16" x14ac:dyDescent="0.25">
      <c r="A1206" s="64">
        <f t="shared" ref="A1206" si="0">ROW()/3-1</f>
        <v>401</v>
      </c>
      <c r="B1206" s="124"/>
      <c r="C1206" s="28" t="str">
        <f ca="1">IF($B1204="","",IF(Zdroj!$AS$9="ano",IF(OFFSET(Zdroj!M$16,'k rozhodnutí'!$A1203,0)="","","Anonymizováno"),IF(OFFSET(Zdroj!M$16,'k rozhodnutí'!$A1203,0)="","",OFFSET(Zdroj!M$16,'k rozhodnutí'!$A1203,0))))</f>
        <v/>
      </c>
      <c r="D1206" s="3" t="str">
        <f ca="1">IF($B1204="","",CONCATENATE("Dotace bude použita na:","
",OFFSET(Zdroj!P$16,'k rozhodnutí'!$A1203,0)))</f>
        <v/>
      </c>
      <c r="E1206" s="127"/>
      <c r="F1206" s="31" t="str">
        <f ca="1">IF($B1204="","",OFFSET(Zdroj!V$16,'k rozhodnutí'!$A1203,0))</f>
        <v/>
      </c>
      <c r="G1206" s="37" t="str">
        <f ca="1">IF($B1204="","",OFFSET(Zdroj!CC$16,'k rozhodnutí'!$A1203,0))</f>
        <v/>
      </c>
      <c r="H1206" s="115"/>
      <c r="I1206" s="126"/>
      <c r="J1206" s="125"/>
      <c r="K1206" s="115"/>
      <c r="L1206" s="115"/>
      <c r="M1206" s="115"/>
      <c r="N1206" s="115"/>
      <c r="O1206" s="115"/>
      <c r="P1206" s="115"/>
    </row>
    <row r="1207" spans="1:16" ht="15.75" x14ac:dyDescent="0.25">
      <c r="A1207" s="64"/>
      <c r="B1207" s="79" t="str">
        <f ca="1">IF(OFFSET(Zdroj!$B$16,A1206,0)&gt;0,A1209,"")</f>
        <v/>
      </c>
      <c r="C1207" s="2" t="str">
        <f ca="1">IF($B1207="","",IF(Zdroj!$AS$9="ano",CONCATENATE(OFFSET(Zdroj!C$16,'k rozhodnutí'!$A1206,0),"
","Anonymizováno","
",OFFSET(Zdroj!E$16,'k rozhodnutí'!$A1206,0),"
",OFFSET(Zdroj!F$16,'k rozhodnutí'!$A1206,0)),CONCATENATE(OFFSET(Zdroj!C$16,'k rozhodnutí'!$A1206,0),"
",OFFSET(Zdroj!D$16,'k rozhodnutí'!$A1206,0),"
",OFFSET(Zdroj!E$16,'k rozhodnutí'!$A1206,0),"
",OFFSET(Zdroj!F$16,'k rozhodnutí'!$A1206,0))))</f>
        <v/>
      </c>
      <c r="D1207" s="19" t="str">
        <f ca="1">IF($B1207="","",OFFSET(Zdroj!N$16,'k rozhodnutí'!$A1206,0))</f>
        <v/>
      </c>
      <c r="E1207" s="127" t="str">
        <f ca="1">IF($B1207="","",OFFSET(Zdroj!T$16,'k rozhodnutí'!$A1206,0))</f>
        <v/>
      </c>
      <c r="F1207" s="31" t="str">
        <f ca="1">IF($B1207="","",OFFSET(Zdroj!U$16,'k rozhodnutí'!$A1206,0))</f>
        <v/>
      </c>
      <c r="G1207" s="122" t="str">
        <f ca="1">IF($B1207="","",OFFSET(Zdroj!W$16,'k rozhodnutí'!$A1206,0))</f>
        <v/>
      </c>
      <c r="H1207" s="115" t="str">
        <f ca="1">IF($B1207="","",OFFSET(Zdroj!W$16,'k rozhodnutí'!$A1206,0))</f>
        <v/>
      </c>
      <c r="I1207" s="126" t="str">
        <f ca="1">IF($B1207="","",OFFSET(Zdroj!Y$16,'k rozhodnutí'!$A1206,0))</f>
        <v/>
      </c>
      <c r="J1207" s="125" t="str">
        <f ca="1">IF(B1207="","",'k rozhodnutí detailní'!N1207)</f>
        <v/>
      </c>
      <c r="K1207" s="115" t="str">
        <f ca="1">IF($B1207="","",OFFSET(Zdroj!AC$16,'k rozhodnutí'!$A1206,0))</f>
        <v/>
      </c>
      <c r="L1207" s="115" t="str">
        <f ca="1">IF($B1207="","",OFFSET(Zdroj!AD$16,'k rozhodnutí'!$A1206,0))</f>
        <v/>
      </c>
      <c r="M1207" s="115" t="str">
        <f ca="1">IF($B1207="","",OFFSET(Zdroj!AE$16,'k rozhodnutí'!$A1206,0))</f>
        <v/>
      </c>
      <c r="N1207" s="115" t="str">
        <f ca="1">IF($B1207="","",OFFSET(Zdroj!AF$16,'k rozhodnutí'!$A1206,0))</f>
        <v/>
      </c>
      <c r="O1207" s="115" t="str">
        <f ca="1">IF($B1207="","",OFFSET(Zdroj!AG$16,'k rozhodnutí'!$A1206,0))</f>
        <v/>
      </c>
      <c r="P1207" s="115" t="str">
        <f ca="1">IF($B1207="","",OFFSET(Zdroj!AH$16,'k rozhodnutí'!$A1206,0))</f>
        <v/>
      </c>
    </row>
    <row r="1208" spans="1:16" x14ac:dyDescent="0.25">
      <c r="A1208" s="64"/>
      <c r="B1208" s="124" t="str">
        <f ca="1">IF(OFFSET(Zdroj!$B$16,A1206,0)&gt;0,OFFSET(Zdroj!$B$16,A1206,0)+0,"")</f>
        <v/>
      </c>
      <c r="C1208" s="2" t="str">
        <f ca="1">IF($B1207="","",IF(Zdroj!$AS$9="ano",CONCATENATE("Okres:","
",OFFSET(Zdroj!CH$16,'k rozhodnutí'!$A1206,0),"
","Právní forma","
",OFFSET(Zdroj!H$16,'k rozhodnutí'!$A1206,0),"
",IF(OFFSET(Zdroj!I$16,'k rozhodnutí'!$A1206,0)="","","IČO: "),OFFSET(Zdroj!I$16,'k rozhodnutí'!$A1206,0),"
","B.Ú. ",IF(OFFSET(Zdroj!J$16,'k rozhodnutí'!$A1206,0)="","","Anonymizováno")),CONCATENATE("Okres:","
",OFFSET(Zdroj!CH$16,'k rozhodnutí'!$A1206,0),"
","Právní forma","
",OFFSET(Zdroj!H$16,'k rozhodnutí'!$A1206,0),"
",IF(OFFSET(Zdroj!I$16,'k rozhodnutí'!$A1206,0)="","","IČO: "),OFFSET(Zdroj!I$16,'k rozhodnutí'!$A1206,0),"
","B.Ú. ",OFFSET(Zdroj!J$16,'k rozhodnutí'!$A1206,0))))</f>
        <v/>
      </c>
      <c r="D1208" s="3" t="str">
        <f ca="1">IF($B1207="","",OFFSET(Zdroj!O$16,'k rozhodnutí'!$A1206,0))</f>
        <v/>
      </c>
      <c r="E1208" s="127"/>
      <c r="F1208" s="30"/>
      <c r="G1208" s="122"/>
      <c r="H1208" s="115"/>
      <c r="I1208" s="126"/>
      <c r="J1208" s="125"/>
      <c r="K1208" s="115"/>
      <c r="L1208" s="115"/>
      <c r="M1208" s="115"/>
      <c r="N1208" s="115"/>
      <c r="O1208" s="115"/>
      <c r="P1208" s="115"/>
    </row>
    <row r="1209" spans="1:16" x14ac:dyDescent="0.25">
      <c r="A1209" s="64">
        <f t="shared" ref="A1209" si="1">ROW()/3-1</f>
        <v>402</v>
      </c>
      <c r="B1209" s="124"/>
      <c r="C1209" s="28" t="str">
        <f ca="1">IF($B1207="","",IF(Zdroj!$AS$9="ano",IF(OFFSET(Zdroj!M$16,'k rozhodnutí'!$A1206,0)="","","Anonymizováno"),IF(OFFSET(Zdroj!M$16,'k rozhodnutí'!$A1206,0)="","",OFFSET(Zdroj!M$16,'k rozhodnutí'!$A1206,0))))</f>
        <v/>
      </c>
      <c r="D1209" s="3" t="str">
        <f ca="1">IF($B1207="","",CONCATENATE("Dotace bude použita na:","
",OFFSET(Zdroj!P$16,'k rozhodnutí'!$A1206,0)))</f>
        <v/>
      </c>
      <c r="E1209" s="127"/>
      <c r="F1209" s="31" t="str">
        <f ca="1">IF($B1207="","",OFFSET(Zdroj!V$16,'k rozhodnutí'!$A1206,0))</f>
        <v/>
      </c>
      <c r="G1209" s="37" t="str">
        <f ca="1">IF($B1207="","",OFFSET(Zdroj!CC$16,'k rozhodnutí'!$A1206,0))</f>
        <v/>
      </c>
      <c r="H1209" s="115"/>
      <c r="I1209" s="126"/>
      <c r="J1209" s="125"/>
      <c r="K1209" s="115"/>
      <c r="L1209" s="115"/>
      <c r="M1209" s="115"/>
      <c r="N1209" s="115"/>
      <c r="O1209" s="115"/>
      <c r="P1209" s="115"/>
    </row>
    <row r="1210" spans="1:16" ht="15.75" x14ac:dyDescent="0.25">
      <c r="A1210" s="64"/>
      <c r="B1210" s="79" t="str">
        <f ca="1">IF(OFFSET(Zdroj!$B$16,A1209,0)&gt;0,A1212,"")</f>
        <v/>
      </c>
      <c r="C1210" s="2" t="str">
        <f ca="1">IF($B1210="","",IF(Zdroj!$AS$9="ano",CONCATENATE(OFFSET(Zdroj!C$16,'k rozhodnutí'!$A1209,0),"
","Anonymizováno","
",OFFSET(Zdroj!E$16,'k rozhodnutí'!$A1209,0),"
",OFFSET(Zdroj!F$16,'k rozhodnutí'!$A1209,0)),CONCATENATE(OFFSET(Zdroj!C$16,'k rozhodnutí'!$A1209,0),"
",OFFSET(Zdroj!D$16,'k rozhodnutí'!$A1209,0),"
",OFFSET(Zdroj!E$16,'k rozhodnutí'!$A1209,0),"
",OFFSET(Zdroj!F$16,'k rozhodnutí'!$A1209,0))))</f>
        <v/>
      </c>
      <c r="D1210" s="19" t="str">
        <f ca="1">IF($B1210="","",OFFSET(Zdroj!N$16,'k rozhodnutí'!$A1209,0))</f>
        <v/>
      </c>
      <c r="E1210" s="127" t="str">
        <f ca="1">IF($B1210="","",OFFSET(Zdroj!T$16,'k rozhodnutí'!$A1209,0))</f>
        <v/>
      </c>
      <c r="F1210" s="31" t="str">
        <f ca="1">IF($B1210="","",OFFSET(Zdroj!U$16,'k rozhodnutí'!$A1209,0))</f>
        <v/>
      </c>
      <c r="G1210" s="122" t="str">
        <f ca="1">IF($B1210="","",OFFSET(Zdroj!W$16,'k rozhodnutí'!$A1209,0))</f>
        <v/>
      </c>
      <c r="H1210" s="115" t="str">
        <f ca="1">IF($B1210="","",OFFSET(Zdroj!W$16,'k rozhodnutí'!$A1209,0))</f>
        <v/>
      </c>
      <c r="I1210" s="126" t="str">
        <f ca="1">IF($B1210="","",OFFSET(Zdroj!Y$16,'k rozhodnutí'!$A1209,0))</f>
        <v/>
      </c>
      <c r="J1210" s="125" t="str">
        <f ca="1">IF(B1210="","",'k rozhodnutí detailní'!N1210)</f>
        <v/>
      </c>
      <c r="K1210" s="115" t="str">
        <f ca="1">IF($B1210="","",OFFSET(Zdroj!AC$16,'k rozhodnutí'!$A1209,0))</f>
        <v/>
      </c>
      <c r="L1210" s="115" t="str">
        <f ca="1">IF($B1210="","",OFFSET(Zdroj!AD$16,'k rozhodnutí'!$A1209,0))</f>
        <v/>
      </c>
      <c r="M1210" s="115" t="str">
        <f ca="1">IF($B1210="","",OFFSET(Zdroj!AE$16,'k rozhodnutí'!$A1209,0))</f>
        <v/>
      </c>
      <c r="N1210" s="115" t="str">
        <f ca="1">IF($B1210="","",OFFSET(Zdroj!AF$16,'k rozhodnutí'!$A1209,0))</f>
        <v/>
      </c>
      <c r="O1210" s="115" t="str">
        <f ca="1">IF($B1210="","",OFFSET(Zdroj!AG$16,'k rozhodnutí'!$A1209,0))</f>
        <v/>
      </c>
      <c r="P1210" s="115" t="str">
        <f ca="1">IF($B1210="","",OFFSET(Zdroj!AH$16,'k rozhodnutí'!$A1209,0))</f>
        <v/>
      </c>
    </row>
    <row r="1211" spans="1:16" x14ac:dyDescent="0.25">
      <c r="A1211" s="64"/>
      <c r="B1211" s="124" t="str">
        <f ca="1">IF(OFFSET(Zdroj!$B$16,A1209,0)&gt;0,OFFSET(Zdroj!$B$16,A1209,0)+0,"")</f>
        <v/>
      </c>
      <c r="C1211" s="2" t="str">
        <f ca="1">IF($B1210="","",IF(Zdroj!$AS$9="ano",CONCATENATE("Okres:","
",OFFSET(Zdroj!CH$16,'k rozhodnutí'!$A1209,0),"
","Právní forma","
",OFFSET(Zdroj!H$16,'k rozhodnutí'!$A1209,0),"
",IF(OFFSET(Zdroj!I$16,'k rozhodnutí'!$A1209,0)="","","IČO: "),OFFSET(Zdroj!I$16,'k rozhodnutí'!$A1209,0),"
","B.Ú. ",IF(OFFSET(Zdroj!J$16,'k rozhodnutí'!$A1209,0)="","","Anonymizováno")),CONCATENATE("Okres:","
",OFFSET(Zdroj!CH$16,'k rozhodnutí'!$A1209,0),"
","Právní forma","
",OFFSET(Zdroj!H$16,'k rozhodnutí'!$A1209,0),"
",IF(OFFSET(Zdroj!I$16,'k rozhodnutí'!$A1209,0)="","","IČO: "),OFFSET(Zdroj!I$16,'k rozhodnutí'!$A1209,0),"
","B.Ú. ",OFFSET(Zdroj!J$16,'k rozhodnutí'!$A1209,0))))</f>
        <v/>
      </c>
      <c r="D1211" s="3" t="str">
        <f ca="1">IF($B1210="","",OFFSET(Zdroj!O$16,'k rozhodnutí'!$A1209,0))</f>
        <v/>
      </c>
      <c r="E1211" s="127"/>
      <c r="F1211" s="30"/>
      <c r="G1211" s="122"/>
      <c r="H1211" s="115"/>
      <c r="I1211" s="126"/>
      <c r="J1211" s="125"/>
      <c r="K1211" s="115"/>
      <c r="L1211" s="115"/>
      <c r="M1211" s="115"/>
      <c r="N1211" s="115"/>
      <c r="O1211" s="115"/>
      <c r="P1211" s="115"/>
    </row>
    <row r="1212" spans="1:16" x14ac:dyDescent="0.25">
      <c r="A1212" s="64">
        <f t="shared" ref="A1212" si="2">ROW()/3-1</f>
        <v>403</v>
      </c>
      <c r="B1212" s="124"/>
      <c r="C1212" s="28" t="str">
        <f ca="1">IF($B1210="","",IF(Zdroj!$AS$9="ano",IF(OFFSET(Zdroj!M$16,'k rozhodnutí'!$A1209,0)="","","Anonymizováno"),IF(OFFSET(Zdroj!M$16,'k rozhodnutí'!$A1209,0)="","",OFFSET(Zdroj!M$16,'k rozhodnutí'!$A1209,0))))</f>
        <v/>
      </c>
      <c r="D1212" s="3" t="str">
        <f ca="1">IF($B1210="","",CONCATENATE("Dotace bude použita na:","
",OFFSET(Zdroj!P$16,'k rozhodnutí'!$A1209,0)))</f>
        <v/>
      </c>
      <c r="E1212" s="127"/>
      <c r="F1212" s="31" t="str">
        <f ca="1">IF($B1210="","",OFFSET(Zdroj!V$16,'k rozhodnutí'!$A1209,0))</f>
        <v/>
      </c>
      <c r="G1212" s="37" t="str">
        <f ca="1">IF($B1210="","",OFFSET(Zdroj!CC$16,'k rozhodnutí'!$A1209,0))</f>
        <v/>
      </c>
      <c r="H1212" s="115"/>
      <c r="I1212" s="126"/>
      <c r="J1212" s="125"/>
      <c r="K1212" s="115"/>
      <c r="L1212" s="115"/>
      <c r="M1212" s="115"/>
      <c r="N1212" s="115"/>
      <c r="O1212" s="115"/>
      <c r="P1212" s="115"/>
    </row>
    <row r="1213" spans="1:16" ht="15.75" x14ac:dyDescent="0.25">
      <c r="A1213" s="64"/>
      <c r="B1213" s="79" t="str">
        <f ca="1">IF(OFFSET(Zdroj!$B$16,A1212,0)&gt;0,A1215,"")</f>
        <v/>
      </c>
      <c r="C1213" s="2" t="str">
        <f ca="1">IF($B1213="","",IF(Zdroj!$AS$9="ano",CONCATENATE(OFFSET(Zdroj!C$16,'k rozhodnutí'!$A1212,0),"
","Anonymizováno","
",OFFSET(Zdroj!E$16,'k rozhodnutí'!$A1212,0),"
",OFFSET(Zdroj!F$16,'k rozhodnutí'!$A1212,0)),CONCATENATE(OFFSET(Zdroj!C$16,'k rozhodnutí'!$A1212,0),"
",OFFSET(Zdroj!D$16,'k rozhodnutí'!$A1212,0),"
",OFFSET(Zdroj!E$16,'k rozhodnutí'!$A1212,0),"
",OFFSET(Zdroj!F$16,'k rozhodnutí'!$A1212,0))))</f>
        <v/>
      </c>
      <c r="D1213" s="19" t="str">
        <f ca="1">IF($B1213="","",OFFSET(Zdroj!N$16,'k rozhodnutí'!$A1212,0))</f>
        <v/>
      </c>
      <c r="E1213" s="127" t="str">
        <f ca="1">IF($B1213="","",OFFSET(Zdroj!T$16,'k rozhodnutí'!$A1212,0))</f>
        <v/>
      </c>
      <c r="F1213" s="31" t="str">
        <f ca="1">IF($B1213="","",OFFSET(Zdroj!U$16,'k rozhodnutí'!$A1212,0))</f>
        <v/>
      </c>
      <c r="G1213" s="122" t="str">
        <f ca="1">IF($B1213="","",OFFSET(Zdroj!W$16,'k rozhodnutí'!$A1212,0))</f>
        <v/>
      </c>
      <c r="H1213" s="115" t="str">
        <f ca="1">IF($B1213="","",OFFSET(Zdroj!W$16,'k rozhodnutí'!$A1212,0))</f>
        <v/>
      </c>
      <c r="I1213" s="126" t="str">
        <f ca="1">IF($B1213="","",OFFSET(Zdroj!Y$16,'k rozhodnutí'!$A1212,0))</f>
        <v/>
      </c>
      <c r="J1213" s="125" t="str">
        <f ca="1">IF(B1213="","",'k rozhodnutí detailní'!N1213)</f>
        <v/>
      </c>
      <c r="K1213" s="115" t="str">
        <f ca="1">IF($B1213="","",OFFSET(Zdroj!AC$16,'k rozhodnutí'!$A1212,0))</f>
        <v/>
      </c>
      <c r="L1213" s="115" t="str">
        <f ca="1">IF($B1213="","",OFFSET(Zdroj!AD$16,'k rozhodnutí'!$A1212,0))</f>
        <v/>
      </c>
      <c r="M1213" s="115" t="str">
        <f ca="1">IF($B1213="","",OFFSET(Zdroj!AE$16,'k rozhodnutí'!$A1212,0))</f>
        <v/>
      </c>
      <c r="N1213" s="115" t="str">
        <f ca="1">IF($B1213="","",OFFSET(Zdroj!AF$16,'k rozhodnutí'!$A1212,0))</f>
        <v/>
      </c>
      <c r="O1213" s="115" t="str">
        <f ca="1">IF($B1213="","",OFFSET(Zdroj!AG$16,'k rozhodnutí'!$A1212,0))</f>
        <v/>
      </c>
      <c r="P1213" s="115" t="str">
        <f ca="1">IF($B1213="","",OFFSET(Zdroj!AH$16,'k rozhodnutí'!$A1212,0))</f>
        <v/>
      </c>
    </row>
    <row r="1214" spans="1:16" x14ac:dyDescent="0.25">
      <c r="A1214" s="64"/>
      <c r="B1214" s="124" t="str">
        <f ca="1">IF(OFFSET(Zdroj!$B$16,A1212,0)&gt;0,OFFSET(Zdroj!$B$16,A1212,0)+0,"")</f>
        <v/>
      </c>
      <c r="C1214" s="2" t="str">
        <f ca="1">IF($B1213="","",IF(Zdroj!$AS$9="ano",CONCATENATE("Okres:","
",OFFSET(Zdroj!CH$16,'k rozhodnutí'!$A1212,0),"
","Právní forma","
",OFFSET(Zdroj!H$16,'k rozhodnutí'!$A1212,0),"
",IF(OFFSET(Zdroj!I$16,'k rozhodnutí'!$A1212,0)="","","IČO: "),OFFSET(Zdroj!I$16,'k rozhodnutí'!$A1212,0),"
","B.Ú. ",IF(OFFSET(Zdroj!J$16,'k rozhodnutí'!$A1212,0)="","","Anonymizováno")),CONCATENATE("Okres:","
",OFFSET(Zdroj!CH$16,'k rozhodnutí'!$A1212,0),"
","Právní forma","
",OFFSET(Zdroj!H$16,'k rozhodnutí'!$A1212,0),"
",IF(OFFSET(Zdroj!I$16,'k rozhodnutí'!$A1212,0)="","","IČO: "),OFFSET(Zdroj!I$16,'k rozhodnutí'!$A1212,0),"
","B.Ú. ",OFFSET(Zdroj!J$16,'k rozhodnutí'!$A1212,0))))</f>
        <v/>
      </c>
      <c r="D1214" s="3" t="str">
        <f ca="1">IF($B1213="","",OFFSET(Zdroj!O$16,'k rozhodnutí'!$A1212,0))</f>
        <v/>
      </c>
      <c r="E1214" s="127"/>
      <c r="F1214" s="30"/>
      <c r="G1214" s="122"/>
      <c r="H1214" s="115"/>
      <c r="I1214" s="126"/>
      <c r="J1214" s="125"/>
      <c r="K1214" s="115"/>
      <c r="L1214" s="115"/>
      <c r="M1214" s="115"/>
      <c r="N1214" s="115"/>
      <c r="O1214" s="115"/>
      <c r="P1214" s="115"/>
    </row>
    <row r="1215" spans="1:16" x14ac:dyDescent="0.25">
      <c r="A1215" s="64">
        <f t="shared" ref="A1215" si="3">ROW()/3-1</f>
        <v>404</v>
      </c>
      <c r="B1215" s="124"/>
      <c r="C1215" s="28" t="str">
        <f ca="1">IF($B1213="","",IF(Zdroj!$AS$9="ano",IF(OFFSET(Zdroj!M$16,'k rozhodnutí'!$A1212,0)="","","Anonymizováno"),IF(OFFSET(Zdroj!M$16,'k rozhodnutí'!$A1212,0)="","",OFFSET(Zdroj!M$16,'k rozhodnutí'!$A1212,0))))</f>
        <v/>
      </c>
      <c r="D1215" s="3" t="str">
        <f ca="1">IF($B1213="","",CONCATENATE("Dotace bude použita na:","
",OFFSET(Zdroj!P$16,'k rozhodnutí'!$A1212,0)))</f>
        <v/>
      </c>
      <c r="E1215" s="127"/>
      <c r="F1215" s="31" t="str">
        <f ca="1">IF($B1213="","",OFFSET(Zdroj!V$16,'k rozhodnutí'!$A1212,0))</f>
        <v/>
      </c>
      <c r="G1215" s="37" t="str">
        <f ca="1">IF($B1213="","",OFFSET(Zdroj!CC$16,'k rozhodnutí'!$A1212,0))</f>
        <v/>
      </c>
      <c r="H1215" s="115"/>
      <c r="I1215" s="126"/>
      <c r="J1215" s="125"/>
      <c r="K1215" s="115"/>
      <c r="L1215" s="115"/>
      <c r="M1215" s="115"/>
      <c r="N1215" s="115"/>
      <c r="O1215" s="115"/>
      <c r="P1215" s="115"/>
    </row>
    <row r="1216" spans="1:16" ht="15.75" x14ac:dyDescent="0.25">
      <c r="A1216" s="64"/>
      <c r="B1216" s="79" t="str">
        <f ca="1">IF(OFFSET(Zdroj!$B$16,A1215,0)&gt;0,A1218,"")</f>
        <v/>
      </c>
      <c r="C1216" s="2" t="str">
        <f ca="1">IF($B1216="","",IF(Zdroj!$AS$9="ano",CONCATENATE(OFFSET(Zdroj!C$16,'k rozhodnutí'!$A1215,0),"
","Anonymizováno","
",OFFSET(Zdroj!E$16,'k rozhodnutí'!$A1215,0),"
",OFFSET(Zdroj!F$16,'k rozhodnutí'!$A1215,0)),CONCATENATE(OFFSET(Zdroj!C$16,'k rozhodnutí'!$A1215,0),"
",OFFSET(Zdroj!D$16,'k rozhodnutí'!$A1215,0),"
",OFFSET(Zdroj!E$16,'k rozhodnutí'!$A1215,0),"
",OFFSET(Zdroj!F$16,'k rozhodnutí'!$A1215,0))))</f>
        <v/>
      </c>
      <c r="D1216" s="19" t="str">
        <f ca="1">IF($B1216="","",OFFSET(Zdroj!N$16,'k rozhodnutí'!$A1215,0))</f>
        <v/>
      </c>
      <c r="E1216" s="127" t="str">
        <f ca="1">IF($B1216="","",OFFSET(Zdroj!T$16,'k rozhodnutí'!$A1215,0))</f>
        <v/>
      </c>
      <c r="F1216" s="31" t="str">
        <f ca="1">IF($B1216="","",OFFSET(Zdroj!U$16,'k rozhodnutí'!$A1215,0))</f>
        <v/>
      </c>
      <c r="G1216" s="122" t="str">
        <f ca="1">IF($B1216="","",OFFSET(Zdroj!W$16,'k rozhodnutí'!$A1215,0))</f>
        <v/>
      </c>
      <c r="H1216" s="115" t="str">
        <f ca="1">IF($B1216="","",OFFSET(Zdroj!W$16,'k rozhodnutí'!$A1215,0))</f>
        <v/>
      </c>
      <c r="I1216" s="126" t="str">
        <f ca="1">IF($B1216="","",OFFSET(Zdroj!Y$16,'k rozhodnutí'!$A1215,0))</f>
        <v/>
      </c>
      <c r="J1216" s="125" t="str">
        <f ca="1">IF(B1216="","",'k rozhodnutí detailní'!N1216)</f>
        <v/>
      </c>
      <c r="K1216" s="115" t="str">
        <f ca="1">IF($B1216="","",OFFSET(Zdroj!AC$16,'k rozhodnutí'!$A1215,0))</f>
        <v/>
      </c>
      <c r="L1216" s="115" t="str">
        <f ca="1">IF($B1216="","",OFFSET(Zdroj!AD$16,'k rozhodnutí'!$A1215,0))</f>
        <v/>
      </c>
      <c r="M1216" s="115" t="str">
        <f ca="1">IF($B1216="","",OFFSET(Zdroj!AE$16,'k rozhodnutí'!$A1215,0))</f>
        <v/>
      </c>
      <c r="N1216" s="115" t="str">
        <f ca="1">IF($B1216="","",OFFSET(Zdroj!AF$16,'k rozhodnutí'!$A1215,0))</f>
        <v/>
      </c>
      <c r="O1216" s="115" t="str">
        <f ca="1">IF($B1216="","",OFFSET(Zdroj!AG$16,'k rozhodnutí'!$A1215,0))</f>
        <v/>
      </c>
      <c r="P1216" s="115" t="str">
        <f ca="1">IF($B1216="","",OFFSET(Zdroj!AH$16,'k rozhodnutí'!$A1215,0))</f>
        <v/>
      </c>
    </row>
    <row r="1217" spans="1:16" x14ac:dyDescent="0.25">
      <c r="A1217" s="64"/>
      <c r="B1217" s="124" t="str">
        <f ca="1">IF(OFFSET(Zdroj!$B$16,A1215,0)&gt;0,OFFSET(Zdroj!$B$16,A1215,0)+0,"")</f>
        <v/>
      </c>
      <c r="C1217" s="2" t="str">
        <f ca="1">IF($B1216="","",IF(Zdroj!$AS$9="ano",CONCATENATE("Okres:","
",OFFSET(Zdroj!CH$16,'k rozhodnutí'!$A1215,0),"
","Právní forma","
",OFFSET(Zdroj!H$16,'k rozhodnutí'!$A1215,0),"
",IF(OFFSET(Zdroj!I$16,'k rozhodnutí'!$A1215,0)="","","IČO: "),OFFSET(Zdroj!I$16,'k rozhodnutí'!$A1215,0),"
","B.Ú. ",IF(OFFSET(Zdroj!J$16,'k rozhodnutí'!$A1215,0)="","","Anonymizováno")),CONCATENATE("Okres:","
",OFFSET(Zdroj!CH$16,'k rozhodnutí'!$A1215,0),"
","Právní forma","
",OFFSET(Zdroj!H$16,'k rozhodnutí'!$A1215,0),"
",IF(OFFSET(Zdroj!I$16,'k rozhodnutí'!$A1215,0)="","","IČO: "),OFFSET(Zdroj!I$16,'k rozhodnutí'!$A1215,0),"
","B.Ú. ",OFFSET(Zdroj!J$16,'k rozhodnutí'!$A1215,0))))</f>
        <v/>
      </c>
      <c r="D1217" s="3" t="str">
        <f ca="1">IF($B1216="","",OFFSET(Zdroj!O$16,'k rozhodnutí'!$A1215,0))</f>
        <v/>
      </c>
      <c r="E1217" s="127"/>
      <c r="F1217" s="30"/>
      <c r="G1217" s="122"/>
      <c r="H1217" s="115"/>
      <c r="I1217" s="126"/>
      <c r="J1217" s="125"/>
      <c r="K1217" s="115"/>
      <c r="L1217" s="115"/>
      <c r="M1217" s="115"/>
      <c r="N1217" s="115"/>
      <c r="O1217" s="115"/>
      <c r="P1217" s="115"/>
    </row>
    <row r="1218" spans="1:16" x14ac:dyDescent="0.25">
      <c r="A1218" s="64">
        <f t="shared" ref="A1218" si="4">ROW()/3-1</f>
        <v>405</v>
      </c>
      <c r="B1218" s="124"/>
      <c r="C1218" s="28" t="str">
        <f ca="1">IF($B1216="","",IF(Zdroj!$AS$9="ano",IF(OFFSET(Zdroj!M$16,'k rozhodnutí'!$A1215,0)="","","Anonymizováno"),IF(OFFSET(Zdroj!M$16,'k rozhodnutí'!$A1215,0)="","",OFFSET(Zdroj!M$16,'k rozhodnutí'!$A1215,0))))</f>
        <v/>
      </c>
      <c r="D1218" s="3" t="str">
        <f ca="1">IF($B1216="","",CONCATENATE("Dotace bude použita na:","
",OFFSET(Zdroj!P$16,'k rozhodnutí'!$A1215,0)))</f>
        <v/>
      </c>
      <c r="E1218" s="127"/>
      <c r="F1218" s="31" t="str">
        <f ca="1">IF($B1216="","",OFFSET(Zdroj!V$16,'k rozhodnutí'!$A1215,0))</f>
        <v/>
      </c>
      <c r="G1218" s="37" t="str">
        <f ca="1">IF($B1216="","",OFFSET(Zdroj!CC$16,'k rozhodnutí'!$A1215,0))</f>
        <v/>
      </c>
      <c r="H1218" s="115"/>
      <c r="I1218" s="126"/>
      <c r="J1218" s="125"/>
      <c r="K1218" s="115"/>
      <c r="L1218" s="115"/>
      <c r="M1218" s="115"/>
      <c r="N1218" s="115"/>
      <c r="O1218" s="115"/>
      <c r="P1218" s="115"/>
    </row>
    <row r="1219" spans="1:16" ht="15.75" x14ac:dyDescent="0.25">
      <c r="A1219" s="64"/>
      <c r="B1219" s="79" t="str">
        <f ca="1">IF(OFFSET(Zdroj!$B$16,A1218,0)&gt;0,A1221,"")</f>
        <v/>
      </c>
      <c r="C1219" s="2" t="str">
        <f ca="1">IF($B1219="","",IF(Zdroj!$AS$9="ano",CONCATENATE(OFFSET(Zdroj!C$16,'k rozhodnutí'!$A1218,0),"
","Anonymizováno","
",OFFSET(Zdroj!E$16,'k rozhodnutí'!$A1218,0),"
",OFFSET(Zdroj!F$16,'k rozhodnutí'!$A1218,0)),CONCATENATE(OFFSET(Zdroj!C$16,'k rozhodnutí'!$A1218,0),"
",OFFSET(Zdroj!D$16,'k rozhodnutí'!$A1218,0),"
",OFFSET(Zdroj!E$16,'k rozhodnutí'!$A1218,0),"
",OFFSET(Zdroj!F$16,'k rozhodnutí'!$A1218,0))))</f>
        <v/>
      </c>
      <c r="D1219" s="19" t="str">
        <f ca="1">IF($B1219="","",OFFSET(Zdroj!N$16,'k rozhodnutí'!$A1218,0))</f>
        <v/>
      </c>
      <c r="E1219" s="127" t="str">
        <f ca="1">IF($B1219="","",OFFSET(Zdroj!T$16,'k rozhodnutí'!$A1218,0))</f>
        <v/>
      </c>
      <c r="F1219" s="31" t="str">
        <f ca="1">IF($B1219="","",OFFSET(Zdroj!U$16,'k rozhodnutí'!$A1218,0))</f>
        <v/>
      </c>
      <c r="G1219" s="122" t="str">
        <f ca="1">IF($B1219="","",OFFSET(Zdroj!W$16,'k rozhodnutí'!$A1218,0))</f>
        <v/>
      </c>
      <c r="H1219" s="115" t="str">
        <f ca="1">IF($B1219="","",OFFSET(Zdroj!W$16,'k rozhodnutí'!$A1218,0))</f>
        <v/>
      </c>
      <c r="I1219" s="126" t="str">
        <f ca="1">IF($B1219="","",OFFSET(Zdroj!Y$16,'k rozhodnutí'!$A1218,0))</f>
        <v/>
      </c>
      <c r="J1219" s="125" t="str">
        <f ca="1">IF(B1219="","",'k rozhodnutí detailní'!N1219)</f>
        <v/>
      </c>
      <c r="K1219" s="115" t="str">
        <f ca="1">IF($B1219="","",OFFSET(Zdroj!AC$16,'k rozhodnutí'!$A1218,0))</f>
        <v/>
      </c>
      <c r="L1219" s="115" t="str">
        <f ca="1">IF($B1219="","",OFFSET(Zdroj!AD$16,'k rozhodnutí'!$A1218,0))</f>
        <v/>
      </c>
      <c r="M1219" s="115" t="str">
        <f ca="1">IF($B1219="","",OFFSET(Zdroj!AE$16,'k rozhodnutí'!$A1218,0))</f>
        <v/>
      </c>
      <c r="N1219" s="115" t="str">
        <f ca="1">IF($B1219="","",OFFSET(Zdroj!AF$16,'k rozhodnutí'!$A1218,0))</f>
        <v/>
      </c>
      <c r="O1219" s="115" t="str">
        <f ca="1">IF($B1219="","",OFFSET(Zdroj!AG$16,'k rozhodnutí'!$A1218,0))</f>
        <v/>
      </c>
      <c r="P1219" s="115" t="str">
        <f ca="1">IF($B1219="","",OFFSET(Zdroj!AH$16,'k rozhodnutí'!$A1218,0))</f>
        <v/>
      </c>
    </row>
    <row r="1220" spans="1:16" x14ac:dyDescent="0.25">
      <c r="A1220" s="64"/>
      <c r="B1220" s="124" t="str">
        <f ca="1">IF(OFFSET(Zdroj!$B$16,A1218,0)&gt;0,OFFSET(Zdroj!$B$16,A1218,0)+0,"")</f>
        <v/>
      </c>
      <c r="C1220" s="2" t="str">
        <f ca="1">IF($B1219="","",IF(Zdroj!$AS$9="ano",CONCATENATE("Okres:","
",OFFSET(Zdroj!CH$16,'k rozhodnutí'!$A1218,0),"
","Právní forma","
",OFFSET(Zdroj!H$16,'k rozhodnutí'!$A1218,0),"
",IF(OFFSET(Zdroj!I$16,'k rozhodnutí'!$A1218,0)="","","IČO: "),OFFSET(Zdroj!I$16,'k rozhodnutí'!$A1218,0),"
","B.Ú. ",IF(OFFSET(Zdroj!J$16,'k rozhodnutí'!$A1218,0)="","","Anonymizováno")),CONCATENATE("Okres:","
",OFFSET(Zdroj!CH$16,'k rozhodnutí'!$A1218,0),"
","Právní forma","
",OFFSET(Zdroj!H$16,'k rozhodnutí'!$A1218,0),"
",IF(OFFSET(Zdroj!I$16,'k rozhodnutí'!$A1218,0)="","","IČO: "),OFFSET(Zdroj!I$16,'k rozhodnutí'!$A1218,0),"
","B.Ú. ",OFFSET(Zdroj!J$16,'k rozhodnutí'!$A1218,0))))</f>
        <v/>
      </c>
      <c r="D1220" s="3" t="str">
        <f ca="1">IF($B1219="","",OFFSET(Zdroj!O$16,'k rozhodnutí'!$A1218,0))</f>
        <v/>
      </c>
      <c r="E1220" s="127"/>
      <c r="F1220" s="30"/>
      <c r="G1220" s="122"/>
      <c r="H1220" s="115"/>
      <c r="I1220" s="126"/>
      <c r="J1220" s="125"/>
      <c r="K1220" s="115"/>
      <c r="L1220" s="115"/>
      <c r="M1220" s="115"/>
      <c r="N1220" s="115"/>
      <c r="O1220" s="115"/>
      <c r="P1220" s="115"/>
    </row>
    <row r="1221" spans="1:16" x14ac:dyDescent="0.25">
      <c r="A1221" s="64">
        <f t="shared" ref="A1221" si="5">ROW()/3-1</f>
        <v>406</v>
      </c>
      <c r="B1221" s="124"/>
      <c r="C1221" s="28" t="str">
        <f ca="1">IF($B1219="","",IF(Zdroj!$AS$9="ano",IF(OFFSET(Zdroj!M$16,'k rozhodnutí'!$A1218,0)="","","Anonymizováno"),IF(OFFSET(Zdroj!M$16,'k rozhodnutí'!$A1218,0)="","",OFFSET(Zdroj!M$16,'k rozhodnutí'!$A1218,0))))</f>
        <v/>
      </c>
      <c r="D1221" s="3" t="str">
        <f ca="1">IF($B1219="","",CONCATENATE("Dotace bude použita na:","
",OFFSET(Zdroj!P$16,'k rozhodnutí'!$A1218,0)))</f>
        <v/>
      </c>
      <c r="E1221" s="127"/>
      <c r="F1221" s="31" t="str">
        <f ca="1">IF($B1219="","",OFFSET(Zdroj!V$16,'k rozhodnutí'!$A1218,0))</f>
        <v/>
      </c>
      <c r="G1221" s="37" t="str">
        <f ca="1">IF($B1219="","",OFFSET(Zdroj!CC$16,'k rozhodnutí'!$A1218,0))</f>
        <v/>
      </c>
      <c r="H1221" s="115"/>
      <c r="I1221" s="126"/>
      <c r="J1221" s="125"/>
      <c r="K1221" s="115"/>
      <c r="L1221" s="115"/>
      <c r="M1221" s="115"/>
      <c r="N1221" s="115"/>
      <c r="O1221" s="115"/>
      <c r="P1221" s="115"/>
    </row>
    <row r="1222" spans="1:16" ht="15.75" x14ac:dyDescent="0.25">
      <c r="A1222" s="64"/>
      <c r="B1222" s="79" t="str">
        <f ca="1">IF(OFFSET(Zdroj!$B$16,A1221,0)&gt;0,A1224,"")</f>
        <v/>
      </c>
      <c r="C1222" s="2" t="str">
        <f ca="1">IF($B1222="","",IF(Zdroj!$AS$9="ano",CONCATENATE(OFFSET(Zdroj!C$16,'k rozhodnutí'!$A1221,0),"
","Anonymizováno","
",OFFSET(Zdroj!E$16,'k rozhodnutí'!$A1221,0),"
",OFFSET(Zdroj!F$16,'k rozhodnutí'!$A1221,0)),CONCATENATE(OFFSET(Zdroj!C$16,'k rozhodnutí'!$A1221,0),"
",OFFSET(Zdroj!D$16,'k rozhodnutí'!$A1221,0),"
",OFFSET(Zdroj!E$16,'k rozhodnutí'!$A1221,0),"
",OFFSET(Zdroj!F$16,'k rozhodnutí'!$A1221,0))))</f>
        <v/>
      </c>
      <c r="D1222" s="19" t="str">
        <f ca="1">IF($B1222="","",OFFSET(Zdroj!N$16,'k rozhodnutí'!$A1221,0))</f>
        <v/>
      </c>
      <c r="E1222" s="127" t="str">
        <f ca="1">IF($B1222="","",OFFSET(Zdroj!T$16,'k rozhodnutí'!$A1221,0))</f>
        <v/>
      </c>
      <c r="F1222" s="31" t="str">
        <f ca="1">IF($B1222="","",OFFSET(Zdroj!U$16,'k rozhodnutí'!$A1221,0))</f>
        <v/>
      </c>
      <c r="G1222" s="122" t="str">
        <f ca="1">IF($B1222="","",OFFSET(Zdroj!W$16,'k rozhodnutí'!$A1221,0))</f>
        <v/>
      </c>
      <c r="H1222" s="115" t="str">
        <f ca="1">IF($B1222="","",OFFSET(Zdroj!W$16,'k rozhodnutí'!$A1221,0))</f>
        <v/>
      </c>
      <c r="I1222" s="126" t="str">
        <f ca="1">IF($B1222="","",OFFSET(Zdroj!Y$16,'k rozhodnutí'!$A1221,0))</f>
        <v/>
      </c>
      <c r="J1222" s="125" t="str">
        <f ca="1">IF(B1222="","",'k rozhodnutí detailní'!N1222)</f>
        <v/>
      </c>
      <c r="K1222" s="115" t="str">
        <f ca="1">IF($B1222="","",OFFSET(Zdroj!AC$16,'k rozhodnutí'!$A1221,0))</f>
        <v/>
      </c>
      <c r="L1222" s="115" t="str">
        <f ca="1">IF($B1222="","",OFFSET(Zdroj!AD$16,'k rozhodnutí'!$A1221,0))</f>
        <v/>
      </c>
      <c r="M1222" s="115" t="str">
        <f ca="1">IF($B1222="","",OFFSET(Zdroj!AE$16,'k rozhodnutí'!$A1221,0))</f>
        <v/>
      </c>
      <c r="N1222" s="115" t="str">
        <f ca="1">IF($B1222="","",OFFSET(Zdroj!AF$16,'k rozhodnutí'!$A1221,0))</f>
        <v/>
      </c>
      <c r="O1222" s="115" t="str">
        <f ca="1">IF($B1222="","",OFFSET(Zdroj!AG$16,'k rozhodnutí'!$A1221,0))</f>
        <v/>
      </c>
      <c r="P1222" s="115" t="str">
        <f ca="1">IF($B1222="","",OFFSET(Zdroj!AH$16,'k rozhodnutí'!$A1221,0))</f>
        <v/>
      </c>
    </row>
    <row r="1223" spans="1:16" x14ac:dyDescent="0.25">
      <c r="A1223" s="64"/>
      <c r="B1223" s="124" t="str">
        <f ca="1">IF(OFFSET(Zdroj!$B$16,A1221,0)&gt;0,OFFSET(Zdroj!$B$16,A1221,0)+0,"")</f>
        <v/>
      </c>
      <c r="C1223" s="2" t="str">
        <f ca="1">IF($B1222="","",IF(Zdroj!$AS$9="ano",CONCATENATE("Okres:","
",OFFSET(Zdroj!CH$16,'k rozhodnutí'!$A1221,0),"
","Právní forma","
",OFFSET(Zdroj!H$16,'k rozhodnutí'!$A1221,0),"
",IF(OFFSET(Zdroj!I$16,'k rozhodnutí'!$A1221,0)="","","IČO: "),OFFSET(Zdroj!I$16,'k rozhodnutí'!$A1221,0),"
","B.Ú. ",IF(OFFSET(Zdroj!J$16,'k rozhodnutí'!$A1221,0)="","","Anonymizováno")),CONCATENATE("Okres:","
",OFFSET(Zdroj!CH$16,'k rozhodnutí'!$A1221,0),"
","Právní forma","
",OFFSET(Zdroj!H$16,'k rozhodnutí'!$A1221,0),"
",IF(OFFSET(Zdroj!I$16,'k rozhodnutí'!$A1221,0)="","","IČO: "),OFFSET(Zdroj!I$16,'k rozhodnutí'!$A1221,0),"
","B.Ú. ",OFFSET(Zdroj!J$16,'k rozhodnutí'!$A1221,0))))</f>
        <v/>
      </c>
      <c r="D1223" s="3" t="str">
        <f ca="1">IF($B1222="","",OFFSET(Zdroj!O$16,'k rozhodnutí'!$A1221,0))</f>
        <v/>
      </c>
      <c r="E1223" s="127"/>
      <c r="F1223" s="30"/>
      <c r="G1223" s="122"/>
      <c r="H1223" s="115"/>
      <c r="I1223" s="126"/>
      <c r="J1223" s="125"/>
      <c r="K1223" s="115"/>
      <c r="L1223" s="115"/>
      <c r="M1223" s="115"/>
      <c r="N1223" s="115"/>
      <c r="O1223" s="115"/>
      <c r="P1223" s="115"/>
    </row>
    <row r="1224" spans="1:16" x14ac:dyDescent="0.25">
      <c r="A1224" s="64">
        <f t="shared" ref="A1224" si="6">ROW()/3-1</f>
        <v>407</v>
      </c>
      <c r="B1224" s="124"/>
      <c r="C1224" s="28" t="str">
        <f ca="1">IF($B1222="","",IF(Zdroj!$AS$9="ano",IF(OFFSET(Zdroj!M$16,'k rozhodnutí'!$A1221,0)="","","Anonymizováno"),IF(OFFSET(Zdroj!M$16,'k rozhodnutí'!$A1221,0)="","",OFFSET(Zdroj!M$16,'k rozhodnutí'!$A1221,0))))</f>
        <v/>
      </c>
      <c r="D1224" s="3" t="str">
        <f ca="1">IF($B1222="","",CONCATENATE("Dotace bude použita na:","
",OFFSET(Zdroj!P$16,'k rozhodnutí'!$A1221,0)))</f>
        <v/>
      </c>
      <c r="E1224" s="127"/>
      <c r="F1224" s="31" t="str">
        <f ca="1">IF($B1222="","",OFFSET(Zdroj!V$16,'k rozhodnutí'!$A1221,0))</f>
        <v/>
      </c>
      <c r="G1224" s="37" t="str">
        <f ca="1">IF($B1222="","",OFFSET(Zdroj!CC$16,'k rozhodnutí'!$A1221,0))</f>
        <v/>
      </c>
      <c r="H1224" s="115"/>
      <c r="I1224" s="126"/>
      <c r="J1224" s="125"/>
      <c r="K1224" s="115"/>
      <c r="L1224" s="115"/>
      <c r="M1224" s="115"/>
      <c r="N1224" s="115"/>
      <c r="O1224" s="115"/>
      <c r="P1224" s="115"/>
    </row>
    <row r="1225" spans="1:16" ht="15.75" x14ac:dyDescent="0.25">
      <c r="A1225" s="64"/>
      <c r="B1225" s="79" t="str">
        <f ca="1">IF(OFFSET(Zdroj!$B$16,A1224,0)&gt;0,A1227,"")</f>
        <v/>
      </c>
      <c r="C1225" s="2" t="str">
        <f ca="1">IF($B1225="","",IF(Zdroj!$AS$9="ano",CONCATENATE(OFFSET(Zdroj!C$16,'k rozhodnutí'!$A1224,0),"
","Anonymizováno","
",OFFSET(Zdroj!E$16,'k rozhodnutí'!$A1224,0),"
",OFFSET(Zdroj!F$16,'k rozhodnutí'!$A1224,0)),CONCATENATE(OFFSET(Zdroj!C$16,'k rozhodnutí'!$A1224,0),"
",OFFSET(Zdroj!D$16,'k rozhodnutí'!$A1224,0),"
",OFFSET(Zdroj!E$16,'k rozhodnutí'!$A1224,0),"
",OFFSET(Zdroj!F$16,'k rozhodnutí'!$A1224,0))))</f>
        <v/>
      </c>
      <c r="D1225" s="19" t="str">
        <f ca="1">IF($B1225="","",OFFSET(Zdroj!N$16,'k rozhodnutí'!$A1224,0))</f>
        <v/>
      </c>
      <c r="E1225" s="127" t="str">
        <f ca="1">IF($B1225="","",OFFSET(Zdroj!T$16,'k rozhodnutí'!$A1224,0))</f>
        <v/>
      </c>
      <c r="F1225" s="31" t="str">
        <f ca="1">IF($B1225="","",OFFSET(Zdroj!U$16,'k rozhodnutí'!$A1224,0))</f>
        <v/>
      </c>
      <c r="G1225" s="122" t="str">
        <f ca="1">IF($B1225="","",OFFSET(Zdroj!W$16,'k rozhodnutí'!$A1224,0))</f>
        <v/>
      </c>
      <c r="H1225" s="115" t="str">
        <f ca="1">IF($B1225="","",OFFSET(Zdroj!W$16,'k rozhodnutí'!$A1224,0))</f>
        <v/>
      </c>
      <c r="I1225" s="126" t="str">
        <f ca="1">IF($B1225="","",OFFSET(Zdroj!Y$16,'k rozhodnutí'!$A1224,0))</f>
        <v/>
      </c>
      <c r="J1225" s="125" t="str">
        <f ca="1">IF(B1225="","",'k rozhodnutí detailní'!N1225)</f>
        <v/>
      </c>
      <c r="K1225" s="115" t="str">
        <f ca="1">IF($B1225="","",OFFSET(Zdroj!AC$16,'k rozhodnutí'!$A1224,0))</f>
        <v/>
      </c>
      <c r="L1225" s="115" t="str">
        <f ca="1">IF($B1225="","",OFFSET(Zdroj!AD$16,'k rozhodnutí'!$A1224,0))</f>
        <v/>
      </c>
      <c r="M1225" s="115" t="str">
        <f ca="1">IF($B1225="","",OFFSET(Zdroj!AE$16,'k rozhodnutí'!$A1224,0))</f>
        <v/>
      </c>
      <c r="N1225" s="115" t="str">
        <f ca="1">IF($B1225="","",OFFSET(Zdroj!AF$16,'k rozhodnutí'!$A1224,0))</f>
        <v/>
      </c>
      <c r="O1225" s="115" t="str">
        <f ca="1">IF($B1225="","",OFFSET(Zdroj!AG$16,'k rozhodnutí'!$A1224,0))</f>
        <v/>
      </c>
      <c r="P1225" s="115" t="str">
        <f ca="1">IF($B1225="","",OFFSET(Zdroj!AH$16,'k rozhodnutí'!$A1224,0))</f>
        <v/>
      </c>
    </row>
    <row r="1226" spans="1:16" x14ac:dyDescent="0.25">
      <c r="A1226" s="64"/>
      <c r="B1226" s="124" t="str">
        <f ca="1">IF(OFFSET(Zdroj!$B$16,A1224,0)&gt;0,OFFSET(Zdroj!$B$16,A1224,0)+0,"")</f>
        <v/>
      </c>
      <c r="C1226" s="2" t="str">
        <f ca="1">IF($B1225="","",IF(Zdroj!$AS$9="ano",CONCATENATE("Okres:","
",OFFSET(Zdroj!CH$16,'k rozhodnutí'!$A1224,0),"
","Právní forma","
",OFFSET(Zdroj!H$16,'k rozhodnutí'!$A1224,0),"
",IF(OFFSET(Zdroj!I$16,'k rozhodnutí'!$A1224,0)="","","IČO: "),OFFSET(Zdroj!I$16,'k rozhodnutí'!$A1224,0),"
","B.Ú. ",IF(OFFSET(Zdroj!J$16,'k rozhodnutí'!$A1224,0)="","","Anonymizováno")),CONCATENATE("Okres:","
",OFFSET(Zdroj!CH$16,'k rozhodnutí'!$A1224,0),"
","Právní forma","
",OFFSET(Zdroj!H$16,'k rozhodnutí'!$A1224,0),"
",IF(OFFSET(Zdroj!I$16,'k rozhodnutí'!$A1224,0)="","","IČO: "),OFFSET(Zdroj!I$16,'k rozhodnutí'!$A1224,0),"
","B.Ú. ",OFFSET(Zdroj!J$16,'k rozhodnutí'!$A1224,0))))</f>
        <v/>
      </c>
      <c r="D1226" s="3" t="str">
        <f ca="1">IF($B1225="","",OFFSET(Zdroj!O$16,'k rozhodnutí'!$A1224,0))</f>
        <v/>
      </c>
      <c r="E1226" s="127"/>
      <c r="F1226" s="30"/>
      <c r="G1226" s="122"/>
      <c r="H1226" s="115"/>
      <c r="I1226" s="126"/>
      <c r="J1226" s="125"/>
      <c r="K1226" s="115"/>
      <c r="L1226" s="115"/>
      <c r="M1226" s="115"/>
      <c r="N1226" s="115"/>
      <c r="O1226" s="115"/>
      <c r="P1226" s="115"/>
    </row>
    <row r="1227" spans="1:16" x14ac:dyDescent="0.25">
      <c r="A1227" s="64">
        <f t="shared" ref="A1227" si="7">ROW()/3-1</f>
        <v>408</v>
      </c>
      <c r="B1227" s="124"/>
      <c r="C1227" s="28" t="str">
        <f ca="1">IF($B1225="","",IF(Zdroj!$AS$9="ano",IF(OFFSET(Zdroj!M$16,'k rozhodnutí'!$A1224,0)="","","Anonymizováno"),IF(OFFSET(Zdroj!M$16,'k rozhodnutí'!$A1224,0)="","",OFFSET(Zdroj!M$16,'k rozhodnutí'!$A1224,0))))</f>
        <v/>
      </c>
      <c r="D1227" s="3" t="str">
        <f ca="1">IF($B1225="","",CONCATENATE("Dotace bude použita na:","
",OFFSET(Zdroj!P$16,'k rozhodnutí'!$A1224,0)))</f>
        <v/>
      </c>
      <c r="E1227" s="127"/>
      <c r="F1227" s="31" t="str">
        <f ca="1">IF($B1225="","",OFFSET(Zdroj!V$16,'k rozhodnutí'!$A1224,0))</f>
        <v/>
      </c>
      <c r="G1227" s="37" t="str">
        <f ca="1">IF($B1225="","",OFFSET(Zdroj!CC$16,'k rozhodnutí'!$A1224,0))</f>
        <v/>
      </c>
      <c r="H1227" s="115"/>
      <c r="I1227" s="126"/>
      <c r="J1227" s="125"/>
      <c r="K1227" s="115"/>
      <c r="L1227" s="115"/>
      <c r="M1227" s="115"/>
      <c r="N1227" s="115"/>
      <c r="O1227" s="115"/>
      <c r="P1227" s="115"/>
    </row>
    <row r="1228" spans="1:16" ht="15.75" x14ac:dyDescent="0.25">
      <c r="A1228" s="64"/>
      <c r="B1228" s="79" t="str">
        <f ca="1">IF(OFFSET(Zdroj!$B$16,A1227,0)&gt;0,A1230,"")</f>
        <v/>
      </c>
      <c r="C1228" s="2" t="str">
        <f ca="1">IF($B1228="","",IF(Zdroj!$AS$9="ano",CONCATENATE(OFFSET(Zdroj!C$16,'k rozhodnutí'!$A1227,0),"
","Anonymizováno","
",OFFSET(Zdroj!E$16,'k rozhodnutí'!$A1227,0),"
",OFFSET(Zdroj!F$16,'k rozhodnutí'!$A1227,0)),CONCATENATE(OFFSET(Zdroj!C$16,'k rozhodnutí'!$A1227,0),"
",OFFSET(Zdroj!D$16,'k rozhodnutí'!$A1227,0),"
",OFFSET(Zdroj!E$16,'k rozhodnutí'!$A1227,0),"
",OFFSET(Zdroj!F$16,'k rozhodnutí'!$A1227,0))))</f>
        <v/>
      </c>
      <c r="D1228" s="19" t="str">
        <f ca="1">IF($B1228="","",OFFSET(Zdroj!N$16,'k rozhodnutí'!$A1227,0))</f>
        <v/>
      </c>
      <c r="E1228" s="127" t="str">
        <f ca="1">IF($B1228="","",OFFSET(Zdroj!T$16,'k rozhodnutí'!$A1227,0))</f>
        <v/>
      </c>
      <c r="F1228" s="31" t="str">
        <f ca="1">IF($B1228="","",OFFSET(Zdroj!U$16,'k rozhodnutí'!$A1227,0))</f>
        <v/>
      </c>
      <c r="G1228" s="122" t="str">
        <f ca="1">IF($B1228="","",OFFSET(Zdroj!W$16,'k rozhodnutí'!$A1227,0))</f>
        <v/>
      </c>
      <c r="H1228" s="115" t="str">
        <f ca="1">IF($B1228="","",OFFSET(Zdroj!W$16,'k rozhodnutí'!$A1227,0))</f>
        <v/>
      </c>
      <c r="I1228" s="126" t="str">
        <f ca="1">IF($B1228="","",OFFSET(Zdroj!Y$16,'k rozhodnutí'!$A1227,0))</f>
        <v/>
      </c>
      <c r="J1228" s="125" t="str">
        <f ca="1">IF(B1228="","",'k rozhodnutí detailní'!N1228)</f>
        <v/>
      </c>
      <c r="K1228" s="115" t="str">
        <f ca="1">IF($B1228="","",OFFSET(Zdroj!AC$16,'k rozhodnutí'!$A1227,0))</f>
        <v/>
      </c>
      <c r="L1228" s="115" t="str">
        <f ca="1">IF($B1228="","",OFFSET(Zdroj!AD$16,'k rozhodnutí'!$A1227,0))</f>
        <v/>
      </c>
      <c r="M1228" s="115" t="str">
        <f ca="1">IF($B1228="","",OFFSET(Zdroj!AE$16,'k rozhodnutí'!$A1227,0))</f>
        <v/>
      </c>
      <c r="N1228" s="115" t="str">
        <f ca="1">IF($B1228="","",OFFSET(Zdroj!AF$16,'k rozhodnutí'!$A1227,0))</f>
        <v/>
      </c>
      <c r="O1228" s="115" t="str">
        <f ca="1">IF($B1228="","",OFFSET(Zdroj!AG$16,'k rozhodnutí'!$A1227,0))</f>
        <v/>
      </c>
      <c r="P1228" s="115" t="str">
        <f ca="1">IF($B1228="","",OFFSET(Zdroj!AH$16,'k rozhodnutí'!$A1227,0))</f>
        <v/>
      </c>
    </row>
    <row r="1229" spans="1:16" x14ac:dyDescent="0.25">
      <c r="A1229" s="64"/>
      <c r="B1229" s="124" t="str">
        <f ca="1">IF(OFFSET(Zdroj!$B$16,A1227,0)&gt;0,OFFSET(Zdroj!$B$16,A1227,0)+0,"")</f>
        <v/>
      </c>
      <c r="C1229" s="2" t="str">
        <f ca="1">IF($B1228="","",IF(Zdroj!$AS$9="ano",CONCATENATE("Okres:","
",OFFSET(Zdroj!CH$16,'k rozhodnutí'!$A1227,0),"
","Právní forma","
",OFFSET(Zdroj!H$16,'k rozhodnutí'!$A1227,0),"
",IF(OFFSET(Zdroj!I$16,'k rozhodnutí'!$A1227,0)="","","IČO: "),OFFSET(Zdroj!I$16,'k rozhodnutí'!$A1227,0),"
","B.Ú. ",IF(OFFSET(Zdroj!J$16,'k rozhodnutí'!$A1227,0)="","","Anonymizováno")),CONCATENATE("Okres:","
",OFFSET(Zdroj!CH$16,'k rozhodnutí'!$A1227,0),"
","Právní forma","
",OFFSET(Zdroj!H$16,'k rozhodnutí'!$A1227,0),"
",IF(OFFSET(Zdroj!I$16,'k rozhodnutí'!$A1227,0)="","","IČO: "),OFFSET(Zdroj!I$16,'k rozhodnutí'!$A1227,0),"
","B.Ú. ",OFFSET(Zdroj!J$16,'k rozhodnutí'!$A1227,0))))</f>
        <v/>
      </c>
      <c r="D1229" s="3" t="str">
        <f ca="1">IF($B1228="","",OFFSET(Zdroj!O$16,'k rozhodnutí'!$A1227,0))</f>
        <v/>
      </c>
      <c r="E1229" s="127"/>
      <c r="F1229" s="30"/>
      <c r="G1229" s="122"/>
      <c r="H1229" s="115"/>
      <c r="I1229" s="126"/>
      <c r="J1229" s="125"/>
      <c r="K1229" s="115"/>
      <c r="L1229" s="115"/>
      <c r="M1229" s="115"/>
      <c r="N1229" s="115"/>
      <c r="O1229" s="115"/>
      <c r="P1229" s="115"/>
    </row>
    <row r="1230" spans="1:16" x14ac:dyDescent="0.25">
      <c r="A1230" s="64">
        <f t="shared" ref="A1230" si="8">ROW()/3-1</f>
        <v>409</v>
      </c>
      <c r="B1230" s="124"/>
      <c r="C1230" s="28" t="str">
        <f ca="1">IF($B1228="","",IF(Zdroj!$AS$9="ano",IF(OFFSET(Zdroj!M$16,'k rozhodnutí'!$A1227,0)="","","Anonymizováno"),IF(OFFSET(Zdroj!M$16,'k rozhodnutí'!$A1227,0)="","",OFFSET(Zdroj!M$16,'k rozhodnutí'!$A1227,0))))</f>
        <v/>
      </c>
      <c r="D1230" s="3" t="str">
        <f ca="1">IF($B1228="","",CONCATENATE("Dotace bude použita na:","
",OFFSET(Zdroj!P$16,'k rozhodnutí'!$A1227,0)))</f>
        <v/>
      </c>
      <c r="E1230" s="127"/>
      <c r="F1230" s="31" t="str">
        <f ca="1">IF($B1228="","",OFFSET(Zdroj!V$16,'k rozhodnutí'!$A1227,0))</f>
        <v/>
      </c>
      <c r="G1230" s="37" t="str">
        <f ca="1">IF($B1228="","",OFFSET(Zdroj!CC$16,'k rozhodnutí'!$A1227,0))</f>
        <v/>
      </c>
      <c r="H1230" s="115"/>
      <c r="I1230" s="126"/>
      <c r="J1230" s="125"/>
      <c r="K1230" s="115"/>
      <c r="L1230" s="115"/>
      <c r="M1230" s="115"/>
      <c r="N1230" s="115"/>
      <c r="O1230" s="115"/>
      <c r="P1230" s="115"/>
    </row>
    <row r="1231" spans="1:16" ht="15.75" x14ac:dyDescent="0.25">
      <c r="A1231" s="64"/>
      <c r="B1231" s="79" t="str">
        <f ca="1">IF(OFFSET(Zdroj!$B$16,A1230,0)&gt;0,A1233,"")</f>
        <v/>
      </c>
      <c r="C1231" s="2" t="str">
        <f ca="1">IF($B1231="","",IF(Zdroj!$AS$9="ano",CONCATENATE(OFFSET(Zdroj!C$16,'k rozhodnutí'!$A1230,0),"
","Anonymizováno","
",OFFSET(Zdroj!E$16,'k rozhodnutí'!$A1230,0),"
",OFFSET(Zdroj!F$16,'k rozhodnutí'!$A1230,0)),CONCATENATE(OFFSET(Zdroj!C$16,'k rozhodnutí'!$A1230,0),"
",OFFSET(Zdroj!D$16,'k rozhodnutí'!$A1230,0),"
",OFFSET(Zdroj!E$16,'k rozhodnutí'!$A1230,0),"
",OFFSET(Zdroj!F$16,'k rozhodnutí'!$A1230,0))))</f>
        <v/>
      </c>
      <c r="D1231" s="19" t="str">
        <f ca="1">IF($B1231="","",OFFSET(Zdroj!N$16,'k rozhodnutí'!$A1230,0))</f>
        <v/>
      </c>
      <c r="E1231" s="127" t="str">
        <f ca="1">IF($B1231="","",OFFSET(Zdroj!T$16,'k rozhodnutí'!$A1230,0))</f>
        <v/>
      </c>
      <c r="F1231" s="31" t="str">
        <f ca="1">IF($B1231="","",OFFSET(Zdroj!U$16,'k rozhodnutí'!$A1230,0))</f>
        <v/>
      </c>
      <c r="G1231" s="122" t="str">
        <f ca="1">IF($B1231="","",OFFSET(Zdroj!W$16,'k rozhodnutí'!$A1230,0))</f>
        <v/>
      </c>
      <c r="H1231" s="115" t="str">
        <f ca="1">IF($B1231="","",OFFSET(Zdroj!W$16,'k rozhodnutí'!$A1230,0))</f>
        <v/>
      </c>
      <c r="I1231" s="126" t="str">
        <f ca="1">IF($B1231="","",OFFSET(Zdroj!Y$16,'k rozhodnutí'!$A1230,0))</f>
        <v/>
      </c>
      <c r="J1231" s="125" t="str">
        <f ca="1">IF(B1231="","",'k rozhodnutí detailní'!N1231)</f>
        <v/>
      </c>
      <c r="K1231" s="115" t="str">
        <f ca="1">IF($B1231="","",OFFSET(Zdroj!AC$16,'k rozhodnutí'!$A1230,0))</f>
        <v/>
      </c>
      <c r="L1231" s="115" t="str">
        <f ca="1">IF($B1231="","",OFFSET(Zdroj!AD$16,'k rozhodnutí'!$A1230,0))</f>
        <v/>
      </c>
      <c r="M1231" s="115" t="str">
        <f ca="1">IF($B1231="","",OFFSET(Zdroj!AE$16,'k rozhodnutí'!$A1230,0))</f>
        <v/>
      </c>
      <c r="N1231" s="115" t="str">
        <f ca="1">IF($B1231="","",OFFSET(Zdroj!AF$16,'k rozhodnutí'!$A1230,0))</f>
        <v/>
      </c>
      <c r="O1231" s="115" t="str">
        <f ca="1">IF($B1231="","",OFFSET(Zdroj!AG$16,'k rozhodnutí'!$A1230,0))</f>
        <v/>
      </c>
      <c r="P1231" s="115" t="str">
        <f ca="1">IF($B1231="","",OFFSET(Zdroj!AH$16,'k rozhodnutí'!$A1230,0))</f>
        <v/>
      </c>
    </row>
    <row r="1232" spans="1:16" x14ac:dyDescent="0.25">
      <c r="A1232" s="64"/>
      <c r="B1232" s="124" t="str">
        <f ca="1">IF(OFFSET(Zdroj!$B$16,A1230,0)&gt;0,OFFSET(Zdroj!$B$16,A1230,0)+0,"")</f>
        <v/>
      </c>
      <c r="C1232" s="2" t="str">
        <f ca="1">IF($B1231="","",IF(Zdroj!$AS$9="ano",CONCATENATE("Okres:","
",OFFSET(Zdroj!CH$16,'k rozhodnutí'!$A1230,0),"
","Právní forma","
",OFFSET(Zdroj!H$16,'k rozhodnutí'!$A1230,0),"
",IF(OFFSET(Zdroj!I$16,'k rozhodnutí'!$A1230,0)="","","IČO: "),OFFSET(Zdroj!I$16,'k rozhodnutí'!$A1230,0),"
","B.Ú. ",IF(OFFSET(Zdroj!J$16,'k rozhodnutí'!$A1230,0)="","","Anonymizováno")),CONCATENATE("Okres:","
",OFFSET(Zdroj!CH$16,'k rozhodnutí'!$A1230,0),"
","Právní forma","
",OFFSET(Zdroj!H$16,'k rozhodnutí'!$A1230,0),"
",IF(OFFSET(Zdroj!I$16,'k rozhodnutí'!$A1230,0)="","","IČO: "),OFFSET(Zdroj!I$16,'k rozhodnutí'!$A1230,0),"
","B.Ú. ",OFFSET(Zdroj!J$16,'k rozhodnutí'!$A1230,0))))</f>
        <v/>
      </c>
      <c r="D1232" s="3" t="str">
        <f ca="1">IF($B1231="","",OFFSET(Zdroj!O$16,'k rozhodnutí'!$A1230,0))</f>
        <v/>
      </c>
      <c r="E1232" s="127"/>
      <c r="F1232" s="30"/>
      <c r="G1232" s="122"/>
      <c r="H1232" s="115"/>
      <c r="I1232" s="126"/>
      <c r="J1232" s="125"/>
      <c r="K1232" s="115"/>
      <c r="L1232" s="115"/>
      <c r="M1232" s="115"/>
      <c r="N1232" s="115"/>
      <c r="O1232" s="115"/>
      <c r="P1232" s="115"/>
    </row>
    <row r="1233" spans="1:16" x14ac:dyDescent="0.25">
      <c r="A1233" s="64">
        <f t="shared" ref="A1233" si="9">ROW()/3-1</f>
        <v>410</v>
      </c>
      <c r="B1233" s="124"/>
      <c r="C1233" s="28" t="str">
        <f ca="1">IF($B1231="","",IF(Zdroj!$AS$9="ano",IF(OFFSET(Zdroj!M$16,'k rozhodnutí'!$A1230,0)="","","Anonymizováno"),IF(OFFSET(Zdroj!M$16,'k rozhodnutí'!$A1230,0)="","",OFFSET(Zdroj!M$16,'k rozhodnutí'!$A1230,0))))</f>
        <v/>
      </c>
      <c r="D1233" s="3" t="str">
        <f ca="1">IF($B1231="","",CONCATENATE("Dotace bude použita na:","
",OFFSET(Zdroj!P$16,'k rozhodnutí'!$A1230,0)))</f>
        <v/>
      </c>
      <c r="E1233" s="127"/>
      <c r="F1233" s="31" t="str">
        <f ca="1">IF($B1231="","",OFFSET(Zdroj!V$16,'k rozhodnutí'!$A1230,0))</f>
        <v/>
      </c>
      <c r="G1233" s="37" t="str">
        <f ca="1">IF($B1231="","",OFFSET(Zdroj!CC$16,'k rozhodnutí'!$A1230,0))</f>
        <v/>
      </c>
      <c r="H1233" s="115"/>
      <c r="I1233" s="126"/>
      <c r="J1233" s="125"/>
      <c r="K1233" s="115"/>
      <c r="L1233" s="115"/>
      <c r="M1233" s="115"/>
      <c r="N1233" s="115"/>
      <c r="O1233" s="115"/>
      <c r="P1233" s="115"/>
    </row>
    <row r="1234" spans="1:16" ht="15.75" x14ac:dyDescent="0.25">
      <c r="A1234" s="64"/>
      <c r="B1234" s="79" t="str">
        <f ca="1">IF(OFFSET(Zdroj!$B$16,A1233,0)&gt;0,A1236,"")</f>
        <v/>
      </c>
      <c r="C1234" s="2" t="str">
        <f ca="1">IF($B1234="","",IF(Zdroj!$AS$9="ano",CONCATENATE(OFFSET(Zdroj!C$16,'k rozhodnutí'!$A1233,0),"
","Anonymizováno","
",OFFSET(Zdroj!E$16,'k rozhodnutí'!$A1233,0),"
",OFFSET(Zdroj!F$16,'k rozhodnutí'!$A1233,0)),CONCATENATE(OFFSET(Zdroj!C$16,'k rozhodnutí'!$A1233,0),"
",OFFSET(Zdroj!D$16,'k rozhodnutí'!$A1233,0),"
",OFFSET(Zdroj!E$16,'k rozhodnutí'!$A1233,0),"
",OFFSET(Zdroj!F$16,'k rozhodnutí'!$A1233,0))))</f>
        <v/>
      </c>
      <c r="D1234" s="19" t="str">
        <f ca="1">IF($B1234="","",OFFSET(Zdroj!N$16,'k rozhodnutí'!$A1233,0))</f>
        <v/>
      </c>
      <c r="E1234" s="127" t="str">
        <f ca="1">IF($B1234="","",OFFSET(Zdroj!T$16,'k rozhodnutí'!$A1233,0))</f>
        <v/>
      </c>
      <c r="F1234" s="31" t="str">
        <f ca="1">IF($B1234="","",OFFSET(Zdroj!U$16,'k rozhodnutí'!$A1233,0))</f>
        <v/>
      </c>
      <c r="G1234" s="122" t="str">
        <f ca="1">IF($B1234="","",OFFSET(Zdroj!W$16,'k rozhodnutí'!$A1233,0))</f>
        <v/>
      </c>
      <c r="H1234" s="115" t="str">
        <f ca="1">IF($B1234="","",OFFSET(Zdroj!W$16,'k rozhodnutí'!$A1233,0))</f>
        <v/>
      </c>
      <c r="I1234" s="126" t="str">
        <f ca="1">IF($B1234="","",OFFSET(Zdroj!Y$16,'k rozhodnutí'!$A1233,0))</f>
        <v/>
      </c>
      <c r="J1234" s="125" t="str">
        <f ca="1">IF(B1234="","",'k rozhodnutí detailní'!N1234)</f>
        <v/>
      </c>
      <c r="K1234" s="115" t="str">
        <f ca="1">IF($B1234="","",OFFSET(Zdroj!AC$16,'k rozhodnutí'!$A1233,0))</f>
        <v/>
      </c>
      <c r="L1234" s="115" t="str">
        <f ca="1">IF($B1234="","",OFFSET(Zdroj!AD$16,'k rozhodnutí'!$A1233,0))</f>
        <v/>
      </c>
      <c r="M1234" s="115" t="str">
        <f ca="1">IF($B1234="","",OFFSET(Zdroj!AE$16,'k rozhodnutí'!$A1233,0))</f>
        <v/>
      </c>
      <c r="N1234" s="115" t="str">
        <f ca="1">IF($B1234="","",OFFSET(Zdroj!AF$16,'k rozhodnutí'!$A1233,0))</f>
        <v/>
      </c>
      <c r="O1234" s="115" t="str">
        <f ca="1">IF($B1234="","",OFFSET(Zdroj!AG$16,'k rozhodnutí'!$A1233,0))</f>
        <v/>
      </c>
      <c r="P1234" s="115" t="str">
        <f ca="1">IF($B1234="","",OFFSET(Zdroj!AH$16,'k rozhodnutí'!$A1233,0))</f>
        <v/>
      </c>
    </row>
    <row r="1235" spans="1:16" x14ac:dyDescent="0.25">
      <c r="A1235" s="64"/>
      <c r="B1235" s="124" t="str">
        <f ca="1">IF(OFFSET(Zdroj!$B$16,A1233,0)&gt;0,OFFSET(Zdroj!$B$16,A1233,0)+0,"")</f>
        <v/>
      </c>
      <c r="C1235" s="2" t="str">
        <f ca="1">IF($B1234="","",IF(Zdroj!$AS$9="ano",CONCATENATE("Okres:","
",OFFSET(Zdroj!CH$16,'k rozhodnutí'!$A1233,0),"
","Právní forma","
",OFFSET(Zdroj!H$16,'k rozhodnutí'!$A1233,0),"
",IF(OFFSET(Zdroj!I$16,'k rozhodnutí'!$A1233,0)="","","IČO: "),OFFSET(Zdroj!I$16,'k rozhodnutí'!$A1233,0),"
","B.Ú. ",IF(OFFSET(Zdroj!J$16,'k rozhodnutí'!$A1233,0)="","","Anonymizováno")),CONCATENATE("Okres:","
",OFFSET(Zdroj!CH$16,'k rozhodnutí'!$A1233,0),"
","Právní forma","
",OFFSET(Zdroj!H$16,'k rozhodnutí'!$A1233,0),"
",IF(OFFSET(Zdroj!I$16,'k rozhodnutí'!$A1233,0)="","","IČO: "),OFFSET(Zdroj!I$16,'k rozhodnutí'!$A1233,0),"
","B.Ú. ",OFFSET(Zdroj!J$16,'k rozhodnutí'!$A1233,0))))</f>
        <v/>
      </c>
      <c r="D1235" s="3" t="str">
        <f ca="1">IF($B1234="","",OFFSET(Zdroj!O$16,'k rozhodnutí'!$A1233,0))</f>
        <v/>
      </c>
      <c r="E1235" s="127"/>
      <c r="F1235" s="30"/>
      <c r="G1235" s="122"/>
      <c r="H1235" s="115"/>
      <c r="I1235" s="126"/>
      <c r="J1235" s="125"/>
      <c r="K1235" s="115"/>
      <c r="L1235" s="115"/>
      <c r="M1235" s="115"/>
      <c r="N1235" s="115"/>
      <c r="O1235" s="115"/>
      <c r="P1235" s="115"/>
    </row>
    <row r="1236" spans="1:16" x14ac:dyDescent="0.25">
      <c r="A1236" s="64">
        <f t="shared" ref="A1236" si="10">ROW()/3-1</f>
        <v>411</v>
      </c>
      <c r="B1236" s="124"/>
      <c r="C1236" s="28" t="str">
        <f ca="1">IF($B1234="","",IF(Zdroj!$AS$9="ano",IF(OFFSET(Zdroj!M$16,'k rozhodnutí'!$A1233,0)="","","Anonymizováno"),IF(OFFSET(Zdroj!M$16,'k rozhodnutí'!$A1233,0)="","",OFFSET(Zdroj!M$16,'k rozhodnutí'!$A1233,0))))</f>
        <v/>
      </c>
      <c r="D1236" s="3" t="str">
        <f ca="1">IF($B1234="","",CONCATENATE("Dotace bude použita na:","
",OFFSET(Zdroj!P$16,'k rozhodnutí'!$A1233,0)))</f>
        <v/>
      </c>
      <c r="E1236" s="127"/>
      <c r="F1236" s="31" t="str">
        <f ca="1">IF($B1234="","",OFFSET(Zdroj!V$16,'k rozhodnutí'!$A1233,0))</f>
        <v/>
      </c>
      <c r="G1236" s="37" t="str">
        <f ca="1">IF($B1234="","",OFFSET(Zdroj!CC$16,'k rozhodnutí'!$A1233,0))</f>
        <v/>
      </c>
      <c r="H1236" s="115"/>
      <c r="I1236" s="126"/>
      <c r="J1236" s="125"/>
      <c r="K1236" s="115"/>
      <c r="L1236" s="115"/>
      <c r="M1236" s="115"/>
      <c r="N1236" s="115"/>
      <c r="O1236" s="115"/>
      <c r="P1236" s="115"/>
    </row>
    <row r="1237" spans="1:16" ht="15.75" x14ac:dyDescent="0.25">
      <c r="A1237" s="64"/>
      <c r="B1237" s="79" t="str">
        <f ca="1">IF(OFFSET(Zdroj!$B$16,A1236,0)&gt;0,A1239,"")</f>
        <v/>
      </c>
      <c r="C1237" s="2" t="str">
        <f ca="1">IF($B1237="","",IF(Zdroj!$AS$9="ano",CONCATENATE(OFFSET(Zdroj!C$16,'k rozhodnutí'!$A1236,0),"
","Anonymizováno","
",OFFSET(Zdroj!E$16,'k rozhodnutí'!$A1236,0),"
",OFFSET(Zdroj!F$16,'k rozhodnutí'!$A1236,0)),CONCATENATE(OFFSET(Zdroj!C$16,'k rozhodnutí'!$A1236,0),"
",OFFSET(Zdroj!D$16,'k rozhodnutí'!$A1236,0),"
",OFFSET(Zdroj!E$16,'k rozhodnutí'!$A1236,0),"
",OFFSET(Zdroj!F$16,'k rozhodnutí'!$A1236,0))))</f>
        <v/>
      </c>
      <c r="D1237" s="19" t="str">
        <f ca="1">IF($B1237="","",OFFSET(Zdroj!N$16,'k rozhodnutí'!$A1236,0))</f>
        <v/>
      </c>
      <c r="E1237" s="127" t="str">
        <f ca="1">IF($B1237="","",OFFSET(Zdroj!T$16,'k rozhodnutí'!$A1236,0))</f>
        <v/>
      </c>
      <c r="F1237" s="31" t="str">
        <f ca="1">IF($B1237="","",OFFSET(Zdroj!U$16,'k rozhodnutí'!$A1236,0))</f>
        <v/>
      </c>
      <c r="G1237" s="122" t="str">
        <f ca="1">IF($B1237="","",OFFSET(Zdroj!W$16,'k rozhodnutí'!$A1236,0))</f>
        <v/>
      </c>
      <c r="H1237" s="115" t="str">
        <f ca="1">IF($B1237="","",OFFSET(Zdroj!W$16,'k rozhodnutí'!$A1236,0))</f>
        <v/>
      </c>
      <c r="I1237" s="126" t="str">
        <f ca="1">IF($B1237="","",OFFSET(Zdroj!Y$16,'k rozhodnutí'!$A1236,0))</f>
        <v/>
      </c>
      <c r="J1237" s="125" t="str">
        <f ca="1">IF(B1237="","",'k rozhodnutí detailní'!N1237)</f>
        <v/>
      </c>
      <c r="K1237" s="115" t="str">
        <f ca="1">IF($B1237="","",OFFSET(Zdroj!AC$16,'k rozhodnutí'!$A1236,0))</f>
        <v/>
      </c>
      <c r="L1237" s="115" t="str">
        <f ca="1">IF($B1237="","",OFFSET(Zdroj!AD$16,'k rozhodnutí'!$A1236,0))</f>
        <v/>
      </c>
      <c r="M1237" s="115" t="str">
        <f ca="1">IF($B1237="","",OFFSET(Zdroj!AE$16,'k rozhodnutí'!$A1236,0))</f>
        <v/>
      </c>
      <c r="N1237" s="115" t="str">
        <f ca="1">IF($B1237="","",OFFSET(Zdroj!AF$16,'k rozhodnutí'!$A1236,0))</f>
        <v/>
      </c>
      <c r="O1237" s="115" t="str">
        <f ca="1">IF($B1237="","",OFFSET(Zdroj!AG$16,'k rozhodnutí'!$A1236,0))</f>
        <v/>
      </c>
      <c r="P1237" s="115" t="str">
        <f ca="1">IF($B1237="","",OFFSET(Zdroj!AH$16,'k rozhodnutí'!$A1236,0))</f>
        <v/>
      </c>
    </row>
    <row r="1238" spans="1:16" x14ac:dyDescent="0.25">
      <c r="A1238" s="64"/>
      <c r="B1238" s="124" t="str">
        <f ca="1">IF(OFFSET(Zdroj!$B$16,A1236,0)&gt;0,OFFSET(Zdroj!$B$16,A1236,0)+0,"")</f>
        <v/>
      </c>
      <c r="C1238" s="2" t="str">
        <f ca="1">IF($B1237="","",IF(Zdroj!$AS$9="ano",CONCATENATE("Okres:","
",OFFSET(Zdroj!CH$16,'k rozhodnutí'!$A1236,0),"
","Právní forma","
",OFFSET(Zdroj!H$16,'k rozhodnutí'!$A1236,0),"
",IF(OFFSET(Zdroj!I$16,'k rozhodnutí'!$A1236,0)="","","IČO: "),OFFSET(Zdroj!I$16,'k rozhodnutí'!$A1236,0),"
","B.Ú. ",IF(OFFSET(Zdroj!J$16,'k rozhodnutí'!$A1236,0)="","","Anonymizováno")),CONCATENATE("Okres:","
",OFFSET(Zdroj!CH$16,'k rozhodnutí'!$A1236,0),"
","Právní forma","
",OFFSET(Zdroj!H$16,'k rozhodnutí'!$A1236,0),"
",IF(OFFSET(Zdroj!I$16,'k rozhodnutí'!$A1236,0)="","","IČO: "),OFFSET(Zdroj!I$16,'k rozhodnutí'!$A1236,0),"
","B.Ú. ",OFFSET(Zdroj!J$16,'k rozhodnutí'!$A1236,0))))</f>
        <v/>
      </c>
      <c r="D1238" s="3" t="str">
        <f ca="1">IF($B1237="","",OFFSET(Zdroj!O$16,'k rozhodnutí'!$A1236,0))</f>
        <v/>
      </c>
      <c r="E1238" s="127"/>
      <c r="F1238" s="30"/>
      <c r="G1238" s="122"/>
      <c r="H1238" s="115"/>
      <c r="I1238" s="126"/>
      <c r="J1238" s="125"/>
      <c r="K1238" s="115"/>
      <c r="L1238" s="115"/>
      <c r="M1238" s="115"/>
      <c r="N1238" s="115"/>
      <c r="O1238" s="115"/>
      <c r="P1238" s="115"/>
    </row>
    <row r="1239" spans="1:16" x14ac:dyDescent="0.25">
      <c r="A1239" s="64">
        <f t="shared" ref="A1239" si="11">ROW()/3-1</f>
        <v>412</v>
      </c>
      <c r="B1239" s="124"/>
      <c r="C1239" s="28" t="str">
        <f ca="1">IF($B1237="","",IF(Zdroj!$AS$9="ano",IF(OFFSET(Zdroj!M$16,'k rozhodnutí'!$A1236,0)="","","Anonymizováno"),IF(OFFSET(Zdroj!M$16,'k rozhodnutí'!$A1236,0)="","",OFFSET(Zdroj!M$16,'k rozhodnutí'!$A1236,0))))</f>
        <v/>
      </c>
      <c r="D1239" s="3" t="str">
        <f ca="1">IF($B1237="","",CONCATENATE("Dotace bude použita na:","
",OFFSET(Zdroj!P$16,'k rozhodnutí'!$A1236,0)))</f>
        <v/>
      </c>
      <c r="E1239" s="127"/>
      <c r="F1239" s="31" t="str">
        <f ca="1">IF($B1237="","",OFFSET(Zdroj!V$16,'k rozhodnutí'!$A1236,0))</f>
        <v/>
      </c>
      <c r="G1239" s="37" t="str">
        <f ca="1">IF($B1237="","",OFFSET(Zdroj!CC$16,'k rozhodnutí'!$A1236,0))</f>
        <v/>
      </c>
      <c r="H1239" s="115"/>
      <c r="I1239" s="126"/>
      <c r="J1239" s="125"/>
      <c r="K1239" s="115"/>
      <c r="L1239" s="115"/>
      <c r="M1239" s="115"/>
      <c r="N1239" s="115"/>
      <c r="O1239" s="115"/>
      <c r="P1239" s="115"/>
    </row>
    <row r="1240" spans="1:16" ht="15.75" x14ac:dyDescent="0.25">
      <c r="A1240" s="64"/>
      <c r="B1240" s="79" t="str">
        <f ca="1">IF(OFFSET(Zdroj!$B$16,A1239,0)&gt;0,A1242,"")</f>
        <v/>
      </c>
      <c r="C1240" s="2" t="str">
        <f ca="1">IF($B1240="","",IF(Zdroj!$AS$9="ano",CONCATENATE(OFFSET(Zdroj!C$16,'k rozhodnutí'!$A1239,0),"
","Anonymizováno","
",OFFSET(Zdroj!E$16,'k rozhodnutí'!$A1239,0),"
",OFFSET(Zdroj!F$16,'k rozhodnutí'!$A1239,0)),CONCATENATE(OFFSET(Zdroj!C$16,'k rozhodnutí'!$A1239,0),"
",OFFSET(Zdroj!D$16,'k rozhodnutí'!$A1239,0),"
",OFFSET(Zdroj!E$16,'k rozhodnutí'!$A1239,0),"
",OFFSET(Zdroj!F$16,'k rozhodnutí'!$A1239,0))))</f>
        <v/>
      </c>
      <c r="D1240" s="19" t="str">
        <f ca="1">IF($B1240="","",OFFSET(Zdroj!N$16,'k rozhodnutí'!$A1239,0))</f>
        <v/>
      </c>
      <c r="E1240" s="127" t="str">
        <f ca="1">IF($B1240="","",OFFSET(Zdroj!T$16,'k rozhodnutí'!$A1239,0))</f>
        <v/>
      </c>
      <c r="F1240" s="31" t="str">
        <f ca="1">IF($B1240="","",OFFSET(Zdroj!U$16,'k rozhodnutí'!$A1239,0))</f>
        <v/>
      </c>
      <c r="G1240" s="122" t="str">
        <f ca="1">IF($B1240="","",OFFSET(Zdroj!W$16,'k rozhodnutí'!$A1239,0))</f>
        <v/>
      </c>
      <c r="H1240" s="115" t="str">
        <f ca="1">IF($B1240="","",OFFSET(Zdroj!W$16,'k rozhodnutí'!$A1239,0))</f>
        <v/>
      </c>
      <c r="I1240" s="126" t="str">
        <f ca="1">IF($B1240="","",OFFSET(Zdroj!Y$16,'k rozhodnutí'!$A1239,0))</f>
        <v/>
      </c>
      <c r="J1240" s="125" t="str">
        <f ca="1">IF(B1240="","",'k rozhodnutí detailní'!N1240)</f>
        <v/>
      </c>
      <c r="K1240" s="115" t="str">
        <f ca="1">IF($B1240="","",OFFSET(Zdroj!AC$16,'k rozhodnutí'!$A1239,0))</f>
        <v/>
      </c>
      <c r="L1240" s="115" t="str">
        <f ca="1">IF($B1240="","",OFFSET(Zdroj!AD$16,'k rozhodnutí'!$A1239,0))</f>
        <v/>
      </c>
      <c r="M1240" s="115" t="str">
        <f ca="1">IF($B1240="","",OFFSET(Zdroj!AE$16,'k rozhodnutí'!$A1239,0))</f>
        <v/>
      </c>
      <c r="N1240" s="115" t="str">
        <f ca="1">IF($B1240="","",OFFSET(Zdroj!AF$16,'k rozhodnutí'!$A1239,0))</f>
        <v/>
      </c>
      <c r="O1240" s="115" t="str">
        <f ca="1">IF($B1240="","",OFFSET(Zdroj!AG$16,'k rozhodnutí'!$A1239,0))</f>
        <v/>
      </c>
      <c r="P1240" s="115" t="str">
        <f ca="1">IF($B1240="","",OFFSET(Zdroj!AH$16,'k rozhodnutí'!$A1239,0))</f>
        <v/>
      </c>
    </row>
    <row r="1241" spans="1:16" x14ac:dyDescent="0.25">
      <c r="A1241" s="64"/>
      <c r="B1241" s="124" t="str">
        <f ca="1">IF(OFFSET(Zdroj!$B$16,A1239,0)&gt;0,OFFSET(Zdroj!$B$16,A1239,0)+0,"")</f>
        <v/>
      </c>
      <c r="C1241" s="2" t="str">
        <f ca="1">IF($B1240="","",IF(Zdroj!$AS$9="ano",CONCATENATE("Okres:","
",OFFSET(Zdroj!CH$16,'k rozhodnutí'!$A1239,0),"
","Právní forma","
",OFFSET(Zdroj!H$16,'k rozhodnutí'!$A1239,0),"
",IF(OFFSET(Zdroj!I$16,'k rozhodnutí'!$A1239,0)="","","IČO: "),OFFSET(Zdroj!I$16,'k rozhodnutí'!$A1239,0),"
","B.Ú. ",IF(OFFSET(Zdroj!J$16,'k rozhodnutí'!$A1239,0)="","","Anonymizováno")),CONCATENATE("Okres:","
",OFFSET(Zdroj!CH$16,'k rozhodnutí'!$A1239,0),"
","Právní forma","
",OFFSET(Zdroj!H$16,'k rozhodnutí'!$A1239,0),"
",IF(OFFSET(Zdroj!I$16,'k rozhodnutí'!$A1239,0)="","","IČO: "),OFFSET(Zdroj!I$16,'k rozhodnutí'!$A1239,0),"
","B.Ú. ",OFFSET(Zdroj!J$16,'k rozhodnutí'!$A1239,0))))</f>
        <v/>
      </c>
      <c r="D1241" s="3" t="str">
        <f ca="1">IF($B1240="","",OFFSET(Zdroj!O$16,'k rozhodnutí'!$A1239,0))</f>
        <v/>
      </c>
      <c r="E1241" s="127"/>
      <c r="F1241" s="30"/>
      <c r="G1241" s="122"/>
      <c r="H1241" s="115"/>
      <c r="I1241" s="126"/>
      <c r="J1241" s="125"/>
      <c r="K1241" s="115"/>
      <c r="L1241" s="115"/>
      <c r="M1241" s="115"/>
      <c r="N1241" s="115"/>
      <c r="O1241" s="115"/>
      <c r="P1241" s="115"/>
    </row>
    <row r="1242" spans="1:16" x14ac:dyDescent="0.25">
      <c r="A1242" s="64">
        <f t="shared" ref="A1242" si="12">ROW()/3-1</f>
        <v>413</v>
      </c>
      <c r="B1242" s="124"/>
      <c r="C1242" s="28" t="str">
        <f ca="1">IF($B1240="","",IF(Zdroj!$AS$9="ano",IF(OFFSET(Zdroj!M$16,'k rozhodnutí'!$A1239,0)="","","Anonymizováno"),IF(OFFSET(Zdroj!M$16,'k rozhodnutí'!$A1239,0)="","",OFFSET(Zdroj!M$16,'k rozhodnutí'!$A1239,0))))</f>
        <v/>
      </c>
      <c r="D1242" s="3" t="str">
        <f ca="1">IF($B1240="","",CONCATENATE("Dotace bude použita na:","
",OFFSET(Zdroj!P$16,'k rozhodnutí'!$A1239,0)))</f>
        <v/>
      </c>
      <c r="E1242" s="127"/>
      <c r="F1242" s="31" t="str">
        <f ca="1">IF($B1240="","",OFFSET(Zdroj!V$16,'k rozhodnutí'!$A1239,0))</f>
        <v/>
      </c>
      <c r="G1242" s="37" t="str">
        <f ca="1">IF($B1240="","",OFFSET(Zdroj!CC$16,'k rozhodnutí'!$A1239,0))</f>
        <v/>
      </c>
      <c r="H1242" s="115"/>
      <c r="I1242" s="126"/>
      <c r="J1242" s="125"/>
      <c r="K1242" s="115"/>
      <c r="L1242" s="115"/>
      <c r="M1242" s="115"/>
      <c r="N1242" s="115"/>
      <c r="O1242" s="115"/>
      <c r="P1242" s="115"/>
    </row>
    <row r="1243" spans="1:16" ht="15.75" x14ac:dyDescent="0.25">
      <c r="A1243" s="64"/>
      <c r="B1243" s="79" t="str">
        <f ca="1">IF(OFFSET(Zdroj!$B$16,A1242,0)&gt;0,A1245,"")</f>
        <v/>
      </c>
      <c r="C1243" s="2" t="str">
        <f ca="1">IF($B1243="","",IF(Zdroj!$AS$9="ano",CONCATENATE(OFFSET(Zdroj!C$16,'k rozhodnutí'!$A1242,0),"
","Anonymizováno","
",OFFSET(Zdroj!E$16,'k rozhodnutí'!$A1242,0),"
",OFFSET(Zdroj!F$16,'k rozhodnutí'!$A1242,0)),CONCATENATE(OFFSET(Zdroj!C$16,'k rozhodnutí'!$A1242,0),"
",OFFSET(Zdroj!D$16,'k rozhodnutí'!$A1242,0),"
",OFFSET(Zdroj!E$16,'k rozhodnutí'!$A1242,0),"
",OFFSET(Zdroj!F$16,'k rozhodnutí'!$A1242,0))))</f>
        <v/>
      </c>
      <c r="D1243" s="19" t="str">
        <f ca="1">IF($B1243="","",OFFSET(Zdroj!N$16,'k rozhodnutí'!$A1242,0))</f>
        <v/>
      </c>
      <c r="E1243" s="127" t="str">
        <f ca="1">IF($B1243="","",OFFSET(Zdroj!T$16,'k rozhodnutí'!$A1242,0))</f>
        <v/>
      </c>
      <c r="F1243" s="31" t="str">
        <f ca="1">IF($B1243="","",OFFSET(Zdroj!U$16,'k rozhodnutí'!$A1242,0))</f>
        <v/>
      </c>
      <c r="G1243" s="122" t="str">
        <f ca="1">IF($B1243="","",OFFSET(Zdroj!W$16,'k rozhodnutí'!$A1242,0))</f>
        <v/>
      </c>
      <c r="H1243" s="115" t="str">
        <f ca="1">IF($B1243="","",OFFSET(Zdroj!W$16,'k rozhodnutí'!$A1242,0))</f>
        <v/>
      </c>
      <c r="I1243" s="126" t="str">
        <f ca="1">IF($B1243="","",OFFSET(Zdroj!Y$16,'k rozhodnutí'!$A1242,0))</f>
        <v/>
      </c>
      <c r="J1243" s="125" t="str">
        <f ca="1">IF(B1243="","",'k rozhodnutí detailní'!N1243)</f>
        <v/>
      </c>
      <c r="K1243" s="115" t="str">
        <f ca="1">IF($B1243="","",OFFSET(Zdroj!AC$16,'k rozhodnutí'!$A1242,0))</f>
        <v/>
      </c>
      <c r="L1243" s="115" t="str">
        <f ca="1">IF($B1243="","",OFFSET(Zdroj!AD$16,'k rozhodnutí'!$A1242,0))</f>
        <v/>
      </c>
      <c r="M1243" s="115" t="str">
        <f ca="1">IF($B1243="","",OFFSET(Zdroj!AE$16,'k rozhodnutí'!$A1242,0))</f>
        <v/>
      </c>
      <c r="N1243" s="115" t="str">
        <f ca="1">IF($B1243="","",OFFSET(Zdroj!AF$16,'k rozhodnutí'!$A1242,0))</f>
        <v/>
      </c>
      <c r="O1243" s="115" t="str">
        <f ca="1">IF($B1243="","",OFFSET(Zdroj!AG$16,'k rozhodnutí'!$A1242,0))</f>
        <v/>
      </c>
      <c r="P1243" s="115" t="str">
        <f ca="1">IF($B1243="","",OFFSET(Zdroj!AH$16,'k rozhodnutí'!$A1242,0))</f>
        <v/>
      </c>
    </row>
    <row r="1244" spans="1:16" x14ac:dyDescent="0.25">
      <c r="A1244" s="64"/>
      <c r="B1244" s="124" t="str">
        <f ca="1">IF(OFFSET(Zdroj!$B$16,A1242,0)&gt;0,OFFSET(Zdroj!$B$16,A1242,0)+0,"")</f>
        <v/>
      </c>
      <c r="C1244" s="2" t="str">
        <f ca="1">IF($B1243="","",IF(Zdroj!$AS$9="ano",CONCATENATE("Okres:","
",OFFSET(Zdroj!CH$16,'k rozhodnutí'!$A1242,0),"
","Právní forma","
",OFFSET(Zdroj!H$16,'k rozhodnutí'!$A1242,0),"
",IF(OFFSET(Zdroj!I$16,'k rozhodnutí'!$A1242,0)="","","IČO: "),OFFSET(Zdroj!I$16,'k rozhodnutí'!$A1242,0),"
","B.Ú. ",IF(OFFSET(Zdroj!J$16,'k rozhodnutí'!$A1242,0)="","","Anonymizováno")),CONCATENATE("Okres:","
",OFFSET(Zdroj!CH$16,'k rozhodnutí'!$A1242,0),"
","Právní forma","
",OFFSET(Zdroj!H$16,'k rozhodnutí'!$A1242,0),"
",IF(OFFSET(Zdroj!I$16,'k rozhodnutí'!$A1242,0)="","","IČO: "),OFFSET(Zdroj!I$16,'k rozhodnutí'!$A1242,0),"
","B.Ú. ",OFFSET(Zdroj!J$16,'k rozhodnutí'!$A1242,0))))</f>
        <v/>
      </c>
      <c r="D1244" s="3" t="str">
        <f ca="1">IF($B1243="","",OFFSET(Zdroj!O$16,'k rozhodnutí'!$A1242,0))</f>
        <v/>
      </c>
      <c r="E1244" s="127"/>
      <c r="F1244" s="30"/>
      <c r="G1244" s="122"/>
      <c r="H1244" s="115"/>
      <c r="I1244" s="126"/>
      <c r="J1244" s="125"/>
      <c r="K1244" s="115"/>
      <c r="L1244" s="115"/>
      <c r="M1244" s="115"/>
      <c r="N1244" s="115"/>
      <c r="O1244" s="115"/>
      <c r="P1244" s="115"/>
    </row>
    <row r="1245" spans="1:16" x14ac:dyDescent="0.25">
      <c r="A1245" s="64">
        <f t="shared" ref="A1245" si="13">ROW()/3-1</f>
        <v>414</v>
      </c>
      <c r="B1245" s="124"/>
      <c r="C1245" s="28" t="str">
        <f ca="1">IF($B1243="","",IF(Zdroj!$AS$9="ano",IF(OFFSET(Zdroj!M$16,'k rozhodnutí'!$A1242,0)="","","Anonymizováno"),IF(OFFSET(Zdroj!M$16,'k rozhodnutí'!$A1242,0)="","",OFFSET(Zdroj!M$16,'k rozhodnutí'!$A1242,0))))</f>
        <v/>
      </c>
      <c r="D1245" s="3" t="str">
        <f ca="1">IF($B1243="","",CONCATENATE("Dotace bude použita na:","
",OFFSET(Zdroj!P$16,'k rozhodnutí'!$A1242,0)))</f>
        <v/>
      </c>
      <c r="E1245" s="127"/>
      <c r="F1245" s="31" t="str">
        <f ca="1">IF($B1243="","",OFFSET(Zdroj!V$16,'k rozhodnutí'!$A1242,0))</f>
        <v/>
      </c>
      <c r="G1245" s="37" t="str">
        <f ca="1">IF($B1243="","",OFFSET(Zdroj!CC$16,'k rozhodnutí'!$A1242,0))</f>
        <v/>
      </c>
      <c r="H1245" s="115"/>
      <c r="I1245" s="126"/>
      <c r="J1245" s="125"/>
      <c r="K1245" s="115"/>
      <c r="L1245" s="115"/>
      <c r="M1245" s="115"/>
      <c r="N1245" s="115"/>
      <c r="O1245" s="115"/>
      <c r="P1245" s="115"/>
    </row>
    <row r="1246" spans="1:16" ht="15.75" x14ac:dyDescent="0.25">
      <c r="A1246" s="64"/>
      <c r="B1246" s="79" t="str">
        <f ca="1">IF(OFFSET(Zdroj!$B$16,A1245,0)&gt;0,A1248,"")</f>
        <v/>
      </c>
      <c r="C1246" s="2" t="str">
        <f ca="1">IF($B1246="","",IF(Zdroj!$AS$9="ano",CONCATENATE(OFFSET(Zdroj!C$16,'k rozhodnutí'!$A1245,0),"
","Anonymizováno","
",OFFSET(Zdroj!E$16,'k rozhodnutí'!$A1245,0),"
",OFFSET(Zdroj!F$16,'k rozhodnutí'!$A1245,0)),CONCATENATE(OFFSET(Zdroj!C$16,'k rozhodnutí'!$A1245,0),"
",OFFSET(Zdroj!D$16,'k rozhodnutí'!$A1245,0),"
",OFFSET(Zdroj!E$16,'k rozhodnutí'!$A1245,0),"
",OFFSET(Zdroj!F$16,'k rozhodnutí'!$A1245,0))))</f>
        <v/>
      </c>
      <c r="D1246" s="19" t="str">
        <f ca="1">IF($B1246="","",OFFSET(Zdroj!N$16,'k rozhodnutí'!$A1245,0))</f>
        <v/>
      </c>
      <c r="E1246" s="127" t="str">
        <f ca="1">IF($B1246="","",OFFSET(Zdroj!T$16,'k rozhodnutí'!$A1245,0))</f>
        <v/>
      </c>
      <c r="F1246" s="31" t="str">
        <f ca="1">IF($B1246="","",OFFSET(Zdroj!U$16,'k rozhodnutí'!$A1245,0))</f>
        <v/>
      </c>
      <c r="G1246" s="122" t="str">
        <f ca="1">IF($B1246="","",OFFSET(Zdroj!W$16,'k rozhodnutí'!$A1245,0))</f>
        <v/>
      </c>
      <c r="H1246" s="115" t="str">
        <f ca="1">IF($B1246="","",OFFSET(Zdroj!W$16,'k rozhodnutí'!$A1245,0))</f>
        <v/>
      </c>
      <c r="I1246" s="126" t="str">
        <f ca="1">IF($B1246="","",OFFSET(Zdroj!Y$16,'k rozhodnutí'!$A1245,0))</f>
        <v/>
      </c>
      <c r="J1246" s="125" t="str">
        <f ca="1">IF(B1246="","",'k rozhodnutí detailní'!N1246)</f>
        <v/>
      </c>
      <c r="K1246" s="115" t="str">
        <f ca="1">IF($B1246="","",OFFSET(Zdroj!AC$16,'k rozhodnutí'!$A1245,0))</f>
        <v/>
      </c>
      <c r="L1246" s="115" t="str">
        <f ca="1">IF($B1246="","",OFFSET(Zdroj!AD$16,'k rozhodnutí'!$A1245,0))</f>
        <v/>
      </c>
      <c r="M1246" s="115" t="str">
        <f ca="1">IF($B1246="","",OFFSET(Zdroj!AE$16,'k rozhodnutí'!$A1245,0))</f>
        <v/>
      </c>
      <c r="N1246" s="115" t="str">
        <f ca="1">IF($B1246="","",OFFSET(Zdroj!AF$16,'k rozhodnutí'!$A1245,0))</f>
        <v/>
      </c>
      <c r="O1246" s="115" t="str">
        <f ca="1">IF($B1246="","",OFFSET(Zdroj!AG$16,'k rozhodnutí'!$A1245,0))</f>
        <v/>
      </c>
      <c r="P1246" s="115" t="str">
        <f ca="1">IF($B1246="","",OFFSET(Zdroj!AH$16,'k rozhodnutí'!$A1245,0))</f>
        <v/>
      </c>
    </row>
    <row r="1247" spans="1:16" x14ac:dyDescent="0.25">
      <c r="A1247" s="64"/>
      <c r="B1247" s="124" t="str">
        <f ca="1">IF(OFFSET(Zdroj!$B$16,A1245,0)&gt;0,OFFSET(Zdroj!$B$16,A1245,0)+0,"")</f>
        <v/>
      </c>
      <c r="C1247" s="2" t="str">
        <f ca="1">IF($B1246="","",IF(Zdroj!$AS$9="ano",CONCATENATE("Okres:","
",OFFSET(Zdroj!CH$16,'k rozhodnutí'!$A1245,0),"
","Právní forma","
",OFFSET(Zdroj!H$16,'k rozhodnutí'!$A1245,0),"
",IF(OFFSET(Zdroj!I$16,'k rozhodnutí'!$A1245,0)="","","IČO: "),OFFSET(Zdroj!I$16,'k rozhodnutí'!$A1245,0),"
","B.Ú. ",IF(OFFSET(Zdroj!J$16,'k rozhodnutí'!$A1245,0)="","","Anonymizováno")),CONCATENATE("Okres:","
",OFFSET(Zdroj!CH$16,'k rozhodnutí'!$A1245,0),"
","Právní forma","
",OFFSET(Zdroj!H$16,'k rozhodnutí'!$A1245,0),"
",IF(OFFSET(Zdroj!I$16,'k rozhodnutí'!$A1245,0)="","","IČO: "),OFFSET(Zdroj!I$16,'k rozhodnutí'!$A1245,0),"
","B.Ú. ",OFFSET(Zdroj!J$16,'k rozhodnutí'!$A1245,0))))</f>
        <v/>
      </c>
      <c r="D1247" s="3" t="str">
        <f ca="1">IF($B1246="","",OFFSET(Zdroj!O$16,'k rozhodnutí'!$A1245,0))</f>
        <v/>
      </c>
      <c r="E1247" s="127"/>
      <c r="F1247" s="30"/>
      <c r="G1247" s="122"/>
      <c r="H1247" s="115"/>
      <c r="I1247" s="126"/>
      <c r="J1247" s="125"/>
      <c r="K1247" s="115"/>
      <c r="L1247" s="115"/>
      <c r="M1247" s="115"/>
      <c r="N1247" s="115"/>
      <c r="O1247" s="115"/>
      <c r="P1247" s="115"/>
    </row>
    <row r="1248" spans="1:16" x14ac:dyDescent="0.25">
      <c r="A1248" s="64">
        <f t="shared" ref="A1248" si="14">ROW()/3-1</f>
        <v>415</v>
      </c>
      <c r="B1248" s="124"/>
      <c r="C1248" s="28" t="str">
        <f ca="1">IF($B1246="","",IF(Zdroj!$AS$9="ano",IF(OFFSET(Zdroj!M$16,'k rozhodnutí'!$A1245,0)="","","Anonymizováno"),IF(OFFSET(Zdroj!M$16,'k rozhodnutí'!$A1245,0)="","",OFFSET(Zdroj!M$16,'k rozhodnutí'!$A1245,0))))</f>
        <v/>
      </c>
      <c r="D1248" s="3" t="str">
        <f ca="1">IF($B1246="","",CONCATENATE("Dotace bude použita na:","
",OFFSET(Zdroj!P$16,'k rozhodnutí'!$A1245,0)))</f>
        <v/>
      </c>
      <c r="E1248" s="127"/>
      <c r="F1248" s="31" t="str">
        <f ca="1">IF($B1246="","",OFFSET(Zdroj!V$16,'k rozhodnutí'!$A1245,0))</f>
        <v/>
      </c>
      <c r="G1248" s="37" t="str">
        <f ca="1">IF($B1246="","",OFFSET(Zdroj!CC$16,'k rozhodnutí'!$A1245,0))</f>
        <v/>
      </c>
      <c r="H1248" s="115"/>
      <c r="I1248" s="126"/>
      <c r="J1248" s="125"/>
      <c r="K1248" s="115"/>
      <c r="L1248" s="115"/>
      <c r="M1248" s="115"/>
      <c r="N1248" s="115"/>
      <c r="O1248" s="115"/>
      <c r="P1248" s="115"/>
    </row>
    <row r="1249" spans="1:16" ht="15.75" x14ac:dyDescent="0.25">
      <c r="A1249" s="64"/>
      <c r="B1249" s="79" t="str">
        <f ca="1">IF(OFFSET(Zdroj!$B$16,A1248,0)&gt;0,A1251,"")</f>
        <v/>
      </c>
      <c r="C1249" s="2" t="str">
        <f ca="1">IF($B1249="","",IF(Zdroj!$AS$9="ano",CONCATENATE(OFFSET(Zdroj!C$16,'k rozhodnutí'!$A1248,0),"
","Anonymizováno","
",OFFSET(Zdroj!E$16,'k rozhodnutí'!$A1248,0),"
",OFFSET(Zdroj!F$16,'k rozhodnutí'!$A1248,0)),CONCATENATE(OFFSET(Zdroj!C$16,'k rozhodnutí'!$A1248,0),"
",OFFSET(Zdroj!D$16,'k rozhodnutí'!$A1248,0),"
",OFFSET(Zdroj!E$16,'k rozhodnutí'!$A1248,0),"
",OFFSET(Zdroj!F$16,'k rozhodnutí'!$A1248,0))))</f>
        <v/>
      </c>
      <c r="D1249" s="19" t="str">
        <f ca="1">IF($B1249="","",OFFSET(Zdroj!N$16,'k rozhodnutí'!$A1248,0))</f>
        <v/>
      </c>
      <c r="E1249" s="127" t="str">
        <f ca="1">IF($B1249="","",OFFSET(Zdroj!T$16,'k rozhodnutí'!$A1248,0))</f>
        <v/>
      </c>
      <c r="F1249" s="31" t="str">
        <f ca="1">IF($B1249="","",OFFSET(Zdroj!U$16,'k rozhodnutí'!$A1248,0))</f>
        <v/>
      </c>
      <c r="G1249" s="122" t="str">
        <f ca="1">IF($B1249="","",OFFSET(Zdroj!W$16,'k rozhodnutí'!$A1248,0))</f>
        <v/>
      </c>
      <c r="H1249" s="115" t="str">
        <f ca="1">IF($B1249="","",OFFSET(Zdroj!W$16,'k rozhodnutí'!$A1248,0))</f>
        <v/>
      </c>
      <c r="I1249" s="126" t="str">
        <f ca="1">IF($B1249="","",OFFSET(Zdroj!Y$16,'k rozhodnutí'!$A1248,0))</f>
        <v/>
      </c>
      <c r="J1249" s="125" t="str">
        <f ca="1">IF(B1249="","",'k rozhodnutí detailní'!N1249)</f>
        <v/>
      </c>
      <c r="K1249" s="115" t="str">
        <f ca="1">IF($B1249="","",OFFSET(Zdroj!AC$16,'k rozhodnutí'!$A1248,0))</f>
        <v/>
      </c>
      <c r="L1249" s="115" t="str">
        <f ca="1">IF($B1249="","",OFFSET(Zdroj!AD$16,'k rozhodnutí'!$A1248,0))</f>
        <v/>
      </c>
      <c r="M1249" s="115" t="str">
        <f ca="1">IF($B1249="","",OFFSET(Zdroj!AE$16,'k rozhodnutí'!$A1248,0))</f>
        <v/>
      </c>
      <c r="N1249" s="115" t="str">
        <f ca="1">IF($B1249="","",OFFSET(Zdroj!AF$16,'k rozhodnutí'!$A1248,0))</f>
        <v/>
      </c>
      <c r="O1249" s="115" t="str">
        <f ca="1">IF($B1249="","",OFFSET(Zdroj!AG$16,'k rozhodnutí'!$A1248,0))</f>
        <v/>
      </c>
      <c r="P1249" s="115" t="str">
        <f ca="1">IF($B1249="","",OFFSET(Zdroj!AH$16,'k rozhodnutí'!$A1248,0))</f>
        <v/>
      </c>
    </row>
    <row r="1250" spans="1:16" x14ac:dyDescent="0.25">
      <c r="A1250" s="64"/>
      <c r="B1250" s="124" t="str">
        <f ca="1">IF(OFFSET(Zdroj!$B$16,A1248,0)&gt;0,OFFSET(Zdroj!$B$16,A1248,0)+0,"")</f>
        <v/>
      </c>
      <c r="C1250" s="2" t="str">
        <f ca="1">IF($B1249="","",IF(Zdroj!$AS$9="ano",CONCATENATE("Okres:","
",OFFSET(Zdroj!CH$16,'k rozhodnutí'!$A1248,0),"
","Právní forma","
",OFFSET(Zdroj!H$16,'k rozhodnutí'!$A1248,0),"
",IF(OFFSET(Zdroj!I$16,'k rozhodnutí'!$A1248,0)="","","IČO: "),OFFSET(Zdroj!I$16,'k rozhodnutí'!$A1248,0),"
","B.Ú. ",IF(OFFSET(Zdroj!J$16,'k rozhodnutí'!$A1248,0)="","","Anonymizováno")),CONCATENATE("Okres:","
",OFFSET(Zdroj!CH$16,'k rozhodnutí'!$A1248,0),"
","Právní forma","
",OFFSET(Zdroj!H$16,'k rozhodnutí'!$A1248,0),"
",IF(OFFSET(Zdroj!I$16,'k rozhodnutí'!$A1248,0)="","","IČO: "),OFFSET(Zdroj!I$16,'k rozhodnutí'!$A1248,0),"
","B.Ú. ",OFFSET(Zdroj!J$16,'k rozhodnutí'!$A1248,0))))</f>
        <v/>
      </c>
      <c r="D1250" s="3" t="str">
        <f ca="1">IF($B1249="","",OFFSET(Zdroj!O$16,'k rozhodnutí'!$A1248,0))</f>
        <v/>
      </c>
      <c r="E1250" s="127"/>
      <c r="F1250" s="30"/>
      <c r="G1250" s="122"/>
      <c r="H1250" s="115"/>
      <c r="I1250" s="126"/>
      <c r="J1250" s="125"/>
      <c r="K1250" s="115"/>
      <c r="L1250" s="115"/>
      <c r="M1250" s="115"/>
      <c r="N1250" s="115"/>
      <c r="O1250" s="115"/>
      <c r="P1250" s="115"/>
    </row>
    <row r="1251" spans="1:16" x14ac:dyDescent="0.25">
      <c r="A1251" s="64">
        <f t="shared" ref="A1251" si="15">ROW()/3-1</f>
        <v>416</v>
      </c>
      <c r="B1251" s="124"/>
      <c r="C1251" s="28" t="str">
        <f ca="1">IF($B1249="","",IF(Zdroj!$AS$9="ano",IF(OFFSET(Zdroj!M$16,'k rozhodnutí'!$A1248,0)="","","Anonymizováno"),IF(OFFSET(Zdroj!M$16,'k rozhodnutí'!$A1248,0)="","",OFFSET(Zdroj!M$16,'k rozhodnutí'!$A1248,0))))</f>
        <v/>
      </c>
      <c r="D1251" s="3" t="str">
        <f ca="1">IF($B1249="","",CONCATENATE("Dotace bude použita na:","
",OFFSET(Zdroj!P$16,'k rozhodnutí'!$A1248,0)))</f>
        <v/>
      </c>
      <c r="E1251" s="127"/>
      <c r="F1251" s="31" t="str">
        <f ca="1">IF($B1249="","",OFFSET(Zdroj!V$16,'k rozhodnutí'!$A1248,0))</f>
        <v/>
      </c>
      <c r="G1251" s="37" t="str">
        <f ca="1">IF($B1249="","",OFFSET(Zdroj!CC$16,'k rozhodnutí'!$A1248,0))</f>
        <v/>
      </c>
      <c r="H1251" s="115"/>
      <c r="I1251" s="126"/>
      <c r="J1251" s="125"/>
      <c r="K1251" s="115"/>
      <c r="L1251" s="115"/>
      <c r="M1251" s="115"/>
      <c r="N1251" s="115"/>
      <c r="O1251" s="115"/>
      <c r="P1251" s="115"/>
    </row>
    <row r="1252" spans="1:16" ht="15.75" x14ac:dyDescent="0.25">
      <c r="A1252" s="64"/>
      <c r="B1252" s="79" t="str">
        <f ca="1">IF(OFFSET(Zdroj!$B$16,A1251,0)&gt;0,A1254,"")</f>
        <v/>
      </c>
      <c r="C1252" s="2" t="str">
        <f ca="1">IF($B1252="","",IF(Zdroj!$AS$9="ano",CONCATENATE(OFFSET(Zdroj!C$16,'k rozhodnutí'!$A1251,0),"
","Anonymizováno","
",OFFSET(Zdroj!E$16,'k rozhodnutí'!$A1251,0),"
",OFFSET(Zdroj!F$16,'k rozhodnutí'!$A1251,0)),CONCATENATE(OFFSET(Zdroj!C$16,'k rozhodnutí'!$A1251,0),"
",OFFSET(Zdroj!D$16,'k rozhodnutí'!$A1251,0),"
",OFFSET(Zdroj!E$16,'k rozhodnutí'!$A1251,0),"
",OFFSET(Zdroj!F$16,'k rozhodnutí'!$A1251,0))))</f>
        <v/>
      </c>
      <c r="D1252" s="19" t="str">
        <f ca="1">IF($B1252="","",OFFSET(Zdroj!N$16,'k rozhodnutí'!$A1251,0))</f>
        <v/>
      </c>
      <c r="E1252" s="127" t="str">
        <f ca="1">IF($B1252="","",OFFSET(Zdroj!T$16,'k rozhodnutí'!$A1251,0))</f>
        <v/>
      </c>
      <c r="F1252" s="31" t="str">
        <f ca="1">IF($B1252="","",OFFSET(Zdroj!U$16,'k rozhodnutí'!$A1251,0))</f>
        <v/>
      </c>
      <c r="G1252" s="122" t="str">
        <f ca="1">IF($B1252="","",OFFSET(Zdroj!W$16,'k rozhodnutí'!$A1251,0))</f>
        <v/>
      </c>
      <c r="H1252" s="115" t="str">
        <f ca="1">IF($B1252="","",OFFSET(Zdroj!W$16,'k rozhodnutí'!$A1251,0))</f>
        <v/>
      </c>
      <c r="I1252" s="126" t="str">
        <f ca="1">IF($B1252="","",OFFSET(Zdroj!Y$16,'k rozhodnutí'!$A1251,0))</f>
        <v/>
      </c>
      <c r="J1252" s="125" t="str">
        <f ca="1">IF(B1252="","",'k rozhodnutí detailní'!N1252)</f>
        <v/>
      </c>
      <c r="K1252" s="115" t="str">
        <f ca="1">IF($B1252="","",OFFSET(Zdroj!AC$16,'k rozhodnutí'!$A1251,0))</f>
        <v/>
      </c>
      <c r="L1252" s="115" t="str">
        <f ca="1">IF($B1252="","",OFFSET(Zdroj!AD$16,'k rozhodnutí'!$A1251,0))</f>
        <v/>
      </c>
      <c r="M1252" s="115" t="str">
        <f ca="1">IF($B1252="","",OFFSET(Zdroj!AE$16,'k rozhodnutí'!$A1251,0))</f>
        <v/>
      </c>
      <c r="N1252" s="115" t="str">
        <f ca="1">IF($B1252="","",OFFSET(Zdroj!AF$16,'k rozhodnutí'!$A1251,0))</f>
        <v/>
      </c>
      <c r="O1252" s="115" t="str">
        <f ca="1">IF($B1252="","",OFFSET(Zdroj!AG$16,'k rozhodnutí'!$A1251,0))</f>
        <v/>
      </c>
      <c r="P1252" s="115" t="str">
        <f ca="1">IF($B1252="","",OFFSET(Zdroj!AH$16,'k rozhodnutí'!$A1251,0))</f>
        <v/>
      </c>
    </row>
    <row r="1253" spans="1:16" x14ac:dyDescent="0.25">
      <c r="A1253" s="64"/>
      <c r="B1253" s="124" t="str">
        <f ca="1">IF(OFFSET(Zdroj!$B$16,A1251,0)&gt;0,OFFSET(Zdroj!$B$16,A1251,0)+0,"")</f>
        <v/>
      </c>
      <c r="C1253" s="2" t="str">
        <f ca="1">IF($B1252="","",IF(Zdroj!$AS$9="ano",CONCATENATE("Okres:","
",OFFSET(Zdroj!CH$16,'k rozhodnutí'!$A1251,0),"
","Právní forma","
",OFFSET(Zdroj!H$16,'k rozhodnutí'!$A1251,0),"
",IF(OFFSET(Zdroj!I$16,'k rozhodnutí'!$A1251,0)="","","IČO: "),OFFSET(Zdroj!I$16,'k rozhodnutí'!$A1251,0),"
","B.Ú. ",IF(OFFSET(Zdroj!J$16,'k rozhodnutí'!$A1251,0)="","","Anonymizováno")),CONCATENATE("Okres:","
",OFFSET(Zdroj!CH$16,'k rozhodnutí'!$A1251,0),"
","Právní forma","
",OFFSET(Zdroj!H$16,'k rozhodnutí'!$A1251,0),"
",IF(OFFSET(Zdroj!I$16,'k rozhodnutí'!$A1251,0)="","","IČO: "),OFFSET(Zdroj!I$16,'k rozhodnutí'!$A1251,0),"
","B.Ú. ",OFFSET(Zdroj!J$16,'k rozhodnutí'!$A1251,0))))</f>
        <v/>
      </c>
      <c r="D1253" s="3" t="str">
        <f ca="1">IF($B1252="","",OFFSET(Zdroj!O$16,'k rozhodnutí'!$A1251,0))</f>
        <v/>
      </c>
      <c r="E1253" s="127"/>
      <c r="F1253" s="30"/>
      <c r="G1253" s="122"/>
      <c r="H1253" s="115"/>
      <c r="I1253" s="126"/>
      <c r="J1253" s="125"/>
      <c r="K1253" s="115"/>
      <c r="L1253" s="115"/>
      <c r="M1253" s="115"/>
      <c r="N1253" s="115"/>
      <c r="O1253" s="115"/>
      <c r="P1253" s="115"/>
    </row>
    <row r="1254" spans="1:16" x14ac:dyDescent="0.25">
      <c r="A1254" s="64">
        <f t="shared" ref="A1254" si="16">ROW()/3-1</f>
        <v>417</v>
      </c>
      <c r="B1254" s="124"/>
      <c r="C1254" s="28" t="str">
        <f ca="1">IF($B1252="","",IF(Zdroj!$AS$9="ano",IF(OFFSET(Zdroj!M$16,'k rozhodnutí'!$A1251,0)="","","Anonymizováno"),IF(OFFSET(Zdroj!M$16,'k rozhodnutí'!$A1251,0)="","",OFFSET(Zdroj!M$16,'k rozhodnutí'!$A1251,0))))</f>
        <v/>
      </c>
      <c r="D1254" s="3" t="str">
        <f ca="1">IF($B1252="","",CONCATENATE("Dotace bude použita na:","
",OFFSET(Zdroj!P$16,'k rozhodnutí'!$A1251,0)))</f>
        <v/>
      </c>
      <c r="E1254" s="127"/>
      <c r="F1254" s="31" t="str">
        <f ca="1">IF($B1252="","",OFFSET(Zdroj!V$16,'k rozhodnutí'!$A1251,0))</f>
        <v/>
      </c>
      <c r="G1254" s="37" t="str">
        <f ca="1">IF($B1252="","",OFFSET(Zdroj!CC$16,'k rozhodnutí'!$A1251,0))</f>
        <v/>
      </c>
      <c r="H1254" s="115"/>
      <c r="I1254" s="126"/>
      <c r="J1254" s="125"/>
      <c r="K1254" s="115"/>
      <c r="L1254" s="115"/>
      <c r="M1254" s="115"/>
      <c r="N1254" s="115"/>
      <c r="O1254" s="115"/>
      <c r="P1254" s="115"/>
    </row>
    <row r="1255" spans="1:16" ht="15.75" x14ac:dyDescent="0.25">
      <c r="A1255" s="64"/>
      <c r="B1255" s="79" t="str">
        <f ca="1">IF(OFFSET(Zdroj!$B$16,A1254,0)&gt;0,A1257,"")</f>
        <v/>
      </c>
      <c r="C1255" s="2" t="str">
        <f ca="1">IF($B1255="","",IF(Zdroj!$AS$9="ano",CONCATENATE(OFFSET(Zdroj!C$16,'k rozhodnutí'!$A1254,0),"
","Anonymizováno","
",OFFSET(Zdroj!E$16,'k rozhodnutí'!$A1254,0),"
",OFFSET(Zdroj!F$16,'k rozhodnutí'!$A1254,0)),CONCATENATE(OFFSET(Zdroj!C$16,'k rozhodnutí'!$A1254,0),"
",OFFSET(Zdroj!D$16,'k rozhodnutí'!$A1254,0),"
",OFFSET(Zdroj!E$16,'k rozhodnutí'!$A1254,0),"
",OFFSET(Zdroj!F$16,'k rozhodnutí'!$A1254,0))))</f>
        <v/>
      </c>
      <c r="D1255" s="19" t="str">
        <f ca="1">IF($B1255="","",OFFSET(Zdroj!N$16,'k rozhodnutí'!$A1254,0))</f>
        <v/>
      </c>
      <c r="E1255" s="127" t="str">
        <f ca="1">IF($B1255="","",OFFSET(Zdroj!T$16,'k rozhodnutí'!$A1254,0))</f>
        <v/>
      </c>
      <c r="F1255" s="31" t="str">
        <f ca="1">IF($B1255="","",OFFSET(Zdroj!U$16,'k rozhodnutí'!$A1254,0))</f>
        <v/>
      </c>
      <c r="G1255" s="122" t="str">
        <f ca="1">IF($B1255="","",OFFSET(Zdroj!W$16,'k rozhodnutí'!$A1254,0))</f>
        <v/>
      </c>
      <c r="H1255" s="115" t="str">
        <f ca="1">IF($B1255="","",OFFSET(Zdroj!W$16,'k rozhodnutí'!$A1254,0))</f>
        <v/>
      </c>
      <c r="I1255" s="126" t="str">
        <f ca="1">IF($B1255="","",OFFSET(Zdroj!Y$16,'k rozhodnutí'!$A1254,0))</f>
        <v/>
      </c>
      <c r="J1255" s="125" t="str">
        <f ca="1">IF(B1255="","",'k rozhodnutí detailní'!N1255)</f>
        <v/>
      </c>
      <c r="K1255" s="115" t="str">
        <f ca="1">IF($B1255="","",OFFSET(Zdroj!AC$16,'k rozhodnutí'!$A1254,0))</f>
        <v/>
      </c>
      <c r="L1255" s="115" t="str">
        <f ca="1">IF($B1255="","",OFFSET(Zdroj!AD$16,'k rozhodnutí'!$A1254,0))</f>
        <v/>
      </c>
      <c r="M1255" s="115" t="str">
        <f ca="1">IF($B1255="","",OFFSET(Zdroj!AE$16,'k rozhodnutí'!$A1254,0))</f>
        <v/>
      </c>
      <c r="N1255" s="115" t="str">
        <f ca="1">IF($B1255="","",OFFSET(Zdroj!AF$16,'k rozhodnutí'!$A1254,0))</f>
        <v/>
      </c>
      <c r="O1255" s="115" t="str">
        <f ca="1">IF($B1255="","",OFFSET(Zdroj!AG$16,'k rozhodnutí'!$A1254,0))</f>
        <v/>
      </c>
      <c r="P1255" s="115" t="str">
        <f ca="1">IF($B1255="","",OFFSET(Zdroj!AH$16,'k rozhodnutí'!$A1254,0))</f>
        <v/>
      </c>
    </row>
    <row r="1256" spans="1:16" x14ac:dyDescent="0.25">
      <c r="A1256" s="64"/>
      <c r="B1256" s="124" t="str">
        <f ca="1">IF(OFFSET(Zdroj!$B$16,A1254,0)&gt;0,OFFSET(Zdroj!$B$16,A1254,0)+0,"")</f>
        <v/>
      </c>
      <c r="C1256" s="2" t="str">
        <f ca="1">IF($B1255="","",IF(Zdroj!$AS$9="ano",CONCATENATE("Okres:","
",OFFSET(Zdroj!CH$16,'k rozhodnutí'!$A1254,0),"
","Právní forma","
",OFFSET(Zdroj!H$16,'k rozhodnutí'!$A1254,0),"
",IF(OFFSET(Zdroj!I$16,'k rozhodnutí'!$A1254,0)="","","IČO: "),OFFSET(Zdroj!I$16,'k rozhodnutí'!$A1254,0),"
","B.Ú. ",IF(OFFSET(Zdroj!J$16,'k rozhodnutí'!$A1254,0)="","","Anonymizováno")),CONCATENATE("Okres:","
",OFFSET(Zdroj!CH$16,'k rozhodnutí'!$A1254,0),"
","Právní forma","
",OFFSET(Zdroj!H$16,'k rozhodnutí'!$A1254,0),"
",IF(OFFSET(Zdroj!I$16,'k rozhodnutí'!$A1254,0)="","","IČO: "),OFFSET(Zdroj!I$16,'k rozhodnutí'!$A1254,0),"
","B.Ú. ",OFFSET(Zdroj!J$16,'k rozhodnutí'!$A1254,0))))</f>
        <v/>
      </c>
      <c r="D1256" s="3" t="str">
        <f ca="1">IF($B1255="","",OFFSET(Zdroj!O$16,'k rozhodnutí'!$A1254,0))</f>
        <v/>
      </c>
      <c r="E1256" s="127"/>
      <c r="F1256" s="30"/>
      <c r="G1256" s="122"/>
      <c r="H1256" s="115"/>
      <c r="I1256" s="126"/>
      <c r="J1256" s="125"/>
      <c r="K1256" s="115"/>
      <c r="L1256" s="115"/>
      <c r="M1256" s="115"/>
      <c r="N1256" s="115"/>
      <c r="O1256" s="115"/>
      <c r="P1256" s="115"/>
    </row>
    <row r="1257" spans="1:16" x14ac:dyDescent="0.25">
      <c r="A1257" s="64">
        <f t="shared" ref="A1257" si="17">ROW()/3-1</f>
        <v>418</v>
      </c>
      <c r="B1257" s="124"/>
      <c r="C1257" s="28" t="str">
        <f ca="1">IF($B1255="","",IF(Zdroj!$AS$9="ano",IF(OFFSET(Zdroj!M$16,'k rozhodnutí'!$A1254,0)="","","Anonymizováno"),IF(OFFSET(Zdroj!M$16,'k rozhodnutí'!$A1254,0)="","",OFFSET(Zdroj!M$16,'k rozhodnutí'!$A1254,0))))</f>
        <v/>
      </c>
      <c r="D1257" s="3" t="str">
        <f ca="1">IF($B1255="","",CONCATENATE("Dotace bude použita na:","
",OFFSET(Zdroj!P$16,'k rozhodnutí'!$A1254,0)))</f>
        <v/>
      </c>
      <c r="E1257" s="127"/>
      <c r="F1257" s="31" t="str">
        <f ca="1">IF($B1255="","",OFFSET(Zdroj!V$16,'k rozhodnutí'!$A1254,0))</f>
        <v/>
      </c>
      <c r="G1257" s="37" t="str">
        <f ca="1">IF($B1255="","",OFFSET(Zdroj!CC$16,'k rozhodnutí'!$A1254,0))</f>
        <v/>
      </c>
      <c r="H1257" s="115"/>
      <c r="I1257" s="126"/>
      <c r="J1257" s="125"/>
      <c r="K1257" s="115"/>
      <c r="L1257" s="115"/>
      <c r="M1257" s="115"/>
      <c r="N1257" s="115"/>
      <c r="O1257" s="115"/>
      <c r="P1257" s="115"/>
    </row>
    <row r="1258" spans="1:16" ht="15.75" x14ac:dyDescent="0.25">
      <c r="A1258" s="64"/>
      <c r="B1258" s="79" t="str">
        <f ca="1">IF(OFFSET(Zdroj!$B$16,A1257,0)&gt;0,A1260,"")</f>
        <v/>
      </c>
      <c r="C1258" s="2" t="str">
        <f ca="1">IF($B1258="","",IF(Zdroj!$AS$9="ano",CONCATENATE(OFFSET(Zdroj!C$16,'k rozhodnutí'!$A1257,0),"
","Anonymizováno","
",OFFSET(Zdroj!E$16,'k rozhodnutí'!$A1257,0),"
",OFFSET(Zdroj!F$16,'k rozhodnutí'!$A1257,0)),CONCATENATE(OFFSET(Zdroj!C$16,'k rozhodnutí'!$A1257,0),"
",OFFSET(Zdroj!D$16,'k rozhodnutí'!$A1257,0),"
",OFFSET(Zdroj!E$16,'k rozhodnutí'!$A1257,0),"
",OFFSET(Zdroj!F$16,'k rozhodnutí'!$A1257,0))))</f>
        <v/>
      </c>
      <c r="D1258" s="19" t="str">
        <f ca="1">IF($B1258="","",OFFSET(Zdroj!N$16,'k rozhodnutí'!$A1257,0))</f>
        <v/>
      </c>
      <c r="E1258" s="127" t="str">
        <f ca="1">IF($B1258="","",OFFSET(Zdroj!T$16,'k rozhodnutí'!$A1257,0))</f>
        <v/>
      </c>
      <c r="F1258" s="31" t="str">
        <f ca="1">IF($B1258="","",OFFSET(Zdroj!U$16,'k rozhodnutí'!$A1257,0))</f>
        <v/>
      </c>
      <c r="G1258" s="122" t="str">
        <f ca="1">IF($B1258="","",OFFSET(Zdroj!W$16,'k rozhodnutí'!$A1257,0))</f>
        <v/>
      </c>
      <c r="H1258" s="115" t="str">
        <f ca="1">IF($B1258="","",OFFSET(Zdroj!W$16,'k rozhodnutí'!$A1257,0))</f>
        <v/>
      </c>
      <c r="I1258" s="126" t="str">
        <f ca="1">IF($B1258="","",OFFSET(Zdroj!Y$16,'k rozhodnutí'!$A1257,0))</f>
        <v/>
      </c>
      <c r="J1258" s="125" t="str">
        <f ca="1">IF(B1258="","",'k rozhodnutí detailní'!N1258)</f>
        <v/>
      </c>
      <c r="K1258" s="115" t="str">
        <f ca="1">IF($B1258="","",OFFSET(Zdroj!AC$16,'k rozhodnutí'!$A1257,0))</f>
        <v/>
      </c>
      <c r="L1258" s="115" t="str">
        <f ca="1">IF($B1258="","",OFFSET(Zdroj!AD$16,'k rozhodnutí'!$A1257,0))</f>
        <v/>
      </c>
      <c r="M1258" s="115" t="str">
        <f ca="1">IF($B1258="","",OFFSET(Zdroj!AE$16,'k rozhodnutí'!$A1257,0))</f>
        <v/>
      </c>
      <c r="N1258" s="115" t="str">
        <f ca="1">IF($B1258="","",OFFSET(Zdroj!AF$16,'k rozhodnutí'!$A1257,0))</f>
        <v/>
      </c>
      <c r="O1258" s="115" t="str">
        <f ca="1">IF($B1258="","",OFFSET(Zdroj!AG$16,'k rozhodnutí'!$A1257,0))</f>
        <v/>
      </c>
      <c r="P1258" s="115" t="str">
        <f ca="1">IF($B1258="","",OFFSET(Zdroj!AH$16,'k rozhodnutí'!$A1257,0))</f>
        <v/>
      </c>
    </row>
    <row r="1259" spans="1:16" x14ac:dyDescent="0.25">
      <c r="A1259" s="64"/>
      <c r="B1259" s="124" t="str">
        <f ca="1">IF(OFFSET(Zdroj!$B$16,A1257,0)&gt;0,OFFSET(Zdroj!$B$16,A1257,0)+0,"")</f>
        <v/>
      </c>
      <c r="C1259" s="2" t="str">
        <f ca="1">IF($B1258="","",IF(Zdroj!$AS$9="ano",CONCATENATE("Okres:","
",OFFSET(Zdroj!CH$16,'k rozhodnutí'!$A1257,0),"
","Právní forma","
",OFFSET(Zdroj!H$16,'k rozhodnutí'!$A1257,0),"
",IF(OFFSET(Zdroj!I$16,'k rozhodnutí'!$A1257,0)="","","IČO: "),OFFSET(Zdroj!I$16,'k rozhodnutí'!$A1257,0),"
","B.Ú. ",IF(OFFSET(Zdroj!J$16,'k rozhodnutí'!$A1257,0)="","","Anonymizováno")),CONCATENATE("Okres:","
",OFFSET(Zdroj!CH$16,'k rozhodnutí'!$A1257,0),"
","Právní forma","
",OFFSET(Zdroj!H$16,'k rozhodnutí'!$A1257,0),"
",IF(OFFSET(Zdroj!I$16,'k rozhodnutí'!$A1257,0)="","","IČO: "),OFFSET(Zdroj!I$16,'k rozhodnutí'!$A1257,0),"
","B.Ú. ",OFFSET(Zdroj!J$16,'k rozhodnutí'!$A1257,0))))</f>
        <v/>
      </c>
      <c r="D1259" s="3" t="str">
        <f ca="1">IF($B1258="","",OFFSET(Zdroj!O$16,'k rozhodnutí'!$A1257,0))</f>
        <v/>
      </c>
      <c r="E1259" s="127"/>
      <c r="F1259" s="30"/>
      <c r="G1259" s="122"/>
      <c r="H1259" s="115"/>
      <c r="I1259" s="126"/>
      <c r="J1259" s="125"/>
      <c r="K1259" s="115"/>
      <c r="L1259" s="115"/>
      <c r="M1259" s="115"/>
      <c r="N1259" s="115"/>
      <c r="O1259" s="115"/>
      <c r="P1259" s="115"/>
    </row>
    <row r="1260" spans="1:16" x14ac:dyDescent="0.25">
      <c r="A1260" s="64">
        <f t="shared" ref="A1260" si="18">ROW()/3-1</f>
        <v>419</v>
      </c>
      <c r="B1260" s="124"/>
      <c r="C1260" s="28" t="str">
        <f ca="1">IF($B1258="","",IF(Zdroj!$AS$9="ano",IF(OFFSET(Zdroj!M$16,'k rozhodnutí'!$A1257,0)="","","Anonymizováno"),IF(OFFSET(Zdroj!M$16,'k rozhodnutí'!$A1257,0)="","",OFFSET(Zdroj!M$16,'k rozhodnutí'!$A1257,0))))</f>
        <v/>
      </c>
      <c r="D1260" s="3" t="str">
        <f ca="1">IF($B1258="","",CONCATENATE("Dotace bude použita na:","
",OFFSET(Zdroj!P$16,'k rozhodnutí'!$A1257,0)))</f>
        <v/>
      </c>
      <c r="E1260" s="127"/>
      <c r="F1260" s="31" t="str">
        <f ca="1">IF($B1258="","",OFFSET(Zdroj!V$16,'k rozhodnutí'!$A1257,0))</f>
        <v/>
      </c>
      <c r="G1260" s="37" t="str">
        <f ca="1">IF($B1258="","",OFFSET(Zdroj!CC$16,'k rozhodnutí'!$A1257,0))</f>
        <v/>
      </c>
      <c r="H1260" s="115"/>
      <c r="I1260" s="126"/>
      <c r="J1260" s="125"/>
      <c r="K1260" s="115"/>
      <c r="L1260" s="115"/>
      <c r="M1260" s="115"/>
      <c r="N1260" s="115"/>
      <c r="O1260" s="115"/>
      <c r="P1260" s="115"/>
    </row>
    <row r="1261" spans="1:16" ht="15.75" x14ac:dyDescent="0.25">
      <c r="A1261" s="64"/>
      <c r="B1261" s="79" t="str">
        <f ca="1">IF(OFFSET(Zdroj!$B$16,A1260,0)&gt;0,A1263,"")</f>
        <v/>
      </c>
      <c r="C1261" s="2" t="str">
        <f ca="1">IF($B1261="","",IF(Zdroj!$AS$9="ano",CONCATENATE(OFFSET(Zdroj!C$16,'k rozhodnutí'!$A1260,0),"
","Anonymizováno","
",OFFSET(Zdroj!E$16,'k rozhodnutí'!$A1260,0),"
",OFFSET(Zdroj!F$16,'k rozhodnutí'!$A1260,0)),CONCATENATE(OFFSET(Zdroj!C$16,'k rozhodnutí'!$A1260,0),"
",OFFSET(Zdroj!D$16,'k rozhodnutí'!$A1260,0),"
",OFFSET(Zdroj!E$16,'k rozhodnutí'!$A1260,0),"
",OFFSET(Zdroj!F$16,'k rozhodnutí'!$A1260,0))))</f>
        <v/>
      </c>
      <c r="D1261" s="19" t="str">
        <f ca="1">IF($B1261="","",OFFSET(Zdroj!N$16,'k rozhodnutí'!$A1260,0))</f>
        <v/>
      </c>
      <c r="E1261" s="127" t="str">
        <f ca="1">IF($B1261="","",OFFSET(Zdroj!T$16,'k rozhodnutí'!$A1260,0))</f>
        <v/>
      </c>
      <c r="F1261" s="31" t="str">
        <f ca="1">IF($B1261="","",OFFSET(Zdroj!U$16,'k rozhodnutí'!$A1260,0))</f>
        <v/>
      </c>
      <c r="G1261" s="122" t="str">
        <f ca="1">IF($B1261="","",OFFSET(Zdroj!W$16,'k rozhodnutí'!$A1260,0))</f>
        <v/>
      </c>
      <c r="H1261" s="115" t="str">
        <f ca="1">IF($B1261="","",OFFSET(Zdroj!W$16,'k rozhodnutí'!$A1260,0))</f>
        <v/>
      </c>
      <c r="I1261" s="126" t="str">
        <f ca="1">IF($B1261="","",OFFSET(Zdroj!Y$16,'k rozhodnutí'!$A1260,0))</f>
        <v/>
      </c>
      <c r="J1261" s="125" t="str">
        <f ca="1">IF(B1261="","",'k rozhodnutí detailní'!N1261)</f>
        <v/>
      </c>
      <c r="K1261" s="115" t="str">
        <f ca="1">IF($B1261="","",OFFSET(Zdroj!AC$16,'k rozhodnutí'!$A1260,0))</f>
        <v/>
      </c>
      <c r="L1261" s="115" t="str">
        <f ca="1">IF($B1261="","",OFFSET(Zdroj!AD$16,'k rozhodnutí'!$A1260,0))</f>
        <v/>
      </c>
      <c r="M1261" s="115" t="str">
        <f ca="1">IF($B1261="","",OFFSET(Zdroj!AE$16,'k rozhodnutí'!$A1260,0))</f>
        <v/>
      </c>
      <c r="N1261" s="115" t="str">
        <f ca="1">IF($B1261="","",OFFSET(Zdroj!AF$16,'k rozhodnutí'!$A1260,0))</f>
        <v/>
      </c>
      <c r="O1261" s="115" t="str">
        <f ca="1">IF($B1261="","",OFFSET(Zdroj!AG$16,'k rozhodnutí'!$A1260,0))</f>
        <v/>
      </c>
      <c r="P1261" s="115" t="str">
        <f ca="1">IF($B1261="","",OFFSET(Zdroj!AH$16,'k rozhodnutí'!$A1260,0))</f>
        <v/>
      </c>
    </row>
    <row r="1262" spans="1:16" x14ac:dyDescent="0.25">
      <c r="A1262" s="64"/>
      <c r="B1262" s="124" t="str">
        <f ca="1">IF(OFFSET(Zdroj!$B$16,A1260,0)&gt;0,OFFSET(Zdroj!$B$16,A1260,0)+0,"")</f>
        <v/>
      </c>
      <c r="C1262" s="2" t="str">
        <f ca="1">IF($B1261="","",IF(Zdroj!$AS$9="ano",CONCATENATE("Okres:","
",OFFSET(Zdroj!CH$16,'k rozhodnutí'!$A1260,0),"
","Právní forma","
",OFFSET(Zdroj!H$16,'k rozhodnutí'!$A1260,0),"
",IF(OFFSET(Zdroj!I$16,'k rozhodnutí'!$A1260,0)="","","IČO: "),OFFSET(Zdroj!I$16,'k rozhodnutí'!$A1260,0),"
","B.Ú. ",IF(OFFSET(Zdroj!J$16,'k rozhodnutí'!$A1260,0)="","","Anonymizováno")),CONCATENATE("Okres:","
",OFFSET(Zdroj!CH$16,'k rozhodnutí'!$A1260,0),"
","Právní forma","
",OFFSET(Zdroj!H$16,'k rozhodnutí'!$A1260,0),"
",IF(OFFSET(Zdroj!I$16,'k rozhodnutí'!$A1260,0)="","","IČO: "),OFFSET(Zdroj!I$16,'k rozhodnutí'!$A1260,0),"
","B.Ú. ",OFFSET(Zdroj!J$16,'k rozhodnutí'!$A1260,0))))</f>
        <v/>
      </c>
      <c r="D1262" s="3" t="str">
        <f ca="1">IF($B1261="","",OFFSET(Zdroj!O$16,'k rozhodnutí'!$A1260,0))</f>
        <v/>
      </c>
      <c r="E1262" s="127"/>
      <c r="F1262" s="30"/>
      <c r="G1262" s="122"/>
      <c r="H1262" s="115"/>
      <c r="I1262" s="126"/>
      <c r="J1262" s="125"/>
      <c r="K1262" s="115"/>
      <c r="L1262" s="115"/>
      <c r="M1262" s="115"/>
      <c r="N1262" s="115"/>
      <c r="O1262" s="115"/>
      <c r="P1262" s="115"/>
    </row>
    <row r="1263" spans="1:16" x14ac:dyDescent="0.25">
      <c r="A1263" s="64">
        <f t="shared" ref="A1263" si="19">ROW()/3-1</f>
        <v>420</v>
      </c>
      <c r="B1263" s="124"/>
      <c r="C1263" s="28" t="str">
        <f ca="1">IF($B1261="","",IF(Zdroj!$AS$9="ano",IF(OFFSET(Zdroj!M$16,'k rozhodnutí'!$A1260,0)="","","Anonymizováno"),IF(OFFSET(Zdroj!M$16,'k rozhodnutí'!$A1260,0)="","",OFFSET(Zdroj!M$16,'k rozhodnutí'!$A1260,0))))</f>
        <v/>
      </c>
      <c r="D1263" s="3" t="str">
        <f ca="1">IF($B1261="","",CONCATENATE("Dotace bude použita na:","
",OFFSET(Zdroj!P$16,'k rozhodnutí'!$A1260,0)))</f>
        <v/>
      </c>
      <c r="E1263" s="127"/>
      <c r="F1263" s="31" t="str">
        <f ca="1">IF($B1261="","",OFFSET(Zdroj!V$16,'k rozhodnutí'!$A1260,0))</f>
        <v/>
      </c>
      <c r="G1263" s="37" t="str">
        <f ca="1">IF($B1261="","",OFFSET(Zdroj!CC$16,'k rozhodnutí'!$A1260,0))</f>
        <v/>
      </c>
      <c r="H1263" s="115"/>
      <c r="I1263" s="126"/>
      <c r="J1263" s="125"/>
      <c r="K1263" s="115"/>
      <c r="L1263" s="115"/>
      <c r="M1263" s="115"/>
      <c r="N1263" s="115"/>
      <c r="O1263" s="115"/>
      <c r="P1263" s="115"/>
    </row>
    <row r="1264" spans="1:16" ht="15.75" x14ac:dyDescent="0.25">
      <c r="A1264" s="64"/>
      <c r="B1264" s="79" t="str">
        <f ca="1">IF(OFFSET(Zdroj!$B$16,A1263,0)&gt;0,A1266,"")</f>
        <v/>
      </c>
      <c r="C1264" s="2" t="str">
        <f ca="1">IF($B1264="","",IF(Zdroj!$AS$9="ano",CONCATENATE(OFFSET(Zdroj!C$16,'k rozhodnutí'!$A1263,0),"
","Anonymizováno","
",OFFSET(Zdroj!E$16,'k rozhodnutí'!$A1263,0),"
",OFFSET(Zdroj!F$16,'k rozhodnutí'!$A1263,0)),CONCATENATE(OFFSET(Zdroj!C$16,'k rozhodnutí'!$A1263,0),"
",OFFSET(Zdroj!D$16,'k rozhodnutí'!$A1263,0),"
",OFFSET(Zdroj!E$16,'k rozhodnutí'!$A1263,0),"
",OFFSET(Zdroj!F$16,'k rozhodnutí'!$A1263,0))))</f>
        <v/>
      </c>
      <c r="D1264" s="19" t="str">
        <f ca="1">IF($B1264="","",OFFSET(Zdroj!N$16,'k rozhodnutí'!$A1263,0))</f>
        <v/>
      </c>
      <c r="E1264" s="127" t="str">
        <f ca="1">IF($B1264="","",OFFSET(Zdroj!T$16,'k rozhodnutí'!$A1263,0))</f>
        <v/>
      </c>
      <c r="F1264" s="31" t="str">
        <f ca="1">IF($B1264="","",OFFSET(Zdroj!U$16,'k rozhodnutí'!$A1263,0))</f>
        <v/>
      </c>
      <c r="G1264" s="122" t="str">
        <f ca="1">IF($B1264="","",OFFSET(Zdroj!W$16,'k rozhodnutí'!$A1263,0))</f>
        <v/>
      </c>
      <c r="H1264" s="115" t="str">
        <f ca="1">IF($B1264="","",OFFSET(Zdroj!W$16,'k rozhodnutí'!$A1263,0))</f>
        <v/>
      </c>
      <c r="I1264" s="126" t="str">
        <f ca="1">IF($B1264="","",OFFSET(Zdroj!Y$16,'k rozhodnutí'!$A1263,0))</f>
        <v/>
      </c>
      <c r="J1264" s="125" t="str">
        <f ca="1">IF(B1264="","",'k rozhodnutí detailní'!N1264)</f>
        <v/>
      </c>
      <c r="K1264" s="115" t="str">
        <f ca="1">IF($B1264="","",OFFSET(Zdroj!AC$16,'k rozhodnutí'!$A1263,0))</f>
        <v/>
      </c>
      <c r="L1264" s="115" t="str">
        <f ca="1">IF($B1264="","",OFFSET(Zdroj!AD$16,'k rozhodnutí'!$A1263,0))</f>
        <v/>
      </c>
      <c r="M1264" s="115" t="str">
        <f ca="1">IF($B1264="","",OFFSET(Zdroj!AE$16,'k rozhodnutí'!$A1263,0))</f>
        <v/>
      </c>
      <c r="N1264" s="115" t="str">
        <f ca="1">IF($B1264="","",OFFSET(Zdroj!AF$16,'k rozhodnutí'!$A1263,0))</f>
        <v/>
      </c>
      <c r="O1264" s="115" t="str">
        <f ca="1">IF($B1264="","",OFFSET(Zdroj!AG$16,'k rozhodnutí'!$A1263,0))</f>
        <v/>
      </c>
      <c r="P1264" s="115" t="str">
        <f ca="1">IF($B1264="","",OFFSET(Zdroj!AH$16,'k rozhodnutí'!$A1263,0))</f>
        <v/>
      </c>
    </row>
    <row r="1265" spans="1:16" x14ac:dyDescent="0.25">
      <c r="A1265" s="64"/>
      <c r="B1265" s="124" t="str">
        <f ca="1">IF(OFFSET(Zdroj!$B$16,A1263,0)&gt;0,OFFSET(Zdroj!$B$16,A1263,0)+0,"")</f>
        <v/>
      </c>
      <c r="C1265" s="2" t="str">
        <f ca="1">IF($B1264="","",IF(Zdroj!$AS$9="ano",CONCATENATE("Okres:","
",OFFSET(Zdroj!CH$16,'k rozhodnutí'!$A1263,0),"
","Právní forma","
",OFFSET(Zdroj!H$16,'k rozhodnutí'!$A1263,0),"
",IF(OFFSET(Zdroj!I$16,'k rozhodnutí'!$A1263,0)="","","IČO: "),OFFSET(Zdroj!I$16,'k rozhodnutí'!$A1263,0),"
","B.Ú. ",IF(OFFSET(Zdroj!J$16,'k rozhodnutí'!$A1263,0)="","","Anonymizováno")),CONCATENATE("Okres:","
",OFFSET(Zdroj!CH$16,'k rozhodnutí'!$A1263,0),"
","Právní forma","
",OFFSET(Zdroj!H$16,'k rozhodnutí'!$A1263,0),"
",IF(OFFSET(Zdroj!I$16,'k rozhodnutí'!$A1263,0)="","","IČO: "),OFFSET(Zdroj!I$16,'k rozhodnutí'!$A1263,0),"
","B.Ú. ",OFFSET(Zdroj!J$16,'k rozhodnutí'!$A1263,0))))</f>
        <v/>
      </c>
      <c r="D1265" s="3" t="str">
        <f ca="1">IF($B1264="","",OFFSET(Zdroj!O$16,'k rozhodnutí'!$A1263,0))</f>
        <v/>
      </c>
      <c r="E1265" s="127"/>
      <c r="F1265" s="30"/>
      <c r="G1265" s="122"/>
      <c r="H1265" s="115"/>
      <c r="I1265" s="126"/>
      <c r="J1265" s="125"/>
      <c r="K1265" s="115"/>
      <c r="L1265" s="115"/>
      <c r="M1265" s="115"/>
      <c r="N1265" s="115"/>
      <c r="O1265" s="115"/>
      <c r="P1265" s="115"/>
    </row>
    <row r="1266" spans="1:16" x14ac:dyDescent="0.25">
      <c r="A1266" s="64">
        <f t="shared" ref="A1266" si="20">ROW()/3-1</f>
        <v>421</v>
      </c>
      <c r="B1266" s="124"/>
      <c r="C1266" s="28" t="str">
        <f ca="1">IF($B1264="","",IF(Zdroj!$AS$9="ano",IF(OFFSET(Zdroj!M$16,'k rozhodnutí'!$A1263,0)="","","Anonymizováno"),IF(OFFSET(Zdroj!M$16,'k rozhodnutí'!$A1263,0)="","",OFFSET(Zdroj!M$16,'k rozhodnutí'!$A1263,0))))</f>
        <v/>
      </c>
      <c r="D1266" s="3" t="str">
        <f ca="1">IF($B1264="","",CONCATENATE("Dotace bude použita na:","
",OFFSET(Zdroj!P$16,'k rozhodnutí'!$A1263,0)))</f>
        <v/>
      </c>
      <c r="E1266" s="127"/>
      <c r="F1266" s="31" t="str">
        <f ca="1">IF($B1264="","",OFFSET(Zdroj!V$16,'k rozhodnutí'!$A1263,0))</f>
        <v/>
      </c>
      <c r="G1266" s="37" t="str">
        <f ca="1">IF($B1264="","",OFFSET(Zdroj!CC$16,'k rozhodnutí'!$A1263,0))</f>
        <v/>
      </c>
      <c r="H1266" s="115"/>
      <c r="I1266" s="126"/>
      <c r="J1266" s="125"/>
      <c r="K1266" s="115"/>
      <c r="L1266" s="115"/>
      <c r="M1266" s="115"/>
      <c r="N1266" s="115"/>
      <c r="O1266" s="115"/>
      <c r="P1266" s="115"/>
    </row>
    <row r="1267" spans="1:16" ht="15.75" x14ac:dyDescent="0.25">
      <c r="A1267" s="64"/>
      <c r="B1267" s="79" t="str">
        <f ca="1">IF(OFFSET(Zdroj!$B$16,A1266,0)&gt;0,A1269,"")</f>
        <v/>
      </c>
      <c r="C1267" s="2" t="str">
        <f ca="1">IF($B1267="","",IF(Zdroj!$AS$9="ano",CONCATENATE(OFFSET(Zdroj!C$16,'k rozhodnutí'!$A1266,0),"
","Anonymizováno","
",OFFSET(Zdroj!E$16,'k rozhodnutí'!$A1266,0),"
",OFFSET(Zdroj!F$16,'k rozhodnutí'!$A1266,0)),CONCATENATE(OFFSET(Zdroj!C$16,'k rozhodnutí'!$A1266,0),"
",OFFSET(Zdroj!D$16,'k rozhodnutí'!$A1266,0),"
",OFFSET(Zdroj!E$16,'k rozhodnutí'!$A1266,0),"
",OFFSET(Zdroj!F$16,'k rozhodnutí'!$A1266,0))))</f>
        <v/>
      </c>
      <c r="D1267" s="19" t="str">
        <f ca="1">IF($B1267="","",OFFSET(Zdroj!N$16,'k rozhodnutí'!$A1266,0))</f>
        <v/>
      </c>
      <c r="E1267" s="127" t="str">
        <f ca="1">IF($B1267="","",OFFSET(Zdroj!T$16,'k rozhodnutí'!$A1266,0))</f>
        <v/>
      </c>
      <c r="F1267" s="31" t="str">
        <f ca="1">IF($B1267="","",OFFSET(Zdroj!U$16,'k rozhodnutí'!$A1266,0))</f>
        <v/>
      </c>
      <c r="G1267" s="122" t="str">
        <f ca="1">IF($B1267="","",OFFSET(Zdroj!W$16,'k rozhodnutí'!$A1266,0))</f>
        <v/>
      </c>
      <c r="H1267" s="115" t="str">
        <f ca="1">IF($B1267="","",OFFSET(Zdroj!W$16,'k rozhodnutí'!$A1266,0))</f>
        <v/>
      </c>
      <c r="I1267" s="126" t="str">
        <f ca="1">IF($B1267="","",OFFSET(Zdroj!Y$16,'k rozhodnutí'!$A1266,0))</f>
        <v/>
      </c>
      <c r="J1267" s="125" t="str">
        <f ca="1">IF(B1267="","",'k rozhodnutí detailní'!N1267)</f>
        <v/>
      </c>
      <c r="K1267" s="115" t="str">
        <f ca="1">IF($B1267="","",OFFSET(Zdroj!AC$16,'k rozhodnutí'!$A1266,0))</f>
        <v/>
      </c>
      <c r="L1267" s="115" t="str">
        <f ca="1">IF($B1267="","",OFFSET(Zdroj!AD$16,'k rozhodnutí'!$A1266,0))</f>
        <v/>
      </c>
      <c r="M1267" s="115" t="str">
        <f ca="1">IF($B1267="","",OFFSET(Zdroj!AE$16,'k rozhodnutí'!$A1266,0))</f>
        <v/>
      </c>
      <c r="N1267" s="115" t="str">
        <f ca="1">IF($B1267="","",OFFSET(Zdroj!AF$16,'k rozhodnutí'!$A1266,0))</f>
        <v/>
      </c>
      <c r="O1267" s="115" t="str">
        <f ca="1">IF($B1267="","",OFFSET(Zdroj!AG$16,'k rozhodnutí'!$A1266,0))</f>
        <v/>
      </c>
      <c r="P1267" s="115" t="str">
        <f ca="1">IF($B1267="","",OFFSET(Zdroj!AH$16,'k rozhodnutí'!$A1266,0))</f>
        <v/>
      </c>
    </row>
    <row r="1268" spans="1:16" x14ac:dyDescent="0.25">
      <c r="A1268" s="64"/>
      <c r="B1268" s="124" t="str">
        <f ca="1">IF(OFFSET(Zdroj!$B$16,A1266,0)&gt;0,OFFSET(Zdroj!$B$16,A1266,0)+0,"")</f>
        <v/>
      </c>
      <c r="C1268" s="2" t="str">
        <f ca="1">IF($B1267="","",IF(Zdroj!$AS$9="ano",CONCATENATE("Okres:","
",OFFSET(Zdroj!CH$16,'k rozhodnutí'!$A1266,0),"
","Právní forma","
",OFFSET(Zdroj!H$16,'k rozhodnutí'!$A1266,0),"
",IF(OFFSET(Zdroj!I$16,'k rozhodnutí'!$A1266,0)="","","IČO: "),OFFSET(Zdroj!I$16,'k rozhodnutí'!$A1266,0),"
","B.Ú. ",IF(OFFSET(Zdroj!J$16,'k rozhodnutí'!$A1266,0)="","","Anonymizováno")),CONCATENATE("Okres:","
",OFFSET(Zdroj!CH$16,'k rozhodnutí'!$A1266,0),"
","Právní forma","
",OFFSET(Zdroj!H$16,'k rozhodnutí'!$A1266,0),"
",IF(OFFSET(Zdroj!I$16,'k rozhodnutí'!$A1266,0)="","","IČO: "),OFFSET(Zdroj!I$16,'k rozhodnutí'!$A1266,0),"
","B.Ú. ",OFFSET(Zdroj!J$16,'k rozhodnutí'!$A1266,0))))</f>
        <v/>
      </c>
      <c r="D1268" s="3" t="str">
        <f ca="1">IF($B1267="","",OFFSET(Zdroj!O$16,'k rozhodnutí'!$A1266,0))</f>
        <v/>
      </c>
      <c r="E1268" s="127"/>
      <c r="F1268" s="30"/>
      <c r="G1268" s="122"/>
      <c r="H1268" s="115"/>
      <c r="I1268" s="126"/>
      <c r="J1268" s="125"/>
      <c r="K1268" s="115"/>
      <c r="L1268" s="115"/>
      <c r="M1268" s="115"/>
      <c r="N1268" s="115"/>
      <c r="O1268" s="115"/>
      <c r="P1268" s="115"/>
    </row>
    <row r="1269" spans="1:16" x14ac:dyDescent="0.25">
      <c r="A1269" s="64">
        <f t="shared" ref="A1269" si="21">ROW()/3-1</f>
        <v>422</v>
      </c>
      <c r="B1269" s="124"/>
      <c r="C1269" s="28" t="str">
        <f ca="1">IF($B1267="","",IF(Zdroj!$AS$9="ano",IF(OFFSET(Zdroj!M$16,'k rozhodnutí'!$A1266,0)="","","Anonymizováno"),IF(OFFSET(Zdroj!M$16,'k rozhodnutí'!$A1266,0)="","",OFFSET(Zdroj!M$16,'k rozhodnutí'!$A1266,0))))</f>
        <v/>
      </c>
      <c r="D1269" s="3" t="str">
        <f ca="1">IF($B1267="","",CONCATENATE("Dotace bude použita na:","
",OFFSET(Zdroj!P$16,'k rozhodnutí'!$A1266,0)))</f>
        <v/>
      </c>
      <c r="E1269" s="127"/>
      <c r="F1269" s="31" t="str">
        <f ca="1">IF($B1267="","",OFFSET(Zdroj!V$16,'k rozhodnutí'!$A1266,0))</f>
        <v/>
      </c>
      <c r="G1269" s="37" t="str">
        <f ca="1">IF($B1267="","",OFFSET(Zdroj!CC$16,'k rozhodnutí'!$A1266,0))</f>
        <v/>
      </c>
      <c r="H1269" s="115"/>
      <c r="I1269" s="126"/>
      <c r="J1269" s="125"/>
      <c r="K1269" s="115"/>
      <c r="L1269" s="115"/>
      <c r="M1269" s="115"/>
      <c r="N1269" s="115"/>
      <c r="O1269" s="115"/>
      <c r="P1269" s="115"/>
    </row>
    <row r="1270" spans="1:16" ht="15.75" x14ac:dyDescent="0.25">
      <c r="A1270" s="64"/>
      <c r="B1270" s="79" t="str">
        <f ca="1">IF(OFFSET(Zdroj!$B$16,A1269,0)&gt;0,A1272,"")</f>
        <v/>
      </c>
      <c r="C1270" s="2" t="str">
        <f ca="1">IF($B1270="","",IF(Zdroj!$AS$9="ano",CONCATENATE(OFFSET(Zdroj!C$16,'k rozhodnutí'!$A1269,0),"
","Anonymizováno","
",OFFSET(Zdroj!E$16,'k rozhodnutí'!$A1269,0),"
",OFFSET(Zdroj!F$16,'k rozhodnutí'!$A1269,0)),CONCATENATE(OFFSET(Zdroj!C$16,'k rozhodnutí'!$A1269,0),"
",OFFSET(Zdroj!D$16,'k rozhodnutí'!$A1269,0),"
",OFFSET(Zdroj!E$16,'k rozhodnutí'!$A1269,0),"
",OFFSET(Zdroj!F$16,'k rozhodnutí'!$A1269,0))))</f>
        <v/>
      </c>
      <c r="D1270" s="19" t="str">
        <f ca="1">IF($B1270="","",OFFSET(Zdroj!N$16,'k rozhodnutí'!$A1269,0))</f>
        <v/>
      </c>
      <c r="E1270" s="127" t="str">
        <f ca="1">IF($B1270="","",OFFSET(Zdroj!T$16,'k rozhodnutí'!$A1269,0))</f>
        <v/>
      </c>
      <c r="F1270" s="31" t="str">
        <f ca="1">IF($B1270="","",OFFSET(Zdroj!U$16,'k rozhodnutí'!$A1269,0))</f>
        <v/>
      </c>
      <c r="G1270" s="122" t="str">
        <f ca="1">IF($B1270="","",OFFSET(Zdroj!W$16,'k rozhodnutí'!$A1269,0))</f>
        <v/>
      </c>
      <c r="H1270" s="115" t="str">
        <f ca="1">IF($B1270="","",OFFSET(Zdroj!W$16,'k rozhodnutí'!$A1269,0))</f>
        <v/>
      </c>
      <c r="I1270" s="126" t="str">
        <f ca="1">IF($B1270="","",OFFSET(Zdroj!Y$16,'k rozhodnutí'!$A1269,0))</f>
        <v/>
      </c>
      <c r="J1270" s="125" t="str">
        <f ca="1">IF(B1270="","",'k rozhodnutí detailní'!N1270)</f>
        <v/>
      </c>
      <c r="K1270" s="115" t="str">
        <f ca="1">IF($B1270="","",OFFSET(Zdroj!AC$16,'k rozhodnutí'!$A1269,0))</f>
        <v/>
      </c>
      <c r="L1270" s="115" t="str">
        <f ca="1">IF($B1270="","",OFFSET(Zdroj!AD$16,'k rozhodnutí'!$A1269,0))</f>
        <v/>
      </c>
      <c r="M1270" s="115" t="str">
        <f ca="1">IF($B1270="","",OFFSET(Zdroj!AE$16,'k rozhodnutí'!$A1269,0))</f>
        <v/>
      </c>
      <c r="N1270" s="115" t="str">
        <f ca="1">IF($B1270="","",OFFSET(Zdroj!AF$16,'k rozhodnutí'!$A1269,0))</f>
        <v/>
      </c>
      <c r="O1270" s="115" t="str">
        <f ca="1">IF($B1270="","",OFFSET(Zdroj!AG$16,'k rozhodnutí'!$A1269,0))</f>
        <v/>
      </c>
      <c r="P1270" s="115" t="str">
        <f ca="1">IF($B1270="","",OFFSET(Zdroj!AH$16,'k rozhodnutí'!$A1269,0))</f>
        <v/>
      </c>
    </row>
    <row r="1271" spans="1:16" x14ac:dyDescent="0.25">
      <c r="A1271" s="64"/>
      <c r="B1271" s="124" t="str">
        <f ca="1">IF(OFFSET(Zdroj!$B$16,A1269,0)&gt;0,OFFSET(Zdroj!$B$16,A1269,0)+0,"")</f>
        <v/>
      </c>
      <c r="C1271" s="2" t="str">
        <f ca="1">IF($B1270="","",IF(Zdroj!$AS$9="ano",CONCATENATE("Okres:","
",OFFSET(Zdroj!CH$16,'k rozhodnutí'!$A1269,0),"
","Právní forma","
",OFFSET(Zdroj!H$16,'k rozhodnutí'!$A1269,0),"
",IF(OFFSET(Zdroj!I$16,'k rozhodnutí'!$A1269,0)="","","IČO: "),OFFSET(Zdroj!I$16,'k rozhodnutí'!$A1269,0),"
","B.Ú. ",IF(OFFSET(Zdroj!J$16,'k rozhodnutí'!$A1269,0)="","","Anonymizováno")),CONCATENATE("Okres:","
",OFFSET(Zdroj!CH$16,'k rozhodnutí'!$A1269,0),"
","Právní forma","
",OFFSET(Zdroj!H$16,'k rozhodnutí'!$A1269,0),"
",IF(OFFSET(Zdroj!I$16,'k rozhodnutí'!$A1269,0)="","","IČO: "),OFFSET(Zdroj!I$16,'k rozhodnutí'!$A1269,0),"
","B.Ú. ",OFFSET(Zdroj!J$16,'k rozhodnutí'!$A1269,0))))</f>
        <v/>
      </c>
      <c r="D1271" s="3" t="str">
        <f ca="1">IF($B1270="","",OFFSET(Zdroj!O$16,'k rozhodnutí'!$A1269,0))</f>
        <v/>
      </c>
      <c r="E1271" s="127"/>
      <c r="F1271" s="30"/>
      <c r="G1271" s="122"/>
      <c r="H1271" s="115"/>
      <c r="I1271" s="126"/>
      <c r="J1271" s="125"/>
      <c r="K1271" s="115"/>
      <c r="L1271" s="115"/>
      <c r="M1271" s="115"/>
      <c r="N1271" s="115"/>
      <c r="O1271" s="115"/>
      <c r="P1271" s="115"/>
    </row>
    <row r="1272" spans="1:16" x14ac:dyDescent="0.25">
      <c r="A1272" s="64">
        <f t="shared" ref="A1272" si="22">ROW()/3-1</f>
        <v>423</v>
      </c>
      <c r="B1272" s="124"/>
      <c r="C1272" s="28" t="str">
        <f ca="1">IF($B1270="","",IF(Zdroj!$AS$9="ano",IF(OFFSET(Zdroj!M$16,'k rozhodnutí'!$A1269,0)="","","Anonymizováno"),IF(OFFSET(Zdroj!M$16,'k rozhodnutí'!$A1269,0)="","",OFFSET(Zdroj!M$16,'k rozhodnutí'!$A1269,0))))</f>
        <v/>
      </c>
      <c r="D1272" s="3" t="str">
        <f ca="1">IF($B1270="","",CONCATENATE("Dotace bude použita na:","
",OFFSET(Zdroj!P$16,'k rozhodnutí'!$A1269,0)))</f>
        <v/>
      </c>
      <c r="E1272" s="127"/>
      <c r="F1272" s="31" t="str">
        <f ca="1">IF($B1270="","",OFFSET(Zdroj!V$16,'k rozhodnutí'!$A1269,0))</f>
        <v/>
      </c>
      <c r="G1272" s="37" t="str">
        <f ca="1">IF($B1270="","",OFFSET(Zdroj!CC$16,'k rozhodnutí'!$A1269,0))</f>
        <v/>
      </c>
      <c r="H1272" s="115"/>
      <c r="I1272" s="126"/>
      <c r="J1272" s="125"/>
      <c r="K1272" s="115"/>
      <c r="L1272" s="115"/>
      <c r="M1272" s="115"/>
      <c r="N1272" s="115"/>
      <c r="O1272" s="115"/>
      <c r="P1272" s="115"/>
    </row>
    <row r="1273" spans="1:16" ht="15.75" x14ac:dyDescent="0.25">
      <c r="A1273" s="64"/>
      <c r="B1273" s="79" t="str">
        <f ca="1">IF(OFFSET(Zdroj!$B$16,A1272,0)&gt;0,A1275,"")</f>
        <v/>
      </c>
      <c r="C1273" s="2" t="str">
        <f ca="1">IF($B1273="","",IF(Zdroj!$AS$9="ano",CONCATENATE(OFFSET(Zdroj!C$16,'k rozhodnutí'!$A1272,0),"
","Anonymizováno","
",OFFSET(Zdroj!E$16,'k rozhodnutí'!$A1272,0),"
",OFFSET(Zdroj!F$16,'k rozhodnutí'!$A1272,0)),CONCATENATE(OFFSET(Zdroj!C$16,'k rozhodnutí'!$A1272,0),"
",OFFSET(Zdroj!D$16,'k rozhodnutí'!$A1272,0),"
",OFFSET(Zdroj!E$16,'k rozhodnutí'!$A1272,0),"
",OFFSET(Zdroj!F$16,'k rozhodnutí'!$A1272,0))))</f>
        <v/>
      </c>
      <c r="D1273" s="19" t="str">
        <f ca="1">IF($B1273="","",OFFSET(Zdroj!N$16,'k rozhodnutí'!$A1272,0))</f>
        <v/>
      </c>
      <c r="E1273" s="127" t="str">
        <f ca="1">IF($B1273="","",OFFSET(Zdroj!T$16,'k rozhodnutí'!$A1272,0))</f>
        <v/>
      </c>
      <c r="F1273" s="31" t="str">
        <f ca="1">IF($B1273="","",OFFSET(Zdroj!U$16,'k rozhodnutí'!$A1272,0))</f>
        <v/>
      </c>
      <c r="G1273" s="122" t="str">
        <f ca="1">IF($B1273="","",OFFSET(Zdroj!W$16,'k rozhodnutí'!$A1272,0))</f>
        <v/>
      </c>
      <c r="H1273" s="115" t="str">
        <f ca="1">IF($B1273="","",OFFSET(Zdroj!W$16,'k rozhodnutí'!$A1272,0))</f>
        <v/>
      </c>
      <c r="I1273" s="126" t="str">
        <f ca="1">IF($B1273="","",OFFSET(Zdroj!Y$16,'k rozhodnutí'!$A1272,0))</f>
        <v/>
      </c>
      <c r="J1273" s="125" t="str">
        <f ca="1">IF(B1273="","",'k rozhodnutí detailní'!N1273)</f>
        <v/>
      </c>
      <c r="K1273" s="115" t="str">
        <f ca="1">IF($B1273="","",OFFSET(Zdroj!AC$16,'k rozhodnutí'!$A1272,0))</f>
        <v/>
      </c>
      <c r="L1273" s="115" t="str">
        <f ca="1">IF($B1273="","",OFFSET(Zdroj!AD$16,'k rozhodnutí'!$A1272,0))</f>
        <v/>
      </c>
      <c r="M1273" s="115" t="str">
        <f ca="1">IF($B1273="","",OFFSET(Zdroj!AE$16,'k rozhodnutí'!$A1272,0))</f>
        <v/>
      </c>
      <c r="N1273" s="115" t="str">
        <f ca="1">IF($B1273="","",OFFSET(Zdroj!AF$16,'k rozhodnutí'!$A1272,0))</f>
        <v/>
      </c>
      <c r="O1273" s="115" t="str">
        <f ca="1">IF($B1273="","",OFFSET(Zdroj!AG$16,'k rozhodnutí'!$A1272,0))</f>
        <v/>
      </c>
      <c r="P1273" s="115" t="str">
        <f ca="1">IF($B1273="","",OFFSET(Zdroj!AH$16,'k rozhodnutí'!$A1272,0))</f>
        <v/>
      </c>
    </row>
    <row r="1274" spans="1:16" x14ac:dyDescent="0.25">
      <c r="A1274" s="64"/>
      <c r="B1274" s="124" t="str">
        <f ca="1">IF(OFFSET(Zdroj!$B$16,A1272,0)&gt;0,OFFSET(Zdroj!$B$16,A1272,0)+0,"")</f>
        <v/>
      </c>
      <c r="C1274" s="2" t="str">
        <f ca="1">IF($B1273="","",IF(Zdroj!$AS$9="ano",CONCATENATE("Okres:","
",OFFSET(Zdroj!CH$16,'k rozhodnutí'!$A1272,0),"
","Právní forma","
",OFFSET(Zdroj!H$16,'k rozhodnutí'!$A1272,0),"
",IF(OFFSET(Zdroj!I$16,'k rozhodnutí'!$A1272,0)="","","IČO: "),OFFSET(Zdroj!I$16,'k rozhodnutí'!$A1272,0),"
","B.Ú. ",IF(OFFSET(Zdroj!J$16,'k rozhodnutí'!$A1272,0)="","","Anonymizováno")),CONCATENATE("Okres:","
",OFFSET(Zdroj!CH$16,'k rozhodnutí'!$A1272,0),"
","Právní forma","
",OFFSET(Zdroj!H$16,'k rozhodnutí'!$A1272,0),"
",IF(OFFSET(Zdroj!I$16,'k rozhodnutí'!$A1272,0)="","","IČO: "),OFFSET(Zdroj!I$16,'k rozhodnutí'!$A1272,0),"
","B.Ú. ",OFFSET(Zdroj!J$16,'k rozhodnutí'!$A1272,0))))</f>
        <v/>
      </c>
      <c r="D1274" s="3" t="str">
        <f ca="1">IF($B1273="","",OFFSET(Zdroj!O$16,'k rozhodnutí'!$A1272,0))</f>
        <v/>
      </c>
      <c r="E1274" s="127"/>
      <c r="F1274" s="30"/>
      <c r="G1274" s="122"/>
      <c r="H1274" s="115"/>
      <c r="I1274" s="126"/>
      <c r="J1274" s="125"/>
      <c r="K1274" s="115"/>
      <c r="L1274" s="115"/>
      <c r="M1274" s="115"/>
      <c r="N1274" s="115"/>
      <c r="O1274" s="115"/>
      <c r="P1274" s="115"/>
    </row>
    <row r="1275" spans="1:16" x14ac:dyDescent="0.25">
      <c r="A1275" s="64">
        <f t="shared" ref="A1275" si="23">ROW()/3-1</f>
        <v>424</v>
      </c>
      <c r="B1275" s="124"/>
      <c r="C1275" s="28" t="str">
        <f ca="1">IF($B1273="","",IF(Zdroj!$AS$9="ano",IF(OFFSET(Zdroj!M$16,'k rozhodnutí'!$A1272,0)="","","Anonymizováno"),IF(OFFSET(Zdroj!M$16,'k rozhodnutí'!$A1272,0)="","",OFFSET(Zdroj!M$16,'k rozhodnutí'!$A1272,0))))</f>
        <v/>
      </c>
      <c r="D1275" s="3" t="str">
        <f ca="1">IF($B1273="","",CONCATENATE("Dotace bude použita na:","
",OFFSET(Zdroj!P$16,'k rozhodnutí'!$A1272,0)))</f>
        <v/>
      </c>
      <c r="E1275" s="127"/>
      <c r="F1275" s="31" t="str">
        <f ca="1">IF($B1273="","",OFFSET(Zdroj!V$16,'k rozhodnutí'!$A1272,0))</f>
        <v/>
      </c>
      <c r="G1275" s="37" t="str">
        <f ca="1">IF($B1273="","",OFFSET(Zdroj!CC$16,'k rozhodnutí'!$A1272,0))</f>
        <v/>
      </c>
      <c r="H1275" s="115"/>
      <c r="I1275" s="126"/>
      <c r="J1275" s="125"/>
      <c r="K1275" s="115"/>
      <c r="L1275" s="115"/>
      <c r="M1275" s="115"/>
      <c r="N1275" s="115"/>
      <c r="O1275" s="115"/>
      <c r="P1275" s="115"/>
    </row>
    <row r="1276" spans="1:16" ht="15.75" x14ac:dyDescent="0.25">
      <c r="A1276" s="64"/>
      <c r="B1276" s="79" t="str">
        <f ca="1">IF(OFFSET(Zdroj!$B$16,A1275,0)&gt;0,A1278,"")</f>
        <v/>
      </c>
      <c r="C1276" s="2" t="str">
        <f ca="1">IF($B1276="","",IF(Zdroj!$AS$9="ano",CONCATENATE(OFFSET(Zdroj!C$16,'k rozhodnutí'!$A1275,0),"
","Anonymizováno","
",OFFSET(Zdroj!E$16,'k rozhodnutí'!$A1275,0),"
",OFFSET(Zdroj!F$16,'k rozhodnutí'!$A1275,0)),CONCATENATE(OFFSET(Zdroj!C$16,'k rozhodnutí'!$A1275,0),"
",OFFSET(Zdroj!D$16,'k rozhodnutí'!$A1275,0),"
",OFFSET(Zdroj!E$16,'k rozhodnutí'!$A1275,0),"
",OFFSET(Zdroj!F$16,'k rozhodnutí'!$A1275,0))))</f>
        <v/>
      </c>
      <c r="D1276" s="19" t="str">
        <f ca="1">IF($B1276="","",OFFSET(Zdroj!N$16,'k rozhodnutí'!$A1275,0))</f>
        <v/>
      </c>
      <c r="E1276" s="127" t="str">
        <f ca="1">IF($B1276="","",OFFSET(Zdroj!T$16,'k rozhodnutí'!$A1275,0))</f>
        <v/>
      </c>
      <c r="F1276" s="31" t="str">
        <f ca="1">IF($B1276="","",OFFSET(Zdroj!U$16,'k rozhodnutí'!$A1275,0))</f>
        <v/>
      </c>
      <c r="G1276" s="122" t="str">
        <f ca="1">IF($B1276="","",OFFSET(Zdroj!W$16,'k rozhodnutí'!$A1275,0))</f>
        <v/>
      </c>
      <c r="H1276" s="115" t="str">
        <f ca="1">IF($B1276="","",OFFSET(Zdroj!W$16,'k rozhodnutí'!$A1275,0))</f>
        <v/>
      </c>
      <c r="I1276" s="126" t="str">
        <f ca="1">IF($B1276="","",OFFSET(Zdroj!Y$16,'k rozhodnutí'!$A1275,0))</f>
        <v/>
      </c>
      <c r="J1276" s="125" t="str">
        <f ca="1">IF(B1276="","",'k rozhodnutí detailní'!N1276)</f>
        <v/>
      </c>
      <c r="K1276" s="115" t="str">
        <f ca="1">IF($B1276="","",OFFSET(Zdroj!AC$16,'k rozhodnutí'!$A1275,0))</f>
        <v/>
      </c>
      <c r="L1276" s="115" t="str">
        <f ca="1">IF($B1276="","",OFFSET(Zdroj!AD$16,'k rozhodnutí'!$A1275,0))</f>
        <v/>
      </c>
      <c r="M1276" s="115" t="str">
        <f ca="1">IF($B1276="","",OFFSET(Zdroj!AE$16,'k rozhodnutí'!$A1275,0))</f>
        <v/>
      </c>
      <c r="N1276" s="115" t="str">
        <f ca="1">IF($B1276="","",OFFSET(Zdroj!AF$16,'k rozhodnutí'!$A1275,0))</f>
        <v/>
      </c>
      <c r="O1276" s="115" t="str">
        <f ca="1">IF($B1276="","",OFFSET(Zdroj!AG$16,'k rozhodnutí'!$A1275,0))</f>
        <v/>
      </c>
      <c r="P1276" s="115" t="str">
        <f ca="1">IF($B1276="","",OFFSET(Zdroj!AH$16,'k rozhodnutí'!$A1275,0))</f>
        <v/>
      </c>
    </row>
    <row r="1277" spans="1:16" x14ac:dyDescent="0.25">
      <c r="A1277" s="64"/>
      <c r="B1277" s="124" t="str">
        <f ca="1">IF(OFFSET(Zdroj!$B$16,A1275,0)&gt;0,OFFSET(Zdroj!$B$16,A1275,0)+0,"")</f>
        <v/>
      </c>
      <c r="C1277" s="2" t="str">
        <f ca="1">IF($B1276="","",IF(Zdroj!$AS$9="ano",CONCATENATE("Okres:","
",OFFSET(Zdroj!CH$16,'k rozhodnutí'!$A1275,0),"
","Právní forma","
",OFFSET(Zdroj!H$16,'k rozhodnutí'!$A1275,0),"
",IF(OFFSET(Zdroj!I$16,'k rozhodnutí'!$A1275,0)="","","IČO: "),OFFSET(Zdroj!I$16,'k rozhodnutí'!$A1275,0),"
","B.Ú. ",IF(OFFSET(Zdroj!J$16,'k rozhodnutí'!$A1275,0)="","","Anonymizováno")),CONCATENATE("Okres:","
",OFFSET(Zdroj!CH$16,'k rozhodnutí'!$A1275,0),"
","Právní forma","
",OFFSET(Zdroj!H$16,'k rozhodnutí'!$A1275,0),"
",IF(OFFSET(Zdroj!I$16,'k rozhodnutí'!$A1275,0)="","","IČO: "),OFFSET(Zdroj!I$16,'k rozhodnutí'!$A1275,0),"
","B.Ú. ",OFFSET(Zdroj!J$16,'k rozhodnutí'!$A1275,0))))</f>
        <v/>
      </c>
      <c r="D1277" s="3" t="str">
        <f ca="1">IF($B1276="","",OFFSET(Zdroj!O$16,'k rozhodnutí'!$A1275,0))</f>
        <v/>
      </c>
      <c r="E1277" s="127"/>
      <c r="F1277" s="30"/>
      <c r="G1277" s="122"/>
      <c r="H1277" s="115"/>
      <c r="I1277" s="126"/>
      <c r="J1277" s="125"/>
      <c r="K1277" s="115"/>
      <c r="L1277" s="115"/>
      <c r="M1277" s="115"/>
      <c r="N1277" s="115"/>
      <c r="O1277" s="115"/>
      <c r="P1277" s="115"/>
    </row>
    <row r="1278" spans="1:16" x14ac:dyDescent="0.25">
      <c r="A1278" s="64">
        <f t="shared" ref="A1278" si="24">ROW()/3-1</f>
        <v>425</v>
      </c>
      <c r="B1278" s="124"/>
      <c r="C1278" s="28" t="str">
        <f ca="1">IF($B1276="","",IF(Zdroj!$AS$9="ano",IF(OFFSET(Zdroj!M$16,'k rozhodnutí'!$A1275,0)="","","Anonymizováno"),IF(OFFSET(Zdroj!M$16,'k rozhodnutí'!$A1275,0)="","",OFFSET(Zdroj!M$16,'k rozhodnutí'!$A1275,0))))</f>
        <v/>
      </c>
      <c r="D1278" s="3" t="str">
        <f ca="1">IF($B1276="","",CONCATENATE("Dotace bude použita na:","
",OFFSET(Zdroj!P$16,'k rozhodnutí'!$A1275,0)))</f>
        <v/>
      </c>
      <c r="E1278" s="127"/>
      <c r="F1278" s="31" t="str">
        <f ca="1">IF($B1276="","",OFFSET(Zdroj!V$16,'k rozhodnutí'!$A1275,0))</f>
        <v/>
      </c>
      <c r="G1278" s="37" t="str">
        <f ca="1">IF($B1276="","",OFFSET(Zdroj!CC$16,'k rozhodnutí'!$A1275,0))</f>
        <v/>
      </c>
      <c r="H1278" s="115"/>
      <c r="I1278" s="126"/>
      <c r="J1278" s="125"/>
      <c r="K1278" s="115"/>
      <c r="L1278" s="115"/>
      <c r="M1278" s="115"/>
      <c r="N1278" s="115"/>
      <c r="O1278" s="115"/>
      <c r="P1278" s="115"/>
    </row>
    <row r="1279" spans="1:16" ht="15.75" x14ac:dyDescent="0.25">
      <c r="A1279" s="64"/>
      <c r="B1279" s="79" t="str">
        <f ca="1">IF(OFFSET(Zdroj!$B$16,A1278,0)&gt;0,A1281,"")</f>
        <v/>
      </c>
      <c r="C1279" s="2" t="str">
        <f ca="1">IF($B1279="","",IF(Zdroj!$AS$9="ano",CONCATENATE(OFFSET(Zdroj!C$16,'k rozhodnutí'!$A1278,0),"
","Anonymizováno","
",OFFSET(Zdroj!E$16,'k rozhodnutí'!$A1278,0),"
",OFFSET(Zdroj!F$16,'k rozhodnutí'!$A1278,0)),CONCATENATE(OFFSET(Zdroj!C$16,'k rozhodnutí'!$A1278,0),"
",OFFSET(Zdroj!D$16,'k rozhodnutí'!$A1278,0),"
",OFFSET(Zdroj!E$16,'k rozhodnutí'!$A1278,0),"
",OFFSET(Zdroj!F$16,'k rozhodnutí'!$A1278,0))))</f>
        <v/>
      </c>
      <c r="D1279" s="19" t="str">
        <f ca="1">IF($B1279="","",OFFSET(Zdroj!N$16,'k rozhodnutí'!$A1278,0))</f>
        <v/>
      </c>
      <c r="E1279" s="127" t="str">
        <f ca="1">IF($B1279="","",OFFSET(Zdroj!T$16,'k rozhodnutí'!$A1278,0))</f>
        <v/>
      </c>
      <c r="F1279" s="31" t="str">
        <f ca="1">IF($B1279="","",OFFSET(Zdroj!U$16,'k rozhodnutí'!$A1278,0))</f>
        <v/>
      </c>
      <c r="G1279" s="122" t="str">
        <f ca="1">IF($B1279="","",OFFSET(Zdroj!W$16,'k rozhodnutí'!$A1278,0))</f>
        <v/>
      </c>
      <c r="H1279" s="115" t="str">
        <f ca="1">IF($B1279="","",OFFSET(Zdroj!W$16,'k rozhodnutí'!$A1278,0))</f>
        <v/>
      </c>
      <c r="I1279" s="126" t="str">
        <f ca="1">IF($B1279="","",OFFSET(Zdroj!Y$16,'k rozhodnutí'!$A1278,0))</f>
        <v/>
      </c>
      <c r="J1279" s="125" t="str">
        <f ca="1">IF(B1279="","",'k rozhodnutí detailní'!N1279)</f>
        <v/>
      </c>
      <c r="K1279" s="115" t="str">
        <f ca="1">IF($B1279="","",OFFSET(Zdroj!AC$16,'k rozhodnutí'!$A1278,0))</f>
        <v/>
      </c>
      <c r="L1279" s="115" t="str">
        <f ca="1">IF($B1279="","",OFFSET(Zdroj!AD$16,'k rozhodnutí'!$A1278,0))</f>
        <v/>
      </c>
      <c r="M1279" s="115" t="str">
        <f ca="1">IF($B1279="","",OFFSET(Zdroj!AE$16,'k rozhodnutí'!$A1278,0))</f>
        <v/>
      </c>
      <c r="N1279" s="115" t="str">
        <f ca="1">IF($B1279="","",OFFSET(Zdroj!AF$16,'k rozhodnutí'!$A1278,0))</f>
        <v/>
      </c>
      <c r="O1279" s="115" t="str">
        <f ca="1">IF($B1279="","",OFFSET(Zdroj!AG$16,'k rozhodnutí'!$A1278,0))</f>
        <v/>
      </c>
      <c r="P1279" s="115" t="str">
        <f ca="1">IF($B1279="","",OFFSET(Zdroj!AH$16,'k rozhodnutí'!$A1278,0))</f>
        <v/>
      </c>
    </row>
    <row r="1280" spans="1:16" x14ac:dyDescent="0.25">
      <c r="A1280" s="64"/>
      <c r="B1280" s="124" t="str">
        <f ca="1">IF(OFFSET(Zdroj!$B$16,A1278,0)&gt;0,OFFSET(Zdroj!$B$16,A1278,0)+0,"")</f>
        <v/>
      </c>
      <c r="C1280" s="2" t="str">
        <f ca="1">IF($B1279="","",IF(Zdroj!$AS$9="ano",CONCATENATE("Okres:","
",OFFSET(Zdroj!CH$16,'k rozhodnutí'!$A1278,0),"
","Právní forma","
",OFFSET(Zdroj!H$16,'k rozhodnutí'!$A1278,0),"
",IF(OFFSET(Zdroj!I$16,'k rozhodnutí'!$A1278,0)="","","IČO: "),OFFSET(Zdroj!I$16,'k rozhodnutí'!$A1278,0),"
","B.Ú. ",IF(OFFSET(Zdroj!J$16,'k rozhodnutí'!$A1278,0)="","","Anonymizováno")),CONCATENATE("Okres:","
",OFFSET(Zdroj!CH$16,'k rozhodnutí'!$A1278,0),"
","Právní forma","
",OFFSET(Zdroj!H$16,'k rozhodnutí'!$A1278,0),"
",IF(OFFSET(Zdroj!I$16,'k rozhodnutí'!$A1278,0)="","","IČO: "),OFFSET(Zdroj!I$16,'k rozhodnutí'!$A1278,0),"
","B.Ú. ",OFFSET(Zdroj!J$16,'k rozhodnutí'!$A1278,0))))</f>
        <v/>
      </c>
      <c r="D1280" s="3" t="str">
        <f ca="1">IF($B1279="","",OFFSET(Zdroj!O$16,'k rozhodnutí'!$A1278,0))</f>
        <v/>
      </c>
      <c r="E1280" s="127"/>
      <c r="F1280" s="30"/>
      <c r="G1280" s="122"/>
      <c r="H1280" s="115"/>
      <c r="I1280" s="126"/>
      <c r="J1280" s="125"/>
      <c r="K1280" s="115"/>
      <c r="L1280" s="115"/>
      <c r="M1280" s="115"/>
      <c r="N1280" s="115"/>
      <c r="O1280" s="115"/>
      <c r="P1280" s="115"/>
    </row>
    <row r="1281" spans="1:16" x14ac:dyDescent="0.25">
      <c r="A1281" s="64">
        <f t="shared" ref="A1281" si="25">ROW()/3-1</f>
        <v>426</v>
      </c>
      <c r="B1281" s="124"/>
      <c r="C1281" s="28" t="str">
        <f ca="1">IF($B1279="","",IF(Zdroj!$AS$9="ano",IF(OFFSET(Zdroj!M$16,'k rozhodnutí'!$A1278,0)="","","Anonymizováno"),IF(OFFSET(Zdroj!M$16,'k rozhodnutí'!$A1278,0)="","",OFFSET(Zdroj!M$16,'k rozhodnutí'!$A1278,0))))</f>
        <v/>
      </c>
      <c r="D1281" s="3" t="str">
        <f ca="1">IF($B1279="","",CONCATENATE("Dotace bude použita na:","
",OFFSET(Zdroj!P$16,'k rozhodnutí'!$A1278,0)))</f>
        <v/>
      </c>
      <c r="E1281" s="127"/>
      <c r="F1281" s="31" t="str">
        <f ca="1">IF($B1279="","",OFFSET(Zdroj!V$16,'k rozhodnutí'!$A1278,0))</f>
        <v/>
      </c>
      <c r="G1281" s="37" t="str">
        <f ca="1">IF($B1279="","",OFFSET(Zdroj!CC$16,'k rozhodnutí'!$A1278,0))</f>
        <v/>
      </c>
      <c r="H1281" s="115"/>
      <c r="I1281" s="126"/>
      <c r="J1281" s="125"/>
      <c r="K1281" s="115"/>
      <c r="L1281" s="115"/>
      <c r="M1281" s="115"/>
      <c r="N1281" s="115"/>
      <c r="O1281" s="115"/>
      <c r="P1281" s="115"/>
    </row>
    <row r="1282" spans="1:16" ht="15.75" x14ac:dyDescent="0.25">
      <c r="A1282" s="64"/>
      <c r="B1282" s="79" t="str">
        <f ca="1">IF(OFFSET(Zdroj!$B$16,A1281,0)&gt;0,A1284,"")</f>
        <v/>
      </c>
      <c r="C1282" s="2" t="str">
        <f ca="1">IF($B1282="","",IF(Zdroj!$AS$9="ano",CONCATENATE(OFFSET(Zdroj!C$16,'k rozhodnutí'!$A1281,0),"
","Anonymizováno","
",OFFSET(Zdroj!E$16,'k rozhodnutí'!$A1281,0),"
",OFFSET(Zdroj!F$16,'k rozhodnutí'!$A1281,0)),CONCATENATE(OFFSET(Zdroj!C$16,'k rozhodnutí'!$A1281,0),"
",OFFSET(Zdroj!D$16,'k rozhodnutí'!$A1281,0),"
",OFFSET(Zdroj!E$16,'k rozhodnutí'!$A1281,0),"
",OFFSET(Zdroj!F$16,'k rozhodnutí'!$A1281,0))))</f>
        <v/>
      </c>
      <c r="D1282" s="19" t="str">
        <f ca="1">IF($B1282="","",OFFSET(Zdroj!N$16,'k rozhodnutí'!$A1281,0))</f>
        <v/>
      </c>
      <c r="E1282" s="127" t="str">
        <f ca="1">IF($B1282="","",OFFSET(Zdroj!T$16,'k rozhodnutí'!$A1281,0))</f>
        <v/>
      </c>
      <c r="F1282" s="31" t="str">
        <f ca="1">IF($B1282="","",OFFSET(Zdroj!U$16,'k rozhodnutí'!$A1281,0))</f>
        <v/>
      </c>
      <c r="G1282" s="122" t="str">
        <f ca="1">IF($B1282="","",OFFSET(Zdroj!W$16,'k rozhodnutí'!$A1281,0))</f>
        <v/>
      </c>
      <c r="H1282" s="115" t="str">
        <f ca="1">IF($B1282="","",OFFSET(Zdroj!W$16,'k rozhodnutí'!$A1281,0))</f>
        <v/>
      </c>
      <c r="I1282" s="126" t="str">
        <f ca="1">IF($B1282="","",OFFSET(Zdroj!Y$16,'k rozhodnutí'!$A1281,0))</f>
        <v/>
      </c>
      <c r="J1282" s="125" t="str">
        <f ca="1">IF(B1282="","",'k rozhodnutí detailní'!N1282)</f>
        <v/>
      </c>
      <c r="K1282" s="115" t="str">
        <f ca="1">IF($B1282="","",OFFSET(Zdroj!AC$16,'k rozhodnutí'!$A1281,0))</f>
        <v/>
      </c>
      <c r="L1282" s="115" t="str">
        <f ca="1">IF($B1282="","",OFFSET(Zdroj!AD$16,'k rozhodnutí'!$A1281,0))</f>
        <v/>
      </c>
      <c r="M1282" s="115" t="str">
        <f ca="1">IF($B1282="","",OFFSET(Zdroj!AE$16,'k rozhodnutí'!$A1281,0))</f>
        <v/>
      </c>
      <c r="N1282" s="115" t="str">
        <f ca="1">IF($B1282="","",OFFSET(Zdroj!AF$16,'k rozhodnutí'!$A1281,0))</f>
        <v/>
      </c>
      <c r="O1282" s="115" t="str">
        <f ca="1">IF($B1282="","",OFFSET(Zdroj!AG$16,'k rozhodnutí'!$A1281,0))</f>
        <v/>
      </c>
      <c r="P1282" s="115" t="str">
        <f ca="1">IF($B1282="","",OFFSET(Zdroj!AH$16,'k rozhodnutí'!$A1281,0))</f>
        <v/>
      </c>
    </row>
    <row r="1283" spans="1:16" x14ac:dyDescent="0.25">
      <c r="A1283" s="64"/>
      <c r="B1283" s="124" t="str">
        <f ca="1">IF(OFFSET(Zdroj!$B$16,A1281,0)&gt;0,OFFSET(Zdroj!$B$16,A1281,0)+0,"")</f>
        <v/>
      </c>
      <c r="C1283" s="2" t="str">
        <f ca="1">IF($B1282="","",IF(Zdroj!$AS$9="ano",CONCATENATE("Okres:","
",OFFSET(Zdroj!CH$16,'k rozhodnutí'!$A1281,0),"
","Právní forma","
",OFFSET(Zdroj!H$16,'k rozhodnutí'!$A1281,0),"
",IF(OFFSET(Zdroj!I$16,'k rozhodnutí'!$A1281,0)="","","IČO: "),OFFSET(Zdroj!I$16,'k rozhodnutí'!$A1281,0),"
","B.Ú. ",IF(OFFSET(Zdroj!J$16,'k rozhodnutí'!$A1281,0)="","","Anonymizováno")),CONCATENATE("Okres:","
",OFFSET(Zdroj!CH$16,'k rozhodnutí'!$A1281,0),"
","Právní forma","
",OFFSET(Zdroj!H$16,'k rozhodnutí'!$A1281,0),"
",IF(OFFSET(Zdroj!I$16,'k rozhodnutí'!$A1281,0)="","","IČO: "),OFFSET(Zdroj!I$16,'k rozhodnutí'!$A1281,0),"
","B.Ú. ",OFFSET(Zdroj!J$16,'k rozhodnutí'!$A1281,0))))</f>
        <v/>
      </c>
      <c r="D1283" s="3" t="str">
        <f ca="1">IF($B1282="","",OFFSET(Zdroj!O$16,'k rozhodnutí'!$A1281,0))</f>
        <v/>
      </c>
      <c r="E1283" s="127"/>
      <c r="F1283" s="30"/>
      <c r="G1283" s="122"/>
      <c r="H1283" s="115"/>
      <c r="I1283" s="126"/>
      <c r="J1283" s="125"/>
      <c r="K1283" s="115"/>
      <c r="L1283" s="115"/>
      <c r="M1283" s="115"/>
      <c r="N1283" s="115"/>
      <c r="O1283" s="115"/>
      <c r="P1283" s="115"/>
    </row>
    <row r="1284" spans="1:16" x14ac:dyDescent="0.25">
      <c r="A1284" s="64">
        <f t="shared" ref="A1284" si="26">ROW()/3-1</f>
        <v>427</v>
      </c>
      <c r="B1284" s="124"/>
      <c r="C1284" s="28" t="str">
        <f ca="1">IF($B1282="","",IF(Zdroj!$AS$9="ano",IF(OFFSET(Zdroj!M$16,'k rozhodnutí'!$A1281,0)="","","Anonymizováno"),IF(OFFSET(Zdroj!M$16,'k rozhodnutí'!$A1281,0)="","",OFFSET(Zdroj!M$16,'k rozhodnutí'!$A1281,0))))</f>
        <v/>
      </c>
      <c r="D1284" s="3" t="str">
        <f ca="1">IF($B1282="","",CONCATENATE("Dotace bude použita na:","
",OFFSET(Zdroj!P$16,'k rozhodnutí'!$A1281,0)))</f>
        <v/>
      </c>
      <c r="E1284" s="127"/>
      <c r="F1284" s="31" t="str">
        <f ca="1">IF($B1282="","",OFFSET(Zdroj!V$16,'k rozhodnutí'!$A1281,0))</f>
        <v/>
      </c>
      <c r="G1284" s="37" t="str">
        <f ca="1">IF($B1282="","",OFFSET(Zdroj!CC$16,'k rozhodnutí'!$A1281,0))</f>
        <v/>
      </c>
      <c r="H1284" s="115"/>
      <c r="I1284" s="126"/>
      <c r="J1284" s="125"/>
      <c r="K1284" s="115"/>
      <c r="L1284" s="115"/>
      <c r="M1284" s="115"/>
      <c r="N1284" s="115"/>
      <c r="O1284" s="115"/>
      <c r="P1284" s="115"/>
    </row>
    <row r="1285" spans="1:16" ht="15.75" x14ac:dyDescent="0.25">
      <c r="A1285" s="64"/>
      <c r="B1285" s="79" t="str">
        <f ca="1">IF(OFFSET(Zdroj!$B$16,A1284,0)&gt;0,A1287,"")</f>
        <v/>
      </c>
      <c r="C1285" s="2" t="str">
        <f ca="1">IF($B1285="","",IF(Zdroj!$AS$9="ano",CONCATENATE(OFFSET(Zdroj!C$16,'k rozhodnutí'!$A1284,0),"
","Anonymizováno","
",OFFSET(Zdroj!E$16,'k rozhodnutí'!$A1284,0),"
",OFFSET(Zdroj!F$16,'k rozhodnutí'!$A1284,0)),CONCATENATE(OFFSET(Zdroj!C$16,'k rozhodnutí'!$A1284,0),"
",OFFSET(Zdroj!D$16,'k rozhodnutí'!$A1284,0),"
",OFFSET(Zdroj!E$16,'k rozhodnutí'!$A1284,0),"
",OFFSET(Zdroj!F$16,'k rozhodnutí'!$A1284,0))))</f>
        <v/>
      </c>
      <c r="D1285" s="19" t="str">
        <f ca="1">IF($B1285="","",OFFSET(Zdroj!N$16,'k rozhodnutí'!$A1284,0))</f>
        <v/>
      </c>
      <c r="E1285" s="127" t="str">
        <f ca="1">IF($B1285="","",OFFSET(Zdroj!T$16,'k rozhodnutí'!$A1284,0))</f>
        <v/>
      </c>
      <c r="F1285" s="31" t="str">
        <f ca="1">IF($B1285="","",OFFSET(Zdroj!U$16,'k rozhodnutí'!$A1284,0))</f>
        <v/>
      </c>
      <c r="G1285" s="122" t="str">
        <f ca="1">IF($B1285="","",OFFSET(Zdroj!W$16,'k rozhodnutí'!$A1284,0))</f>
        <v/>
      </c>
      <c r="H1285" s="115" t="str">
        <f ca="1">IF($B1285="","",OFFSET(Zdroj!W$16,'k rozhodnutí'!$A1284,0))</f>
        <v/>
      </c>
      <c r="I1285" s="126" t="str">
        <f ca="1">IF($B1285="","",OFFSET(Zdroj!Y$16,'k rozhodnutí'!$A1284,0))</f>
        <v/>
      </c>
      <c r="J1285" s="125" t="str">
        <f ca="1">IF(B1285="","",'k rozhodnutí detailní'!N1285)</f>
        <v/>
      </c>
      <c r="K1285" s="115" t="str">
        <f ca="1">IF($B1285="","",OFFSET(Zdroj!AC$16,'k rozhodnutí'!$A1284,0))</f>
        <v/>
      </c>
      <c r="L1285" s="115" t="str">
        <f ca="1">IF($B1285="","",OFFSET(Zdroj!AD$16,'k rozhodnutí'!$A1284,0))</f>
        <v/>
      </c>
      <c r="M1285" s="115" t="str">
        <f ca="1">IF($B1285="","",OFFSET(Zdroj!AE$16,'k rozhodnutí'!$A1284,0))</f>
        <v/>
      </c>
      <c r="N1285" s="115" t="str">
        <f ca="1">IF($B1285="","",OFFSET(Zdroj!AF$16,'k rozhodnutí'!$A1284,0))</f>
        <v/>
      </c>
      <c r="O1285" s="115" t="str">
        <f ca="1">IF($B1285="","",OFFSET(Zdroj!AG$16,'k rozhodnutí'!$A1284,0))</f>
        <v/>
      </c>
      <c r="P1285" s="115" t="str">
        <f ca="1">IF($B1285="","",OFFSET(Zdroj!AH$16,'k rozhodnutí'!$A1284,0))</f>
        <v/>
      </c>
    </row>
    <row r="1286" spans="1:16" x14ac:dyDescent="0.25">
      <c r="A1286" s="64"/>
      <c r="B1286" s="124" t="str">
        <f ca="1">IF(OFFSET(Zdroj!$B$16,A1284,0)&gt;0,OFFSET(Zdroj!$B$16,A1284,0)+0,"")</f>
        <v/>
      </c>
      <c r="C1286" s="2" t="str">
        <f ca="1">IF($B1285="","",IF(Zdroj!$AS$9="ano",CONCATENATE("Okres:","
",OFFSET(Zdroj!CH$16,'k rozhodnutí'!$A1284,0),"
","Právní forma","
",OFFSET(Zdroj!H$16,'k rozhodnutí'!$A1284,0),"
",IF(OFFSET(Zdroj!I$16,'k rozhodnutí'!$A1284,0)="","","IČO: "),OFFSET(Zdroj!I$16,'k rozhodnutí'!$A1284,0),"
","B.Ú. ",IF(OFFSET(Zdroj!J$16,'k rozhodnutí'!$A1284,0)="","","Anonymizováno")),CONCATENATE("Okres:","
",OFFSET(Zdroj!CH$16,'k rozhodnutí'!$A1284,0),"
","Právní forma","
",OFFSET(Zdroj!H$16,'k rozhodnutí'!$A1284,0),"
",IF(OFFSET(Zdroj!I$16,'k rozhodnutí'!$A1284,0)="","","IČO: "),OFFSET(Zdroj!I$16,'k rozhodnutí'!$A1284,0),"
","B.Ú. ",OFFSET(Zdroj!J$16,'k rozhodnutí'!$A1284,0))))</f>
        <v/>
      </c>
      <c r="D1286" s="3" t="str">
        <f ca="1">IF($B1285="","",OFFSET(Zdroj!O$16,'k rozhodnutí'!$A1284,0))</f>
        <v/>
      </c>
      <c r="E1286" s="127"/>
      <c r="F1286" s="30"/>
      <c r="G1286" s="122"/>
      <c r="H1286" s="115"/>
      <c r="I1286" s="126"/>
      <c r="J1286" s="125"/>
      <c r="K1286" s="115"/>
      <c r="L1286" s="115"/>
      <c r="M1286" s="115"/>
      <c r="N1286" s="115"/>
      <c r="O1286" s="115"/>
      <c r="P1286" s="115"/>
    </row>
    <row r="1287" spans="1:16" x14ac:dyDescent="0.25">
      <c r="A1287" s="64">
        <f t="shared" ref="A1287" si="27">ROW()/3-1</f>
        <v>428</v>
      </c>
      <c r="B1287" s="124"/>
      <c r="C1287" s="28" t="str">
        <f ca="1">IF($B1285="","",IF(Zdroj!$AS$9="ano",IF(OFFSET(Zdroj!M$16,'k rozhodnutí'!$A1284,0)="","","Anonymizováno"),IF(OFFSET(Zdroj!M$16,'k rozhodnutí'!$A1284,0)="","",OFFSET(Zdroj!M$16,'k rozhodnutí'!$A1284,0))))</f>
        <v/>
      </c>
      <c r="D1287" s="3" t="str">
        <f ca="1">IF($B1285="","",CONCATENATE("Dotace bude použita na:","
",OFFSET(Zdroj!P$16,'k rozhodnutí'!$A1284,0)))</f>
        <v/>
      </c>
      <c r="E1287" s="127"/>
      <c r="F1287" s="31" t="str">
        <f ca="1">IF($B1285="","",OFFSET(Zdroj!V$16,'k rozhodnutí'!$A1284,0))</f>
        <v/>
      </c>
      <c r="G1287" s="37" t="str">
        <f ca="1">IF($B1285="","",OFFSET(Zdroj!CC$16,'k rozhodnutí'!$A1284,0))</f>
        <v/>
      </c>
      <c r="H1287" s="115"/>
      <c r="I1287" s="126"/>
      <c r="J1287" s="125"/>
      <c r="K1287" s="115"/>
      <c r="L1287" s="115"/>
      <c r="M1287" s="115"/>
      <c r="N1287" s="115"/>
      <c r="O1287" s="115"/>
      <c r="P1287" s="115"/>
    </row>
    <row r="1288" spans="1:16" ht="15.75" x14ac:dyDescent="0.25">
      <c r="A1288" s="64"/>
      <c r="B1288" s="79" t="str">
        <f ca="1">IF(OFFSET(Zdroj!$B$16,A1287,0)&gt;0,A1290,"")</f>
        <v/>
      </c>
      <c r="C1288" s="2" t="str">
        <f ca="1">IF($B1288="","",IF(Zdroj!$AS$9="ano",CONCATENATE(OFFSET(Zdroj!C$16,'k rozhodnutí'!$A1287,0),"
","Anonymizováno","
",OFFSET(Zdroj!E$16,'k rozhodnutí'!$A1287,0),"
",OFFSET(Zdroj!F$16,'k rozhodnutí'!$A1287,0)),CONCATENATE(OFFSET(Zdroj!C$16,'k rozhodnutí'!$A1287,0),"
",OFFSET(Zdroj!D$16,'k rozhodnutí'!$A1287,0),"
",OFFSET(Zdroj!E$16,'k rozhodnutí'!$A1287,0),"
",OFFSET(Zdroj!F$16,'k rozhodnutí'!$A1287,0))))</f>
        <v/>
      </c>
      <c r="D1288" s="19" t="str">
        <f ca="1">IF($B1288="","",OFFSET(Zdroj!N$16,'k rozhodnutí'!$A1287,0))</f>
        <v/>
      </c>
      <c r="E1288" s="127" t="str">
        <f ca="1">IF($B1288="","",OFFSET(Zdroj!T$16,'k rozhodnutí'!$A1287,0))</f>
        <v/>
      </c>
      <c r="F1288" s="31" t="str">
        <f ca="1">IF($B1288="","",OFFSET(Zdroj!U$16,'k rozhodnutí'!$A1287,0))</f>
        <v/>
      </c>
      <c r="G1288" s="122" t="str">
        <f ca="1">IF($B1288="","",OFFSET(Zdroj!W$16,'k rozhodnutí'!$A1287,0))</f>
        <v/>
      </c>
      <c r="H1288" s="115" t="str">
        <f ca="1">IF($B1288="","",OFFSET(Zdroj!W$16,'k rozhodnutí'!$A1287,0))</f>
        <v/>
      </c>
      <c r="I1288" s="126" t="str">
        <f ca="1">IF($B1288="","",OFFSET(Zdroj!Y$16,'k rozhodnutí'!$A1287,0))</f>
        <v/>
      </c>
      <c r="J1288" s="125" t="str">
        <f ca="1">IF(B1288="","",'k rozhodnutí detailní'!N1288)</f>
        <v/>
      </c>
      <c r="K1288" s="115" t="str">
        <f ca="1">IF($B1288="","",OFFSET(Zdroj!AC$16,'k rozhodnutí'!$A1287,0))</f>
        <v/>
      </c>
      <c r="L1288" s="115" t="str">
        <f ca="1">IF($B1288="","",OFFSET(Zdroj!AD$16,'k rozhodnutí'!$A1287,0))</f>
        <v/>
      </c>
      <c r="M1288" s="115" t="str">
        <f ca="1">IF($B1288="","",OFFSET(Zdroj!AE$16,'k rozhodnutí'!$A1287,0))</f>
        <v/>
      </c>
      <c r="N1288" s="115" t="str">
        <f ca="1">IF($B1288="","",OFFSET(Zdroj!AF$16,'k rozhodnutí'!$A1287,0))</f>
        <v/>
      </c>
      <c r="O1288" s="115" t="str">
        <f ca="1">IF($B1288="","",OFFSET(Zdroj!AG$16,'k rozhodnutí'!$A1287,0))</f>
        <v/>
      </c>
      <c r="P1288" s="115" t="str">
        <f ca="1">IF($B1288="","",OFFSET(Zdroj!AH$16,'k rozhodnutí'!$A1287,0))</f>
        <v/>
      </c>
    </row>
    <row r="1289" spans="1:16" x14ac:dyDescent="0.25">
      <c r="A1289" s="64"/>
      <c r="B1289" s="124" t="str">
        <f ca="1">IF(OFFSET(Zdroj!$B$16,A1287,0)&gt;0,OFFSET(Zdroj!$B$16,A1287,0)+0,"")</f>
        <v/>
      </c>
      <c r="C1289" s="2" t="str">
        <f ca="1">IF($B1288="","",IF(Zdroj!$AS$9="ano",CONCATENATE("Okres:","
",OFFSET(Zdroj!CH$16,'k rozhodnutí'!$A1287,0),"
","Právní forma","
",OFFSET(Zdroj!H$16,'k rozhodnutí'!$A1287,0),"
",IF(OFFSET(Zdroj!I$16,'k rozhodnutí'!$A1287,0)="","","IČO: "),OFFSET(Zdroj!I$16,'k rozhodnutí'!$A1287,0),"
","B.Ú. ",IF(OFFSET(Zdroj!J$16,'k rozhodnutí'!$A1287,0)="","","Anonymizováno")),CONCATENATE("Okres:","
",OFFSET(Zdroj!CH$16,'k rozhodnutí'!$A1287,0),"
","Právní forma","
",OFFSET(Zdroj!H$16,'k rozhodnutí'!$A1287,0),"
",IF(OFFSET(Zdroj!I$16,'k rozhodnutí'!$A1287,0)="","","IČO: "),OFFSET(Zdroj!I$16,'k rozhodnutí'!$A1287,0),"
","B.Ú. ",OFFSET(Zdroj!J$16,'k rozhodnutí'!$A1287,0))))</f>
        <v/>
      </c>
      <c r="D1289" s="3" t="str">
        <f ca="1">IF($B1288="","",OFFSET(Zdroj!O$16,'k rozhodnutí'!$A1287,0))</f>
        <v/>
      </c>
      <c r="E1289" s="127"/>
      <c r="F1289" s="30"/>
      <c r="G1289" s="122"/>
      <c r="H1289" s="115"/>
      <c r="I1289" s="126"/>
      <c r="J1289" s="125"/>
      <c r="K1289" s="115"/>
      <c r="L1289" s="115"/>
      <c r="M1289" s="115"/>
      <c r="N1289" s="115"/>
      <c r="O1289" s="115"/>
      <c r="P1289" s="115"/>
    </row>
    <row r="1290" spans="1:16" x14ac:dyDescent="0.25">
      <c r="A1290" s="64">
        <f t="shared" ref="A1290" si="28">ROW()/3-1</f>
        <v>429</v>
      </c>
      <c r="B1290" s="124"/>
      <c r="C1290" s="28" t="str">
        <f ca="1">IF($B1288="","",IF(Zdroj!$AS$9="ano",IF(OFFSET(Zdroj!M$16,'k rozhodnutí'!$A1287,0)="","","Anonymizováno"),IF(OFFSET(Zdroj!M$16,'k rozhodnutí'!$A1287,0)="","",OFFSET(Zdroj!M$16,'k rozhodnutí'!$A1287,0))))</f>
        <v/>
      </c>
      <c r="D1290" s="3" t="str">
        <f ca="1">IF($B1288="","",CONCATENATE("Dotace bude použita na:","
",OFFSET(Zdroj!P$16,'k rozhodnutí'!$A1287,0)))</f>
        <v/>
      </c>
      <c r="E1290" s="127"/>
      <c r="F1290" s="31" t="str">
        <f ca="1">IF($B1288="","",OFFSET(Zdroj!V$16,'k rozhodnutí'!$A1287,0))</f>
        <v/>
      </c>
      <c r="G1290" s="37" t="str">
        <f ca="1">IF($B1288="","",OFFSET(Zdroj!CC$16,'k rozhodnutí'!$A1287,0))</f>
        <v/>
      </c>
      <c r="H1290" s="115"/>
      <c r="I1290" s="126"/>
      <c r="J1290" s="125"/>
      <c r="K1290" s="115"/>
      <c r="L1290" s="115"/>
      <c r="M1290" s="115"/>
      <c r="N1290" s="115"/>
      <c r="O1290" s="115"/>
      <c r="P1290" s="115"/>
    </row>
    <row r="1291" spans="1:16" ht="15.75" x14ac:dyDescent="0.25">
      <c r="A1291" s="64"/>
      <c r="B1291" s="79" t="str">
        <f ca="1">IF(OFFSET(Zdroj!$B$16,A1290,0)&gt;0,A1293,"")</f>
        <v/>
      </c>
      <c r="C1291" s="2" t="str">
        <f ca="1">IF($B1291="","",IF(Zdroj!$AS$9="ano",CONCATENATE(OFFSET(Zdroj!C$16,'k rozhodnutí'!$A1290,0),"
","Anonymizováno","
",OFFSET(Zdroj!E$16,'k rozhodnutí'!$A1290,0),"
",OFFSET(Zdroj!F$16,'k rozhodnutí'!$A1290,0)),CONCATENATE(OFFSET(Zdroj!C$16,'k rozhodnutí'!$A1290,0),"
",OFFSET(Zdroj!D$16,'k rozhodnutí'!$A1290,0),"
",OFFSET(Zdroj!E$16,'k rozhodnutí'!$A1290,0),"
",OFFSET(Zdroj!F$16,'k rozhodnutí'!$A1290,0))))</f>
        <v/>
      </c>
      <c r="D1291" s="19" t="str">
        <f ca="1">IF($B1291="","",OFFSET(Zdroj!N$16,'k rozhodnutí'!$A1290,0))</f>
        <v/>
      </c>
      <c r="E1291" s="127" t="str">
        <f ca="1">IF($B1291="","",OFFSET(Zdroj!T$16,'k rozhodnutí'!$A1290,0))</f>
        <v/>
      </c>
      <c r="F1291" s="31" t="str">
        <f ca="1">IF($B1291="","",OFFSET(Zdroj!U$16,'k rozhodnutí'!$A1290,0))</f>
        <v/>
      </c>
      <c r="G1291" s="122" t="str">
        <f ca="1">IF($B1291="","",OFFSET(Zdroj!W$16,'k rozhodnutí'!$A1290,0))</f>
        <v/>
      </c>
      <c r="H1291" s="115" t="str">
        <f ca="1">IF($B1291="","",OFFSET(Zdroj!W$16,'k rozhodnutí'!$A1290,0))</f>
        <v/>
      </c>
      <c r="I1291" s="126" t="str">
        <f ca="1">IF($B1291="","",OFFSET(Zdroj!Y$16,'k rozhodnutí'!$A1290,0))</f>
        <v/>
      </c>
      <c r="J1291" s="125" t="str">
        <f ca="1">IF(B1291="","",'k rozhodnutí detailní'!N1291)</f>
        <v/>
      </c>
      <c r="K1291" s="115" t="str">
        <f ca="1">IF($B1291="","",OFFSET(Zdroj!AC$16,'k rozhodnutí'!$A1290,0))</f>
        <v/>
      </c>
      <c r="L1291" s="115" t="str">
        <f ca="1">IF($B1291="","",OFFSET(Zdroj!AD$16,'k rozhodnutí'!$A1290,0))</f>
        <v/>
      </c>
      <c r="M1291" s="115" t="str">
        <f ca="1">IF($B1291="","",OFFSET(Zdroj!AE$16,'k rozhodnutí'!$A1290,0))</f>
        <v/>
      </c>
      <c r="N1291" s="115" t="str">
        <f ca="1">IF($B1291="","",OFFSET(Zdroj!AF$16,'k rozhodnutí'!$A1290,0))</f>
        <v/>
      </c>
      <c r="O1291" s="115" t="str">
        <f ca="1">IF($B1291="","",OFFSET(Zdroj!AG$16,'k rozhodnutí'!$A1290,0))</f>
        <v/>
      </c>
      <c r="P1291" s="115" t="str">
        <f ca="1">IF($B1291="","",OFFSET(Zdroj!AH$16,'k rozhodnutí'!$A1290,0))</f>
        <v/>
      </c>
    </row>
    <row r="1292" spans="1:16" x14ac:dyDescent="0.25">
      <c r="A1292" s="64"/>
      <c r="B1292" s="124" t="str">
        <f ca="1">IF(OFFSET(Zdroj!$B$16,A1290,0)&gt;0,OFFSET(Zdroj!$B$16,A1290,0)+0,"")</f>
        <v/>
      </c>
      <c r="C1292" s="2" t="str">
        <f ca="1">IF($B1291="","",IF(Zdroj!$AS$9="ano",CONCATENATE("Okres:","
",OFFSET(Zdroj!CH$16,'k rozhodnutí'!$A1290,0),"
","Právní forma","
",OFFSET(Zdroj!H$16,'k rozhodnutí'!$A1290,0),"
",IF(OFFSET(Zdroj!I$16,'k rozhodnutí'!$A1290,0)="","","IČO: "),OFFSET(Zdroj!I$16,'k rozhodnutí'!$A1290,0),"
","B.Ú. ",IF(OFFSET(Zdroj!J$16,'k rozhodnutí'!$A1290,0)="","","Anonymizováno")),CONCATENATE("Okres:","
",OFFSET(Zdroj!CH$16,'k rozhodnutí'!$A1290,0),"
","Právní forma","
",OFFSET(Zdroj!H$16,'k rozhodnutí'!$A1290,0),"
",IF(OFFSET(Zdroj!I$16,'k rozhodnutí'!$A1290,0)="","","IČO: "),OFFSET(Zdroj!I$16,'k rozhodnutí'!$A1290,0),"
","B.Ú. ",OFFSET(Zdroj!J$16,'k rozhodnutí'!$A1290,0))))</f>
        <v/>
      </c>
      <c r="D1292" s="3" t="str">
        <f ca="1">IF($B1291="","",OFFSET(Zdroj!O$16,'k rozhodnutí'!$A1290,0))</f>
        <v/>
      </c>
      <c r="E1292" s="127"/>
      <c r="F1292" s="30"/>
      <c r="G1292" s="122"/>
      <c r="H1292" s="115"/>
      <c r="I1292" s="126"/>
      <c r="J1292" s="125"/>
      <c r="K1292" s="115"/>
      <c r="L1292" s="115"/>
      <c r="M1292" s="115"/>
      <c r="N1292" s="115"/>
      <c r="O1292" s="115"/>
      <c r="P1292" s="115"/>
    </row>
    <row r="1293" spans="1:16" x14ac:dyDescent="0.25">
      <c r="A1293" s="64">
        <f t="shared" ref="A1293" si="29">ROW()/3-1</f>
        <v>430</v>
      </c>
      <c r="B1293" s="124"/>
      <c r="C1293" s="28" t="str">
        <f ca="1">IF($B1291="","",IF(Zdroj!$AS$9="ano",IF(OFFSET(Zdroj!M$16,'k rozhodnutí'!$A1290,0)="","","Anonymizováno"),IF(OFFSET(Zdroj!M$16,'k rozhodnutí'!$A1290,0)="","",OFFSET(Zdroj!M$16,'k rozhodnutí'!$A1290,0))))</f>
        <v/>
      </c>
      <c r="D1293" s="3" t="str">
        <f ca="1">IF($B1291="","",CONCATENATE("Dotace bude použita na:","
",OFFSET(Zdroj!P$16,'k rozhodnutí'!$A1290,0)))</f>
        <v/>
      </c>
      <c r="E1293" s="127"/>
      <c r="F1293" s="31" t="str">
        <f ca="1">IF($B1291="","",OFFSET(Zdroj!V$16,'k rozhodnutí'!$A1290,0))</f>
        <v/>
      </c>
      <c r="G1293" s="37" t="str">
        <f ca="1">IF($B1291="","",OFFSET(Zdroj!CC$16,'k rozhodnutí'!$A1290,0))</f>
        <v/>
      </c>
      <c r="H1293" s="115"/>
      <c r="I1293" s="126"/>
      <c r="J1293" s="125"/>
      <c r="K1293" s="115"/>
      <c r="L1293" s="115"/>
      <c r="M1293" s="115"/>
      <c r="N1293" s="115"/>
      <c r="O1293" s="115"/>
      <c r="P1293" s="115"/>
    </row>
    <row r="1294" spans="1:16" ht="15.75" x14ac:dyDescent="0.25">
      <c r="A1294" s="64"/>
      <c r="B1294" s="79" t="str">
        <f ca="1">IF(OFFSET(Zdroj!$B$16,A1293,0)&gt;0,A1296,"")</f>
        <v/>
      </c>
      <c r="C1294" s="2" t="str">
        <f ca="1">IF($B1294="","",IF(Zdroj!$AS$9="ano",CONCATENATE(OFFSET(Zdroj!C$16,'k rozhodnutí'!$A1293,0),"
","Anonymizováno","
",OFFSET(Zdroj!E$16,'k rozhodnutí'!$A1293,0),"
",OFFSET(Zdroj!F$16,'k rozhodnutí'!$A1293,0)),CONCATENATE(OFFSET(Zdroj!C$16,'k rozhodnutí'!$A1293,0),"
",OFFSET(Zdroj!D$16,'k rozhodnutí'!$A1293,0),"
",OFFSET(Zdroj!E$16,'k rozhodnutí'!$A1293,0),"
",OFFSET(Zdroj!F$16,'k rozhodnutí'!$A1293,0))))</f>
        <v/>
      </c>
      <c r="D1294" s="19" t="str">
        <f ca="1">IF($B1294="","",OFFSET(Zdroj!N$16,'k rozhodnutí'!$A1293,0))</f>
        <v/>
      </c>
      <c r="E1294" s="127" t="str">
        <f ca="1">IF($B1294="","",OFFSET(Zdroj!T$16,'k rozhodnutí'!$A1293,0))</f>
        <v/>
      </c>
      <c r="F1294" s="31" t="str">
        <f ca="1">IF($B1294="","",OFFSET(Zdroj!U$16,'k rozhodnutí'!$A1293,0))</f>
        <v/>
      </c>
      <c r="G1294" s="122" t="str">
        <f ca="1">IF($B1294="","",OFFSET(Zdroj!W$16,'k rozhodnutí'!$A1293,0))</f>
        <v/>
      </c>
      <c r="H1294" s="115" t="str">
        <f ca="1">IF($B1294="","",OFFSET(Zdroj!W$16,'k rozhodnutí'!$A1293,0))</f>
        <v/>
      </c>
      <c r="I1294" s="126" t="str">
        <f ca="1">IF($B1294="","",OFFSET(Zdroj!Y$16,'k rozhodnutí'!$A1293,0))</f>
        <v/>
      </c>
      <c r="J1294" s="125" t="str">
        <f ca="1">IF(B1294="","",'k rozhodnutí detailní'!N1294)</f>
        <v/>
      </c>
      <c r="K1294" s="115" t="str">
        <f ca="1">IF($B1294="","",OFFSET(Zdroj!AC$16,'k rozhodnutí'!$A1293,0))</f>
        <v/>
      </c>
      <c r="L1294" s="115" t="str">
        <f ca="1">IF($B1294="","",OFFSET(Zdroj!AD$16,'k rozhodnutí'!$A1293,0))</f>
        <v/>
      </c>
      <c r="M1294" s="115" t="str">
        <f ca="1">IF($B1294="","",OFFSET(Zdroj!AE$16,'k rozhodnutí'!$A1293,0))</f>
        <v/>
      </c>
      <c r="N1294" s="115" t="str">
        <f ca="1">IF($B1294="","",OFFSET(Zdroj!AF$16,'k rozhodnutí'!$A1293,0))</f>
        <v/>
      </c>
      <c r="O1294" s="115" t="str">
        <f ca="1">IF($B1294="","",OFFSET(Zdroj!AG$16,'k rozhodnutí'!$A1293,0))</f>
        <v/>
      </c>
      <c r="P1294" s="115" t="str">
        <f ca="1">IF($B1294="","",OFFSET(Zdroj!AH$16,'k rozhodnutí'!$A1293,0))</f>
        <v/>
      </c>
    </row>
    <row r="1295" spans="1:16" x14ac:dyDescent="0.25">
      <c r="A1295" s="64"/>
      <c r="B1295" s="124" t="str">
        <f ca="1">IF(OFFSET(Zdroj!$B$16,A1293,0)&gt;0,OFFSET(Zdroj!$B$16,A1293,0)+0,"")</f>
        <v/>
      </c>
      <c r="C1295" s="2" t="str">
        <f ca="1">IF($B1294="","",IF(Zdroj!$AS$9="ano",CONCATENATE("Okres:","
",OFFSET(Zdroj!CH$16,'k rozhodnutí'!$A1293,0),"
","Právní forma","
",OFFSET(Zdroj!H$16,'k rozhodnutí'!$A1293,0),"
",IF(OFFSET(Zdroj!I$16,'k rozhodnutí'!$A1293,0)="","","IČO: "),OFFSET(Zdroj!I$16,'k rozhodnutí'!$A1293,0),"
","B.Ú. ",IF(OFFSET(Zdroj!J$16,'k rozhodnutí'!$A1293,0)="","","Anonymizováno")),CONCATENATE("Okres:","
",OFFSET(Zdroj!CH$16,'k rozhodnutí'!$A1293,0),"
","Právní forma","
",OFFSET(Zdroj!H$16,'k rozhodnutí'!$A1293,0),"
",IF(OFFSET(Zdroj!I$16,'k rozhodnutí'!$A1293,0)="","","IČO: "),OFFSET(Zdroj!I$16,'k rozhodnutí'!$A1293,0),"
","B.Ú. ",OFFSET(Zdroj!J$16,'k rozhodnutí'!$A1293,0))))</f>
        <v/>
      </c>
      <c r="D1295" s="3" t="str">
        <f ca="1">IF($B1294="","",OFFSET(Zdroj!O$16,'k rozhodnutí'!$A1293,0))</f>
        <v/>
      </c>
      <c r="E1295" s="127"/>
      <c r="F1295" s="30"/>
      <c r="G1295" s="122"/>
      <c r="H1295" s="115"/>
      <c r="I1295" s="126"/>
      <c r="J1295" s="125"/>
      <c r="K1295" s="115"/>
      <c r="L1295" s="115"/>
      <c r="M1295" s="115"/>
      <c r="N1295" s="115"/>
      <c r="O1295" s="115"/>
      <c r="P1295" s="115"/>
    </row>
    <row r="1296" spans="1:16" x14ac:dyDescent="0.25">
      <c r="A1296" s="64">
        <f t="shared" ref="A1296" si="30">ROW()/3-1</f>
        <v>431</v>
      </c>
      <c r="B1296" s="124"/>
      <c r="C1296" s="28" t="str">
        <f ca="1">IF($B1294="","",IF(Zdroj!$AS$9="ano",IF(OFFSET(Zdroj!M$16,'k rozhodnutí'!$A1293,0)="","","Anonymizováno"),IF(OFFSET(Zdroj!M$16,'k rozhodnutí'!$A1293,0)="","",OFFSET(Zdroj!M$16,'k rozhodnutí'!$A1293,0))))</f>
        <v/>
      </c>
      <c r="D1296" s="3" t="str">
        <f ca="1">IF($B1294="","",CONCATENATE("Dotace bude použita na:","
",OFFSET(Zdroj!P$16,'k rozhodnutí'!$A1293,0)))</f>
        <v/>
      </c>
      <c r="E1296" s="127"/>
      <c r="F1296" s="31" t="str">
        <f ca="1">IF($B1294="","",OFFSET(Zdroj!V$16,'k rozhodnutí'!$A1293,0))</f>
        <v/>
      </c>
      <c r="G1296" s="37" t="str">
        <f ca="1">IF($B1294="","",OFFSET(Zdroj!CC$16,'k rozhodnutí'!$A1293,0))</f>
        <v/>
      </c>
      <c r="H1296" s="115"/>
      <c r="I1296" s="126"/>
      <c r="J1296" s="125"/>
      <c r="K1296" s="115"/>
      <c r="L1296" s="115"/>
      <c r="M1296" s="115"/>
      <c r="N1296" s="115"/>
      <c r="O1296" s="115"/>
      <c r="P1296" s="115"/>
    </row>
    <row r="1297" spans="1:16" ht="15.75" x14ac:dyDescent="0.25">
      <c r="A1297" s="64"/>
      <c r="B1297" s="79" t="str">
        <f ca="1">IF(OFFSET(Zdroj!$B$16,A1296,0)&gt;0,A1299,"")</f>
        <v/>
      </c>
      <c r="C1297" s="2" t="str">
        <f ca="1">IF($B1297="","",IF(Zdroj!$AS$9="ano",CONCATENATE(OFFSET(Zdroj!C$16,'k rozhodnutí'!$A1296,0),"
","Anonymizováno","
",OFFSET(Zdroj!E$16,'k rozhodnutí'!$A1296,0),"
",OFFSET(Zdroj!F$16,'k rozhodnutí'!$A1296,0)),CONCATENATE(OFFSET(Zdroj!C$16,'k rozhodnutí'!$A1296,0),"
",OFFSET(Zdroj!D$16,'k rozhodnutí'!$A1296,0),"
",OFFSET(Zdroj!E$16,'k rozhodnutí'!$A1296,0),"
",OFFSET(Zdroj!F$16,'k rozhodnutí'!$A1296,0))))</f>
        <v/>
      </c>
      <c r="D1297" s="19" t="str">
        <f ca="1">IF($B1297="","",OFFSET(Zdroj!N$16,'k rozhodnutí'!$A1296,0))</f>
        <v/>
      </c>
      <c r="E1297" s="127" t="str">
        <f ca="1">IF($B1297="","",OFFSET(Zdroj!T$16,'k rozhodnutí'!$A1296,0))</f>
        <v/>
      </c>
      <c r="F1297" s="31" t="str">
        <f ca="1">IF($B1297="","",OFFSET(Zdroj!U$16,'k rozhodnutí'!$A1296,0))</f>
        <v/>
      </c>
      <c r="G1297" s="122" t="str">
        <f ca="1">IF($B1297="","",OFFSET(Zdroj!W$16,'k rozhodnutí'!$A1296,0))</f>
        <v/>
      </c>
      <c r="H1297" s="115" t="str">
        <f ca="1">IF($B1297="","",OFFSET(Zdroj!W$16,'k rozhodnutí'!$A1296,0))</f>
        <v/>
      </c>
      <c r="I1297" s="126" t="str">
        <f ca="1">IF($B1297="","",OFFSET(Zdroj!Y$16,'k rozhodnutí'!$A1296,0))</f>
        <v/>
      </c>
      <c r="J1297" s="125" t="str">
        <f ca="1">IF(B1297="","",'k rozhodnutí detailní'!N1297)</f>
        <v/>
      </c>
      <c r="K1297" s="115" t="str">
        <f ca="1">IF($B1297="","",OFFSET(Zdroj!AC$16,'k rozhodnutí'!$A1296,0))</f>
        <v/>
      </c>
      <c r="L1297" s="115" t="str">
        <f ca="1">IF($B1297="","",OFFSET(Zdroj!AD$16,'k rozhodnutí'!$A1296,0))</f>
        <v/>
      </c>
      <c r="M1297" s="115" t="str">
        <f ca="1">IF($B1297="","",OFFSET(Zdroj!AE$16,'k rozhodnutí'!$A1296,0))</f>
        <v/>
      </c>
      <c r="N1297" s="115" t="str">
        <f ca="1">IF($B1297="","",OFFSET(Zdroj!AF$16,'k rozhodnutí'!$A1296,0))</f>
        <v/>
      </c>
      <c r="O1297" s="115" t="str">
        <f ca="1">IF($B1297="","",OFFSET(Zdroj!AG$16,'k rozhodnutí'!$A1296,0))</f>
        <v/>
      </c>
      <c r="P1297" s="115" t="str">
        <f ca="1">IF($B1297="","",OFFSET(Zdroj!AH$16,'k rozhodnutí'!$A1296,0))</f>
        <v/>
      </c>
    </row>
    <row r="1298" spans="1:16" x14ac:dyDescent="0.25">
      <c r="A1298" s="64"/>
      <c r="B1298" s="124" t="str">
        <f ca="1">IF(OFFSET(Zdroj!$B$16,A1296,0)&gt;0,OFFSET(Zdroj!$B$16,A1296,0)+0,"")</f>
        <v/>
      </c>
      <c r="C1298" s="2" t="str">
        <f ca="1">IF($B1297="","",IF(Zdroj!$AS$9="ano",CONCATENATE("Okres:","
",OFFSET(Zdroj!CH$16,'k rozhodnutí'!$A1296,0),"
","Právní forma","
",OFFSET(Zdroj!H$16,'k rozhodnutí'!$A1296,0),"
",IF(OFFSET(Zdroj!I$16,'k rozhodnutí'!$A1296,0)="","","IČO: "),OFFSET(Zdroj!I$16,'k rozhodnutí'!$A1296,0),"
","B.Ú. ",IF(OFFSET(Zdroj!J$16,'k rozhodnutí'!$A1296,0)="","","Anonymizováno")),CONCATENATE("Okres:","
",OFFSET(Zdroj!CH$16,'k rozhodnutí'!$A1296,0),"
","Právní forma","
",OFFSET(Zdroj!H$16,'k rozhodnutí'!$A1296,0),"
",IF(OFFSET(Zdroj!I$16,'k rozhodnutí'!$A1296,0)="","","IČO: "),OFFSET(Zdroj!I$16,'k rozhodnutí'!$A1296,0),"
","B.Ú. ",OFFSET(Zdroj!J$16,'k rozhodnutí'!$A1296,0))))</f>
        <v/>
      </c>
      <c r="D1298" s="3" t="str">
        <f ca="1">IF($B1297="","",OFFSET(Zdroj!O$16,'k rozhodnutí'!$A1296,0))</f>
        <v/>
      </c>
      <c r="E1298" s="127"/>
      <c r="F1298" s="30"/>
      <c r="G1298" s="122"/>
      <c r="H1298" s="115"/>
      <c r="I1298" s="126"/>
      <c r="J1298" s="125"/>
      <c r="K1298" s="115"/>
      <c r="L1298" s="115"/>
      <c r="M1298" s="115"/>
      <c r="N1298" s="115"/>
      <c r="O1298" s="115"/>
      <c r="P1298" s="115"/>
    </row>
    <row r="1299" spans="1:16" x14ac:dyDescent="0.25">
      <c r="A1299" s="64">
        <f t="shared" ref="A1299" si="31">ROW()/3-1</f>
        <v>432</v>
      </c>
      <c r="B1299" s="124"/>
      <c r="C1299" s="28" t="str">
        <f ca="1">IF($B1297="","",IF(Zdroj!$AS$9="ano",IF(OFFSET(Zdroj!M$16,'k rozhodnutí'!$A1296,0)="","","Anonymizováno"),IF(OFFSET(Zdroj!M$16,'k rozhodnutí'!$A1296,0)="","",OFFSET(Zdroj!M$16,'k rozhodnutí'!$A1296,0))))</f>
        <v/>
      </c>
      <c r="D1299" s="3" t="str">
        <f ca="1">IF($B1297="","",CONCATENATE("Dotace bude použita na:","
",OFFSET(Zdroj!P$16,'k rozhodnutí'!$A1296,0)))</f>
        <v/>
      </c>
      <c r="E1299" s="127"/>
      <c r="F1299" s="31" t="str">
        <f ca="1">IF($B1297="","",OFFSET(Zdroj!V$16,'k rozhodnutí'!$A1296,0))</f>
        <v/>
      </c>
      <c r="G1299" s="37" t="str">
        <f ca="1">IF($B1297="","",OFFSET(Zdroj!CC$16,'k rozhodnutí'!$A1296,0))</f>
        <v/>
      </c>
      <c r="H1299" s="115"/>
      <c r="I1299" s="126"/>
      <c r="J1299" s="125"/>
      <c r="K1299" s="115"/>
      <c r="L1299" s="115"/>
      <c r="M1299" s="115"/>
      <c r="N1299" s="115"/>
      <c r="O1299" s="115"/>
      <c r="P1299" s="115"/>
    </row>
    <row r="1300" spans="1:16" ht="15.75" x14ac:dyDescent="0.25">
      <c r="A1300" s="64"/>
      <c r="B1300" s="79" t="str">
        <f ca="1">IF(OFFSET(Zdroj!$B$16,A1299,0)&gt;0,A1302,"")</f>
        <v/>
      </c>
      <c r="C1300" s="2" t="str">
        <f ca="1">IF($B1300="","",IF(Zdroj!$AS$9="ano",CONCATENATE(OFFSET(Zdroj!C$16,'k rozhodnutí'!$A1299,0),"
","Anonymizováno","
",OFFSET(Zdroj!E$16,'k rozhodnutí'!$A1299,0),"
",OFFSET(Zdroj!F$16,'k rozhodnutí'!$A1299,0)),CONCATENATE(OFFSET(Zdroj!C$16,'k rozhodnutí'!$A1299,0),"
",OFFSET(Zdroj!D$16,'k rozhodnutí'!$A1299,0),"
",OFFSET(Zdroj!E$16,'k rozhodnutí'!$A1299,0),"
",OFFSET(Zdroj!F$16,'k rozhodnutí'!$A1299,0))))</f>
        <v/>
      </c>
      <c r="D1300" s="19" t="str">
        <f ca="1">IF($B1300="","",OFFSET(Zdroj!N$16,'k rozhodnutí'!$A1299,0))</f>
        <v/>
      </c>
      <c r="E1300" s="127" t="str">
        <f ca="1">IF($B1300="","",OFFSET(Zdroj!T$16,'k rozhodnutí'!$A1299,0))</f>
        <v/>
      </c>
      <c r="F1300" s="31" t="str">
        <f ca="1">IF($B1300="","",OFFSET(Zdroj!U$16,'k rozhodnutí'!$A1299,0))</f>
        <v/>
      </c>
      <c r="G1300" s="122" t="str">
        <f ca="1">IF($B1300="","",OFFSET(Zdroj!W$16,'k rozhodnutí'!$A1299,0))</f>
        <v/>
      </c>
      <c r="H1300" s="115" t="str">
        <f ca="1">IF($B1300="","",OFFSET(Zdroj!W$16,'k rozhodnutí'!$A1299,0))</f>
        <v/>
      </c>
      <c r="I1300" s="126" t="str">
        <f ca="1">IF($B1300="","",OFFSET(Zdroj!Y$16,'k rozhodnutí'!$A1299,0))</f>
        <v/>
      </c>
      <c r="J1300" s="125" t="str">
        <f ca="1">IF(B1300="","",'k rozhodnutí detailní'!N1300)</f>
        <v/>
      </c>
      <c r="K1300" s="115" t="str">
        <f ca="1">IF($B1300="","",OFFSET(Zdroj!AC$16,'k rozhodnutí'!$A1299,0))</f>
        <v/>
      </c>
      <c r="L1300" s="115" t="str">
        <f ca="1">IF($B1300="","",OFFSET(Zdroj!AD$16,'k rozhodnutí'!$A1299,0))</f>
        <v/>
      </c>
      <c r="M1300" s="115" t="str">
        <f ca="1">IF($B1300="","",OFFSET(Zdroj!AE$16,'k rozhodnutí'!$A1299,0))</f>
        <v/>
      </c>
      <c r="N1300" s="115" t="str">
        <f ca="1">IF($B1300="","",OFFSET(Zdroj!AF$16,'k rozhodnutí'!$A1299,0))</f>
        <v/>
      </c>
      <c r="O1300" s="115" t="str">
        <f ca="1">IF($B1300="","",OFFSET(Zdroj!AG$16,'k rozhodnutí'!$A1299,0))</f>
        <v/>
      </c>
      <c r="P1300" s="115" t="str">
        <f ca="1">IF($B1300="","",OFFSET(Zdroj!AH$16,'k rozhodnutí'!$A1299,0))</f>
        <v/>
      </c>
    </row>
    <row r="1301" spans="1:16" x14ac:dyDescent="0.25">
      <c r="A1301" s="64"/>
      <c r="B1301" s="124" t="str">
        <f ca="1">IF(OFFSET(Zdroj!$B$16,A1299,0)&gt;0,OFFSET(Zdroj!$B$16,A1299,0)+0,"")</f>
        <v/>
      </c>
      <c r="C1301" s="2" t="str">
        <f ca="1">IF($B1300="","",IF(Zdroj!$AS$9="ano",CONCATENATE("Okres:","
",OFFSET(Zdroj!CH$16,'k rozhodnutí'!$A1299,0),"
","Právní forma","
",OFFSET(Zdroj!H$16,'k rozhodnutí'!$A1299,0),"
",IF(OFFSET(Zdroj!I$16,'k rozhodnutí'!$A1299,0)="","","IČO: "),OFFSET(Zdroj!I$16,'k rozhodnutí'!$A1299,0),"
","B.Ú. ",IF(OFFSET(Zdroj!J$16,'k rozhodnutí'!$A1299,0)="","","Anonymizováno")),CONCATENATE("Okres:","
",OFFSET(Zdroj!CH$16,'k rozhodnutí'!$A1299,0),"
","Právní forma","
",OFFSET(Zdroj!H$16,'k rozhodnutí'!$A1299,0),"
",IF(OFFSET(Zdroj!I$16,'k rozhodnutí'!$A1299,0)="","","IČO: "),OFFSET(Zdroj!I$16,'k rozhodnutí'!$A1299,0),"
","B.Ú. ",OFFSET(Zdroj!J$16,'k rozhodnutí'!$A1299,0))))</f>
        <v/>
      </c>
      <c r="D1301" s="3" t="str">
        <f ca="1">IF($B1300="","",OFFSET(Zdroj!O$16,'k rozhodnutí'!$A1299,0))</f>
        <v/>
      </c>
      <c r="E1301" s="127"/>
      <c r="F1301" s="30"/>
      <c r="G1301" s="122"/>
      <c r="H1301" s="115"/>
      <c r="I1301" s="126"/>
      <c r="J1301" s="125"/>
      <c r="K1301" s="115"/>
      <c r="L1301" s="115"/>
      <c r="M1301" s="115"/>
      <c r="N1301" s="115"/>
      <c r="O1301" s="115"/>
      <c r="P1301" s="115"/>
    </row>
    <row r="1302" spans="1:16" x14ac:dyDescent="0.25">
      <c r="A1302" s="64">
        <f t="shared" ref="A1302" si="32">ROW()/3-1</f>
        <v>433</v>
      </c>
      <c r="B1302" s="124"/>
      <c r="C1302" s="28" t="str">
        <f ca="1">IF($B1300="","",IF(Zdroj!$AS$9="ano",IF(OFFSET(Zdroj!M$16,'k rozhodnutí'!$A1299,0)="","","Anonymizováno"),IF(OFFSET(Zdroj!M$16,'k rozhodnutí'!$A1299,0)="","",OFFSET(Zdroj!M$16,'k rozhodnutí'!$A1299,0))))</f>
        <v/>
      </c>
      <c r="D1302" s="3" t="str">
        <f ca="1">IF($B1300="","",CONCATENATE("Dotace bude použita na:","
",OFFSET(Zdroj!P$16,'k rozhodnutí'!$A1299,0)))</f>
        <v/>
      </c>
      <c r="E1302" s="127"/>
      <c r="F1302" s="31" t="str">
        <f ca="1">IF($B1300="","",OFFSET(Zdroj!V$16,'k rozhodnutí'!$A1299,0))</f>
        <v/>
      </c>
      <c r="G1302" s="37" t="str">
        <f ca="1">IF($B1300="","",OFFSET(Zdroj!CC$16,'k rozhodnutí'!$A1299,0))</f>
        <v/>
      </c>
      <c r="H1302" s="115"/>
      <c r="I1302" s="126"/>
      <c r="J1302" s="125"/>
      <c r="K1302" s="115"/>
      <c r="L1302" s="115"/>
      <c r="M1302" s="115"/>
      <c r="N1302" s="115"/>
      <c r="O1302" s="115"/>
      <c r="P1302" s="115"/>
    </row>
    <row r="1303" spans="1:16" ht="15.75" x14ac:dyDescent="0.25">
      <c r="A1303" s="64"/>
      <c r="B1303" s="79" t="str">
        <f ca="1">IF(OFFSET(Zdroj!$B$16,A1302,0)&gt;0,A1305,"")</f>
        <v/>
      </c>
      <c r="C1303" s="2" t="str">
        <f ca="1">IF($B1303="","",IF(Zdroj!$AS$9="ano",CONCATENATE(OFFSET(Zdroj!C$16,'k rozhodnutí'!$A1302,0),"
","Anonymizováno","
",OFFSET(Zdroj!E$16,'k rozhodnutí'!$A1302,0),"
",OFFSET(Zdroj!F$16,'k rozhodnutí'!$A1302,0)),CONCATENATE(OFFSET(Zdroj!C$16,'k rozhodnutí'!$A1302,0),"
",OFFSET(Zdroj!D$16,'k rozhodnutí'!$A1302,0),"
",OFFSET(Zdroj!E$16,'k rozhodnutí'!$A1302,0),"
",OFFSET(Zdroj!F$16,'k rozhodnutí'!$A1302,0))))</f>
        <v/>
      </c>
      <c r="D1303" s="19" t="str">
        <f ca="1">IF($B1303="","",OFFSET(Zdroj!N$16,'k rozhodnutí'!$A1302,0))</f>
        <v/>
      </c>
      <c r="E1303" s="127" t="str">
        <f ca="1">IF($B1303="","",OFFSET(Zdroj!T$16,'k rozhodnutí'!$A1302,0))</f>
        <v/>
      </c>
      <c r="F1303" s="31" t="str">
        <f ca="1">IF($B1303="","",OFFSET(Zdroj!U$16,'k rozhodnutí'!$A1302,0))</f>
        <v/>
      </c>
      <c r="G1303" s="122" t="str">
        <f ca="1">IF($B1303="","",OFFSET(Zdroj!W$16,'k rozhodnutí'!$A1302,0))</f>
        <v/>
      </c>
      <c r="H1303" s="115" t="str">
        <f ca="1">IF($B1303="","",OFFSET(Zdroj!W$16,'k rozhodnutí'!$A1302,0))</f>
        <v/>
      </c>
      <c r="I1303" s="126" t="str">
        <f ca="1">IF($B1303="","",OFFSET(Zdroj!Y$16,'k rozhodnutí'!$A1302,0))</f>
        <v/>
      </c>
      <c r="J1303" s="125" t="str">
        <f ca="1">IF(B1303="","",'k rozhodnutí detailní'!N1303)</f>
        <v/>
      </c>
      <c r="K1303" s="115" t="str">
        <f ca="1">IF($B1303="","",OFFSET(Zdroj!AC$16,'k rozhodnutí'!$A1302,0))</f>
        <v/>
      </c>
      <c r="L1303" s="115" t="str">
        <f ca="1">IF($B1303="","",OFFSET(Zdroj!AD$16,'k rozhodnutí'!$A1302,0))</f>
        <v/>
      </c>
      <c r="M1303" s="115" t="str">
        <f ca="1">IF($B1303="","",OFFSET(Zdroj!AE$16,'k rozhodnutí'!$A1302,0))</f>
        <v/>
      </c>
      <c r="N1303" s="115" t="str">
        <f ca="1">IF($B1303="","",OFFSET(Zdroj!AF$16,'k rozhodnutí'!$A1302,0))</f>
        <v/>
      </c>
      <c r="O1303" s="115" t="str">
        <f ca="1">IF($B1303="","",OFFSET(Zdroj!AG$16,'k rozhodnutí'!$A1302,0))</f>
        <v/>
      </c>
      <c r="P1303" s="115" t="str">
        <f ca="1">IF($B1303="","",OFFSET(Zdroj!AH$16,'k rozhodnutí'!$A1302,0))</f>
        <v/>
      </c>
    </row>
    <row r="1304" spans="1:16" x14ac:dyDescent="0.25">
      <c r="A1304" s="64"/>
      <c r="B1304" s="124" t="str">
        <f ca="1">IF(OFFSET(Zdroj!$B$16,A1302,0)&gt;0,OFFSET(Zdroj!$B$16,A1302,0)+0,"")</f>
        <v/>
      </c>
      <c r="C1304" s="2" t="str">
        <f ca="1">IF($B1303="","",IF(Zdroj!$AS$9="ano",CONCATENATE("Okres:","
",OFFSET(Zdroj!CH$16,'k rozhodnutí'!$A1302,0),"
","Právní forma","
",OFFSET(Zdroj!H$16,'k rozhodnutí'!$A1302,0),"
",IF(OFFSET(Zdroj!I$16,'k rozhodnutí'!$A1302,0)="","","IČO: "),OFFSET(Zdroj!I$16,'k rozhodnutí'!$A1302,0),"
","B.Ú. ",IF(OFFSET(Zdroj!J$16,'k rozhodnutí'!$A1302,0)="","","Anonymizováno")),CONCATENATE("Okres:","
",OFFSET(Zdroj!CH$16,'k rozhodnutí'!$A1302,0),"
","Právní forma","
",OFFSET(Zdroj!H$16,'k rozhodnutí'!$A1302,0),"
",IF(OFFSET(Zdroj!I$16,'k rozhodnutí'!$A1302,0)="","","IČO: "),OFFSET(Zdroj!I$16,'k rozhodnutí'!$A1302,0),"
","B.Ú. ",OFFSET(Zdroj!J$16,'k rozhodnutí'!$A1302,0))))</f>
        <v/>
      </c>
      <c r="D1304" s="3" t="str">
        <f ca="1">IF($B1303="","",OFFSET(Zdroj!O$16,'k rozhodnutí'!$A1302,0))</f>
        <v/>
      </c>
      <c r="E1304" s="127"/>
      <c r="F1304" s="30"/>
      <c r="G1304" s="122"/>
      <c r="H1304" s="115"/>
      <c r="I1304" s="126"/>
      <c r="J1304" s="125"/>
      <c r="K1304" s="115"/>
      <c r="L1304" s="115"/>
      <c r="M1304" s="115"/>
      <c r="N1304" s="115"/>
      <c r="O1304" s="115"/>
      <c r="P1304" s="115"/>
    </row>
    <row r="1305" spans="1:16" x14ac:dyDescent="0.25">
      <c r="A1305" s="64">
        <f t="shared" ref="A1305" si="33">ROW()/3-1</f>
        <v>434</v>
      </c>
      <c r="B1305" s="124"/>
      <c r="C1305" s="28" t="str">
        <f ca="1">IF($B1303="","",IF(Zdroj!$AS$9="ano",IF(OFFSET(Zdroj!M$16,'k rozhodnutí'!$A1302,0)="","","Anonymizováno"),IF(OFFSET(Zdroj!M$16,'k rozhodnutí'!$A1302,0)="","",OFFSET(Zdroj!M$16,'k rozhodnutí'!$A1302,0))))</f>
        <v/>
      </c>
      <c r="D1305" s="3" t="str">
        <f ca="1">IF($B1303="","",CONCATENATE("Dotace bude použita na:","
",OFFSET(Zdroj!P$16,'k rozhodnutí'!$A1302,0)))</f>
        <v/>
      </c>
      <c r="E1305" s="127"/>
      <c r="F1305" s="31" t="str">
        <f ca="1">IF($B1303="","",OFFSET(Zdroj!V$16,'k rozhodnutí'!$A1302,0))</f>
        <v/>
      </c>
      <c r="G1305" s="37" t="str">
        <f ca="1">IF($B1303="","",OFFSET(Zdroj!CC$16,'k rozhodnutí'!$A1302,0))</f>
        <v/>
      </c>
      <c r="H1305" s="115"/>
      <c r="I1305" s="126"/>
      <c r="J1305" s="125"/>
      <c r="K1305" s="115"/>
      <c r="L1305" s="115"/>
      <c r="M1305" s="115"/>
      <c r="N1305" s="115"/>
      <c r="O1305" s="115"/>
      <c r="P1305" s="115"/>
    </row>
    <row r="1306" spans="1:16" ht="15.75" x14ac:dyDescent="0.25">
      <c r="A1306" s="64"/>
      <c r="B1306" s="79" t="str">
        <f ca="1">IF(OFFSET(Zdroj!$B$16,A1305,0)&gt;0,A1308,"")</f>
        <v/>
      </c>
      <c r="C1306" s="2" t="str">
        <f ca="1">IF($B1306="","",IF(Zdroj!$AS$9="ano",CONCATENATE(OFFSET(Zdroj!C$16,'k rozhodnutí'!$A1305,0),"
","Anonymizováno","
",OFFSET(Zdroj!E$16,'k rozhodnutí'!$A1305,0),"
",OFFSET(Zdroj!F$16,'k rozhodnutí'!$A1305,0)),CONCATENATE(OFFSET(Zdroj!C$16,'k rozhodnutí'!$A1305,0),"
",OFFSET(Zdroj!D$16,'k rozhodnutí'!$A1305,0),"
",OFFSET(Zdroj!E$16,'k rozhodnutí'!$A1305,0),"
",OFFSET(Zdroj!F$16,'k rozhodnutí'!$A1305,0))))</f>
        <v/>
      </c>
      <c r="D1306" s="19" t="str">
        <f ca="1">IF($B1306="","",OFFSET(Zdroj!N$16,'k rozhodnutí'!$A1305,0))</f>
        <v/>
      </c>
      <c r="E1306" s="127" t="str">
        <f ca="1">IF($B1306="","",OFFSET(Zdroj!T$16,'k rozhodnutí'!$A1305,0))</f>
        <v/>
      </c>
      <c r="F1306" s="31" t="str">
        <f ca="1">IF($B1306="","",OFFSET(Zdroj!U$16,'k rozhodnutí'!$A1305,0))</f>
        <v/>
      </c>
      <c r="G1306" s="122" t="str">
        <f ca="1">IF($B1306="","",OFFSET(Zdroj!W$16,'k rozhodnutí'!$A1305,0))</f>
        <v/>
      </c>
      <c r="H1306" s="115" t="str">
        <f ca="1">IF($B1306="","",OFFSET(Zdroj!W$16,'k rozhodnutí'!$A1305,0))</f>
        <v/>
      </c>
      <c r="I1306" s="126" t="str">
        <f ca="1">IF($B1306="","",OFFSET(Zdroj!Y$16,'k rozhodnutí'!$A1305,0))</f>
        <v/>
      </c>
      <c r="J1306" s="125" t="str">
        <f ca="1">IF(B1306="","",'k rozhodnutí detailní'!N1306)</f>
        <v/>
      </c>
      <c r="K1306" s="115" t="str">
        <f ca="1">IF($B1306="","",OFFSET(Zdroj!AC$16,'k rozhodnutí'!$A1305,0))</f>
        <v/>
      </c>
      <c r="L1306" s="115" t="str">
        <f ca="1">IF($B1306="","",OFFSET(Zdroj!AD$16,'k rozhodnutí'!$A1305,0))</f>
        <v/>
      </c>
      <c r="M1306" s="115" t="str">
        <f ca="1">IF($B1306="","",OFFSET(Zdroj!AE$16,'k rozhodnutí'!$A1305,0))</f>
        <v/>
      </c>
      <c r="N1306" s="115" t="str">
        <f ca="1">IF($B1306="","",OFFSET(Zdroj!AF$16,'k rozhodnutí'!$A1305,0))</f>
        <v/>
      </c>
      <c r="O1306" s="115" t="str">
        <f ca="1">IF($B1306="","",OFFSET(Zdroj!AG$16,'k rozhodnutí'!$A1305,0))</f>
        <v/>
      </c>
      <c r="P1306" s="115" t="str">
        <f ca="1">IF($B1306="","",OFFSET(Zdroj!AH$16,'k rozhodnutí'!$A1305,0))</f>
        <v/>
      </c>
    </row>
    <row r="1307" spans="1:16" x14ac:dyDescent="0.25">
      <c r="A1307" s="64"/>
      <c r="B1307" s="124" t="str">
        <f ca="1">IF(OFFSET(Zdroj!$B$16,A1305,0)&gt;0,OFFSET(Zdroj!$B$16,A1305,0)+0,"")</f>
        <v/>
      </c>
      <c r="C1307" s="2" t="str">
        <f ca="1">IF($B1306="","",IF(Zdroj!$AS$9="ano",CONCATENATE("Okres:","
",OFFSET(Zdroj!CH$16,'k rozhodnutí'!$A1305,0),"
","Právní forma","
",OFFSET(Zdroj!H$16,'k rozhodnutí'!$A1305,0),"
",IF(OFFSET(Zdroj!I$16,'k rozhodnutí'!$A1305,0)="","","IČO: "),OFFSET(Zdroj!I$16,'k rozhodnutí'!$A1305,0),"
","B.Ú. ",IF(OFFSET(Zdroj!J$16,'k rozhodnutí'!$A1305,0)="","","Anonymizováno")),CONCATENATE("Okres:","
",OFFSET(Zdroj!CH$16,'k rozhodnutí'!$A1305,0),"
","Právní forma","
",OFFSET(Zdroj!H$16,'k rozhodnutí'!$A1305,0),"
",IF(OFFSET(Zdroj!I$16,'k rozhodnutí'!$A1305,0)="","","IČO: "),OFFSET(Zdroj!I$16,'k rozhodnutí'!$A1305,0),"
","B.Ú. ",OFFSET(Zdroj!J$16,'k rozhodnutí'!$A1305,0))))</f>
        <v/>
      </c>
      <c r="D1307" s="3" t="str">
        <f ca="1">IF($B1306="","",OFFSET(Zdroj!O$16,'k rozhodnutí'!$A1305,0))</f>
        <v/>
      </c>
      <c r="E1307" s="127"/>
      <c r="F1307" s="30"/>
      <c r="G1307" s="122"/>
      <c r="H1307" s="115"/>
      <c r="I1307" s="126"/>
      <c r="J1307" s="125"/>
      <c r="K1307" s="115"/>
      <c r="L1307" s="115"/>
      <c r="M1307" s="115"/>
      <c r="N1307" s="115"/>
      <c r="O1307" s="115"/>
      <c r="P1307" s="115"/>
    </row>
    <row r="1308" spans="1:16" x14ac:dyDescent="0.25">
      <c r="A1308" s="64">
        <f t="shared" ref="A1308" si="34">ROW()/3-1</f>
        <v>435</v>
      </c>
      <c r="B1308" s="124"/>
      <c r="C1308" s="28" t="str">
        <f ca="1">IF($B1306="","",IF(Zdroj!$AS$9="ano",IF(OFFSET(Zdroj!M$16,'k rozhodnutí'!$A1305,0)="","","Anonymizováno"),IF(OFFSET(Zdroj!M$16,'k rozhodnutí'!$A1305,0)="","",OFFSET(Zdroj!M$16,'k rozhodnutí'!$A1305,0))))</f>
        <v/>
      </c>
      <c r="D1308" s="3" t="str">
        <f ca="1">IF($B1306="","",CONCATENATE("Dotace bude použita na:","
",OFFSET(Zdroj!P$16,'k rozhodnutí'!$A1305,0)))</f>
        <v/>
      </c>
      <c r="E1308" s="127"/>
      <c r="F1308" s="31" t="str">
        <f ca="1">IF($B1306="","",OFFSET(Zdroj!V$16,'k rozhodnutí'!$A1305,0))</f>
        <v/>
      </c>
      <c r="G1308" s="37" t="str">
        <f ca="1">IF($B1306="","",OFFSET(Zdroj!CC$16,'k rozhodnutí'!$A1305,0))</f>
        <v/>
      </c>
      <c r="H1308" s="115"/>
      <c r="I1308" s="126"/>
      <c r="J1308" s="125"/>
      <c r="K1308" s="115"/>
      <c r="L1308" s="115"/>
      <c r="M1308" s="115"/>
      <c r="N1308" s="115"/>
      <c r="O1308" s="115"/>
      <c r="P1308" s="115"/>
    </row>
    <row r="1309" spans="1:16" ht="15.75" x14ac:dyDescent="0.25">
      <c r="A1309" s="64"/>
      <c r="B1309" s="79" t="str">
        <f ca="1">IF(OFFSET(Zdroj!$B$16,A1308,0)&gt;0,A1311,"")</f>
        <v/>
      </c>
      <c r="C1309" s="2" t="str">
        <f ca="1">IF($B1309="","",IF(Zdroj!$AS$9="ano",CONCATENATE(OFFSET(Zdroj!C$16,'k rozhodnutí'!$A1308,0),"
","Anonymizováno","
",OFFSET(Zdroj!E$16,'k rozhodnutí'!$A1308,0),"
",OFFSET(Zdroj!F$16,'k rozhodnutí'!$A1308,0)),CONCATENATE(OFFSET(Zdroj!C$16,'k rozhodnutí'!$A1308,0),"
",OFFSET(Zdroj!D$16,'k rozhodnutí'!$A1308,0),"
",OFFSET(Zdroj!E$16,'k rozhodnutí'!$A1308,0),"
",OFFSET(Zdroj!F$16,'k rozhodnutí'!$A1308,0))))</f>
        <v/>
      </c>
      <c r="D1309" s="19" t="str">
        <f ca="1">IF($B1309="","",OFFSET(Zdroj!N$16,'k rozhodnutí'!$A1308,0))</f>
        <v/>
      </c>
      <c r="E1309" s="127" t="str">
        <f ca="1">IF($B1309="","",OFFSET(Zdroj!T$16,'k rozhodnutí'!$A1308,0))</f>
        <v/>
      </c>
      <c r="F1309" s="31" t="str">
        <f ca="1">IF($B1309="","",OFFSET(Zdroj!U$16,'k rozhodnutí'!$A1308,0))</f>
        <v/>
      </c>
      <c r="G1309" s="122" t="str">
        <f ca="1">IF($B1309="","",OFFSET(Zdroj!W$16,'k rozhodnutí'!$A1308,0))</f>
        <v/>
      </c>
      <c r="H1309" s="115" t="str">
        <f ca="1">IF($B1309="","",OFFSET(Zdroj!W$16,'k rozhodnutí'!$A1308,0))</f>
        <v/>
      </c>
      <c r="I1309" s="126" t="str">
        <f ca="1">IF($B1309="","",OFFSET(Zdroj!Y$16,'k rozhodnutí'!$A1308,0))</f>
        <v/>
      </c>
      <c r="J1309" s="125" t="str">
        <f ca="1">IF(B1309="","",'k rozhodnutí detailní'!N1309)</f>
        <v/>
      </c>
      <c r="K1309" s="115" t="str">
        <f ca="1">IF($B1309="","",OFFSET(Zdroj!AC$16,'k rozhodnutí'!$A1308,0))</f>
        <v/>
      </c>
      <c r="L1309" s="115" t="str">
        <f ca="1">IF($B1309="","",OFFSET(Zdroj!AD$16,'k rozhodnutí'!$A1308,0))</f>
        <v/>
      </c>
      <c r="M1309" s="115" t="str">
        <f ca="1">IF($B1309="","",OFFSET(Zdroj!AE$16,'k rozhodnutí'!$A1308,0))</f>
        <v/>
      </c>
      <c r="N1309" s="115" t="str">
        <f ca="1">IF($B1309="","",OFFSET(Zdroj!AF$16,'k rozhodnutí'!$A1308,0))</f>
        <v/>
      </c>
      <c r="O1309" s="115" t="str">
        <f ca="1">IF($B1309="","",OFFSET(Zdroj!AG$16,'k rozhodnutí'!$A1308,0))</f>
        <v/>
      </c>
      <c r="P1309" s="115" t="str">
        <f ca="1">IF($B1309="","",OFFSET(Zdroj!AH$16,'k rozhodnutí'!$A1308,0))</f>
        <v/>
      </c>
    </row>
    <row r="1310" spans="1:16" x14ac:dyDescent="0.25">
      <c r="A1310" s="64"/>
      <c r="B1310" s="124" t="str">
        <f ca="1">IF(OFFSET(Zdroj!$B$16,A1308,0)&gt;0,OFFSET(Zdroj!$B$16,A1308,0)+0,"")</f>
        <v/>
      </c>
      <c r="C1310" s="2" t="str">
        <f ca="1">IF($B1309="","",IF(Zdroj!$AS$9="ano",CONCATENATE("Okres:","
",OFFSET(Zdroj!CH$16,'k rozhodnutí'!$A1308,0),"
","Právní forma","
",OFFSET(Zdroj!H$16,'k rozhodnutí'!$A1308,0),"
",IF(OFFSET(Zdroj!I$16,'k rozhodnutí'!$A1308,0)="","","IČO: "),OFFSET(Zdroj!I$16,'k rozhodnutí'!$A1308,0),"
","B.Ú. ",IF(OFFSET(Zdroj!J$16,'k rozhodnutí'!$A1308,0)="","","Anonymizováno")),CONCATENATE("Okres:","
",OFFSET(Zdroj!CH$16,'k rozhodnutí'!$A1308,0),"
","Právní forma","
",OFFSET(Zdroj!H$16,'k rozhodnutí'!$A1308,0),"
",IF(OFFSET(Zdroj!I$16,'k rozhodnutí'!$A1308,0)="","","IČO: "),OFFSET(Zdroj!I$16,'k rozhodnutí'!$A1308,0),"
","B.Ú. ",OFFSET(Zdroj!J$16,'k rozhodnutí'!$A1308,0))))</f>
        <v/>
      </c>
      <c r="D1310" s="3" t="str">
        <f ca="1">IF($B1309="","",OFFSET(Zdroj!O$16,'k rozhodnutí'!$A1308,0))</f>
        <v/>
      </c>
      <c r="E1310" s="127"/>
      <c r="F1310" s="30"/>
      <c r="G1310" s="122"/>
      <c r="H1310" s="115"/>
      <c r="I1310" s="126"/>
      <c r="J1310" s="125"/>
      <c r="K1310" s="115"/>
      <c r="L1310" s="115"/>
      <c r="M1310" s="115"/>
      <c r="N1310" s="115"/>
      <c r="O1310" s="115"/>
      <c r="P1310" s="115"/>
    </row>
    <row r="1311" spans="1:16" x14ac:dyDescent="0.25">
      <c r="A1311" s="64">
        <f t="shared" ref="A1311" si="35">ROW()/3-1</f>
        <v>436</v>
      </c>
      <c r="B1311" s="124"/>
      <c r="C1311" s="28" t="str">
        <f ca="1">IF($B1309="","",IF(Zdroj!$AS$9="ano",IF(OFFSET(Zdroj!M$16,'k rozhodnutí'!$A1308,0)="","","Anonymizováno"),IF(OFFSET(Zdroj!M$16,'k rozhodnutí'!$A1308,0)="","",OFFSET(Zdroj!M$16,'k rozhodnutí'!$A1308,0))))</f>
        <v/>
      </c>
      <c r="D1311" s="3" t="str">
        <f ca="1">IF($B1309="","",CONCATENATE("Dotace bude použita na:","
",OFFSET(Zdroj!P$16,'k rozhodnutí'!$A1308,0)))</f>
        <v/>
      </c>
      <c r="E1311" s="127"/>
      <c r="F1311" s="31" t="str">
        <f ca="1">IF($B1309="","",OFFSET(Zdroj!V$16,'k rozhodnutí'!$A1308,0))</f>
        <v/>
      </c>
      <c r="G1311" s="37" t="str">
        <f ca="1">IF($B1309="","",OFFSET(Zdroj!CC$16,'k rozhodnutí'!$A1308,0))</f>
        <v/>
      </c>
      <c r="H1311" s="115"/>
      <c r="I1311" s="126"/>
      <c r="J1311" s="125"/>
      <c r="K1311" s="115"/>
      <c r="L1311" s="115"/>
      <c r="M1311" s="115"/>
      <c r="N1311" s="115"/>
      <c r="O1311" s="115"/>
      <c r="P1311" s="115"/>
    </row>
    <row r="1312" spans="1:16" ht="15.75" x14ac:dyDescent="0.25">
      <c r="A1312" s="64"/>
      <c r="B1312" s="79" t="str">
        <f ca="1">IF(OFFSET(Zdroj!$B$16,A1311,0)&gt;0,A1314,"")</f>
        <v/>
      </c>
      <c r="C1312" s="2" t="str">
        <f ca="1">IF($B1312="","",IF(Zdroj!$AS$9="ano",CONCATENATE(OFFSET(Zdroj!C$16,'k rozhodnutí'!$A1311,0),"
","Anonymizováno","
",OFFSET(Zdroj!E$16,'k rozhodnutí'!$A1311,0),"
",OFFSET(Zdroj!F$16,'k rozhodnutí'!$A1311,0)),CONCATENATE(OFFSET(Zdroj!C$16,'k rozhodnutí'!$A1311,0),"
",OFFSET(Zdroj!D$16,'k rozhodnutí'!$A1311,0),"
",OFFSET(Zdroj!E$16,'k rozhodnutí'!$A1311,0),"
",OFFSET(Zdroj!F$16,'k rozhodnutí'!$A1311,0))))</f>
        <v/>
      </c>
      <c r="D1312" s="19" t="str">
        <f ca="1">IF($B1312="","",OFFSET(Zdroj!N$16,'k rozhodnutí'!$A1311,0))</f>
        <v/>
      </c>
      <c r="E1312" s="127" t="str">
        <f ca="1">IF($B1312="","",OFFSET(Zdroj!T$16,'k rozhodnutí'!$A1311,0))</f>
        <v/>
      </c>
      <c r="F1312" s="31" t="str">
        <f ca="1">IF($B1312="","",OFFSET(Zdroj!U$16,'k rozhodnutí'!$A1311,0))</f>
        <v/>
      </c>
      <c r="G1312" s="122" t="str">
        <f ca="1">IF($B1312="","",OFFSET(Zdroj!W$16,'k rozhodnutí'!$A1311,0))</f>
        <v/>
      </c>
      <c r="H1312" s="115" t="str">
        <f ca="1">IF($B1312="","",OFFSET(Zdroj!W$16,'k rozhodnutí'!$A1311,0))</f>
        <v/>
      </c>
      <c r="I1312" s="126" t="str">
        <f ca="1">IF($B1312="","",OFFSET(Zdroj!Y$16,'k rozhodnutí'!$A1311,0))</f>
        <v/>
      </c>
      <c r="J1312" s="125" t="str">
        <f ca="1">IF(B1312="","",'k rozhodnutí detailní'!N1312)</f>
        <v/>
      </c>
      <c r="K1312" s="115" t="str">
        <f ca="1">IF($B1312="","",OFFSET(Zdroj!AC$16,'k rozhodnutí'!$A1311,0))</f>
        <v/>
      </c>
      <c r="L1312" s="115" t="str">
        <f ca="1">IF($B1312="","",OFFSET(Zdroj!AD$16,'k rozhodnutí'!$A1311,0))</f>
        <v/>
      </c>
      <c r="M1312" s="115" t="str">
        <f ca="1">IF($B1312="","",OFFSET(Zdroj!AE$16,'k rozhodnutí'!$A1311,0))</f>
        <v/>
      </c>
      <c r="N1312" s="115" t="str">
        <f ca="1">IF($B1312="","",OFFSET(Zdroj!AF$16,'k rozhodnutí'!$A1311,0))</f>
        <v/>
      </c>
      <c r="O1312" s="115" t="str">
        <f ca="1">IF($B1312="","",OFFSET(Zdroj!AG$16,'k rozhodnutí'!$A1311,0))</f>
        <v/>
      </c>
      <c r="P1312" s="115" t="str">
        <f ca="1">IF($B1312="","",OFFSET(Zdroj!AH$16,'k rozhodnutí'!$A1311,0))</f>
        <v/>
      </c>
    </row>
    <row r="1313" spans="1:16" x14ac:dyDescent="0.25">
      <c r="A1313" s="64"/>
      <c r="B1313" s="124" t="str">
        <f ca="1">IF(OFFSET(Zdroj!$B$16,A1311,0)&gt;0,OFFSET(Zdroj!$B$16,A1311,0)+0,"")</f>
        <v/>
      </c>
      <c r="C1313" s="2" t="str">
        <f ca="1">IF($B1312="","",IF(Zdroj!$AS$9="ano",CONCATENATE("Okres:","
",OFFSET(Zdroj!CH$16,'k rozhodnutí'!$A1311,0),"
","Právní forma","
",OFFSET(Zdroj!H$16,'k rozhodnutí'!$A1311,0),"
",IF(OFFSET(Zdroj!I$16,'k rozhodnutí'!$A1311,0)="","","IČO: "),OFFSET(Zdroj!I$16,'k rozhodnutí'!$A1311,0),"
","B.Ú. ",IF(OFFSET(Zdroj!J$16,'k rozhodnutí'!$A1311,0)="","","Anonymizováno")),CONCATENATE("Okres:","
",OFFSET(Zdroj!CH$16,'k rozhodnutí'!$A1311,0),"
","Právní forma","
",OFFSET(Zdroj!H$16,'k rozhodnutí'!$A1311,0),"
",IF(OFFSET(Zdroj!I$16,'k rozhodnutí'!$A1311,0)="","","IČO: "),OFFSET(Zdroj!I$16,'k rozhodnutí'!$A1311,0),"
","B.Ú. ",OFFSET(Zdroj!J$16,'k rozhodnutí'!$A1311,0))))</f>
        <v/>
      </c>
      <c r="D1313" s="3" t="str">
        <f ca="1">IF($B1312="","",OFFSET(Zdroj!O$16,'k rozhodnutí'!$A1311,0))</f>
        <v/>
      </c>
      <c r="E1313" s="127"/>
      <c r="F1313" s="30"/>
      <c r="G1313" s="122"/>
      <c r="H1313" s="115"/>
      <c r="I1313" s="126"/>
      <c r="J1313" s="125"/>
      <c r="K1313" s="115"/>
      <c r="L1313" s="115"/>
      <c r="M1313" s="115"/>
      <c r="N1313" s="115"/>
      <c r="O1313" s="115"/>
      <c r="P1313" s="115"/>
    </row>
    <row r="1314" spans="1:16" x14ac:dyDescent="0.25">
      <c r="A1314" s="64">
        <f t="shared" ref="A1314" si="36">ROW()/3-1</f>
        <v>437</v>
      </c>
      <c r="B1314" s="124"/>
      <c r="C1314" s="28" t="str">
        <f ca="1">IF($B1312="","",IF(Zdroj!$AS$9="ano",IF(OFFSET(Zdroj!M$16,'k rozhodnutí'!$A1311,0)="","","Anonymizováno"),IF(OFFSET(Zdroj!M$16,'k rozhodnutí'!$A1311,0)="","",OFFSET(Zdroj!M$16,'k rozhodnutí'!$A1311,0))))</f>
        <v/>
      </c>
      <c r="D1314" s="3" t="str">
        <f ca="1">IF($B1312="","",CONCATENATE("Dotace bude použita na:","
",OFFSET(Zdroj!P$16,'k rozhodnutí'!$A1311,0)))</f>
        <v/>
      </c>
      <c r="E1314" s="127"/>
      <c r="F1314" s="31" t="str">
        <f ca="1">IF($B1312="","",OFFSET(Zdroj!V$16,'k rozhodnutí'!$A1311,0))</f>
        <v/>
      </c>
      <c r="G1314" s="37" t="str">
        <f ca="1">IF($B1312="","",OFFSET(Zdroj!CC$16,'k rozhodnutí'!$A1311,0))</f>
        <v/>
      </c>
      <c r="H1314" s="115"/>
      <c r="I1314" s="126"/>
      <c r="J1314" s="125"/>
      <c r="K1314" s="115"/>
      <c r="L1314" s="115"/>
      <c r="M1314" s="115"/>
      <c r="N1314" s="115"/>
      <c r="O1314" s="115"/>
      <c r="P1314" s="115"/>
    </row>
    <row r="1315" spans="1:16" ht="15.75" x14ac:dyDescent="0.25">
      <c r="A1315" s="64"/>
      <c r="B1315" s="79" t="str">
        <f ca="1">IF(OFFSET(Zdroj!$B$16,A1314,0)&gt;0,A1317,"")</f>
        <v/>
      </c>
      <c r="C1315" s="2" t="str">
        <f ca="1">IF($B1315="","",IF(Zdroj!$AS$9="ano",CONCATENATE(OFFSET(Zdroj!C$16,'k rozhodnutí'!$A1314,0),"
","Anonymizováno","
",OFFSET(Zdroj!E$16,'k rozhodnutí'!$A1314,0),"
",OFFSET(Zdroj!F$16,'k rozhodnutí'!$A1314,0)),CONCATENATE(OFFSET(Zdroj!C$16,'k rozhodnutí'!$A1314,0),"
",OFFSET(Zdroj!D$16,'k rozhodnutí'!$A1314,0),"
",OFFSET(Zdroj!E$16,'k rozhodnutí'!$A1314,0),"
",OFFSET(Zdroj!F$16,'k rozhodnutí'!$A1314,0))))</f>
        <v/>
      </c>
      <c r="D1315" s="19" t="str">
        <f ca="1">IF($B1315="","",OFFSET(Zdroj!N$16,'k rozhodnutí'!$A1314,0))</f>
        <v/>
      </c>
      <c r="E1315" s="127" t="str">
        <f ca="1">IF($B1315="","",OFFSET(Zdroj!T$16,'k rozhodnutí'!$A1314,0))</f>
        <v/>
      </c>
      <c r="F1315" s="31" t="str">
        <f ca="1">IF($B1315="","",OFFSET(Zdroj!U$16,'k rozhodnutí'!$A1314,0))</f>
        <v/>
      </c>
      <c r="G1315" s="122" t="str">
        <f ca="1">IF($B1315="","",OFFSET(Zdroj!W$16,'k rozhodnutí'!$A1314,0))</f>
        <v/>
      </c>
      <c r="H1315" s="115" t="str">
        <f ca="1">IF($B1315="","",OFFSET(Zdroj!W$16,'k rozhodnutí'!$A1314,0))</f>
        <v/>
      </c>
      <c r="I1315" s="126" t="str">
        <f ca="1">IF($B1315="","",OFFSET(Zdroj!Y$16,'k rozhodnutí'!$A1314,0))</f>
        <v/>
      </c>
      <c r="J1315" s="125" t="str">
        <f ca="1">IF(B1315="","",'k rozhodnutí detailní'!N1315)</f>
        <v/>
      </c>
      <c r="K1315" s="115" t="str">
        <f ca="1">IF($B1315="","",OFFSET(Zdroj!AC$16,'k rozhodnutí'!$A1314,0))</f>
        <v/>
      </c>
      <c r="L1315" s="115" t="str">
        <f ca="1">IF($B1315="","",OFFSET(Zdroj!AD$16,'k rozhodnutí'!$A1314,0))</f>
        <v/>
      </c>
      <c r="M1315" s="115" t="str">
        <f ca="1">IF($B1315="","",OFFSET(Zdroj!AE$16,'k rozhodnutí'!$A1314,0))</f>
        <v/>
      </c>
      <c r="N1315" s="115" t="str">
        <f ca="1">IF($B1315="","",OFFSET(Zdroj!AF$16,'k rozhodnutí'!$A1314,0))</f>
        <v/>
      </c>
      <c r="O1315" s="115" t="str">
        <f ca="1">IF($B1315="","",OFFSET(Zdroj!AG$16,'k rozhodnutí'!$A1314,0))</f>
        <v/>
      </c>
      <c r="P1315" s="115" t="str">
        <f ca="1">IF($B1315="","",OFFSET(Zdroj!AH$16,'k rozhodnutí'!$A1314,0))</f>
        <v/>
      </c>
    </row>
    <row r="1316" spans="1:16" x14ac:dyDescent="0.25">
      <c r="A1316" s="64"/>
      <c r="B1316" s="124" t="str">
        <f ca="1">IF(OFFSET(Zdroj!$B$16,A1314,0)&gt;0,OFFSET(Zdroj!$B$16,A1314,0)+0,"")</f>
        <v/>
      </c>
      <c r="C1316" s="2" t="str">
        <f ca="1">IF($B1315="","",IF(Zdroj!$AS$9="ano",CONCATENATE("Okres:","
",OFFSET(Zdroj!CH$16,'k rozhodnutí'!$A1314,0),"
","Právní forma","
",OFFSET(Zdroj!H$16,'k rozhodnutí'!$A1314,0),"
",IF(OFFSET(Zdroj!I$16,'k rozhodnutí'!$A1314,0)="","","IČO: "),OFFSET(Zdroj!I$16,'k rozhodnutí'!$A1314,0),"
","B.Ú. ",IF(OFFSET(Zdroj!J$16,'k rozhodnutí'!$A1314,0)="","","Anonymizováno")),CONCATENATE("Okres:","
",OFFSET(Zdroj!CH$16,'k rozhodnutí'!$A1314,0),"
","Právní forma","
",OFFSET(Zdroj!H$16,'k rozhodnutí'!$A1314,0),"
",IF(OFFSET(Zdroj!I$16,'k rozhodnutí'!$A1314,0)="","","IČO: "),OFFSET(Zdroj!I$16,'k rozhodnutí'!$A1314,0),"
","B.Ú. ",OFFSET(Zdroj!J$16,'k rozhodnutí'!$A1314,0))))</f>
        <v/>
      </c>
      <c r="D1316" s="3" t="str">
        <f ca="1">IF($B1315="","",OFFSET(Zdroj!O$16,'k rozhodnutí'!$A1314,0))</f>
        <v/>
      </c>
      <c r="E1316" s="127"/>
      <c r="F1316" s="30"/>
      <c r="G1316" s="122"/>
      <c r="H1316" s="115"/>
      <c r="I1316" s="126"/>
      <c r="J1316" s="125"/>
      <c r="K1316" s="115"/>
      <c r="L1316" s="115"/>
      <c r="M1316" s="115"/>
      <c r="N1316" s="115"/>
      <c r="O1316" s="115"/>
      <c r="P1316" s="115"/>
    </row>
    <row r="1317" spans="1:16" x14ac:dyDescent="0.25">
      <c r="A1317" s="64">
        <f t="shared" ref="A1317" si="37">ROW()/3-1</f>
        <v>438</v>
      </c>
      <c r="B1317" s="124"/>
      <c r="C1317" s="28" t="str">
        <f ca="1">IF($B1315="","",IF(Zdroj!$AS$9="ano",IF(OFFSET(Zdroj!M$16,'k rozhodnutí'!$A1314,0)="","","Anonymizováno"),IF(OFFSET(Zdroj!M$16,'k rozhodnutí'!$A1314,0)="","",OFFSET(Zdroj!M$16,'k rozhodnutí'!$A1314,0))))</f>
        <v/>
      </c>
      <c r="D1317" s="3" t="str">
        <f ca="1">IF($B1315="","",CONCATENATE("Dotace bude použita na:","
",OFFSET(Zdroj!P$16,'k rozhodnutí'!$A1314,0)))</f>
        <v/>
      </c>
      <c r="E1317" s="127"/>
      <c r="F1317" s="31" t="str">
        <f ca="1">IF($B1315="","",OFFSET(Zdroj!V$16,'k rozhodnutí'!$A1314,0))</f>
        <v/>
      </c>
      <c r="G1317" s="37" t="str">
        <f ca="1">IF($B1315="","",OFFSET(Zdroj!CC$16,'k rozhodnutí'!$A1314,0))</f>
        <v/>
      </c>
      <c r="H1317" s="115"/>
      <c r="I1317" s="126"/>
      <c r="J1317" s="125"/>
      <c r="K1317" s="115"/>
      <c r="L1317" s="115"/>
      <c r="M1317" s="115"/>
      <c r="N1317" s="115"/>
      <c r="O1317" s="115"/>
      <c r="P1317" s="115"/>
    </row>
    <row r="1318" spans="1:16" ht="15.75" x14ac:dyDescent="0.25">
      <c r="A1318" s="64"/>
      <c r="B1318" s="79" t="str">
        <f ca="1">IF(OFFSET(Zdroj!$B$16,A1317,0)&gt;0,A1320,"")</f>
        <v/>
      </c>
      <c r="C1318" s="2" t="str">
        <f ca="1">IF($B1318="","",IF(Zdroj!$AS$9="ano",CONCATENATE(OFFSET(Zdroj!C$16,'k rozhodnutí'!$A1317,0),"
","Anonymizováno","
",OFFSET(Zdroj!E$16,'k rozhodnutí'!$A1317,0),"
",OFFSET(Zdroj!F$16,'k rozhodnutí'!$A1317,0)),CONCATENATE(OFFSET(Zdroj!C$16,'k rozhodnutí'!$A1317,0),"
",OFFSET(Zdroj!D$16,'k rozhodnutí'!$A1317,0),"
",OFFSET(Zdroj!E$16,'k rozhodnutí'!$A1317,0),"
",OFFSET(Zdroj!F$16,'k rozhodnutí'!$A1317,0))))</f>
        <v/>
      </c>
      <c r="D1318" s="19" t="str">
        <f ca="1">IF($B1318="","",OFFSET(Zdroj!N$16,'k rozhodnutí'!$A1317,0))</f>
        <v/>
      </c>
      <c r="E1318" s="127" t="str">
        <f ca="1">IF($B1318="","",OFFSET(Zdroj!T$16,'k rozhodnutí'!$A1317,0))</f>
        <v/>
      </c>
      <c r="F1318" s="31" t="str">
        <f ca="1">IF($B1318="","",OFFSET(Zdroj!U$16,'k rozhodnutí'!$A1317,0))</f>
        <v/>
      </c>
      <c r="G1318" s="122" t="str">
        <f ca="1">IF($B1318="","",OFFSET(Zdroj!W$16,'k rozhodnutí'!$A1317,0))</f>
        <v/>
      </c>
      <c r="H1318" s="115" t="str">
        <f ca="1">IF($B1318="","",OFFSET(Zdroj!W$16,'k rozhodnutí'!$A1317,0))</f>
        <v/>
      </c>
      <c r="I1318" s="126" t="str">
        <f ca="1">IF($B1318="","",OFFSET(Zdroj!Y$16,'k rozhodnutí'!$A1317,0))</f>
        <v/>
      </c>
      <c r="J1318" s="125" t="str">
        <f ca="1">IF(B1318="","",'k rozhodnutí detailní'!N1318)</f>
        <v/>
      </c>
      <c r="K1318" s="115" t="str">
        <f ca="1">IF($B1318="","",OFFSET(Zdroj!AC$16,'k rozhodnutí'!$A1317,0))</f>
        <v/>
      </c>
      <c r="L1318" s="115" t="str">
        <f ca="1">IF($B1318="","",OFFSET(Zdroj!AD$16,'k rozhodnutí'!$A1317,0))</f>
        <v/>
      </c>
      <c r="M1318" s="115" t="str">
        <f ca="1">IF($B1318="","",OFFSET(Zdroj!AE$16,'k rozhodnutí'!$A1317,0))</f>
        <v/>
      </c>
      <c r="N1318" s="115" t="str">
        <f ca="1">IF($B1318="","",OFFSET(Zdroj!AF$16,'k rozhodnutí'!$A1317,0))</f>
        <v/>
      </c>
      <c r="O1318" s="115" t="str">
        <f ca="1">IF($B1318="","",OFFSET(Zdroj!AG$16,'k rozhodnutí'!$A1317,0))</f>
        <v/>
      </c>
      <c r="P1318" s="115" t="str">
        <f ca="1">IF($B1318="","",OFFSET(Zdroj!AH$16,'k rozhodnutí'!$A1317,0))</f>
        <v/>
      </c>
    </row>
    <row r="1319" spans="1:16" x14ac:dyDescent="0.25">
      <c r="A1319" s="64"/>
      <c r="B1319" s="124" t="str">
        <f ca="1">IF(OFFSET(Zdroj!$B$16,A1317,0)&gt;0,OFFSET(Zdroj!$B$16,A1317,0)+0,"")</f>
        <v/>
      </c>
      <c r="C1319" s="2" t="str">
        <f ca="1">IF($B1318="","",IF(Zdroj!$AS$9="ano",CONCATENATE("Okres:","
",OFFSET(Zdroj!CH$16,'k rozhodnutí'!$A1317,0),"
","Právní forma","
",OFFSET(Zdroj!H$16,'k rozhodnutí'!$A1317,0),"
",IF(OFFSET(Zdroj!I$16,'k rozhodnutí'!$A1317,0)="","","IČO: "),OFFSET(Zdroj!I$16,'k rozhodnutí'!$A1317,0),"
","B.Ú. ",IF(OFFSET(Zdroj!J$16,'k rozhodnutí'!$A1317,0)="","","Anonymizováno")),CONCATENATE("Okres:","
",OFFSET(Zdroj!CH$16,'k rozhodnutí'!$A1317,0),"
","Právní forma","
",OFFSET(Zdroj!H$16,'k rozhodnutí'!$A1317,0),"
",IF(OFFSET(Zdroj!I$16,'k rozhodnutí'!$A1317,0)="","","IČO: "),OFFSET(Zdroj!I$16,'k rozhodnutí'!$A1317,0),"
","B.Ú. ",OFFSET(Zdroj!J$16,'k rozhodnutí'!$A1317,0))))</f>
        <v/>
      </c>
      <c r="D1319" s="3" t="str">
        <f ca="1">IF($B1318="","",OFFSET(Zdroj!O$16,'k rozhodnutí'!$A1317,0))</f>
        <v/>
      </c>
      <c r="E1319" s="127"/>
      <c r="F1319" s="30"/>
      <c r="G1319" s="122"/>
      <c r="H1319" s="115"/>
      <c r="I1319" s="126"/>
      <c r="J1319" s="125"/>
      <c r="K1319" s="115"/>
      <c r="L1319" s="115"/>
      <c r="M1319" s="115"/>
      <c r="N1319" s="115"/>
      <c r="O1319" s="115"/>
      <c r="P1319" s="115"/>
    </row>
    <row r="1320" spans="1:16" x14ac:dyDescent="0.25">
      <c r="A1320" s="64">
        <f t="shared" ref="A1320" si="38">ROW()/3-1</f>
        <v>439</v>
      </c>
      <c r="B1320" s="124"/>
      <c r="C1320" s="28" t="str">
        <f ca="1">IF($B1318="","",IF(Zdroj!$AS$9="ano",IF(OFFSET(Zdroj!M$16,'k rozhodnutí'!$A1317,0)="","","Anonymizováno"),IF(OFFSET(Zdroj!M$16,'k rozhodnutí'!$A1317,0)="","",OFFSET(Zdroj!M$16,'k rozhodnutí'!$A1317,0))))</f>
        <v/>
      </c>
      <c r="D1320" s="3" t="str">
        <f ca="1">IF($B1318="","",CONCATENATE("Dotace bude použita na:","
",OFFSET(Zdroj!P$16,'k rozhodnutí'!$A1317,0)))</f>
        <v/>
      </c>
      <c r="E1320" s="127"/>
      <c r="F1320" s="31" t="str">
        <f ca="1">IF($B1318="","",OFFSET(Zdroj!V$16,'k rozhodnutí'!$A1317,0))</f>
        <v/>
      </c>
      <c r="G1320" s="37" t="str">
        <f ca="1">IF($B1318="","",OFFSET(Zdroj!CC$16,'k rozhodnutí'!$A1317,0))</f>
        <v/>
      </c>
      <c r="H1320" s="115"/>
      <c r="I1320" s="126"/>
      <c r="J1320" s="125"/>
      <c r="K1320" s="115"/>
      <c r="L1320" s="115"/>
      <c r="M1320" s="115"/>
      <c r="N1320" s="115"/>
      <c r="O1320" s="115"/>
      <c r="P1320" s="115"/>
    </row>
    <row r="1321" spans="1:16" ht="15.75" x14ac:dyDescent="0.25">
      <c r="A1321" s="64"/>
      <c r="B1321" s="79" t="str">
        <f ca="1">IF(OFFSET(Zdroj!$B$16,A1320,0)&gt;0,A1323,"")</f>
        <v/>
      </c>
      <c r="C1321" s="2" t="str">
        <f ca="1">IF($B1321="","",IF(Zdroj!$AS$9="ano",CONCATENATE(OFFSET(Zdroj!C$16,'k rozhodnutí'!$A1320,0),"
","Anonymizováno","
",OFFSET(Zdroj!E$16,'k rozhodnutí'!$A1320,0),"
",OFFSET(Zdroj!F$16,'k rozhodnutí'!$A1320,0)),CONCATENATE(OFFSET(Zdroj!C$16,'k rozhodnutí'!$A1320,0),"
",OFFSET(Zdroj!D$16,'k rozhodnutí'!$A1320,0),"
",OFFSET(Zdroj!E$16,'k rozhodnutí'!$A1320,0),"
",OFFSET(Zdroj!F$16,'k rozhodnutí'!$A1320,0))))</f>
        <v/>
      </c>
      <c r="D1321" s="19" t="str">
        <f ca="1">IF($B1321="","",OFFSET(Zdroj!N$16,'k rozhodnutí'!$A1320,0))</f>
        <v/>
      </c>
      <c r="E1321" s="127" t="str">
        <f ca="1">IF($B1321="","",OFFSET(Zdroj!T$16,'k rozhodnutí'!$A1320,0))</f>
        <v/>
      </c>
      <c r="F1321" s="31" t="str">
        <f ca="1">IF($B1321="","",OFFSET(Zdroj!U$16,'k rozhodnutí'!$A1320,0))</f>
        <v/>
      </c>
      <c r="G1321" s="122" t="str">
        <f ca="1">IF($B1321="","",OFFSET(Zdroj!W$16,'k rozhodnutí'!$A1320,0))</f>
        <v/>
      </c>
      <c r="H1321" s="115" t="str">
        <f ca="1">IF($B1321="","",OFFSET(Zdroj!W$16,'k rozhodnutí'!$A1320,0))</f>
        <v/>
      </c>
      <c r="I1321" s="126" t="str">
        <f ca="1">IF($B1321="","",OFFSET(Zdroj!Y$16,'k rozhodnutí'!$A1320,0))</f>
        <v/>
      </c>
      <c r="J1321" s="125" t="str">
        <f ca="1">IF(B1321="","",'k rozhodnutí detailní'!N1321)</f>
        <v/>
      </c>
      <c r="K1321" s="115" t="str">
        <f ca="1">IF($B1321="","",OFFSET(Zdroj!AC$16,'k rozhodnutí'!$A1320,0))</f>
        <v/>
      </c>
      <c r="L1321" s="115" t="str">
        <f ca="1">IF($B1321="","",OFFSET(Zdroj!AD$16,'k rozhodnutí'!$A1320,0))</f>
        <v/>
      </c>
      <c r="M1321" s="115" t="str">
        <f ca="1">IF($B1321="","",OFFSET(Zdroj!AE$16,'k rozhodnutí'!$A1320,0))</f>
        <v/>
      </c>
      <c r="N1321" s="115" t="str">
        <f ca="1">IF($B1321="","",OFFSET(Zdroj!AF$16,'k rozhodnutí'!$A1320,0))</f>
        <v/>
      </c>
      <c r="O1321" s="115" t="str">
        <f ca="1">IF($B1321="","",OFFSET(Zdroj!AG$16,'k rozhodnutí'!$A1320,0))</f>
        <v/>
      </c>
      <c r="P1321" s="115" t="str">
        <f ca="1">IF($B1321="","",OFFSET(Zdroj!AH$16,'k rozhodnutí'!$A1320,0))</f>
        <v/>
      </c>
    </row>
    <row r="1322" spans="1:16" x14ac:dyDescent="0.25">
      <c r="A1322" s="64"/>
      <c r="B1322" s="124" t="str">
        <f ca="1">IF(OFFSET(Zdroj!$B$16,A1320,0)&gt;0,OFFSET(Zdroj!$B$16,A1320,0)+0,"")</f>
        <v/>
      </c>
      <c r="C1322" s="2" t="str">
        <f ca="1">IF($B1321="","",IF(Zdroj!$AS$9="ano",CONCATENATE("Okres:","
",OFFSET(Zdroj!CH$16,'k rozhodnutí'!$A1320,0),"
","Právní forma","
",OFFSET(Zdroj!H$16,'k rozhodnutí'!$A1320,0),"
",IF(OFFSET(Zdroj!I$16,'k rozhodnutí'!$A1320,0)="","","IČO: "),OFFSET(Zdroj!I$16,'k rozhodnutí'!$A1320,0),"
","B.Ú. ",IF(OFFSET(Zdroj!J$16,'k rozhodnutí'!$A1320,0)="","","Anonymizováno")),CONCATENATE("Okres:","
",OFFSET(Zdroj!CH$16,'k rozhodnutí'!$A1320,0),"
","Právní forma","
",OFFSET(Zdroj!H$16,'k rozhodnutí'!$A1320,0),"
",IF(OFFSET(Zdroj!I$16,'k rozhodnutí'!$A1320,0)="","","IČO: "),OFFSET(Zdroj!I$16,'k rozhodnutí'!$A1320,0),"
","B.Ú. ",OFFSET(Zdroj!J$16,'k rozhodnutí'!$A1320,0))))</f>
        <v/>
      </c>
      <c r="D1322" s="3" t="str">
        <f ca="1">IF($B1321="","",OFFSET(Zdroj!O$16,'k rozhodnutí'!$A1320,0))</f>
        <v/>
      </c>
      <c r="E1322" s="127"/>
      <c r="F1322" s="30"/>
      <c r="G1322" s="122"/>
      <c r="H1322" s="115"/>
      <c r="I1322" s="126"/>
      <c r="J1322" s="125"/>
      <c r="K1322" s="115"/>
      <c r="L1322" s="115"/>
      <c r="M1322" s="115"/>
      <c r="N1322" s="115"/>
      <c r="O1322" s="115"/>
      <c r="P1322" s="115"/>
    </row>
    <row r="1323" spans="1:16" x14ac:dyDescent="0.25">
      <c r="A1323" s="64">
        <f t="shared" ref="A1323" si="39">ROW()/3-1</f>
        <v>440</v>
      </c>
      <c r="B1323" s="124"/>
      <c r="C1323" s="28" t="str">
        <f ca="1">IF($B1321="","",IF(Zdroj!$AS$9="ano",IF(OFFSET(Zdroj!M$16,'k rozhodnutí'!$A1320,0)="","","Anonymizováno"),IF(OFFSET(Zdroj!M$16,'k rozhodnutí'!$A1320,0)="","",OFFSET(Zdroj!M$16,'k rozhodnutí'!$A1320,0))))</f>
        <v/>
      </c>
      <c r="D1323" s="3" t="str">
        <f ca="1">IF($B1321="","",CONCATENATE("Dotace bude použita na:","
",OFFSET(Zdroj!P$16,'k rozhodnutí'!$A1320,0)))</f>
        <v/>
      </c>
      <c r="E1323" s="127"/>
      <c r="F1323" s="31" t="str">
        <f ca="1">IF($B1321="","",OFFSET(Zdroj!V$16,'k rozhodnutí'!$A1320,0))</f>
        <v/>
      </c>
      <c r="G1323" s="37" t="str">
        <f ca="1">IF($B1321="","",OFFSET(Zdroj!CC$16,'k rozhodnutí'!$A1320,0))</f>
        <v/>
      </c>
      <c r="H1323" s="115"/>
      <c r="I1323" s="126"/>
      <c r="J1323" s="125"/>
      <c r="K1323" s="115"/>
      <c r="L1323" s="115"/>
      <c r="M1323" s="115"/>
      <c r="N1323" s="115"/>
      <c r="O1323" s="115"/>
      <c r="P1323" s="115"/>
    </row>
    <row r="1324" spans="1:16" ht="15.75" x14ac:dyDescent="0.25">
      <c r="A1324" s="64"/>
      <c r="B1324" s="79" t="str">
        <f ca="1">IF(OFFSET(Zdroj!$B$16,A1323,0)&gt;0,A1326,"")</f>
        <v/>
      </c>
      <c r="C1324" s="2" t="str">
        <f ca="1">IF($B1324="","",IF(Zdroj!$AS$9="ano",CONCATENATE(OFFSET(Zdroj!C$16,'k rozhodnutí'!$A1323,0),"
","Anonymizováno","
",OFFSET(Zdroj!E$16,'k rozhodnutí'!$A1323,0),"
",OFFSET(Zdroj!F$16,'k rozhodnutí'!$A1323,0)),CONCATENATE(OFFSET(Zdroj!C$16,'k rozhodnutí'!$A1323,0),"
",OFFSET(Zdroj!D$16,'k rozhodnutí'!$A1323,0),"
",OFFSET(Zdroj!E$16,'k rozhodnutí'!$A1323,0),"
",OFFSET(Zdroj!F$16,'k rozhodnutí'!$A1323,0))))</f>
        <v/>
      </c>
      <c r="D1324" s="19" t="str">
        <f ca="1">IF($B1324="","",OFFSET(Zdroj!N$16,'k rozhodnutí'!$A1323,0))</f>
        <v/>
      </c>
      <c r="E1324" s="127" t="str">
        <f ca="1">IF($B1324="","",OFFSET(Zdroj!T$16,'k rozhodnutí'!$A1323,0))</f>
        <v/>
      </c>
      <c r="F1324" s="31" t="str">
        <f ca="1">IF($B1324="","",OFFSET(Zdroj!U$16,'k rozhodnutí'!$A1323,0))</f>
        <v/>
      </c>
      <c r="G1324" s="122" t="str">
        <f ca="1">IF($B1324="","",OFFSET(Zdroj!W$16,'k rozhodnutí'!$A1323,0))</f>
        <v/>
      </c>
      <c r="H1324" s="115" t="str">
        <f ca="1">IF($B1324="","",OFFSET(Zdroj!W$16,'k rozhodnutí'!$A1323,0))</f>
        <v/>
      </c>
      <c r="I1324" s="126" t="str">
        <f ca="1">IF($B1324="","",OFFSET(Zdroj!Y$16,'k rozhodnutí'!$A1323,0))</f>
        <v/>
      </c>
      <c r="J1324" s="125" t="str">
        <f ca="1">IF(B1324="","",'k rozhodnutí detailní'!N1324)</f>
        <v/>
      </c>
      <c r="K1324" s="115" t="str">
        <f ca="1">IF($B1324="","",OFFSET(Zdroj!AC$16,'k rozhodnutí'!$A1323,0))</f>
        <v/>
      </c>
      <c r="L1324" s="115" t="str">
        <f ca="1">IF($B1324="","",OFFSET(Zdroj!AD$16,'k rozhodnutí'!$A1323,0))</f>
        <v/>
      </c>
      <c r="M1324" s="115" t="str">
        <f ca="1">IF($B1324="","",OFFSET(Zdroj!AE$16,'k rozhodnutí'!$A1323,0))</f>
        <v/>
      </c>
      <c r="N1324" s="115" t="str">
        <f ca="1">IF($B1324="","",OFFSET(Zdroj!AF$16,'k rozhodnutí'!$A1323,0))</f>
        <v/>
      </c>
      <c r="O1324" s="115" t="str">
        <f ca="1">IF($B1324="","",OFFSET(Zdroj!AG$16,'k rozhodnutí'!$A1323,0))</f>
        <v/>
      </c>
      <c r="P1324" s="115" t="str">
        <f ca="1">IF($B1324="","",OFFSET(Zdroj!AH$16,'k rozhodnutí'!$A1323,0))</f>
        <v/>
      </c>
    </row>
    <row r="1325" spans="1:16" x14ac:dyDescent="0.25">
      <c r="A1325" s="64"/>
      <c r="B1325" s="124" t="str">
        <f ca="1">IF(OFFSET(Zdroj!$B$16,A1323,0)&gt;0,OFFSET(Zdroj!$B$16,A1323,0)+0,"")</f>
        <v/>
      </c>
      <c r="C1325" s="2" t="str">
        <f ca="1">IF($B1324="","",IF(Zdroj!$AS$9="ano",CONCATENATE("Okres:","
",OFFSET(Zdroj!CH$16,'k rozhodnutí'!$A1323,0),"
","Právní forma","
",OFFSET(Zdroj!H$16,'k rozhodnutí'!$A1323,0),"
",IF(OFFSET(Zdroj!I$16,'k rozhodnutí'!$A1323,0)="","","IČO: "),OFFSET(Zdroj!I$16,'k rozhodnutí'!$A1323,0),"
","B.Ú. ",IF(OFFSET(Zdroj!J$16,'k rozhodnutí'!$A1323,0)="","","Anonymizováno")),CONCATENATE("Okres:","
",OFFSET(Zdroj!CH$16,'k rozhodnutí'!$A1323,0),"
","Právní forma","
",OFFSET(Zdroj!H$16,'k rozhodnutí'!$A1323,0),"
",IF(OFFSET(Zdroj!I$16,'k rozhodnutí'!$A1323,0)="","","IČO: "),OFFSET(Zdroj!I$16,'k rozhodnutí'!$A1323,0),"
","B.Ú. ",OFFSET(Zdroj!J$16,'k rozhodnutí'!$A1323,0))))</f>
        <v/>
      </c>
      <c r="D1325" s="3" t="str">
        <f ca="1">IF($B1324="","",OFFSET(Zdroj!O$16,'k rozhodnutí'!$A1323,0))</f>
        <v/>
      </c>
      <c r="E1325" s="127"/>
      <c r="F1325" s="30"/>
      <c r="G1325" s="122"/>
      <c r="H1325" s="115"/>
      <c r="I1325" s="126"/>
      <c r="J1325" s="125"/>
      <c r="K1325" s="115"/>
      <c r="L1325" s="115"/>
      <c r="M1325" s="115"/>
      <c r="N1325" s="115"/>
      <c r="O1325" s="115"/>
      <c r="P1325" s="115"/>
    </row>
    <row r="1326" spans="1:16" x14ac:dyDescent="0.25">
      <c r="A1326" s="64">
        <f t="shared" ref="A1326" si="40">ROW()/3-1</f>
        <v>441</v>
      </c>
      <c r="B1326" s="124"/>
      <c r="C1326" s="28" t="str">
        <f ca="1">IF($B1324="","",IF(Zdroj!$AS$9="ano",IF(OFFSET(Zdroj!M$16,'k rozhodnutí'!$A1323,0)="","","Anonymizováno"),IF(OFFSET(Zdroj!M$16,'k rozhodnutí'!$A1323,0)="","",OFFSET(Zdroj!M$16,'k rozhodnutí'!$A1323,0))))</f>
        <v/>
      </c>
      <c r="D1326" s="3" t="str">
        <f ca="1">IF($B1324="","",CONCATENATE("Dotace bude použita na:","
",OFFSET(Zdroj!P$16,'k rozhodnutí'!$A1323,0)))</f>
        <v/>
      </c>
      <c r="E1326" s="127"/>
      <c r="F1326" s="31" t="str">
        <f ca="1">IF($B1324="","",OFFSET(Zdroj!V$16,'k rozhodnutí'!$A1323,0))</f>
        <v/>
      </c>
      <c r="G1326" s="37" t="str">
        <f ca="1">IF($B1324="","",OFFSET(Zdroj!CC$16,'k rozhodnutí'!$A1323,0))</f>
        <v/>
      </c>
      <c r="H1326" s="115"/>
      <c r="I1326" s="126"/>
      <c r="J1326" s="125"/>
      <c r="K1326" s="115"/>
      <c r="L1326" s="115"/>
      <c r="M1326" s="115"/>
      <c r="N1326" s="115"/>
      <c r="O1326" s="115"/>
      <c r="P1326" s="115"/>
    </row>
    <row r="1327" spans="1:16" ht="15.75" x14ac:dyDescent="0.25">
      <c r="A1327" s="64"/>
      <c r="B1327" s="79" t="str">
        <f ca="1">IF(OFFSET(Zdroj!$B$16,A1326,0)&gt;0,A1329,"")</f>
        <v/>
      </c>
      <c r="C1327" s="2" t="str">
        <f ca="1">IF($B1327="","",IF(Zdroj!$AS$9="ano",CONCATENATE(OFFSET(Zdroj!C$16,'k rozhodnutí'!$A1326,0),"
","Anonymizováno","
",OFFSET(Zdroj!E$16,'k rozhodnutí'!$A1326,0),"
",OFFSET(Zdroj!F$16,'k rozhodnutí'!$A1326,0)),CONCATENATE(OFFSET(Zdroj!C$16,'k rozhodnutí'!$A1326,0),"
",OFFSET(Zdroj!D$16,'k rozhodnutí'!$A1326,0),"
",OFFSET(Zdroj!E$16,'k rozhodnutí'!$A1326,0),"
",OFFSET(Zdroj!F$16,'k rozhodnutí'!$A1326,0))))</f>
        <v/>
      </c>
      <c r="D1327" s="19" t="str">
        <f ca="1">IF($B1327="","",OFFSET(Zdroj!N$16,'k rozhodnutí'!$A1326,0))</f>
        <v/>
      </c>
      <c r="E1327" s="127" t="str">
        <f ca="1">IF($B1327="","",OFFSET(Zdroj!T$16,'k rozhodnutí'!$A1326,0))</f>
        <v/>
      </c>
      <c r="F1327" s="31" t="str">
        <f ca="1">IF($B1327="","",OFFSET(Zdroj!U$16,'k rozhodnutí'!$A1326,0))</f>
        <v/>
      </c>
      <c r="G1327" s="122" t="str">
        <f ca="1">IF($B1327="","",OFFSET(Zdroj!W$16,'k rozhodnutí'!$A1326,0))</f>
        <v/>
      </c>
      <c r="H1327" s="115" t="str">
        <f ca="1">IF($B1327="","",OFFSET(Zdroj!W$16,'k rozhodnutí'!$A1326,0))</f>
        <v/>
      </c>
      <c r="I1327" s="126" t="str">
        <f ca="1">IF($B1327="","",OFFSET(Zdroj!Y$16,'k rozhodnutí'!$A1326,0))</f>
        <v/>
      </c>
      <c r="J1327" s="125" t="str">
        <f ca="1">IF(B1327="","",'k rozhodnutí detailní'!N1327)</f>
        <v/>
      </c>
      <c r="K1327" s="115" t="str">
        <f ca="1">IF($B1327="","",OFFSET(Zdroj!AC$16,'k rozhodnutí'!$A1326,0))</f>
        <v/>
      </c>
      <c r="L1327" s="115" t="str">
        <f ca="1">IF($B1327="","",OFFSET(Zdroj!AD$16,'k rozhodnutí'!$A1326,0))</f>
        <v/>
      </c>
      <c r="M1327" s="115" t="str">
        <f ca="1">IF($B1327="","",OFFSET(Zdroj!AE$16,'k rozhodnutí'!$A1326,0))</f>
        <v/>
      </c>
      <c r="N1327" s="115" t="str">
        <f ca="1">IF($B1327="","",OFFSET(Zdroj!AF$16,'k rozhodnutí'!$A1326,0))</f>
        <v/>
      </c>
      <c r="O1327" s="115" t="str">
        <f ca="1">IF($B1327="","",OFFSET(Zdroj!AG$16,'k rozhodnutí'!$A1326,0))</f>
        <v/>
      </c>
      <c r="P1327" s="115" t="str">
        <f ca="1">IF($B1327="","",OFFSET(Zdroj!AH$16,'k rozhodnutí'!$A1326,0))</f>
        <v/>
      </c>
    </row>
    <row r="1328" spans="1:16" x14ac:dyDescent="0.25">
      <c r="A1328" s="64"/>
      <c r="B1328" s="124" t="str">
        <f ca="1">IF(OFFSET(Zdroj!$B$16,A1326,0)&gt;0,OFFSET(Zdroj!$B$16,A1326,0)+0,"")</f>
        <v/>
      </c>
      <c r="C1328" s="2" t="str">
        <f ca="1">IF($B1327="","",IF(Zdroj!$AS$9="ano",CONCATENATE("Okres:","
",OFFSET(Zdroj!CH$16,'k rozhodnutí'!$A1326,0),"
","Právní forma","
",OFFSET(Zdroj!H$16,'k rozhodnutí'!$A1326,0),"
",IF(OFFSET(Zdroj!I$16,'k rozhodnutí'!$A1326,0)="","","IČO: "),OFFSET(Zdroj!I$16,'k rozhodnutí'!$A1326,0),"
","B.Ú. ",IF(OFFSET(Zdroj!J$16,'k rozhodnutí'!$A1326,0)="","","Anonymizováno")),CONCATENATE("Okres:","
",OFFSET(Zdroj!CH$16,'k rozhodnutí'!$A1326,0),"
","Právní forma","
",OFFSET(Zdroj!H$16,'k rozhodnutí'!$A1326,0),"
",IF(OFFSET(Zdroj!I$16,'k rozhodnutí'!$A1326,0)="","","IČO: "),OFFSET(Zdroj!I$16,'k rozhodnutí'!$A1326,0),"
","B.Ú. ",OFFSET(Zdroj!J$16,'k rozhodnutí'!$A1326,0))))</f>
        <v/>
      </c>
      <c r="D1328" s="3" t="str">
        <f ca="1">IF($B1327="","",OFFSET(Zdroj!O$16,'k rozhodnutí'!$A1326,0))</f>
        <v/>
      </c>
      <c r="E1328" s="127"/>
      <c r="F1328" s="30"/>
      <c r="G1328" s="122"/>
      <c r="H1328" s="115"/>
      <c r="I1328" s="126"/>
      <c r="J1328" s="125"/>
      <c r="K1328" s="115"/>
      <c r="L1328" s="115"/>
      <c r="M1328" s="115"/>
      <c r="N1328" s="115"/>
      <c r="O1328" s="115"/>
      <c r="P1328" s="115"/>
    </row>
    <row r="1329" spans="1:16" x14ac:dyDescent="0.25">
      <c r="A1329" s="64">
        <f t="shared" ref="A1329" si="41">ROW()/3-1</f>
        <v>442</v>
      </c>
      <c r="B1329" s="124"/>
      <c r="C1329" s="28" t="str">
        <f ca="1">IF($B1327="","",IF(Zdroj!$AS$9="ano",IF(OFFSET(Zdroj!M$16,'k rozhodnutí'!$A1326,0)="","","Anonymizováno"),IF(OFFSET(Zdroj!M$16,'k rozhodnutí'!$A1326,0)="","",OFFSET(Zdroj!M$16,'k rozhodnutí'!$A1326,0))))</f>
        <v/>
      </c>
      <c r="D1329" s="3" t="str">
        <f ca="1">IF($B1327="","",CONCATENATE("Dotace bude použita na:","
",OFFSET(Zdroj!P$16,'k rozhodnutí'!$A1326,0)))</f>
        <v/>
      </c>
      <c r="E1329" s="127"/>
      <c r="F1329" s="31" t="str">
        <f ca="1">IF($B1327="","",OFFSET(Zdroj!V$16,'k rozhodnutí'!$A1326,0))</f>
        <v/>
      </c>
      <c r="G1329" s="37" t="str">
        <f ca="1">IF($B1327="","",OFFSET(Zdroj!CC$16,'k rozhodnutí'!$A1326,0))</f>
        <v/>
      </c>
      <c r="H1329" s="115"/>
      <c r="I1329" s="126"/>
      <c r="J1329" s="125"/>
      <c r="K1329" s="115"/>
      <c r="L1329" s="115"/>
      <c r="M1329" s="115"/>
      <c r="N1329" s="115"/>
      <c r="O1329" s="115"/>
      <c r="P1329" s="115"/>
    </row>
    <row r="1330" spans="1:16" ht="15.75" x14ac:dyDescent="0.25">
      <c r="A1330" s="64"/>
      <c r="B1330" s="79" t="str">
        <f ca="1">IF(OFFSET(Zdroj!$B$16,A1329,0)&gt;0,A1332,"")</f>
        <v/>
      </c>
      <c r="C1330" s="2" t="str">
        <f ca="1">IF($B1330="","",IF(Zdroj!$AS$9="ano",CONCATENATE(OFFSET(Zdroj!C$16,'k rozhodnutí'!$A1329,0),"
","Anonymizováno","
",OFFSET(Zdroj!E$16,'k rozhodnutí'!$A1329,0),"
",OFFSET(Zdroj!F$16,'k rozhodnutí'!$A1329,0)),CONCATENATE(OFFSET(Zdroj!C$16,'k rozhodnutí'!$A1329,0),"
",OFFSET(Zdroj!D$16,'k rozhodnutí'!$A1329,0),"
",OFFSET(Zdroj!E$16,'k rozhodnutí'!$A1329,0),"
",OFFSET(Zdroj!F$16,'k rozhodnutí'!$A1329,0))))</f>
        <v/>
      </c>
      <c r="D1330" s="19" t="str">
        <f ca="1">IF($B1330="","",OFFSET(Zdroj!N$16,'k rozhodnutí'!$A1329,0))</f>
        <v/>
      </c>
      <c r="E1330" s="127" t="str">
        <f ca="1">IF($B1330="","",OFFSET(Zdroj!T$16,'k rozhodnutí'!$A1329,0))</f>
        <v/>
      </c>
      <c r="F1330" s="31" t="str">
        <f ca="1">IF($B1330="","",OFFSET(Zdroj!U$16,'k rozhodnutí'!$A1329,0))</f>
        <v/>
      </c>
      <c r="G1330" s="122" t="str">
        <f ca="1">IF($B1330="","",OFFSET(Zdroj!W$16,'k rozhodnutí'!$A1329,0))</f>
        <v/>
      </c>
      <c r="H1330" s="115" t="str">
        <f ca="1">IF($B1330="","",OFFSET(Zdroj!W$16,'k rozhodnutí'!$A1329,0))</f>
        <v/>
      </c>
      <c r="I1330" s="126" t="str">
        <f ca="1">IF($B1330="","",OFFSET(Zdroj!Y$16,'k rozhodnutí'!$A1329,0))</f>
        <v/>
      </c>
      <c r="J1330" s="125" t="str">
        <f ca="1">IF(B1330="","",'k rozhodnutí detailní'!N1330)</f>
        <v/>
      </c>
      <c r="K1330" s="115" t="str">
        <f ca="1">IF($B1330="","",OFFSET(Zdroj!AC$16,'k rozhodnutí'!$A1329,0))</f>
        <v/>
      </c>
      <c r="L1330" s="115" t="str">
        <f ca="1">IF($B1330="","",OFFSET(Zdroj!AD$16,'k rozhodnutí'!$A1329,0))</f>
        <v/>
      </c>
      <c r="M1330" s="115" t="str">
        <f ca="1">IF($B1330="","",OFFSET(Zdroj!AE$16,'k rozhodnutí'!$A1329,0))</f>
        <v/>
      </c>
      <c r="N1330" s="115" t="str">
        <f ca="1">IF($B1330="","",OFFSET(Zdroj!AF$16,'k rozhodnutí'!$A1329,0))</f>
        <v/>
      </c>
      <c r="O1330" s="115" t="str">
        <f ca="1">IF($B1330="","",OFFSET(Zdroj!AG$16,'k rozhodnutí'!$A1329,0))</f>
        <v/>
      </c>
      <c r="P1330" s="115" t="str">
        <f ca="1">IF($B1330="","",OFFSET(Zdroj!AH$16,'k rozhodnutí'!$A1329,0))</f>
        <v/>
      </c>
    </row>
    <row r="1331" spans="1:16" x14ac:dyDescent="0.25">
      <c r="A1331" s="64"/>
      <c r="B1331" s="124" t="str">
        <f ca="1">IF(OFFSET(Zdroj!$B$16,A1329,0)&gt;0,OFFSET(Zdroj!$B$16,A1329,0)+0,"")</f>
        <v/>
      </c>
      <c r="C1331" s="2" t="str">
        <f ca="1">IF($B1330="","",IF(Zdroj!$AS$9="ano",CONCATENATE("Okres:","
",OFFSET(Zdroj!CH$16,'k rozhodnutí'!$A1329,0),"
","Právní forma","
",OFFSET(Zdroj!H$16,'k rozhodnutí'!$A1329,0),"
",IF(OFFSET(Zdroj!I$16,'k rozhodnutí'!$A1329,0)="","","IČO: "),OFFSET(Zdroj!I$16,'k rozhodnutí'!$A1329,0),"
","B.Ú. ",IF(OFFSET(Zdroj!J$16,'k rozhodnutí'!$A1329,0)="","","Anonymizováno")),CONCATENATE("Okres:","
",OFFSET(Zdroj!CH$16,'k rozhodnutí'!$A1329,0),"
","Právní forma","
",OFFSET(Zdroj!H$16,'k rozhodnutí'!$A1329,0),"
",IF(OFFSET(Zdroj!I$16,'k rozhodnutí'!$A1329,0)="","","IČO: "),OFFSET(Zdroj!I$16,'k rozhodnutí'!$A1329,0),"
","B.Ú. ",OFFSET(Zdroj!J$16,'k rozhodnutí'!$A1329,0))))</f>
        <v/>
      </c>
      <c r="D1331" s="3" t="str">
        <f ca="1">IF($B1330="","",OFFSET(Zdroj!O$16,'k rozhodnutí'!$A1329,0))</f>
        <v/>
      </c>
      <c r="E1331" s="127"/>
      <c r="F1331" s="30"/>
      <c r="G1331" s="122"/>
      <c r="H1331" s="115"/>
      <c r="I1331" s="126"/>
      <c r="J1331" s="125"/>
      <c r="K1331" s="115"/>
      <c r="L1331" s="115"/>
      <c r="M1331" s="115"/>
      <c r="N1331" s="115"/>
      <c r="O1331" s="115"/>
      <c r="P1331" s="115"/>
    </row>
    <row r="1332" spans="1:16" x14ac:dyDescent="0.25">
      <c r="A1332" s="64">
        <f t="shared" ref="A1332" si="42">ROW()/3-1</f>
        <v>443</v>
      </c>
      <c r="B1332" s="124"/>
      <c r="C1332" s="28" t="str">
        <f ca="1">IF($B1330="","",IF(Zdroj!$AS$9="ano",IF(OFFSET(Zdroj!M$16,'k rozhodnutí'!$A1329,0)="","","Anonymizováno"),IF(OFFSET(Zdroj!M$16,'k rozhodnutí'!$A1329,0)="","",OFFSET(Zdroj!M$16,'k rozhodnutí'!$A1329,0))))</f>
        <v/>
      </c>
      <c r="D1332" s="3" t="str">
        <f ca="1">IF($B1330="","",CONCATENATE("Dotace bude použita na:","
",OFFSET(Zdroj!P$16,'k rozhodnutí'!$A1329,0)))</f>
        <v/>
      </c>
      <c r="E1332" s="127"/>
      <c r="F1332" s="31" t="str">
        <f ca="1">IF($B1330="","",OFFSET(Zdroj!V$16,'k rozhodnutí'!$A1329,0))</f>
        <v/>
      </c>
      <c r="G1332" s="37" t="str">
        <f ca="1">IF($B1330="","",OFFSET(Zdroj!CC$16,'k rozhodnutí'!$A1329,0))</f>
        <v/>
      </c>
      <c r="H1332" s="115"/>
      <c r="I1332" s="126"/>
      <c r="J1332" s="125"/>
      <c r="K1332" s="115"/>
      <c r="L1332" s="115"/>
      <c r="M1332" s="115"/>
      <c r="N1332" s="115"/>
      <c r="O1332" s="115"/>
      <c r="P1332" s="115"/>
    </row>
    <row r="1333" spans="1:16" ht="15.75" x14ac:dyDescent="0.25">
      <c r="A1333" s="64"/>
      <c r="B1333" s="79" t="str">
        <f ca="1">IF(OFFSET(Zdroj!$B$16,A1332,0)&gt;0,A1335,"")</f>
        <v/>
      </c>
      <c r="C1333" s="2" t="str">
        <f ca="1">IF($B1333="","",IF(Zdroj!$AS$9="ano",CONCATENATE(OFFSET(Zdroj!C$16,'k rozhodnutí'!$A1332,0),"
","Anonymizováno","
",OFFSET(Zdroj!E$16,'k rozhodnutí'!$A1332,0),"
",OFFSET(Zdroj!F$16,'k rozhodnutí'!$A1332,0)),CONCATENATE(OFFSET(Zdroj!C$16,'k rozhodnutí'!$A1332,0),"
",OFFSET(Zdroj!D$16,'k rozhodnutí'!$A1332,0),"
",OFFSET(Zdroj!E$16,'k rozhodnutí'!$A1332,0),"
",OFFSET(Zdroj!F$16,'k rozhodnutí'!$A1332,0))))</f>
        <v/>
      </c>
      <c r="D1333" s="19" t="str">
        <f ca="1">IF($B1333="","",OFFSET(Zdroj!N$16,'k rozhodnutí'!$A1332,0))</f>
        <v/>
      </c>
      <c r="E1333" s="127" t="str">
        <f ca="1">IF($B1333="","",OFFSET(Zdroj!T$16,'k rozhodnutí'!$A1332,0))</f>
        <v/>
      </c>
      <c r="F1333" s="31" t="str">
        <f ca="1">IF($B1333="","",OFFSET(Zdroj!U$16,'k rozhodnutí'!$A1332,0))</f>
        <v/>
      </c>
      <c r="G1333" s="122" t="str">
        <f ca="1">IF($B1333="","",OFFSET(Zdroj!W$16,'k rozhodnutí'!$A1332,0))</f>
        <v/>
      </c>
      <c r="H1333" s="115" t="str">
        <f ca="1">IF($B1333="","",OFFSET(Zdroj!W$16,'k rozhodnutí'!$A1332,0))</f>
        <v/>
      </c>
      <c r="I1333" s="126" t="str">
        <f ca="1">IF($B1333="","",OFFSET(Zdroj!Y$16,'k rozhodnutí'!$A1332,0))</f>
        <v/>
      </c>
      <c r="J1333" s="125" t="str">
        <f ca="1">IF(B1333="","",'k rozhodnutí detailní'!N1333)</f>
        <v/>
      </c>
      <c r="K1333" s="115" t="str">
        <f ca="1">IF($B1333="","",OFFSET(Zdroj!AC$16,'k rozhodnutí'!$A1332,0))</f>
        <v/>
      </c>
      <c r="L1333" s="115" t="str">
        <f ca="1">IF($B1333="","",OFFSET(Zdroj!AD$16,'k rozhodnutí'!$A1332,0))</f>
        <v/>
      </c>
      <c r="M1333" s="115" t="str">
        <f ca="1">IF($B1333="","",OFFSET(Zdroj!AE$16,'k rozhodnutí'!$A1332,0))</f>
        <v/>
      </c>
      <c r="N1333" s="115" t="str">
        <f ca="1">IF($B1333="","",OFFSET(Zdroj!AF$16,'k rozhodnutí'!$A1332,0))</f>
        <v/>
      </c>
      <c r="O1333" s="115" t="str">
        <f ca="1">IF($B1333="","",OFFSET(Zdroj!AG$16,'k rozhodnutí'!$A1332,0))</f>
        <v/>
      </c>
      <c r="P1333" s="115" t="str">
        <f ca="1">IF($B1333="","",OFFSET(Zdroj!AH$16,'k rozhodnutí'!$A1332,0))</f>
        <v/>
      </c>
    </row>
    <row r="1334" spans="1:16" x14ac:dyDescent="0.25">
      <c r="A1334" s="64"/>
      <c r="B1334" s="124" t="str">
        <f ca="1">IF(OFFSET(Zdroj!$B$16,A1332,0)&gt;0,OFFSET(Zdroj!$B$16,A1332,0)+0,"")</f>
        <v/>
      </c>
      <c r="C1334" s="2" t="str">
        <f ca="1">IF($B1333="","",IF(Zdroj!$AS$9="ano",CONCATENATE("Okres:","
",OFFSET(Zdroj!CH$16,'k rozhodnutí'!$A1332,0),"
","Právní forma","
",OFFSET(Zdroj!H$16,'k rozhodnutí'!$A1332,0),"
",IF(OFFSET(Zdroj!I$16,'k rozhodnutí'!$A1332,0)="","","IČO: "),OFFSET(Zdroj!I$16,'k rozhodnutí'!$A1332,0),"
","B.Ú. ",IF(OFFSET(Zdroj!J$16,'k rozhodnutí'!$A1332,0)="","","Anonymizováno")),CONCATENATE("Okres:","
",OFFSET(Zdroj!CH$16,'k rozhodnutí'!$A1332,0),"
","Právní forma","
",OFFSET(Zdroj!H$16,'k rozhodnutí'!$A1332,0),"
",IF(OFFSET(Zdroj!I$16,'k rozhodnutí'!$A1332,0)="","","IČO: "),OFFSET(Zdroj!I$16,'k rozhodnutí'!$A1332,0),"
","B.Ú. ",OFFSET(Zdroj!J$16,'k rozhodnutí'!$A1332,0))))</f>
        <v/>
      </c>
      <c r="D1334" s="3" t="str">
        <f ca="1">IF($B1333="","",OFFSET(Zdroj!O$16,'k rozhodnutí'!$A1332,0))</f>
        <v/>
      </c>
      <c r="E1334" s="127"/>
      <c r="F1334" s="30"/>
      <c r="G1334" s="122"/>
      <c r="H1334" s="115"/>
      <c r="I1334" s="126"/>
      <c r="J1334" s="125"/>
      <c r="K1334" s="115"/>
      <c r="L1334" s="115"/>
      <c r="M1334" s="115"/>
      <c r="N1334" s="115"/>
      <c r="O1334" s="115"/>
      <c r="P1334" s="115"/>
    </row>
    <row r="1335" spans="1:16" x14ac:dyDescent="0.25">
      <c r="A1335" s="64">
        <f t="shared" ref="A1335" si="43">ROW()/3-1</f>
        <v>444</v>
      </c>
      <c r="B1335" s="124"/>
      <c r="C1335" s="28" t="str">
        <f ca="1">IF($B1333="","",IF(Zdroj!$AS$9="ano",IF(OFFSET(Zdroj!M$16,'k rozhodnutí'!$A1332,0)="","","Anonymizováno"),IF(OFFSET(Zdroj!M$16,'k rozhodnutí'!$A1332,0)="","",OFFSET(Zdroj!M$16,'k rozhodnutí'!$A1332,0))))</f>
        <v/>
      </c>
      <c r="D1335" s="3" t="str">
        <f ca="1">IF($B1333="","",CONCATENATE("Dotace bude použita na:","
",OFFSET(Zdroj!P$16,'k rozhodnutí'!$A1332,0)))</f>
        <v/>
      </c>
      <c r="E1335" s="127"/>
      <c r="F1335" s="31" t="str">
        <f ca="1">IF($B1333="","",OFFSET(Zdroj!V$16,'k rozhodnutí'!$A1332,0))</f>
        <v/>
      </c>
      <c r="G1335" s="37" t="str">
        <f ca="1">IF($B1333="","",OFFSET(Zdroj!CC$16,'k rozhodnutí'!$A1332,0))</f>
        <v/>
      </c>
      <c r="H1335" s="115"/>
      <c r="I1335" s="126"/>
      <c r="J1335" s="125"/>
      <c r="K1335" s="115"/>
      <c r="L1335" s="115"/>
      <c r="M1335" s="115"/>
      <c r="N1335" s="115"/>
      <c r="O1335" s="115"/>
      <c r="P1335" s="115"/>
    </row>
    <row r="1336" spans="1:16" ht="15.75" x14ac:dyDescent="0.25">
      <c r="A1336" s="64"/>
      <c r="B1336" s="79" t="str">
        <f ca="1">IF(OFFSET(Zdroj!$B$16,A1335,0)&gt;0,A1338,"")</f>
        <v/>
      </c>
      <c r="C1336" s="2" t="str">
        <f ca="1">IF($B1336="","",IF(Zdroj!$AS$9="ano",CONCATENATE(OFFSET(Zdroj!C$16,'k rozhodnutí'!$A1335,0),"
","Anonymizováno","
",OFFSET(Zdroj!E$16,'k rozhodnutí'!$A1335,0),"
",OFFSET(Zdroj!F$16,'k rozhodnutí'!$A1335,0)),CONCATENATE(OFFSET(Zdroj!C$16,'k rozhodnutí'!$A1335,0),"
",OFFSET(Zdroj!D$16,'k rozhodnutí'!$A1335,0),"
",OFFSET(Zdroj!E$16,'k rozhodnutí'!$A1335,0),"
",OFFSET(Zdroj!F$16,'k rozhodnutí'!$A1335,0))))</f>
        <v/>
      </c>
      <c r="D1336" s="19" t="str">
        <f ca="1">IF($B1336="","",OFFSET(Zdroj!N$16,'k rozhodnutí'!$A1335,0))</f>
        <v/>
      </c>
      <c r="E1336" s="127" t="str">
        <f ca="1">IF($B1336="","",OFFSET(Zdroj!T$16,'k rozhodnutí'!$A1335,0))</f>
        <v/>
      </c>
      <c r="F1336" s="31" t="str">
        <f ca="1">IF($B1336="","",OFFSET(Zdroj!U$16,'k rozhodnutí'!$A1335,0))</f>
        <v/>
      </c>
      <c r="G1336" s="122" t="str">
        <f ca="1">IF($B1336="","",OFFSET(Zdroj!W$16,'k rozhodnutí'!$A1335,0))</f>
        <v/>
      </c>
      <c r="H1336" s="115" t="str">
        <f ca="1">IF($B1336="","",OFFSET(Zdroj!W$16,'k rozhodnutí'!$A1335,0))</f>
        <v/>
      </c>
      <c r="I1336" s="126" t="str">
        <f ca="1">IF($B1336="","",OFFSET(Zdroj!Y$16,'k rozhodnutí'!$A1335,0))</f>
        <v/>
      </c>
      <c r="J1336" s="125" t="str">
        <f ca="1">IF(B1336="","",'k rozhodnutí detailní'!N1336)</f>
        <v/>
      </c>
      <c r="K1336" s="115" t="str">
        <f ca="1">IF($B1336="","",OFFSET(Zdroj!AC$16,'k rozhodnutí'!$A1335,0))</f>
        <v/>
      </c>
      <c r="L1336" s="115" t="str">
        <f ca="1">IF($B1336="","",OFFSET(Zdroj!AD$16,'k rozhodnutí'!$A1335,0))</f>
        <v/>
      </c>
      <c r="M1336" s="115" t="str">
        <f ca="1">IF($B1336="","",OFFSET(Zdroj!AE$16,'k rozhodnutí'!$A1335,0))</f>
        <v/>
      </c>
      <c r="N1336" s="115" t="str">
        <f ca="1">IF($B1336="","",OFFSET(Zdroj!AF$16,'k rozhodnutí'!$A1335,0))</f>
        <v/>
      </c>
      <c r="O1336" s="115" t="str">
        <f ca="1">IF($B1336="","",OFFSET(Zdroj!AG$16,'k rozhodnutí'!$A1335,0))</f>
        <v/>
      </c>
      <c r="P1336" s="115" t="str">
        <f ca="1">IF($B1336="","",OFFSET(Zdroj!AH$16,'k rozhodnutí'!$A1335,0))</f>
        <v/>
      </c>
    </row>
    <row r="1337" spans="1:16" x14ac:dyDescent="0.25">
      <c r="A1337" s="64"/>
      <c r="B1337" s="124" t="str">
        <f ca="1">IF(OFFSET(Zdroj!$B$16,A1335,0)&gt;0,OFFSET(Zdroj!$B$16,A1335,0)+0,"")</f>
        <v/>
      </c>
      <c r="C1337" s="2" t="str">
        <f ca="1">IF($B1336="","",IF(Zdroj!$AS$9="ano",CONCATENATE("Okres:","
",OFFSET(Zdroj!CH$16,'k rozhodnutí'!$A1335,0),"
","Právní forma","
",OFFSET(Zdroj!H$16,'k rozhodnutí'!$A1335,0),"
",IF(OFFSET(Zdroj!I$16,'k rozhodnutí'!$A1335,0)="","","IČO: "),OFFSET(Zdroj!I$16,'k rozhodnutí'!$A1335,0),"
","B.Ú. ",IF(OFFSET(Zdroj!J$16,'k rozhodnutí'!$A1335,0)="","","Anonymizováno")),CONCATENATE("Okres:","
",OFFSET(Zdroj!CH$16,'k rozhodnutí'!$A1335,0),"
","Právní forma","
",OFFSET(Zdroj!H$16,'k rozhodnutí'!$A1335,0),"
",IF(OFFSET(Zdroj!I$16,'k rozhodnutí'!$A1335,0)="","","IČO: "),OFFSET(Zdroj!I$16,'k rozhodnutí'!$A1335,0),"
","B.Ú. ",OFFSET(Zdroj!J$16,'k rozhodnutí'!$A1335,0))))</f>
        <v/>
      </c>
      <c r="D1337" s="3" t="str">
        <f ca="1">IF($B1336="","",OFFSET(Zdroj!O$16,'k rozhodnutí'!$A1335,0))</f>
        <v/>
      </c>
      <c r="E1337" s="127"/>
      <c r="F1337" s="30"/>
      <c r="G1337" s="122"/>
      <c r="H1337" s="115"/>
      <c r="I1337" s="126"/>
      <c r="J1337" s="125"/>
      <c r="K1337" s="115"/>
      <c r="L1337" s="115"/>
      <c r="M1337" s="115"/>
      <c r="N1337" s="115"/>
      <c r="O1337" s="115"/>
      <c r="P1337" s="115"/>
    </row>
    <row r="1338" spans="1:16" x14ac:dyDescent="0.25">
      <c r="A1338" s="64">
        <f t="shared" ref="A1338" si="44">ROW()/3-1</f>
        <v>445</v>
      </c>
      <c r="B1338" s="124"/>
      <c r="C1338" s="28" t="str">
        <f ca="1">IF($B1336="","",IF(Zdroj!$AS$9="ano",IF(OFFSET(Zdroj!M$16,'k rozhodnutí'!$A1335,0)="","","Anonymizováno"),IF(OFFSET(Zdroj!M$16,'k rozhodnutí'!$A1335,0)="","",OFFSET(Zdroj!M$16,'k rozhodnutí'!$A1335,0))))</f>
        <v/>
      </c>
      <c r="D1338" s="3" t="str">
        <f ca="1">IF($B1336="","",CONCATENATE("Dotace bude použita na:","
",OFFSET(Zdroj!P$16,'k rozhodnutí'!$A1335,0)))</f>
        <v/>
      </c>
      <c r="E1338" s="127"/>
      <c r="F1338" s="31" t="str">
        <f ca="1">IF($B1336="","",OFFSET(Zdroj!V$16,'k rozhodnutí'!$A1335,0))</f>
        <v/>
      </c>
      <c r="G1338" s="37" t="str">
        <f ca="1">IF($B1336="","",OFFSET(Zdroj!CC$16,'k rozhodnutí'!$A1335,0))</f>
        <v/>
      </c>
      <c r="H1338" s="115"/>
      <c r="I1338" s="126"/>
      <c r="J1338" s="125"/>
      <c r="K1338" s="115"/>
      <c r="L1338" s="115"/>
      <c r="M1338" s="115"/>
      <c r="N1338" s="115"/>
      <c r="O1338" s="115"/>
      <c r="P1338" s="115"/>
    </row>
    <row r="1339" spans="1:16" ht="15.75" x14ac:dyDescent="0.25">
      <c r="A1339" s="64"/>
      <c r="B1339" s="79" t="str">
        <f ca="1">IF(OFFSET(Zdroj!$B$16,A1338,0)&gt;0,A1341,"")</f>
        <v/>
      </c>
      <c r="C1339" s="2" t="str">
        <f ca="1">IF($B1339="","",IF(Zdroj!$AS$9="ano",CONCATENATE(OFFSET(Zdroj!C$16,'k rozhodnutí'!$A1338,0),"
","Anonymizováno","
",OFFSET(Zdroj!E$16,'k rozhodnutí'!$A1338,0),"
",OFFSET(Zdroj!F$16,'k rozhodnutí'!$A1338,0)),CONCATENATE(OFFSET(Zdroj!C$16,'k rozhodnutí'!$A1338,0),"
",OFFSET(Zdroj!D$16,'k rozhodnutí'!$A1338,0),"
",OFFSET(Zdroj!E$16,'k rozhodnutí'!$A1338,0),"
",OFFSET(Zdroj!F$16,'k rozhodnutí'!$A1338,0))))</f>
        <v/>
      </c>
      <c r="D1339" s="19" t="str">
        <f ca="1">IF($B1339="","",OFFSET(Zdroj!N$16,'k rozhodnutí'!$A1338,0))</f>
        <v/>
      </c>
      <c r="E1339" s="127" t="str">
        <f ca="1">IF($B1339="","",OFFSET(Zdroj!T$16,'k rozhodnutí'!$A1338,0))</f>
        <v/>
      </c>
      <c r="F1339" s="31" t="str">
        <f ca="1">IF($B1339="","",OFFSET(Zdroj!U$16,'k rozhodnutí'!$A1338,0))</f>
        <v/>
      </c>
      <c r="G1339" s="122" t="str">
        <f ca="1">IF($B1339="","",OFFSET(Zdroj!W$16,'k rozhodnutí'!$A1338,0))</f>
        <v/>
      </c>
      <c r="H1339" s="115" t="str">
        <f ca="1">IF($B1339="","",OFFSET(Zdroj!W$16,'k rozhodnutí'!$A1338,0))</f>
        <v/>
      </c>
      <c r="I1339" s="126" t="str">
        <f ca="1">IF($B1339="","",OFFSET(Zdroj!Y$16,'k rozhodnutí'!$A1338,0))</f>
        <v/>
      </c>
      <c r="J1339" s="125" t="str">
        <f ca="1">IF(B1339="","",'k rozhodnutí detailní'!N1339)</f>
        <v/>
      </c>
      <c r="K1339" s="115" t="str">
        <f ca="1">IF($B1339="","",OFFSET(Zdroj!AC$16,'k rozhodnutí'!$A1338,0))</f>
        <v/>
      </c>
      <c r="L1339" s="115" t="str">
        <f ca="1">IF($B1339="","",OFFSET(Zdroj!AD$16,'k rozhodnutí'!$A1338,0))</f>
        <v/>
      </c>
      <c r="M1339" s="115" t="str">
        <f ca="1">IF($B1339="","",OFFSET(Zdroj!AE$16,'k rozhodnutí'!$A1338,0))</f>
        <v/>
      </c>
      <c r="N1339" s="115" t="str">
        <f ca="1">IF($B1339="","",OFFSET(Zdroj!AF$16,'k rozhodnutí'!$A1338,0))</f>
        <v/>
      </c>
      <c r="O1339" s="115" t="str">
        <f ca="1">IF($B1339="","",OFFSET(Zdroj!AG$16,'k rozhodnutí'!$A1338,0))</f>
        <v/>
      </c>
      <c r="P1339" s="115" t="str">
        <f ca="1">IF($B1339="","",OFFSET(Zdroj!AH$16,'k rozhodnutí'!$A1338,0))</f>
        <v/>
      </c>
    </row>
    <row r="1340" spans="1:16" x14ac:dyDescent="0.25">
      <c r="A1340" s="64"/>
      <c r="B1340" s="124" t="str">
        <f ca="1">IF(OFFSET(Zdroj!$B$16,A1338,0)&gt;0,OFFSET(Zdroj!$B$16,A1338,0)+0,"")</f>
        <v/>
      </c>
      <c r="C1340" s="2" t="str">
        <f ca="1">IF($B1339="","",IF(Zdroj!$AS$9="ano",CONCATENATE("Okres:","
",OFFSET(Zdroj!CH$16,'k rozhodnutí'!$A1338,0),"
","Právní forma","
",OFFSET(Zdroj!H$16,'k rozhodnutí'!$A1338,0),"
",IF(OFFSET(Zdroj!I$16,'k rozhodnutí'!$A1338,0)="","","IČO: "),OFFSET(Zdroj!I$16,'k rozhodnutí'!$A1338,0),"
","B.Ú. ",IF(OFFSET(Zdroj!J$16,'k rozhodnutí'!$A1338,0)="","","Anonymizováno")),CONCATENATE("Okres:","
",OFFSET(Zdroj!CH$16,'k rozhodnutí'!$A1338,0),"
","Právní forma","
",OFFSET(Zdroj!H$16,'k rozhodnutí'!$A1338,0),"
",IF(OFFSET(Zdroj!I$16,'k rozhodnutí'!$A1338,0)="","","IČO: "),OFFSET(Zdroj!I$16,'k rozhodnutí'!$A1338,0),"
","B.Ú. ",OFFSET(Zdroj!J$16,'k rozhodnutí'!$A1338,0))))</f>
        <v/>
      </c>
      <c r="D1340" s="3" t="str">
        <f ca="1">IF($B1339="","",OFFSET(Zdroj!O$16,'k rozhodnutí'!$A1338,0))</f>
        <v/>
      </c>
      <c r="E1340" s="127"/>
      <c r="F1340" s="30"/>
      <c r="G1340" s="122"/>
      <c r="H1340" s="115"/>
      <c r="I1340" s="126"/>
      <c r="J1340" s="125"/>
      <c r="K1340" s="115"/>
      <c r="L1340" s="115"/>
      <c r="M1340" s="115"/>
      <c r="N1340" s="115"/>
      <c r="O1340" s="115"/>
      <c r="P1340" s="115"/>
    </row>
    <row r="1341" spans="1:16" x14ac:dyDescent="0.25">
      <c r="A1341" s="64">
        <f>ROW()/3-1</f>
        <v>446</v>
      </c>
      <c r="B1341" s="124"/>
      <c r="C1341" s="28" t="str">
        <f ca="1">IF($B1339="","",IF(Zdroj!$AS$9="ano",IF(OFFSET(Zdroj!M$16,'k rozhodnutí'!$A1338,0)="","","Anonymizováno"),IF(OFFSET(Zdroj!M$16,'k rozhodnutí'!$A1338,0)="","",OFFSET(Zdroj!M$16,'k rozhodnutí'!$A1338,0))))</f>
        <v/>
      </c>
      <c r="D1341" s="3" t="str">
        <f ca="1">IF($B1339="","",CONCATENATE("Dotace bude použita na:","
",OFFSET(Zdroj!P$16,'k rozhodnutí'!$A1338,0)))</f>
        <v/>
      </c>
      <c r="E1341" s="127"/>
      <c r="F1341" s="31" t="str">
        <f ca="1">IF($B1339="","",OFFSET(Zdroj!V$16,'k rozhodnutí'!$A1338,0))</f>
        <v/>
      </c>
      <c r="G1341" s="37" t="str">
        <f ca="1">IF($B1339="","",OFFSET(Zdroj!CC$16,'k rozhodnutí'!$A1338,0))</f>
        <v/>
      </c>
      <c r="H1341" s="115"/>
      <c r="I1341" s="126"/>
      <c r="J1341" s="125"/>
      <c r="K1341" s="115"/>
      <c r="L1341" s="115"/>
      <c r="M1341" s="115"/>
      <c r="N1341" s="115"/>
      <c r="O1341" s="115"/>
      <c r="P1341" s="115"/>
    </row>
    <row r="1342" spans="1:16" ht="15.75" x14ac:dyDescent="0.25">
      <c r="A1342" s="64"/>
      <c r="B1342" s="79" t="str">
        <f ca="1">IF(OFFSET(Zdroj!$B$16,A1341,0)&gt;0,A1344,"")</f>
        <v/>
      </c>
      <c r="C1342" s="2" t="str">
        <f ca="1">IF($B1342="","",IF(Zdroj!$AS$9="ano",CONCATENATE(OFFSET(Zdroj!C$16,'k rozhodnutí'!$A1341,0),"
","Anonymizováno","
",OFFSET(Zdroj!E$16,'k rozhodnutí'!$A1341,0),"
",OFFSET(Zdroj!F$16,'k rozhodnutí'!$A1341,0)),CONCATENATE(OFFSET(Zdroj!C$16,'k rozhodnutí'!$A1341,0),"
",OFFSET(Zdroj!D$16,'k rozhodnutí'!$A1341,0),"
",OFFSET(Zdroj!E$16,'k rozhodnutí'!$A1341,0),"
",OFFSET(Zdroj!F$16,'k rozhodnutí'!$A1341,0))))</f>
        <v/>
      </c>
      <c r="D1342" s="19" t="str">
        <f ca="1">IF($B1342="","",OFFSET(Zdroj!N$16,'k rozhodnutí'!$A1341,0))</f>
        <v/>
      </c>
      <c r="E1342" s="127" t="str">
        <f ca="1">IF($B1342="","",OFFSET(Zdroj!T$16,'k rozhodnutí'!$A1341,0))</f>
        <v/>
      </c>
      <c r="F1342" s="31" t="str">
        <f ca="1">IF($B1342="","",OFFSET(Zdroj!U$16,'k rozhodnutí'!$A1341,0))</f>
        <v/>
      </c>
      <c r="G1342" s="122" t="str">
        <f ca="1">IF($B1342="","",OFFSET(Zdroj!W$16,'k rozhodnutí'!$A1341,0))</f>
        <v/>
      </c>
      <c r="H1342" s="115" t="str">
        <f ca="1">IF($B1342="","",OFFSET(Zdroj!W$16,'k rozhodnutí'!$A1341,0))</f>
        <v/>
      </c>
      <c r="I1342" s="126" t="str">
        <f ca="1">IF($B1342="","",OFFSET(Zdroj!Y$16,'k rozhodnutí'!$A1341,0))</f>
        <v/>
      </c>
      <c r="J1342" s="125" t="str">
        <f ca="1">IF(B1342="","",'k rozhodnutí detailní'!N1342)</f>
        <v/>
      </c>
      <c r="K1342" s="115" t="str">
        <f ca="1">IF($B1342="","",OFFSET(Zdroj!AC$16,'k rozhodnutí'!$A1341,0))</f>
        <v/>
      </c>
      <c r="L1342" s="115" t="str">
        <f ca="1">IF($B1342="","",OFFSET(Zdroj!AD$16,'k rozhodnutí'!$A1341,0))</f>
        <v/>
      </c>
      <c r="M1342" s="115" t="str">
        <f ca="1">IF($B1342="","",OFFSET(Zdroj!AE$16,'k rozhodnutí'!$A1341,0))</f>
        <v/>
      </c>
      <c r="N1342" s="115" t="str">
        <f ca="1">IF($B1342="","",OFFSET(Zdroj!AF$16,'k rozhodnutí'!$A1341,0))</f>
        <v/>
      </c>
      <c r="O1342" s="115" t="str">
        <f ca="1">IF($B1342="","",OFFSET(Zdroj!AG$16,'k rozhodnutí'!$A1341,0))</f>
        <v/>
      </c>
      <c r="P1342" s="115" t="str">
        <f ca="1">IF($B1342="","",OFFSET(Zdroj!AH$16,'k rozhodnutí'!$A1341,0))</f>
        <v/>
      </c>
    </row>
    <row r="1343" spans="1:16" x14ac:dyDescent="0.25">
      <c r="A1343" s="64"/>
      <c r="B1343" s="124" t="str">
        <f ca="1">IF(OFFSET(Zdroj!$B$16,A1341,0)&gt;0,OFFSET(Zdroj!$B$16,A1341,0)+0,"")</f>
        <v/>
      </c>
      <c r="C1343" s="2" t="str">
        <f ca="1">IF($B1342="","",IF(Zdroj!$AS$9="ano",CONCATENATE("Okres:","
",OFFSET(Zdroj!CH$16,'k rozhodnutí'!$A1341,0),"
","Právní forma","
",OFFSET(Zdroj!H$16,'k rozhodnutí'!$A1341,0),"
",IF(OFFSET(Zdroj!I$16,'k rozhodnutí'!$A1341,0)="","","IČO: "),OFFSET(Zdroj!I$16,'k rozhodnutí'!$A1341,0),"
","B.Ú. ",IF(OFFSET(Zdroj!J$16,'k rozhodnutí'!$A1341,0)="","","Anonymizováno")),CONCATENATE("Okres:","
",OFFSET(Zdroj!CH$16,'k rozhodnutí'!$A1341,0),"
","Právní forma","
",OFFSET(Zdroj!H$16,'k rozhodnutí'!$A1341,0),"
",IF(OFFSET(Zdroj!I$16,'k rozhodnutí'!$A1341,0)="","","IČO: "),OFFSET(Zdroj!I$16,'k rozhodnutí'!$A1341,0),"
","B.Ú. ",OFFSET(Zdroj!J$16,'k rozhodnutí'!$A1341,0))))</f>
        <v/>
      </c>
      <c r="D1343" s="3" t="str">
        <f ca="1">IF($B1342="","",OFFSET(Zdroj!O$16,'k rozhodnutí'!$A1341,0))</f>
        <v/>
      </c>
      <c r="E1343" s="127"/>
      <c r="F1343" s="30"/>
      <c r="G1343" s="122"/>
      <c r="H1343" s="115"/>
      <c r="I1343" s="126"/>
      <c r="J1343" s="125"/>
      <c r="K1343" s="115"/>
      <c r="L1343" s="115"/>
      <c r="M1343" s="115"/>
      <c r="N1343" s="115"/>
      <c r="O1343" s="115"/>
      <c r="P1343" s="115"/>
    </row>
    <row r="1344" spans="1:16" x14ac:dyDescent="0.25">
      <c r="A1344" s="64">
        <f t="shared" ref="A1344" si="45">ROW()/3-1</f>
        <v>447</v>
      </c>
      <c r="B1344" s="124"/>
      <c r="C1344" s="28" t="str">
        <f ca="1">IF($B1342="","",IF(Zdroj!$AS$9="ano",IF(OFFSET(Zdroj!M$16,'k rozhodnutí'!$A1341,0)="","","Anonymizováno"),IF(OFFSET(Zdroj!M$16,'k rozhodnutí'!$A1341,0)="","",OFFSET(Zdroj!M$16,'k rozhodnutí'!$A1341,0))))</f>
        <v/>
      </c>
      <c r="D1344" s="3" t="str">
        <f ca="1">IF($B1342="","",CONCATENATE("Dotace bude použita na:","
",OFFSET(Zdroj!P$16,'k rozhodnutí'!$A1341,0)))</f>
        <v/>
      </c>
      <c r="E1344" s="127"/>
      <c r="F1344" s="31" t="str">
        <f ca="1">IF($B1342="","",OFFSET(Zdroj!V$16,'k rozhodnutí'!$A1341,0))</f>
        <v/>
      </c>
      <c r="G1344" s="37" t="str">
        <f ca="1">IF($B1342="","",OFFSET(Zdroj!CC$16,'k rozhodnutí'!$A1341,0))</f>
        <v/>
      </c>
      <c r="H1344" s="115"/>
      <c r="I1344" s="126"/>
      <c r="J1344" s="125"/>
      <c r="K1344" s="115"/>
      <c r="L1344" s="115"/>
      <c r="M1344" s="115"/>
      <c r="N1344" s="115"/>
      <c r="O1344" s="115"/>
      <c r="P1344" s="115"/>
    </row>
    <row r="1345" spans="1:16" ht="15.75" x14ac:dyDescent="0.25">
      <c r="A1345" s="64"/>
      <c r="B1345" s="79" t="str">
        <f ca="1">IF(OFFSET(Zdroj!$B$16,A1344,0)&gt;0,A1347,"")</f>
        <v/>
      </c>
      <c r="C1345" s="2" t="str">
        <f ca="1">IF($B1345="","",IF(Zdroj!$AS$9="ano",CONCATENATE(OFFSET(Zdroj!C$16,'k rozhodnutí'!$A1344,0),"
","Anonymizováno","
",OFFSET(Zdroj!E$16,'k rozhodnutí'!$A1344,0),"
",OFFSET(Zdroj!F$16,'k rozhodnutí'!$A1344,0)),CONCATENATE(OFFSET(Zdroj!C$16,'k rozhodnutí'!$A1344,0),"
",OFFSET(Zdroj!D$16,'k rozhodnutí'!$A1344,0),"
",OFFSET(Zdroj!E$16,'k rozhodnutí'!$A1344,0),"
",OFFSET(Zdroj!F$16,'k rozhodnutí'!$A1344,0))))</f>
        <v/>
      </c>
      <c r="D1345" s="19" t="str">
        <f ca="1">IF($B1345="","",OFFSET(Zdroj!N$16,'k rozhodnutí'!$A1344,0))</f>
        <v/>
      </c>
      <c r="E1345" s="127" t="str">
        <f ca="1">IF($B1345="","",OFFSET(Zdroj!T$16,'k rozhodnutí'!$A1344,0))</f>
        <v/>
      </c>
      <c r="F1345" s="31" t="str">
        <f ca="1">IF($B1345="","",OFFSET(Zdroj!U$16,'k rozhodnutí'!$A1344,0))</f>
        <v/>
      </c>
      <c r="G1345" s="122" t="str">
        <f ca="1">IF($B1345="","",OFFSET(Zdroj!W$16,'k rozhodnutí'!$A1344,0))</f>
        <v/>
      </c>
      <c r="H1345" s="115" t="str">
        <f ca="1">IF($B1345="","",OFFSET(Zdroj!W$16,'k rozhodnutí'!$A1344,0))</f>
        <v/>
      </c>
      <c r="I1345" s="126" t="str">
        <f ca="1">IF($B1345="","",OFFSET(Zdroj!Y$16,'k rozhodnutí'!$A1344,0))</f>
        <v/>
      </c>
      <c r="J1345" s="125" t="str">
        <f ca="1">IF(B1345="","",'k rozhodnutí detailní'!N1345)</f>
        <v/>
      </c>
      <c r="K1345" s="115" t="str">
        <f ca="1">IF($B1345="","",OFFSET(Zdroj!AC$16,'k rozhodnutí'!$A1344,0))</f>
        <v/>
      </c>
      <c r="L1345" s="115" t="str">
        <f ca="1">IF($B1345="","",OFFSET(Zdroj!AD$16,'k rozhodnutí'!$A1344,0))</f>
        <v/>
      </c>
      <c r="M1345" s="115" t="str">
        <f ca="1">IF($B1345="","",OFFSET(Zdroj!AE$16,'k rozhodnutí'!$A1344,0))</f>
        <v/>
      </c>
      <c r="N1345" s="115" t="str">
        <f ca="1">IF($B1345="","",OFFSET(Zdroj!AF$16,'k rozhodnutí'!$A1344,0))</f>
        <v/>
      </c>
      <c r="O1345" s="115" t="str">
        <f ca="1">IF($B1345="","",OFFSET(Zdroj!AG$16,'k rozhodnutí'!$A1344,0))</f>
        <v/>
      </c>
      <c r="P1345" s="115" t="str">
        <f ca="1">IF($B1345="","",OFFSET(Zdroj!AH$16,'k rozhodnutí'!$A1344,0))</f>
        <v/>
      </c>
    </row>
    <row r="1346" spans="1:16" x14ac:dyDescent="0.25">
      <c r="A1346" s="64"/>
      <c r="B1346" s="124" t="str">
        <f ca="1">IF(OFFSET(Zdroj!$B$16,A1344,0)&gt;0,OFFSET(Zdroj!$B$16,A1344,0)+0,"")</f>
        <v/>
      </c>
      <c r="C1346" s="2" t="str">
        <f ca="1">IF($B1345="","",IF(Zdroj!$AS$9="ano",CONCATENATE("Okres:","
",OFFSET(Zdroj!CH$16,'k rozhodnutí'!$A1344,0),"
","Právní forma","
",OFFSET(Zdroj!H$16,'k rozhodnutí'!$A1344,0),"
",IF(OFFSET(Zdroj!I$16,'k rozhodnutí'!$A1344,0)="","","IČO: "),OFFSET(Zdroj!I$16,'k rozhodnutí'!$A1344,0),"
","B.Ú. ",IF(OFFSET(Zdroj!J$16,'k rozhodnutí'!$A1344,0)="","","Anonymizováno")),CONCATENATE("Okres:","
",OFFSET(Zdroj!CH$16,'k rozhodnutí'!$A1344,0),"
","Právní forma","
",OFFSET(Zdroj!H$16,'k rozhodnutí'!$A1344,0),"
",IF(OFFSET(Zdroj!I$16,'k rozhodnutí'!$A1344,0)="","","IČO: "),OFFSET(Zdroj!I$16,'k rozhodnutí'!$A1344,0),"
","B.Ú. ",OFFSET(Zdroj!J$16,'k rozhodnutí'!$A1344,0))))</f>
        <v/>
      </c>
      <c r="D1346" s="3" t="str">
        <f ca="1">IF($B1345="","",OFFSET(Zdroj!O$16,'k rozhodnutí'!$A1344,0))</f>
        <v/>
      </c>
      <c r="E1346" s="127"/>
      <c r="F1346" s="30"/>
      <c r="G1346" s="122"/>
      <c r="H1346" s="115"/>
      <c r="I1346" s="126"/>
      <c r="J1346" s="125"/>
      <c r="K1346" s="115"/>
      <c r="L1346" s="115"/>
      <c r="M1346" s="115"/>
      <c r="N1346" s="115"/>
      <c r="O1346" s="115"/>
      <c r="P1346" s="115"/>
    </row>
    <row r="1347" spans="1:16" x14ac:dyDescent="0.25">
      <c r="A1347" s="64">
        <f t="shared" ref="A1347" si="46">ROW()/3-1</f>
        <v>448</v>
      </c>
      <c r="B1347" s="124"/>
      <c r="C1347" s="28" t="str">
        <f ca="1">IF($B1345="","",IF(Zdroj!$AS$9="ano",IF(OFFSET(Zdroj!M$16,'k rozhodnutí'!$A1344,0)="","","Anonymizováno"),IF(OFFSET(Zdroj!M$16,'k rozhodnutí'!$A1344,0)="","",OFFSET(Zdroj!M$16,'k rozhodnutí'!$A1344,0))))</f>
        <v/>
      </c>
      <c r="D1347" s="3" t="str">
        <f ca="1">IF($B1345="","",CONCATENATE("Dotace bude použita na:","
",OFFSET(Zdroj!P$16,'k rozhodnutí'!$A1344,0)))</f>
        <v/>
      </c>
      <c r="E1347" s="127"/>
      <c r="F1347" s="31" t="str">
        <f ca="1">IF($B1345="","",OFFSET(Zdroj!V$16,'k rozhodnutí'!$A1344,0))</f>
        <v/>
      </c>
      <c r="G1347" s="37" t="str">
        <f ca="1">IF($B1345="","",OFFSET(Zdroj!CC$16,'k rozhodnutí'!$A1344,0))</f>
        <v/>
      </c>
      <c r="H1347" s="115"/>
      <c r="I1347" s="126"/>
      <c r="J1347" s="125"/>
      <c r="K1347" s="115"/>
      <c r="L1347" s="115"/>
      <c r="M1347" s="115"/>
      <c r="N1347" s="115"/>
      <c r="O1347" s="115"/>
      <c r="P1347" s="115"/>
    </row>
    <row r="1348" spans="1:16" ht="15.75" x14ac:dyDescent="0.25">
      <c r="A1348" s="64"/>
      <c r="B1348" s="79" t="str">
        <f ca="1">IF(OFFSET(Zdroj!$B$16,A1347,0)&gt;0,A1350,"")</f>
        <v/>
      </c>
      <c r="C1348" s="2" t="str">
        <f ca="1">IF($B1348="","",IF(Zdroj!$AS$9="ano",CONCATENATE(OFFSET(Zdroj!C$16,'k rozhodnutí'!$A1347,0),"
","Anonymizováno","
",OFFSET(Zdroj!E$16,'k rozhodnutí'!$A1347,0),"
",OFFSET(Zdroj!F$16,'k rozhodnutí'!$A1347,0)),CONCATENATE(OFFSET(Zdroj!C$16,'k rozhodnutí'!$A1347,0),"
",OFFSET(Zdroj!D$16,'k rozhodnutí'!$A1347,0),"
",OFFSET(Zdroj!E$16,'k rozhodnutí'!$A1347,0),"
",OFFSET(Zdroj!F$16,'k rozhodnutí'!$A1347,0))))</f>
        <v/>
      </c>
      <c r="D1348" s="19" t="str">
        <f ca="1">IF($B1348="","",OFFSET(Zdroj!N$16,'k rozhodnutí'!$A1347,0))</f>
        <v/>
      </c>
      <c r="E1348" s="127" t="str">
        <f ca="1">IF($B1348="","",OFFSET(Zdroj!T$16,'k rozhodnutí'!$A1347,0))</f>
        <v/>
      </c>
      <c r="F1348" s="31" t="str">
        <f ca="1">IF($B1348="","",OFFSET(Zdroj!U$16,'k rozhodnutí'!$A1347,0))</f>
        <v/>
      </c>
      <c r="G1348" s="122" t="str">
        <f ca="1">IF($B1348="","",OFFSET(Zdroj!W$16,'k rozhodnutí'!$A1347,0))</f>
        <v/>
      </c>
      <c r="H1348" s="115" t="str">
        <f ca="1">IF($B1348="","",OFFSET(Zdroj!W$16,'k rozhodnutí'!$A1347,0))</f>
        <v/>
      </c>
      <c r="I1348" s="126" t="str">
        <f ca="1">IF($B1348="","",OFFSET(Zdroj!Y$16,'k rozhodnutí'!$A1347,0))</f>
        <v/>
      </c>
      <c r="J1348" s="125" t="str">
        <f ca="1">IF(B1348="","",'k rozhodnutí detailní'!N1348)</f>
        <v/>
      </c>
      <c r="K1348" s="115" t="str">
        <f ca="1">IF($B1348="","",OFFSET(Zdroj!AC$16,'k rozhodnutí'!$A1347,0))</f>
        <v/>
      </c>
      <c r="L1348" s="115" t="str">
        <f ca="1">IF($B1348="","",OFFSET(Zdroj!AD$16,'k rozhodnutí'!$A1347,0))</f>
        <v/>
      </c>
      <c r="M1348" s="115" t="str">
        <f ca="1">IF($B1348="","",OFFSET(Zdroj!AE$16,'k rozhodnutí'!$A1347,0))</f>
        <v/>
      </c>
      <c r="N1348" s="115" t="str">
        <f ca="1">IF($B1348="","",OFFSET(Zdroj!AF$16,'k rozhodnutí'!$A1347,0))</f>
        <v/>
      </c>
      <c r="O1348" s="115" t="str">
        <f ca="1">IF($B1348="","",OFFSET(Zdroj!AG$16,'k rozhodnutí'!$A1347,0))</f>
        <v/>
      </c>
      <c r="P1348" s="115" t="str">
        <f ca="1">IF($B1348="","",OFFSET(Zdroj!AH$16,'k rozhodnutí'!$A1347,0))</f>
        <v/>
      </c>
    </row>
    <row r="1349" spans="1:16" x14ac:dyDescent="0.25">
      <c r="A1349" s="64"/>
      <c r="B1349" s="124" t="str">
        <f ca="1">IF(OFFSET(Zdroj!$B$16,A1347,0)&gt;0,OFFSET(Zdroj!$B$16,A1347,0)+0,"")</f>
        <v/>
      </c>
      <c r="C1349" s="2" t="str">
        <f ca="1">IF($B1348="","",IF(Zdroj!$AS$9="ano",CONCATENATE("Okres:","
",OFFSET(Zdroj!CH$16,'k rozhodnutí'!$A1347,0),"
","Právní forma","
",OFFSET(Zdroj!H$16,'k rozhodnutí'!$A1347,0),"
",IF(OFFSET(Zdroj!I$16,'k rozhodnutí'!$A1347,0)="","","IČO: "),OFFSET(Zdroj!I$16,'k rozhodnutí'!$A1347,0),"
","B.Ú. ",IF(OFFSET(Zdroj!J$16,'k rozhodnutí'!$A1347,0)="","","Anonymizováno")),CONCATENATE("Okres:","
",OFFSET(Zdroj!CH$16,'k rozhodnutí'!$A1347,0),"
","Právní forma","
",OFFSET(Zdroj!H$16,'k rozhodnutí'!$A1347,0),"
",IF(OFFSET(Zdroj!I$16,'k rozhodnutí'!$A1347,0)="","","IČO: "),OFFSET(Zdroj!I$16,'k rozhodnutí'!$A1347,0),"
","B.Ú. ",OFFSET(Zdroj!J$16,'k rozhodnutí'!$A1347,0))))</f>
        <v/>
      </c>
      <c r="D1349" s="3" t="str">
        <f ca="1">IF($B1348="","",OFFSET(Zdroj!O$16,'k rozhodnutí'!$A1347,0))</f>
        <v/>
      </c>
      <c r="E1349" s="127"/>
      <c r="F1349" s="30"/>
      <c r="G1349" s="122"/>
      <c r="H1349" s="115"/>
      <c r="I1349" s="126"/>
      <c r="J1349" s="125"/>
      <c r="K1349" s="115"/>
      <c r="L1349" s="115"/>
      <c r="M1349" s="115"/>
      <c r="N1349" s="115"/>
      <c r="O1349" s="115"/>
      <c r="P1349" s="115"/>
    </row>
    <row r="1350" spans="1:16" x14ac:dyDescent="0.25">
      <c r="A1350" s="64">
        <f t="shared" ref="A1350" si="47">ROW()/3-1</f>
        <v>449</v>
      </c>
      <c r="B1350" s="124"/>
      <c r="C1350" s="28" t="str">
        <f ca="1">IF($B1348="","",IF(Zdroj!$AS$9="ano",IF(OFFSET(Zdroj!M$16,'k rozhodnutí'!$A1347,0)="","","Anonymizováno"),IF(OFFSET(Zdroj!M$16,'k rozhodnutí'!$A1347,0)="","",OFFSET(Zdroj!M$16,'k rozhodnutí'!$A1347,0))))</f>
        <v/>
      </c>
      <c r="D1350" s="3" t="str">
        <f ca="1">IF($B1348="","",CONCATENATE("Dotace bude použita na:","
",OFFSET(Zdroj!P$16,'k rozhodnutí'!$A1347,0)))</f>
        <v/>
      </c>
      <c r="E1350" s="127"/>
      <c r="F1350" s="31" t="str">
        <f ca="1">IF($B1348="","",OFFSET(Zdroj!V$16,'k rozhodnutí'!$A1347,0))</f>
        <v/>
      </c>
      <c r="G1350" s="37" t="str">
        <f ca="1">IF($B1348="","",OFFSET(Zdroj!CC$16,'k rozhodnutí'!$A1347,0))</f>
        <v/>
      </c>
      <c r="H1350" s="115"/>
      <c r="I1350" s="126"/>
      <c r="J1350" s="125"/>
      <c r="K1350" s="115"/>
      <c r="L1350" s="115"/>
      <c r="M1350" s="115"/>
      <c r="N1350" s="115"/>
      <c r="O1350" s="115"/>
      <c r="P1350" s="115"/>
    </row>
    <row r="1351" spans="1:16" ht="15.75" x14ac:dyDescent="0.25">
      <c r="A1351" s="64"/>
      <c r="B1351" s="79" t="str">
        <f ca="1">IF(OFFSET(Zdroj!$B$16,A1350,0)&gt;0,A1353,"")</f>
        <v/>
      </c>
      <c r="C1351" s="2" t="str">
        <f ca="1">IF($B1351="","",IF(Zdroj!$AS$9="ano",CONCATENATE(OFFSET(Zdroj!C$16,'k rozhodnutí'!$A1350,0),"
","Anonymizováno","
",OFFSET(Zdroj!E$16,'k rozhodnutí'!$A1350,0),"
",OFFSET(Zdroj!F$16,'k rozhodnutí'!$A1350,0)),CONCATENATE(OFFSET(Zdroj!C$16,'k rozhodnutí'!$A1350,0),"
",OFFSET(Zdroj!D$16,'k rozhodnutí'!$A1350,0),"
",OFFSET(Zdroj!E$16,'k rozhodnutí'!$A1350,0),"
",OFFSET(Zdroj!F$16,'k rozhodnutí'!$A1350,0))))</f>
        <v/>
      </c>
      <c r="D1351" s="19" t="str">
        <f ca="1">IF($B1351="","",OFFSET(Zdroj!N$16,'k rozhodnutí'!$A1350,0))</f>
        <v/>
      </c>
      <c r="E1351" s="127" t="str">
        <f ca="1">IF($B1351="","",OFFSET(Zdroj!T$16,'k rozhodnutí'!$A1350,0))</f>
        <v/>
      </c>
      <c r="F1351" s="31" t="str">
        <f ca="1">IF($B1351="","",OFFSET(Zdroj!U$16,'k rozhodnutí'!$A1350,0))</f>
        <v/>
      </c>
      <c r="G1351" s="122" t="str">
        <f ca="1">IF($B1351="","",OFFSET(Zdroj!W$16,'k rozhodnutí'!$A1350,0))</f>
        <v/>
      </c>
      <c r="H1351" s="115" t="str">
        <f ca="1">IF($B1351="","",OFFSET(Zdroj!W$16,'k rozhodnutí'!$A1350,0))</f>
        <v/>
      </c>
      <c r="I1351" s="126" t="str">
        <f ca="1">IF($B1351="","",OFFSET(Zdroj!Y$16,'k rozhodnutí'!$A1350,0))</f>
        <v/>
      </c>
      <c r="J1351" s="125" t="str">
        <f ca="1">IF(B1351="","",'k rozhodnutí detailní'!N1351)</f>
        <v/>
      </c>
      <c r="K1351" s="115" t="str">
        <f ca="1">IF($B1351="","",OFFSET(Zdroj!AC$16,'k rozhodnutí'!$A1350,0))</f>
        <v/>
      </c>
      <c r="L1351" s="115" t="str">
        <f ca="1">IF($B1351="","",OFFSET(Zdroj!AD$16,'k rozhodnutí'!$A1350,0))</f>
        <v/>
      </c>
      <c r="M1351" s="115" t="str">
        <f ca="1">IF($B1351="","",OFFSET(Zdroj!AE$16,'k rozhodnutí'!$A1350,0))</f>
        <v/>
      </c>
      <c r="N1351" s="115" t="str">
        <f ca="1">IF($B1351="","",OFFSET(Zdroj!AF$16,'k rozhodnutí'!$A1350,0))</f>
        <v/>
      </c>
      <c r="O1351" s="115" t="str">
        <f ca="1">IF($B1351="","",OFFSET(Zdroj!AG$16,'k rozhodnutí'!$A1350,0))</f>
        <v/>
      </c>
      <c r="P1351" s="115" t="str">
        <f ca="1">IF($B1351="","",OFFSET(Zdroj!AH$16,'k rozhodnutí'!$A1350,0))</f>
        <v/>
      </c>
    </row>
    <row r="1352" spans="1:16" x14ac:dyDescent="0.25">
      <c r="A1352" s="64"/>
      <c r="B1352" s="124" t="str">
        <f ca="1">IF(OFFSET(Zdroj!$B$16,A1350,0)&gt;0,OFFSET(Zdroj!$B$16,A1350,0)+0,"")</f>
        <v/>
      </c>
      <c r="C1352" s="2" t="str">
        <f ca="1">IF($B1351="","",IF(Zdroj!$AS$9="ano",CONCATENATE("Okres:","
",OFFSET(Zdroj!CH$16,'k rozhodnutí'!$A1350,0),"
","Právní forma","
",OFFSET(Zdroj!H$16,'k rozhodnutí'!$A1350,0),"
",IF(OFFSET(Zdroj!I$16,'k rozhodnutí'!$A1350,0)="","","IČO: "),OFFSET(Zdroj!I$16,'k rozhodnutí'!$A1350,0),"
","B.Ú. ",IF(OFFSET(Zdroj!J$16,'k rozhodnutí'!$A1350,0)="","","Anonymizováno")),CONCATENATE("Okres:","
",OFFSET(Zdroj!CH$16,'k rozhodnutí'!$A1350,0),"
","Právní forma","
",OFFSET(Zdroj!H$16,'k rozhodnutí'!$A1350,0),"
",IF(OFFSET(Zdroj!I$16,'k rozhodnutí'!$A1350,0)="","","IČO: "),OFFSET(Zdroj!I$16,'k rozhodnutí'!$A1350,0),"
","B.Ú. ",OFFSET(Zdroj!J$16,'k rozhodnutí'!$A1350,0))))</f>
        <v/>
      </c>
      <c r="D1352" s="3" t="str">
        <f ca="1">IF($B1351="","",OFFSET(Zdroj!O$16,'k rozhodnutí'!$A1350,0))</f>
        <v/>
      </c>
      <c r="E1352" s="127"/>
      <c r="F1352" s="30"/>
      <c r="G1352" s="122"/>
      <c r="H1352" s="115"/>
      <c r="I1352" s="126"/>
      <c r="J1352" s="125"/>
      <c r="K1352" s="115"/>
      <c r="L1352" s="115"/>
      <c r="M1352" s="115"/>
      <c r="N1352" s="115"/>
      <c r="O1352" s="115"/>
      <c r="P1352" s="115"/>
    </row>
    <row r="1353" spans="1:16" x14ac:dyDescent="0.25">
      <c r="A1353" s="64">
        <f t="shared" ref="A1353" si="48">ROW()/3-1</f>
        <v>450</v>
      </c>
      <c r="B1353" s="124"/>
      <c r="C1353" s="28" t="str">
        <f ca="1">IF($B1351="","",IF(Zdroj!$AS$9="ano",IF(OFFSET(Zdroj!M$16,'k rozhodnutí'!$A1350,0)="","","Anonymizováno"),IF(OFFSET(Zdroj!M$16,'k rozhodnutí'!$A1350,0)="","",OFFSET(Zdroj!M$16,'k rozhodnutí'!$A1350,0))))</f>
        <v/>
      </c>
      <c r="D1353" s="3" t="str">
        <f ca="1">IF($B1351="","",CONCATENATE("Dotace bude použita na:","
",OFFSET(Zdroj!P$16,'k rozhodnutí'!$A1350,0)))</f>
        <v/>
      </c>
      <c r="E1353" s="127"/>
      <c r="F1353" s="31" t="str">
        <f ca="1">IF($B1351="","",OFFSET(Zdroj!V$16,'k rozhodnutí'!$A1350,0))</f>
        <v/>
      </c>
      <c r="G1353" s="37" t="str">
        <f ca="1">IF($B1351="","",OFFSET(Zdroj!CC$16,'k rozhodnutí'!$A1350,0))</f>
        <v/>
      </c>
      <c r="H1353" s="115"/>
      <c r="I1353" s="126"/>
      <c r="J1353" s="125"/>
      <c r="K1353" s="115"/>
      <c r="L1353" s="115"/>
      <c r="M1353" s="115"/>
      <c r="N1353" s="115"/>
      <c r="O1353" s="115"/>
      <c r="P1353" s="115"/>
    </row>
    <row r="1354" spans="1:16" ht="15.75" x14ac:dyDescent="0.25">
      <c r="A1354" s="64"/>
      <c r="B1354" s="79" t="str">
        <f ca="1">IF(OFFSET(Zdroj!$B$16,A1353,0)&gt;0,A1356,"")</f>
        <v/>
      </c>
      <c r="C1354" s="2" t="str">
        <f ca="1">IF($B1354="","",IF(Zdroj!$AS$9="ano",CONCATENATE(OFFSET(Zdroj!C$16,'k rozhodnutí'!$A1353,0),"
","Anonymizováno","
",OFFSET(Zdroj!E$16,'k rozhodnutí'!$A1353,0),"
",OFFSET(Zdroj!F$16,'k rozhodnutí'!$A1353,0)),CONCATENATE(OFFSET(Zdroj!C$16,'k rozhodnutí'!$A1353,0),"
",OFFSET(Zdroj!D$16,'k rozhodnutí'!$A1353,0),"
",OFFSET(Zdroj!E$16,'k rozhodnutí'!$A1353,0),"
",OFFSET(Zdroj!F$16,'k rozhodnutí'!$A1353,0))))</f>
        <v/>
      </c>
      <c r="D1354" s="19" t="str">
        <f ca="1">IF($B1354="","",OFFSET(Zdroj!N$16,'k rozhodnutí'!$A1353,0))</f>
        <v/>
      </c>
      <c r="E1354" s="127" t="str">
        <f ca="1">IF($B1354="","",OFFSET(Zdroj!T$16,'k rozhodnutí'!$A1353,0))</f>
        <v/>
      </c>
      <c r="F1354" s="31" t="str">
        <f ca="1">IF($B1354="","",OFFSET(Zdroj!U$16,'k rozhodnutí'!$A1353,0))</f>
        <v/>
      </c>
      <c r="G1354" s="122" t="str">
        <f ca="1">IF($B1354="","",OFFSET(Zdroj!W$16,'k rozhodnutí'!$A1353,0))</f>
        <v/>
      </c>
      <c r="H1354" s="115" t="str">
        <f ca="1">IF($B1354="","",OFFSET(Zdroj!W$16,'k rozhodnutí'!$A1353,0))</f>
        <v/>
      </c>
      <c r="I1354" s="126" t="str">
        <f ca="1">IF($B1354="","",OFFSET(Zdroj!Y$16,'k rozhodnutí'!$A1353,0))</f>
        <v/>
      </c>
      <c r="J1354" s="125" t="str">
        <f ca="1">IF(B1354="","",'k rozhodnutí detailní'!N1354)</f>
        <v/>
      </c>
      <c r="K1354" s="115" t="str">
        <f ca="1">IF($B1354="","",OFFSET(Zdroj!AC$16,'k rozhodnutí'!$A1353,0))</f>
        <v/>
      </c>
      <c r="L1354" s="115" t="str">
        <f ca="1">IF($B1354="","",OFFSET(Zdroj!AD$16,'k rozhodnutí'!$A1353,0))</f>
        <v/>
      </c>
      <c r="M1354" s="115" t="str">
        <f ca="1">IF($B1354="","",OFFSET(Zdroj!AE$16,'k rozhodnutí'!$A1353,0))</f>
        <v/>
      </c>
      <c r="N1354" s="115" t="str">
        <f ca="1">IF($B1354="","",OFFSET(Zdroj!AF$16,'k rozhodnutí'!$A1353,0))</f>
        <v/>
      </c>
      <c r="O1354" s="115" t="str">
        <f ca="1">IF($B1354="","",OFFSET(Zdroj!AG$16,'k rozhodnutí'!$A1353,0))</f>
        <v/>
      </c>
      <c r="P1354" s="115" t="str">
        <f ca="1">IF($B1354="","",OFFSET(Zdroj!AH$16,'k rozhodnutí'!$A1353,0))</f>
        <v/>
      </c>
    </row>
    <row r="1355" spans="1:16" x14ac:dyDescent="0.25">
      <c r="A1355" s="64"/>
      <c r="B1355" s="124" t="str">
        <f ca="1">IF(OFFSET(Zdroj!$B$16,A1353,0)&gt;0,OFFSET(Zdroj!$B$16,A1353,0)+0,"")</f>
        <v/>
      </c>
      <c r="C1355" s="2" t="str">
        <f ca="1">IF($B1354="","",IF(Zdroj!$AS$9="ano",CONCATENATE("Okres:","
",OFFSET(Zdroj!CH$16,'k rozhodnutí'!$A1353,0),"
","Právní forma","
",OFFSET(Zdroj!H$16,'k rozhodnutí'!$A1353,0),"
",IF(OFFSET(Zdroj!I$16,'k rozhodnutí'!$A1353,0)="","","IČO: "),OFFSET(Zdroj!I$16,'k rozhodnutí'!$A1353,0),"
","B.Ú. ",IF(OFFSET(Zdroj!J$16,'k rozhodnutí'!$A1353,0)="","","Anonymizováno")),CONCATENATE("Okres:","
",OFFSET(Zdroj!CH$16,'k rozhodnutí'!$A1353,0),"
","Právní forma","
",OFFSET(Zdroj!H$16,'k rozhodnutí'!$A1353,0),"
",IF(OFFSET(Zdroj!I$16,'k rozhodnutí'!$A1353,0)="","","IČO: "),OFFSET(Zdroj!I$16,'k rozhodnutí'!$A1353,0),"
","B.Ú. ",OFFSET(Zdroj!J$16,'k rozhodnutí'!$A1353,0))))</f>
        <v/>
      </c>
      <c r="D1355" s="3" t="str">
        <f ca="1">IF($B1354="","",OFFSET(Zdroj!O$16,'k rozhodnutí'!$A1353,0))</f>
        <v/>
      </c>
      <c r="E1355" s="127"/>
      <c r="F1355" s="30"/>
      <c r="G1355" s="122"/>
      <c r="H1355" s="115"/>
      <c r="I1355" s="126"/>
      <c r="J1355" s="125"/>
      <c r="K1355" s="115"/>
      <c r="L1355" s="115"/>
      <c r="M1355" s="115"/>
      <c r="N1355" s="115"/>
      <c r="O1355" s="115"/>
      <c r="P1355" s="115"/>
    </row>
    <row r="1356" spans="1:16" x14ac:dyDescent="0.25">
      <c r="A1356" s="64">
        <f t="shared" ref="A1356" si="49">ROW()/3-1</f>
        <v>451</v>
      </c>
      <c r="B1356" s="124"/>
      <c r="C1356" s="28" t="str">
        <f ca="1">IF($B1354="","",IF(Zdroj!$AS$9="ano",IF(OFFSET(Zdroj!M$16,'k rozhodnutí'!$A1353,0)="","","Anonymizováno"),IF(OFFSET(Zdroj!M$16,'k rozhodnutí'!$A1353,0)="","",OFFSET(Zdroj!M$16,'k rozhodnutí'!$A1353,0))))</f>
        <v/>
      </c>
      <c r="D1356" s="3" t="str">
        <f ca="1">IF($B1354="","",CONCATENATE("Dotace bude použita na:","
",OFFSET(Zdroj!P$16,'k rozhodnutí'!$A1353,0)))</f>
        <v/>
      </c>
      <c r="E1356" s="127"/>
      <c r="F1356" s="31" t="str">
        <f ca="1">IF($B1354="","",OFFSET(Zdroj!V$16,'k rozhodnutí'!$A1353,0))</f>
        <v/>
      </c>
      <c r="G1356" s="37" t="str">
        <f ca="1">IF($B1354="","",OFFSET(Zdroj!CC$16,'k rozhodnutí'!$A1353,0))</f>
        <v/>
      </c>
      <c r="H1356" s="115"/>
      <c r="I1356" s="126"/>
      <c r="J1356" s="125"/>
      <c r="K1356" s="115"/>
      <c r="L1356" s="115"/>
      <c r="M1356" s="115"/>
      <c r="N1356" s="115"/>
      <c r="O1356" s="115"/>
      <c r="P1356" s="115"/>
    </row>
    <row r="1357" spans="1:16" ht="15.75" x14ac:dyDescent="0.25">
      <c r="A1357" s="64"/>
      <c r="B1357" s="79" t="str">
        <f ca="1">IF(OFFSET(Zdroj!$B$16,A1356,0)&gt;0,A1359,"")</f>
        <v/>
      </c>
      <c r="C1357" s="2" t="str">
        <f ca="1">IF($B1357="","",IF(Zdroj!$AS$9="ano",CONCATENATE(OFFSET(Zdroj!C$16,'k rozhodnutí'!$A1356,0),"
","Anonymizováno","
",OFFSET(Zdroj!E$16,'k rozhodnutí'!$A1356,0),"
",OFFSET(Zdroj!F$16,'k rozhodnutí'!$A1356,0)),CONCATENATE(OFFSET(Zdroj!C$16,'k rozhodnutí'!$A1356,0),"
",OFFSET(Zdroj!D$16,'k rozhodnutí'!$A1356,0),"
",OFFSET(Zdroj!E$16,'k rozhodnutí'!$A1356,0),"
",OFFSET(Zdroj!F$16,'k rozhodnutí'!$A1356,0))))</f>
        <v/>
      </c>
      <c r="D1357" s="19" t="str">
        <f ca="1">IF($B1357="","",OFFSET(Zdroj!N$16,'k rozhodnutí'!$A1356,0))</f>
        <v/>
      </c>
      <c r="E1357" s="127" t="str">
        <f ca="1">IF($B1357="","",OFFSET(Zdroj!T$16,'k rozhodnutí'!$A1356,0))</f>
        <v/>
      </c>
      <c r="F1357" s="31" t="str">
        <f ca="1">IF($B1357="","",OFFSET(Zdroj!U$16,'k rozhodnutí'!$A1356,0))</f>
        <v/>
      </c>
      <c r="G1357" s="122" t="str">
        <f ca="1">IF($B1357="","",OFFSET(Zdroj!W$16,'k rozhodnutí'!$A1356,0))</f>
        <v/>
      </c>
      <c r="H1357" s="115" t="str">
        <f ca="1">IF($B1357="","",OFFSET(Zdroj!W$16,'k rozhodnutí'!$A1356,0))</f>
        <v/>
      </c>
      <c r="I1357" s="126" t="str">
        <f ca="1">IF($B1357="","",OFFSET(Zdroj!Y$16,'k rozhodnutí'!$A1356,0))</f>
        <v/>
      </c>
      <c r="J1357" s="125" t="str">
        <f ca="1">IF(B1357="","",'k rozhodnutí detailní'!N1357)</f>
        <v/>
      </c>
      <c r="K1357" s="115" t="str">
        <f ca="1">IF($B1357="","",OFFSET(Zdroj!AC$16,'k rozhodnutí'!$A1356,0))</f>
        <v/>
      </c>
      <c r="L1357" s="115" t="str">
        <f ca="1">IF($B1357="","",OFFSET(Zdroj!AD$16,'k rozhodnutí'!$A1356,0))</f>
        <v/>
      </c>
      <c r="M1357" s="115" t="str">
        <f ca="1">IF($B1357="","",OFFSET(Zdroj!AE$16,'k rozhodnutí'!$A1356,0))</f>
        <v/>
      </c>
      <c r="N1357" s="115" t="str">
        <f ca="1">IF($B1357="","",OFFSET(Zdroj!AF$16,'k rozhodnutí'!$A1356,0))</f>
        <v/>
      </c>
      <c r="O1357" s="115" t="str">
        <f ca="1">IF($B1357="","",OFFSET(Zdroj!AG$16,'k rozhodnutí'!$A1356,0))</f>
        <v/>
      </c>
      <c r="P1357" s="115" t="str">
        <f ca="1">IF($B1357="","",OFFSET(Zdroj!AH$16,'k rozhodnutí'!$A1356,0))</f>
        <v/>
      </c>
    </row>
    <row r="1358" spans="1:16" x14ac:dyDescent="0.25">
      <c r="A1358" s="64"/>
      <c r="B1358" s="124" t="str">
        <f ca="1">IF(OFFSET(Zdroj!$B$16,A1356,0)&gt;0,OFFSET(Zdroj!$B$16,A1356,0)+0,"")</f>
        <v/>
      </c>
      <c r="C1358" s="2" t="str">
        <f ca="1">IF($B1357="","",IF(Zdroj!$AS$9="ano",CONCATENATE("Okres:","
",OFFSET(Zdroj!CH$16,'k rozhodnutí'!$A1356,0),"
","Právní forma","
",OFFSET(Zdroj!H$16,'k rozhodnutí'!$A1356,0),"
",IF(OFFSET(Zdroj!I$16,'k rozhodnutí'!$A1356,0)="","","IČO: "),OFFSET(Zdroj!I$16,'k rozhodnutí'!$A1356,0),"
","B.Ú. ",IF(OFFSET(Zdroj!J$16,'k rozhodnutí'!$A1356,0)="","","Anonymizováno")),CONCATENATE("Okres:","
",OFFSET(Zdroj!CH$16,'k rozhodnutí'!$A1356,0),"
","Právní forma","
",OFFSET(Zdroj!H$16,'k rozhodnutí'!$A1356,0),"
",IF(OFFSET(Zdroj!I$16,'k rozhodnutí'!$A1356,0)="","","IČO: "),OFFSET(Zdroj!I$16,'k rozhodnutí'!$A1356,0),"
","B.Ú. ",OFFSET(Zdroj!J$16,'k rozhodnutí'!$A1356,0))))</f>
        <v/>
      </c>
      <c r="D1358" s="3" t="str">
        <f ca="1">IF($B1357="","",OFFSET(Zdroj!O$16,'k rozhodnutí'!$A1356,0))</f>
        <v/>
      </c>
      <c r="E1358" s="127"/>
      <c r="F1358" s="30"/>
      <c r="G1358" s="122"/>
      <c r="H1358" s="115"/>
      <c r="I1358" s="126"/>
      <c r="J1358" s="125"/>
      <c r="K1358" s="115"/>
      <c r="L1358" s="115"/>
      <c r="M1358" s="115"/>
      <c r="N1358" s="115"/>
      <c r="O1358" s="115"/>
      <c r="P1358" s="115"/>
    </row>
    <row r="1359" spans="1:16" x14ac:dyDescent="0.25">
      <c r="A1359" s="64">
        <f t="shared" ref="A1359" si="50">ROW()/3-1</f>
        <v>452</v>
      </c>
      <c r="B1359" s="124"/>
      <c r="C1359" s="28" t="str">
        <f ca="1">IF($B1357="","",IF(Zdroj!$AS$9="ano",IF(OFFSET(Zdroj!M$16,'k rozhodnutí'!$A1356,0)="","","Anonymizováno"),IF(OFFSET(Zdroj!M$16,'k rozhodnutí'!$A1356,0)="","",OFFSET(Zdroj!M$16,'k rozhodnutí'!$A1356,0))))</f>
        <v/>
      </c>
      <c r="D1359" s="3" t="str">
        <f ca="1">IF($B1357="","",CONCATENATE("Dotace bude použita na:","
",OFFSET(Zdroj!P$16,'k rozhodnutí'!$A1356,0)))</f>
        <v/>
      </c>
      <c r="E1359" s="127"/>
      <c r="F1359" s="31" t="str">
        <f ca="1">IF($B1357="","",OFFSET(Zdroj!V$16,'k rozhodnutí'!$A1356,0))</f>
        <v/>
      </c>
      <c r="G1359" s="37" t="str">
        <f ca="1">IF($B1357="","",OFFSET(Zdroj!CC$16,'k rozhodnutí'!$A1356,0))</f>
        <v/>
      </c>
      <c r="H1359" s="115"/>
      <c r="I1359" s="126"/>
      <c r="J1359" s="125"/>
      <c r="K1359" s="115"/>
      <c r="L1359" s="115"/>
      <c r="M1359" s="115"/>
      <c r="N1359" s="115"/>
      <c r="O1359" s="115"/>
      <c r="P1359" s="115"/>
    </row>
    <row r="1360" spans="1:16" ht="15.75" x14ac:dyDescent="0.25">
      <c r="A1360" s="64"/>
      <c r="B1360" s="79" t="str">
        <f ca="1">IF(OFFSET(Zdroj!$B$16,A1359,0)&gt;0,A1362,"")</f>
        <v/>
      </c>
      <c r="C1360" s="2" t="str">
        <f ca="1">IF($B1360="","",IF(Zdroj!$AS$9="ano",CONCATENATE(OFFSET(Zdroj!C$16,'k rozhodnutí'!$A1359,0),"
","Anonymizováno","
",OFFSET(Zdroj!E$16,'k rozhodnutí'!$A1359,0),"
",OFFSET(Zdroj!F$16,'k rozhodnutí'!$A1359,0)),CONCATENATE(OFFSET(Zdroj!C$16,'k rozhodnutí'!$A1359,0),"
",OFFSET(Zdroj!D$16,'k rozhodnutí'!$A1359,0),"
",OFFSET(Zdroj!E$16,'k rozhodnutí'!$A1359,0),"
",OFFSET(Zdroj!F$16,'k rozhodnutí'!$A1359,0))))</f>
        <v/>
      </c>
      <c r="D1360" s="19" t="str">
        <f ca="1">IF($B1360="","",OFFSET(Zdroj!N$16,'k rozhodnutí'!$A1359,0))</f>
        <v/>
      </c>
      <c r="E1360" s="127" t="str">
        <f ca="1">IF($B1360="","",OFFSET(Zdroj!T$16,'k rozhodnutí'!$A1359,0))</f>
        <v/>
      </c>
      <c r="F1360" s="31" t="str">
        <f ca="1">IF($B1360="","",OFFSET(Zdroj!U$16,'k rozhodnutí'!$A1359,0))</f>
        <v/>
      </c>
      <c r="G1360" s="122" t="str">
        <f ca="1">IF($B1360="","",OFFSET(Zdroj!W$16,'k rozhodnutí'!$A1359,0))</f>
        <v/>
      </c>
      <c r="H1360" s="115" t="str">
        <f ca="1">IF($B1360="","",OFFSET(Zdroj!W$16,'k rozhodnutí'!$A1359,0))</f>
        <v/>
      </c>
      <c r="I1360" s="126" t="str">
        <f ca="1">IF($B1360="","",OFFSET(Zdroj!Y$16,'k rozhodnutí'!$A1359,0))</f>
        <v/>
      </c>
      <c r="J1360" s="125" t="str">
        <f ca="1">IF(B1360="","",'k rozhodnutí detailní'!N1360)</f>
        <v/>
      </c>
      <c r="K1360" s="115" t="str">
        <f ca="1">IF($B1360="","",OFFSET(Zdroj!AC$16,'k rozhodnutí'!$A1359,0))</f>
        <v/>
      </c>
      <c r="L1360" s="115" t="str">
        <f ca="1">IF($B1360="","",OFFSET(Zdroj!AD$16,'k rozhodnutí'!$A1359,0))</f>
        <v/>
      </c>
      <c r="M1360" s="115" t="str">
        <f ca="1">IF($B1360="","",OFFSET(Zdroj!AE$16,'k rozhodnutí'!$A1359,0))</f>
        <v/>
      </c>
      <c r="N1360" s="115" t="str">
        <f ca="1">IF($B1360="","",OFFSET(Zdroj!AF$16,'k rozhodnutí'!$A1359,0))</f>
        <v/>
      </c>
      <c r="O1360" s="115" t="str">
        <f ca="1">IF($B1360="","",OFFSET(Zdroj!AG$16,'k rozhodnutí'!$A1359,0))</f>
        <v/>
      </c>
      <c r="P1360" s="115" t="str">
        <f ca="1">IF($B1360="","",OFFSET(Zdroj!AH$16,'k rozhodnutí'!$A1359,0))</f>
        <v/>
      </c>
    </row>
    <row r="1361" spans="1:16" x14ac:dyDescent="0.25">
      <c r="A1361" s="64"/>
      <c r="B1361" s="124" t="str">
        <f ca="1">IF(OFFSET(Zdroj!$B$16,A1359,0)&gt;0,OFFSET(Zdroj!$B$16,A1359,0)+0,"")</f>
        <v/>
      </c>
      <c r="C1361" s="2" t="str">
        <f ca="1">IF($B1360="","",IF(Zdroj!$AS$9="ano",CONCATENATE("Okres:","
",OFFSET(Zdroj!CH$16,'k rozhodnutí'!$A1359,0),"
","Právní forma","
",OFFSET(Zdroj!H$16,'k rozhodnutí'!$A1359,0),"
",IF(OFFSET(Zdroj!I$16,'k rozhodnutí'!$A1359,0)="","","IČO: "),OFFSET(Zdroj!I$16,'k rozhodnutí'!$A1359,0),"
","B.Ú. ",IF(OFFSET(Zdroj!J$16,'k rozhodnutí'!$A1359,0)="","","Anonymizováno")),CONCATENATE("Okres:","
",OFFSET(Zdroj!CH$16,'k rozhodnutí'!$A1359,0),"
","Právní forma","
",OFFSET(Zdroj!H$16,'k rozhodnutí'!$A1359,0),"
",IF(OFFSET(Zdroj!I$16,'k rozhodnutí'!$A1359,0)="","","IČO: "),OFFSET(Zdroj!I$16,'k rozhodnutí'!$A1359,0),"
","B.Ú. ",OFFSET(Zdroj!J$16,'k rozhodnutí'!$A1359,0))))</f>
        <v/>
      </c>
      <c r="D1361" s="3" t="str">
        <f ca="1">IF($B1360="","",OFFSET(Zdroj!O$16,'k rozhodnutí'!$A1359,0))</f>
        <v/>
      </c>
      <c r="E1361" s="127"/>
      <c r="F1361" s="30"/>
      <c r="G1361" s="122"/>
      <c r="H1361" s="115"/>
      <c r="I1361" s="126"/>
      <c r="J1361" s="125"/>
      <c r="K1361" s="115"/>
      <c r="L1361" s="115"/>
      <c r="M1361" s="115"/>
      <c r="N1361" s="115"/>
      <c r="O1361" s="115"/>
      <c r="P1361" s="115"/>
    </row>
    <row r="1362" spans="1:16" x14ac:dyDescent="0.25">
      <c r="A1362" s="64">
        <f t="shared" ref="A1362" si="51">ROW()/3-1</f>
        <v>453</v>
      </c>
      <c r="B1362" s="124"/>
      <c r="C1362" s="28" t="str">
        <f ca="1">IF($B1360="","",IF(Zdroj!$AS$9="ano",IF(OFFSET(Zdroj!M$16,'k rozhodnutí'!$A1359,0)="","","Anonymizováno"),IF(OFFSET(Zdroj!M$16,'k rozhodnutí'!$A1359,0)="","",OFFSET(Zdroj!M$16,'k rozhodnutí'!$A1359,0))))</f>
        <v/>
      </c>
      <c r="D1362" s="3" t="str">
        <f ca="1">IF($B1360="","",CONCATENATE("Dotace bude použita na:","
",OFFSET(Zdroj!P$16,'k rozhodnutí'!$A1359,0)))</f>
        <v/>
      </c>
      <c r="E1362" s="127"/>
      <c r="F1362" s="31" t="str">
        <f ca="1">IF($B1360="","",OFFSET(Zdroj!V$16,'k rozhodnutí'!$A1359,0))</f>
        <v/>
      </c>
      <c r="G1362" s="37" t="str">
        <f ca="1">IF($B1360="","",OFFSET(Zdroj!CC$16,'k rozhodnutí'!$A1359,0))</f>
        <v/>
      </c>
      <c r="H1362" s="115"/>
      <c r="I1362" s="126"/>
      <c r="J1362" s="125"/>
      <c r="K1362" s="115"/>
      <c r="L1362" s="115"/>
      <c r="M1362" s="115"/>
      <c r="N1362" s="115"/>
      <c r="O1362" s="115"/>
      <c r="P1362" s="115"/>
    </row>
    <row r="1363" spans="1:16" ht="15.75" x14ac:dyDescent="0.25">
      <c r="A1363" s="64"/>
      <c r="B1363" s="79" t="str">
        <f ca="1">IF(OFFSET(Zdroj!$B$16,A1362,0)&gt;0,A1365,"")</f>
        <v/>
      </c>
      <c r="C1363" s="2" t="str">
        <f ca="1">IF($B1363="","",IF(Zdroj!$AS$9="ano",CONCATENATE(OFFSET(Zdroj!C$16,'k rozhodnutí'!$A1362,0),"
","Anonymizováno","
",OFFSET(Zdroj!E$16,'k rozhodnutí'!$A1362,0),"
",OFFSET(Zdroj!F$16,'k rozhodnutí'!$A1362,0)),CONCATENATE(OFFSET(Zdroj!C$16,'k rozhodnutí'!$A1362,0),"
",OFFSET(Zdroj!D$16,'k rozhodnutí'!$A1362,0),"
",OFFSET(Zdroj!E$16,'k rozhodnutí'!$A1362,0),"
",OFFSET(Zdroj!F$16,'k rozhodnutí'!$A1362,0))))</f>
        <v/>
      </c>
      <c r="D1363" s="19" t="str">
        <f ca="1">IF($B1363="","",OFFSET(Zdroj!N$16,'k rozhodnutí'!$A1362,0))</f>
        <v/>
      </c>
      <c r="E1363" s="127" t="str">
        <f ca="1">IF($B1363="","",OFFSET(Zdroj!T$16,'k rozhodnutí'!$A1362,0))</f>
        <v/>
      </c>
      <c r="F1363" s="31" t="str">
        <f ca="1">IF($B1363="","",OFFSET(Zdroj!U$16,'k rozhodnutí'!$A1362,0))</f>
        <v/>
      </c>
      <c r="G1363" s="122" t="str">
        <f ca="1">IF($B1363="","",OFFSET(Zdroj!W$16,'k rozhodnutí'!$A1362,0))</f>
        <v/>
      </c>
      <c r="H1363" s="115" t="str">
        <f ca="1">IF($B1363="","",OFFSET(Zdroj!W$16,'k rozhodnutí'!$A1362,0))</f>
        <v/>
      </c>
      <c r="I1363" s="126" t="str">
        <f ca="1">IF($B1363="","",OFFSET(Zdroj!Y$16,'k rozhodnutí'!$A1362,0))</f>
        <v/>
      </c>
      <c r="J1363" s="125" t="str">
        <f ca="1">IF(B1363="","",'k rozhodnutí detailní'!N1363)</f>
        <v/>
      </c>
      <c r="K1363" s="115" t="str">
        <f ca="1">IF($B1363="","",OFFSET(Zdroj!AC$16,'k rozhodnutí'!$A1362,0))</f>
        <v/>
      </c>
      <c r="L1363" s="115" t="str">
        <f ca="1">IF($B1363="","",OFFSET(Zdroj!AD$16,'k rozhodnutí'!$A1362,0))</f>
        <v/>
      </c>
      <c r="M1363" s="115" t="str">
        <f ca="1">IF($B1363="","",OFFSET(Zdroj!AE$16,'k rozhodnutí'!$A1362,0))</f>
        <v/>
      </c>
      <c r="N1363" s="115" t="str">
        <f ca="1">IF($B1363="","",OFFSET(Zdroj!AF$16,'k rozhodnutí'!$A1362,0))</f>
        <v/>
      </c>
      <c r="O1363" s="115" t="str">
        <f ca="1">IF($B1363="","",OFFSET(Zdroj!AG$16,'k rozhodnutí'!$A1362,0))</f>
        <v/>
      </c>
      <c r="P1363" s="115" t="str">
        <f ca="1">IF($B1363="","",OFFSET(Zdroj!AH$16,'k rozhodnutí'!$A1362,0))</f>
        <v/>
      </c>
    </row>
    <row r="1364" spans="1:16" x14ac:dyDescent="0.25">
      <c r="A1364" s="64"/>
      <c r="B1364" s="124" t="str">
        <f ca="1">IF(OFFSET(Zdroj!$B$16,A1362,0)&gt;0,OFFSET(Zdroj!$B$16,A1362,0)+0,"")</f>
        <v/>
      </c>
      <c r="C1364" s="2" t="str">
        <f ca="1">IF($B1363="","",IF(Zdroj!$AS$9="ano",CONCATENATE("Okres:","
",OFFSET(Zdroj!CH$16,'k rozhodnutí'!$A1362,0),"
","Právní forma","
",OFFSET(Zdroj!H$16,'k rozhodnutí'!$A1362,0),"
",IF(OFFSET(Zdroj!I$16,'k rozhodnutí'!$A1362,0)="","","IČO: "),OFFSET(Zdroj!I$16,'k rozhodnutí'!$A1362,0),"
","B.Ú. ",IF(OFFSET(Zdroj!J$16,'k rozhodnutí'!$A1362,0)="","","Anonymizováno")),CONCATENATE("Okres:","
",OFFSET(Zdroj!CH$16,'k rozhodnutí'!$A1362,0),"
","Právní forma","
",OFFSET(Zdroj!H$16,'k rozhodnutí'!$A1362,0),"
",IF(OFFSET(Zdroj!I$16,'k rozhodnutí'!$A1362,0)="","","IČO: "),OFFSET(Zdroj!I$16,'k rozhodnutí'!$A1362,0),"
","B.Ú. ",OFFSET(Zdroj!J$16,'k rozhodnutí'!$A1362,0))))</f>
        <v/>
      </c>
      <c r="D1364" s="3" t="str">
        <f ca="1">IF($B1363="","",OFFSET(Zdroj!O$16,'k rozhodnutí'!$A1362,0))</f>
        <v/>
      </c>
      <c r="E1364" s="127"/>
      <c r="F1364" s="30"/>
      <c r="G1364" s="122"/>
      <c r="H1364" s="115"/>
      <c r="I1364" s="126"/>
      <c r="J1364" s="125"/>
      <c r="K1364" s="115"/>
      <c r="L1364" s="115"/>
      <c r="M1364" s="115"/>
      <c r="N1364" s="115"/>
      <c r="O1364" s="115"/>
      <c r="P1364" s="115"/>
    </row>
    <row r="1365" spans="1:16" x14ac:dyDescent="0.25">
      <c r="A1365" s="64">
        <f>ROW()/3-1</f>
        <v>454</v>
      </c>
      <c r="B1365" s="124"/>
      <c r="C1365" s="28" t="str">
        <f ca="1">IF($B1363="","",IF(Zdroj!$AS$9="ano",IF(OFFSET(Zdroj!M$16,'k rozhodnutí'!$A1362,0)="","","Anonymizováno"),IF(OFFSET(Zdroj!M$16,'k rozhodnutí'!$A1362,0)="","",OFFSET(Zdroj!M$16,'k rozhodnutí'!$A1362,0))))</f>
        <v/>
      </c>
      <c r="D1365" s="3" t="str">
        <f ca="1">IF($B1363="","",CONCATENATE("Dotace bude použita na:","
",OFFSET(Zdroj!P$16,'k rozhodnutí'!$A1362,0)))</f>
        <v/>
      </c>
      <c r="E1365" s="127"/>
      <c r="F1365" s="31" t="str">
        <f ca="1">IF($B1363="","",OFFSET(Zdroj!V$16,'k rozhodnutí'!$A1362,0))</f>
        <v/>
      </c>
      <c r="G1365" s="37" t="str">
        <f ca="1">IF($B1363="","",OFFSET(Zdroj!CC$16,'k rozhodnutí'!$A1362,0))</f>
        <v/>
      </c>
      <c r="H1365" s="115"/>
      <c r="I1365" s="126"/>
      <c r="J1365" s="125"/>
      <c r="K1365" s="115"/>
      <c r="L1365" s="115"/>
      <c r="M1365" s="115"/>
      <c r="N1365" s="115"/>
      <c r="O1365" s="115"/>
      <c r="P1365" s="115"/>
    </row>
    <row r="1366" spans="1:16" ht="15.75" x14ac:dyDescent="0.25">
      <c r="A1366" s="64"/>
      <c r="B1366" s="79" t="str">
        <f ca="1">IF(OFFSET(Zdroj!$B$16,A1365,0)&gt;0,A1368,"")</f>
        <v/>
      </c>
      <c r="C1366" s="2" t="str">
        <f ca="1">IF($B1366="","",IF(Zdroj!$AS$9="ano",CONCATENATE(OFFSET(Zdroj!C$16,'k rozhodnutí'!$A1365,0),"
","Anonymizováno","
",OFFSET(Zdroj!E$16,'k rozhodnutí'!$A1365,0),"
",OFFSET(Zdroj!F$16,'k rozhodnutí'!$A1365,0)),CONCATENATE(OFFSET(Zdroj!C$16,'k rozhodnutí'!$A1365,0),"
",OFFSET(Zdroj!D$16,'k rozhodnutí'!$A1365,0),"
",OFFSET(Zdroj!E$16,'k rozhodnutí'!$A1365,0),"
",OFFSET(Zdroj!F$16,'k rozhodnutí'!$A1365,0))))</f>
        <v/>
      </c>
      <c r="D1366" s="19" t="str">
        <f ca="1">IF($B1366="","",OFFSET(Zdroj!N$16,'k rozhodnutí'!$A1365,0))</f>
        <v/>
      </c>
      <c r="E1366" s="127" t="str">
        <f ca="1">IF($B1366="","",OFFSET(Zdroj!T$16,'k rozhodnutí'!$A1365,0))</f>
        <v/>
      </c>
      <c r="F1366" s="31" t="str">
        <f ca="1">IF($B1366="","",OFFSET(Zdroj!U$16,'k rozhodnutí'!$A1365,0))</f>
        <v/>
      </c>
      <c r="G1366" s="122" t="str">
        <f ca="1">IF($B1366="","",OFFSET(Zdroj!W$16,'k rozhodnutí'!$A1365,0))</f>
        <v/>
      </c>
      <c r="H1366" s="115" t="str">
        <f ca="1">IF($B1366="","",OFFSET(Zdroj!W$16,'k rozhodnutí'!$A1365,0))</f>
        <v/>
      </c>
      <c r="I1366" s="126" t="str">
        <f ca="1">IF($B1366="","",OFFSET(Zdroj!Y$16,'k rozhodnutí'!$A1365,0))</f>
        <v/>
      </c>
      <c r="J1366" s="125" t="str">
        <f ca="1">IF(B1366="","",'k rozhodnutí detailní'!N1366)</f>
        <v/>
      </c>
      <c r="K1366" s="115" t="str">
        <f ca="1">IF($B1366="","",OFFSET(Zdroj!AC$16,'k rozhodnutí'!$A1365,0))</f>
        <v/>
      </c>
      <c r="L1366" s="115" t="str">
        <f ca="1">IF($B1366="","",OFFSET(Zdroj!AD$16,'k rozhodnutí'!$A1365,0))</f>
        <v/>
      </c>
      <c r="M1366" s="115" t="str">
        <f ca="1">IF($B1366="","",OFFSET(Zdroj!AE$16,'k rozhodnutí'!$A1365,0))</f>
        <v/>
      </c>
      <c r="N1366" s="115" t="str">
        <f ca="1">IF($B1366="","",OFFSET(Zdroj!AF$16,'k rozhodnutí'!$A1365,0))</f>
        <v/>
      </c>
      <c r="O1366" s="115" t="str">
        <f ca="1">IF($B1366="","",OFFSET(Zdroj!AG$16,'k rozhodnutí'!$A1365,0))</f>
        <v/>
      </c>
      <c r="P1366" s="115" t="str">
        <f ca="1">IF($B1366="","",OFFSET(Zdroj!AH$16,'k rozhodnutí'!$A1365,0))</f>
        <v/>
      </c>
    </row>
    <row r="1367" spans="1:16" x14ac:dyDescent="0.25">
      <c r="A1367" s="64"/>
      <c r="B1367" s="124" t="str">
        <f ca="1">IF(OFFSET(Zdroj!$B$16,A1365,0)&gt;0,OFFSET(Zdroj!$B$16,A1365,0)+0,"")</f>
        <v/>
      </c>
      <c r="C1367" s="2" t="str">
        <f ca="1">IF($B1366="","",IF(Zdroj!$AS$9="ano",CONCATENATE("Okres:","
",OFFSET(Zdroj!CH$16,'k rozhodnutí'!$A1365,0),"
","Právní forma","
",OFFSET(Zdroj!H$16,'k rozhodnutí'!$A1365,0),"
",IF(OFFSET(Zdroj!I$16,'k rozhodnutí'!$A1365,0)="","","IČO: "),OFFSET(Zdroj!I$16,'k rozhodnutí'!$A1365,0),"
","B.Ú. ",IF(OFFSET(Zdroj!J$16,'k rozhodnutí'!$A1365,0)="","","Anonymizováno")),CONCATENATE("Okres:","
",OFFSET(Zdroj!CH$16,'k rozhodnutí'!$A1365,0),"
","Právní forma","
",OFFSET(Zdroj!H$16,'k rozhodnutí'!$A1365,0),"
",IF(OFFSET(Zdroj!I$16,'k rozhodnutí'!$A1365,0)="","","IČO: "),OFFSET(Zdroj!I$16,'k rozhodnutí'!$A1365,0),"
","B.Ú. ",OFFSET(Zdroj!J$16,'k rozhodnutí'!$A1365,0))))</f>
        <v/>
      </c>
      <c r="D1367" s="3" t="str">
        <f ca="1">IF($B1366="","",OFFSET(Zdroj!O$16,'k rozhodnutí'!$A1365,0))</f>
        <v/>
      </c>
      <c r="E1367" s="127"/>
      <c r="F1367" s="30"/>
      <c r="G1367" s="122"/>
      <c r="H1367" s="115"/>
      <c r="I1367" s="126"/>
      <c r="J1367" s="125"/>
      <c r="K1367" s="115"/>
      <c r="L1367" s="115"/>
      <c r="M1367" s="115"/>
      <c r="N1367" s="115"/>
      <c r="O1367" s="115"/>
      <c r="P1367" s="115"/>
    </row>
    <row r="1368" spans="1:16" x14ac:dyDescent="0.25">
      <c r="A1368" s="64">
        <f>ROW()/3-1</f>
        <v>455</v>
      </c>
      <c r="B1368" s="124"/>
      <c r="C1368" s="28" t="str">
        <f ca="1">IF($B1366="","",IF(Zdroj!$AS$9="ano",IF(OFFSET(Zdroj!M$16,'k rozhodnutí'!$A1365,0)="","","Anonymizováno"),IF(OFFSET(Zdroj!M$16,'k rozhodnutí'!$A1365,0)="","",OFFSET(Zdroj!M$16,'k rozhodnutí'!$A1365,0))))</f>
        <v/>
      </c>
      <c r="D1368" s="3" t="str">
        <f ca="1">IF($B1366="","",CONCATENATE("Dotace bude použita na:","
",OFFSET(Zdroj!P$16,'k rozhodnutí'!$A1365,0)))</f>
        <v/>
      </c>
      <c r="E1368" s="127"/>
      <c r="F1368" s="31" t="str">
        <f ca="1">IF($B1366="","",OFFSET(Zdroj!V$16,'k rozhodnutí'!$A1365,0))</f>
        <v/>
      </c>
      <c r="G1368" s="37" t="str">
        <f ca="1">IF($B1366="","",OFFSET(Zdroj!CC$16,'k rozhodnutí'!$A1365,0))</f>
        <v/>
      </c>
      <c r="H1368" s="115"/>
      <c r="I1368" s="126"/>
      <c r="J1368" s="125"/>
      <c r="K1368" s="115"/>
      <c r="L1368" s="115"/>
      <c r="M1368" s="115"/>
      <c r="N1368" s="115"/>
      <c r="O1368" s="115"/>
      <c r="P1368" s="115"/>
    </row>
    <row r="1369" spans="1:16" ht="15.75" x14ac:dyDescent="0.25">
      <c r="A1369" s="64"/>
      <c r="B1369" s="79" t="str">
        <f ca="1">IF(OFFSET(Zdroj!$B$16,A1368,0)&gt;0,A1371,"")</f>
        <v/>
      </c>
      <c r="C1369" s="2" t="str">
        <f ca="1">IF($B1369="","",IF(Zdroj!$AS$9="ano",CONCATENATE(OFFSET(Zdroj!C$16,'k rozhodnutí'!$A1368,0),"
","Anonymizováno","
",OFFSET(Zdroj!E$16,'k rozhodnutí'!$A1368,0),"
",OFFSET(Zdroj!F$16,'k rozhodnutí'!$A1368,0)),CONCATENATE(OFFSET(Zdroj!C$16,'k rozhodnutí'!$A1368,0),"
",OFFSET(Zdroj!D$16,'k rozhodnutí'!$A1368,0),"
",OFFSET(Zdroj!E$16,'k rozhodnutí'!$A1368,0),"
",OFFSET(Zdroj!F$16,'k rozhodnutí'!$A1368,0))))</f>
        <v/>
      </c>
      <c r="D1369" s="19" t="str">
        <f ca="1">IF($B1369="","",OFFSET(Zdroj!N$16,'k rozhodnutí'!$A1368,0))</f>
        <v/>
      </c>
      <c r="E1369" s="127" t="str">
        <f ca="1">IF($B1369="","",OFFSET(Zdroj!T$16,'k rozhodnutí'!$A1368,0))</f>
        <v/>
      </c>
      <c r="F1369" s="31" t="str">
        <f ca="1">IF($B1369="","",OFFSET(Zdroj!U$16,'k rozhodnutí'!$A1368,0))</f>
        <v/>
      </c>
      <c r="G1369" s="122" t="str">
        <f ca="1">IF($B1369="","",OFFSET(Zdroj!W$16,'k rozhodnutí'!$A1368,0))</f>
        <v/>
      </c>
      <c r="H1369" s="115" t="str">
        <f ca="1">IF($B1369="","",OFFSET(Zdroj!W$16,'k rozhodnutí'!$A1368,0))</f>
        <v/>
      </c>
      <c r="I1369" s="126" t="str">
        <f ca="1">IF($B1369="","",OFFSET(Zdroj!Y$16,'k rozhodnutí'!$A1368,0))</f>
        <v/>
      </c>
      <c r="J1369" s="125" t="str">
        <f ca="1">IF(B1369="","",'k rozhodnutí detailní'!N1369)</f>
        <v/>
      </c>
      <c r="K1369" s="115" t="str">
        <f ca="1">IF($B1369="","",OFFSET(Zdroj!AC$16,'k rozhodnutí'!$A1368,0))</f>
        <v/>
      </c>
      <c r="L1369" s="115" t="str">
        <f ca="1">IF($B1369="","",OFFSET(Zdroj!AD$16,'k rozhodnutí'!$A1368,0))</f>
        <v/>
      </c>
      <c r="M1369" s="115" t="str">
        <f ca="1">IF($B1369="","",OFFSET(Zdroj!AE$16,'k rozhodnutí'!$A1368,0))</f>
        <v/>
      </c>
      <c r="N1369" s="115" t="str">
        <f ca="1">IF($B1369="","",OFFSET(Zdroj!AF$16,'k rozhodnutí'!$A1368,0))</f>
        <v/>
      </c>
      <c r="O1369" s="115" t="str">
        <f ca="1">IF($B1369="","",OFFSET(Zdroj!AG$16,'k rozhodnutí'!$A1368,0))</f>
        <v/>
      </c>
      <c r="P1369" s="115" t="str">
        <f ca="1">IF($B1369="","",OFFSET(Zdroj!AH$16,'k rozhodnutí'!$A1368,0))</f>
        <v/>
      </c>
    </row>
    <row r="1370" spans="1:16" x14ac:dyDescent="0.25">
      <c r="A1370" s="64"/>
      <c r="B1370" s="124" t="str">
        <f ca="1">IF(OFFSET(Zdroj!$B$16,A1368,0)&gt;0,OFFSET(Zdroj!$B$16,A1368,0)+0,"")</f>
        <v/>
      </c>
      <c r="C1370" s="2" t="str">
        <f ca="1">IF($B1369="","",IF(Zdroj!$AS$9="ano",CONCATENATE("Okres:","
",OFFSET(Zdroj!CH$16,'k rozhodnutí'!$A1368,0),"
","Právní forma","
",OFFSET(Zdroj!H$16,'k rozhodnutí'!$A1368,0),"
",IF(OFFSET(Zdroj!I$16,'k rozhodnutí'!$A1368,0)="","","IČO: "),OFFSET(Zdroj!I$16,'k rozhodnutí'!$A1368,0),"
","B.Ú. ",IF(OFFSET(Zdroj!J$16,'k rozhodnutí'!$A1368,0)="","","Anonymizováno")),CONCATENATE("Okres:","
",OFFSET(Zdroj!CH$16,'k rozhodnutí'!$A1368,0),"
","Právní forma","
",OFFSET(Zdroj!H$16,'k rozhodnutí'!$A1368,0),"
",IF(OFFSET(Zdroj!I$16,'k rozhodnutí'!$A1368,0)="","","IČO: "),OFFSET(Zdroj!I$16,'k rozhodnutí'!$A1368,0),"
","B.Ú. ",OFFSET(Zdroj!J$16,'k rozhodnutí'!$A1368,0))))</f>
        <v/>
      </c>
      <c r="D1370" s="3" t="str">
        <f ca="1">IF($B1369="","",OFFSET(Zdroj!O$16,'k rozhodnutí'!$A1368,0))</f>
        <v/>
      </c>
      <c r="E1370" s="127"/>
      <c r="F1370" s="30"/>
      <c r="G1370" s="122"/>
      <c r="H1370" s="115"/>
      <c r="I1370" s="126"/>
      <c r="J1370" s="125"/>
      <c r="K1370" s="115"/>
      <c r="L1370" s="115"/>
      <c r="M1370" s="115"/>
      <c r="N1370" s="115"/>
      <c r="O1370" s="115"/>
      <c r="P1370" s="115"/>
    </row>
    <row r="1371" spans="1:16" x14ac:dyDescent="0.25">
      <c r="A1371" s="64">
        <f t="shared" ref="A1371" si="52">ROW()/3-1</f>
        <v>456</v>
      </c>
      <c r="B1371" s="124"/>
      <c r="C1371" s="28" t="str">
        <f ca="1">IF($B1369="","",IF(Zdroj!$AS$9="ano",IF(OFFSET(Zdroj!M$16,'k rozhodnutí'!$A1368,0)="","","Anonymizováno"),IF(OFFSET(Zdroj!M$16,'k rozhodnutí'!$A1368,0)="","",OFFSET(Zdroj!M$16,'k rozhodnutí'!$A1368,0))))</f>
        <v/>
      </c>
      <c r="D1371" s="3" t="str">
        <f ca="1">IF($B1369="","",CONCATENATE("Dotace bude použita na:","
",OFFSET(Zdroj!P$16,'k rozhodnutí'!$A1368,0)))</f>
        <v/>
      </c>
      <c r="E1371" s="127"/>
      <c r="F1371" s="31" t="str">
        <f ca="1">IF($B1369="","",OFFSET(Zdroj!V$16,'k rozhodnutí'!$A1368,0))</f>
        <v/>
      </c>
      <c r="G1371" s="37" t="str">
        <f ca="1">IF($B1369="","",OFFSET(Zdroj!CC$16,'k rozhodnutí'!$A1368,0))</f>
        <v/>
      </c>
      <c r="H1371" s="115"/>
      <c r="I1371" s="126"/>
      <c r="J1371" s="125"/>
      <c r="K1371" s="115"/>
      <c r="L1371" s="115"/>
      <c r="M1371" s="115"/>
      <c r="N1371" s="115"/>
      <c r="O1371" s="115"/>
      <c r="P1371" s="115"/>
    </row>
    <row r="1372" spans="1:16" ht="15.75" x14ac:dyDescent="0.25">
      <c r="A1372" s="64"/>
      <c r="B1372" s="79" t="str">
        <f ca="1">IF(OFFSET(Zdroj!$B$16,A1371,0)&gt;0,A1374,"")</f>
        <v/>
      </c>
      <c r="C1372" s="2" t="str">
        <f ca="1">IF($B1372="","",IF(Zdroj!$AS$9="ano",CONCATENATE(OFFSET(Zdroj!C$16,'k rozhodnutí'!$A1371,0),"
","Anonymizováno","
",OFFSET(Zdroj!E$16,'k rozhodnutí'!$A1371,0),"
",OFFSET(Zdroj!F$16,'k rozhodnutí'!$A1371,0)),CONCATENATE(OFFSET(Zdroj!C$16,'k rozhodnutí'!$A1371,0),"
",OFFSET(Zdroj!D$16,'k rozhodnutí'!$A1371,0),"
",OFFSET(Zdroj!E$16,'k rozhodnutí'!$A1371,0),"
",OFFSET(Zdroj!F$16,'k rozhodnutí'!$A1371,0))))</f>
        <v/>
      </c>
      <c r="D1372" s="19" t="str">
        <f ca="1">IF($B1372="","",OFFSET(Zdroj!N$16,'k rozhodnutí'!$A1371,0))</f>
        <v/>
      </c>
      <c r="E1372" s="127" t="str">
        <f ca="1">IF($B1372="","",OFFSET(Zdroj!T$16,'k rozhodnutí'!$A1371,0))</f>
        <v/>
      </c>
      <c r="F1372" s="31" t="str">
        <f ca="1">IF($B1372="","",OFFSET(Zdroj!U$16,'k rozhodnutí'!$A1371,0))</f>
        <v/>
      </c>
      <c r="G1372" s="122" t="str">
        <f ca="1">IF($B1372="","",OFFSET(Zdroj!W$16,'k rozhodnutí'!$A1371,0))</f>
        <v/>
      </c>
      <c r="H1372" s="115" t="str">
        <f ca="1">IF($B1372="","",OFFSET(Zdroj!W$16,'k rozhodnutí'!$A1371,0))</f>
        <v/>
      </c>
      <c r="I1372" s="126" t="str">
        <f ca="1">IF($B1372="","",OFFSET(Zdroj!Y$16,'k rozhodnutí'!$A1371,0))</f>
        <v/>
      </c>
      <c r="J1372" s="125" t="str">
        <f ca="1">IF(B1372="","",'k rozhodnutí detailní'!N1372)</f>
        <v/>
      </c>
      <c r="K1372" s="115" t="str">
        <f ca="1">IF($B1372="","",OFFSET(Zdroj!AC$16,'k rozhodnutí'!$A1371,0))</f>
        <v/>
      </c>
      <c r="L1372" s="115" t="str">
        <f ca="1">IF($B1372="","",OFFSET(Zdroj!AD$16,'k rozhodnutí'!$A1371,0))</f>
        <v/>
      </c>
      <c r="M1372" s="115" t="str">
        <f ca="1">IF($B1372="","",OFFSET(Zdroj!AE$16,'k rozhodnutí'!$A1371,0))</f>
        <v/>
      </c>
      <c r="N1372" s="115" t="str">
        <f ca="1">IF($B1372="","",OFFSET(Zdroj!AF$16,'k rozhodnutí'!$A1371,0))</f>
        <v/>
      </c>
      <c r="O1372" s="115" t="str">
        <f ca="1">IF($B1372="","",OFFSET(Zdroj!AG$16,'k rozhodnutí'!$A1371,0))</f>
        <v/>
      </c>
      <c r="P1372" s="115" t="str">
        <f ca="1">IF($B1372="","",OFFSET(Zdroj!AH$16,'k rozhodnutí'!$A1371,0))</f>
        <v/>
      </c>
    </row>
    <row r="1373" spans="1:16" x14ac:dyDescent="0.25">
      <c r="A1373" s="64"/>
      <c r="B1373" s="124" t="str">
        <f ca="1">IF(OFFSET(Zdroj!$B$16,A1371,0)&gt;0,OFFSET(Zdroj!$B$16,A1371,0)+0,"")</f>
        <v/>
      </c>
      <c r="C1373" s="2" t="str">
        <f ca="1">IF($B1372="","",IF(Zdroj!$AS$9="ano",CONCATENATE("Okres:","
",OFFSET(Zdroj!CH$16,'k rozhodnutí'!$A1371,0),"
","Právní forma","
",OFFSET(Zdroj!H$16,'k rozhodnutí'!$A1371,0),"
",IF(OFFSET(Zdroj!I$16,'k rozhodnutí'!$A1371,0)="","","IČO: "),OFFSET(Zdroj!I$16,'k rozhodnutí'!$A1371,0),"
","B.Ú. ",IF(OFFSET(Zdroj!J$16,'k rozhodnutí'!$A1371,0)="","","Anonymizováno")),CONCATENATE("Okres:","
",OFFSET(Zdroj!CH$16,'k rozhodnutí'!$A1371,0),"
","Právní forma","
",OFFSET(Zdroj!H$16,'k rozhodnutí'!$A1371,0),"
",IF(OFFSET(Zdroj!I$16,'k rozhodnutí'!$A1371,0)="","","IČO: "),OFFSET(Zdroj!I$16,'k rozhodnutí'!$A1371,0),"
","B.Ú. ",OFFSET(Zdroj!J$16,'k rozhodnutí'!$A1371,0))))</f>
        <v/>
      </c>
      <c r="D1373" s="3" t="str">
        <f ca="1">IF($B1372="","",OFFSET(Zdroj!O$16,'k rozhodnutí'!$A1371,0))</f>
        <v/>
      </c>
      <c r="E1373" s="127"/>
      <c r="F1373" s="30"/>
      <c r="G1373" s="122"/>
      <c r="H1373" s="115"/>
      <c r="I1373" s="126"/>
      <c r="J1373" s="125"/>
      <c r="K1373" s="115"/>
      <c r="L1373" s="115"/>
      <c r="M1373" s="115"/>
      <c r="N1373" s="115"/>
      <c r="O1373" s="115"/>
      <c r="P1373" s="115"/>
    </row>
    <row r="1374" spans="1:16" x14ac:dyDescent="0.25">
      <c r="A1374" s="64">
        <f t="shared" ref="A1374" si="53">ROW()/3-1</f>
        <v>457</v>
      </c>
      <c r="B1374" s="124"/>
      <c r="C1374" s="28" t="str">
        <f ca="1">IF($B1372="","",IF(Zdroj!$AS$9="ano",IF(OFFSET(Zdroj!M$16,'k rozhodnutí'!$A1371,0)="","","Anonymizováno"),IF(OFFSET(Zdroj!M$16,'k rozhodnutí'!$A1371,0)="","",OFFSET(Zdroj!M$16,'k rozhodnutí'!$A1371,0))))</f>
        <v/>
      </c>
      <c r="D1374" s="3" t="str">
        <f ca="1">IF($B1372="","",CONCATENATE("Dotace bude použita na:","
",OFFSET(Zdroj!P$16,'k rozhodnutí'!$A1371,0)))</f>
        <v/>
      </c>
      <c r="E1374" s="127"/>
      <c r="F1374" s="31" t="str">
        <f ca="1">IF($B1372="","",OFFSET(Zdroj!V$16,'k rozhodnutí'!$A1371,0))</f>
        <v/>
      </c>
      <c r="G1374" s="37" t="str">
        <f ca="1">IF($B1372="","",OFFSET(Zdroj!CC$16,'k rozhodnutí'!$A1371,0))</f>
        <v/>
      </c>
      <c r="H1374" s="115"/>
      <c r="I1374" s="126"/>
      <c r="J1374" s="125"/>
      <c r="K1374" s="115"/>
      <c r="L1374" s="115"/>
      <c r="M1374" s="115"/>
      <c r="N1374" s="115"/>
      <c r="O1374" s="115"/>
      <c r="P1374" s="115"/>
    </row>
    <row r="1375" spans="1:16" ht="15.75" x14ac:dyDescent="0.25">
      <c r="A1375" s="64"/>
      <c r="B1375" s="79" t="str">
        <f ca="1">IF(OFFSET(Zdroj!$B$16,A1374,0)&gt;0,A1377,"")</f>
        <v/>
      </c>
      <c r="C1375" s="2" t="str">
        <f ca="1">IF($B1375="","",IF(Zdroj!$AS$9="ano",CONCATENATE(OFFSET(Zdroj!C$16,'k rozhodnutí'!$A1374,0),"
","Anonymizováno","
",OFFSET(Zdroj!E$16,'k rozhodnutí'!$A1374,0),"
",OFFSET(Zdroj!F$16,'k rozhodnutí'!$A1374,0)),CONCATENATE(OFFSET(Zdroj!C$16,'k rozhodnutí'!$A1374,0),"
",OFFSET(Zdroj!D$16,'k rozhodnutí'!$A1374,0),"
",OFFSET(Zdroj!E$16,'k rozhodnutí'!$A1374,0),"
",OFFSET(Zdroj!F$16,'k rozhodnutí'!$A1374,0))))</f>
        <v/>
      </c>
      <c r="D1375" s="19" t="str">
        <f ca="1">IF($B1375="","",OFFSET(Zdroj!N$16,'k rozhodnutí'!$A1374,0))</f>
        <v/>
      </c>
      <c r="E1375" s="127" t="str">
        <f ca="1">IF($B1375="","",OFFSET(Zdroj!T$16,'k rozhodnutí'!$A1374,0))</f>
        <v/>
      </c>
      <c r="F1375" s="31" t="str">
        <f ca="1">IF($B1375="","",OFFSET(Zdroj!U$16,'k rozhodnutí'!$A1374,0))</f>
        <v/>
      </c>
      <c r="G1375" s="122" t="str">
        <f ca="1">IF($B1375="","",OFFSET(Zdroj!W$16,'k rozhodnutí'!$A1374,0))</f>
        <v/>
      </c>
      <c r="H1375" s="115" t="str">
        <f ca="1">IF($B1375="","",OFFSET(Zdroj!W$16,'k rozhodnutí'!$A1374,0))</f>
        <v/>
      </c>
      <c r="I1375" s="126" t="str">
        <f ca="1">IF($B1375="","",OFFSET(Zdroj!Y$16,'k rozhodnutí'!$A1374,0))</f>
        <v/>
      </c>
      <c r="J1375" s="125" t="str">
        <f ca="1">IF(B1375="","",'k rozhodnutí detailní'!N1375)</f>
        <v/>
      </c>
      <c r="K1375" s="115" t="str">
        <f ca="1">IF($B1375="","",OFFSET(Zdroj!AC$16,'k rozhodnutí'!$A1374,0))</f>
        <v/>
      </c>
      <c r="L1375" s="115" t="str">
        <f ca="1">IF($B1375="","",OFFSET(Zdroj!AD$16,'k rozhodnutí'!$A1374,0))</f>
        <v/>
      </c>
      <c r="M1375" s="115" t="str">
        <f ca="1">IF($B1375="","",OFFSET(Zdroj!AE$16,'k rozhodnutí'!$A1374,0))</f>
        <v/>
      </c>
      <c r="N1375" s="115" t="str">
        <f ca="1">IF($B1375="","",OFFSET(Zdroj!AF$16,'k rozhodnutí'!$A1374,0))</f>
        <v/>
      </c>
      <c r="O1375" s="115" t="str">
        <f ca="1">IF($B1375="","",OFFSET(Zdroj!AG$16,'k rozhodnutí'!$A1374,0))</f>
        <v/>
      </c>
      <c r="P1375" s="115" t="str">
        <f ca="1">IF($B1375="","",OFFSET(Zdroj!AH$16,'k rozhodnutí'!$A1374,0))</f>
        <v/>
      </c>
    </row>
    <row r="1376" spans="1:16" x14ac:dyDescent="0.25">
      <c r="A1376" s="64"/>
      <c r="B1376" s="124" t="str">
        <f ca="1">IF(OFFSET(Zdroj!$B$16,A1374,0)&gt;0,OFFSET(Zdroj!$B$16,A1374,0)+0,"")</f>
        <v/>
      </c>
      <c r="C1376" s="2" t="str">
        <f ca="1">IF($B1375="","",IF(Zdroj!$AS$9="ano",CONCATENATE("Okres:","
",OFFSET(Zdroj!CH$16,'k rozhodnutí'!$A1374,0),"
","Právní forma","
",OFFSET(Zdroj!H$16,'k rozhodnutí'!$A1374,0),"
",IF(OFFSET(Zdroj!I$16,'k rozhodnutí'!$A1374,0)="","","IČO: "),OFFSET(Zdroj!I$16,'k rozhodnutí'!$A1374,0),"
","B.Ú. ",IF(OFFSET(Zdroj!J$16,'k rozhodnutí'!$A1374,0)="","","Anonymizováno")),CONCATENATE("Okres:","
",OFFSET(Zdroj!CH$16,'k rozhodnutí'!$A1374,0),"
","Právní forma","
",OFFSET(Zdroj!H$16,'k rozhodnutí'!$A1374,0),"
",IF(OFFSET(Zdroj!I$16,'k rozhodnutí'!$A1374,0)="","","IČO: "),OFFSET(Zdroj!I$16,'k rozhodnutí'!$A1374,0),"
","B.Ú. ",OFFSET(Zdroj!J$16,'k rozhodnutí'!$A1374,0))))</f>
        <v/>
      </c>
      <c r="D1376" s="3" t="str">
        <f ca="1">IF($B1375="","",OFFSET(Zdroj!O$16,'k rozhodnutí'!$A1374,0))</f>
        <v/>
      </c>
      <c r="E1376" s="127"/>
      <c r="F1376" s="30"/>
      <c r="G1376" s="122"/>
      <c r="H1376" s="115"/>
      <c r="I1376" s="126"/>
      <c r="J1376" s="125"/>
      <c r="K1376" s="115"/>
      <c r="L1376" s="115"/>
      <c r="M1376" s="115"/>
      <c r="N1376" s="115"/>
      <c r="O1376" s="115"/>
      <c r="P1376" s="115"/>
    </row>
    <row r="1377" spans="1:16" x14ac:dyDescent="0.25">
      <c r="A1377" s="64">
        <f t="shared" ref="A1377" si="54">ROW()/3-1</f>
        <v>458</v>
      </c>
      <c r="B1377" s="124"/>
      <c r="C1377" s="28" t="str">
        <f ca="1">IF($B1375="","",IF(Zdroj!$AS$9="ano",IF(OFFSET(Zdroj!M$16,'k rozhodnutí'!$A1374,0)="","","Anonymizováno"),IF(OFFSET(Zdroj!M$16,'k rozhodnutí'!$A1374,0)="","",OFFSET(Zdroj!M$16,'k rozhodnutí'!$A1374,0))))</f>
        <v/>
      </c>
      <c r="D1377" s="3" t="str">
        <f ca="1">IF($B1375="","",CONCATENATE("Dotace bude použita na:","
",OFFSET(Zdroj!P$16,'k rozhodnutí'!$A1374,0)))</f>
        <v/>
      </c>
      <c r="E1377" s="127"/>
      <c r="F1377" s="31" t="str">
        <f ca="1">IF($B1375="","",OFFSET(Zdroj!V$16,'k rozhodnutí'!$A1374,0))</f>
        <v/>
      </c>
      <c r="G1377" s="37" t="str">
        <f ca="1">IF($B1375="","",OFFSET(Zdroj!CC$16,'k rozhodnutí'!$A1374,0))</f>
        <v/>
      </c>
      <c r="H1377" s="115"/>
      <c r="I1377" s="126"/>
      <c r="J1377" s="125"/>
      <c r="K1377" s="115"/>
      <c r="L1377" s="115"/>
      <c r="M1377" s="115"/>
      <c r="N1377" s="115"/>
      <c r="O1377" s="115"/>
      <c r="P1377" s="115"/>
    </row>
    <row r="1378" spans="1:16" ht="15.75" x14ac:dyDescent="0.25">
      <c r="A1378" s="64"/>
      <c r="B1378" s="79" t="str">
        <f ca="1">IF(OFFSET(Zdroj!$B$16,A1377,0)&gt;0,A1380,"")</f>
        <v/>
      </c>
      <c r="C1378" s="2" t="str">
        <f ca="1">IF($B1378="","",IF(Zdroj!$AS$9="ano",CONCATENATE(OFFSET(Zdroj!C$16,'k rozhodnutí'!$A1377,0),"
","Anonymizováno","
",OFFSET(Zdroj!E$16,'k rozhodnutí'!$A1377,0),"
",OFFSET(Zdroj!F$16,'k rozhodnutí'!$A1377,0)),CONCATENATE(OFFSET(Zdroj!C$16,'k rozhodnutí'!$A1377,0),"
",OFFSET(Zdroj!D$16,'k rozhodnutí'!$A1377,0),"
",OFFSET(Zdroj!E$16,'k rozhodnutí'!$A1377,0),"
",OFFSET(Zdroj!F$16,'k rozhodnutí'!$A1377,0))))</f>
        <v/>
      </c>
      <c r="D1378" s="19" t="str">
        <f ca="1">IF($B1378="","",OFFSET(Zdroj!N$16,'k rozhodnutí'!$A1377,0))</f>
        <v/>
      </c>
      <c r="E1378" s="127" t="str">
        <f ca="1">IF($B1378="","",OFFSET(Zdroj!T$16,'k rozhodnutí'!$A1377,0))</f>
        <v/>
      </c>
      <c r="F1378" s="31" t="str">
        <f ca="1">IF($B1378="","",OFFSET(Zdroj!U$16,'k rozhodnutí'!$A1377,0))</f>
        <v/>
      </c>
      <c r="G1378" s="122" t="str">
        <f ca="1">IF($B1378="","",OFFSET(Zdroj!W$16,'k rozhodnutí'!$A1377,0))</f>
        <v/>
      </c>
      <c r="H1378" s="115" t="str">
        <f ca="1">IF($B1378="","",OFFSET(Zdroj!W$16,'k rozhodnutí'!$A1377,0))</f>
        <v/>
      </c>
      <c r="I1378" s="126" t="str">
        <f ca="1">IF($B1378="","",OFFSET(Zdroj!Y$16,'k rozhodnutí'!$A1377,0))</f>
        <v/>
      </c>
      <c r="J1378" s="125" t="str">
        <f ca="1">IF(B1378="","",'k rozhodnutí detailní'!N1378)</f>
        <v/>
      </c>
      <c r="K1378" s="115" t="str">
        <f ca="1">IF($B1378="","",OFFSET(Zdroj!AC$16,'k rozhodnutí'!$A1377,0))</f>
        <v/>
      </c>
      <c r="L1378" s="115" t="str">
        <f ca="1">IF($B1378="","",OFFSET(Zdroj!AD$16,'k rozhodnutí'!$A1377,0))</f>
        <v/>
      </c>
      <c r="M1378" s="115" t="str">
        <f ca="1">IF($B1378="","",OFFSET(Zdroj!AE$16,'k rozhodnutí'!$A1377,0))</f>
        <v/>
      </c>
      <c r="N1378" s="115" t="str">
        <f ca="1">IF($B1378="","",OFFSET(Zdroj!AF$16,'k rozhodnutí'!$A1377,0))</f>
        <v/>
      </c>
      <c r="O1378" s="115" t="str">
        <f ca="1">IF($B1378="","",OFFSET(Zdroj!AG$16,'k rozhodnutí'!$A1377,0))</f>
        <v/>
      </c>
      <c r="P1378" s="115" t="str">
        <f ca="1">IF($B1378="","",OFFSET(Zdroj!AH$16,'k rozhodnutí'!$A1377,0))</f>
        <v/>
      </c>
    </row>
    <row r="1379" spans="1:16" x14ac:dyDescent="0.25">
      <c r="A1379" s="64"/>
      <c r="B1379" s="124" t="str">
        <f ca="1">IF(OFFSET(Zdroj!$B$16,A1377,0)&gt;0,OFFSET(Zdroj!$B$16,A1377,0)+0,"")</f>
        <v/>
      </c>
      <c r="C1379" s="2" t="str">
        <f ca="1">IF($B1378="","",IF(Zdroj!$AS$9="ano",CONCATENATE("Okres:","
",OFFSET(Zdroj!CH$16,'k rozhodnutí'!$A1377,0),"
","Právní forma","
",OFFSET(Zdroj!H$16,'k rozhodnutí'!$A1377,0),"
",IF(OFFSET(Zdroj!I$16,'k rozhodnutí'!$A1377,0)="","","IČO: "),OFFSET(Zdroj!I$16,'k rozhodnutí'!$A1377,0),"
","B.Ú. ",IF(OFFSET(Zdroj!J$16,'k rozhodnutí'!$A1377,0)="","","Anonymizováno")),CONCATENATE("Okres:","
",OFFSET(Zdroj!CH$16,'k rozhodnutí'!$A1377,0),"
","Právní forma","
",OFFSET(Zdroj!H$16,'k rozhodnutí'!$A1377,0),"
",IF(OFFSET(Zdroj!I$16,'k rozhodnutí'!$A1377,0)="","","IČO: "),OFFSET(Zdroj!I$16,'k rozhodnutí'!$A1377,0),"
","B.Ú. ",OFFSET(Zdroj!J$16,'k rozhodnutí'!$A1377,0))))</f>
        <v/>
      </c>
      <c r="D1379" s="3" t="str">
        <f ca="1">IF($B1378="","",OFFSET(Zdroj!O$16,'k rozhodnutí'!$A1377,0))</f>
        <v/>
      </c>
      <c r="E1379" s="127"/>
      <c r="F1379" s="30"/>
      <c r="G1379" s="122"/>
      <c r="H1379" s="115"/>
      <c r="I1379" s="126"/>
      <c r="J1379" s="125"/>
      <c r="K1379" s="115"/>
      <c r="L1379" s="115"/>
      <c r="M1379" s="115"/>
      <c r="N1379" s="115"/>
      <c r="O1379" s="115"/>
      <c r="P1379" s="115"/>
    </row>
    <row r="1380" spans="1:16" x14ac:dyDescent="0.25">
      <c r="A1380" s="64">
        <f t="shared" ref="A1380" si="55">ROW()/3-1</f>
        <v>459</v>
      </c>
      <c r="B1380" s="124"/>
      <c r="C1380" s="28" t="str">
        <f ca="1">IF($B1378="","",IF(Zdroj!$AS$9="ano",IF(OFFSET(Zdroj!M$16,'k rozhodnutí'!$A1377,0)="","","Anonymizováno"),IF(OFFSET(Zdroj!M$16,'k rozhodnutí'!$A1377,0)="","",OFFSET(Zdroj!M$16,'k rozhodnutí'!$A1377,0))))</f>
        <v/>
      </c>
      <c r="D1380" s="3" t="str">
        <f ca="1">IF($B1378="","",CONCATENATE("Dotace bude použita na:","
",OFFSET(Zdroj!P$16,'k rozhodnutí'!$A1377,0)))</f>
        <v/>
      </c>
      <c r="E1380" s="127"/>
      <c r="F1380" s="31" t="str">
        <f ca="1">IF($B1378="","",OFFSET(Zdroj!V$16,'k rozhodnutí'!$A1377,0))</f>
        <v/>
      </c>
      <c r="G1380" s="37" t="str">
        <f ca="1">IF($B1378="","",OFFSET(Zdroj!CC$16,'k rozhodnutí'!$A1377,0))</f>
        <v/>
      </c>
      <c r="H1380" s="115"/>
      <c r="I1380" s="126"/>
      <c r="J1380" s="125"/>
      <c r="K1380" s="115"/>
      <c r="L1380" s="115"/>
      <c r="M1380" s="115"/>
      <c r="N1380" s="115"/>
      <c r="O1380" s="115"/>
      <c r="P1380" s="115"/>
    </row>
    <row r="1381" spans="1:16" ht="15.75" x14ac:dyDescent="0.25">
      <c r="A1381" s="64"/>
      <c r="B1381" s="79" t="str">
        <f ca="1">IF(OFFSET(Zdroj!$B$16,A1380,0)&gt;0,A1383,"")</f>
        <v/>
      </c>
      <c r="C1381" s="2" t="str">
        <f ca="1">IF($B1381="","",IF(Zdroj!$AS$9="ano",CONCATENATE(OFFSET(Zdroj!C$16,'k rozhodnutí'!$A1380,0),"
","Anonymizováno","
",OFFSET(Zdroj!E$16,'k rozhodnutí'!$A1380,0),"
",OFFSET(Zdroj!F$16,'k rozhodnutí'!$A1380,0)),CONCATENATE(OFFSET(Zdroj!C$16,'k rozhodnutí'!$A1380,0),"
",OFFSET(Zdroj!D$16,'k rozhodnutí'!$A1380,0),"
",OFFSET(Zdroj!E$16,'k rozhodnutí'!$A1380,0),"
",OFFSET(Zdroj!F$16,'k rozhodnutí'!$A1380,0))))</f>
        <v/>
      </c>
      <c r="D1381" s="19" t="str">
        <f ca="1">IF($B1381="","",OFFSET(Zdroj!N$16,'k rozhodnutí'!$A1380,0))</f>
        <v/>
      </c>
      <c r="E1381" s="127" t="str">
        <f ca="1">IF($B1381="","",OFFSET(Zdroj!T$16,'k rozhodnutí'!$A1380,0))</f>
        <v/>
      </c>
      <c r="F1381" s="31" t="str">
        <f ca="1">IF($B1381="","",OFFSET(Zdroj!U$16,'k rozhodnutí'!$A1380,0))</f>
        <v/>
      </c>
      <c r="G1381" s="122" t="str">
        <f ca="1">IF($B1381="","",OFFSET(Zdroj!W$16,'k rozhodnutí'!$A1380,0))</f>
        <v/>
      </c>
      <c r="H1381" s="115" t="str">
        <f ca="1">IF($B1381="","",OFFSET(Zdroj!W$16,'k rozhodnutí'!$A1380,0))</f>
        <v/>
      </c>
      <c r="I1381" s="126" t="str">
        <f ca="1">IF($B1381="","",OFFSET(Zdroj!Y$16,'k rozhodnutí'!$A1380,0))</f>
        <v/>
      </c>
      <c r="J1381" s="125" t="str">
        <f ca="1">IF(B1381="","",'k rozhodnutí detailní'!N1381)</f>
        <v/>
      </c>
      <c r="K1381" s="115" t="str">
        <f ca="1">IF($B1381="","",OFFSET(Zdroj!AC$16,'k rozhodnutí'!$A1380,0))</f>
        <v/>
      </c>
      <c r="L1381" s="115" t="str">
        <f ca="1">IF($B1381="","",OFFSET(Zdroj!AD$16,'k rozhodnutí'!$A1380,0))</f>
        <v/>
      </c>
      <c r="M1381" s="115" t="str">
        <f ca="1">IF($B1381="","",OFFSET(Zdroj!AE$16,'k rozhodnutí'!$A1380,0))</f>
        <v/>
      </c>
      <c r="N1381" s="115" t="str">
        <f ca="1">IF($B1381="","",OFFSET(Zdroj!AF$16,'k rozhodnutí'!$A1380,0))</f>
        <v/>
      </c>
      <c r="O1381" s="115" t="str">
        <f ca="1">IF($B1381="","",OFFSET(Zdroj!AG$16,'k rozhodnutí'!$A1380,0))</f>
        <v/>
      </c>
      <c r="P1381" s="115" t="str">
        <f ca="1">IF($B1381="","",OFFSET(Zdroj!AH$16,'k rozhodnutí'!$A1380,0))</f>
        <v/>
      </c>
    </row>
    <row r="1382" spans="1:16" x14ac:dyDescent="0.25">
      <c r="A1382" s="64"/>
      <c r="B1382" s="124" t="str">
        <f ca="1">IF(OFFSET(Zdroj!$B$16,A1380,0)&gt;0,OFFSET(Zdroj!$B$16,A1380,0)+0,"")</f>
        <v/>
      </c>
      <c r="C1382" s="2" t="str">
        <f ca="1">IF($B1381="","",IF(Zdroj!$AS$9="ano",CONCATENATE("Okres:","
",OFFSET(Zdroj!CH$16,'k rozhodnutí'!$A1380,0),"
","Právní forma","
",OFFSET(Zdroj!H$16,'k rozhodnutí'!$A1380,0),"
",IF(OFFSET(Zdroj!I$16,'k rozhodnutí'!$A1380,0)="","","IČO: "),OFFSET(Zdroj!I$16,'k rozhodnutí'!$A1380,0),"
","B.Ú. ",IF(OFFSET(Zdroj!J$16,'k rozhodnutí'!$A1380,0)="","","Anonymizováno")),CONCATENATE("Okres:","
",OFFSET(Zdroj!CH$16,'k rozhodnutí'!$A1380,0),"
","Právní forma","
",OFFSET(Zdroj!H$16,'k rozhodnutí'!$A1380,0),"
",IF(OFFSET(Zdroj!I$16,'k rozhodnutí'!$A1380,0)="","","IČO: "),OFFSET(Zdroj!I$16,'k rozhodnutí'!$A1380,0),"
","B.Ú. ",OFFSET(Zdroj!J$16,'k rozhodnutí'!$A1380,0))))</f>
        <v/>
      </c>
      <c r="D1382" s="3" t="str">
        <f ca="1">IF($B1381="","",OFFSET(Zdroj!O$16,'k rozhodnutí'!$A1380,0))</f>
        <v/>
      </c>
      <c r="E1382" s="127"/>
      <c r="F1382" s="30"/>
      <c r="G1382" s="122"/>
      <c r="H1382" s="115"/>
      <c r="I1382" s="126"/>
      <c r="J1382" s="125"/>
      <c r="K1382" s="115"/>
      <c r="L1382" s="115"/>
      <c r="M1382" s="115"/>
      <c r="N1382" s="115"/>
      <c r="O1382" s="115"/>
      <c r="P1382" s="115"/>
    </row>
    <row r="1383" spans="1:16" x14ac:dyDescent="0.25">
      <c r="A1383" s="64">
        <f t="shared" ref="A1383" si="56">ROW()/3-1</f>
        <v>460</v>
      </c>
      <c r="B1383" s="124"/>
      <c r="C1383" s="28" t="str">
        <f ca="1">IF($B1381="","",IF(Zdroj!$AS$9="ano",IF(OFFSET(Zdroj!M$16,'k rozhodnutí'!$A1380,0)="","","Anonymizováno"),IF(OFFSET(Zdroj!M$16,'k rozhodnutí'!$A1380,0)="","",OFFSET(Zdroj!M$16,'k rozhodnutí'!$A1380,0))))</f>
        <v/>
      </c>
      <c r="D1383" s="3" t="str">
        <f ca="1">IF($B1381="","",CONCATENATE("Dotace bude použita na:","
",OFFSET(Zdroj!P$16,'k rozhodnutí'!$A1380,0)))</f>
        <v/>
      </c>
      <c r="E1383" s="127"/>
      <c r="F1383" s="31" t="str">
        <f ca="1">IF($B1381="","",OFFSET(Zdroj!V$16,'k rozhodnutí'!$A1380,0))</f>
        <v/>
      </c>
      <c r="G1383" s="37" t="str">
        <f ca="1">IF($B1381="","",OFFSET(Zdroj!CC$16,'k rozhodnutí'!$A1380,0))</f>
        <v/>
      </c>
      <c r="H1383" s="115"/>
      <c r="I1383" s="126"/>
      <c r="J1383" s="125"/>
      <c r="K1383" s="115"/>
      <c r="L1383" s="115"/>
      <c r="M1383" s="115"/>
      <c r="N1383" s="115"/>
      <c r="O1383" s="115"/>
      <c r="P1383" s="115"/>
    </row>
    <row r="1384" spans="1:16" ht="15.75" x14ac:dyDescent="0.25">
      <c r="A1384" s="64"/>
      <c r="B1384" s="79" t="str">
        <f ca="1">IF(OFFSET(Zdroj!$B$16,A1383,0)&gt;0,A1386,"")</f>
        <v/>
      </c>
      <c r="C1384" s="2" t="str">
        <f ca="1">IF($B1384="","",IF(Zdroj!$AS$9="ano",CONCATENATE(OFFSET(Zdroj!C$16,'k rozhodnutí'!$A1383,0),"
","Anonymizováno","
",OFFSET(Zdroj!E$16,'k rozhodnutí'!$A1383,0),"
",OFFSET(Zdroj!F$16,'k rozhodnutí'!$A1383,0)),CONCATENATE(OFFSET(Zdroj!C$16,'k rozhodnutí'!$A1383,0),"
",OFFSET(Zdroj!D$16,'k rozhodnutí'!$A1383,0),"
",OFFSET(Zdroj!E$16,'k rozhodnutí'!$A1383,0),"
",OFFSET(Zdroj!F$16,'k rozhodnutí'!$A1383,0))))</f>
        <v/>
      </c>
      <c r="D1384" s="19" t="str">
        <f ca="1">IF($B1384="","",OFFSET(Zdroj!N$16,'k rozhodnutí'!$A1383,0))</f>
        <v/>
      </c>
      <c r="E1384" s="127" t="str">
        <f ca="1">IF($B1384="","",OFFSET(Zdroj!T$16,'k rozhodnutí'!$A1383,0))</f>
        <v/>
      </c>
      <c r="F1384" s="31" t="str">
        <f ca="1">IF($B1384="","",OFFSET(Zdroj!U$16,'k rozhodnutí'!$A1383,0))</f>
        <v/>
      </c>
      <c r="G1384" s="122" t="str">
        <f ca="1">IF($B1384="","",OFFSET(Zdroj!W$16,'k rozhodnutí'!$A1383,0))</f>
        <v/>
      </c>
      <c r="H1384" s="115" t="str">
        <f ca="1">IF($B1384="","",OFFSET(Zdroj!W$16,'k rozhodnutí'!$A1383,0))</f>
        <v/>
      </c>
      <c r="I1384" s="126" t="str">
        <f ca="1">IF($B1384="","",OFFSET(Zdroj!Y$16,'k rozhodnutí'!$A1383,0))</f>
        <v/>
      </c>
      <c r="J1384" s="125" t="str">
        <f ca="1">IF(B1384="","",'k rozhodnutí detailní'!N1384)</f>
        <v/>
      </c>
      <c r="K1384" s="115" t="str">
        <f ca="1">IF($B1384="","",OFFSET(Zdroj!AC$16,'k rozhodnutí'!$A1383,0))</f>
        <v/>
      </c>
      <c r="L1384" s="115" t="str">
        <f ca="1">IF($B1384="","",OFFSET(Zdroj!AD$16,'k rozhodnutí'!$A1383,0))</f>
        <v/>
      </c>
      <c r="M1384" s="115" t="str">
        <f ca="1">IF($B1384="","",OFFSET(Zdroj!AE$16,'k rozhodnutí'!$A1383,0))</f>
        <v/>
      </c>
      <c r="N1384" s="115" t="str">
        <f ca="1">IF($B1384="","",OFFSET(Zdroj!AF$16,'k rozhodnutí'!$A1383,0))</f>
        <v/>
      </c>
      <c r="O1384" s="115" t="str">
        <f ca="1">IF($B1384="","",OFFSET(Zdroj!AG$16,'k rozhodnutí'!$A1383,0))</f>
        <v/>
      </c>
      <c r="P1384" s="115" t="str">
        <f ca="1">IF($B1384="","",OFFSET(Zdroj!AH$16,'k rozhodnutí'!$A1383,0))</f>
        <v/>
      </c>
    </row>
    <row r="1385" spans="1:16" x14ac:dyDescent="0.25">
      <c r="A1385" s="64"/>
      <c r="B1385" s="124" t="str">
        <f ca="1">IF(OFFSET(Zdroj!$B$16,A1383,0)&gt;0,OFFSET(Zdroj!$B$16,A1383,0)+0,"")</f>
        <v/>
      </c>
      <c r="C1385" s="2" t="str">
        <f ca="1">IF($B1384="","",IF(Zdroj!$AS$9="ano",CONCATENATE("Okres:","
",OFFSET(Zdroj!CH$16,'k rozhodnutí'!$A1383,0),"
","Právní forma","
",OFFSET(Zdroj!H$16,'k rozhodnutí'!$A1383,0),"
",IF(OFFSET(Zdroj!I$16,'k rozhodnutí'!$A1383,0)="","","IČO: "),OFFSET(Zdroj!I$16,'k rozhodnutí'!$A1383,0),"
","B.Ú. ",IF(OFFSET(Zdroj!J$16,'k rozhodnutí'!$A1383,0)="","","Anonymizováno")),CONCATENATE("Okres:","
",OFFSET(Zdroj!CH$16,'k rozhodnutí'!$A1383,0),"
","Právní forma","
",OFFSET(Zdroj!H$16,'k rozhodnutí'!$A1383,0),"
",IF(OFFSET(Zdroj!I$16,'k rozhodnutí'!$A1383,0)="","","IČO: "),OFFSET(Zdroj!I$16,'k rozhodnutí'!$A1383,0),"
","B.Ú. ",OFFSET(Zdroj!J$16,'k rozhodnutí'!$A1383,0))))</f>
        <v/>
      </c>
      <c r="D1385" s="3" t="str">
        <f ca="1">IF($B1384="","",OFFSET(Zdroj!O$16,'k rozhodnutí'!$A1383,0))</f>
        <v/>
      </c>
      <c r="E1385" s="127"/>
      <c r="F1385" s="30"/>
      <c r="G1385" s="122"/>
      <c r="H1385" s="115"/>
      <c r="I1385" s="126"/>
      <c r="J1385" s="125"/>
      <c r="K1385" s="115"/>
      <c r="L1385" s="115"/>
      <c r="M1385" s="115"/>
      <c r="N1385" s="115"/>
      <c r="O1385" s="115"/>
      <c r="P1385" s="115"/>
    </row>
    <row r="1386" spans="1:16" x14ac:dyDescent="0.25">
      <c r="A1386" s="64">
        <f t="shared" ref="A1386" si="57">ROW()/3-1</f>
        <v>461</v>
      </c>
      <c r="B1386" s="124"/>
      <c r="C1386" s="28" t="str">
        <f ca="1">IF($B1384="","",IF(Zdroj!$AS$9="ano",IF(OFFSET(Zdroj!M$16,'k rozhodnutí'!$A1383,0)="","","Anonymizováno"),IF(OFFSET(Zdroj!M$16,'k rozhodnutí'!$A1383,0)="","",OFFSET(Zdroj!M$16,'k rozhodnutí'!$A1383,0))))</f>
        <v/>
      </c>
      <c r="D1386" s="3" t="str">
        <f ca="1">IF($B1384="","",CONCATENATE("Dotace bude použita na:","
",OFFSET(Zdroj!P$16,'k rozhodnutí'!$A1383,0)))</f>
        <v/>
      </c>
      <c r="E1386" s="127"/>
      <c r="F1386" s="31" t="str">
        <f ca="1">IF($B1384="","",OFFSET(Zdroj!V$16,'k rozhodnutí'!$A1383,0))</f>
        <v/>
      </c>
      <c r="G1386" s="37" t="str">
        <f ca="1">IF($B1384="","",OFFSET(Zdroj!CC$16,'k rozhodnutí'!$A1383,0))</f>
        <v/>
      </c>
      <c r="H1386" s="115"/>
      <c r="I1386" s="126"/>
      <c r="J1386" s="125"/>
      <c r="K1386" s="115"/>
      <c r="L1386" s="115"/>
      <c r="M1386" s="115"/>
      <c r="N1386" s="115"/>
      <c r="O1386" s="115"/>
      <c r="P1386" s="115"/>
    </row>
    <row r="1387" spans="1:16" ht="15.75" x14ac:dyDescent="0.25">
      <c r="A1387" s="64"/>
      <c r="B1387" s="79" t="str">
        <f ca="1">IF(OFFSET(Zdroj!$B$16,A1386,0)&gt;0,A1389,"")</f>
        <v/>
      </c>
      <c r="C1387" s="2" t="str">
        <f ca="1">IF($B1387="","",IF(Zdroj!$AS$9="ano",CONCATENATE(OFFSET(Zdroj!C$16,'k rozhodnutí'!$A1386,0),"
","Anonymizováno","
",OFFSET(Zdroj!E$16,'k rozhodnutí'!$A1386,0),"
",OFFSET(Zdroj!F$16,'k rozhodnutí'!$A1386,0)),CONCATENATE(OFFSET(Zdroj!C$16,'k rozhodnutí'!$A1386,0),"
",OFFSET(Zdroj!D$16,'k rozhodnutí'!$A1386,0),"
",OFFSET(Zdroj!E$16,'k rozhodnutí'!$A1386,0),"
",OFFSET(Zdroj!F$16,'k rozhodnutí'!$A1386,0))))</f>
        <v/>
      </c>
      <c r="D1387" s="19" t="str">
        <f ca="1">IF($B1387="","",OFFSET(Zdroj!N$16,'k rozhodnutí'!$A1386,0))</f>
        <v/>
      </c>
      <c r="E1387" s="127" t="str">
        <f ca="1">IF($B1387="","",OFFSET(Zdroj!T$16,'k rozhodnutí'!$A1386,0))</f>
        <v/>
      </c>
      <c r="F1387" s="31" t="str">
        <f ca="1">IF($B1387="","",OFFSET(Zdroj!U$16,'k rozhodnutí'!$A1386,0))</f>
        <v/>
      </c>
      <c r="G1387" s="122" t="str">
        <f ca="1">IF($B1387="","",OFFSET(Zdroj!W$16,'k rozhodnutí'!$A1386,0))</f>
        <v/>
      </c>
      <c r="H1387" s="115" t="str">
        <f ca="1">IF($B1387="","",OFFSET(Zdroj!W$16,'k rozhodnutí'!$A1386,0))</f>
        <v/>
      </c>
      <c r="I1387" s="126" t="str">
        <f ca="1">IF($B1387="","",OFFSET(Zdroj!Y$16,'k rozhodnutí'!$A1386,0))</f>
        <v/>
      </c>
      <c r="J1387" s="125" t="str">
        <f ca="1">IF(B1387="","",'k rozhodnutí detailní'!N1387)</f>
        <v/>
      </c>
      <c r="K1387" s="115" t="str">
        <f ca="1">IF($B1387="","",OFFSET(Zdroj!AC$16,'k rozhodnutí'!$A1386,0))</f>
        <v/>
      </c>
      <c r="L1387" s="115" t="str">
        <f ca="1">IF($B1387="","",OFFSET(Zdroj!AD$16,'k rozhodnutí'!$A1386,0))</f>
        <v/>
      </c>
      <c r="M1387" s="115" t="str">
        <f ca="1">IF($B1387="","",OFFSET(Zdroj!AE$16,'k rozhodnutí'!$A1386,0))</f>
        <v/>
      </c>
      <c r="N1387" s="115" t="str">
        <f ca="1">IF($B1387="","",OFFSET(Zdroj!AF$16,'k rozhodnutí'!$A1386,0))</f>
        <v/>
      </c>
      <c r="O1387" s="115" t="str">
        <f ca="1">IF($B1387="","",OFFSET(Zdroj!AG$16,'k rozhodnutí'!$A1386,0))</f>
        <v/>
      </c>
      <c r="P1387" s="115" t="str">
        <f ca="1">IF($B1387="","",OFFSET(Zdroj!AH$16,'k rozhodnutí'!$A1386,0))</f>
        <v/>
      </c>
    </row>
    <row r="1388" spans="1:16" x14ac:dyDescent="0.25">
      <c r="A1388" s="64"/>
      <c r="B1388" s="124" t="str">
        <f ca="1">IF(OFFSET(Zdroj!$B$16,A1386,0)&gt;0,OFFSET(Zdroj!$B$16,A1386,0)+0,"")</f>
        <v/>
      </c>
      <c r="C1388" s="2" t="str">
        <f ca="1">IF($B1387="","",IF(Zdroj!$AS$9="ano",CONCATENATE("Okres:","
",OFFSET(Zdroj!CH$16,'k rozhodnutí'!$A1386,0),"
","Právní forma","
",OFFSET(Zdroj!H$16,'k rozhodnutí'!$A1386,0),"
",IF(OFFSET(Zdroj!I$16,'k rozhodnutí'!$A1386,0)="","","IČO: "),OFFSET(Zdroj!I$16,'k rozhodnutí'!$A1386,0),"
","B.Ú. ",IF(OFFSET(Zdroj!J$16,'k rozhodnutí'!$A1386,0)="","","Anonymizováno")),CONCATENATE("Okres:","
",OFFSET(Zdroj!CH$16,'k rozhodnutí'!$A1386,0),"
","Právní forma","
",OFFSET(Zdroj!H$16,'k rozhodnutí'!$A1386,0),"
",IF(OFFSET(Zdroj!I$16,'k rozhodnutí'!$A1386,0)="","","IČO: "),OFFSET(Zdroj!I$16,'k rozhodnutí'!$A1386,0),"
","B.Ú. ",OFFSET(Zdroj!J$16,'k rozhodnutí'!$A1386,0))))</f>
        <v/>
      </c>
      <c r="D1388" s="3" t="str">
        <f ca="1">IF($B1387="","",OFFSET(Zdroj!O$16,'k rozhodnutí'!$A1386,0))</f>
        <v/>
      </c>
      <c r="E1388" s="127"/>
      <c r="F1388" s="30"/>
      <c r="G1388" s="122"/>
      <c r="H1388" s="115"/>
      <c r="I1388" s="126"/>
      <c r="J1388" s="125"/>
      <c r="K1388" s="115"/>
      <c r="L1388" s="115"/>
      <c r="M1388" s="115"/>
      <c r="N1388" s="115"/>
      <c r="O1388" s="115"/>
      <c r="P1388" s="115"/>
    </row>
    <row r="1389" spans="1:16" x14ac:dyDescent="0.25">
      <c r="A1389" s="64">
        <f t="shared" ref="A1389" si="58">ROW()/3-1</f>
        <v>462</v>
      </c>
      <c r="B1389" s="124"/>
      <c r="C1389" s="28" t="str">
        <f ca="1">IF($B1387="","",IF(Zdroj!$AS$9="ano",IF(OFFSET(Zdroj!M$16,'k rozhodnutí'!$A1386,0)="","","Anonymizováno"),IF(OFFSET(Zdroj!M$16,'k rozhodnutí'!$A1386,0)="","",OFFSET(Zdroj!M$16,'k rozhodnutí'!$A1386,0))))</f>
        <v/>
      </c>
      <c r="D1389" s="3" t="str">
        <f ca="1">IF($B1387="","",CONCATENATE("Dotace bude použita na:","
",OFFSET(Zdroj!P$16,'k rozhodnutí'!$A1386,0)))</f>
        <v/>
      </c>
      <c r="E1389" s="127"/>
      <c r="F1389" s="31" t="str">
        <f ca="1">IF($B1387="","",OFFSET(Zdroj!V$16,'k rozhodnutí'!$A1386,0))</f>
        <v/>
      </c>
      <c r="G1389" s="37" t="str">
        <f ca="1">IF($B1387="","",OFFSET(Zdroj!CC$16,'k rozhodnutí'!$A1386,0))</f>
        <v/>
      </c>
      <c r="H1389" s="115"/>
      <c r="I1389" s="126"/>
      <c r="J1389" s="125"/>
      <c r="K1389" s="115"/>
      <c r="L1389" s="115"/>
      <c r="M1389" s="115"/>
      <c r="N1389" s="115"/>
      <c r="O1389" s="115"/>
      <c r="P1389" s="115"/>
    </row>
    <row r="1390" spans="1:16" ht="15.75" x14ac:dyDescent="0.25">
      <c r="A1390" s="64"/>
      <c r="B1390" s="79" t="str">
        <f ca="1">IF(OFFSET(Zdroj!$B$16,A1389,0)&gt;0,A1392,"")</f>
        <v/>
      </c>
      <c r="C1390" s="2" t="str">
        <f ca="1">IF($B1390="","",IF(Zdroj!$AS$9="ano",CONCATENATE(OFFSET(Zdroj!C$16,'k rozhodnutí'!$A1389,0),"
","Anonymizováno","
",OFFSET(Zdroj!E$16,'k rozhodnutí'!$A1389,0),"
",OFFSET(Zdroj!F$16,'k rozhodnutí'!$A1389,0)),CONCATENATE(OFFSET(Zdroj!C$16,'k rozhodnutí'!$A1389,0),"
",OFFSET(Zdroj!D$16,'k rozhodnutí'!$A1389,0),"
",OFFSET(Zdroj!E$16,'k rozhodnutí'!$A1389,0),"
",OFFSET(Zdroj!F$16,'k rozhodnutí'!$A1389,0))))</f>
        <v/>
      </c>
      <c r="D1390" s="19" t="str">
        <f ca="1">IF($B1390="","",OFFSET(Zdroj!N$16,'k rozhodnutí'!$A1389,0))</f>
        <v/>
      </c>
      <c r="E1390" s="127" t="str">
        <f ca="1">IF($B1390="","",OFFSET(Zdroj!T$16,'k rozhodnutí'!$A1389,0))</f>
        <v/>
      </c>
      <c r="F1390" s="31" t="str">
        <f ca="1">IF($B1390="","",OFFSET(Zdroj!U$16,'k rozhodnutí'!$A1389,0))</f>
        <v/>
      </c>
      <c r="G1390" s="122" t="str">
        <f ca="1">IF($B1390="","",OFFSET(Zdroj!W$16,'k rozhodnutí'!$A1389,0))</f>
        <v/>
      </c>
      <c r="H1390" s="115" t="str">
        <f ca="1">IF($B1390="","",OFFSET(Zdroj!W$16,'k rozhodnutí'!$A1389,0))</f>
        <v/>
      </c>
      <c r="I1390" s="126" t="str">
        <f ca="1">IF($B1390="","",OFFSET(Zdroj!Y$16,'k rozhodnutí'!$A1389,0))</f>
        <v/>
      </c>
      <c r="J1390" s="125" t="str">
        <f ca="1">IF(B1390="","",'k rozhodnutí detailní'!N1390)</f>
        <v/>
      </c>
      <c r="K1390" s="115" t="str">
        <f ca="1">IF($B1390="","",OFFSET(Zdroj!AC$16,'k rozhodnutí'!$A1389,0))</f>
        <v/>
      </c>
      <c r="L1390" s="115" t="str">
        <f ca="1">IF($B1390="","",OFFSET(Zdroj!AD$16,'k rozhodnutí'!$A1389,0))</f>
        <v/>
      </c>
      <c r="M1390" s="115" t="str">
        <f ca="1">IF($B1390="","",OFFSET(Zdroj!AE$16,'k rozhodnutí'!$A1389,0))</f>
        <v/>
      </c>
      <c r="N1390" s="115" t="str">
        <f ca="1">IF($B1390="","",OFFSET(Zdroj!AF$16,'k rozhodnutí'!$A1389,0))</f>
        <v/>
      </c>
      <c r="O1390" s="115" t="str">
        <f ca="1">IF($B1390="","",OFFSET(Zdroj!AG$16,'k rozhodnutí'!$A1389,0))</f>
        <v/>
      </c>
      <c r="P1390" s="115" t="str">
        <f ca="1">IF($B1390="","",OFFSET(Zdroj!AH$16,'k rozhodnutí'!$A1389,0))</f>
        <v/>
      </c>
    </row>
    <row r="1391" spans="1:16" x14ac:dyDescent="0.25">
      <c r="A1391" s="64"/>
      <c r="B1391" s="124" t="str">
        <f ca="1">IF(OFFSET(Zdroj!$B$16,A1389,0)&gt;0,OFFSET(Zdroj!$B$16,A1389,0)+0,"")</f>
        <v/>
      </c>
      <c r="C1391" s="2" t="str">
        <f ca="1">IF($B1390="","",IF(Zdroj!$AS$9="ano",CONCATENATE("Okres:","
",OFFSET(Zdroj!CH$16,'k rozhodnutí'!$A1389,0),"
","Právní forma","
",OFFSET(Zdroj!H$16,'k rozhodnutí'!$A1389,0),"
",IF(OFFSET(Zdroj!I$16,'k rozhodnutí'!$A1389,0)="","","IČO: "),OFFSET(Zdroj!I$16,'k rozhodnutí'!$A1389,0),"
","B.Ú. ",IF(OFFSET(Zdroj!J$16,'k rozhodnutí'!$A1389,0)="","","Anonymizováno")),CONCATENATE("Okres:","
",OFFSET(Zdroj!CH$16,'k rozhodnutí'!$A1389,0),"
","Právní forma","
",OFFSET(Zdroj!H$16,'k rozhodnutí'!$A1389,0),"
",IF(OFFSET(Zdroj!I$16,'k rozhodnutí'!$A1389,0)="","","IČO: "),OFFSET(Zdroj!I$16,'k rozhodnutí'!$A1389,0),"
","B.Ú. ",OFFSET(Zdroj!J$16,'k rozhodnutí'!$A1389,0))))</f>
        <v/>
      </c>
      <c r="D1391" s="3" t="str">
        <f ca="1">IF($B1390="","",OFFSET(Zdroj!O$16,'k rozhodnutí'!$A1389,0))</f>
        <v/>
      </c>
      <c r="E1391" s="127"/>
      <c r="F1391" s="30"/>
      <c r="G1391" s="122"/>
      <c r="H1391" s="115"/>
      <c r="I1391" s="126"/>
      <c r="J1391" s="125"/>
      <c r="K1391" s="115"/>
      <c r="L1391" s="115"/>
      <c r="M1391" s="115"/>
      <c r="N1391" s="115"/>
      <c r="O1391" s="115"/>
      <c r="P1391" s="115"/>
    </row>
    <row r="1392" spans="1:16" x14ac:dyDescent="0.25">
      <c r="A1392" s="64">
        <f t="shared" ref="A1392" si="59">ROW()/3-1</f>
        <v>463</v>
      </c>
      <c r="B1392" s="124"/>
      <c r="C1392" s="28" t="str">
        <f ca="1">IF($B1390="","",IF(Zdroj!$AS$9="ano",IF(OFFSET(Zdroj!M$16,'k rozhodnutí'!$A1389,0)="","","Anonymizováno"),IF(OFFSET(Zdroj!M$16,'k rozhodnutí'!$A1389,0)="","",OFFSET(Zdroj!M$16,'k rozhodnutí'!$A1389,0))))</f>
        <v/>
      </c>
      <c r="D1392" s="3" t="str">
        <f ca="1">IF($B1390="","",CONCATENATE("Dotace bude použita na:","
",OFFSET(Zdroj!P$16,'k rozhodnutí'!$A1389,0)))</f>
        <v/>
      </c>
      <c r="E1392" s="127"/>
      <c r="F1392" s="31" t="str">
        <f ca="1">IF($B1390="","",OFFSET(Zdroj!V$16,'k rozhodnutí'!$A1389,0))</f>
        <v/>
      </c>
      <c r="G1392" s="37" t="str">
        <f ca="1">IF($B1390="","",OFFSET(Zdroj!CC$16,'k rozhodnutí'!$A1389,0))</f>
        <v/>
      </c>
      <c r="H1392" s="115"/>
      <c r="I1392" s="126"/>
      <c r="J1392" s="125"/>
      <c r="K1392" s="115"/>
      <c r="L1392" s="115"/>
      <c r="M1392" s="115"/>
      <c r="N1392" s="115"/>
      <c r="O1392" s="115"/>
      <c r="P1392" s="115"/>
    </row>
    <row r="1393" spans="1:16" ht="15.75" x14ac:dyDescent="0.25">
      <c r="A1393" s="64"/>
      <c r="B1393" s="79" t="str">
        <f ca="1">IF(OFFSET(Zdroj!$B$16,A1392,0)&gt;0,A1395,"")</f>
        <v/>
      </c>
      <c r="C1393" s="2" t="str">
        <f ca="1">IF($B1393="","",IF(Zdroj!$AS$9="ano",CONCATENATE(OFFSET(Zdroj!C$16,'k rozhodnutí'!$A1392,0),"
","Anonymizováno","
",OFFSET(Zdroj!E$16,'k rozhodnutí'!$A1392,0),"
",OFFSET(Zdroj!F$16,'k rozhodnutí'!$A1392,0)),CONCATENATE(OFFSET(Zdroj!C$16,'k rozhodnutí'!$A1392,0),"
",OFFSET(Zdroj!D$16,'k rozhodnutí'!$A1392,0),"
",OFFSET(Zdroj!E$16,'k rozhodnutí'!$A1392,0),"
",OFFSET(Zdroj!F$16,'k rozhodnutí'!$A1392,0))))</f>
        <v/>
      </c>
      <c r="D1393" s="19" t="str">
        <f ca="1">IF($B1393="","",OFFSET(Zdroj!N$16,'k rozhodnutí'!$A1392,0))</f>
        <v/>
      </c>
      <c r="E1393" s="127" t="str">
        <f ca="1">IF($B1393="","",OFFSET(Zdroj!T$16,'k rozhodnutí'!$A1392,0))</f>
        <v/>
      </c>
      <c r="F1393" s="31" t="str">
        <f ca="1">IF($B1393="","",OFFSET(Zdroj!U$16,'k rozhodnutí'!$A1392,0))</f>
        <v/>
      </c>
      <c r="G1393" s="122" t="str">
        <f ca="1">IF($B1393="","",OFFSET(Zdroj!W$16,'k rozhodnutí'!$A1392,0))</f>
        <v/>
      </c>
      <c r="H1393" s="115" t="str">
        <f ca="1">IF($B1393="","",OFFSET(Zdroj!W$16,'k rozhodnutí'!$A1392,0))</f>
        <v/>
      </c>
      <c r="I1393" s="126" t="str">
        <f ca="1">IF($B1393="","",OFFSET(Zdroj!Y$16,'k rozhodnutí'!$A1392,0))</f>
        <v/>
      </c>
      <c r="J1393" s="125" t="str">
        <f ca="1">IF(B1393="","",'k rozhodnutí detailní'!N1393)</f>
        <v/>
      </c>
      <c r="K1393" s="115" t="str">
        <f ca="1">IF($B1393="","",OFFSET(Zdroj!AC$16,'k rozhodnutí'!$A1392,0))</f>
        <v/>
      </c>
      <c r="L1393" s="115" t="str">
        <f ca="1">IF($B1393="","",OFFSET(Zdroj!AD$16,'k rozhodnutí'!$A1392,0))</f>
        <v/>
      </c>
      <c r="M1393" s="115" t="str">
        <f ca="1">IF($B1393="","",OFFSET(Zdroj!AE$16,'k rozhodnutí'!$A1392,0))</f>
        <v/>
      </c>
      <c r="N1393" s="115" t="str">
        <f ca="1">IF($B1393="","",OFFSET(Zdroj!AF$16,'k rozhodnutí'!$A1392,0))</f>
        <v/>
      </c>
      <c r="O1393" s="115" t="str">
        <f ca="1">IF($B1393="","",OFFSET(Zdroj!AG$16,'k rozhodnutí'!$A1392,0))</f>
        <v/>
      </c>
      <c r="P1393" s="115" t="str">
        <f ca="1">IF($B1393="","",OFFSET(Zdroj!AH$16,'k rozhodnutí'!$A1392,0))</f>
        <v/>
      </c>
    </row>
    <row r="1394" spans="1:16" x14ac:dyDescent="0.25">
      <c r="A1394" s="64"/>
      <c r="B1394" s="124" t="str">
        <f ca="1">IF(OFFSET(Zdroj!$B$16,A1392,0)&gt;0,OFFSET(Zdroj!$B$16,A1392,0)+0,"")</f>
        <v/>
      </c>
      <c r="C1394" s="2" t="str">
        <f ca="1">IF($B1393="","",IF(Zdroj!$AS$9="ano",CONCATENATE("Okres:","
",OFFSET(Zdroj!CH$16,'k rozhodnutí'!$A1392,0),"
","Právní forma","
",OFFSET(Zdroj!H$16,'k rozhodnutí'!$A1392,0),"
",IF(OFFSET(Zdroj!I$16,'k rozhodnutí'!$A1392,0)="","","IČO: "),OFFSET(Zdroj!I$16,'k rozhodnutí'!$A1392,0),"
","B.Ú. ",IF(OFFSET(Zdroj!J$16,'k rozhodnutí'!$A1392,0)="","","Anonymizováno")),CONCATENATE("Okres:","
",OFFSET(Zdroj!CH$16,'k rozhodnutí'!$A1392,0),"
","Právní forma","
",OFFSET(Zdroj!H$16,'k rozhodnutí'!$A1392,0),"
",IF(OFFSET(Zdroj!I$16,'k rozhodnutí'!$A1392,0)="","","IČO: "),OFFSET(Zdroj!I$16,'k rozhodnutí'!$A1392,0),"
","B.Ú. ",OFFSET(Zdroj!J$16,'k rozhodnutí'!$A1392,0))))</f>
        <v/>
      </c>
      <c r="D1394" s="3" t="str">
        <f ca="1">IF($B1393="","",OFFSET(Zdroj!O$16,'k rozhodnutí'!$A1392,0))</f>
        <v/>
      </c>
      <c r="E1394" s="127"/>
      <c r="F1394" s="30"/>
      <c r="G1394" s="122"/>
      <c r="H1394" s="115"/>
      <c r="I1394" s="126"/>
      <c r="J1394" s="125"/>
      <c r="K1394" s="115"/>
      <c r="L1394" s="115"/>
      <c r="M1394" s="115"/>
      <c r="N1394" s="115"/>
      <c r="O1394" s="115"/>
      <c r="P1394" s="115"/>
    </row>
    <row r="1395" spans="1:16" x14ac:dyDescent="0.25">
      <c r="A1395" s="64">
        <f>ROW()/3-1</f>
        <v>464</v>
      </c>
      <c r="B1395" s="124"/>
      <c r="C1395" s="28" t="str">
        <f ca="1">IF($B1393="","",IF(Zdroj!$AS$9="ano",IF(OFFSET(Zdroj!M$16,'k rozhodnutí'!$A1392,0)="","","Anonymizováno"),IF(OFFSET(Zdroj!M$16,'k rozhodnutí'!$A1392,0)="","",OFFSET(Zdroj!M$16,'k rozhodnutí'!$A1392,0))))</f>
        <v/>
      </c>
      <c r="D1395" s="3" t="str">
        <f ca="1">IF($B1393="","",CONCATENATE("Dotace bude použita na:","
",OFFSET(Zdroj!P$16,'k rozhodnutí'!$A1392,0)))</f>
        <v/>
      </c>
      <c r="E1395" s="127"/>
      <c r="F1395" s="31" t="str">
        <f ca="1">IF($B1393="","",OFFSET(Zdroj!V$16,'k rozhodnutí'!$A1392,0))</f>
        <v/>
      </c>
      <c r="G1395" s="37" t="str">
        <f ca="1">IF($B1393="","",OFFSET(Zdroj!CC$16,'k rozhodnutí'!$A1392,0))</f>
        <v/>
      </c>
      <c r="H1395" s="115"/>
      <c r="I1395" s="126"/>
      <c r="J1395" s="125"/>
      <c r="K1395" s="115"/>
      <c r="L1395" s="115"/>
      <c r="M1395" s="115"/>
      <c r="N1395" s="115"/>
      <c r="O1395" s="115"/>
      <c r="P1395" s="115"/>
    </row>
    <row r="1396" spans="1:16" ht="15.75" x14ac:dyDescent="0.25">
      <c r="A1396" s="64"/>
      <c r="B1396" s="79" t="str">
        <f ca="1">IF(OFFSET(Zdroj!$B$16,A1395,0)&gt;0,A1398,"")</f>
        <v/>
      </c>
      <c r="C1396" s="2" t="str">
        <f ca="1">IF($B1396="","",IF(Zdroj!$AS$9="ano",CONCATENATE(OFFSET(Zdroj!C$16,'k rozhodnutí'!$A1395,0),"
","Anonymizováno","
",OFFSET(Zdroj!E$16,'k rozhodnutí'!$A1395,0),"
",OFFSET(Zdroj!F$16,'k rozhodnutí'!$A1395,0)),CONCATENATE(OFFSET(Zdroj!C$16,'k rozhodnutí'!$A1395,0),"
",OFFSET(Zdroj!D$16,'k rozhodnutí'!$A1395,0),"
",OFFSET(Zdroj!E$16,'k rozhodnutí'!$A1395,0),"
",OFFSET(Zdroj!F$16,'k rozhodnutí'!$A1395,0))))</f>
        <v/>
      </c>
      <c r="D1396" s="19" t="str">
        <f ca="1">IF($B1396="","",OFFSET(Zdroj!N$16,'k rozhodnutí'!$A1395,0))</f>
        <v/>
      </c>
      <c r="E1396" s="127" t="str">
        <f ca="1">IF($B1396="","",OFFSET(Zdroj!T$16,'k rozhodnutí'!$A1395,0))</f>
        <v/>
      </c>
      <c r="F1396" s="31" t="str">
        <f ca="1">IF($B1396="","",OFFSET(Zdroj!U$16,'k rozhodnutí'!$A1395,0))</f>
        <v/>
      </c>
      <c r="G1396" s="122" t="str">
        <f ca="1">IF($B1396="","",OFFSET(Zdroj!W$16,'k rozhodnutí'!$A1395,0))</f>
        <v/>
      </c>
      <c r="H1396" s="115" t="str">
        <f ca="1">IF($B1396="","",OFFSET(Zdroj!W$16,'k rozhodnutí'!$A1395,0))</f>
        <v/>
      </c>
      <c r="I1396" s="126" t="str">
        <f ca="1">IF($B1396="","",OFFSET(Zdroj!Y$16,'k rozhodnutí'!$A1395,0))</f>
        <v/>
      </c>
      <c r="J1396" s="125" t="str">
        <f ca="1">IF(B1396="","",'k rozhodnutí detailní'!N1396)</f>
        <v/>
      </c>
      <c r="K1396" s="115" t="str">
        <f ca="1">IF($B1396="","",OFFSET(Zdroj!AC$16,'k rozhodnutí'!$A1395,0))</f>
        <v/>
      </c>
      <c r="L1396" s="115" t="str">
        <f ca="1">IF($B1396="","",OFFSET(Zdroj!AD$16,'k rozhodnutí'!$A1395,0))</f>
        <v/>
      </c>
      <c r="M1396" s="115" t="str">
        <f ca="1">IF($B1396="","",OFFSET(Zdroj!AE$16,'k rozhodnutí'!$A1395,0))</f>
        <v/>
      </c>
      <c r="N1396" s="115" t="str">
        <f ca="1">IF($B1396="","",OFFSET(Zdroj!AF$16,'k rozhodnutí'!$A1395,0))</f>
        <v/>
      </c>
      <c r="O1396" s="115" t="str">
        <f ca="1">IF($B1396="","",OFFSET(Zdroj!AG$16,'k rozhodnutí'!$A1395,0))</f>
        <v/>
      </c>
      <c r="P1396" s="115" t="str">
        <f ca="1">IF($B1396="","",OFFSET(Zdroj!AH$16,'k rozhodnutí'!$A1395,0))</f>
        <v/>
      </c>
    </row>
    <row r="1397" spans="1:16" x14ac:dyDescent="0.25">
      <c r="A1397" s="64"/>
      <c r="B1397" s="124" t="str">
        <f ca="1">IF(OFFSET(Zdroj!$B$16,A1395,0)&gt;0,OFFSET(Zdroj!$B$16,A1395,0)+0,"")</f>
        <v/>
      </c>
      <c r="C1397" s="2" t="str">
        <f ca="1">IF($B1396="","",IF(Zdroj!$AS$9="ano",CONCATENATE("Okres:","
",OFFSET(Zdroj!CH$16,'k rozhodnutí'!$A1395,0),"
","Právní forma","
",OFFSET(Zdroj!H$16,'k rozhodnutí'!$A1395,0),"
",IF(OFFSET(Zdroj!I$16,'k rozhodnutí'!$A1395,0)="","","IČO: "),OFFSET(Zdroj!I$16,'k rozhodnutí'!$A1395,0),"
","B.Ú. ",IF(OFFSET(Zdroj!J$16,'k rozhodnutí'!$A1395,0)="","","Anonymizováno")),CONCATENATE("Okres:","
",OFFSET(Zdroj!CH$16,'k rozhodnutí'!$A1395,0),"
","Právní forma","
",OFFSET(Zdroj!H$16,'k rozhodnutí'!$A1395,0),"
",IF(OFFSET(Zdroj!I$16,'k rozhodnutí'!$A1395,0)="","","IČO: "),OFFSET(Zdroj!I$16,'k rozhodnutí'!$A1395,0),"
","B.Ú. ",OFFSET(Zdroj!J$16,'k rozhodnutí'!$A1395,0))))</f>
        <v/>
      </c>
      <c r="D1397" s="3" t="str">
        <f ca="1">IF($B1396="","",OFFSET(Zdroj!O$16,'k rozhodnutí'!$A1395,0))</f>
        <v/>
      </c>
      <c r="E1397" s="127"/>
      <c r="F1397" s="30"/>
      <c r="G1397" s="122"/>
      <c r="H1397" s="115"/>
      <c r="I1397" s="126"/>
      <c r="J1397" s="125"/>
      <c r="K1397" s="115"/>
      <c r="L1397" s="115"/>
      <c r="M1397" s="115"/>
      <c r="N1397" s="115"/>
      <c r="O1397" s="115"/>
      <c r="P1397" s="115"/>
    </row>
    <row r="1398" spans="1:16" x14ac:dyDescent="0.25">
      <c r="A1398" s="64">
        <f t="shared" ref="A1398" si="60">ROW()/3-1</f>
        <v>465</v>
      </c>
      <c r="B1398" s="124"/>
      <c r="C1398" s="28" t="str">
        <f ca="1">IF($B1396="","",IF(Zdroj!$AS$9="ano",IF(OFFSET(Zdroj!M$16,'k rozhodnutí'!$A1395,0)="","","Anonymizováno"),IF(OFFSET(Zdroj!M$16,'k rozhodnutí'!$A1395,0)="","",OFFSET(Zdroj!M$16,'k rozhodnutí'!$A1395,0))))</f>
        <v/>
      </c>
      <c r="D1398" s="3" t="str">
        <f ca="1">IF($B1396="","",CONCATENATE("Dotace bude použita na:","
",OFFSET(Zdroj!P$16,'k rozhodnutí'!$A1395,0)))</f>
        <v/>
      </c>
      <c r="E1398" s="127"/>
      <c r="F1398" s="31" t="str">
        <f ca="1">IF($B1396="","",OFFSET(Zdroj!V$16,'k rozhodnutí'!$A1395,0))</f>
        <v/>
      </c>
      <c r="G1398" s="37" t="str">
        <f ca="1">IF($B1396="","",OFFSET(Zdroj!CC$16,'k rozhodnutí'!$A1395,0))</f>
        <v/>
      </c>
      <c r="H1398" s="115"/>
      <c r="I1398" s="126"/>
      <c r="J1398" s="125"/>
      <c r="K1398" s="115"/>
      <c r="L1398" s="115"/>
      <c r="M1398" s="115"/>
      <c r="N1398" s="115"/>
      <c r="O1398" s="115"/>
      <c r="P1398" s="115"/>
    </row>
    <row r="1399" spans="1:16" ht="15.75" x14ac:dyDescent="0.25">
      <c r="A1399" s="64"/>
      <c r="B1399" s="79" t="str">
        <f ca="1">IF(OFFSET(Zdroj!$B$16,A1398,0)&gt;0,A1401,"")</f>
        <v/>
      </c>
      <c r="C1399" s="2" t="str">
        <f ca="1">IF($B1399="","",IF(Zdroj!$AS$9="ano",CONCATENATE(OFFSET(Zdroj!C$16,'k rozhodnutí'!$A1398,0),"
","Anonymizováno","
",OFFSET(Zdroj!E$16,'k rozhodnutí'!$A1398,0),"
",OFFSET(Zdroj!F$16,'k rozhodnutí'!$A1398,0)),CONCATENATE(OFFSET(Zdroj!C$16,'k rozhodnutí'!$A1398,0),"
",OFFSET(Zdroj!D$16,'k rozhodnutí'!$A1398,0),"
",OFFSET(Zdroj!E$16,'k rozhodnutí'!$A1398,0),"
",OFFSET(Zdroj!F$16,'k rozhodnutí'!$A1398,0))))</f>
        <v/>
      </c>
      <c r="D1399" s="19" t="str">
        <f ca="1">IF($B1399="","",OFFSET(Zdroj!N$16,'k rozhodnutí'!$A1398,0))</f>
        <v/>
      </c>
      <c r="E1399" s="127" t="str">
        <f ca="1">IF($B1399="","",OFFSET(Zdroj!T$16,'k rozhodnutí'!$A1398,0))</f>
        <v/>
      </c>
      <c r="F1399" s="31" t="str">
        <f ca="1">IF($B1399="","",OFFSET(Zdroj!U$16,'k rozhodnutí'!$A1398,0))</f>
        <v/>
      </c>
      <c r="G1399" s="122" t="str">
        <f ca="1">IF($B1399="","",OFFSET(Zdroj!W$16,'k rozhodnutí'!$A1398,0))</f>
        <v/>
      </c>
      <c r="H1399" s="115" t="str">
        <f ca="1">IF($B1399="","",OFFSET(Zdroj!W$16,'k rozhodnutí'!$A1398,0))</f>
        <v/>
      </c>
      <c r="I1399" s="126" t="str">
        <f ca="1">IF($B1399="","",OFFSET(Zdroj!Y$16,'k rozhodnutí'!$A1398,0))</f>
        <v/>
      </c>
      <c r="J1399" s="125" t="str">
        <f ca="1">IF(B1399="","",'k rozhodnutí detailní'!N1399)</f>
        <v/>
      </c>
      <c r="K1399" s="115" t="str">
        <f ca="1">IF($B1399="","",OFFSET(Zdroj!AC$16,'k rozhodnutí'!$A1398,0))</f>
        <v/>
      </c>
      <c r="L1399" s="115" t="str">
        <f ca="1">IF($B1399="","",OFFSET(Zdroj!AD$16,'k rozhodnutí'!$A1398,0))</f>
        <v/>
      </c>
      <c r="M1399" s="115" t="str">
        <f ca="1">IF($B1399="","",OFFSET(Zdroj!AE$16,'k rozhodnutí'!$A1398,0))</f>
        <v/>
      </c>
      <c r="N1399" s="115" t="str">
        <f ca="1">IF($B1399="","",OFFSET(Zdroj!AF$16,'k rozhodnutí'!$A1398,0))</f>
        <v/>
      </c>
      <c r="O1399" s="115" t="str">
        <f ca="1">IF($B1399="","",OFFSET(Zdroj!AG$16,'k rozhodnutí'!$A1398,0))</f>
        <v/>
      </c>
      <c r="P1399" s="115" t="str">
        <f ca="1">IF($B1399="","",OFFSET(Zdroj!AH$16,'k rozhodnutí'!$A1398,0))</f>
        <v/>
      </c>
    </row>
    <row r="1400" spans="1:16" x14ac:dyDescent="0.25">
      <c r="A1400" s="64"/>
      <c r="B1400" s="124" t="str">
        <f ca="1">IF(OFFSET(Zdroj!$B$16,A1398,0)&gt;0,OFFSET(Zdroj!$B$16,A1398,0)+0,"")</f>
        <v/>
      </c>
      <c r="C1400" s="2" t="str">
        <f ca="1">IF($B1399="","",IF(Zdroj!$AS$9="ano",CONCATENATE("Okres:","
",OFFSET(Zdroj!CH$16,'k rozhodnutí'!$A1398,0),"
","Právní forma","
",OFFSET(Zdroj!H$16,'k rozhodnutí'!$A1398,0),"
",IF(OFFSET(Zdroj!I$16,'k rozhodnutí'!$A1398,0)="","","IČO: "),OFFSET(Zdroj!I$16,'k rozhodnutí'!$A1398,0),"
","B.Ú. ",IF(OFFSET(Zdroj!J$16,'k rozhodnutí'!$A1398,0)="","","Anonymizováno")),CONCATENATE("Okres:","
",OFFSET(Zdroj!CH$16,'k rozhodnutí'!$A1398,0),"
","Právní forma","
",OFFSET(Zdroj!H$16,'k rozhodnutí'!$A1398,0),"
",IF(OFFSET(Zdroj!I$16,'k rozhodnutí'!$A1398,0)="","","IČO: "),OFFSET(Zdroj!I$16,'k rozhodnutí'!$A1398,0),"
","B.Ú. ",OFFSET(Zdroj!J$16,'k rozhodnutí'!$A1398,0))))</f>
        <v/>
      </c>
      <c r="D1400" s="3" t="str">
        <f ca="1">IF($B1399="","",OFFSET(Zdroj!O$16,'k rozhodnutí'!$A1398,0))</f>
        <v/>
      </c>
      <c r="E1400" s="127"/>
      <c r="F1400" s="30"/>
      <c r="G1400" s="122"/>
      <c r="H1400" s="115"/>
      <c r="I1400" s="126"/>
      <c r="J1400" s="125"/>
      <c r="K1400" s="115"/>
      <c r="L1400" s="115"/>
      <c r="M1400" s="115"/>
      <c r="N1400" s="115"/>
      <c r="O1400" s="115"/>
      <c r="P1400" s="115"/>
    </row>
    <row r="1401" spans="1:16" x14ac:dyDescent="0.25">
      <c r="A1401" s="64">
        <f t="shared" ref="A1401" si="61">ROW()/3-1</f>
        <v>466</v>
      </c>
      <c r="B1401" s="124"/>
      <c r="C1401" s="28" t="str">
        <f ca="1">IF($B1399="","",IF(Zdroj!$AS$9="ano",IF(OFFSET(Zdroj!M$16,'k rozhodnutí'!$A1398,0)="","","Anonymizováno"),IF(OFFSET(Zdroj!M$16,'k rozhodnutí'!$A1398,0)="","",OFFSET(Zdroj!M$16,'k rozhodnutí'!$A1398,0))))</f>
        <v/>
      </c>
      <c r="D1401" s="3" t="str">
        <f ca="1">IF($B1399="","",CONCATENATE("Dotace bude použita na:","
",OFFSET(Zdroj!P$16,'k rozhodnutí'!$A1398,0)))</f>
        <v/>
      </c>
      <c r="E1401" s="127"/>
      <c r="F1401" s="31" t="str">
        <f ca="1">IF($B1399="","",OFFSET(Zdroj!V$16,'k rozhodnutí'!$A1398,0))</f>
        <v/>
      </c>
      <c r="G1401" s="37" t="str">
        <f ca="1">IF($B1399="","",OFFSET(Zdroj!CC$16,'k rozhodnutí'!$A1398,0))</f>
        <v/>
      </c>
      <c r="H1401" s="115"/>
      <c r="I1401" s="126"/>
      <c r="J1401" s="125"/>
      <c r="K1401" s="115"/>
      <c r="L1401" s="115"/>
      <c r="M1401" s="115"/>
      <c r="N1401" s="115"/>
      <c r="O1401" s="115"/>
      <c r="P1401" s="115"/>
    </row>
    <row r="1402" spans="1:16" ht="15.75" x14ac:dyDescent="0.25">
      <c r="A1402" s="64"/>
      <c r="B1402" s="79" t="str">
        <f ca="1">IF(OFFSET(Zdroj!$B$16,A1401,0)&gt;0,A1404,"")</f>
        <v/>
      </c>
      <c r="C1402" s="2" t="str">
        <f ca="1">IF($B1402="","",IF(Zdroj!$AS$9="ano",CONCATENATE(OFFSET(Zdroj!C$16,'k rozhodnutí'!$A1401,0),"
","Anonymizováno","
",OFFSET(Zdroj!E$16,'k rozhodnutí'!$A1401,0),"
",OFFSET(Zdroj!F$16,'k rozhodnutí'!$A1401,0)),CONCATENATE(OFFSET(Zdroj!C$16,'k rozhodnutí'!$A1401,0),"
",OFFSET(Zdroj!D$16,'k rozhodnutí'!$A1401,0),"
",OFFSET(Zdroj!E$16,'k rozhodnutí'!$A1401,0),"
",OFFSET(Zdroj!F$16,'k rozhodnutí'!$A1401,0))))</f>
        <v/>
      </c>
      <c r="D1402" s="19" t="str">
        <f ca="1">IF($B1402="","",OFFSET(Zdroj!N$16,'k rozhodnutí'!$A1401,0))</f>
        <v/>
      </c>
      <c r="E1402" s="127" t="str">
        <f ca="1">IF($B1402="","",OFFSET(Zdroj!T$16,'k rozhodnutí'!$A1401,0))</f>
        <v/>
      </c>
      <c r="F1402" s="31" t="str">
        <f ca="1">IF($B1402="","",OFFSET(Zdroj!U$16,'k rozhodnutí'!$A1401,0))</f>
        <v/>
      </c>
      <c r="G1402" s="122" t="str">
        <f ca="1">IF($B1402="","",OFFSET(Zdroj!W$16,'k rozhodnutí'!$A1401,0))</f>
        <v/>
      </c>
      <c r="H1402" s="115" t="str">
        <f ca="1">IF($B1402="","",OFFSET(Zdroj!W$16,'k rozhodnutí'!$A1401,0))</f>
        <v/>
      </c>
      <c r="I1402" s="126" t="str">
        <f ca="1">IF($B1402="","",OFFSET(Zdroj!Y$16,'k rozhodnutí'!$A1401,0))</f>
        <v/>
      </c>
      <c r="J1402" s="125" t="str">
        <f ca="1">IF(B1402="","",'k rozhodnutí detailní'!N1402)</f>
        <v/>
      </c>
      <c r="K1402" s="115" t="str">
        <f ca="1">IF($B1402="","",OFFSET(Zdroj!AC$16,'k rozhodnutí'!$A1401,0))</f>
        <v/>
      </c>
      <c r="L1402" s="115" t="str">
        <f ca="1">IF($B1402="","",OFFSET(Zdroj!AD$16,'k rozhodnutí'!$A1401,0))</f>
        <v/>
      </c>
      <c r="M1402" s="115" t="str">
        <f ca="1">IF($B1402="","",OFFSET(Zdroj!AE$16,'k rozhodnutí'!$A1401,0))</f>
        <v/>
      </c>
      <c r="N1402" s="115" t="str">
        <f ca="1">IF($B1402="","",OFFSET(Zdroj!AF$16,'k rozhodnutí'!$A1401,0))</f>
        <v/>
      </c>
      <c r="O1402" s="115" t="str">
        <f ca="1">IF($B1402="","",OFFSET(Zdroj!AG$16,'k rozhodnutí'!$A1401,0))</f>
        <v/>
      </c>
      <c r="P1402" s="115" t="str">
        <f ca="1">IF($B1402="","",OFFSET(Zdroj!AH$16,'k rozhodnutí'!$A1401,0))</f>
        <v/>
      </c>
    </row>
    <row r="1403" spans="1:16" x14ac:dyDescent="0.25">
      <c r="A1403" s="64"/>
      <c r="B1403" s="124" t="str">
        <f ca="1">IF(OFFSET(Zdroj!$B$16,A1401,0)&gt;0,OFFSET(Zdroj!$B$16,A1401,0)+0,"")</f>
        <v/>
      </c>
      <c r="C1403" s="2" t="str">
        <f ca="1">IF($B1402="","",IF(Zdroj!$AS$9="ano",CONCATENATE("Okres:","
",OFFSET(Zdroj!CH$16,'k rozhodnutí'!$A1401,0),"
","Právní forma","
",OFFSET(Zdroj!H$16,'k rozhodnutí'!$A1401,0),"
",IF(OFFSET(Zdroj!I$16,'k rozhodnutí'!$A1401,0)="","","IČO: "),OFFSET(Zdroj!I$16,'k rozhodnutí'!$A1401,0),"
","B.Ú. ",IF(OFFSET(Zdroj!J$16,'k rozhodnutí'!$A1401,0)="","","Anonymizováno")),CONCATENATE("Okres:","
",OFFSET(Zdroj!CH$16,'k rozhodnutí'!$A1401,0),"
","Právní forma","
",OFFSET(Zdroj!H$16,'k rozhodnutí'!$A1401,0),"
",IF(OFFSET(Zdroj!I$16,'k rozhodnutí'!$A1401,0)="","","IČO: "),OFFSET(Zdroj!I$16,'k rozhodnutí'!$A1401,0),"
","B.Ú. ",OFFSET(Zdroj!J$16,'k rozhodnutí'!$A1401,0))))</f>
        <v/>
      </c>
      <c r="D1403" s="3" t="str">
        <f ca="1">IF($B1402="","",OFFSET(Zdroj!O$16,'k rozhodnutí'!$A1401,0))</f>
        <v/>
      </c>
      <c r="E1403" s="127"/>
      <c r="F1403" s="30"/>
      <c r="G1403" s="122"/>
      <c r="H1403" s="115"/>
      <c r="I1403" s="126"/>
      <c r="J1403" s="125"/>
      <c r="K1403" s="115"/>
      <c r="L1403" s="115"/>
      <c r="M1403" s="115"/>
      <c r="N1403" s="115"/>
      <c r="O1403" s="115"/>
      <c r="P1403" s="115"/>
    </row>
    <row r="1404" spans="1:16" x14ac:dyDescent="0.25">
      <c r="A1404" s="64">
        <f t="shared" ref="A1404" si="62">ROW()/3-1</f>
        <v>467</v>
      </c>
      <c r="B1404" s="124"/>
      <c r="C1404" s="28" t="str">
        <f ca="1">IF($B1402="","",IF(Zdroj!$AS$9="ano",IF(OFFSET(Zdroj!M$16,'k rozhodnutí'!$A1401,0)="","","Anonymizováno"),IF(OFFSET(Zdroj!M$16,'k rozhodnutí'!$A1401,0)="","",OFFSET(Zdroj!M$16,'k rozhodnutí'!$A1401,0))))</f>
        <v/>
      </c>
      <c r="D1404" s="3" t="str">
        <f ca="1">IF($B1402="","",CONCATENATE("Dotace bude použita na:","
",OFFSET(Zdroj!P$16,'k rozhodnutí'!$A1401,0)))</f>
        <v/>
      </c>
      <c r="E1404" s="127"/>
      <c r="F1404" s="31" t="str">
        <f ca="1">IF($B1402="","",OFFSET(Zdroj!V$16,'k rozhodnutí'!$A1401,0))</f>
        <v/>
      </c>
      <c r="G1404" s="37" t="str">
        <f ca="1">IF($B1402="","",OFFSET(Zdroj!CC$16,'k rozhodnutí'!$A1401,0))</f>
        <v/>
      </c>
      <c r="H1404" s="115"/>
      <c r="I1404" s="126"/>
      <c r="J1404" s="125"/>
      <c r="K1404" s="115"/>
      <c r="L1404" s="115"/>
      <c r="M1404" s="115"/>
      <c r="N1404" s="115"/>
      <c r="O1404" s="115"/>
      <c r="P1404" s="115"/>
    </row>
    <row r="1405" spans="1:16" ht="15.75" x14ac:dyDescent="0.25">
      <c r="A1405" s="64"/>
      <c r="B1405" s="79" t="str">
        <f ca="1">IF(OFFSET(Zdroj!$B$16,A1404,0)&gt;0,A1407,"")</f>
        <v/>
      </c>
      <c r="C1405" s="2" t="str">
        <f ca="1">IF($B1405="","",IF(Zdroj!$AS$9="ano",CONCATENATE(OFFSET(Zdroj!C$16,'k rozhodnutí'!$A1404,0),"
","Anonymizováno","
",OFFSET(Zdroj!E$16,'k rozhodnutí'!$A1404,0),"
",OFFSET(Zdroj!F$16,'k rozhodnutí'!$A1404,0)),CONCATENATE(OFFSET(Zdroj!C$16,'k rozhodnutí'!$A1404,0),"
",OFFSET(Zdroj!D$16,'k rozhodnutí'!$A1404,0),"
",OFFSET(Zdroj!E$16,'k rozhodnutí'!$A1404,0),"
",OFFSET(Zdroj!F$16,'k rozhodnutí'!$A1404,0))))</f>
        <v/>
      </c>
      <c r="D1405" s="19" t="str">
        <f ca="1">IF($B1405="","",OFFSET(Zdroj!N$16,'k rozhodnutí'!$A1404,0))</f>
        <v/>
      </c>
      <c r="E1405" s="127" t="str">
        <f ca="1">IF($B1405="","",OFFSET(Zdroj!T$16,'k rozhodnutí'!$A1404,0))</f>
        <v/>
      </c>
      <c r="F1405" s="31" t="str">
        <f ca="1">IF($B1405="","",OFFSET(Zdroj!U$16,'k rozhodnutí'!$A1404,0))</f>
        <v/>
      </c>
      <c r="G1405" s="122" t="str">
        <f ca="1">IF($B1405="","",OFFSET(Zdroj!W$16,'k rozhodnutí'!$A1404,0))</f>
        <v/>
      </c>
      <c r="H1405" s="115" t="str">
        <f ca="1">IF($B1405="","",OFFSET(Zdroj!W$16,'k rozhodnutí'!$A1404,0))</f>
        <v/>
      </c>
      <c r="I1405" s="126" t="str">
        <f ca="1">IF($B1405="","",OFFSET(Zdroj!Y$16,'k rozhodnutí'!$A1404,0))</f>
        <v/>
      </c>
      <c r="J1405" s="125" t="str">
        <f ca="1">IF(B1405="","",'k rozhodnutí detailní'!N1405)</f>
        <v/>
      </c>
      <c r="K1405" s="115" t="str">
        <f ca="1">IF($B1405="","",OFFSET(Zdroj!AC$16,'k rozhodnutí'!$A1404,0))</f>
        <v/>
      </c>
      <c r="L1405" s="115" t="str">
        <f ca="1">IF($B1405="","",OFFSET(Zdroj!AD$16,'k rozhodnutí'!$A1404,0))</f>
        <v/>
      </c>
      <c r="M1405" s="115" t="str">
        <f ca="1">IF($B1405="","",OFFSET(Zdroj!AE$16,'k rozhodnutí'!$A1404,0))</f>
        <v/>
      </c>
      <c r="N1405" s="115" t="str">
        <f ca="1">IF($B1405="","",OFFSET(Zdroj!AF$16,'k rozhodnutí'!$A1404,0))</f>
        <v/>
      </c>
      <c r="O1405" s="115" t="str">
        <f ca="1">IF($B1405="","",OFFSET(Zdroj!AG$16,'k rozhodnutí'!$A1404,0))</f>
        <v/>
      </c>
      <c r="P1405" s="115" t="str">
        <f ca="1">IF($B1405="","",OFFSET(Zdroj!AH$16,'k rozhodnutí'!$A1404,0))</f>
        <v/>
      </c>
    </row>
    <row r="1406" spans="1:16" x14ac:dyDescent="0.25">
      <c r="A1406" s="64"/>
      <c r="B1406" s="124" t="str">
        <f ca="1">IF(OFFSET(Zdroj!$B$16,A1404,0)&gt;0,OFFSET(Zdroj!$B$16,A1404,0)+0,"")</f>
        <v/>
      </c>
      <c r="C1406" s="2" t="str">
        <f ca="1">IF($B1405="","",IF(Zdroj!$AS$9="ano",CONCATENATE("Okres:","
",OFFSET(Zdroj!CH$16,'k rozhodnutí'!$A1404,0),"
","Právní forma","
",OFFSET(Zdroj!H$16,'k rozhodnutí'!$A1404,0),"
",IF(OFFSET(Zdroj!I$16,'k rozhodnutí'!$A1404,0)="","","IČO: "),OFFSET(Zdroj!I$16,'k rozhodnutí'!$A1404,0),"
","B.Ú. ",IF(OFFSET(Zdroj!J$16,'k rozhodnutí'!$A1404,0)="","","Anonymizováno")),CONCATENATE("Okres:","
",OFFSET(Zdroj!CH$16,'k rozhodnutí'!$A1404,0),"
","Právní forma","
",OFFSET(Zdroj!H$16,'k rozhodnutí'!$A1404,0),"
",IF(OFFSET(Zdroj!I$16,'k rozhodnutí'!$A1404,0)="","","IČO: "),OFFSET(Zdroj!I$16,'k rozhodnutí'!$A1404,0),"
","B.Ú. ",OFFSET(Zdroj!J$16,'k rozhodnutí'!$A1404,0))))</f>
        <v/>
      </c>
      <c r="D1406" s="3" t="str">
        <f ca="1">IF($B1405="","",OFFSET(Zdroj!O$16,'k rozhodnutí'!$A1404,0))</f>
        <v/>
      </c>
      <c r="E1406" s="127"/>
      <c r="F1406" s="30"/>
      <c r="G1406" s="122"/>
      <c r="H1406" s="115"/>
      <c r="I1406" s="126"/>
      <c r="J1406" s="125"/>
      <c r="K1406" s="115"/>
      <c r="L1406" s="115"/>
      <c r="M1406" s="115"/>
      <c r="N1406" s="115"/>
      <c r="O1406" s="115"/>
      <c r="P1406" s="115"/>
    </row>
    <row r="1407" spans="1:16" x14ac:dyDescent="0.25">
      <c r="A1407" s="64">
        <f t="shared" ref="A1407" si="63">ROW()/3-1</f>
        <v>468</v>
      </c>
      <c r="B1407" s="124"/>
      <c r="C1407" s="28" t="str">
        <f ca="1">IF($B1405="","",IF(Zdroj!$AS$9="ano",IF(OFFSET(Zdroj!M$16,'k rozhodnutí'!$A1404,0)="","","Anonymizováno"),IF(OFFSET(Zdroj!M$16,'k rozhodnutí'!$A1404,0)="","",OFFSET(Zdroj!M$16,'k rozhodnutí'!$A1404,0))))</f>
        <v/>
      </c>
      <c r="D1407" s="3" t="str">
        <f ca="1">IF($B1405="","",CONCATENATE("Dotace bude použita na:","
",OFFSET(Zdroj!P$16,'k rozhodnutí'!$A1404,0)))</f>
        <v/>
      </c>
      <c r="E1407" s="127"/>
      <c r="F1407" s="31" t="str">
        <f ca="1">IF($B1405="","",OFFSET(Zdroj!V$16,'k rozhodnutí'!$A1404,0))</f>
        <v/>
      </c>
      <c r="G1407" s="37" t="str">
        <f ca="1">IF($B1405="","",OFFSET(Zdroj!CC$16,'k rozhodnutí'!$A1404,0))</f>
        <v/>
      </c>
      <c r="H1407" s="115"/>
      <c r="I1407" s="126"/>
      <c r="J1407" s="125"/>
      <c r="K1407" s="115"/>
      <c r="L1407" s="115"/>
      <c r="M1407" s="115"/>
      <c r="N1407" s="115"/>
      <c r="O1407" s="115"/>
      <c r="P1407" s="115"/>
    </row>
    <row r="1408" spans="1:16" ht="15.75" x14ac:dyDescent="0.25">
      <c r="A1408" s="64"/>
      <c r="B1408" s="79" t="str">
        <f ca="1">IF(OFFSET(Zdroj!$B$16,A1407,0)&gt;0,A1410,"")</f>
        <v/>
      </c>
      <c r="C1408" s="2" t="str">
        <f ca="1">IF($B1408="","",IF(Zdroj!$AS$9="ano",CONCATENATE(OFFSET(Zdroj!C$16,'k rozhodnutí'!$A1407,0),"
","Anonymizováno","
",OFFSET(Zdroj!E$16,'k rozhodnutí'!$A1407,0),"
",OFFSET(Zdroj!F$16,'k rozhodnutí'!$A1407,0)),CONCATENATE(OFFSET(Zdroj!C$16,'k rozhodnutí'!$A1407,0),"
",OFFSET(Zdroj!D$16,'k rozhodnutí'!$A1407,0),"
",OFFSET(Zdroj!E$16,'k rozhodnutí'!$A1407,0),"
",OFFSET(Zdroj!F$16,'k rozhodnutí'!$A1407,0))))</f>
        <v/>
      </c>
      <c r="D1408" s="19" t="str">
        <f ca="1">IF($B1408="","",OFFSET(Zdroj!N$16,'k rozhodnutí'!$A1407,0))</f>
        <v/>
      </c>
      <c r="E1408" s="127" t="str">
        <f ca="1">IF($B1408="","",OFFSET(Zdroj!T$16,'k rozhodnutí'!$A1407,0))</f>
        <v/>
      </c>
      <c r="F1408" s="31" t="str">
        <f ca="1">IF($B1408="","",OFFSET(Zdroj!U$16,'k rozhodnutí'!$A1407,0))</f>
        <v/>
      </c>
      <c r="G1408" s="122" t="str">
        <f ca="1">IF($B1408="","",OFFSET(Zdroj!W$16,'k rozhodnutí'!$A1407,0))</f>
        <v/>
      </c>
      <c r="H1408" s="115" t="str">
        <f ca="1">IF($B1408="","",OFFSET(Zdroj!W$16,'k rozhodnutí'!$A1407,0))</f>
        <v/>
      </c>
      <c r="I1408" s="126" t="str">
        <f ca="1">IF($B1408="","",OFFSET(Zdroj!Y$16,'k rozhodnutí'!$A1407,0))</f>
        <v/>
      </c>
      <c r="J1408" s="125" t="str">
        <f ca="1">IF(B1408="","",'k rozhodnutí detailní'!N1408)</f>
        <v/>
      </c>
      <c r="K1408" s="115" t="str">
        <f ca="1">IF($B1408="","",OFFSET(Zdroj!AC$16,'k rozhodnutí'!$A1407,0))</f>
        <v/>
      </c>
      <c r="L1408" s="115" t="str">
        <f ca="1">IF($B1408="","",OFFSET(Zdroj!AD$16,'k rozhodnutí'!$A1407,0))</f>
        <v/>
      </c>
      <c r="M1408" s="115" t="str">
        <f ca="1">IF($B1408="","",OFFSET(Zdroj!AE$16,'k rozhodnutí'!$A1407,0))</f>
        <v/>
      </c>
      <c r="N1408" s="115" t="str">
        <f ca="1">IF($B1408="","",OFFSET(Zdroj!AF$16,'k rozhodnutí'!$A1407,0))</f>
        <v/>
      </c>
      <c r="O1408" s="115" t="str">
        <f ca="1">IF($B1408="","",OFFSET(Zdroj!AG$16,'k rozhodnutí'!$A1407,0))</f>
        <v/>
      </c>
      <c r="P1408" s="115" t="str">
        <f ca="1">IF($B1408="","",OFFSET(Zdroj!AH$16,'k rozhodnutí'!$A1407,0))</f>
        <v/>
      </c>
    </row>
    <row r="1409" spans="1:16" x14ac:dyDescent="0.25">
      <c r="A1409" s="64"/>
      <c r="B1409" s="124" t="str">
        <f ca="1">IF(OFFSET(Zdroj!$B$16,A1407,0)&gt;0,OFFSET(Zdroj!$B$16,A1407,0)+0,"")</f>
        <v/>
      </c>
      <c r="C1409" s="2" t="str">
        <f ca="1">IF($B1408="","",IF(Zdroj!$AS$9="ano",CONCATENATE("Okres:","
",OFFSET(Zdroj!CH$16,'k rozhodnutí'!$A1407,0),"
","Právní forma","
",OFFSET(Zdroj!H$16,'k rozhodnutí'!$A1407,0),"
",IF(OFFSET(Zdroj!I$16,'k rozhodnutí'!$A1407,0)="","","IČO: "),OFFSET(Zdroj!I$16,'k rozhodnutí'!$A1407,0),"
","B.Ú. ",IF(OFFSET(Zdroj!J$16,'k rozhodnutí'!$A1407,0)="","","Anonymizováno")),CONCATENATE("Okres:","
",OFFSET(Zdroj!CH$16,'k rozhodnutí'!$A1407,0),"
","Právní forma","
",OFFSET(Zdroj!H$16,'k rozhodnutí'!$A1407,0),"
",IF(OFFSET(Zdroj!I$16,'k rozhodnutí'!$A1407,0)="","","IČO: "),OFFSET(Zdroj!I$16,'k rozhodnutí'!$A1407,0),"
","B.Ú. ",OFFSET(Zdroj!J$16,'k rozhodnutí'!$A1407,0))))</f>
        <v/>
      </c>
      <c r="D1409" s="3" t="str">
        <f ca="1">IF($B1408="","",OFFSET(Zdroj!O$16,'k rozhodnutí'!$A1407,0))</f>
        <v/>
      </c>
      <c r="E1409" s="127"/>
      <c r="F1409" s="30"/>
      <c r="G1409" s="122"/>
      <c r="H1409" s="115"/>
      <c r="I1409" s="126"/>
      <c r="J1409" s="125"/>
      <c r="K1409" s="115"/>
      <c r="L1409" s="115"/>
      <c r="M1409" s="115"/>
      <c r="N1409" s="115"/>
      <c r="O1409" s="115"/>
      <c r="P1409" s="115"/>
    </row>
    <row r="1410" spans="1:16" x14ac:dyDescent="0.25">
      <c r="A1410" s="64">
        <f t="shared" ref="A1410" si="64">ROW()/3-1</f>
        <v>469</v>
      </c>
      <c r="B1410" s="124"/>
      <c r="C1410" s="28" t="str">
        <f ca="1">IF($B1408="","",IF(Zdroj!$AS$9="ano",IF(OFFSET(Zdroj!M$16,'k rozhodnutí'!$A1407,0)="","","Anonymizováno"),IF(OFFSET(Zdroj!M$16,'k rozhodnutí'!$A1407,0)="","",OFFSET(Zdroj!M$16,'k rozhodnutí'!$A1407,0))))</f>
        <v/>
      </c>
      <c r="D1410" s="3" t="str">
        <f ca="1">IF($B1408="","",CONCATENATE("Dotace bude použita na:","
",OFFSET(Zdroj!P$16,'k rozhodnutí'!$A1407,0)))</f>
        <v/>
      </c>
      <c r="E1410" s="127"/>
      <c r="F1410" s="31" t="str">
        <f ca="1">IF($B1408="","",OFFSET(Zdroj!V$16,'k rozhodnutí'!$A1407,0))</f>
        <v/>
      </c>
      <c r="G1410" s="37" t="str">
        <f ca="1">IF($B1408="","",OFFSET(Zdroj!CC$16,'k rozhodnutí'!$A1407,0))</f>
        <v/>
      </c>
      <c r="H1410" s="115"/>
      <c r="I1410" s="126"/>
      <c r="J1410" s="125"/>
      <c r="K1410" s="115"/>
      <c r="L1410" s="115"/>
      <c r="M1410" s="115"/>
      <c r="N1410" s="115"/>
      <c r="O1410" s="115"/>
      <c r="P1410" s="115"/>
    </row>
    <row r="1411" spans="1:16" ht="15.75" x14ac:dyDescent="0.25">
      <c r="A1411" s="64"/>
      <c r="B1411" s="79" t="str">
        <f ca="1">IF(OFFSET(Zdroj!$B$16,A1410,0)&gt;0,A1413,"")</f>
        <v/>
      </c>
      <c r="C1411" s="2" t="str">
        <f ca="1">IF($B1411="","",IF(Zdroj!$AS$9="ano",CONCATENATE(OFFSET(Zdroj!C$16,'k rozhodnutí'!$A1410,0),"
","Anonymizováno","
",OFFSET(Zdroj!E$16,'k rozhodnutí'!$A1410,0),"
",OFFSET(Zdroj!F$16,'k rozhodnutí'!$A1410,0)),CONCATENATE(OFFSET(Zdroj!C$16,'k rozhodnutí'!$A1410,0),"
",OFFSET(Zdroj!D$16,'k rozhodnutí'!$A1410,0),"
",OFFSET(Zdroj!E$16,'k rozhodnutí'!$A1410,0),"
",OFFSET(Zdroj!F$16,'k rozhodnutí'!$A1410,0))))</f>
        <v/>
      </c>
      <c r="D1411" s="19" t="str">
        <f ca="1">IF($B1411="","",OFFSET(Zdroj!N$16,'k rozhodnutí'!$A1410,0))</f>
        <v/>
      </c>
      <c r="E1411" s="127" t="str">
        <f ca="1">IF($B1411="","",OFFSET(Zdroj!T$16,'k rozhodnutí'!$A1410,0))</f>
        <v/>
      </c>
      <c r="F1411" s="31" t="str">
        <f ca="1">IF($B1411="","",OFFSET(Zdroj!U$16,'k rozhodnutí'!$A1410,0))</f>
        <v/>
      </c>
      <c r="G1411" s="122" t="str">
        <f ca="1">IF($B1411="","",OFFSET(Zdroj!W$16,'k rozhodnutí'!$A1410,0))</f>
        <v/>
      </c>
      <c r="H1411" s="115" t="str">
        <f ca="1">IF($B1411="","",OFFSET(Zdroj!W$16,'k rozhodnutí'!$A1410,0))</f>
        <v/>
      </c>
      <c r="I1411" s="126" t="str">
        <f ca="1">IF($B1411="","",OFFSET(Zdroj!Y$16,'k rozhodnutí'!$A1410,0))</f>
        <v/>
      </c>
      <c r="J1411" s="125" t="str">
        <f ca="1">IF(B1411="","",'k rozhodnutí detailní'!N1411)</f>
        <v/>
      </c>
      <c r="K1411" s="115" t="str">
        <f ca="1">IF($B1411="","",OFFSET(Zdroj!AC$16,'k rozhodnutí'!$A1410,0))</f>
        <v/>
      </c>
      <c r="L1411" s="115" t="str">
        <f ca="1">IF($B1411="","",OFFSET(Zdroj!AD$16,'k rozhodnutí'!$A1410,0))</f>
        <v/>
      </c>
      <c r="M1411" s="115" t="str">
        <f ca="1">IF($B1411="","",OFFSET(Zdroj!AE$16,'k rozhodnutí'!$A1410,0))</f>
        <v/>
      </c>
      <c r="N1411" s="115" t="str">
        <f ca="1">IF($B1411="","",OFFSET(Zdroj!AF$16,'k rozhodnutí'!$A1410,0))</f>
        <v/>
      </c>
      <c r="O1411" s="115" t="str">
        <f ca="1">IF($B1411="","",OFFSET(Zdroj!AG$16,'k rozhodnutí'!$A1410,0))</f>
        <v/>
      </c>
      <c r="P1411" s="115" t="str">
        <f ca="1">IF($B1411="","",OFFSET(Zdroj!AH$16,'k rozhodnutí'!$A1410,0))</f>
        <v/>
      </c>
    </row>
    <row r="1412" spans="1:16" x14ac:dyDescent="0.25">
      <c r="A1412" s="64"/>
      <c r="B1412" s="124" t="str">
        <f ca="1">IF(OFFSET(Zdroj!$B$16,A1410,0)&gt;0,OFFSET(Zdroj!$B$16,A1410,0)+0,"")</f>
        <v/>
      </c>
      <c r="C1412" s="2" t="str">
        <f ca="1">IF($B1411="","",IF(Zdroj!$AS$9="ano",CONCATENATE("Okres:","
",OFFSET(Zdroj!CH$16,'k rozhodnutí'!$A1410,0),"
","Právní forma","
",OFFSET(Zdroj!H$16,'k rozhodnutí'!$A1410,0),"
",IF(OFFSET(Zdroj!I$16,'k rozhodnutí'!$A1410,0)="","","IČO: "),OFFSET(Zdroj!I$16,'k rozhodnutí'!$A1410,0),"
","B.Ú. ",IF(OFFSET(Zdroj!J$16,'k rozhodnutí'!$A1410,0)="","","Anonymizováno")),CONCATENATE("Okres:","
",OFFSET(Zdroj!CH$16,'k rozhodnutí'!$A1410,0),"
","Právní forma","
",OFFSET(Zdroj!H$16,'k rozhodnutí'!$A1410,0),"
",IF(OFFSET(Zdroj!I$16,'k rozhodnutí'!$A1410,0)="","","IČO: "),OFFSET(Zdroj!I$16,'k rozhodnutí'!$A1410,0),"
","B.Ú. ",OFFSET(Zdroj!J$16,'k rozhodnutí'!$A1410,0))))</f>
        <v/>
      </c>
      <c r="D1412" s="3" t="str">
        <f ca="1">IF($B1411="","",OFFSET(Zdroj!O$16,'k rozhodnutí'!$A1410,0))</f>
        <v/>
      </c>
      <c r="E1412" s="127"/>
      <c r="F1412" s="30"/>
      <c r="G1412" s="122"/>
      <c r="H1412" s="115"/>
      <c r="I1412" s="126"/>
      <c r="J1412" s="125"/>
      <c r="K1412" s="115"/>
      <c r="L1412" s="115"/>
      <c r="M1412" s="115"/>
      <c r="N1412" s="115"/>
      <c r="O1412" s="115"/>
      <c r="P1412" s="115"/>
    </row>
    <row r="1413" spans="1:16" x14ac:dyDescent="0.25">
      <c r="A1413" s="64">
        <f t="shared" ref="A1413" si="65">ROW()/3-1</f>
        <v>470</v>
      </c>
      <c r="B1413" s="124"/>
      <c r="C1413" s="28" t="str">
        <f ca="1">IF($B1411="","",IF(Zdroj!$AS$9="ano",IF(OFFSET(Zdroj!M$16,'k rozhodnutí'!$A1410,0)="","","Anonymizováno"),IF(OFFSET(Zdroj!M$16,'k rozhodnutí'!$A1410,0)="","",OFFSET(Zdroj!M$16,'k rozhodnutí'!$A1410,0))))</f>
        <v/>
      </c>
      <c r="D1413" s="3" t="str">
        <f ca="1">IF($B1411="","",CONCATENATE("Dotace bude použita na:","
",OFFSET(Zdroj!P$16,'k rozhodnutí'!$A1410,0)))</f>
        <v/>
      </c>
      <c r="E1413" s="127"/>
      <c r="F1413" s="31" t="str">
        <f ca="1">IF($B1411="","",OFFSET(Zdroj!V$16,'k rozhodnutí'!$A1410,0))</f>
        <v/>
      </c>
      <c r="G1413" s="37" t="str">
        <f ca="1">IF($B1411="","",OFFSET(Zdroj!CC$16,'k rozhodnutí'!$A1410,0))</f>
        <v/>
      </c>
      <c r="H1413" s="115"/>
      <c r="I1413" s="126"/>
      <c r="J1413" s="125"/>
      <c r="K1413" s="115"/>
      <c r="L1413" s="115"/>
      <c r="M1413" s="115"/>
      <c r="N1413" s="115"/>
      <c r="O1413" s="115"/>
      <c r="P1413" s="115"/>
    </row>
    <row r="1414" spans="1:16" ht="15.75" x14ac:dyDescent="0.25">
      <c r="A1414" s="64"/>
      <c r="B1414" s="79" t="str">
        <f ca="1">IF(OFFSET(Zdroj!$B$16,A1413,0)&gt;0,A1416,"")</f>
        <v/>
      </c>
      <c r="C1414" s="2" t="str">
        <f ca="1">IF($B1414="","",IF(Zdroj!$AS$9="ano",CONCATENATE(OFFSET(Zdroj!C$16,'k rozhodnutí'!$A1413,0),"
","Anonymizováno","
",OFFSET(Zdroj!E$16,'k rozhodnutí'!$A1413,0),"
",OFFSET(Zdroj!F$16,'k rozhodnutí'!$A1413,0)),CONCATENATE(OFFSET(Zdroj!C$16,'k rozhodnutí'!$A1413,0),"
",OFFSET(Zdroj!D$16,'k rozhodnutí'!$A1413,0),"
",OFFSET(Zdroj!E$16,'k rozhodnutí'!$A1413,0),"
",OFFSET(Zdroj!F$16,'k rozhodnutí'!$A1413,0))))</f>
        <v/>
      </c>
      <c r="D1414" s="19" t="str">
        <f ca="1">IF($B1414="","",OFFSET(Zdroj!N$16,'k rozhodnutí'!$A1413,0))</f>
        <v/>
      </c>
      <c r="E1414" s="127" t="str">
        <f ca="1">IF($B1414="","",OFFSET(Zdroj!T$16,'k rozhodnutí'!$A1413,0))</f>
        <v/>
      </c>
      <c r="F1414" s="31" t="str">
        <f ca="1">IF($B1414="","",OFFSET(Zdroj!U$16,'k rozhodnutí'!$A1413,0))</f>
        <v/>
      </c>
      <c r="G1414" s="122" t="str">
        <f ca="1">IF($B1414="","",OFFSET(Zdroj!W$16,'k rozhodnutí'!$A1413,0))</f>
        <v/>
      </c>
      <c r="H1414" s="115" t="str">
        <f ca="1">IF($B1414="","",OFFSET(Zdroj!W$16,'k rozhodnutí'!$A1413,0))</f>
        <v/>
      </c>
      <c r="I1414" s="126" t="str">
        <f ca="1">IF($B1414="","",OFFSET(Zdroj!Y$16,'k rozhodnutí'!$A1413,0))</f>
        <v/>
      </c>
      <c r="J1414" s="125" t="str">
        <f ca="1">IF(B1414="","",'k rozhodnutí detailní'!N1414)</f>
        <v/>
      </c>
      <c r="K1414" s="115" t="str">
        <f ca="1">IF($B1414="","",OFFSET(Zdroj!AC$16,'k rozhodnutí'!$A1413,0))</f>
        <v/>
      </c>
      <c r="L1414" s="115" t="str">
        <f ca="1">IF($B1414="","",OFFSET(Zdroj!AD$16,'k rozhodnutí'!$A1413,0))</f>
        <v/>
      </c>
      <c r="M1414" s="115" t="str">
        <f ca="1">IF($B1414="","",OFFSET(Zdroj!AE$16,'k rozhodnutí'!$A1413,0))</f>
        <v/>
      </c>
      <c r="N1414" s="115" t="str">
        <f ca="1">IF($B1414="","",OFFSET(Zdroj!AF$16,'k rozhodnutí'!$A1413,0))</f>
        <v/>
      </c>
      <c r="O1414" s="115" t="str">
        <f ca="1">IF($B1414="","",OFFSET(Zdroj!AG$16,'k rozhodnutí'!$A1413,0))</f>
        <v/>
      </c>
      <c r="P1414" s="115" t="str">
        <f ca="1">IF($B1414="","",OFFSET(Zdroj!AH$16,'k rozhodnutí'!$A1413,0))</f>
        <v/>
      </c>
    </row>
    <row r="1415" spans="1:16" x14ac:dyDescent="0.25">
      <c r="A1415" s="64"/>
      <c r="B1415" s="124" t="str">
        <f ca="1">IF(OFFSET(Zdroj!$B$16,A1413,0)&gt;0,OFFSET(Zdroj!$B$16,A1413,0)+0,"")</f>
        <v/>
      </c>
      <c r="C1415" s="2" t="str">
        <f ca="1">IF($B1414="","",IF(Zdroj!$AS$9="ano",CONCATENATE("Okres:","
",OFFSET(Zdroj!CH$16,'k rozhodnutí'!$A1413,0),"
","Právní forma","
",OFFSET(Zdroj!H$16,'k rozhodnutí'!$A1413,0),"
",IF(OFFSET(Zdroj!I$16,'k rozhodnutí'!$A1413,0)="","","IČO: "),OFFSET(Zdroj!I$16,'k rozhodnutí'!$A1413,0),"
","B.Ú. ",IF(OFFSET(Zdroj!J$16,'k rozhodnutí'!$A1413,0)="","","Anonymizováno")),CONCATENATE("Okres:","
",OFFSET(Zdroj!CH$16,'k rozhodnutí'!$A1413,0),"
","Právní forma","
",OFFSET(Zdroj!H$16,'k rozhodnutí'!$A1413,0),"
",IF(OFFSET(Zdroj!I$16,'k rozhodnutí'!$A1413,0)="","","IČO: "),OFFSET(Zdroj!I$16,'k rozhodnutí'!$A1413,0),"
","B.Ú. ",OFFSET(Zdroj!J$16,'k rozhodnutí'!$A1413,0))))</f>
        <v/>
      </c>
      <c r="D1415" s="3" t="str">
        <f ca="1">IF($B1414="","",OFFSET(Zdroj!O$16,'k rozhodnutí'!$A1413,0))</f>
        <v/>
      </c>
      <c r="E1415" s="127"/>
      <c r="F1415" s="30"/>
      <c r="G1415" s="122"/>
      <c r="H1415" s="115"/>
      <c r="I1415" s="126"/>
      <c r="J1415" s="125"/>
      <c r="K1415" s="115"/>
      <c r="L1415" s="115"/>
      <c r="M1415" s="115"/>
      <c r="N1415" s="115"/>
      <c r="O1415" s="115"/>
      <c r="P1415" s="115"/>
    </row>
    <row r="1416" spans="1:16" x14ac:dyDescent="0.25">
      <c r="A1416" s="64">
        <f t="shared" ref="A1416" si="66">ROW()/3-1</f>
        <v>471</v>
      </c>
      <c r="B1416" s="124"/>
      <c r="C1416" s="28" t="str">
        <f ca="1">IF($B1414="","",IF(Zdroj!$AS$9="ano",IF(OFFSET(Zdroj!M$16,'k rozhodnutí'!$A1413,0)="","","Anonymizováno"),IF(OFFSET(Zdroj!M$16,'k rozhodnutí'!$A1413,0)="","",OFFSET(Zdroj!M$16,'k rozhodnutí'!$A1413,0))))</f>
        <v/>
      </c>
      <c r="D1416" s="3" t="str">
        <f ca="1">IF($B1414="","",CONCATENATE("Dotace bude použita na:","
",OFFSET(Zdroj!P$16,'k rozhodnutí'!$A1413,0)))</f>
        <v/>
      </c>
      <c r="E1416" s="127"/>
      <c r="F1416" s="31" t="str">
        <f ca="1">IF($B1414="","",OFFSET(Zdroj!V$16,'k rozhodnutí'!$A1413,0))</f>
        <v/>
      </c>
      <c r="G1416" s="37" t="str">
        <f ca="1">IF($B1414="","",OFFSET(Zdroj!CC$16,'k rozhodnutí'!$A1413,0))</f>
        <v/>
      </c>
      <c r="H1416" s="115"/>
      <c r="I1416" s="126"/>
      <c r="J1416" s="125"/>
      <c r="K1416" s="115"/>
      <c r="L1416" s="115"/>
      <c r="M1416" s="115"/>
      <c r="N1416" s="115"/>
      <c r="O1416" s="115"/>
      <c r="P1416" s="115"/>
    </row>
    <row r="1417" spans="1:16" ht="15.75" x14ac:dyDescent="0.25">
      <c r="A1417" s="64"/>
      <c r="B1417" s="79" t="str">
        <f ca="1">IF(OFFSET(Zdroj!$B$16,A1416,0)&gt;0,A1419,"")</f>
        <v/>
      </c>
      <c r="C1417" s="2" t="str">
        <f ca="1">IF($B1417="","",IF(Zdroj!$AS$9="ano",CONCATENATE(OFFSET(Zdroj!C$16,'k rozhodnutí'!$A1416,0),"
","Anonymizováno","
",OFFSET(Zdroj!E$16,'k rozhodnutí'!$A1416,0),"
",OFFSET(Zdroj!F$16,'k rozhodnutí'!$A1416,0)),CONCATENATE(OFFSET(Zdroj!C$16,'k rozhodnutí'!$A1416,0),"
",OFFSET(Zdroj!D$16,'k rozhodnutí'!$A1416,0),"
",OFFSET(Zdroj!E$16,'k rozhodnutí'!$A1416,0),"
",OFFSET(Zdroj!F$16,'k rozhodnutí'!$A1416,0))))</f>
        <v/>
      </c>
      <c r="D1417" s="19" t="str">
        <f ca="1">IF($B1417="","",OFFSET(Zdroj!N$16,'k rozhodnutí'!$A1416,0))</f>
        <v/>
      </c>
      <c r="E1417" s="127" t="str">
        <f ca="1">IF($B1417="","",OFFSET(Zdroj!T$16,'k rozhodnutí'!$A1416,0))</f>
        <v/>
      </c>
      <c r="F1417" s="31" t="str">
        <f ca="1">IF($B1417="","",OFFSET(Zdroj!U$16,'k rozhodnutí'!$A1416,0))</f>
        <v/>
      </c>
      <c r="G1417" s="122" t="str">
        <f ca="1">IF($B1417="","",OFFSET(Zdroj!W$16,'k rozhodnutí'!$A1416,0))</f>
        <v/>
      </c>
      <c r="H1417" s="115" t="str">
        <f ca="1">IF($B1417="","",OFFSET(Zdroj!W$16,'k rozhodnutí'!$A1416,0))</f>
        <v/>
      </c>
      <c r="I1417" s="126" t="str">
        <f ca="1">IF($B1417="","",OFFSET(Zdroj!Y$16,'k rozhodnutí'!$A1416,0))</f>
        <v/>
      </c>
      <c r="J1417" s="125" t="str">
        <f ca="1">IF(B1417="","",'k rozhodnutí detailní'!N1417)</f>
        <v/>
      </c>
      <c r="K1417" s="115" t="str">
        <f ca="1">IF($B1417="","",OFFSET(Zdroj!AC$16,'k rozhodnutí'!$A1416,0))</f>
        <v/>
      </c>
      <c r="L1417" s="115" t="str">
        <f ca="1">IF($B1417="","",OFFSET(Zdroj!AD$16,'k rozhodnutí'!$A1416,0))</f>
        <v/>
      </c>
      <c r="M1417" s="115" t="str">
        <f ca="1">IF($B1417="","",OFFSET(Zdroj!AE$16,'k rozhodnutí'!$A1416,0))</f>
        <v/>
      </c>
      <c r="N1417" s="115" t="str">
        <f ca="1">IF($B1417="","",OFFSET(Zdroj!AF$16,'k rozhodnutí'!$A1416,0))</f>
        <v/>
      </c>
      <c r="O1417" s="115" t="str">
        <f ca="1">IF($B1417="","",OFFSET(Zdroj!AG$16,'k rozhodnutí'!$A1416,0))</f>
        <v/>
      </c>
      <c r="P1417" s="115" t="str">
        <f ca="1">IF($B1417="","",OFFSET(Zdroj!AH$16,'k rozhodnutí'!$A1416,0))</f>
        <v/>
      </c>
    </row>
    <row r="1418" spans="1:16" x14ac:dyDescent="0.25">
      <c r="A1418" s="64"/>
      <c r="B1418" s="124" t="str">
        <f ca="1">IF(OFFSET(Zdroj!$B$16,A1416,0)&gt;0,OFFSET(Zdroj!$B$16,A1416,0)+0,"")</f>
        <v/>
      </c>
      <c r="C1418" s="2" t="str">
        <f ca="1">IF($B1417="","",IF(Zdroj!$AS$9="ano",CONCATENATE("Okres:","
",OFFSET(Zdroj!CH$16,'k rozhodnutí'!$A1416,0),"
","Právní forma","
",OFFSET(Zdroj!H$16,'k rozhodnutí'!$A1416,0),"
",IF(OFFSET(Zdroj!I$16,'k rozhodnutí'!$A1416,0)="","","IČO: "),OFFSET(Zdroj!I$16,'k rozhodnutí'!$A1416,0),"
","B.Ú. ",IF(OFFSET(Zdroj!J$16,'k rozhodnutí'!$A1416,0)="","","Anonymizováno")),CONCATENATE("Okres:","
",OFFSET(Zdroj!CH$16,'k rozhodnutí'!$A1416,0),"
","Právní forma","
",OFFSET(Zdroj!H$16,'k rozhodnutí'!$A1416,0),"
",IF(OFFSET(Zdroj!I$16,'k rozhodnutí'!$A1416,0)="","","IČO: "),OFFSET(Zdroj!I$16,'k rozhodnutí'!$A1416,0),"
","B.Ú. ",OFFSET(Zdroj!J$16,'k rozhodnutí'!$A1416,0))))</f>
        <v/>
      </c>
      <c r="D1418" s="3" t="str">
        <f ca="1">IF($B1417="","",OFFSET(Zdroj!O$16,'k rozhodnutí'!$A1416,0))</f>
        <v/>
      </c>
      <c r="E1418" s="127"/>
      <c r="F1418" s="30"/>
      <c r="G1418" s="122"/>
      <c r="H1418" s="115"/>
      <c r="I1418" s="126"/>
      <c r="J1418" s="125"/>
      <c r="K1418" s="115"/>
      <c r="L1418" s="115"/>
      <c r="M1418" s="115"/>
      <c r="N1418" s="115"/>
      <c r="O1418" s="115"/>
      <c r="P1418" s="115"/>
    </row>
    <row r="1419" spans="1:16" x14ac:dyDescent="0.25">
      <c r="A1419" s="64">
        <f t="shared" ref="A1419" si="67">ROW()/3-1</f>
        <v>472</v>
      </c>
      <c r="B1419" s="124"/>
      <c r="C1419" s="28" t="str">
        <f ca="1">IF($B1417="","",IF(Zdroj!$AS$9="ano",IF(OFFSET(Zdroj!M$16,'k rozhodnutí'!$A1416,0)="","","Anonymizováno"),IF(OFFSET(Zdroj!M$16,'k rozhodnutí'!$A1416,0)="","",OFFSET(Zdroj!M$16,'k rozhodnutí'!$A1416,0))))</f>
        <v/>
      </c>
      <c r="D1419" s="3" t="str">
        <f ca="1">IF($B1417="","",CONCATENATE("Dotace bude použita na:","
",OFFSET(Zdroj!P$16,'k rozhodnutí'!$A1416,0)))</f>
        <v/>
      </c>
      <c r="E1419" s="127"/>
      <c r="F1419" s="31" t="str">
        <f ca="1">IF($B1417="","",OFFSET(Zdroj!V$16,'k rozhodnutí'!$A1416,0))</f>
        <v/>
      </c>
      <c r="G1419" s="37" t="str">
        <f ca="1">IF($B1417="","",OFFSET(Zdroj!CC$16,'k rozhodnutí'!$A1416,0))</f>
        <v/>
      </c>
      <c r="H1419" s="115"/>
      <c r="I1419" s="126"/>
      <c r="J1419" s="125"/>
      <c r="K1419" s="115"/>
      <c r="L1419" s="115"/>
      <c r="M1419" s="115"/>
      <c r="N1419" s="115"/>
      <c r="O1419" s="115"/>
      <c r="P1419" s="115"/>
    </row>
    <row r="1420" spans="1:16" ht="15.75" x14ac:dyDescent="0.25">
      <c r="A1420" s="64"/>
      <c r="B1420" s="79" t="str">
        <f ca="1">IF(OFFSET(Zdroj!$B$16,A1419,0)&gt;0,A1422,"")</f>
        <v/>
      </c>
      <c r="C1420" s="2" t="str">
        <f ca="1">IF($B1420="","",IF(Zdroj!$AS$9="ano",CONCATENATE(OFFSET(Zdroj!C$16,'k rozhodnutí'!$A1419,0),"
","Anonymizováno","
",OFFSET(Zdroj!E$16,'k rozhodnutí'!$A1419,0),"
",OFFSET(Zdroj!F$16,'k rozhodnutí'!$A1419,0)),CONCATENATE(OFFSET(Zdroj!C$16,'k rozhodnutí'!$A1419,0),"
",OFFSET(Zdroj!D$16,'k rozhodnutí'!$A1419,0),"
",OFFSET(Zdroj!E$16,'k rozhodnutí'!$A1419,0),"
",OFFSET(Zdroj!F$16,'k rozhodnutí'!$A1419,0))))</f>
        <v/>
      </c>
      <c r="D1420" s="19" t="str">
        <f ca="1">IF($B1420="","",OFFSET(Zdroj!N$16,'k rozhodnutí'!$A1419,0))</f>
        <v/>
      </c>
      <c r="E1420" s="127" t="str">
        <f ca="1">IF($B1420="","",OFFSET(Zdroj!T$16,'k rozhodnutí'!$A1419,0))</f>
        <v/>
      </c>
      <c r="F1420" s="31" t="str">
        <f ca="1">IF($B1420="","",OFFSET(Zdroj!U$16,'k rozhodnutí'!$A1419,0))</f>
        <v/>
      </c>
      <c r="G1420" s="122" t="str">
        <f ca="1">IF($B1420="","",OFFSET(Zdroj!W$16,'k rozhodnutí'!$A1419,0))</f>
        <v/>
      </c>
      <c r="H1420" s="115" t="str">
        <f ca="1">IF($B1420="","",OFFSET(Zdroj!W$16,'k rozhodnutí'!$A1419,0))</f>
        <v/>
      </c>
      <c r="I1420" s="126" t="str">
        <f ca="1">IF($B1420="","",OFFSET(Zdroj!Y$16,'k rozhodnutí'!$A1419,0))</f>
        <v/>
      </c>
      <c r="J1420" s="125" t="str">
        <f ca="1">IF(B1420="","",'k rozhodnutí detailní'!N1420)</f>
        <v/>
      </c>
      <c r="K1420" s="115" t="str">
        <f ca="1">IF($B1420="","",OFFSET(Zdroj!AC$16,'k rozhodnutí'!$A1419,0))</f>
        <v/>
      </c>
      <c r="L1420" s="115" t="str">
        <f ca="1">IF($B1420="","",OFFSET(Zdroj!AD$16,'k rozhodnutí'!$A1419,0))</f>
        <v/>
      </c>
      <c r="M1420" s="115" t="str">
        <f ca="1">IF($B1420="","",OFFSET(Zdroj!AE$16,'k rozhodnutí'!$A1419,0))</f>
        <v/>
      </c>
      <c r="N1420" s="115" t="str">
        <f ca="1">IF($B1420="","",OFFSET(Zdroj!AF$16,'k rozhodnutí'!$A1419,0))</f>
        <v/>
      </c>
      <c r="O1420" s="115" t="str">
        <f ca="1">IF($B1420="","",OFFSET(Zdroj!AG$16,'k rozhodnutí'!$A1419,0))</f>
        <v/>
      </c>
      <c r="P1420" s="115" t="str">
        <f ca="1">IF($B1420="","",OFFSET(Zdroj!AH$16,'k rozhodnutí'!$A1419,0))</f>
        <v/>
      </c>
    </row>
    <row r="1421" spans="1:16" x14ac:dyDescent="0.25">
      <c r="A1421" s="64"/>
      <c r="B1421" s="124" t="str">
        <f ca="1">IF(OFFSET(Zdroj!$B$16,A1419,0)&gt;0,OFFSET(Zdroj!$B$16,A1419,0)+0,"")</f>
        <v/>
      </c>
      <c r="C1421" s="2" t="str">
        <f ca="1">IF($B1420="","",IF(Zdroj!$AS$9="ano",CONCATENATE("Okres:","
",OFFSET(Zdroj!CH$16,'k rozhodnutí'!$A1419,0),"
","Právní forma","
",OFFSET(Zdroj!H$16,'k rozhodnutí'!$A1419,0),"
",IF(OFFSET(Zdroj!I$16,'k rozhodnutí'!$A1419,0)="","","IČO: "),OFFSET(Zdroj!I$16,'k rozhodnutí'!$A1419,0),"
","B.Ú. ",IF(OFFSET(Zdroj!J$16,'k rozhodnutí'!$A1419,0)="","","Anonymizováno")),CONCATENATE("Okres:","
",OFFSET(Zdroj!CH$16,'k rozhodnutí'!$A1419,0),"
","Právní forma","
",OFFSET(Zdroj!H$16,'k rozhodnutí'!$A1419,0),"
",IF(OFFSET(Zdroj!I$16,'k rozhodnutí'!$A1419,0)="","","IČO: "),OFFSET(Zdroj!I$16,'k rozhodnutí'!$A1419,0),"
","B.Ú. ",OFFSET(Zdroj!J$16,'k rozhodnutí'!$A1419,0))))</f>
        <v/>
      </c>
      <c r="D1421" s="3" t="str">
        <f ca="1">IF($B1420="","",OFFSET(Zdroj!O$16,'k rozhodnutí'!$A1419,0))</f>
        <v/>
      </c>
      <c r="E1421" s="127"/>
      <c r="F1421" s="30"/>
      <c r="G1421" s="122"/>
      <c r="H1421" s="115"/>
      <c r="I1421" s="126"/>
      <c r="J1421" s="125"/>
      <c r="K1421" s="115"/>
      <c r="L1421" s="115"/>
      <c r="M1421" s="115"/>
      <c r="N1421" s="115"/>
      <c r="O1421" s="115"/>
      <c r="P1421" s="115"/>
    </row>
    <row r="1422" spans="1:16" x14ac:dyDescent="0.25">
      <c r="A1422" s="64">
        <f>ROW()/3-1</f>
        <v>473</v>
      </c>
      <c r="B1422" s="124"/>
      <c r="C1422" s="28" t="str">
        <f ca="1">IF($B1420="","",IF(Zdroj!$AS$9="ano",IF(OFFSET(Zdroj!M$16,'k rozhodnutí'!$A1419,0)="","","Anonymizováno"),IF(OFFSET(Zdroj!M$16,'k rozhodnutí'!$A1419,0)="","",OFFSET(Zdroj!M$16,'k rozhodnutí'!$A1419,0))))</f>
        <v/>
      </c>
      <c r="D1422" s="3" t="str">
        <f ca="1">IF($B1420="","",CONCATENATE("Dotace bude použita na:","
",OFFSET(Zdroj!P$16,'k rozhodnutí'!$A1419,0)))</f>
        <v/>
      </c>
      <c r="E1422" s="127"/>
      <c r="F1422" s="31" t="str">
        <f ca="1">IF($B1420="","",OFFSET(Zdroj!V$16,'k rozhodnutí'!$A1419,0))</f>
        <v/>
      </c>
      <c r="G1422" s="37" t="str">
        <f ca="1">IF($B1420="","",OFFSET(Zdroj!CC$16,'k rozhodnutí'!$A1419,0))</f>
        <v/>
      </c>
      <c r="H1422" s="115"/>
      <c r="I1422" s="126"/>
      <c r="J1422" s="125"/>
      <c r="K1422" s="115"/>
      <c r="L1422" s="115"/>
      <c r="M1422" s="115"/>
      <c r="N1422" s="115"/>
      <c r="O1422" s="115"/>
      <c r="P1422" s="115"/>
    </row>
    <row r="1423" spans="1:16" ht="15.75" x14ac:dyDescent="0.25">
      <c r="A1423" s="64"/>
      <c r="B1423" s="79" t="str">
        <f ca="1">IF(OFFSET(Zdroj!$B$16,A1422,0)&gt;0,A1425,"")</f>
        <v/>
      </c>
      <c r="C1423" s="2" t="str">
        <f ca="1">IF($B1423="","",IF(Zdroj!$AS$9="ano",CONCATENATE(OFFSET(Zdroj!C$16,'k rozhodnutí'!$A1422,0),"
","Anonymizováno","
",OFFSET(Zdroj!E$16,'k rozhodnutí'!$A1422,0),"
",OFFSET(Zdroj!F$16,'k rozhodnutí'!$A1422,0)),CONCATENATE(OFFSET(Zdroj!C$16,'k rozhodnutí'!$A1422,0),"
",OFFSET(Zdroj!D$16,'k rozhodnutí'!$A1422,0),"
",OFFSET(Zdroj!E$16,'k rozhodnutí'!$A1422,0),"
",OFFSET(Zdroj!F$16,'k rozhodnutí'!$A1422,0))))</f>
        <v/>
      </c>
      <c r="D1423" s="19" t="str">
        <f ca="1">IF($B1423="","",OFFSET(Zdroj!N$16,'k rozhodnutí'!$A1422,0))</f>
        <v/>
      </c>
      <c r="E1423" s="127" t="str">
        <f ca="1">IF($B1423="","",OFFSET(Zdroj!T$16,'k rozhodnutí'!$A1422,0))</f>
        <v/>
      </c>
      <c r="F1423" s="31" t="str">
        <f ca="1">IF($B1423="","",OFFSET(Zdroj!U$16,'k rozhodnutí'!$A1422,0))</f>
        <v/>
      </c>
      <c r="G1423" s="122" t="str">
        <f ca="1">IF($B1423="","",OFFSET(Zdroj!W$16,'k rozhodnutí'!$A1422,0))</f>
        <v/>
      </c>
      <c r="H1423" s="115" t="str">
        <f ca="1">IF($B1423="","",OFFSET(Zdroj!W$16,'k rozhodnutí'!$A1422,0))</f>
        <v/>
      </c>
      <c r="I1423" s="126" t="str">
        <f ca="1">IF($B1423="","",OFFSET(Zdroj!Y$16,'k rozhodnutí'!$A1422,0))</f>
        <v/>
      </c>
      <c r="J1423" s="125" t="str">
        <f ca="1">IF(B1423="","",'k rozhodnutí detailní'!N1423)</f>
        <v/>
      </c>
      <c r="K1423" s="115" t="str">
        <f ca="1">IF($B1423="","",OFFSET(Zdroj!AC$16,'k rozhodnutí'!$A1422,0))</f>
        <v/>
      </c>
      <c r="L1423" s="115" t="str">
        <f ca="1">IF($B1423="","",OFFSET(Zdroj!AD$16,'k rozhodnutí'!$A1422,0))</f>
        <v/>
      </c>
      <c r="M1423" s="115" t="str">
        <f ca="1">IF($B1423="","",OFFSET(Zdroj!AE$16,'k rozhodnutí'!$A1422,0))</f>
        <v/>
      </c>
      <c r="N1423" s="115" t="str">
        <f ca="1">IF($B1423="","",OFFSET(Zdroj!AF$16,'k rozhodnutí'!$A1422,0))</f>
        <v/>
      </c>
      <c r="O1423" s="115" t="str">
        <f ca="1">IF($B1423="","",OFFSET(Zdroj!AG$16,'k rozhodnutí'!$A1422,0))</f>
        <v/>
      </c>
      <c r="P1423" s="115" t="str">
        <f ca="1">IF($B1423="","",OFFSET(Zdroj!AH$16,'k rozhodnutí'!$A1422,0))</f>
        <v/>
      </c>
    </row>
    <row r="1424" spans="1:16" x14ac:dyDescent="0.25">
      <c r="A1424" s="64"/>
      <c r="B1424" s="124" t="str">
        <f ca="1">IF(OFFSET(Zdroj!$B$16,A1422,0)&gt;0,OFFSET(Zdroj!$B$16,A1422,0)+0,"")</f>
        <v/>
      </c>
      <c r="C1424" s="2" t="str">
        <f ca="1">IF($B1423="","",IF(Zdroj!$AS$9="ano",CONCATENATE("Okres:","
",OFFSET(Zdroj!CH$16,'k rozhodnutí'!$A1422,0),"
","Právní forma","
",OFFSET(Zdroj!H$16,'k rozhodnutí'!$A1422,0),"
",IF(OFFSET(Zdroj!I$16,'k rozhodnutí'!$A1422,0)="","","IČO: "),OFFSET(Zdroj!I$16,'k rozhodnutí'!$A1422,0),"
","B.Ú. ",IF(OFFSET(Zdroj!J$16,'k rozhodnutí'!$A1422,0)="","","Anonymizováno")),CONCATENATE("Okres:","
",OFFSET(Zdroj!CH$16,'k rozhodnutí'!$A1422,0),"
","Právní forma","
",OFFSET(Zdroj!H$16,'k rozhodnutí'!$A1422,0),"
",IF(OFFSET(Zdroj!I$16,'k rozhodnutí'!$A1422,0)="","","IČO: "),OFFSET(Zdroj!I$16,'k rozhodnutí'!$A1422,0),"
","B.Ú. ",OFFSET(Zdroj!J$16,'k rozhodnutí'!$A1422,0))))</f>
        <v/>
      </c>
      <c r="D1424" s="3" t="str">
        <f ca="1">IF($B1423="","",OFFSET(Zdroj!O$16,'k rozhodnutí'!$A1422,0))</f>
        <v/>
      </c>
      <c r="E1424" s="127"/>
      <c r="F1424" s="30"/>
      <c r="G1424" s="122"/>
      <c r="H1424" s="115"/>
      <c r="I1424" s="126"/>
      <c r="J1424" s="125"/>
      <c r="K1424" s="115"/>
      <c r="L1424" s="115"/>
      <c r="M1424" s="115"/>
      <c r="N1424" s="115"/>
      <c r="O1424" s="115"/>
      <c r="P1424" s="115"/>
    </row>
    <row r="1425" spans="1:16" x14ac:dyDescent="0.25">
      <c r="A1425" s="64">
        <f>ROW()/3-1</f>
        <v>474</v>
      </c>
      <c r="B1425" s="124"/>
      <c r="C1425" s="28" t="str">
        <f ca="1">IF($B1423="","",IF(Zdroj!$AS$9="ano",IF(OFFSET(Zdroj!M$16,'k rozhodnutí'!$A1422,0)="","","Anonymizováno"),IF(OFFSET(Zdroj!M$16,'k rozhodnutí'!$A1422,0)="","",OFFSET(Zdroj!M$16,'k rozhodnutí'!$A1422,0))))</f>
        <v/>
      </c>
      <c r="D1425" s="3" t="str">
        <f ca="1">IF($B1423="","",CONCATENATE("Dotace bude použita na:","
",OFFSET(Zdroj!P$16,'k rozhodnutí'!$A1422,0)))</f>
        <v/>
      </c>
      <c r="E1425" s="127"/>
      <c r="F1425" s="31" t="str">
        <f ca="1">IF($B1423="","",OFFSET(Zdroj!V$16,'k rozhodnutí'!$A1422,0))</f>
        <v/>
      </c>
      <c r="G1425" s="37" t="str">
        <f ca="1">IF($B1423="","",OFFSET(Zdroj!CC$16,'k rozhodnutí'!$A1422,0))</f>
        <v/>
      </c>
      <c r="H1425" s="115"/>
      <c r="I1425" s="126"/>
      <c r="J1425" s="125"/>
      <c r="K1425" s="115"/>
      <c r="L1425" s="115"/>
      <c r="M1425" s="115"/>
      <c r="N1425" s="115"/>
      <c r="O1425" s="115"/>
      <c r="P1425" s="115"/>
    </row>
    <row r="1426" spans="1:16" ht="15.75" x14ac:dyDescent="0.25">
      <c r="A1426" s="64"/>
      <c r="B1426" s="79" t="str">
        <f ca="1">IF(OFFSET(Zdroj!$B$16,A1425,0)&gt;0,A1428,"")</f>
        <v/>
      </c>
      <c r="C1426" s="2" t="str">
        <f ca="1">IF($B1426="","",IF(Zdroj!$AS$9="ano",CONCATENATE(OFFSET(Zdroj!C$16,'k rozhodnutí'!$A1425,0),"
","Anonymizováno","
",OFFSET(Zdroj!E$16,'k rozhodnutí'!$A1425,0),"
",OFFSET(Zdroj!F$16,'k rozhodnutí'!$A1425,0)),CONCATENATE(OFFSET(Zdroj!C$16,'k rozhodnutí'!$A1425,0),"
",OFFSET(Zdroj!D$16,'k rozhodnutí'!$A1425,0),"
",OFFSET(Zdroj!E$16,'k rozhodnutí'!$A1425,0),"
",OFFSET(Zdroj!F$16,'k rozhodnutí'!$A1425,0))))</f>
        <v/>
      </c>
      <c r="D1426" s="19" t="str">
        <f ca="1">IF($B1426="","",OFFSET(Zdroj!N$16,'k rozhodnutí'!$A1425,0))</f>
        <v/>
      </c>
      <c r="E1426" s="127" t="str">
        <f ca="1">IF($B1426="","",OFFSET(Zdroj!T$16,'k rozhodnutí'!$A1425,0))</f>
        <v/>
      </c>
      <c r="F1426" s="31" t="str">
        <f ca="1">IF($B1426="","",OFFSET(Zdroj!U$16,'k rozhodnutí'!$A1425,0))</f>
        <v/>
      </c>
      <c r="G1426" s="122" t="str">
        <f ca="1">IF($B1426="","",OFFSET(Zdroj!W$16,'k rozhodnutí'!$A1425,0))</f>
        <v/>
      </c>
      <c r="H1426" s="115" t="str">
        <f ca="1">IF($B1426="","",OFFSET(Zdroj!W$16,'k rozhodnutí'!$A1425,0))</f>
        <v/>
      </c>
      <c r="I1426" s="126" t="str">
        <f ca="1">IF($B1426="","",OFFSET(Zdroj!Y$16,'k rozhodnutí'!$A1425,0))</f>
        <v/>
      </c>
      <c r="J1426" s="125" t="str">
        <f ca="1">IF(B1426="","",'k rozhodnutí detailní'!N1426)</f>
        <v/>
      </c>
      <c r="K1426" s="115" t="str">
        <f ca="1">IF($B1426="","",OFFSET(Zdroj!AC$16,'k rozhodnutí'!$A1425,0))</f>
        <v/>
      </c>
      <c r="L1426" s="115" t="str">
        <f ca="1">IF($B1426="","",OFFSET(Zdroj!AD$16,'k rozhodnutí'!$A1425,0))</f>
        <v/>
      </c>
      <c r="M1426" s="115" t="str">
        <f ca="1">IF($B1426="","",OFFSET(Zdroj!AE$16,'k rozhodnutí'!$A1425,0))</f>
        <v/>
      </c>
      <c r="N1426" s="115" t="str">
        <f ca="1">IF($B1426="","",OFFSET(Zdroj!AF$16,'k rozhodnutí'!$A1425,0))</f>
        <v/>
      </c>
      <c r="O1426" s="115" t="str">
        <f ca="1">IF($B1426="","",OFFSET(Zdroj!AG$16,'k rozhodnutí'!$A1425,0))</f>
        <v/>
      </c>
      <c r="P1426" s="115" t="str">
        <f ca="1">IF($B1426="","",OFFSET(Zdroj!AH$16,'k rozhodnutí'!$A1425,0))</f>
        <v/>
      </c>
    </row>
    <row r="1427" spans="1:16" x14ac:dyDescent="0.25">
      <c r="A1427" s="64"/>
      <c r="B1427" s="124" t="str">
        <f ca="1">IF(OFFSET(Zdroj!$B$16,A1425,0)&gt;0,OFFSET(Zdroj!$B$16,A1425,0)+0,"")</f>
        <v/>
      </c>
      <c r="C1427" s="2" t="str">
        <f ca="1">IF($B1426="","",IF(Zdroj!$AS$9="ano",CONCATENATE("Okres:","
",OFFSET(Zdroj!CH$16,'k rozhodnutí'!$A1425,0),"
","Právní forma","
",OFFSET(Zdroj!H$16,'k rozhodnutí'!$A1425,0),"
",IF(OFFSET(Zdroj!I$16,'k rozhodnutí'!$A1425,0)="","","IČO: "),OFFSET(Zdroj!I$16,'k rozhodnutí'!$A1425,0),"
","B.Ú. ",IF(OFFSET(Zdroj!J$16,'k rozhodnutí'!$A1425,0)="","","Anonymizováno")),CONCATENATE("Okres:","
",OFFSET(Zdroj!CH$16,'k rozhodnutí'!$A1425,0),"
","Právní forma","
",OFFSET(Zdroj!H$16,'k rozhodnutí'!$A1425,0),"
",IF(OFFSET(Zdroj!I$16,'k rozhodnutí'!$A1425,0)="","","IČO: "),OFFSET(Zdroj!I$16,'k rozhodnutí'!$A1425,0),"
","B.Ú. ",OFFSET(Zdroj!J$16,'k rozhodnutí'!$A1425,0))))</f>
        <v/>
      </c>
      <c r="D1427" s="3" t="str">
        <f ca="1">IF($B1426="","",OFFSET(Zdroj!O$16,'k rozhodnutí'!$A1425,0))</f>
        <v/>
      </c>
      <c r="E1427" s="127"/>
      <c r="F1427" s="30"/>
      <c r="G1427" s="122"/>
      <c r="H1427" s="115"/>
      <c r="I1427" s="126"/>
      <c r="J1427" s="125"/>
      <c r="K1427" s="115"/>
      <c r="L1427" s="115"/>
      <c r="M1427" s="115"/>
      <c r="N1427" s="115"/>
      <c r="O1427" s="115"/>
      <c r="P1427" s="115"/>
    </row>
    <row r="1428" spans="1:16" x14ac:dyDescent="0.25">
      <c r="A1428" s="64">
        <f>ROW()/3-1</f>
        <v>475</v>
      </c>
      <c r="B1428" s="124"/>
      <c r="C1428" s="28" t="str">
        <f ca="1">IF($B1426="","",IF(Zdroj!$AS$9="ano",IF(OFFSET(Zdroj!M$16,'k rozhodnutí'!$A1425,0)="","","Anonymizováno"),IF(OFFSET(Zdroj!M$16,'k rozhodnutí'!$A1425,0)="","",OFFSET(Zdroj!M$16,'k rozhodnutí'!$A1425,0))))</f>
        <v/>
      </c>
      <c r="D1428" s="3" t="str">
        <f ca="1">IF($B1426="","",CONCATENATE("Dotace bude použita na:","
",OFFSET(Zdroj!P$16,'k rozhodnutí'!$A1425,0)))</f>
        <v/>
      </c>
      <c r="E1428" s="127"/>
      <c r="F1428" s="31" t="str">
        <f ca="1">IF($B1426="","",OFFSET(Zdroj!V$16,'k rozhodnutí'!$A1425,0))</f>
        <v/>
      </c>
      <c r="G1428" s="37" t="str">
        <f ca="1">IF($B1426="","",OFFSET(Zdroj!CC$16,'k rozhodnutí'!$A1425,0))</f>
        <v/>
      </c>
      <c r="H1428" s="115"/>
      <c r="I1428" s="126"/>
      <c r="J1428" s="125"/>
      <c r="K1428" s="115"/>
      <c r="L1428" s="115"/>
      <c r="M1428" s="115"/>
      <c r="N1428" s="115"/>
      <c r="O1428" s="115"/>
      <c r="P1428" s="115"/>
    </row>
    <row r="1429" spans="1:16" ht="15.75" x14ac:dyDescent="0.25">
      <c r="A1429" s="64"/>
      <c r="B1429" s="79" t="str">
        <f ca="1">IF(OFFSET(Zdroj!$B$16,A1428,0)&gt;0,A1431,"")</f>
        <v/>
      </c>
      <c r="C1429" s="2" t="str">
        <f ca="1">IF($B1429="","",IF(Zdroj!$AS$9="ano",CONCATENATE(OFFSET(Zdroj!C$16,'k rozhodnutí'!$A1428,0),"
","Anonymizováno","
",OFFSET(Zdroj!E$16,'k rozhodnutí'!$A1428,0),"
",OFFSET(Zdroj!F$16,'k rozhodnutí'!$A1428,0)),CONCATENATE(OFFSET(Zdroj!C$16,'k rozhodnutí'!$A1428,0),"
",OFFSET(Zdroj!D$16,'k rozhodnutí'!$A1428,0),"
",OFFSET(Zdroj!E$16,'k rozhodnutí'!$A1428,0),"
",OFFSET(Zdroj!F$16,'k rozhodnutí'!$A1428,0))))</f>
        <v/>
      </c>
      <c r="D1429" s="19" t="str">
        <f ca="1">IF($B1429="","",OFFSET(Zdroj!N$16,'k rozhodnutí'!$A1428,0))</f>
        <v/>
      </c>
      <c r="E1429" s="127" t="str">
        <f ca="1">IF($B1429="","",OFFSET(Zdroj!T$16,'k rozhodnutí'!$A1428,0))</f>
        <v/>
      </c>
      <c r="F1429" s="31" t="str">
        <f ca="1">IF($B1429="","",OFFSET(Zdroj!U$16,'k rozhodnutí'!$A1428,0))</f>
        <v/>
      </c>
      <c r="G1429" s="122" t="str">
        <f ca="1">IF($B1429="","",OFFSET(Zdroj!W$16,'k rozhodnutí'!$A1428,0))</f>
        <v/>
      </c>
      <c r="H1429" s="115" t="str">
        <f ca="1">IF($B1429="","",OFFSET(Zdroj!W$16,'k rozhodnutí'!$A1428,0))</f>
        <v/>
      </c>
      <c r="I1429" s="126" t="str">
        <f ca="1">IF($B1429="","",OFFSET(Zdroj!Y$16,'k rozhodnutí'!$A1428,0))</f>
        <v/>
      </c>
      <c r="J1429" s="125" t="str">
        <f ca="1">IF(B1429="","",'k rozhodnutí detailní'!N1429)</f>
        <v/>
      </c>
      <c r="K1429" s="115" t="str">
        <f ca="1">IF($B1429="","",OFFSET(Zdroj!AC$16,'k rozhodnutí'!$A1428,0))</f>
        <v/>
      </c>
      <c r="L1429" s="115" t="str">
        <f ca="1">IF($B1429="","",OFFSET(Zdroj!AD$16,'k rozhodnutí'!$A1428,0))</f>
        <v/>
      </c>
      <c r="M1429" s="115" t="str">
        <f ca="1">IF($B1429="","",OFFSET(Zdroj!AE$16,'k rozhodnutí'!$A1428,0))</f>
        <v/>
      </c>
      <c r="N1429" s="115" t="str">
        <f ca="1">IF($B1429="","",OFFSET(Zdroj!AF$16,'k rozhodnutí'!$A1428,0))</f>
        <v/>
      </c>
      <c r="O1429" s="115" t="str">
        <f ca="1">IF($B1429="","",OFFSET(Zdroj!AG$16,'k rozhodnutí'!$A1428,0))</f>
        <v/>
      </c>
      <c r="P1429" s="115" t="str">
        <f ca="1">IF($B1429="","",OFFSET(Zdroj!AH$16,'k rozhodnutí'!$A1428,0))</f>
        <v/>
      </c>
    </row>
    <row r="1430" spans="1:16" x14ac:dyDescent="0.25">
      <c r="A1430" s="64"/>
      <c r="B1430" s="124" t="str">
        <f ca="1">IF(OFFSET(Zdroj!$B$16,A1428,0)&gt;0,OFFSET(Zdroj!$B$16,A1428,0)+0,"")</f>
        <v/>
      </c>
      <c r="C1430" s="2" t="str">
        <f ca="1">IF($B1429="","",IF(Zdroj!$AS$9="ano",CONCATENATE("Okres:","
",OFFSET(Zdroj!CH$16,'k rozhodnutí'!$A1428,0),"
","Právní forma","
",OFFSET(Zdroj!H$16,'k rozhodnutí'!$A1428,0),"
",IF(OFFSET(Zdroj!I$16,'k rozhodnutí'!$A1428,0)="","","IČO: "),OFFSET(Zdroj!I$16,'k rozhodnutí'!$A1428,0),"
","B.Ú. ",IF(OFFSET(Zdroj!J$16,'k rozhodnutí'!$A1428,0)="","","Anonymizováno")),CONCATENATE("Okres:","
",OFFSET(Zdroj!CH$16,'k rozhodnutí'!$A1428,0),"
","Právní forma","
",OFFSET(Zdroj!H$16,'k rozhodnutí'!$A1428,0),"
",IF(OFFSET(Zdroj!I$16,'k rozhodnutí'!$A1428,0)="","","IČO: "),OFFSET(Zdroj!I$16,'k rozhodnutí'!$A1428,0),"
","B.Ú. ",OFFSET(Zdroj!J$16,'k rozhodnutí'!$A1428,0))))</f>
        <v/>
      </c>
      <c r="D1430" s="3" t="str">
        <f ca="1">IF($B1429="","",OFFSET(Zdroj!O$16,'k rozhodnutí'!$A1428,0))</f>
        <v/>
      </c>
      <c r="E1430" s="127"/>
      <c r="F1430" s="30"/>
      <c r="G1430" s="122"/>
      <c r="H1430" s="115"/>
      <c r="I1430" s="126"/>
      <c r="J1430" s="125"/>
      <c r="K1430" s="115"/>
      <c r="L1430" s="115"/>
      <c r="M1430" s="115"/>
      <c r="N1430" s="115"/>
      <c r="O1430" s="115"/>
      <c r="P1430" s="115"/>
    </row>
    <row r="1431" spans="1:16" x14ac:dyDescent="0.25">
      <c r="A1431" s="64">
        <f t="shared" ref="A1431" si="68">ROW()/3-1</f>
        <v>476</v>
      </c>
      <c r="B1431" s="124"/>
      <c r="C1431" s="28" t="str">
        <f ca="1">IF($B1429="","",IF(Zdroj!$AS$9="ano",IF(OFFSET(Zdroj!M$16,'k rozhodnutí'!$A1428,0)="","","Anonymizováno"),IF(OFFSET(Zdroj!M$16,'k rozhodnutí'!$A1428,0)="","",OFFSET(Zdroj!M$16,'k rozhodnutí'!$A1428,0))))</f>
        <v/>
      </c>
      <c r="D1431" s="3" t="str">
        <f ca="1">IF($B1429="","",CONCATENATE("Dotace bude použita na:","
",OFFSET(Zdroj!P$16,'k rozhodnutí'!$A1428,0)))</f>
        <v/>
      </c>
      <c r="E1431" s="127"/>
      <c r="F1431" s="31" t="str">
        <f ca="1">IF($B1429="","",OFFSET(Zdroj!V$16,'k rozhodnutí'!$A1428,0))</f>
        <v/>
      </c>
      <c r="G1431" s="37" t="str">
        <f ca="1">IF($B1429="","",OFFSET(Zdroj!CC$16,'k rozhodnutí'!$A1428,0))</f>
        <v/>
      </c>
      <c r="H1431" s="115"/>
      <c r="I1431" s="126"/>
      <c r="J1431" s="125"/>
      <c r="K1431" s="115"/>
      <c r="L1431" s="115"/>
      <c r="M1431" s="115"/>
      <c r="N1431" s="115"/>
      <c r="O1431" s="115"/>
      <c r="P1431" s="115"/>
    </row>
    <row r="1432" spans="1:16" ht="15.75" x14ac:dyDescent="0.25">
      <c r="A1432" s="64"/>
      <c r="B1432" s="79" t="str">
        <f ca="1">IF(OFFSET(Zdroj!$B$16,A1431,0)&gt;0,A1434,"")</f>
        <v/>
      </c>
      <c r="C1432" s="2" t="str">
        <f ca="1">IF($B1432="","",IF(Zdroj!$AS$9="ano",CONCATENATE(OFFSET(Zdroj!C$16,'k rozhodnutí'!$A1431,0),"
","Anonymizováno","
",OFFSET(Zdroj!E$16,'k rozhodnutí'!$A1431,0),"
",OFFSET(Zdroj!F$16,'k rozhodnutí'!$A1431,0)),CONCATENATE(OFFSET(Zdroj!C$16,'k rozhodnutí'!$A1431,0),"
",OFFSET(Zdroj!D$16,'k rozhodnutí'!$A1431,0),"
",OFFSET(Zdroj!E$16,'k rozhodnutí'!$A1431,0),"
",OFFSET(Zdroj!F$16,'k rozhodnutí'!$A1431,0))))</f>
        <v/>
      </c>
      <c r="D1432" s="19" t="str">
        <f ca="1">IF($B1432="","",OFFSET(Zdroj!N$16,'k rozhodnutí'!$A1431,0))</f>
        <v/>
      </c>
      <c r="E1432" s="127" t="str">
        <f ca="1">IF($B1432="","",OFFSET(Zdroj!T$16,'k rozhodnutí'!$A1431,0))</f>
        <v/>
      </c>
      <c r="F1432" s="31" t="str">
        <f ca="1">IF($B1432="","",OFFSET(Zdroj!U$16,'k rozhodnutí'!$A1431,0))</f>
        <v/>
      </c>
      <c r="G1432" s="122" t="str">
        <f ca="1">IF($B1432="","",OFFSET(Zdroj!W$16,'k rozhodnutí'!$A1431,0))</f>
        <v/>
      </c>
      <c r="H1432" s="115" t="str">
        <f ca="1">IF($B1432="","",OFFSET(Zdroj!W$16,'k rozhodnutí'!$A1431,0))</f>
        <v/>
      </c>
      <c r="I1432" s="126" t="str">
        <f ca="1">IF($B1432="","",OFFSET(Zdroj!Y$16,'k rozhodnutí'!$A1431,0))</f>
        <v/>
      </c>
      <c r="J1432" s="125" t="str">
        <f ca="1">IF(B1432="","",'k rozhodnutí detailní'!N1432)</f>
        <v/>
      </c>
      <c r="K1432" s="115" t="str">
        <f ca="1">IF($B1432="","",OFFSET(Zdroj!AC$16,'k rozhodnutí'!$A1431,0))</f>
        <v/>
      </c>
      <c r="L1432" s="115" t="str">
        <f ca="1">IF($B1432="","",OFFSET(Zdroj!AD$16,'k rozhodnutí'!$A1431,0))</f>
        <v/>
      </c>
      <c r="M1432" s="115" t="str">
        <f ca="1">IF($B1432="","",OFFSET(Zdroj!AE$16,'k rozhodnutí'!$A1431,0))</f>
        <v/>
      </c>
      <c r="N1432" s="115" t="str">
        <f ca="1">IF($B1432="","",OFFSET(Zdroj!AF$16,'k rozhodnutí'!$A1431,0))</f>
        <v/>
      </c>
      <c r="O1432" s="115" t="str">
        <f ca="1">IF($B1432="","",OFFSET(Zdroj!AG$16,'k rozhodnutí'!$A1431,0))</f>
        <v/>
      </c>
      <c r="P1432" s="115" t="str">
        <f ca="1">IF($B1432="","",OFFSET(Zdroj!AH$16,'k rozhodnutí'!$A1431,0))</f>
        <v/>
      </c>
    </row>
    <row r="1433" spans="1:16" x14ac:dyDescent="0.25">
      <c r="A1433" s="64"/>
      <c r="B1433" s="124" t="str">
        <f ca="1">IF(OFFSET(Zdroj!$B$16,A1431,0)&gt;0,OFFSET(Zdroj!$B$16,A1431,0)+0,"")</f>
        <v/>
      </c>
      <c r="C1433" s="2" t="str">
        <f ca="1">IF($B1432="","",IF(Zdroj!$AS$9="ano",CONCATENATE("Okres:","
",OFFSET(Zdroj!CH$16,'k rozhodnutí'!$A1431,0),"
","Právní forma","
",OFFSET(Zdroj!H$16,'k rozhodnutí'!$A1431,0),"
",IF(OFFSET(Zdroj!I$16,'k rozhodnutí'!$A1431,0)="","","IČO: "),OFFSET(Zdroj!I$16,'k rozhodnutí'!$A1431,0),"
","B.Ú. ",IF(OFFSET(Zdroj!J$16,'k rozhodnutí'!$A1431,0)="","","Anonymizováno")),CONCATENATE("Okres:","
",OFFSET(Zdroj!CH$16,'k rozhodnutí'!$A1431,0),"
","Právní forma","
",OFFSET(Zdroj!H$16,'k rozhodnutí'!$A1431,0),"
",IF(OFFSET(Zdroj!I$16,'k rozhodnutí'!$A1431,0)="","","IČO: "),OFFSET(Zdroj!I$16,'k rozhodnutí'!$A1431,0),"
","B.Ú. ",OFFSET(Zdroj!J$16,'k rozhodnutí'!$A1431,0))))</f>
        <v/>
      </c>
      <c r="D1433" s="3" t="str">
        <f ca="1">IF($B1432="","",OFFSET(Zdroj!O$16,'k rozhodnutí'!$A1431,0))</f>
        <v/>
      </c>
      <c r="E1433" s="127"/>
      <c r="F1433" s="30"/>
      <c r="G1433" s="122"/>
      <c r="H1433" s="115"/>
      <c r="I1433" s="126"/>
      <c r="J1433" s="125"/>
      <c r="K1433" s="115"/>
      <c r="L1433" s="115"/>
      <c r="M1433" s="115"/>
      <c r="N1433" s="115"/>
      <c r="O1433" s="115"/>
      <c r="P1433" s="115"/>
    </row>
    <row r="1434" spans="1:16" x14ac:dyDescent="0.25">
      <c r="A1434" s="64">
        <f t="shared" ref="A1434" si="69">ROW()/3-1</f>
        <v>477</v>
      </c>
      <c r="B1434" s="124"/>
      <c r="C1434" s="28" t="str">
        <f ca="1">IF($B1432="","",IF(Zdroj!$AS$9="ano",IF(OFFSET(Zdroj!M$16,'k rozhodnutí'!$A1431,0)="","","Anonymizováno"),IF(OFFSET(Zdroj!M$16,'k rozhodnutí'!$A1431,0)="","",OFFSET(Zdroj!M$16,'k rozhodnutí'!$A1431,0))))</f>
        <v/>
      </c>
      <c r="D1434" s="3" t="str">
        <f ca="1">IF($B1432="","",CONCATENATE("Dotace bude použita na:","
",OFFSET(Zdroj!P$16,'k rozhodnutí'!$A1431,0)))</f>
        <v/>
      </c>
      <c r="E1434" s="127"/>
      <c r="F1434" s="31" t="str">
        <f ca="1">IF($B1432="","",OFFSET(Zdroj!V$16,'k rozhodnutí'!$A1431,0))</f>
        <v/>
      </c>
      <c r="G1434" s="37" t="str">
        <f ca="1">IF($B1432="","",OFFSET(Zdroj!CC$16,'k rozhodnutí'!$A1431,0))</f>
        <v/>
      </c>
      <c r="H1434" s="115"/>
      <c r="I1434" s="126"/>
      <c r="J1434" s="125"/>
      <c r="K1434" s="115"/>
      <c r="L1434" s="115"/>
      <c r="M1434" s="115"/>
      <c r="N1434" s="115"/>
      <c r="O1434" s="115"/>
      <c r="P1434" s="115"/>
    </row>
    <row r="1435" spans="1:16" ht="15.75" x14ac:dyDescent="0.25">
      <c r="A1435" s="64"/>
      <c r="B1435" s="79" t="str">
        <f ca="1">IF(OFFSET(Zdroj!$B$16,A1434,0)&gt;0,A1437,"")</f>
        <v/>
      </c>
      <c r="C1435" s="2" t="str">
        <f ca="1">IF($B1435="","",IF(Zdroj!$AS$9="ano",CONCATENATE(OFFSET(Zdroj!C$16,'k rozhodnutí'!$A1434,0),"
","Anonymizováno","
",OFFSET(Zdroj!E$16,'k rozhodnutí'!$A1434,0),"
",OFFSET(Zdroj!F$16,'k rozhodnutí'!$A1434,0)),CONCATENATE(OFFSET(Zdroj!C$16,'k rozhodnutí'!$A1434,0),"
",OFFSET(Zdroj!D$16,'k rozhodnutí'!$A1434,0),"
",OFFSET(Zdroj!E$16,'k rozhodnutí'!$A1434,0),"
",OFFSET(Zdroj!F$16,'k rozhodnutí'!$A1434,0))))</f>
        <v/>
      </c>
      <c r="D1435" s="19" t="str">
        <f ca="1">IF($B1435="","",OFFSET(Zdroj!N$16,'k rozhodnutí'!$A1434,0))</f>
        <v/>
      </c>
      <c r="E1435" s="127" t="str">
        <f ca="1">IF($B1435="","",OFFSET(Zdroj!T$16,'k rozhodnutí'!$A1434,0))</f>
        <v/>
      </c>
      <c r="F1435" s="31" t="str">
        <f ca="1">IF($B1435="","",OFFSET(Zdroj!U$16,'k rozhodnutí'!$A1434,0))</f>
        <v/>
      </c>
      <c r="G1435" s="122" t="str">
        <f ca="1">IF($B1435="","",OFFSET(Zdroj!W$16,'k rozhodnutí'!$A1434,0))</f>
        <v/>
      </c>
      <c r="H1435" s="115" t="str">
        <f ca="1">IF($B1435="","",OFFSET(Zdroj!W$16,'k rozhodnutí'!$A1434,0))</f>
        <v/>
      </c>
      <c r="I1435" s="126" t="str">
        <f ca="1">IF($B1435="","",OFFSET(Zdroj!Y$16,'k rozhodnutí'!$A1434,0))</f>
        <v/>
      </c>
      <c r="J1435" s="125" t="str">
        <f ca="1">IF(B1435="","",'k rozhodnutí detailní'!N1435)</f>
        <v/>
      </c>
      <c r="K1435" s="115" t="str">
        <f ca="1">IF($B1435="","",OFFSET(Zdroj!AC$16,'k rozhodnutí'!$A1434,0))</f>
        <v/>
      </c>
      <c r="L1435" s="115" t="str">
        <f ca="1">IF($B1435="","",OFFSET(Zdroj!AD$16,'k rozhodnutí'!$A1434,0))</f>
        <v/>
      </c>
      <c r="M1435" s="115" t="str">
        <f ca="1">IF($B1435="","",OFFSET(Zdroj!AE$16,'k rozhodnutí'!$A1434,0))</f>
        <v/>
      </c>
      <c r="N1435" s="115" t="str">
        <f ca="1">IF($B1435="","",OFFSET(Zdroj!AF$16,'k rozhodnutí'!$A1434,0))</f>
        <v/>
      </c>
      <c r="O1435" s="115" t="str">
        <f ca="1">IF($B1435="","",OFFSET(Zdroj!AG$16,'k rozhodnutí'!$A1434,0))</f>
        <v/>
      </c>
      <c r="P1435" s="115" t="str">
        <f ca="1">IF($B1435="","",OFFSET(Zdroj!AH$16,'k rozhodnutí'!$A1434,0))</f>
        <v/>
      </c>
    </row>
    <row r="1436" spans="1:16" x14ac:dyDescent="0.25">
      <c r="A1436" s="64"/>
      <c r="B1436" s="124" t="str">
        <f ca="1">IF(OFFSET(Zdroj!$B$16,A1434,0)&gt;0,OFFSET(Zdroj!$B$16,A1434,0)+0,"")</f>
        <v/>
      </c>
      <c r="C1436" s="2" t="str">
        <f ca="1">IF($B1435="","",IF(Zdroj!$AS$9="ano",CONCATENATE("Okres:","
",OFFSET(Zdroj!CH$16,'k rozhodnutí'!$A1434,0),"
","Právní forma","
",OFFSET(Zdroj!H$16,'k rozhodnutí'!$A1434,0),"
",IF(OFFSET(Zdroj!I$16,'k rozhodnutí'!$A1434,0)="","","IČO: "),OFFSET(Zdroj!I$16,'k rozhodnutí'!$A1434,0),"
","B.Ú. ",IF(OFFSET(Zdroj!J$16,'k rozhodnutí'!$A1434,0)="","","Anonymizováno")),CONCATENATE("Okres:","
",OFFSET(Zdroj!CH$16,'k rozhodnutí'!$A1434,0),"
","Právní forma","
",OFFSET(Zdroj!H$16,'k rozhodnutí'!$A1434,0),"
",IF(OFFSET(Zdroj!I$16,'k rozhodnutí'!$A1434,0)="","","IČO: "),OFFSET(Zdroj!I$16,'k rozhodnutí'!$A1434,0),"
","B.Ú. ",OFFSET(Zdroj!J$16,'k rozhodnutí'!$A1434,0))))</f>
        <v/>
      </c>
      <c r="D1436" s="3" t="str">
        <f ca="1">IF($B1435="","",OFFSET(Zdroj!O$16,'k rozhodnutí'!$A1434,0))</f>
        <v/>
      </c>
      <c r="E1436" s="127"/>
      <c r="F1436" s="30"/>
      <c r="G1436" s="122"/>
      <c r="H1436" s="115"/>
      <c r="I1436" s="126"/>
      <c r="J1436" s="125"/>
      <c r="K1436" s="115"/>
      <c r="L1436" s="115"/>
      <c r="M1436" s="115"/>
      <c r="N1436" s="115"/>
      <c r="O1436" s="115"/>
      <c r="P1436" s="115"/>
    </row>
    <row r="1437" spans="1:16" x14ac:dyDescent="0.25">
      <c r="A1437" s="64">
        <f t="shared" ref="A1437" si="70">ROW()/3-1</f>
        <v>478</v>
      </c>
      <c r="B1437" s="124"/>
      <c r="C1437" s="28" t="str">
        <f ca="1">IF($B1435="","",IF(Zdroj!$AS$9="ano",IF(OFFSET(Zdroj!M$16,'k rozhodnutí'!$A1434,0)="","","Anonymizováno"),IF(OFFSET(Zdroj!M$16,'k rozhodnutí'!$A1434,0)="","",OFFSET(Zdroj!M$16,'k rozhodnutí'!$A1434,0))))</f>
        <v/>
      </c>
      <c r="D1437" s="3" t="str">
        <f ca="1">IF($B1435="","",CONCATENATE("Dotace bude použita na:","
",OFFSET(Zdroj!P$16,'k rozhodnutí'!$A1434,0)))</f>
        <v/>
      </c>
      <c r="E1437" s="127"/>
      <c r="F1437" s="31" t="str">
        <f ca="1">IF($B1435="","",OFFSET(Zdroj!V$16,'k rozhodnutí'!$A1434,0))</f>
        <v/>
      </c>
      <c r="G1437" s="37" t="str">
        <f ca="1">IF($B1435="","",OFFSET(Zdroj!CC$16,'k rozhodnutí'!$A1434,0))</f>
        <v/>
      </c>
      <c r="H1437" s="115"/>
      <c r="I1437" s="126"/>
      <c r="J1437" s="125"/>
      <c r="K1437" s="115"/>
      <c r="L1437" s="115"/>
      <c r="M1437" s="115"/>
      <c r="N1437" s="115"/>
      <c r="O1437" s="115"/>
      <c r="P1437" s="115"/>
    </row>
    <row r="1438" spans="1:16" ht="15.75" x14ac:dyDescent="0.25">
      <c r="A1438" s="64"/>
      <c r="B1438" s="79" t="str">
        <f ca="1">IF(OFFSET(Zdroj!$B$16,A1437,0)&gt;0,A1440,"")</f>
        <v/>
      </c>
      <c r="C1438" s="2" t="str">
        <f ca="1">IF($B1438="","",IF(Zdroj!$AS$9="ano",CONCATENATE(OFFSET(Zdroj!C$16,'k rozhodnutí'!$A1437,0),"
","Anonymizováno","
",OFFSET(Zdroj!E$16,'k rozhodnutí'!$A1437,0),"
",OFFSET(Zdroj!F$16,'k rozhodnutí'!$A1437,0)),CONCATENATE(OFFSET(Zdroj!C$16,'k rozhodnutí'!$A1437,0),"
",OFFSET(Zdroj!D$16,'k rozhodnutí'!$A1437,0),"
",OFFSET(Zdroj!E$16,'k rozhodnutí'!$A1437,0),"
",OFFSET(Zdroj!F$16,'k rozhodnutí'!$A1437,0))))</f>
        <v/>
      </c>
      <c r="D1438" s="19" t="str">
        <f ca="1">IF($B1438="","",OFFSET(Zdroj!N$16,'k rozhodnutí'!$A1437,0))</f>
        <v/>
      </c>
      <c r="E1438" s="127" t="str">
        <f ca="1">IF($B1438="","",OFFSET(Zdroj!T$16,'k rozhodnutí'!$A1437,0))</f>
        <v/>
      </c>
      <c r="F1438" s="31" t="str">
        <f ca="1">IF($B1438="","",OFFSET(Zdroj!U$16,'k rozhodnutí'!$A1437,0))</f>
        <v/>
      </c>
      <c r="G1438" s="122" t="str">
        <f ca="1">IF($B1438="","",OFFSET(Zdroj!W$16,'k rozhodnutí'!$A1437,0))</f>
        <v/>
      </c>
      <c r="H1438" s="115" t="str">
        <f ca="1">IF($B1438="","",OFFSET(Zdroj!W$16,'k rozhodnutí'!$A1437,0))</f>
        <v/>
      </c>
      <c r="I1438" s="126" t="str">
        <f ca="1">IF($B1438="","",OFFSET(Zdroj!Y$16,'k rozhodnutí'!$A1437,0))</f>
        <v/>
      </c>
      <c r="J1438" s="125" t="str">
        <f ca="1">IF(B1438="","",'k rozhodnutí detailní'!N1438)</f>
        <v/>
      </c>
      <c r="K1438" s="115" t="str">
        <f ca="1">IF($B1438="","",OFFSET(Zdroj!AC$16,'k rozhodnutí'!$A1437,0))</f>
        <v/>
      </c>
      <c r="L1438" s="115" t="str">
        <f ca="1">IF($B1438="","",OFFSET(Zdroj!AD$16,'k rozhodnutí'!$A1437,0))</f>
        <v/>
      </c>
      <c r="M1438" s="115" t="str">
        <f ca="1">IF($B1438="","",OFFSET(Zdroj!AE$16,'k rozhodnutí'!$A1437,0))</f>
        <v/>
      </c>
      <c r="N1438" s="115" t="str">
        <f ca="1">IF($B1438="","",OFFSET(Zdroj!AF$16,'k rozhodnutí'!$A1437,0))</f>
        <v/>
      </c>
      <c r="O1438" s="115" t="str">
        <f ca="1">IF($B1438="","",OFFSET(Zdroj!AG$16,'k rozhodnutí'!$A1437,0))</f>
        <v/>
      </c>
      <c r="P1438" s="115" t="str">
        <f ca="1">IF($B1438="","",OFFSET(Zdroj!AH$16,'k rozhodnutí'!$A1437,0))</f>
        <v/>
      </c>
    </row>
    <row r="1439" spans="1:16" x14ac:dyDescent="0.25">
      <c r="A1439" s="64"/>
      <c r="B1439" s="124" t="str">
        <f ca="1">IF(OFFSET(Zdroj!$B$16,A1437,0)&gt;0,OFFSET(Zdroj!$B$16,A1437,0)+0,"")</f>
        <v/>
      </c>
      <c r="C1439" s="2" t="str">
        <f ca="1">IF($B1438="","",IF(Zdroj!$AS$9="ano",CONCATENATE("Okres:","
",OFFSET(Zdroj!CH$16,'k rozhodnutí'!$A1437,0),"
","Právní forma","
",OFFSET(Zdroj!H$16,'k rozhodnutí'!$A1437,0),"
",IF(OFFSET(Zdroj!I$16,'k rozhodnutí'!$A1437,0)="","","IČO: "),OFFSET(Zdroj!I$16,'k rozhodnutí'!$A1437,0),"
","B.Ú. ",IF(OFFSET(Zdroj!J$16,'k rozhodnutí'!$A1437,0)="","","Anonymizováno")),CONCATENATE("Okres:","
",OFFSET(Zdroj!CH$16,'k rozhodnutí'!$A1437,0),"
","Právní forma","
",OFFSET(Zdroj!H$16,'k rozhodnutí'!$A1437,0),"
",IF(OFFSET(Zdroj!I$16,'k rozhodnutí'!$A1437,0)="","","IČO: "),OFFSET(Zdroj!I$16,'k rozhodnutí'!$A1437,0),"
","B.Ú. ",OFFSET(Zdroj!J$16,'k rozhodnutí'!$A1437,0))))</f>
        <v/>
      </c>
      <c r="D1439" s="3" t="str">
        <f ca="1">IF($B1438="","",OFFSET(Zdroj!O$16,'k rozhodnutí'!$A1437,0))</f>
        <v/>
      </c>
      <c r="E1439" s="127"/>
      <c r="F1439" s="30"/>
      <c r="G1439" s="122"/>
      <c r="H1439" s="115"/>
      <c r="I1439" s="126"/>
      <c r="J1439" s="125"/>
      <c r="K1439" s="115"/>
      <c r="L1439" s="115"/>
      <c r="M1439" s="115"/>
      <c r="N1439" s="115"/>
      <c r="O1439" s="115"/>
      <c r="P1439" s="115"/>
    </row>
    <row r="1440" spans="1:16" x14ac:dyDescent="0.25">
      <c r="A1440" s="64">
        <f t="shared" ref="A1440" si="71">ROW()/3-1</f>
        <v>479</v>
      </c>
      <c r="B1440" s="124"/>
      <c r="C1440" s="28" t="str">
        <f ca="1">IF($B1438="","",IF(Zdroj!$AS$9="ano",IF(OFFSET(Zdroj!M$16,'k rozhodnutí'!$A1437,0)="","","Anonymizováno"),IF(OFFSET(Zdroj!M$16,'k rozhodnutí'!$A1437,0)="","",OFFSET(Zdroj!M$16,'k rozhodnutí'!$A1437,0))))</f>
        <v/>
      </c>
      <c r="D1440" s="3" t="str">
        <f ca="1">IF($B1438="","",CONCATENATE("Dotace bude použita na:","
",OFFSET(Zdroj!P$16,'k rozhodnutí'!$A1437,0)))</f>
        <v/>
      </c>
      <c r="E1440" s="127"/>
      <c r="F1440" s="31" t="str">
        <f ca="1">IF($B1438="","",OFFSET(Zdroj!V$16,'k rozhodnutí'!$A1437,0))</f>
        <v/>
      </c>
      <c r="G1440" s="37" t="str">
        <f ca="1">IF($B1438="","",OFFSET(Zdroj!CC$16,'k rozhodnutí'!$A1437,0))</f>
        <v/>
      </c>
      <c r="H1440" s="115"/>
      <c r="I1440" s="126"/>
      <c r="J1440" s="125"/>
      <c r="K1440" s="115"/>
      <c r="L1440" s="115"/>
      <c r="M1440" s="115"/>
      <c r="N1440" s="115"/>
      <c r="O1440" s="115"/>
      <c r="P1440" s="115"/>
    </row>
    <row r="1441" spans="1:16" ht="15.75" x14ac:dyDescent="0.25">
      <c r="A1441" s="64"/>
      <c r="B1441" s="79" t="str">
        <f ca="1">IF(OFFSET(Zdroj!$B$16,A1440,0)&gt;0,A1443,"")</f>
        <v/>
      </c>
      <c r="C1441" s="2" t="str">
        <f ca="1">IF($B1441="","",IF(Zdroj!$AS$9="ano",CONCATENATE(OFFSET(Zdroj!C$16,'k rozhodnutí'!$A1440,0),"
","Anonymizováno","
",OFFSET(Zdroj!E$16,'k rozhodnutí'!$A1440,0),"
",OFFSET(Zdroj!F$16,'k rozhodnutí'!$A1440,0)),CONCATENATE(OFFSET(Zdroj!C$16,'k rozhodnutí'!$A1440,0),"
",OFFSET(Zdroj!D$16,'k rozhodnutí'!$A1440,0),"
",OFFSET(Zdroj!E$16,'k rozhodnutí'!$A1440,0),"
",OFFSET(Zdroj!F$16,'k rozhodnutí'!$A1440,0))))</f>
        <v/>
      </c>
      <c r="D1441" s="19" t="str">
        <f ca="1">IF($B1441="","",OFFSET(Zdroj!N$16,'k rozhodnutí'!$A1440,0))</f>
        <v/>
      </c>
      <c r="E1441" s="127" t="str">
        <f ca="1">IF($B1441="","",OFFSET(Zdroj!T$16,'k rozhodnutí'!$A1440,0))</f>
        <v/>
      </c>
      <c r="F1441" s="31" t="str">
        <f ca="1">IF($B1441="","",OFFSET(Zdroj!U$16,'k rozhodnutí'!$A1440,0))</f>
        <v/>
      </c>
      <c r="G1441" s="122" t="str">
        <f ca="1">IF($B1441="","",OFFSET(Zdroj!W$16,'k rozhodnutí'!$A1440,0))</f>
        <v/>
      </c>
      <c r="H1441" s="115" t="str">
        <f ca="1">IF($B1441="","",OFFSET(Zdroj!W$16,'k rozhodnutí'!$A1440,0))</f>
        <v/>
      </c>
      <c r="I1441" s="126" t="str">
        <f ca="1">IF($B1441="","",OFFSET(Zdroj!Y$16,'k rozhodnutí'!$A1440,0))</f>
        <v/>
      </c>
      <c r="J1441" s="125" t="str">
        <f ca="1">IF(B1441="","",'k rozhodnutí detailní'!N1441)</f>
        <v/>
      </c>
      <c r="K1441" s="115" t="str">
        <f ca="1">IF($B1441="","",OFFSET(Zdroj!AC$16,'k rozhodnutí'!$A1440,0))</f>
        <v/>
      </c>
      <c r="L1441" s="115" t="str">
        <f ca="1">IF($B1441="","",OFFSET(Zdroj!AD$16,'k rozhodnutí'!$A1440,0))</f>
        <v/>
      </c>
      <c r="M1441" s="115" t="str">
        <f ca="1">IF($B1441="","",OFFSET(Zdroj!AE$16,'k rozhodnutí'!$A1440,0))</f>
        <v/>
      </c>
      <c r="N1441" s="115" t="str">
        <f ca="1">IF($B1441="","",OFFSET(Zdroj!AF$16,'k rozhodnutí'!$A1440,0))</f>
        <v/>
      </c>
      <c r="O1441" s="115" t="str">
        <f ca="1">IF($B1441="","",OFFSET(Zdroj!AG$16,'k rozhodnutí'!$A1440,0))</f>
        <v/>
      </c>
      <c r="P1441" s="115" t="str">
        <f ca="1">IF($B1441="","",OFFSET(Zdroj!AH$16,'k rozhodnutí'!$A1440,0))</f>
        <v/>
      </c>
    </row>
    <row r="1442" spans="1:16" x14ac:dyDescent="0.25">
      <c r="A1442" s="64"/>
      <c r="B1442" s="124" t="str">
        <f ca="1">IF(OFFSET(Zdroj!$B$16,A1440,0)&gt;0,OFFSET(Zdroj!$B$16,A1440,0)+0,"")</f>
        <v/>
      </c>
      <c r="C1442" s="2" t="str">
        <f ca="1">IF($B1441="","",IF(Zdroj!$AS$9="ano",CONCATENATE("Okres:","
",OFFSET(Zdroj!CH$16,'k rozhodnutí'!$A1440,0),"
","Právní forma","
",OFFSET(Zdroj!H$16,'k rozhodnutí'!$A1440,0),"
",IF(OFFSET(Zdroj!I$16,'k rozhodnutí'!$A1440,0)="","","IČO: "),OFFSET(Zdroj!I$16,'k rozhodnutí'!$A1440,0),"
","B.Ú. ",IF(OFFSET(Zdroj!J$16,'k rozhodnutí'!$A1440,0)="","","Anonymizováno")),CONCATENATE("Okres:","
",OFFSET(Zdroj!CH$16,'k rozhodnutí'!$A1440,0),"
","Právní forma","
",OFFSET(Zdroj!H$16,'k rozhodnutí'!$A1440,0),"
",IF(OFFSET(Zdroj!I$16,'k rozhodnutí'!$A1440,0)="","","IČO: "),OFFSET(Zdroj!I$16,'k rozhodnutí'!$A1440,0),"
","B.Ú. ",OFFSET(Zdroj!J$16,'k rozhodnutí'!$A1440,0))))</f>
        <v/>
      </c>
      <c r="D1442" s="3" t="str">
        <f ca="1">IF($B1441="","",OFFSET(Zdroj!O$16,'k rozhodnutí'!$A1440,0))</f>
        <v/>
      </c>
      <c r="E1442" s="127"/>
      <c r="F1442" s="30"/>
      <c r="G1442" s="122"/>
      <c r="H1442" s="115"/>
      <c r="I1442" s="126"/>
      <c r="J1442" s="125"/>
      <c r="K1442" s="115"/>
      <c r="L1442" s="115"/>
      <c r="M1442" s="115"/>
      <c r="N1442" s="115"/>
      <c r="O1442" s="115"/>
      <c r="P1442" s="115"/>
    </row>
    <row r="1443" spans="1:16" x14ac:dyDescent="0.25">
      <c r="A1443" s="64">
        <f t="shared" ref="A1443" si="72">ROW()/3-1</f>
        <v>480</v>
      </c>
      <c r="B1443" s="124"/>
      <c r="C1443" s="28" t="str">
        <f ca="1">IF($B1441="","",IF(Zdroj!$AS$9="ano",IF(OFFSET(Zdroj!M$16,'k rozhodnutí'!$A1440,0)="","","Anonymizováno"),IF(OFFSET(Zdroj!M$16,'k rozhodnutí'!$A1440,0)="","",OFFSET(Zdroj!M$16,'k rozhodnutí'!$A1440,0))))</f>
        <v/>
      </c>
      <c r="D1443" s="3" t="str">
        <f ca="1">IF($B1441="","",CONCATENATE("Dotace bude použita na:","
",OFFSET(Zdroj!P$16,'k rozhodnutí'!$A1440,0)))</f>
        <v/>
      </c>
      <c r="E1443" s="127"/>
      <c r="F1443" s="31" t="str">
        <f ca="1">IF($B1441="","",OFFSET(Zdroj!V$16,'k rozhodnutí'!$A1440,0))</f>
        <v/>
      </c>
      <c r="G1443" s="37" t="str">
        <f ca="1">IF($B1441="","",OFFSET(Zdroj!CC$16,'k rozhodnutí'!$A1440,0))</f>
        <v/>
      </c>
      <c r="H1443" s="115"/>
      <c r="I1443" s="126"/>
      <c r="J1443" s="125"/>
      <c r="K1443" s="115"/>
      <c r="L1443" s="115"/>
      <c r="M1443" s="115"/>
      <c r="N1443" s="115"/>
      <c r="O1443" s="115"/>
      <c r="P1443" s="115"/>
    </row>
    <row r="1444" spans="1:16" ht="15.75" x14ac:dyDescent="0.25">
      <c r="A1444" s="64"/>
      <c r="B1444" s="79" t="str">
        <f ca="1">IF(OFFSET(Zdroj!$B$16,A1443,0)&gt;0,A1446,"")</f>
        <v/>
      </c>
      <c r="C1444" s="2" t="str">
        <f ca="1">IF($B1444="","",IF(Zdroj!$AS$9="ano",CONCATENATE(OFFSET(Zdroj!C$16,'k rozhodnutí'!$A1443,0),"
","Anonymizováno","
",OFFSET(Zdroj!E$16,'k rozhodnutí'!$A1443,0),"
",OFFSET(Zdroj!F$16,'k rozhodnutí'!$A1443,0)),CONCATENATE(OFFSET(Zdroj!C$16,'k rozhodnutí'!$A1443,0),"
",OFFSET(Zdroj!D$16,'k rozhodnutí'!$A1443,0),"
",OFFSET(Zdroj!E$16,'k rozhodnutí'!$A1443,0),"
",OFFSET(Zdroj!F$16,'k rozhodnutí'!$A1443,0))))</f>
        <v/>
      </c>
      <c r="D1444" s="19" t="str">
        <f ca="1">IF($B1444="","",OFFSET(Zdroj!N$16,'k rozhodnutí'!$A1443,0))</f>
        <v/>
      </c>
      <c r="E1444" s="127" t="str">
        <f ca="1">IF($B1444="","",OFFSET(Zdroj!T$16,'k rozhodnutí'!$A1443,0))</f>
        <v/>
      </c>
      <c r="F1444" s="31" t="str">
        <f ca="1">IF($B1444="","",OFFSET(Zdroj!U$16,'k rozhodnutí'!$A1443,0))</f>
        <v/>
      </c>
      <c r="G1444" s="122" t="str">
        <f ca="1">IF($B1444="","",OFFSET(Zdroj!W$16,'k rozhodnutí'!$A1443,0))</f>
        <v/>
      </c>
      <c r="H1444" s="115" t="str">
        <f ca="1">IF($B1444="","",OFFSET(Zdroj!W$16,'k rozhodnutí'!$A1443,0))</f>
        <v/>
      </c>
      <c r="I1444" s="126" t="str">
        <f ca="1">IF($B1444="","",OFFSET(Zdroj!Y$16,'k rozhodnutí'!$A1443,0))</f>
        <v/>
      </c>
      <c r="J1444" s="125" t="str">
        <f ca="1">IF(B1444="","",'k rozhodnutí detailní'!N1444)</f>
        <v/>
      </c>
      <c r="K1444" s="115" t="str">
        <f ca="1">IF($B1444="","",OFFSET(Zdroj!AC$16,'k rozhodnutí'!$A1443,0))</f>
        <v/>
      </c>
      <c r="L1444" s="115" t="str">
        <f ca="1">IF($B1444="","",OFFSET(Zdroj!AD$16,'k rozhodnutí'!$A1443,0))</f>
        <v/>
      </c>
      <c r="M1444" s="115" t="str">
        <f ca="1">IF($B1444="","",OFFSET(Zdroj!AE$16,'k rozhodnutí'!$A1443,0))</f>
        <v/>
      </c>
      <c r="N1444" s="115" t="str">
        <f ca="1">IF($B1444="","",OFFSET(Zdroj!AF$16,'k rozhodnutí'!$A1443,0))</f>
        <v/>
      </c>
      <c r="O1444" s="115" t="str">
        <f ca="1">IF($B1444="","",OFFSET(Zdroj!AG$16,'k rozhodnutí'!$A1443,0))</f>
        <v/>
      </c>
      <c r="P1444" s="115" t="str">
        <f ca="1">IF($B1444="","",OFFSET(Zdroj!AH$16,'k rozhodnutí'!$A1443,0))</f>
        <v/>
      </c>
    </row>
    <row r="1445" spans="1:16" x14ac:dyDescent="0.25">
      <c r="A1445" s="64"/>
      <c r="B1445" s="124" t="str">
        <f ca="1">IF(OFFSET(Zdroj!$B$16,A1443,0)&gt;0,OFFSET(Zdroj!$B$16,A1443,0)+0,"")</f>
        <v/>
      </c>
      <c r="C1445" s="2" t="str">
        <f ca="1">IF($B1444="","",IF(Zdroj!$AS$9="ano",CONCATENATE("Okres:","
",OFFSET(Zdroj!CH$16,'k rozhodnutí'!$A1443,0),"
","Právní forma","
",OFFSET(Zdroj!H$16,'k rozhodnutí'!$A1443,0),"
",IF(OFFSET(Zdroj!I$16,'k rozhodnutí'!$A1443,0)="","","IČO: "),OFFSET(Zdroj!I$16,'k rozhodnutí'!$A1443,0),"
","B.Ú. ",IF(OFFSET(Zdroj!J$16,'k rozhodnutí'!$A1443,0)="","","Anonymizováno")),CONCATENATE("Okres:","
",OFFSET(Zdroj!CH$16,'k rozhodnutí'!$A1443,0),"
","Právní forma","
",OFFSET(Zdroj!H$16,'k rozhodnutí'!$A1443,0),"
",IF(OFFSET(Zdroj!I$16,'k rozhodnutí'!$A1443,0)="","","IČO: "),OFFSET(Zdroj!I$16,'k rozhodnutí'!$A1443,0),"
","B.Ú. ",OFFSET(Zdroj!J$16,'k rozhodnutí'!$A1443,0))))</f>
        <v/>
      </c>
      <c r="D1445" s="3" t="str">
        <f ca="1">IF($B1444="","",OFFSET(Zdroj!O$16,'k rozhodnutí'!$A1443,0))</f>
        <v/>
      </c>
      <c r="E1445" s="127"/>
      <c r="F1445" s="30"/>
      <c r="G1445" s="122"/>
      <c r="H1445" s="115"/>
      <c r="I1445" s="126"/>
      <c r="J1445" s="125"/>
      <c r="K1445" s="115"/>
      <c r="L1445" s="115"/>
      <c r="M1445" s="115"/>
      <c r="N1445" s="115"/>
      <c r="O1445" s="115"/>
      <c r="P1445" s="115"/>
    </row>
    <row r="1446" spans="1:16" x14ac:dyDescent="0.25">
      <c r="A1446" s="64">
        <f t="shared" ref="A1446" si="73">ROW()/3-1</f>
        <v>481</v>
      </c>
      <c r="B1446" s="124"/>
      <c r="C1446" s="28" t="str">
        <f ca="1">IF($B1444="","",IF(Zdroj!$AS$9="ano",IF(OFFSET(Zdroj!M$16,'k rozhodnutí'!$A1443,0)="","","Anonymizováno"),IF(OFFSET(Zdroj!M$16,'k rozhodnutí'!$A1443,0)="","",OFFSET(Zdroj!M$16,'k rozhodnutí'!$A1443,0))))</f>
        <v/>
      </c>
      <c r="D1446" s="3" t="str">
        <f ca="1">IF($B1444="","",CONCATENATE("Dotace bude použita na:","
",OFFSET(Zdroj!P$16,'k rozhodnutí'!$A1443,0)))</f>
        <v/>
      </c>
      <c r="E1446" s="127"/>
      <c r="F1446" s="31" t="str">
        <f ca="1">IF($B1444="","",OFFSET(Zdroj!V$16,'k rozhodnutí'!$A1443,0))</f>
        <v/>
      </c>
      <c r="G1446" s="37" t="str">
        <f ca="1">IF($B1444="","",OFFSET(Zdroj!CC$16,'k rozhodnutí'!$A1443,0))</f>
        <v/>
      </c>
      <c r="H1446" s="115"/>
      <c r="I1446" s="126"/>
      <c r="J1446" s="125"/>
      <c r="K1446" s="115"/>
      <c r="L1446" s="115"/>
      <c r="M1446" s="115"/>
      <c r="N1446" s="115"/>
      <c r="O1446" s="115"/>
      <c r="P1446" s="115"/>
    </row>
    <row r="1447" spans="1:16" ht="15.75" x14ac:dyDescent="0.25">
      <c r="A1447" s="64"/>
      <c r="B1447" s="79" t="str">
        <f ca="1">IF(OFFSET(Zdroj!$B$16,A1446,0)&gt;0,A1449,"")</f>
        <v/>
      </c>
      <c r="C1447" s="2" t="str">
        <f ca="1">IF($B1447="","",IF(Zdroj!$AS$9="ano",CONCATENATE(OFFSET(Zdroj!C$16,'k rozhodnutí'!$A1446,0),"
","Anonymizováno","
",OFFSET(Zdroj!E$16,'k rozhodnutí'!$A1446,0),"
",OFFSET(Zdroj!F$16,'k rozhodnutí'!$A1446,0)),CONCATENATE(OFFSET(Zdroj!C$16,'k rozhodnutí'!$A1446,0),"
",OFFSET(Zdroj!D$16,'k rozhodnutí'!$A1446,0),"
",OFFSET(Zdroj!E$16,'k rozhodnutí'!$A1446,0),"
",OFFSET(Zdroj!F$16,'k rozhodnutí'!$A1446,0))))</f>
        <v/>
      </c>
      <c r="D1447" s="19" t="str">
        <f ca="1">IF($B1447="","",OFFSET(Zdroj!N$16,'k rozhodnutí'!$A1446,0))</f>
        <v/>
      </c>
      <c r="E1447" s="127" t="str">
        <f ca="1">IF($B1447="","",OFFSET(Zdroj!T$16,'k rozhodnutí'!$A1446,0))</f>
        <v/>
      </c>
      <c r="F1447" s="31" t="str">
        <f ca="1">IF($B1447="","",OFFSET(Zdroj!U$16,'k rozhodnutí'!$A1446,0))</f>
        <v/>
      </c>
      <c r="G1447" s="122" t="str">
        <f ca="1">IF($B1447="","",OFFSET(Zdroj!W$16,'k rozhodnutí'!$A1446,0))</f>
        <v/>
      </c>
      <c r="H1447" s="115" t="str">
        <f ca="1">IF($B1447="","",OFFSET(Zdroj!W$16,'k rozhodnutí'!$A1446,0))</f>
        <v/>
      </c>
      <c r="I1447" s="126" t="str">
        <f ca="1">IF($B1447="","",OFFSET(Zdroj!Y$16,'k rozhodnutí'!$A1446,0))</f>
        <v/>
      </c>
      <c r="J1447" s="125" t="str">
        <f ca="1">IF(B1447="","",'k rozhodnutí detailní'!N1447)</f>
        <v/>
      </c>
      <c r="K1447" s="115" t="str">
        <f ca="1">IF($B1447="","",OFFSET(Zdroj!AC$16,'k rozhodnutí'!$A1446,0))</f>
        <v/>
      </c>
      <c r="L1447" s="115" t="str">
        <f ca="1">IF($B1447="","",OFFSET(Zdroj!AD$16,'k rozhodnutí'!$A1446,0))</f>
        <v/>
      </c>
      <c r="M1447" s="115" t="str">
        <f ca="1">IF($B1447="","",OFFSET(Zdroj!AE$16,'k rozhodnutí'!$A1446,0))</f>
        <v/>
      </c>
      <c r="N1447" s="115" t="str">
        <f ca="1">IF($B1447="","",OFFSET(Zdroj!AF$16,'k rozhodnutí'!$A1446,0))</f>
        <v/>
      </c>
      <c r="O1447" s="115" t="str">
        <f ca="1">IF($B1447="","",OFFSET(Zdroj!AG$16,'k rozhodnutí'!$A1446,0))</f>
        <v/>
      </c>
      <c r="P1447" s="115" t="str">
        <f ca="1">IF($B1447="","",OFFSET(Zdroj!AH$16,'k rozhodnutí'!$A1446,0))</f>
        <v/>
      </c>
    </row>
    <row r="1448" spans="1:16" x14ac:dyDescent="0.25">
      <c r="A1448" s="64"/>
      <c r="B1448" s="124" t="str">
        <f ca="1">IF(OFFSET(Zdroj!$B$16,A1446,0)&gt;0,OFFSET(Zdroj!$B$16,A1446,0)+0,"")</f>
        <v/>
      </c>
      <c r="C1448" s="2" t="str">
        <f ca="1">IF($B1447="","",IF(Zdroj!$AS$9="ano",CONCATENATE("Okres:","
",OFFSET(Zdroj!CH$16,'k rozhodnutí'!$A1446,0),"
","Právní forma","
",OFFSET(Zdroj!H$16,'k rozhodnutí'!$A1446,0),"
",IF(OFFSET(Zdroj!I$16,'k rozhodnutí'!$A1446,0)="","","IČO: "),OFFSET(Zdroj!I$16,'k rozhodnutí'!$A1446,0),"
","B.Ú. ",IF(OFFSET(Zdroj!J$16,'k rozhodnutí'!$A1446,0)="","","Anonymizováno")),CONCATENATE("Okres:","
",OFFSET(Zdroj!CH$16,'k rozhodnutí'!$A1446,0),"
","Právní forma","
",OFFSET(Zdroj!H$16,'k rozhodnutí'!$A1446,0),"
",IF(OFFSET(Zdroj!I$16,'k rozhodnutí'!$A1446,0)="","","IČO: "),OFFSET(Zdroj!I$16,'k rozhodnutí'!$A1446,0),"
","B.Ú. ",OFFSET(Zdroj!J$16,'k rozhodnutí'!$A1446,0))))</f>
        <v/>
      </c>
      <c r="D1448" s="3" t="str">
        <f ca="1">IF($B1447="","",OFFSET(Zdroj!O$16,'k rozhodnutí'!$A1446,0))</f>
        <v/>
      </c>
      <c r="E1448" s="127"/>
      <c r="F1448" s="30"/>
      <c r="G1448" s="122"/>
      <c r="H1448" s="115"/>
      <c r="I1448" s="126"/>
      <c r="J1448" s="125"/>
      <c r="K1448" s="115"/>
      <c r="L1448" s="115"/>
      <c r="M1448" s="115"/>
      <c r="N1448" s="115"/>
      <c r="O1448" s="115"/>
      <c r="P1448" s="115"/>
    </row>
    <row r="1449" spans="1:16" x14ac:dyDescent="0.25">
      <c r="A1449" s="64">
        <f t="shared" ref="A1449" si="74">ROW()/3-1</f>
        <v>482</v>
      </c>
      <c r="B1449" s="124"/>
      <c r="C1449" s="28" t="str">
        <f ca="1">IF($B1447="","",IF(Zdroj!$AS$9="ano",IF(OFFSET(Zdroj!M$16,'k rozhodnutí'!$A1446,0)="","","Anonymizováno"),IF(OFFSET(Zdroj!M$16,'k rozhodnutí'!$A1446,0)="","",OFFSET(Zdroj!M$16,'k rozhodnutí'!$A1446,0))))</f>
        <v/>
      </c>
      <c r="D1449" s="3" t="str">
        <f ca="1">IF($B1447="","",CONCATENATE("Dotace bude použita na:","
",OFFSET(Zdroj!P$16,'k rozhodnutí'!$A1446,0)))</f>
        <v/>
      </c>
      <c r="E1449" s="127"/>
      <c r="F1449" s="31" t="str">
        <f ca="1">IF($B1447="","",OFFSET(Zdroj!V$16,'k rozhodnutí'!$A1446,0))</f>
        <v/>
      </c>
      <c r="G1449" s="37" t="str">
        <f ca="1">IF($B1447="","",OFFSET(Zdroj!CC$16,'k rozhodnutí'!$A1446,0))</f>
        <v/>
      </c>
      <c r="H1449" s="115"/>
      <c r="I1449" s="126"/>
      <c r="J1449" s="125"/>
      <c r="K1449" s="115"/>
      <c r="L1449" s="115"/>
      <c r="M1449" s="115"/>
      <c r="N1449" s="115"/>
      <c r="O1449" s="115"/>
      <c r="P1449" s="115"/>
    </row>
    <row r="1450" spans="1:16" ht="15.75" x14ac:dyDescent="0.25">
      <c r="A1450" s="64"/>
      <c r="B1450" s="79" t="str">
        <f ca="1">IF(OFFSET(Zdroj!$B$16,A1449,0)&gt;0,A1452,"")</f>
        <v/>
      </c>
      <c r="C1450" s="2" t="str">
        <f ca="1">IF($B1450="","",IF(Zdroj!$AS$9="ano",CONCATENATE(OFFSET(Zdroj!C$16,'k rozhodnutí'!$A1449,0),"
","Anonymizováno","
",OFFSET(Zdroj!E$16,'k rozhodnutí'!$A1449,0),"
",OFFSET(Zdroj!F$16,'k rozhodnutí'!$A1449,0)),CONCATENATE(OFFSET(Zdroj!C$16,'k rozhodnutí'!$A1449,0),"
",OFFSET(Zdroj!D$16,'k rozhodnutí'!$A1449,0),"
",OFFSET(Zdroj!E$16,'k rozhodnutí'!$A1449,0),"
",OFFSET(Zdroj!F$16,'k rozhodnutí'!$A1449,0))))</f>
        <v/>
      </c>
      <c r="D1450" s="19" t="str">
        <f ca="1">IF($B1450="","",OFFSET(Zdroj!N$16,'k rozhodnutí'!$A1449,0))</f>
        <v/>
      </c>
      <c r="E1450" s="127" t="str">
        <f ca="1">IF($B1450="","",OFFSET(Zdroj!T$16,'k rozhodnutí'!$A1449,0))</f>
        <v/>
      </c>
      <c r="F1450" s="31" t="str">
        <f ca="1">IF($B1450="","",OFFSET(Zdroj!U$16,'k rozhodnutí'!$A1449,0))</f>
        <v/>
      </c>
      <c r="G1450" s="122" t="str">
        <f ca="1">IF($B1450="","",OFFSET(Zdroj!W$16,'k rozhodnutí'!$A1449,0))</f>
        <v/>
      </c>
      <c r="H1450" s="115" t="str">
        <f ca="1">IF($B1450="","",OFFSET(Zdroj!W$16,'k rozhodnutí'!$A1449,0))</f>
        <v/>
      </c>
      <c r="I1450" s="126" t="str">
        <f ca="1">IF($B1450="","",OFFSET(Zdroj!Y$16,'k rozhodnutí'!$A1449,0))</f>
        <v/>
      </c>
      <c r="J1450" s="125" t="str">
        <f ca="1">IF(B1450="","",'k rozhodnutí detailní'!N1450)</f>
        <v/>
      </c>
      <c r="K1450" s="115" t="str">
        <f ca="1">IF($B1450="","",OFFSET(Zdroj!AC$16,'k rozhodnutí'!$A1449,0))</f>
        <v/>
      </c>
      <c r="L1450" s="115" t="str">
        <f ca="1">IF($B1450="","",OFFSET(Zdroj!AD$16,'k rozhodnutí'!$A1449,0))</f>
        <v/>
      </c>
      <c r="M1450" s="115" t="str">
        <f ca="1">IF($B1450="","",OFFSET(Zdroj!AE$16,'k rozhodnutí'!$A1449,0))</f>
        <v/>
      </c>
      <c r="N1450" s="115" t="str">
        <f ca="1">IF($B1450="","",OFFSET(Zdroj!AF$16,'k rozhodnutí'!$A1449,0))</f>
        <v/>
      </c>
      <c r="O1450" s="115" t="str">
        <f ca="1">IF($B1450="","",OFFSET(Zdroj!AG$16,'k rozhodnutí'!$A1449,0))</f>
        <v/>
      </c>
      <c r="P1450" s="115" t="str">
        <f ca="1">IF($B1450="","",OFFSET(Zdroj!AH$16,'k rozhodnutí'!$A1449,0))</f>
        <v/>
      </c>
    </row>
    <row r="1451" spans="1:16" x14ac:dyDescent="0.25">
      <c r="A1451" s="64"/>
      <c r="B1451" s="124" t="str">
        <f ca="1">IF(OFFSET(Zdroj!$B$16,A1449,0)&gt;0,OFFSET(Zdroj!$B$16,A1449,0)+0,"")</f>
        <v/>
      </c>
      <c r="C1451" s="2" t="str">
        <f ca="1">IF($B1450="","",IF(Zdroj!$AS$9="ano",CONCATENATE("Okres:","
",OFFSET(Zdroj!CH$16,'k rozhodnutí'!$A1449,0),"
","Právní forma","
",OFFSET(Zdroj!H$16,'k rozhodnutí'!$A1449,0),"
",IF(OFFSET(Zdroj!I$16,'k rozhodnutí'!$A1449,0)="","","IČO: "),OFFSET(Zdroj!I$16,'k rozhodnutí'!$A1449,0),"
","B.Ú. ",IF(OFFSET(Zdroj!J$16,'k rozhodnutí'!$A1449,0)="","","Anonymizováno")),CONCATENATE("Okres:","
",OFFSET(Zdroj!CH$16,'k rozhodnutí'!$A1449,0),"
","Právní forma","
",OFFSET(Zdroj!H$16,'k rozhodnutí'!$A1449,0),"
",IF(OFFSET(Zdroj!I$16,'k rozhodnutí'!$A1449,0)="","","IČO: "),OFFSET(Zdroj!I$16,'k rozhodnutí'!$A1449,0),"
","B.Ú. ",OFFSET(Zdroj!J$16,'k rozhodnutí'!$A1449,0))))</f>
        <v/>
      </c>
      <c r="D1451" s="3" t="str">
        <f ca="1">IF($B1450="","",OFFSET(Zdroj!O$16,'k rozhodnutí'!$A1449,0))</f>
        <v/>
      </c>
      <c r="E1451" s="127"/>
      <c r="F1451" s="30"/>
      <c r="G1451" s="122"/>
      <c r="H1451" s="115"/>
      <c r="I1451" s="126"/>
      <c r="J1451" s="125"/>
      <c r="K1451" s="115"/>
      <c r="L1451" s="115"/>
      <c r="M1451" s="115"/>
      <c r="N1451" s="115"/>
      <c r="O1451" s="115"/>
      <c r="P1451" s="115"/>
    </row>
    <row r="1452" spans="1:16" x14ac:dyDescent="0.25">
      <c r="A1452" s="64">
        <f t="shared" ref="A1452" si="75">ROW()/3-1</f>
        <v>483</v>
      </c>
      <c r="B1452" s="124"/>
      <c r="C1452" s="28" t="str">
        <f ca="1">IF($B1450="","",IF(Zdroj!$AS$9="ano",IF(OFFSET(Zdroj!M$16,'k rozhodnutí'!$A1449,0)="","","Anonymizováno"),IF(OFFSET(Zdroj!M$16,'k rozhodnutí'!$A1449,0)="","",OFFSET(Zdroj!M$16,'k rozhodnutí'!$A1449,0))))</f>
        <v/>
      </c>
      <c r="D1452" s="3" t="str">
        <f ca="1">IF($B1450="","",CONCATENATE("Dotace bude použita na:","
",OFFSET(Zdroj!P$16,'k rozhodnutí'!$A1449,0)))</f>
        <v/>
      </c>
      <c r="E1452" s="127"/>
      <c r="F1452" s="31" t="str">
        <f ca="1">IF($B1450="","",OFFSET(Zdroj!V$16,'k rozhodnutí'!$A1449,0))</f>
        <v/>
      </c>
      <c r="G1452" s="37" t="str">
        <f ca="1">IF($B1450="","",OFFSET(Zdroj!CC$16,'k rozhodnutí'!$A1449,0))</f>
        <v/>
      </c>
      <c r="H1452" s="115"/>
      <c r="I1452" s="126"/>
      <c r="J1452" s="125"/>
      <c r="K1452" s="115"/>
      <c r="L1452" s="115"/>
      <c r="M1452" s="115"/>
      <c r="N1452" s="115"/>
      <c r="O1452" s="115"/>
      <c r="P1452" s="115"/>
    </row>
    <row r="1453" spans="1:16" ht="15.75" x14ac:dyDescent="0.25">
      <c r="A1453" s="64"/>
      <c r="B1453" s="79" t="str">
        <f ca="1">IF(OFFSET(Zdroj!$B$16,A1452,0)&gt;0,A1455,"")</f>
        <v/>
      </c>
      <c r="C1453" s="2" t="str">
        <f ca="1">IF($B1453="","",IF(Zdroj!$AS$9="ano",CONCATENATE(OFFSET(Zdroj!C$16,'k rozhodnutí'!$A1452,0),"
","Anonymizováno","
",OFFSET(Zdroj!E$16,'k rozhodnutí'!$A1452,0),"
",OFFSET(Zdroj!F$16,'k rozhodnutí'!$A1452,0)),CONCATENATE(OFFSET(Zdroj!C$16,'k rozhodnutí'!$A1452,0),"
",OFFSET(Zdroj!D$16,'k rozhodnutí'!$A1452,0),"
",OFFSET(Zdroj!E$16,'k rozhodnutí'!$A1452,0),"
",OFFSET(Zdroj!F$16,'k rozhodnutí'!$A1452,0))))</f>
        <v/>
      </c>
      <c r="D1453" s="19" t="str">
        <f ca="1">IF($B1453="","",OFFSET(Zdroj!N$16,'k rozhodnutí'!$A1452,0))</f>
        <v/>
      </c>
      <c r="E1453" s="127" t="str">
        <f ca="1">IF($B1453="","",OFFSET(Zdroj!T$16,'k rozhodnutí'!$A1452,0))</f>
        <v/>
      </c>
      <c r="F1453" s="31" t="str">
        <f ca="1">IF($B1453="","",OFFSET(Zdroj!U$16,'k rozhodnutí'!$A1452,0))</f>
        <v/>
      </c>
      <c r="G1453" s="122" t="str">
        <f ca="1">IF($B1453="","",OFFSET(Zdroj!W$16,'k rozhodnutí'!$A1452,0))</f>
        <v/>
      </c>
      <c r="H1453" s="115" t="str">
        <f ca="1">IF($B1453="","",OFFSET(Zdroj!W$16,'k rozhodnutí'!$A1452,0))</f>
        <v/>
      </c>
      <c r="I1453" s="126" t="str">
        <f ca="1">IF($B1453="","",OFFSET(Zdroj!Y$16,'k rozhodnutí'!$A1452,0))</f>
        <v/>
      </c>
      <c r="J1453" s="125" t="str">
        <f ca="1">IF(B1453="","",'k rozhodnutí detailní'!N1453)</f>
        <v/>
      </c>
      <c r="K1453" s="115" t="str">
        <f ca="1">IF($B1453="","",OFFSET(Zdroj!AC$16,'k rozhodnutí'!$A1452,0))</f>
        <v/>
      </c>
      <c r="L1453" s="115" t="str">
        <f ca="1">IF($B1453="","",OFFSET(Zdroj!AD$16,'k rozhodnutí'!$A1452,0))</f>
        <v/>
      </c>
      <c r="M1453" s="115" t="str">
        <f ca="1">IF($B1453="","",OFFSET(Zdroj!AE$16,'k rozhodnutí'!$A1452,0))</f>
        <v/>
      </c>
      <c r="N1453" s="115" t="str">
        <f ca="1">IF($B1453="","",OFFSET(Zdroj!AF$16,'k rozhodnutí'!$A1452,0))</f>
        <v/>
      </c>
      <c r="O1453" s="115" t="str">
        <f ca="1">IF($B1453="","",OFFSET(Zdroj!AG$16,'k rozhodnutí'!$A1452,0))</f>
        <v/>
      </c>
      <c r="P1453" s="115" t="str">
        <f ca="1">IF($B1453="","",OFFSET(Zdroj!AH$16,'k rozhodnutí'!$A1452,0))</f>
        <v/>
      </c>
    </row>
    <row r="1454" spans="1:16" x14ac:dyDescent="0.25">
      <c r="A1454" s="64"/>
      <c r="B1454" s="124" t="str">
        <f ca="1">IF(OFFSET(Zdroj!$B$16,A1452,0)&gt;0,OFFSET(Zdroj!$B$16,A1452,0)+0,"")</f>
        <v/>
      </c>
      <c r="C1454" s="2" t="str">
        <f ca="1">IF($B1453="","",IF(Zdroj!$AS$9="ano",CONCATENATE("Okres:","
",OFFSET(Zdroj!CH$16,'k rozhodnutí'!$A1452,0),"
","Právní forma","
",OFFSET(Zdroj!H$16,'k rozhodnutí'!$A1452,0),"
",IF(OFFSET(Zdroj!I$16,'k rozhodnutí'!$A1452,0)="","","IČO: "),OFFSET(Zdroj!I$16,'k rozhodnutí'!$A1452,0),"
","B.Ú. ",IF(OFFSET(Zdroj!J$16,'k rozhodnutí'!$A1452,0)="","","Anonymizováno")),CONCATENATE("Okres:","
",OFFSET(Zdroj!CH$16,'k rozhodnutí'!$A1452,0),"
","Právní forma","
",OFFSET(Zdroj!H$16,'k rozhodnutí'!$A1452,0),"
",IF(OFFSET(Zdroj!I$16,'k rozhodnutí'!$A1452,0)="","","IČO: "),OFFSET(Zdroj!I$16,'k rozhodnutí'!$A1452,0),"
","B.Ú. ",OFFSET(Zdroj!J$16,'k rozhodnutí'!$A1452,0))))</f>
        <v/>
      </c>
      <c r="D1454" s="3" t="str">
        <f ca="1">IF($B1453="","",OFFSET(Zdroj!O$16,'k rozhodnutí'!$A1452,0))</f>
        <v/>
      </c>
      <c r="E1454" s="127"/>
      <c r="F1454" s="30"/>
      <c r="G1454" s="122"/>
      <c r="H1454" s="115"/>
      <c r="I1454" s="126"/>
      <c r="J1454" s="125"/>
      <c r="K1454" s="115"/>
      <c r="L1454" s="115"/>
      <c r="M1454" s="115"/>
      <c r="N1454" s="115"/>
      <c r="O1454" s="115"/>
      <c r="P1454" s="115"/>
    </row>
    <row r="1455" spans="1:16" x14ac:dyDescent="0.25">
      <c r="A1455" s="64">
        <f>ROW()/3-1</f>
        <v>484</v>
      </c>
      <c r="B1455" s="124"/>
      <c r="C1455" s="28" t="str">
        <f ca="1">IF($B1453="","",IF(Zdroj!$AS$9="ano",IF(OFFSET(Zdroj!M$16,'k rozhodnutí'!$A1452,0)="","","Anonymizováno"),IF(OFFSET(Zdroj!M$16,'k rozhodnutí'!$A1452,0)="","",OFFSET(Zdroj!M$16,'k rozhodnutí'!$A1452,0))))</f>
        <v/>
      </c>
      <c r="D1455" s="3" t="str">
        <f ca="1">IF($B1453="","",CONCATENATE("Dotace bude použita na:","
",OFFSET(Zdroj!P$16,'k rozhodnutí'!$A1452,0)))</f>
        <v/>
      </c>
      <c r="E1455" s="127"/>
      <c r="F1455" s="31" t="str">
        <f ca="1">IF($B1453="","",OFFSET(Zdroj!V$16,'k rozhodnutí'!$A1452,0))</f>
        <v/>
      </c>
      <c r="G1455" s="37" t="str">
        <f ca="1">IF($B1453="","",OFFSET(Zdroj!CC$16,'k rozhodnutí'!$A1452,0))</f>
        <v/>
      </c>
      <c r="H1455" s="115"/>
      <c r="I1455" s="126"/>
      <c r="J1455" s="125"/>
      <c r="K1455" s="115"/>
      <c r="L1455" s="115"/>
      <c r="M1455" s="115"/>
      <c r="N1455" s="115"/>
      <c r="O1455" s="115"/>
      <c r="P1455" s="115"/>
    </row>
    <row r="1456" spans="1:16" ht="15.75" x14ac:dyDescent="0.25">
      <c r="A1456" s="64"/>
      <c r="B1456" s="79" t="str">
        <f ca="1">IF(OFFSET(Zdroj!$B$16,A1455,0)&gt;0,A1458,"")</f>
        <v/>
      </c>
      <c r="C1456" s="2" t="str">
        <f ca="1">IF($B1456="","",IF(Zdroj!$AS$9="ano",CONCATENATE(OFFSET(Zdroj!C$16,'k rozhodnutí'!$A1455,0),"
","Anonymizováno","
",OFFSET(Zdroj!E$16,'k rozhodnutí'!$A1455,0),"
",OFFSET(Zdroj!F$16,'k rozhodnutí'!$A1455,0)),CONCATENATE(OFFSET(Zdroj!C$16,'k rozhodnutí'!$A1455,0),"
",OFFSET(Zdroj!D$16,'k rozhodnutí'!$A1455,0),"
",OFFSET(Zdroj!E$16,'k rozhodnutí'!$A1455,0),"
",OFFSET(Zdroj!F$16,'k rozhodnutí'!$A1455,0))))</f>
        <v/>
      </c>
      <c r="D1456" s="19" t="str">
        <f ca="1">IF($B1456="","",OFFSET(Zdroj!N$16,'k rozhodnutí'!$A1455,0))</f>
        <v/>
      </c>
      <c r="E1456" s="127" t="str">
        <f ca="1">IF($B1456="","",OFFSET(Zdroj!T$16,'k rozhodnutí'!$A1455,0))</f>
        <v/>
      </c>
      <c r="F1456" s="31" t="str">
        <f ca="1">IF($B1456="","",OFFSET(Zdroj!U$16,'k rozhodnutí'!$A1455,0))</f>
        <v/>
      </c>
      <c r="G1456" s="122" t="str">
        <f ca="1">IF($B1456="","",OFFSET(Zdroj!W$16,'k rozhodnutí'!$A1455,0))</f>
        <v/>
      </c>
      <c r="H1456" s="115" t="str">
        <f ca="1">IF($B1456="","",OFFSET(Zdroj!W$16,'k rozhodnutí'!$A1455,0))</f>
        <v/>
      </c>
      <c r="I1456" s="126" t="str">
        <f ca="1">IF($B1456="","",OFFSET(Zdroj!Y$16,'k rozhodnutí'!$A1455,0))</f>
        <v/>
      </c>
      <c r="J1456" s="125" t="str">
        <f ca="1">IF(B1456="","",'k rozhodnutí detailní'!N1456)</f>
        <v/>
      </c>
      <c r="K1456" s="115" t="str">
        <f ca="1">IF($B1456="","",OFFSET(Zdroj!AC$16,'k rozhodnutí'!$A1455,0))</f>
        <v/>
      </c>
      <c r="L1456" s="115" t="str">
        <f ca="1">IF($B1456="","",OFFSET(Zdroj!AD$16,'k rozhodnutí'!$A1455,0))</f>
        <v/>
      </c>
      <c r="M1456" s="115" t="str">
        <f ca="1">IF($B1456="","",OFFSET(Zdroj!AE$16,'k rozhodnutí'!$A1455,0))</f>
        <v/>
      </c>
      <c r="N1456" s="115" t="str">
        <f ca="1">IF($B1456="","",OFFSET(Zdroj!AF$16,'k rozhodnutí'!$A1455,0))</f>
        <v/>
      </c>
      <c r="O1456" s="115" t="str">
        <f ca="1">IF($B1456="","",OFFSET(Zdroj!AG$16,'k rozhodnutí'!$A1455,0))</f>
        <v/>
      </c>
      <c r="P1456" s="115" t="str">
        <f ca="1">IF($B1456="","",OFFSET(Zdroj!AH$16,'k rozhodnutí'!$A1455,0))</f>
        <v/>
      </c>
    </row>
    <row r="1457" spans="1:16" x14ac:dyDescent="0.25">
      <c r="A1457" s="64"/>
      <c r="B1457" s="124" t="str">
        <f ca="1">IF(OFFSET(Zdroj!$B$16,A1455,0)&gt;0,OFFSET(Zdroj!$B$16,A1455,0)+0,"")</f>
        <v/>
      </c>
      <c r="C1457" s="2" t="str">
        <f ca="1">IF($B1456="","",IF(Zdroj!$AS$9="ano",CONCATENATE("Okres:","
",OFFSET(Zdroj!CH$16,'k rozhodnutí'!$A1455,0),"
","Právní forma","
",OFFSET(Zdroj!H$16,'k rozhodnutí'!$A1455,0),"
",IF(OFFSET(Zdroj!I$16,'k rozhodnutí'!$A1455,0)="","","IČO: "),OFFSET(Zdroj!I$16,'k rozhodnutí'!$A1455,0),"
","B.Ú. ",IF(OFFSET(Zdroj!J$16,'k rozhodnutí'!$A1455,0)="","","Anonymizováno")),CONCATENATE("Okres:","
",OFFSET(Zdroj!CH$16,'k rozhodnutí'!$A1455,0),"
","Právní forma","
",OFFSET(Zdroj!H$16,'k rozhodnutí'!$A1455,0),"
",IF(OFFSET(Zdroj!I$16,'k rozhodnutí'!$A1455,0)="","","IČO: "),OFFSET(Zdroj!I$16,'k rozhodnutí'!$A1455,0),"
","B.Ú. ",OFFSET(Zdroj!J$16,'k rozhodnutí'!$A1455,0))))</f>
        <v/>
      </c>
      <c r="D1457" s="3" t="str">
        <f ca="1">IF($B1456="","",OFFSET(Zdroj!O$16,'k rozhodnutí'!$A1455,0))</f>
        <v/>
      </c>
      <c r="E1457" s="127"/>
      <c r="F1457" s="30"/>
      <c r="G1457" s="122"/>
      <c r="H1457" s="115"/>
      <c r="I1457" s="126"/>
      <c r="J1457" s="125"/>
      <c r="K1457" s="115"/>
      <c r="L1457" s="115"/>
      <c r="M1457" s="115"/>
      <c r="N1457" s="115"/>
      <c r="O1457" s="115"/>
      <c r="P1457" s="115"/>
    </row>
    <row r="1458" spans="1:16" x14ac:dyDescent="0.25">
      <c r="A1458" s="64">
        <f t="shared" ref="A1458" si="76">ROW()/3-1</f>
        <v>485</v>
      </c>
      <c r="B1458" s="124"/>
      <c r="C1458" s="28" t="str">
        <f ca="1">IF($B1456="","",IF(Zdroj!$AS$9="ano",IF(OFFSET(Zdroj!M$16,'k rozhodnutí'!$A1455,0)="","","Anonymizováno"),IF(OFFSET(Zdroj!M$16,'k rozhodnutí'!$A1455,0)="","",OFFSET(Zdroj!M$16,'k rozhodnutí'!$A1455,0))))</f>
        <v/>
      </c>
      <c r="D1458" s="3" t="str">
        <f ca="1">IF($B1456="","",CONCATENATE("Dotace bude použita na:","
",OFFSET(Zdroj!P$16,'k rozhodnutí'!$A1455,0)))</f>
        <v/>
      </c>
      <c r="E1458" s="127"/>
      <c r="F1458" s="31" t="str">
        <f ca="1">IF($B1456="","",OFFSET(Zdroj!V$16,'k rozhodnutí'!$A1455,0))</f>
        <v/>
      </c>
      <c r="G1458" s="37" t="str">
        <f ca="1">IF($B1456="","",OFFSET(Zdroj!CC$16,'k rozhodnutí'!$A1455,0))</f>
        <v/>
      </c>
      <c r="H1458" s="115"/>
      <c r="I1458" s="126"/>
      <c r="J1458" s="125"/>
      <c r="K1458" s="115"/>
      <c r="L1458" s="115"/>
      <c r="M1458" s="115"/>
      <c r="N1458" s="115"/>
      <c r="O1458" s="115"/>
      <c r="P1458" s="115"/>
    </row>
    <row r="1459" spans="1:16" ht="15.75" x14ac:dyDescent="0.25">
      <c r="A1459" s="64"/>
      <c r="B1459" s="79" t="str">
        <f ca="1">IF(OFFSET(Zdroj!$B$16,A1458,0)&gt;0,A1461,"")</f>
        <v/>
      </c>
      <c r="C1459" s="2" t="str">
        <f ca="1">IF($B1459="","",IF(Zdroj!$AS$9="ano",CONCATENATE(OFFSET(Zdroj!C$16,'k rozhodnutí'!$A1458,0),"
","Anonymizováno","
",OFFSET(Zdroj!E$16,'k rozhodnutí'!$A1458,0),"
",OFFSET(Zdroj!F$16,'k rozhodnutí'!$A1458,0)),CONCATENATE(OFFSET(Zdroj!C$16,'k rozhodnutí'!$A1458,0),"
",OFFSET(Zdroj!D$16,'k rozhodnutí'!$A1458,0),"
",OFFSET(Zdroj!E$16,'k rozhodnutí'!$A1458,0),"
",OFFSET(Zdroj!F$16,'k rozhodnutí'!$A1458,0))))</f>
        <v/>
      </c>
      <c r="D1459" s="19" t="str">
        <f ca="1">IF($B1459="","",OFFSET(Zdroj!N$16,'k rozhodnutí'!$A1458,0))</f>
        <v/>
      </c>
      <c r="E1459" s="127" t="str">
        <f ca="1">IF($B1459="","",OFFSET(Zdroj!T$16,'k rozhodnutí'!$A1458,0))</f>
        <v/>
      </c>
      <c r="F1459" s="31" t="str">
        <f ca="1">IF($B1459="","",OFFSET(Zdroj!U$16,'k rozhodnutí'!$A1458,0))</f>
        <v/>
      </c>
      <c r="G1459" s="122" t="str">
        <f ca="1">IF($B1459="","",OFFSET(Zdroj!W$16,'k rozhodnutí'!$A1458,0))</f>
        <v/>
      </c>
      <c r="H1459" s="115" t="str">
        <f ca="1">IF($B1459="","",OFFSET(Zdroj!W$16,'k rozhodnutí'!$A1458,0))</f>
        <v/>
      </c>
      <c r="I1459" s="126" t="str">
        <f ca="1">IF($B1459="","",OFFSET(Zdroj!Y$16,'k rozhodnutí'!$A1458,0))</f>
        <v/>
      </c>
      <c r="J1459" s="125" t="str">
        <f ca="1">IF(B1459="","",'k rozhodnutí detailní'!N1459)</f>
        <v/>
      </c>
      <c r="K1459" s="115" t="str">
        <f ca="1">IF($B1459="","",OFFSET(Zdroj!AC$16,'k rozhodnutí'!$A1458,0))</f>
        <v/>
      </c>
      <c r="L1459" s="115" t="str">
        <f ca="1">IF($B1459="","",OFFSET(Zdroj!AD$16,'k rozhodnutí'!$A1458,0))</f>
        <v/>
      </c>
      <c r="M1459" s="115" t="str">
        <f ca="1">IF($B1459="","",OFFSET(Zdroj!AE$16,'k rozhodnutí'!$A1458,0))</f>
        <v/>
      </c>
      <c r="N1459" s="115" t="str">
        <f ca="1">IF($B1459="","",OFFSET(Zdroj!AF$16,'k rozhodnutí'!$A1458,0))</f>
        <v/>
      </c>
      <c r="O1459" s="115" t="str">
        <f ca="1">IF($B1459="","",OFFSET(Zdroj!AG$16,'k rozhodnutí'!$A1458,0))</f>
        <v/>
      </c>
      <c r="P1459" s="115" t="str">
        <f ca="1">IF($B1459="","",OFFSET(Zdroj!AH$16,'k rozhodnutí'!$A1458,0))</f>
        <v/>
      </c>
    </row>
    <row r="1460" spans="1:16" x14ac:dyDescent="0.25">
      <c r="A1460" s="64"/>
      <c r="B1460" s="124" t="str">
        <f ca="1">IF(OFFSET(Zdroj!$B$16,A1458,0)&gt;0,OFFSET(Zdroj!$B$16,A1458,0)+0,"")</f>
        <v/>
      </c>
      <c r="C1460" s="2" t="str">
        <f ca="1">IF($B1459="","",IF(Zdroj!$AS$9="ano",CONCATENATE("Okres:","
",OFFSET(Zdroj!CH$16,'k rozhodnutí'!$A1458,0),"
","Právní forma","
",OFFSET(Zdroj!H$16,'k rozhodnutí'!$A1458,0),"
",IF(OFFSET(Zdroj!I$16,'k rozhodnutí'!$A1458,0)="","","IČO: "),OFFSET(Zdroj!I$16,'k rozhodnutí'!$A1458,0),"
","B.Ú. ",IF(OFFSET(Zdroj!J$16,'k rozhodnutí'!$A1458,0)="","","Anonymizováno")),CONCATENATE("Okres:","
",OFFSET(Zdroj!CH$16,'k rozhodnutí'!$A1458,0),"
","Právní forma","
",OFFSET(Zdroj!H$16,'k rozhodnutí'!$A1458,0),"
",IF(OFFSET(Zdroj!I$16,'k rozhodnutí'!$A1458,0)="","","IČO: "),OFFSET(Zdroj!I$16,'k rozhodnutí'!$A1458,0),"
","B.Ú. ",OFFSET(Zdroj!J$16,'k rozhodnutí'!$A1458,0))))</f>
        <v/>
      </c>
      <c r="D1460" s="3" t="str">
        <f ca="1">IF($B1459="","",OFFSET(Zdroj!O$16,'k rozhodnutí'!$A1458,0))</f>
        <v/>
      </c>
      <c r="E1460" s="127"/>
      <c r="F1460" s="30"/>
      <c r="G1460" s="122"/>
      <c r="H1460" s="115"/>
      <c r="I1460" s="126"/>
      <c r="J1460" s="125"/>
      <c r="K1460" s="115"/>
      <c r="L1460" s="115"/>
      <c r="M1460" s="115"/>
      <c r="N1460" s="115"/>
      <c r="O1460" s="115"/>
      <c r="P1460" s="115"/>
    </row>
    <row r="1461" spans="1:16" x14ac:dyDescent="0.25">
      <c r="A1461" s="64">
        <f t="shared" ref="A1461" si="77">ROW()/3-1</f>
        <v>486</v>
      </c>
      <c r="B1461" s="124"/>
      <c r="C1461" s="28" t="str">
        <f ca="1">IF($B1459="","",IF(Zdroj!$AS$9="ano",IF(OFFSET(Zdroj!M$16,'k rozhodnutí'!$A1458,0)="","","Anonymizováno"),IF(OFFSET(Zdroj!M$16,'k rozhodnutí'!$A1458,0)="","",OFFSET(Zdroj!M$16,'k rozhodnutí'!$A1458,0))))</f>
        <v/>
      </c>
      <c r="D1461" s="3" t="str">
        <f ca="1">IF($B1459="","",CONCATENATE("Dotace bude použita na:","
",OFFSET(Zdroj!P$16,'k rozhodnutí'!$A1458,0)))</f>
        <v/>
      </c>
      <c r="E1461" s="127"/>
      <c r="F1461" s="31" t="str">
        <f ca="1">IF($B1459="","",OFFSET(Zdroj!V$16,'k rozhodnutí'!$A1458,0))</f>
        <v/>
      </c>
      <c r="G1461" s="37" t="str">
        <f ca="1">IF($B1459="","",OFFSET(Zdroj!CC$16,'k rozhodnutí'!$A1458,0))</f>
        <v/>
      </c>
      <c r="H1461" s="115"/>
      <c r="I1461" s="126"/>
      <c r="J1461" s="125"/>
      <c r="K1461" s="115"/>
      <c r="L1461" s="115"/>
      <c r="M1461" s="115"/>
      <c r="N1461" s="115"/>
      <c r="O1461" s="115"/>
      <c r="P1461" s="115"/>
    </row>
    <row r="1462" spans="1:16" ht="15.75" x14ac:dyDescent="0.25">
      <c r="A1462" s="64"/>
      <c r="B1462" s="79" t="str">
        <f ca="1">IF(OFFSET(Zdroj!$B$16,A1461,0)&gt;0,A1464,"")</f>
        <v/>
      </c>
      <c r="C1462" s="2" t="str">
        <f ca="1">IF($B1462="","",IF(Zdroj!$AS$9="ano",CONCATENATE(OFFSET(Zdroj!C$16,'k rozhodnutí'!$A1461,0),"
","Anonymizováno","
",OFFSET(Zdroj!E$16,'k rozhodnutí'!$A1461,0),"
",OFFSET(Zdroj!F$16,'k rozhodnutí'!$A1461,0)),CONCATENATE(OFFSET(Zdroj!C$16,'k rozhodnutí'!$A1461,0),"
",OFFSET(Zdroj!D$16,'k rozhodnutí'!$A1461,0),"
",OFFSET(Zdroj!E$16,'k rozhodnutí'!$A1461,0),"
",OFFSET(Zdroj!F$16,'k rozhodnutí'!$A1461,0))))</f>
        <v/>
      </c>
      <c r="D1462" s="19" t="str">
        <f ca="1">IF($B1462="","",OFFSET(Zdroj!N$16,'k rozhodnutí'!$A1461,0))</f>
        <v/>
      </c>
      <c r="E1462" s="127" t="str">
        <f ca="1">IF($B1462="","",OFFSET(Zdroj!T$16,'k rozhodnutí'!$A1461,0))</f>
        <v/>
      </c>
      <c r="F1462" s="31" t="str">
        <f ca="1">IF($B1462="","",OFFSET(Zdroj!U$16,'k rozhodnutí'!$A1461,0))</f>
        <v/>
      </c>
      <c r="G1462" s="122" t="str">
        <f ca="1">IF($B1462="","",OFFSET(Zdroj!W$16,'k rozhodnutí'!$A1461,0))</f>
        <v/>
      </c>
      <c r="H1462" s="115" t="str">
        <f ca="1">IF($B1462="","",OFFSET(Zdroj!W$16,'k rozhodnutí'!$A1461,0))</f>
        <v/>
      </c>
      <c r="I1462" s="126" t="str">
        <f ca="1">IF($B1462="","",OFFSET(Zdroj!Y$16,'k rozhodnutí'!$A1461,0))</f>
        <v/>
      </c>
      <c r="J1462" s="125" t="str">
        <f ca="1">IF(B1462="","",'k rozhodnutí detailní'!N1462)</f>
        <v/>
      </c>
      <c r="K1462" s="115" t="str">
        <f ca="1">IF($B1462="","",OFFSET(Zdroj!AC$16,'k rozhodnutí'!$A1461,0))</f>
        <v/>
      </c>
      <c r="L1462" s="115" t="str">
        <f ca="1">IF($B1462="","",OFFSET(Zdroj!AD$16,'k rozhodnutí'!$A1461,0))</f>
        <v/>
      </c>
      <c r="M1462" s="115" t="str">
        <f ca="1">IF($B1462="","",OFFSET(Zdroj!AE$16,'k rozhodnutí'!$A1461,0))</f>
        <v/>
      </c>
      <c r="N1462" s="115" t="str">
        <f ca="1">IF($B1462="","",OFFSET(Zdroj!AF$16,'k rozhodnutí'!$A1461,0))</f>
        <v/>
      </c>
      <c r="O1462" s="115" t="str">
        <f ca="1">IF($B1462="","",OFFSET(Zdroj!AG$16,'k rozhodnutí'!$A1461,0))</f>
        <v/>
      </c>
      <c r="P1462" s="115" t="str">
        <f ca="1">IF($B1462="","",OFFSET(Zdroj!AH$16,'k rozhodnutí'!$A1461,0))</f>
        <v/>
      </c>
    </row>
    <row r="1463" spans="1:16" x14ac:dyDescent="0.25">
      <c r="A1463" s="64"/>
      <c r="B1463" s="124" t="str">
        <f ca="1">IF(OFFSET(Zdroj!$B$16,A1461,0)&gt;0,OFFSET(Zdroj!$B$16,A1461,0)+0,"")</f>
        <v/>
      </c>
      <c r="C1463" s="2" t="str">
        <f ca="1">IF($B1462="","",IF(Zdroj!$AS$9="ano",CONCATENATE("Okres:","
",OFFSET(Zdroj!CH$16,'k rozhodnutí'!$A1461,0),"
","Právní forma","
",OFFSET(Zdroj!H$16,'k rozhodnutí'!$A1461,0),"
",IF(OFFSET(Zdroj!I$16,'k rozhodnutí'!$A1461,0)="","","IČO: "),OFFSET(Zdroj!I$16,'k rozhodnutí'!$A1461,0),"
","B.Ú. ",IF(OFFSET(Zdroj!J$16,'k rozhodnutí'!$A1461,0)="","","Anonymizováno")),CONCATENATE("Okres:","
",OFFSET(Zdroj!CH$16,'k rozhodnutí'!$A1461,0),"
","Právní forma","
",OFFSET(Zdroj!H$16,'k rozhodnutí'!$A1461,0),"
",IF(OFFSET(Zdroj!I$16,'k rozhodnutí'!$A1461,0)="","","IČO: "),OFFSET(Zdroj!I$16,'k rozhodnutí'!$A1461,0),"
","B.Ú. ",OFFSET(Zdroj!J$16,'k rozhodnutí'!$A1461,0))))</f>
        <v/>
      </c>
      <c r="D1463" s="3" t="str">
        <f ca="1">IF($B1462="","",OFFSET(Zdroj!O$16,'k rozhodnutí'!$A1461,0))</f>
        <v/>
      </c>
      <c r="E1463" s="127"/>
      <c r="F1463" s="30"/>
      <c r="G1463" s="122"/>
      <c r="H1463" s="115"/>
      <c r="I1463" s="126"/>
      <c r="J1463" s="125"/>
      <c r="K1463" s="115"/>
      <c r="L1463" s="115"/>
      <c r="M1463" s="115"/>
      <c r="N1463" s="115"/>
      <c r="O1463" s="115"/>
      <c r="P1463" s="115"/>
    </row>
    <row r="1464" spans="1:16" x14ac:dyDescent="0.25">
      <c r="A1464" s="64">
        <f t="shared" ref="A1464" si="78">ROW()/3-1</f>
        <v>487</v>
      </c>
      <c r="B1464" s="124"/>
      <c r="C1464" s="28" t="str">
        <f ca="1">IF($B1462="","",IF(Zdroj!$AS$9="ano",IF(OFFSET(Zdroj!M$16,'k rozhodnutí'!$A1461,0)="","","Anonymizováno"),IF(OFFSET(Zdroj!M$16,'k rozhodnutí'!$A1461,0)="","",OFFSET(Zdroj!M$16,'k rozhodnutí'!$A1461,0))))</f>
        <v/>
      </c>
      <c r="D1464" s="3" t="str">
        <f ca="1">IF($B1462="","",CONCATENATE("Dotace bude použita na:","
",OFFSET(Zdroj!P$16,'k rozhodnutí'!$A1461,0)))</f>
        <v/>
      </c>
      <c r="E1464" s="127"/>
      <c r="F1464" s="31" t="str">
        <f ca="1">IF($B1462="","",OFFSET(Zdroj!V$16,'k rozhodnutí'!$A1461,0))</f>
        <v/>
      </c>
      <c r="G1464" s="37" t="str">
        <f ca="1">IF($B1462="","",OFFSET(Zdroj!CC$16,'k rozhodnutí'!$A1461,0))</f>
        <v/>
      </c>
      <c r="H1464" s="115"/>
      <c r="I1464" s="126"/>
      <c r="J1464" s="125"/>
      <c r="K1464" s="115"/>
      <c r="L1464" s="115"/>
      <c r="M1464" s="115"/>
      <c r="N1464" s="115"/>
      <c r="O1464" s="115"/>
      <c r="P1464" s="115"/>
    </row>
    <row r="1465" spans="1:16" ht="15.75" x14ac:dyDescent="0.25">
      <c r="A1465" s="64"/>
      <c r="B1465" s="79" t="str">
        <f ca="1">IF(OFFSET(Zdroj!$B$16,A1464,0)&gt;0,A1467,"")</f>
        <v/>
      </c>
      <c r="C1465" s="2" t="str">
        <f ca="1">IF($B1465="","",IF(Zdroj!$AS$9="ano",CONCATENATE(OFFSET(Zdroj!C$16,'k rozhodnutí'!$A1464,0),"
","Anonymizováno","
",OFFSET(Zdroj!E$16,'k rozhodnutí'!$A1464,0),"
",OFFSET(Zdroj!F$16,'k rozhodnutí'!$A1464,0)),CONCATENATE(OFFSET(Zdroj!C$16,'k rozhodnutí'!$A1464,0),"
",OFFSET(Zdroj!D$16,'k rozhodnutí'!$A1464,0),"
",OFFSET(Zdroj!E$16,'k rozhodnutí'!$A1464,0),"
",OFFSET(Zdroj!F$16,'k rozhodnutí'!$A1464,0))))</f>
        <v/>
      </c>
      <c r="D1465" s="19" t="str">
        <f ca="1">IF($B1465="","",OFFSET(Zdroj!N$16,'k rozhodnutí'!$A1464,0))</f>
        <v/>
      </c>
      <c r="E1465" s="127" t="str">
        <f ca="1">IF($B1465="","",OFFSET(Zdroj!T$16,'k rozhodnutí'!$A1464,0))</f>
        <v/>
      </c>
      <c r="F1465" s="31" t="str">
        <f ca="1">IF($B1465="","",OFFSET(Zdroj!U$16,'k rozhodnutí'!$A1464,0))</f>
        <v/>
      </c>
      <c r="G1465" s="122" t="str">
        <f ca="1">IF($B1465="","",OFFSET(Zdroj!W$16,'k rozhodnutí'!$A1464,0))</f>
        <v/>
      </c>
      <c r="H1465" s="115" t="str">
        <f ca="1">IF($B1465="","",OFFSET(Zdroj!W$16,'k rozhodnutí'!$A1464,0))</f>
        <v/>
      </c>
      <c r="I1465" s="126" t="str">
        <f ca="1">IF($B1465="","",OFFSET(Zdroj!Y$16,'k rozhodnutí'!$A1464,0))</f>
        <v/>
      </c>
      <c r="J1465" s="125" t="str">
        <f ca="1">IF(B1465="","",'k rozhodnutí detailní'!N1465)</f>
        <v/>
      </c>
      <c r="K1465" s="115" t="str">
        <f ca="1">IF($B1465="","",OFFSET(Zdroj!AC$16,'k rozhodnutí'!$A1464,0))</f>
        <v/>
      </c>
      <c r="L1465" s="115" t="str">
        <f ca="1">IF($B1465="","",OFFSET(Zdroj!AD$16,'k rozhodnutí'!$A1464,0))</f>
        <v/>
      </c>
      <c r="M1465" s="115" t="str">
        <f ca="1">IF($B1465="","",OFFSET(Zdroj!AE$16,'k rozhodnutí'!$A1464,0))</f>
        <v/>
      </c>
      <c r="N1465" s="115" t="str">
        <f ca="1">IF($B1465="","",OFFSET(Zdroj!AF$16,'k rozhodnutí'!$A1464,0))</f>
        <v/>
      </c>
      <c r="O1465" s="115" t="str">
        <f ca="1">IF($B1465="","",OFFSET(Zdroj!AG$16,'k rozhodnutí'!$A1464,0))</f>
        <v/>
      </c>
      <c r="P1465" s="115" t="str">
        <f ca="1">IF($B1465="","",OFFSET(Zdroj!AH$16,'k rozhodnutí'!$A1464,0))</f>
        <v/>
      </c>
    </row>
    <row r="1466" spans="1:16" x14ac:dyDescent="0.25">
      <c r="A1466" s="64"/>
      <c r="B1466" s="124" t="str">
        <f ca="1">IF(OFFSET(Zdroj!$B$16,A1464,0)&gt;0,OFFSET(Zdroj!$B$16,A1464,0)+0,"")</f>
        <v/>
      </c>
      <c r="C1466" s="2" t="str">
        <f ca="1">IF($B1465="","",IF(Zdroj!$AS$9="ano",CONCATENATE("Okres:","
",OFFSET(Zdroj!CH$16,'k rozhodnutí'!$A1464,0),"
","Právní forma","
",OFFSET(Zdroj!H$16,'k rozhodnutí'!$A1464,0),"
",IF(OFFSET(Zdroj!I$16,'k rozhodnutí'!$A1464,0)="","","IČO: "),OFFSET(Zdroj!I$16,'k rozhodnutí'!$A1464,0),"
","B.Ú. ",IF(OFFSET(Zdroj!J$16,'k rozhodnutí'!$A1464,0)="","","Anonymizováno")),CONCATENATE("Okres:","
",OFFSET(Zdroj!CH$16,'k rozhodnutí'!$A1464,0),"
","Právní forma","
",OFFSET(Zdroj!H$16,'k rozhodnutí'!$A1464,0),"
",IF(OFFSET(Zdroj!I$16,'k rozhodnutí'!$A1464,0)="","","IČO: "),OFFSET(Zdroj!I$16,'k rozhodnutí'!$A1464,0),"
","B.Ú. ",OFFSET(Zdroj!J$16,'k rozhodnutí'!$A1464,0))))</f>
        <v/>
      </c>
      <c r="D1466" s="3" t="str">
        <f ca="1">IF($B1465="","",OFFSET(Zdroj!O$16,'k rozhodnutí'!$A1464,0))</f>
        <v/>
      </c>
      <c r="E1466" s="127"/>
      <c r="F1466" s="30"/>
      <c r="G1466" s="122"/>
      <c r="H1466" s="115"/>
      <c r="I1466" s="126"/>
      <c r="J1466" s="125"/>
      <c r="K1466" s="115"/>
      <c r="L1466" s="115"/>
      <c r="M1466" s="115"/>
      <c r="N1466" s="115"/>
      <c r="O1466" s="115"/>
      <c r="P1466" s="115"/>
    </row>
    <row r="1467" spans="1:16" x14ac:dyDescent="0.25">
      <c r="A1467" s="64">
        <f t="shared" ref="A1467" si="79">ROW()/3-1</f>
        <v>488</v>
      </c>
      <c r="B1467" s="124"/>
      <c r="C1467" s="28" t="str">
        <f ca="1">IF($B1465="","",IF(Zdroj!$AS$9="ano",IF(OFFSET(Zdroj!M$16,'k rozhodnutí'!$A1464,0)="","","Anonymizováno"),IF(OFFSET(Zdroj!M$16,'k rozhodnutí'!$A1464,0)="","",OFFSET(Zdroj!M$16,'k rozhodnutí'!$A1464,0))))</f>
        <v/>
      </c>
      <c r="D1467" s="3" t="str">
        <f ca="1">IF($B1465="","",CONCATENATE("Dotace bude použita na:","
",OFFSET(Zdroj!P$16,'k rozhodnutí'!$A1464,0)))</f>
        <v/>
      </c>
      <c r="E1467" s="127"/>
      <c r="F1467" s="31" t="str">
        <f ca="1">IF($B1465="","",OFFSET(Zdroj!V$16,'k rozhodnutí'!$A1464,0))</f>
        <v/>
      </c>
      <c r="G1467" s="37" t="str">
        <f ca="1">IF($B1465="","",OFFSET(Zdroj!CC$16,'k rozhodnutí'!$A1464,0))</f>
        <v/>
      </c>
      <c r="H1467" s="115"/>
      <c r="I1467" s="126"/>
      <c r="J1467" s="125"/>
      <c r="K1467" s="115"/>
      <c r="L1467" s="115"/>
      <c r="M1467" s="115"/>
      <c r="N1467" s="115"/>
      <c r="O1467" s="115"/>
      <c r="P1467" s="115"/>
    </row>
    <row r="1468" spans="1:16" ht="15.75" x14ac:dyDescent="0.25">
      <c r="A1468" s="64"/>
      <c r="B1468" s="79" t="str">
        <f ca="1">IF(OFFSET(Zdroj!$B$16,A1467,0)&gt;0,A1470,"")</f>
        <v/>
      </c>
      <c r="C1468" s="2" t="str">
        <f ca="1">IF($B1468="","",IF(Zdroj!$AS$9="ano",CONCATENATE(OFFSET(Zdroj!C$16,'k rozhodnutí'!$A1467,0),"
","Anonymizováno","
",OFFSET(Zdroj!E$16,'k rozhodnutí'!$A1467,0),"
",OFFSET(Zdroj!F$16,'k rozhodnutí'!$A1467,0)),CONCATENATE(OFFSET(Zdroj!C$16,'k rozhodnutí'!$A1467,0),"
",OFFSET(Zdroj!D$16,'k rozhodnutí'!$A1467,0),"
",OFFSET(Zdroj!E$16,'k rozhodnutí'!$A1467,0),"
",OFFSET(Zdroj!F$16,'k rozhodnutí'!$A1467,0))))</f>
        <v/>
      </c>
      <c r="D1468" s="19" t="str">
        <f ca="1">IF($B1468="","",OFFSET(Zdroj!N$16,'k rozhodnutí'!$A1467,0))</f>
        <v/>
      </c>
      <c r="E1468" s="127" t="str">
        <f ca="1">IF($B1468="","",OFFSET(Zdroj!T$16,'k rozhodnutí'!$A1467,0))</f>
        <v/>
      </c>
      <c r="F1468" s="31" t="str">
        <f ca="1">IF($B1468="","",OFFSET(Zdroj!U$16,'k rozhodnutí'!$A1467,0))</f>
        <v/>
      </c>
      <c r="G1468" s="122" t="str">
        <f ca="1">IF($B1468="","",OFFSET(Zdroj!W$16,'k rozhodnutí'!$A1467,0))</f>
        <v/>
      </c>
      <c r="H1468" s="115" t="str">
        <f ca="1">IF($B1468="","",OFFSET(Zdroj!W$16,'k rozhodnutí'!$A1467,0))</f>
        <v/>
      </c>
      <c r="I1468" s="126" t="str">
        <f ca="1">IF($B1468="","",OFFSET(Zdroj!Y$16,'k rozhodnutí'!$A1467,0))</f>
        <v/>
      </c>
      <c r="J1468" s="125" t="str">
        <f ca="1">IF(B1468="","",'k rozhodnutí detailní'!N1468)</f>
        <v/>
      </c>
      <c r="K1468" s="115" t="str">
        <f ca="1">IF($B1468="","",OFFSET(Zdroj!AC$16,'k rozhodnutí'!$A1467,0))</f>
        <v/>
      </c>
      <c r="L1468" s="115" t="str">
        <f ca="1">IF($B1468="","",OFFSET(Zdroj!AD$16,'k rozhodnutí'!$A1467,0))</f>
        <v/>
      </c>
      <c r="M1468" s="115" t="str">
        <f ca="1">IF($B1468="","",OFFSET(Zdroj!AE$16,'k rozhodnutí'!$A1467,0))</f>
        <v/>
      </c>
      <c r="N1468" s="115" t="str">
        <f ca="1">IF($B1468="","",OFFSET(Zdroj!AF$16,'k rozhodnutí'!$A1467,0))</f>
        <v/>
      </c>
      <c r="O1468" s="115" t="str">
        <f ca="1">IF($B1468="","",OFFSET(Zdroj!AG$16,'k rozhodnutí'!$A1467,0))</f>
        <v/>
      </c>
      <c r="P1468" s="115" t="str">
        <f ca="1">IF($B1468="","",OFFSET(Zdroj!AH$16,'k rozhodnutí'!$A1467,0))</f>
        <v/>
      </c>
    </row>
    <row r="1469" spans="1:16" x14ac:dyDescent="0.25">
      <c r="A1469" s="64"/>
      <c r="B1469" s="124" t="str">
        <f ca="1">IF(OFFSET(Zdroj!$B$16,A1467,0)&gt;0,OFFSET(Zdroj!$B$16,A1467,0)+0,"")</f>
        <v/>
      </c>
      <c r="C1469" s="2" t="str">
        <f ca="1">IF($B1468="","",IF(Zdroj!$AS$9="ano",CONCATENATE("Okres:","
",OFFSET(Zdroj!CH$16,'k rozhodnutí'!$A1467,0),"
","Právní forma","
",OFFSET(Zdroj!H$16,'k rozhodnutí'!$A1467,0),"
",IF(OFFSET(Zdroj!I$16,'k rozhodnutí'!$A1467,0)="","","IČO: "),OFFSET(Zdroj!I$16,'k rozhodnutí'!$A1467,0),"
","B.Ú. ",IF(OFFSET(Zdroj!J$16,'k rozhodnutí'!$A1467,0)="","","Anonymizováno")),CONCATENATE("Okres:","
",OFFSET(Zdroj!CH$16,'k rozhodnutí'!$A1467,0),"
","Právní forma","
",OFFSET(Zdroj!H$16,'k rozhodnutí'!$A1467,0),"
",IF(OFFSET(Zdroj!I$16,'k rozhodnutí'!$A1467,0)="","","IČO: "),OFFSET(Zdroj!I$16,'k rozhodnutí'!$A1467,0),"
","B.Ú. ",OFFSET(Zdroj!J$16,'k rozhodnutí'!$A1467,0))))</f>
        <v/>
      </c>
      <c r="D1469" s="3" t="str">
        <f ca="1">IF($B1468="","",OFFSET(Zdroj!O$16,'k rozhodnutí'!$A1467,0))</f>
        <v/>
      </c>
      <c r="E1469" s="127"/>
      <c r="F1469" s="30"/>
      <c r="G1469" s="122"/>
      <c r="H1469" s="115"/>
      <c r="I1469" s="126"/>
      <c r="J1469" s="125"/>
      <c r="K1469" s="115"/>
      <c r="L1469" s="115"/>
      <c r="M1469" s="115"/>
      <c r="N1469" s="115"/>
      <c r="O1469" s="115"/>
      <c r="P1469" s="115"/>
    </row>
    <row r="1470" spans="1:16" x14ac:dyDescent="0.25">
      <c r="A1470" s="64">
        <f t="shared" ref="A1470" si="80">ROW()/3-1</f>
        <v>489</v>
      </c>
      <c r="B1470" s="124"/>
      <c r="C1470" s="28" t="str">
        <f ca="1">IF($B1468="","",IF(Zdroj!$AS$9="ano",IF(OFFSET(Zdroj!M$16,'k rozhodnutí'!$A1467,0)="","","Anonymizováno"),IF(OFFSET(Zdroj!M$16,'k rozhodnutí'!$A1467,0)="","",OFFSET(Zdroj!M$16,'k rozhodnutí'!$A1467,0))))</f>
        <v/>
      </c>
      <c r="D1470" s="3" t="str">
        <f ca="1">IF($B1468="","",CONCATENATE("Dotace bude použita na:","
",OFFSET(Zdroj!P$16,'k rozhodnutí'!$A1467,0)))</f>
        <v/>
      </c>
      <c r="E1470" s="127"/>
      <c r="F1470" s="31" t="str">
        <f ca="1">IF($B1468="","",OFFSET(Zdroj!V$16,'k rozhodnutí'!$A1467,0))</f>
        <v/>
      </c>
      <c r="G1470" s="37" t="str">
        <f ca="1">IF($B1468="","",OFFSET(Zdroj!CC$16,'k rozhodnutí'!$A1467,0))</f>
        <v/>
      </c>
      <c r="H1470" s="115"/>
      <c r="I1470" s="126"/>
      <c r="J1470" s="125"/>
      <c r="K1470" s="115"/>
      <c r="L1470" s="115"/>
      <c r="M1470" s="115"/>
      <c r="N1470" s="115"/>
      <c r="O1470" s="115"/>
      <c r="P1470" s="115"/>
    </row>
    <row r="1471" spans="1:16" ht="15.75" x14ac:dyDescent="0.25">
      <c r="A1471" s="64"/>
      <c r="B1471" s="79" t="str">
        <f ca="1">IF(OFFSET(Zdroj!$B$16,A1470,0)&gt;0,A1473,"")</f>
        <v/>
      </c>
      <c r="C1471" s="2" t="str">
        <f ca="1">IF($B1471="","",IF(Zdroj!$AS$9="ano",CONCATENATE(OFFSET(Zdroj!C$16,'k rozhodnutí'!$A1470,0),"
","Anonymizováno","
",OFFSET(Zdroj!E$16,'k rozhodnutí'!$A1470,0),"
",OFFSET(Zdroj!F$16,'k rozhodnutí'!$A1470,0)),CONCATENATE(OFFSET(Zdroj!C$16,'k rozhodnutí'!$A1470,0),"
",OFFSET(Zdroj!D$16,'k rozhodnutí'!$A1470,0),"
",OFFSET(Zdroj!E$16,'k rozhodnutí'!$A1470,0),"
",OFFSET(Zdroj!F$16,'k rozhodnutí'!$A1470,0))))</f>
        <v/>
      </c>
      <c r="D1471" s="19" t="str">
        <f ca="1">IF($B1471="","",OFFSET(Zdroj!N$16,'k rozhodnutí'!$A1470,0))</f>
        <v/>
      </c>
      <c r="E1471" s="127" t="str">
        <f ca="1">IF($B1471="","",OFFSET(Zdroj!T$16,'k rozhodnutí'!$A1470,0))</f>
        <v/>
      </c>
      <c r="F1471" s="31" t="str">
        <f ca="1">IF($B1471="","",OFFSET(Zdroj!U$16,'k rozhodnutí'!$A1470,0))</f>
        <v/>
      </c>
      <c r="G1471" s="122" t="str">
        <f ca="1">IF($B1471="","",OFFSET(Zdroj!W$16,'k rozhodnutí'!$A1470,0))</f>
        <v/>
      </c>
      <c r="H1471" s="115" t="str">
        <f ca="1">IF($B1471="","",OFFSET(Zdroj!W$16,'k rozhodnutí'!$A1470,0))</f>
        <v/>
      </c>
      <c r="I1471" s="126" t="str">
        <f ca="1">IF($B1471="","",OFFSET(Zdroj!Y$16,'k rozhodnutí'!$A1470,0))</f>
        <v/>
      </c>
      <c r="J1471" s="125" t="str">
        <f ca="1">IF(B1471="","",'k rozhodnutí detailní'!N1471)</f>
        <v/>
      </c>
      <c r="K1471" s="115" t="str">
        <f ca="1">IF($B1471="","",OFFSET(Zdroj!AC$16,'k rozhodnutí'!$A1470,0))</f>
        <v/>
      </c>
      <c r="L1471" s="115" t="str">
        <f ca="1">IF($B1471="","",OFFSET(Zdroj!AD$16,'k rozhodnutí'!$A1470,0))</f>
        <v/>
      </c>
      <c r="M1471" s="115" t="str">
        <f ca="1">IF($B1471="","",OFFSET(Zdroj!AE$16,'k rozhodnutí'!$A1470,0))</f>
        <v/>
      </c>
      <c r="N1471" s="115" t="str">
        <f ca="1">IF($B1471="","",OFFSET(Zdroj!AF$16,'k rozhodnutí'!$A1470,0))</f>
        <v/>
      </c>
      <c r="O1471" s="115" t="str">
        <f ca="1">IF($B1471="","",OFFSET(Zdroj!AG$16,'k rozhodnutí'!$A1470,0))</f>
        <v/>
      </c>
      <c r="P1471" s="115" t="str">
        <f ca="1">IF($B1471="","",OFFSET(Zdroj!AH$16,'k rozhodnutí'!$A1470,0))</f>
        <v/>
      </c>
    </row>
    <row r="1472" spans="1:16" x14ac:dyDescent="0.25">
      <c r="A1472" s="64"/>
      <c r="B1472" s="124" t="str">
        <f ca="1">IF(OFFSET(Zdroj!$B$16,A1470,0)&gt;0,OFFSET(Zdroj!$B$16,A1470,0)+0,"")</f>
        <v/>
      </c>
      <c r="C1472" s="2" t="str">
        <f ca="1">IF($B1471="","",IF(Zdroj!$AS$9="ano",CONCATENATE("Okres:","
",OFFSET(Zdroj!CH$16,'k rozhodnutí'!$A1470,0),"
","Právní forma","
",OFFSET(Zdroj!H$16,'k rozhodnutí'!$A1470,0),"
",IF(OFFSET(Zdroj!I$16,'k rozhodnutí'!$A1470,0)="","","IČO: "),OFFSET(Zdroj!I$16,'k rozhodnutí'!$A1470,0),"
","B.Ú. ",IF(OFFSET(Zdroj!J$16,'k rozhodnutí'!$A1470,0)="","","Anonymizováno")),CONCATENATE("Okres:","
",OFFSET(Zdroj!CH$16,'k rozhodnutí'!$A1470,0),"
","Právní forma","
",OFFSET(Zdroj!H$16,'k rozhodnutí'!$A1470,0),"
",IF(OFFSET(Zdroj!I$16,'k rozhodnutí'!$A1470,0)="","","IČO: "),OFFSET(Zdroj!I$16,'k rozhodnutí'!$A1470,0),"
","B.Ú. ",OFFSET(Zdroj!J$16,'k rozhodnutí'!$A1470,0))))</f>
        <v/>
      </c>
      <c r="D1472" s="3" t="str">
        <f ca="1">IF($B1471="","",OFFSET(Zdroj!O$16,'k rozhodnutí'!$A1470,0))</f>
        <v/>
      </c>
      <c r="E1472" s="127"/>
      <c r="F1472" s="30"/>
      <c r="G1472" s="122"/>
      <c r="H1472" s="115"/>
      <c r="I1472" s="126"/>
      <c r="J1472" s="125"/>
      <c r="K1472" s="115"/>
      <c r="L1472" s="115"/>
      <c r="M1472" s="115"/>
      <c r="N1472" s="115"/>
      <c r="O1472" s="115"/>
      <c r="P1472" s="115"/>
    </row>
    <row r="1473" spans="1:16" x14ac:dyDescent="0.25">
      <c r="A1473" s="64">
        <f t="shared" ref="A1473" si="81">ROW()/3-1</f>
        <v>490</v>
      </c>
      <c r="B1473" s="124"/>
      <c r="C1473" s="28" t="str">
        <f ca="1">IF($B1471="","",IF(Zdroj!$AS$9="ano",IF(OFFSET(Zdroj!M$16,'k rozhodnutí'!$A1470,0)="","","Anonymizováno"),IF(OFFSET(Zdroj!M$16,'k rozhodnutí'!$A1470,0)="","",OFFSET(Zdroj!M$16,'k rozhodnutí'!$A1470,0))))</f>
        <v/>
      </c>
      <c r="D1473" s="3" t="str">
        <f ca="1">IF($B1471="","",CONCATENATE("Dotace bude použita na:","
",OFFSET(Zdroj!P$16,'k rozhodnutí'!$A1470,0)))</f>
        <v/>
      </c>
      <c r="E1473" s="127"/>
      <c r="F1473" s="31" t="str">
        <f ca="1">IF($B1471="","",OFFSET(Zdroj!V$16,'k rozhodnutí'!$A1470,0))</f>
        <v/>
      </c>
      <c r="G1473" s="37" t="str">
        <f ca="1">IF($B1471="","",OFFSET(Zdroj!CC$16,'k rozhodnutí'!$A1470,0))</f>
        <v/>
      </c>
      <c r="H1473" s="115"/>
      <c r="I1473" s="126"/>
      <c r="J1473" s="125"/>
      <c r="K1473" s="115"/>
      <c r="L1473" s="115"/>
      <c r="M1473" s="115"/>
      <c r="N1473" s="115"/>
      <c r="O1473" s="115"/>
      <c r="P1473" s="115"/>
    </row>
    <row r="1474" spans="1:16" ht="15.75" x14ac:dyDescent="0.25">
      <c r="A1474" s="64"/>
      <c r="B1474" s="79" t="str">
        <f ca="1">IF(OFFSET(Zdroj!$B$16,A1473,0)&gt;0,A1476,"")</f>
        <v/>
      </c>
      <c r="C1474" s="2" t="str">
        <f ca="1">IF($B1474="","",IF(Zdroj!$AS$9="ano",CONCATENATE(OFFSET(Zdroj!C$16,'k rozhodnutí'!$A1473,0),"
","Anonymizováno","
",OFFSET(Zdroj!E$16,'k rozhodnutí'!$A1473,0),"
",OFFSET(Zdroj!F$16,'k rozhodnutí'!$A1473,0)),CONCATENATE(OFFSET(Zdroj!C$16,'k rozhodnutí'!$A1473,0),"
",OFFSET(Zdroj!D$16,'k rozhodnutí'!$A1473,0),"
",OFFSET(Zdroj!E$16,'k rozhodnutí'!$A1473,0),"
",OFFSET(Zdroj!F$16,'k rozhodnutí'!$A1473,0))))</f>
        <v/>
      </c>
      <c r="D1474" s="19" t="str">
        <f ca="1">IF($B1474="","",OFFSET(Zdroj!N$16,'k rozhodnutí'!$A1473,0))</f>
        <v/>
      </c>
      <c r="E1474" s="127" t="str">
        <f ca="1">IF($B1474="","",OFFSET(Zdroj!T$16,'k rozhodnutí'!$A1473,0))</f>
        <v/>
      </c>
      <c r="F1474" s="31" t="str">
        <f ca="1">IF($B1474="","",OFFSET(Zdroj!U$16,'k rozhodnutí'!$A1473,0))</f>
        <v/>
      </c>
      <c r="G1474" s="122" t="str">
        <f ca="1">IF($B1474="","",OFFSET(Zdroj!W$16,'k rozhodnutí'!$A1473,0))</f>
        <v/>
      </c>
      <c r="H1474" s="115" t="str">
        <f ca="1">IF($B1474="","",OFFSET(Zdroj!W$16,'k rozhodnutí'!$A1473,0))</f>
        <v/>
      </c>
      <c r="I1474" s="126" t="str">
        <f ca="1">IF($B1474="","",OFFSET(Zdroj!Y$16,'k rozhodnutí'!$A1473,0))</f>
        <v/>
      </c>
      <c r="J1474" s="125" t="str">
        <f ca="1">IF(B1474="","",'k rozhodnutí detailní'!N1474)</f>
        <v/>
      </c>
      <c r="K1474" s="115" t="str">
        <f ca="1">IF($B1474="","",OFFSET(Zdroj!AC$16,'k rozhodnutí'!$A1473,0))</f>
        <v/>
      </c>
      <c r="L1474" s="115" t="str">
        <f ca="1">IF($B1474="","",OFFSET(Zdroj!AD$16,'k rozhodnutí'!$A1473,0))</f>
        <v/>
      </c>
      <c r="M1474" s="115" t="str">
        <f ca="1">IF($B1474="","",OFFSET(Zdroj!AE$16,'k rozhodnutí'!$A1473,0))</f>
        <v/>
      </c>
      <c r="N1474" s="115" t="str">
        <f ca="1">IF($B1474="","",OFFSET(Zdroj!AF$16,'k rozhodnutí'!$A1473,0))</f>
        <v/>
      </c>
      <c r="O1474" s="115" t="str">
        <f ca="1">IF($B1474="","",OFFSET(Zdroj!AG$16,'k rozhodnutí'!$A1473,0))</f>
        <v/>
      </c>
      <c r="P1474" s="115" t="str">
        <f ca="1">IF($B1474="","",OFFSET(Zdroj!AH$16,'k rozhodnutí'!$A1473,0))</f>
        <v/>
      </c>
    </row>
    <row r="1475" spans="1:16" x14ac:dyDescent="0.25">
      <c r="A1475" s="64"/>
      <c r="B1475" s="124" t="str">
        <f ca="1">IF(OFFSET(Zdroj!$B$16,A1473,0)&gt;0,OFFSET(Zdroj!$B$16,A1473,0)+0,"")</f>
        <v/>
      </c>
      <c r="C1475" s="2" t="str">
        <f ca="1">IF($B1474="","",IF(Zdroj!$AS$9="ano",CONCATENATE("Okres:","
",OFFSET(Zdroj!CH$16,'k rozhodnutí'!$A1473,0),"
","Právní forma","
",OFFSET(Zdroj!H$16,'k rozhodnutí'!$A1473,0),"
",IF(OFFSET(Zdroj!I$16,'k rozhodnutí'!$A1473,0)="","","IČO: "),OFFSET(Zdroj!I$16,'k rozhodnutí'!$A1473,0),"
","B.Ú. ",IF(OFFSET(Zdroj!J$16,'k rozhodnutí'!$A1473,0)="","","Anonymizováno")),CONCATENATE("Okres:","
",OFFSET(Zdroj!CH$16,'k rozhodnutí'!$A1473,0),"
","Právní forma","
",OFFSET(Zdroj!H$16,'k rozhodnutí'!$A1473,0),"
",IF(OFFSET(Zdroj!I$16,'k rozhodnutí'!$A1473,0)="","","IČO: "),OFFSET(Zdroj!I$16,'k rozhodnutí'!$A1473,0),"
","B.Ú. ",OFFSET(Zdroj!J$16,'k rozhodnutí'!$A1473,0))))</f>
        <v/>
      </c>
      <c r="D1475" s="3" t="str">
        <f ca="1">IF($B1474="","",OFFSET(Zdroj!O$16,'k rozhodnutí'!$A1473,0))</f>
        <v/>
      </c>
      <c r="E1475" s="127"/>
      <c r="F1475" s="30"/>
      <c r="G1475" s="122"/>
      <c r="H1475" s="115"/>
      <c r="I1475" s="126"/>
      <c r="J1475" s="125"/>
      <c r="K1475" s="115"/>
      <c r="L1475" s="115"/>
      <c r="M1475" s="115"/>
      <c r="N1475" s="115"/>
      <c r="O1475" s="115"/>
      <c r="P1475" s="115"/>
    </row>
    <row r="1476" spans="1:16" x14ac:dyDescent="0.25">
      <c r="A1476" s="64">
        <f t="shared" ref="A1476" si="82">ROW()/3-1</f>
        <v>491</v>
      </c>
      <c r="B1476" s="124"/>
      <c r="C1476" s="28" t="str">
        <f ca="1">IF($B1474="","",IF(Zdroj!$AS$9="ano",IF(OFFSET(Zdroj!M$16,'k rozhodnutí'!$A1473,0)="","","Anonymizováno"),IF(OFFSET(Zdroj!M$16,'k rozhodnutí'!$A1473,0)="","",OFFSET(Zdroj!M$16,'k rozhodnutí'!$A1473,0))))</f>
        <v/>
      </c>
      <c r="D1476" s="3" t="str">
        <f ca="1">IF($B1474="","",CONCATENATE("Dotace bude použita na:","
",OFFSET(Zdroj!P$16,'k rozhodnutí'!$A1473,0)))</f>
        <v/>
      </c>
      <c r="E1476" s="127"/>
      <c r="F1476" s="31" t="str">
        <f ca="1">IF($B1474="","",OFFSET(Zdroj!V$16,'k rozhodnutí'!$A1473,0))</f>
        <v/>
      </c>
      <c r="G1476" s="37" t="str">
        <f ca="1">IF($B1474="","",OFFSET(Zdroj!CC$16,'k rozhodnutí'!$A1473,0))</f>
        <v/>
      </c>
      <c r="H1476" s="115"/>
      <c r="I1476" s="126"/>
      <c r="J1476" s="125"/>
      <c r="K1476" s="115"/>
      <c r="L1476" s="115"/>
      <c r="M1476" s="115"/>
      <c r="N1476" s="115"/>
      <c r="O1476" s="115"/>
      <c r="P1476" s="115"/>
    </row>
    <row r="1477" spans="1:16" ht="15.75" x14ac:dyDescent="0.25">
      <c r="A1477" s="64"/>
      <c r="B1477" s="79" t="str">
        <f ca="1">IF(OFFSET(Zdroj!$B$16,A1476,0)&gt;0,A1479,"")</f>
        <v/>
      </c>
      <c r="C1477" s="2" t="str">
        <f ca="1">IF($B1477="","",IF(Zdroj!$AS$9="ano",CONCATENATE(OFFSET(Zdroj!C$16,'k rozhodnutí'!$A1476,0),"
","Anonymizováno","
",OFFSET(Zdroj!E$16,'k rozhodnutí'!$A1476,0),"
",OFFSET(Zdroj!F$16,'k rozhodnutí'!$A1476,0)),CONCATENATE(OFFSET(Zdroj!C$16,'k rozhodnutí'!$A1476,0),"
",OFFSET(Zdroj!D$16,'k rozhodnutí'!$A1476,0),"
",OFFSET(Zdroj!E$16,'k rozhodnutí'!$A1476,0),"
",OFFSET(Zdroj!F$16,'k rozhodnutí'!$A1476,0))))</f>
        <v/>
      </c>
      <c r="D1477" s="19" t="str">
        <f ca="1">IF($B1477="","",OFFSET(Zdroj!N$16,'k rozhodnutí'!$A1476,0))</f>
        <v/>
      </c>
      <c r="E1477" s="127" t="str">
        <f ca="1">IF($B1477="","",OFFSET(Zdroj!T$16,'k rozhodnutí'!$A1476,0))</f>
        <v/>
      </c>
      <c r="F1477" s="31" t="str">
        <f ca="1">IF($B1477="","",OFFSET(Zdroj!U$16,'k rozhodnutí'!$A1476,0))</f>
        <v/>
      </c>
      <c r="G1477" s="122" t="str">
        <f ca="1">IF($B1477="","",OFFSET(Zdroj!W$16,'k rozhodnutí'!$A1476,0))</f>
        <v/>
      </c>
      <c r="H1477" s="115" t="str">
        <f ca="1">IF($B1477="","",OFFSET(Zdroj!W$16,'k rozhodnutí'!$A1476,0))</f>
        <v/>
      </c>
      <c r="I1477" s="126" t="str">
        <f ca="1">IF($B1477="","",OFFSET(Zdroj!Y$16,'k rozhodnutí'!$A1476,0))</f>
        <v/>
      </c>
      <c r="J1477" s="125" t="str">
        <f ca="1">IF(B1477="","",'k rozhodnutí detailní'!N1477)</f>
        <v/>
      </c>
      <c r="K1477" s="115" t="str">
        <f ca="1">IF($B1477="","",OFFSET(Zdroj!AC$16,'k rozhodnutí'!$A1476,0))</f>
        <v/>
      </c>
      <c r="L1477" s="115" t="str">
        <f ca="1">IF($B1477="","",OFFSET(Zdroj!AD$16,'k rozhodnutí'!$A1476,0))</f>
        <v/>
      </c>
      <c r="M1477" s="115" t="str">
        <f ca="1">IF($B1477="","",OFFSET(Zdroj!AE$16,'k rozhodnutí'!$A1476,0))</f>
        <v/>
      </c>
      <c r="N1477" s="115" t="str">
        <f ca="1">IF($B1477="","",OFFSET(Zdroj!AF$16,'k rozhodnutí'!$A1476,0))</f>
        <v/>
      </c>
      <c r="O1477" s="115" t="str">
        <f ca="1">IF($B1477="","",OFFSET(Zdroj!AG$16,'k rozhodnutí'!$A1476,0))</f>
        <v/>
      </c>
      <c r="P1477" s="115" t="str">
        <f ca="1">IF($B1477="","",OFFSET(Zdroj!AH$16,'k rozhodnutí'!$A1476,0))</f>
        <v/>
      </c>
    </row>
    <row r="1478" spans="1:16" x14ac:dyDescent="0.25">
      <c r="A1478" s="64"/>
      <c r="B1478" s="124" t="str">
        <f ca="1">IF(OFFSET(Zdroj!$B$16,A1476,0)&gt;0,OFFSET(Zdroj!$B$16,A1476,0)+0,"")</f>
        <v/>
      </c>
      <c r="C1478" s="2" t="str">
        <f ca="1">IF($B1477="","",IF(Zdroj!$AS$9="ano",CONCATENATE("Okres:","
",OFFSET(Zdroj!CH$16,'k rozhodnutí'!$A1476,0),"
","Právní forma","
",OFFSET(Zdroj!H$16,'k rozhodnutí'!$A1476,0),"
",IF(OFFSET(Zdroj!I$16,'k rozhodnutí'!$A1476,0)="","","IČO: "),OFFSET(Zdroj!I$16,'k rozhodnutí'!$A1476,0),"
","B.Ú. ",IF(OFFSET(Zdroj!J$16,'k rozhodnutí'!$A1476,0)="","","Anonymizováno")),CONCATENATE("Okres:","
",OFFSET(Zdroj!CH$16,'k rozhodnutí'!$A1476,0),"
","Právní forma","
",OFFSET(Zdroj!H$16,'k rozhodnutí'!$A1476,0),"
",IF(OFFSET(Zdroj!I$16,'k rozhodnutí'!$A1476,0)="","","IČO: "),OFFSET(Zdroj!I$16,'k rozhodnutí'!$A1476,0),"
","B.Ú. ",OFFSET(Zdroj!J$16,'k rozhodnutí'!$A1476,0))))</f>
        <v/>
      </c>
      <c r="D1478" s="3" t="str">
        <f ca="1">IF($B1477="","",OFFSET(Zdroj!O$16,'k rozhodnutí'!$A1476,0))</f>
        <v/>
      </c>
      <c r="E1478" s="127"/>
      <c r="F1478" s="30"/>
      <c r="G1478" s="122"/>
      <c r="H1478" s="115"/>
      <c r="I1478" s="126"/>
      <c r="J1478" s="125"/>
      <c r="K1478" s="115"/>
      <c r="L1478" s="115"/>
      <c r="M1478" s="115"/>
      <c r="N1478" s="115"/>
      <c r="O1478" s="115"/>
      <c r="P1478" s="115"/>
    </row>
    <row r="1479" spans="1:16" x14ac:dyDescent="0.25">
      <c r="A1479" s="64">
        <f t="shared" ref="A1479" si="83">ROW()/3-1</f>
        <v>492</v>
      </c>
      <c r="B1479" s="124"/>
      <c r="C1479" s="28" t="str">
        <f ca="1">IF($B1477="","",IF(Zdroj!$AS$9="ano",IF(OFFSET(Zdroj!M$16,'k rozhodnutí'!$A1476,0)="","","Anonymizováno"),IF(OFFSET(Zdroj!M$16,'k rozhodnutí'!$A1476,0)="","",OFFSET(Zdroj!M$16,'k rozhodnutí'!$A1476,0))))</f>
        <v/>
      </c>
      <c r="D1479" s="3" t="str">
        <f ca="1">IF($B1477="","",CONCATENATE("Dotace bude použita na:","
",OFFSET(Zdroj!P$16,'k rozhodnutí'!$A1476,0)))</f>
        <v/>
      </c>
      <c r="E1479" s="127"/>
      <c r="F1479" s="31" t="str">
        <f ca="1">IF($B1477="","",OFFSET(Zdroj!V$16,'k rozhodnutí'!$A1476,0))</f>
        <v/>
      </c>
      <c r="G1479" s="37" t="str">
        <f ca="1">IF($B1477="","",OFFSET(Zdroj!CC$16,'k rozhodnutí'!$A1476,0))</f>
        <v/>
      </c>
      <c r="H1479" s="115"/>
      <c r="I1479" s="126"/>
      <c r="J1479" s="125"/>
      <c r="K1479" s="115"/>
      <c r="L1479" s="115"/>
      <c r="M1479" s="115"/>
      <c r="N1479" s="115"/>
      <c r="O1479" s="115"/>
      <c r="P1479" s="115"/>
    </row>
    <row r="1480" spans="1:16" ht="15.75" x14ac:dyDescent="0.25">
      <c r="A1480" s="64"/>
      <c r="B1480" s="79" t="str">
        <f ca="1">IF(OFFSET(Zdroj!$B$16,A1479,0)&gt;0,A1482,"")</f>
        <v/>
      </c>
      <c r="C1480" s="2" t="str">
        <f ca="1">IF($B1480="","",IF(Zdroj!$AS$9="ano",CONCATENATE(OFFSET(Zdroj!C$16,'k rozhodnutí'!$A1479,0),"
","Anonymizováno","
",OFFSET(Zdroj!E$16,'k rozhodnutí'!$A1479,0),"
",OFFSET(Zdroj!F$16,'k rozhodnutí'!$A1479,0)),CONCATENATE(OFFSET(Zdroj!C$16,'k rozhodnutí'!$A1479,0),"
",OFFSET(Zdroj!D$16,'k rozhodnutí'!$A1479,0),"
",OFFSET(Zdroj!E$16,'k rozhodnutí'!$A1479,0),"
",OFFSET(Zdroj!F$16,'k rozhodnutí'!$A1479,0))))</f>
        <v/>
      </c>
      <c r="D1480" s="19" t="str">
        <f ca="1">IF($B1480="","",OFFSET(Zdroj!N$16,'k rozhodnutí'!$A1479,0))</f>
        <v/>
      </c>
      <c r="E1480" s="127" t="str">
        <f ca="1">IF($B1480="","",OFFSET(Zdroj!T$16,'k rozhodnutí'!$A1479,0))</f>
        <v/>
      </c>
      <c r="F1480" s="31" t="str">
        <f ca="1">IF($B1480="","",OFFSET(Zdroj!U$16,'k rozhodnutí'!$A1479,0))</f>
        <v/>
      </c>
      <c r="G1480" s="122" t="str">
        <f ca="1">IF($B1480="","",OFFSET(Zdroj!W$16,'k rozhodnutí'!$A1479,0))</f>
        <v/>
      </c>
      <c r="H1480" s="115" t="str">
        <f ca="1">IF($B1480="","",OFFSET(Zdroj!W$16,'k rozhodnutí'!$A1479,0))</f>
        <v/>
      </c>
      <c r="I1480" s="126" t="str">
        <f ca="1">IF($B1480="","",OFFSET(Zdroj!Y$16,'k rozhodnutí'!$A1479,0))</f>
        <v/>
      </c>
      <c r="J1480" s="125" t="str">
        <f ca="1">IF(B1480="","",'k rozhodnutí detailní'!N1480)</f>
        <v/>
      </c>
      <c r="K1480" s="115" t="str">
        <f ca="1">IF($B1480="","",OFFSET(Zdroj!AC$16,'k rozhodnutí'!$A1479,0))</f>
        <v/>
      </c>
      <c r="L1480" s="115" t="str">
        <f ca="1">IF($B1480="","",OFFSET(Zdroj!AD$16,'k rozhodnutí'!$A1479,0))</f>
        <v/>
      </c>
      <c r="M1480" s="115" t="str">
        <f ca="1">IF($B1480="","",OFFSET(Zdroj!AE$16,'k rozhodnutí'!$A1479,0))</f>
        <v/>
      </c>
      <c r="N1480" s="115" t="str">
        <f ca="1">IF($B1480="","",OFFSET(Zdroj!AF$16,'k rozhodnutí'!$A1479,0))</f>
        <v/>
      </c>
      <c r="O1480" s="115" t="str">
        <f ca="1">IF($B1480="","",OFFSET(Zdroj!AG$16,'k rozhodnutí'!$A1479,0))</f>
        <v/>
      </c>
      <c r="P1480" s="115" t="str">
        <f ca="1">IF($B1480="","",OFFSET(Zdroj!AH$16,'k rozhodnutí'!$A1479,0))</f>
        <v/>
      </c>
    </row>
    <row r="1481" spans="1:16" x14ac:dyDescent="0.25">
      <c r="A1481" s="64"/>
      <c r="B1481" s="124" t="str">
        <f ca="1">IF(OFFSET(Zdroj!$B$16,A1479,0)&gt;0,OFFSET(Zdroj!$B$16,A1479,0)+0,"")</f>
        <v/>
      </c>
      <c r="C1481" s="2" t="str">
        <f ca="1">IF($B1480="","",IF(Zdroj!$AS$9="ano",CONCATENATE("Okres:","
",OFFSET(Zdroj!CH$16,'k rozhodnutí'!$A1479,0),"
","Právní forma","
",OFFSET(Zdroj!H$16,'k rozhodnutí'!$A1479,0),"
",IF(OFFSET(Zdroj!I$16,'k rozhodnutí'!$A1479,0)="","","IČO: "),OFFSET(Zdroj!I$16,'k rozhodnutí'!$A1479,0),"
","B.Ú. ",IF(OFFSET(Zdroj!J$16,'k rozhodnutí'!$A1479,0)="","","Anonymizováno")),CONCATENATE("Okres:","
",OFFSET(Zdroj!CH$16,'k rozhodnutí'!$A1479,0),"
","Právní forma","
",OFFSET(Zdroj!H$16,'k rozhodnutí'!$A1479,0),"
",IF(OFFSET(Zdroj!I$16,'k rozhodnutí'!$A1479,0)="","","IČO: "),OFFSET(Zdroj!I$16,'k rozhodnutí'!$A1479,0),"
","B.Ú. ",OFFSET(Zdroj!J$16,'k rozhodnutí'!$A1479,0))))</f>
        <v/>
      </c>
      <c r="D1481" s="3" t="str">
        <f ca="1">IF($B1480="","",OFFSET(Zdroj!O$16,'k rozhodnutí'!$A1479,0))</f>
        <v/>
      </c>
      <c r="E1481" s="127"/>
      <c r="F1481" s="30"/>
      <c r="G1481" s="122"/>
      <c r="H1481" s="115"/>
      <c r="I1481" s="126"/>
      <c r="J1481" s="125"/>
      <c r="K1481" s="115"/>
      <c r="L1481" s="115"/>
      <c r="M1481" s="115"/>
      <c r="N1481" s="115"/>
      <c r="O1481" s="115"/>
      <c r="P1481" s="115"/>
    </row>
    <row r="1482" spans="1:16" x14ac:dyDescent="0.25">
      <c r="A1482" s="64">
        <f t="shared" ref="A1482" si="84">ROW()/3-1</f>
        <v>493</v>
      </c>
      <c r="B1482" s="124"/>
      <c r="C1482" s="28" t="str">
        <f ca="1">IF($B1480="","",IF(Zdroj!$AS$9="ano",IF(OFFSET(Zdroj!M$16,'k rozhodnutí'!$A1479,0)="","","Anonymizováno"),IF(OFFSET(Zdroj!M$16,'k rozhodnutí'!$A1479,0)="","",OFFSET(Zdroj!M$16,'k rozhodnutí'!$A1479,0))))</f>
        <v/>
      </c>
      <c r="D1482" s="3" t="str">
        <f ca="1">IF($B1480="","",CONCATENATE("Dotace bude použita na:","
",OFFSET(Zdroj!P$16,'k rozhodnutí'!$A1479,0)))</f>
        <v/>
      </c>
      <c r="E1482" s="127"/>
      <c r="F1482" s="31" t="str">
        <f ca="1">IF($B1480="","",OFFSET(Zdroj!V$16,'k rozhodnutí'!$A1479,0))</f>
        <v/>
      </c>
      <c r="G1482" s="37" t="str">
        <f ca="1">IF($B1480="","",OFFSET(Zdroj!CC$16,'k rozhodnutí'!$A1479,0))</f>
        <v/>
      </c>
      <c r="H1482" s="115"/>
      <c r="I1482" s="126"/>
      <c r="J1482" s="125"/>
      <c r="K1482" s="115"/>
      <c r="L1482" s="115"/>
      <c r="M1482" s="115"/>
      <c r="N1482" s="115"/>
      <c r="O1482" s="115"/>
      <c r="P1482" s="115"/>
    </row>
    <row r="1483" spans="1:16" ht="15.75" x14ac:dyDescent="0.25">
      <c r="A1483" s="64"/>
      <c r="B1483" s="79" t="str">
        <f ca="1">IF(OFFSET(Zdroj!$B$16,A1482,0)&gt;0,A1485,"")</f>
        <v/>
      </c>
      <c r="C1483" s="2" t="str">
        <f ca="1">IF($B1483="","",IF(Zdroj!$AS$9="ano",CONCATENATE(OFFSET(Zdroj!C$16,'k rozhodnutí'!$A1482,0),"
","Anonymizováno","
",OFFSET(Zdroj!E$16,'k rozhodnutí'!$A1482,0),"
",OFFSET(Zdroj!F$16,'k rozhodnutí'!$A1482,0)),CONCATENATE(OFFSET(Zdroj!C$16,'k rozhodnutí'!$A1482,0),"
",OFFSET(Zdroj!D$16,'k rozhodnutí'!$A1482,0),"
",OFFSET(Zdroj!E$16,'k rozhodnutí'!$A1482,0),"
",OFFSET(Zdroj!F$16,'k rozhodnutí'!$A1482,0))))</f>
        <v/>
      </c>
      <c r="D1483" s="19" t="str">
        <f ca="1">IF($B1483="","",OFFSET(Zdroj!N$16,'k rozhodnutí'!$A1482,0))</f>
        <v/>
      </c>
      <c r="E1483" s="127" t="str">
        <f ca="1">IF($B1483="","",OFFSET(Zdroj!T$16,'k rozhodnutí'!$A1482,0))</f>
        <v/>
      </c>
      <c r="F1483" s="31" t="str">
        <f ca="1">IF($B1483="","",OFFSET(Zdroj!U$16,'k rozhodnutí'!$A1482,0))</f>
        <v/>
      </c>
      <c r="G1483" s="122" t="str">
        <f ca="1">IF($B1483="","",OFFSET(Zdroj!W$16,'k rozhodnutí'!$A1482,0))</f>
        <v/>
      </c>
      <c r="H1483" s="115" t="str">
        <f ca="1">IF($B1483="","",OFFSET(Zdroj!W$16,'k rozhodnutí'!$A1482,0))</f>
        <v/>
      </c>
      <c r="I1483" s="126" t="str">
        <f ca="1">IF($B1483="","",OFFSET(Zdroj!Y$16,'k rozhodnutí'!$A1482,0))</f>
        <v/>
      </c>
      <c r="J1483" s="125" t="str">
        <f ca="1">IF(B1483="","",'k rozhodnutí detailní'!N1483)</f>
        <v/>
      </c>
      <c r="K1483" s="115" t="str">
        <f ca="1">IF($B1483="","",OFFSET(Zdroj!AC$16,'k rozhodnutí'!$A1482,0))</f>
        <v/>
      </c>
      <c r="L1483" s="115" t="str">
        <f ca="1">IF($B1483="","",OFFSET(Zdroj!AD$16,'k rozhodnutí'!$A1482,0))</f>
        <v/>
      </c>
      <c r="M1483" s="115" t="str">
        <f ca="1">IF($B1483="","",OFFSET(Zdroj!AE$16,'k rozhodnutí'!$A1482,0))</f>
        <v/>
      </c>
      <c r="N1483" s="115" t="str">
        <f ca="1">IF($B1483="","",OFFSET(Zdroj!AF$16,'k rozhodnutí'!$A1482,0))</f>
        <v/>
      </c>
      <c r="O1483" s="115" t="str">
        <f ca="1">IF($B1483="","",OFFSET(Zdroj!AG$16,'k rozhodnutí'!$A1482,0))</f>
        <v/>
      </c>
      <c r="P1483" s="115" t="str">
        <f ca="1">IF($B1483="","",OFFSET(Zdroj!AH$16,'k rozhodnutí'!$A1482,0))</f>
        <v/>
      </c>
    </row>
    <row r="1484" spans="1:16" x14ac:dyDescent="0.25">
      <c r="A1484" s="64"/>
      <c r="B1484" s="124" t="str">
        <f ca="1">IF(OFFSET(Zdroj!$B$16,A1482,0)&gt;0,OFFSET(Zdroj!$B$16,A1482,0)+0,"")</f>
        <v/>
      </c>
      <c r="C1484" s="2" t="str">
        <f ca="1">IF($B1483="","",IF(Zdroj!$AS$9="ano",CONCATENATE("Okres:","
",OFFSET(Zdroj!CH$16,'k rozhodnutí'!$A1482,0),"
","Právní forma","
",OFFSET(Zdroj!H$16,'k rozhodnutí'!$A1482,0),"
",IF(OFFSET(Zdroj!I$16,'k rozhodnutí'!$A1482,0)="","","IČO: "),OFFSET(Zdroj!I$16,'k rozhodnutí'!$A1482,0),"
","B.Ú. ",IF(OFFSET(Zdroj!J$16,'k rozhodnutí'!$A1482,0)="","","Anonymizováno")),CONCATENATE("Okres:","
",OFFSET(Zdroj!CH$16,'k rozhodnutí'!$A1482,0),"
","Právní forma","
",OFFSET(Zdroj!H$16,'k rozhodnutí'!$A1482,0),"
",IF(OFFSET(Zdroj!I$16,'k rozhodnutí'!$A1482,0)="","","IČO: "),OFFSET(Zdroj!I$16,'k rozhodnutí'!$A1482,0),"
","B.Ú. ",OFFSET(Zdroj!J$16,'k rozhodnutí'!$A1482,0))))</f>
        <v/>
      </c>
      <c r="D1484" s="3" t="str">
        <f ca="1">IF($B1483="","",OFFSET(Zdroj!O$16,'k rozhodnutí'!$A1482,0))</f>
        <v/>
      </c>
      <c r="E1484" s="127"/>
      <c r="F1484" s="30"/>
      <c r="G1484" s="122"/>
      <c r="H1484" s="115"/>
      <c r="I1484" s="126"/>
      <c r="J1484" s="125"/>
      <c r="K1484" s="115"/>
      <c r="L1484" s="115"/>
      <c r="M1484" s="115"/>
      <c r="N1484" s="115"/>
      <c r="O1484" s="115"/>
      <c r="P1484" s="115"/>
    </row>
    <row r="1485" spans="1:16" x14ac:dyDescent="0.25">
      <c r="A1485" s="64">
        <f t="shared" ref="A1485" si="85">ROW()/3-1</f>
        <v>494</v>
      </c>
      <c r="B1485" s="124"/>
      <c r="C1485" s="28" t="str">
        <f ca="1">IF($B1483="","",IF(Zdroj!$AS$9="ano",IF(OFFSET(Zdroj!M$16,'k rozhodnutí'!$A1482,0)="","","Anonymizováno"),IF(OFFSET(Zdroj!M$16,'k rozhodnutí'!$A1482,0)="","",OFFSET(Zdroj!M$16,'k rozhodnutí'!$A1482,0))))</f>
        <v/>
      </c>
      <c r="D1485" s="3" t="str">
        <f ca="1">IF($B1483="","",CONCATENATE("Dotace bude použita na:","
",OFFSET(Zdroj!P$16,'k rozhodnutí'!$A1482,0)))</f>
        <v/>
      </c>
      <c r="E1485" s="127"/>
      <c r="F1485" s="31" t="str">
        <f ca="1">IF($B1483="","",OFFSET(Zdroj!V$16,'k rozhodnutí'!$A1482,0))</f>
        <v/>
      </c>
      <c r="G1485" s="37" t="str">
        <f ca="1">IF($B1483="","",OFFSET(Zdroj!CC$16,'k rozhodnutí'!$A1482,0))</f>
        <v/>
      </c>
      <c r="H1485" s="115"/>
      <c r="I1485" s="126"/>
      <c r="J1485" s="125"/>
      <c r="K1485" s="115"/>
      <c r="L1485" s="115"/>
      <c r="M1485" s="115"/>
      <c r="N1485" s="115"/>
      <c r="O1485" s="115"/>
      <c r="P1485" s="115"/>
    </row>
    <row r="1486" spans="1:16" ht="15.75" x14ac:dyDescent="0.25">
      <c r="A1486" s="64"/>
      <c r="B1486" s="79" t="str">
        <f ca="1">IF(OFFSET(Zdroj!$B$16,A1485,0)&gt;0,A1488,"")</f>
        <v/>
      </c>
      <c r="C1486" s="2" t="str">
        <f ca="1">IF($B1486="","",IF(Zdroj!$AS$9="ano",CONCATENATE(OFFSET(Zdroj!C$16,'k rozhodnutí'!$A1485,0),"
","Anonymizováno","
",OFFSET(Zdroj!E$16,'k rozhodnutí'!$A1485,0),"
",OFFSET(Zdroj!F$16,'k rozhodnutí'!$A1485,0)),CONCATENATE(OFFSET(Zdroj!C$16,'k rozhodnutí'!$A1485,0),"
",OFFSET(Zdroj!D$16,'k rozhodnutí'!$A1485,0),"
",OFFSET(Zdroj!E$16,'k rozhodnutí'!$A1485,0),"
",OFFSET(Zdroj!F$16,'k rozhodnutí'!$A1485,0))))</f>
        <v/>
      </c>
      <c r="D1486" s="19" t="str">
        <f ca="1">IF($B1486="","",OFFSET(Zdroj!N$16,'k rozhodnutí'!$A1485,0))</f>
        <v/>
      </c>
      <c r="E1486" s="127" t="str">
        <f ca="1">IF($B1486="","",OFFSET(Zdroj!T$16,'k rozhodnutí'!$A1485,0))</f>
        <v/>
      </c>
      <c r="F1486" s="31" t="str">
        <f ca="1">IF($B1486="","",OFFSET(Zdroj!U$16,'k rozhodnutí'!$A1485,0))</f>
        <v/>
      </c>
      <c r="G1486" s="122" t="str">
        <f ca="1">IF($B1486="","",OFFSET(Zdroj!W$16,'k rozhodnutí'!$A1485,0))</f>
        <v/>
      </c>
      <c r="H1486" s="115" t="str">
        <f ca="1">IF($B1486="","",OFFSET(Zdroj!W$16,'k rozhodnutí'!$A1485,0))</f>
        <v/>
      </c>
      <c r="I1486" s="126" t="str">
        <f ca="1">IF($B1486="","",OFFSET(Zdroj!Y$16,'k rozhodnutí'!$A1485,0))</f>
        <v/>
      </c>
      <c r="J1486" s="125" t="str">
        <f ca="1">IF(B1486="","",'k rozhodnutí detailní'!N1486)</f>
        <v/>
      </c>
      <c r="K1486" s="115" t="str">
        <f ca="1">IF($B1486="","",OFFSET(Zdroj!AC$16,'k rozhodnutí'!$A1485,0))</f>
        <v/>
      </c>
      <c r="L1486" s="115" t="str">
        <f ca="1">IF($B1486="","",OFFSET(Zdroj!AD$16,'k rozhodnutí'!$A1485,0))</f>
        <v/>
      </c>
      <c r="M1486" s="115" t="str">
        <f ca="1">IF($B1486="","",OFFSET(Zdroj!AE$16,'k rozhodnutí'!$A1485,0))</f>
        <v/>
      </c>
      <c r="N1486" s="115" t="str">
        <f ca="1">IF($B1486="","",OFFSET(Zdroj!AF$16,'k rozhodnutí'!$A1485,0))</f>
        <v/>
      </c>
      <c r="O1486" s="115" t="str">
        <f ca="1">IF($B1486="","",OFFSET(Zdroj!AG$16,'k rozhodnutí'!$A1485,0))</f>
        <v/>
      </c>
      <c r="P1486" s="115" t="str">
        <f ca="1">IF($B1486="","",OFFSET(Zdroj!AH$16,'k rozhodnutí'!$A1485,0))</f>
        <v/>
      </c>
    </row>
    <row r="1487" spans="1:16" x14ac:dyDescent="0.25">
      <c r="A1487" s="64"/>
      <c r="B1487" s="124" t="str">
        <f ca="1">IF(OFFSET(Zdroj!$B$16,A1485,0)&gt;0,OFFSET(Zdroj!$B$16,A1485,0)+0,"")</f>
        <v/>
      </c>
      <c r="C1487" s="2" t="str">
        <f ca="1">IF($B1486="","",IF(Zdroj!$AS$9="ano",CONCATENATE("Okres:","
",OFFSET(Zdroj!CH$16,'k rozhodnutí'!$A1485,0),"
","Právní forma","
",OFFSET(Zdroj!H$16,'k rozhodnutí'!$A1485,0),"
",IF(OFFSET(Zdroj!I$16,'k rozhodnutí'!$A1485,0)="","","IČO: "),OFFSET(Zdroj!I$16,'k rozhodnutí'!$A1485,0),"
","B.Ú. ",IF(OFFSET(Zdroj!J$16,'k rozhodnutí'!$A1485,0)="","","Anonymizováno")),CONCATENATE("Okres:","
",OFFSET(Zdroj!CH$16,'k rozhodnutí'!$A1485,0),"
","Právní forma","
",OFFSET(Zdroj!H$16,'k rozhodnutí'!$A1485,0),"
",IF(OFFSET(Zdroj!I$16,'k rozhodnutí'!$A1485,0)="","","IČO: "),OFFSET(Zdroj!I$16,'k rozhodnutí'!$A1485,0),"
","B.Ú. ",OFFSET(Zdroj!J$16,'k rozhodnutí'!$A1485,0))))</f>
        <v/>
      </c>
      <c r="D1487" s="3" t="str">
        <f ca="1">IF($B1486="","",OFFSET(Zdroj!O$16,'k rozhodnutí'!$A1485,0))</f>
        <v/>
      </c>
      <c r="E1487" s="127"/>
      <c r="F1487" s="30"/>
      <c r="G1487" s="122"/>
      <c r="H1487" s="115"/>
      <c r="I1487" s="126"/>
      <c r="J1487" s="125"/>
      <c r="K1487" s="115"/>
      <c r="L1487" s="115"/>
      <c r="M1487" s="115"/>
      <c r="N1487" s="115"/>
      <c r="O1487" s="115"/>
      <c r="P1487" s="115"/>
    </row>
    <row r="1488" spans="1:16" x14ac:dyDescent="0.25">
      <c r="A1488" s="64">
        <f t="shared" ref="A1488" si="86">ROW()/3-1</f>
        <v>495</v>
      </c>
      <c r="B1488" s="124"/>
      <c r="C1488" s="28" t="str">
        <f ca="1">IF($B1486="","",IF(Zdroj!$AS$9="ano",IF(OFFSET(Zdroj!M$16,'k rozhodnutí'!$A1485,0)="","","Anonymizováno"),IF(OFFSET(Zdroj!M$16,'k rozhodnutí'!$A1485,0)="","",OFFSET(Zdroj!M$16,'k rozhodnutí'!$A1485,0))))</f>
        <v/>
      </c>
      <c r="D1488" s="3" t="str">
        <f ca="1">IF($B1486="","",CONCATENATE("Dotace bude použita na:","
",OFFSET(Zdroj!P$16,'k rozhodnutí'!$A1485,0)))</f>
        <v/>
      </c>
      <c r="E1488" s="127"/>
      <c r="F1488" s="31" t="str">
        <f ca="1">IF($B1486="","",OFFSET(Zdroj!V$16,'k rozhodnutí'!$A1485,0))</f>
        <v/>
      </c>
      <c r="G1488" s="37" t="str">
        <f ca="1">IF($B1486="","",OFFSET(Zdroj!CC$16,'k rozhodnutí'!$A1485,0))</f>
        <v/>
      </c>
      <c r="H1488" s="115"/>
      <c r="I1488" s="126"/>
      <c r="J1488" s="125"/>
      <c r="K1488" s="115"/>
      <c r="L1488" s="115"/>
      <c r="M1488" s="115"/>
      <c r="N1488" s="115"/>
      <c r="O1488" s="115"/>
      <c r="P1488" s="115"/>
    </row>
    <row r="1489" spans="1:16" ht="15.75" x14ac:dyDescent="0.25">
      <c r="A1489" s="64"/>
      <c r="B1489" s="79" t="str">
        <f ca="1">IF(OFFSET(Zdroj!$B$16,A1488,0)&gt;0,A1491,"")</f>
        <v/>
      </c>
      <c r="C1489" s="2" t="str">
        <f ca="1">IF($B1489="","",IF(Zdroj!$AS$9="ano",CONCATENATE(OFFSET(Zdroj!C$16,'k rozhodnutí'!$A1488,0),"
","Anonymizováno","
",OFFSET(Zdroj!E$16,'k rozhodnutí'!$A1488,0),"
",OFFSET(Zdroj!F$16,'k rozhodnutí'!$A1488,0)),CONCATENATE(OFFSET(Zdroj!C$16,'k rozhodnutí'!$A1488,0),"
",OFFSET(Zdroj!D$16,'k rozhodnutí'!$A1488,0),"
",OFFSET(Zdroj!E$16,'k rozhodnutí'!$A1488,0),"
",OFFSET(Zdroj!F$16,'k rozhodnutí'!$A1488,0))))</f>
        <v/>
      </c>
      <c r="D1489" s="19" t="str">
        <f ca="1">IF($B1489="","",OFFSET(Zdroj!N$16,'k rozhodnutí'!$A1488,0))</f>
        <v/>
      </c>
      <c r="E1489" s="127" t="str">
        <f ca="1">IF($B1489="","",OFFSET(Zdroj!T$16,'k rozhodnutí'!$A1488,0))</f>
        <v/>
      </c>
      <c r="F1489" s="31" t="str">
        <f ca="1">IF($B1489="","",OFFSET(Zdroj!U$16,'k rozhodnutí'!$A1488,0))</f>
        <v/>
      </c>
      <c r="G1489" s="122" t="str">
        <f ca="1">IF($B1489="","",OFFSET(Zdroj!W$16,'k rozhodnutí'!$A1488,0))</f>
        <v/>
      </c>
      <c r="H1489" s="115" t="str">
        <f ca="1">IF($B1489="","",OFFSET(Zdroj!W$16,'k rozhodnutí'!$A1488,0))</f>
        <v/>
      </c>
      <c r="I1489" s="126" t="str">
        <f ca="1">IF($B1489="","",OFFSET(Zdroj!Y$16,'k rozhodnutí'!$A1488,0))</f>
        <v/>
      </c>
      <c r="J1489" s="125" t="str">
        <f ca="1">IF(B1489="","",'k rozhodnutí detailní'!N1489)</f>
        <v/>
      </c>
      <c r="K1489" s="115" t="str">
        <f ca="1">IF($B1489="","",OFFSET(Zdroj!AC$16,'k rozhodnutí'!$A1488,0))</f>
        <v/>
      </c>
      <c r="L1489" s="115" t="str">
        <f ca="1">IF($B1489="","",OFFSET(Zdroj!AD$16,'k rozhodnutí'!$A1488,0))</f>
        <v/>
      </c>
      <c r="M1489" s="115" t="str">
        <f ca="1">IF($B1489="","",OFFSET(Zdroj!AE$16,'k rozhodnutí'!$A1488,0))</f>
        <v/>
      </c>
      <c r="N1489" s="115" t="str">
        <f ca="1">IF($B1489="","",OFFSET(Zdroj!AF$16,'k rozhodnutí'!$A1488,0))</f>
        <v/>
      </c>
      <c r="O1489" s="115" t="str">
        <f ca="1">IF($B1489="","",OFFSET(Zdroj!AG$16,'k rozhodnutí'!$A1488,0))</f>
        <v/>
      </c>
      <c r="P1489" s="115" t="str">
        <f ca="1">IF($B1489="","",OFFSET(Zdroj!AH$16,'k rozhodnutí'!$A1488,0))</f>
        <v/>
      </c>
    </row>
    <row r="1490" spans="1:16" x14ac:dyDescent="0.25">
      <c r="A1490" s="64"/>
      <c r="B1490" s="124" t="str">
        <f ca="1">IF(OFFSET(Zdroj!$B$16,A1488,0)&gt;0,OFFSET(Zdroj!$B$16,A1488,0)+0,"")</f>
        <v/>
      </c>
      <c r="C1490" s="2" t="str">
        <f ca="1">IF($B1489="","",IF(Zdroj!$AS$9="ano",CONCATENATE("Okres:","
",OFFSET(Zdroj!CH$16,'k rozhodnutí'!$A1488,0),"
","Právní forma","
",OFFSET(Zdroj!H$16,'k rozhodnutí'!$A1488,0),"
",IF(OFFSET(Zdroj!I$16,'k rozhodnutí'!$A1488,0)="","","IČO: "),OFFSET(Zdroj!I$16,'k rozhodnutí'!$A1488,0),"
","B.Ú. ",IF(OFFSET(Zdroj!J$16,'k rozhodnutí'!$A1488,0)="","","Anonymizováno")),CONCATENATE("Okres:","
",OFFSET(Zdroj!CH$16,'k rozhodnutí'!$A1488,0),"
","Právní forma","
",OFFSET(Zdroj!H$16,'k rozhodnutí'!$A1488,0),"
",IF(OFFSET(Zdroj!I$16,'k rozhodnutí'!$A1488,0)="","","IČO: "),OFFSET(Zdroj!I$16,'k rozhodnutí'!$A1488,0),"
","B.Ú. ",OFFSET(Zdroj!J$16,'k rozhodnutí'!$A1488,0))))</f>
        <v/>
      </c>
      <c r="D1490" s="3" t="str">
        <f ca="1">IF($B1489="","",OFFSET(Zdroj!O$16,'k rozhodnutí'!$A1488,0))</f>
        <v/>
      </c>
      <c r="E1490" s="127"/>
      <c r="F1490" s="30"/>
      <c r="G1490" s="122"/>
      <c r="H1490" s="115"/>
      <c r="I1490" s="126"/>
      <c r="J1490" s="125"/>
      <c r="K1490" s="115"/>
      <c r="L1490" s="115"/>
      <c r="M1490" s="115"/>
      <c r="N1490" s="115"/>
      <c r="O1490" s="115"/>
      <c r="P1490" s="115"/>
    </row>
    <row r="1491" spans="1:16" x14ac:dyDescent="0.25">
      <c r="A1491" s="64">
        <f t="shared" ref="A1491" si="87">ROW()/3-1</f>
        <v>496</v>
      </c>
      <c r="B1491" s="124"/>
      <c r="C1491" s="28" t="str">
        <f ca="1">IF($B1489="","",IF(Zdroj!$AS$9="ano",IF(OFFSET(Zdroj!M$16,'k rozhodnutí'!$A1488,0)="","","Anonymizováno"),IF(OFFSET(Zdroj!M$16,'k rozhodnutí'!$A1488,0)="","",OFFSET(Zdroj!M$16,'k rozhodnutí'!$A1488,0))))</f>
        <v/>
      </c>
      <c r="D1491" s="3" t="str">
        <f ca="1">IF($B1489="","",CONCATENATE("Dotace bude použita na:","
",OFFSET(Zdroj!P$16,'k rozhodnutí'!$A1488,0)))</f>
        <v/>
      </c>
      <c r="E1491" s="127"/>
      <c r="F1491" s="31" t="str">
        <f ca="1">IF($B1489="","",OFFSET(Zdroj!V$16,'k rozhodnutí'!$A1488,0))</f>
        <v/>
      </c>
      <c r="G1491" s="37" t="str">
        <f ca="1">IF($B1489="","",OFFSET(Zdroj!CC$16,'k rozhodnutí'!$A1488,0))</f>
        <v/>
      </c>
      <c r="H1491" s="115"/>
      <c r="I1491" s="126"/>
      <c r="J1491" s="125"/>
      <c r="K1491" s="115"/>
      <c r="L1491" s="115"/>
      <c r="M1491" s="115"/>
      <c r="N1491" s="115"/>
      <c r="O1491" s="115"/>
      <c r="P1491" s="115"/>
    </row>
    <row r="1492" spans="1:16" ht="15.75" x14ac:dyDescent="0.25">
      <c r="A1492" s="64"/>
      <c r="B1492" s="79" t="str">
        <f ca="1">IF(OFFSET(Zdroj!$B$16,A1491,0)&gt;0,A1494,"")</f>
        <v/>
      </c>
      <c r="C1492" s="2" t="str">
        <f ca="1">IF($B1492="","",IF(Zdroj!$AS$9="ano",CONCATENATE(OFFSET(Zdroj!C$16,'k rozhodnutí'!$A1491,0),"
","Anonymizováno","
",OFFSET(Zdroj!E$16,'k rozhodnutí'!$A1491,0),"
",OFFSET(Zdroj!F$16,'k rozhodnutí'!$A1491,0)),CONCATENATE(OFFSET(Zdroj!C$16,'k rozhodnutí'!$A1491,0),"
",OFFSET(Zdroj!D$16,'k rozhodnutí'!$A1491,0),"
",OFFSET(Zdroj!E$16,'k rozhodnutí'!$A1491,0),"
",OFFSET(Zdroj!F$16,'k rozhodnutí'!$A1491,0))))</f>
        <v/>
      </c>
      <c r="D1492" s="19" t="str">
        <f ca="1">IF($B1492="","",OFFSET(Zdroj!N$16,'k rozhodnutí'!$A1491,0))</f>
        <v/>
      </c>
      <c r="E1492" s="127" t="str">
        <f ca="1">IF($B1492="","",OFFSET(Zdroj!T$16,'k rozhodnutí'!$A1491,0))</f>
        <v/>
      </c>
      <c r="F1492" s="31" t="str">
        <f ca="1">IF($B1492="","",OFFSET(Zdroj!U$16,'k rozhodnutí'!$A1491,0))</f>
        <v/>
      </c>
      <c r="G1492" s="122" t="str">
        <f ca="1">IF($B1492="","",OFFSET(Zdroj!W$16,'k rozhodnutí'!$A1491,0))</f>
        <v/>
      </c>
      <c r="H1492" s="115" t="str">
        <f ca="1">IF($B1492="","",OFFSET(Zdroj!W$16,'k rozhodnutí'!$A1491,0))</f>
        <v/>
      </c>
      <c r="I1492" s="126" t="str">
        <f ca="1">IF($B1492="","",OFFSET(Zdroj!Y$16,'k rozhodnutí'!$A1491,0))</f>
        <v/>
      </c>
      <c r="J1492" s="125" t="str">
        <f ca="1">IF(B1492="","",'k rozhodnutí detailní'!N1492)</f>
        <v/>
      </c>
      <c r="K1492" s="115" t="str">
        <f ca="1">IF($B1492="","",OFFSET(Zdroj!AC$16,'k rozhodnutí'!$A1491,0))</f>
        <v/>
      </c>
      <c r="L1492" s="115" t="str">
        <f ca="1">IF($B1492="","",OFFSET(Zdroj!AD$16,'k rozhodnutí'!$A1491,0))</f>
        <v/>
      </c>
      <c r="M1492" s="115" t="str">
        <f ca="1">IF($B1492="","",OFFSET(Zdroj!AE$16,'k rozhodnutí'!$A1491,0))</f>
        <v/>
      </c>
      <c r="N1492" s="115" t="str">
        <f ca="1">IF($B1492="","",OFFSET(Zdroj!AF$16,'k rozhodnutí'!$A1491,0))</f>
        <v/>
      </c>
      <c r="O1492" s="115" t="str">
        <f ca="1">IF($B1492="","",OFFSET(Zdroj!AG$16,'k rozhodnutí'!$A1491,0))</f>
        <v/>
      </c>
      <c r="P1492" s="115" t="str">
        <f ca="1">IF($B1492="","",OFFSET(Zdroj!AH$16,'k rozhodnutí'!$A1491,0))</f>
        <v/>
      </c>
    </row>
    <row r="1493" spans="1:16" x14ac:dyDescent="0.25">
      <c r="A1493" s="64"/>
      <c r="B1493" s="124" t="str">
        <f ca="1">IF(OFFSET(Zdroj!$B$16,A1491,0)&gt;0,OFFSET(Zdroj!$B$16,A1491,0)+0,"")</f>
        <v/>
      </c>
      <c r="C1493" s="2" t="str">
        <f ca="1">IF($B1492="","",IF(Zdroj!$AS$9="ano",CONCATENATE("Okres:","
",OFFSET(Zdroj!CH$16,'k rozhodnutí'!$A1491,0),"
","Právní forma","
",OFFSET(Zdroj!H$16,'k rozhodnutí'!$A1491,0),"
",IF(OFFSET(Zdroj!I$16,'k rozhodnutí'!$A1491,0)="","","IČO: "),OFFSET(Zdroj!I$16,'k rozhodnutí'!$A1491,0),"
","B.Ú. ",IF(OFFSET(Zdroj!J$16,'k rozhodnutí'!$A1491,0)="","","Anonymizováno")),CONCATENATE("Okres:","
",OFFSET(Zdroj!CH$16,'k rozhodnutí'!$A1491,0),"
","Právní forma","
",OFFSET(Zdroj!H$16,'k rozhodnutí'!$A1491,0),"
",IF(OFFSET(Zdroj!I$16,'k rozhodnutí'!$A1491,0)="","","IČO: "),OFFSET(Zdroj!I$16,'k rozhodnutí'!$A1491,0),"
","B.Ú. ",OFFSET(Zdroj!J$16,'k rozhodnutí'!$A1491,0))))</f>
        <v/>
      </c>
      <c r="D1493" s="3" t="str">
        <f ca="1">IF($B1492="","",OFFSET(Zdroj!O$16,'k rozhodnutí'!$A1491,0))</f>
        <v/>
      </c>
      <c r="E1493" s="127"/>
      <c r="F1493" s="30"/>
      <c r="G1493" s="122"/>
      <c r="H1493" s="115"/>
      <c r="I1493" s="126"/>
      <c r="J1493" s="125"/>
      <c r="K1493" s="115"/>
      <c r="L1493" s="115"/>
      <c r="M1493" s="115"/>
      <c r="N1493" s="115"/>
      <c r="O1493" s="115"/>
      <c r="P1493" s="115"/>
    </row>
    <row r="1494" spans="1:16" x14ac:dyDescent="0.25">
      <c r="A1494" s="64">
        <f t="shared" ref="A1494" si="88">ROW()/3-1</f>
        <v>497</v>
      </c>
      <c r="B1494" s="124"/>
      <c r="C1494" s="28" t="str">
        <f ca="1">IF($B1492="","",IF(Zdroj!$AS$9="ano",IF(OFFSET(Zdroj!M$16,'k rozhodnutí'!$A1491,0)="","","Anonymizováno"),IF(OFFSET(Zdroj!M$16,'k rozhodnutí'!$A1491,0)="","",OFFSET(Zdroj!M$16,'k rozhodnutí'!$A1491,0))))</f>
        <v/>
      </c>
      <c r="D1494" s="3" t="str">
        <f ca="1">IF($B1492="","",CONCATENATE("Dotace bude použita na:","
",OFFSET(Zdroj!P$16,'k rozhodnutí'!$A1491,0)))</f>
        <v/>
      </c>
      <c r="E1494" s="127"/>
      <c r="F1494" s="31" t="str">
        <f ca="1">IF($B1492="","",OFFSET(Zdroj!V$16,'k rozhodnutí'!$A1491,0))</f>
        <v/>
      </c>
      <c r="G1494" s="37" t="str">
        <f ca="1">IF($B1492="","",OFFSET(Zdroj!CC$16,'k rozhodnutí'!$A1491,0))</f>
        <v/>
      </c>
      <c r="H1494" s="115"/>
      <c r="I1494" s="126"/>
      <c r="J1494" s="125"/>
      <c r="K1494" s="115"/>
      <c r="L1494" s="115"/>
      <c r="M1494" s="115"/>
      <c r="N1494" s="115"/>
      <c r="O1494" s="115"/>
      <c r="P1494" s="115"/>
    </row>
    <row r="1495" spans="1:16" ht="15.75" x14ac:dyDescent="0.25">
      <c r="A1495" s="64"/>
      <c r="B1495" s="79" t="str">
        <f ca="1">IF(OFFSET(Zdroj!$B$16,A1494,0)&gt;0,A1497,"")</f>
        <v/>
      </c>
      <c r="C1495" s="2" t="str">
        <f ca="1">IF($B1495="","",IF(Zdroj!$AS$9="ano",CONCATENATE(OFFSET(Zdroj!C$16,'k rozhodnutí'!$A1494,0),"
","Anonymizováno","
",OFFSET(Zdroj!E$16,'k rozhodnutí'!$A1494,0),"
",OFFSET(Zdroj!F$16,'k rozhodnutí'!$A1494,0)),CONCATENATE(OFFSET(Zdroj!C$16,'k rozhodnutí'!$A1494,0),"
",OFFSET(Zdroj!D$16,'k rozhodnutí'!$A1494,0),"
",OFFSET(Zdroj!E$16,'k rozhodnutí'!$A1494,0),"
",OFFSET(Zdroj!F$16,'k rozhodnutí'!$A1494,0))))</f>
        <v/>
      </c>
      <c r="D1495" s="19" t="str">
        <f ca="1">IF($B1495="","",OFFSET(Zdroj!N$16,'k rozhodnutí'!$A1494,0))</f>
        <v/>
      </c>
      <c r="E1495" s="127" t="str">
        <f ca="1">IF($B1495="","",OFFSET(Zdroj!T$16,'k rozhodnutí'!$A1494,0))</f>
        <v/>
      </c>
      <c r="F1495" s="31" t="str">
        <f ca="1">IF($B1495="","",OFFSET(Zdroj!U$16,'k rozhodnutí'!$A1494,0))</f>
        <v/>
      </c>
      <c r="G1495" s="122" t="str">
        <f ca="1">IF($B1495="","",OFFSET(Zdroj!W$16,'k rozhodnutí'!$A1494,0))</f>
        <v/>
      </c>
      <c r="H1495" s="115" t="str">
        <f ca="1">IF($B1495="","",OFFSET(Zdroj!W$16,'k rozhodnutí'!$A1494,0))</f>
        <v/>
      </c>
      <c r="I1495" s="126" t="str">
        <f ca="1">IF($B1495="","",OFFSET(Zdroj!Y$16,'k rozhodnutí'!$A1494,0))</f>
        <v/>
      </c>
      <c r="J1495" s="125" t="str">
        <f ca="1">IF(B1495="","",'k rozhodnutí detailní'!N1495)</f>
        <v/>
      </c>
      <c r="K1495" s="115" t="str">
        <f ca="1">IF($B1495="","",OFFSET(Zdroj!AC$16,'k rozhodnutí'!$A1494,0))</f>
        <v/>
      </c>
      <c r="L1495" s="115" t="str">
        <f ca="1">IF($B1495="","",OFFSET(Zdroj!AD$16,'k rozhodnutí'!$A1494,0))</f>
        <v/>
      </c>
      <c r="M1495" s="115" t="str">
        <f ca="1">IF($B1495="","",OFFSET(Zdroj!AE$16,'k rozhodnutí'!$A1494,0))</f>
        <v/>
      </c>
      <c r="N1495" s="115" t="str">
        <f ca="1">IF($B1495="","",OFFSET(Zdroj!AF$16,'k rozhodnutí'!$A1494,0))</f>
        <v/>
      </c>
      <c r="O1495" s="115" t="str">
        <f ca="1">IF($B1495="","",OFFSET(Zdroj!AG$16,'k rozhodnutí'!$A1494,0))</f>
        <v/>
      </c>
      <c r="P1495" s="115" t="str">
        <f ca="1">IF($B1495="","",OFFSET(Zdroj!AH$16,'k rozhodnutí'!$A1494,0))</f>
        <v/>
      </c>
    </row>
    <row r="1496" spans="1:16" x14ac:dyDescent="0.25">
      <c r="A1496" s="64"/>
      <c r="B1496" s="124" t="str">
        <f ca="1">IF(OFFSET(Zdroj!$B$16,A1494,0)&gt;0,OFFSET(Zdroj!$B$16,A1494,0)+0,"")</f>
        <v/>
      </c>
      <c r="C1496" s="2" t="str">
        <f ca="1">IF($B1495="","",IF(Zdroj!$AS$9="ano",CONCATENATE("Okres:","
",OFFSET(Zdroj!CH$16,'k rozhodnutí'!$A1494,0),"
","Právní forma","
",OFFSET(Zdroj!H$16,'k rozhodnutí'!$A1494,0),"
",IF(OFFSET(Zdroj!I$16,'k rozhodnutí'!$A1494,0)="","","IČO: "),OFFSET(Zdroj!I$16,'k rozhodnutí'!$A1494,0),"
","B.Ú. ",IF(OFFSET(Zdroj!J$16,'k rozhodnutí'!$A1494,0)="","","Anonymizováno")),CONCATENATE("Okres:","
",OFFSET(Zdroj!CH$16,'k rozhodnutí'!$A1494,0),"
","Právní forma","
",OFFSET(Zdroj!H$16,'k rozhodnutí'!$A1494,0),"
",IF(OFFSET(Zdroj!I$16,'k rozhodnutí'!$A1494,0)="","","IČO: "),OFFSET(Zdroj!I$16,'k rozhodnutí'!$A1494,0),"
","B.Ú. ",OFFSET(Zdroj!J$16,'k rozhodnutí'!$A1494,0))))</f>
        <v/>
      </c>
      <c r="D1496" s="3" t="str">
        <f ca="1">IF($B1495="","",OFFSET(Zdroj!O$16,'k rozhodnutí'!$A1494,0))</f>
        <v/>
      </c>
      <c r="E1496" s="127"/>
      <c r="F1496" s="30"/>
      <c r="G1496" s="122"/>
      <c r="H1496" s="115"/>
      <c r="I1496" s="126"/>
      <c r="J1496" s="125"/>
      <c r="K1496" s="115"/>
      <c r="L1496" s="115"/>
      <c r="M1496" s="115"/>
      <c r="N1496" s="115"/>
      <c r="O1496" s="115"/>
      <c r="P1496" s="115"/>
    </row>
    <row r="1497" spans="1:16" x14ac:dyDescent="0.25">
      <c r="A1497" s="64">
        <f t="shared" ref="A1497" si="89">ROW()/3-1</f>
        <v>498</v>
      </c>
      <c r="B1497" s="124"/>
      <c r="C1497" s="28" t="str">
        <f ca="1">IF($B1495="","",IF(Zdroj!$AS$9="ano",IF(OFFSET(Zdroj!M$16,'k rozhodnutí'!$A1494,0)="","","Anonymizováno"),IF(OFFSET(Zdroj!M$16,'k rozhodnutí'!$A1494,0)="","",OFFSET(Zdroj!M$16,'k rozhodnutí'!$A1494,0))))</f>
        <v/>
      </c>
      <c r="D1497" s="3" t="str">
        <f ca="1">IF($B1495="","",CONCATENATE("Dotace bude použita na:","
",OFFSET(Zdroj!P$16,'k rozhodnutí'!$A1494,0)))</f>
        <v/>
      </c>
      <c r="E1497" s="127"/>
      <c r="F1497" s="31" t="str">
        <f ca="1">IF($B1495="","",OFFSET(Zdroj!V$16,'k rozhodnutí'!$A1494,0))</f>
        <v/>
      </c>
      <c r="G1497" s="37" t="str">
        <f ca="1">IF($B1495="","",OFFSET(Zdroj!CC$16,'k rozhodnutí'!$A1494,0))</f>
        <v/>
      </c>
      <c r="H1497" s="115"/>
      <c r="I1497" s="126"/>
      <c r="J1497" s="125"/>
      <c r="K1497" s="115"/>
      <c r="L1497" s="115"/>
      <c r="M1497" s="115"/>
      <c r="N1497" s="115"/>
      <c r="O1497" s="115"/>
      <c r="P1497" s="115"/>
    </row>
    <row r="1498" spans="1:16" ht="15.75" x14ac:dyDescent="0.25">
      <c r="A1498" s="64"/>
      <c r="B1498" s="79" t="str">
        <f ca="1">IF(OFFSET(Zdroj!$B$16,A1497,0)&gt;0,A1500,"")</f>
        <v/>
      </c>
      <c r="C1498" s="2" t="str">
        <f ca="1">IF($B1498="","",IF(Zdroj!$AS$9="ano",CONCATENATE(OFFSET(Zdroj!C$16,'k rozhodnutí'!$A1497,0),"
","Anonymizováno","
",OFFSET(Zdroj!E$16,'k rozhodnutí'!$A1497,0),"
",OFFSET(Zdroj!F$16,'k rozhodnutí'!$A1497,0)),CONCATENATE(OFFSET(Zdroj!C$16,'k rozhodnutí'!$A1497,0),"
",OFFSET(Zdroj!D$16,'k rozhodnutí'!$A1497,0),"
",OFFSET(Zdroj!E$16,'k rozhodnutí'!$A1497,0),"
",OFFSET(Zdroj!F$16,'k rozhodnutí'!$A1497,0))))</f>
        <v/>
      </c>
      <c r="D1498" s="19" t="str">
        <f ca="1">IF($B1498="","",OFFSET(Zdroj!N$16,'k rozhodnutí'!$A1497,0))</f>
        <v/>
      </c>
      <c r="E1498" s="127" t="str">
        <f ca="1">IF($B1498="","",OFFSET(Zdroj!T$16,'k rozhodnutí'!$A1497,0))</f>
        <v/>
      </c>
      <c r="F1498" s="31" t="str">
        <f ca="1">IF($B1498="","",OFFSET(Zdroj!U$16,'k rozhodnutí'!$A1497,0))</f>
        <v/>
      </c>
      <c r="G1498" s="122" t="str">
        <f ca="1">IF($B1498="","",OFFSET(Zdroj!W$16,'k rozhodnutí'!$A1497,0))</f>
        <v/>
      </c>
      <c r="H1498" s="115" t="str">
        <f ca="1">IF($B1498="","",OFFSET(Zdroj!W$16,'k rozhodnutí'!$A1497,0))</f>
        <v/>
      </c>
      <c r="I1498" s="126" t="str">
        <f ca="1">IF($B1498="","",OFFSET(Zdroj!Y$16,'k rozhodnutí'!$A1497,0))</f>
        <v/>
      </c>
      <c r="J1498" s="125" t="str">
        <f ca="1">IF(B1498="","",'k rozhodnutí detailní'!N1498)</f>
        <v/>
      </c>
      <c r="K1498" s="115" t="str">
        <f ca="1">IF($B1498="","",OFFSET(Zdroj!AC$16,'k rozhodnutí'!$A1497,0))</f>
        <v/>
      </c>
      <c r="L1498" s="115" t="str">
        <f ca="1">IF($B1498="","",OFFSET(Zdroj!AD$16,'k rozhodnutí'!$A1497,0))</f>
        <v/>
      </c>
      <c r="M1498" s="115" t="str">
        <f ca="1">IF($B1498="","",OFFSET(Zdroj!AE$16,'k rozhodnutí'!$A1497,0))</f>
        <v/>
      </c>
      <c r="N1498" s="115" t="str">
        <f ca="1">IF($B1498="","",OFFSET(Zdroj!AF$16,'k rozhodnutí'!$A1497,0))</f>
        <v/>
      </c>
      <c r="O1498" s="115" t="str">
        <f ca="1">IF($B1498="","",OFFSET(Zdroj!AG$16,'k rozhodnutí'!$A1497,0))</f>
        <v/>
      </c>
      <c r="P1498" s="115" t="str">
        <f ca="1">IF($B1498="","",OFFSET(Zdroj!AH$16,'k rozhodnutí'!$A1497,0))</f>
        <v/>
      </c>
    </row>
    <row r="1499" spans="1:16" x14ac:dyDescent="0.25">
      <c r="A1499" s="64"/>
      <c r="B1499" s="124" t="str">
        <f ca="1">IF(OFFSET(Zdroj!$B$16,A1497,0)&gt;0,OFFSET(Zdroj!$B$16,A1497,0)+0,"")</f>
        <v/>
      </c>
      <c r="C1499" s="2" t="str">
        <f ca="1">IF($B1498="","",IF(Zdroj!$AS$9="ano",CONCATENATE("Okres:","
",OFFSET(Zdroj!CH$16,'k rozhodnutí'!$A1497,0),"
","Právní forma","
",OFFSET(Zdroj!H$16,'k rozhodnutí'!$A1497,0),"
",IF(OFFSET(Zdroj!I$16,'k rozhodnutí'!$A1497,0)="","","IČO: "),OFFSET(Zdroj!I$16,'k rozhodnutí'!$A1497,0),"
","B.Ú. ",IF(OFFSET(Zdroj!J$16,'k rozhodnutí'!$A1497,0)="","","Anonymizováno")),CONCATENATE("Okres:","
",OFFSET(Zdroj!CH$16,'k rozhodnutí'!$A1497,0),"
","Právní forma","
",OFFSET(Zdroj!H$16,'k rozhodnutí'!$A1497,0),"
",IF(OFFSET(Zdroj!I$16,'k rozhodnutí'!$A1497,0)="","","IČO: "),OFFSET(Zdroj!I$16,'k rozhodnutí'!$A1497,0),"
","B.Ú. ",OFFSET(Zdroj!J$16,'k rozhodnutí'!$A1497,0))))</f>
        <v/>
      </c>
      <c r="D1499" s="3" t="str">
        <f ca="1">IF($B1498="","",OFFSET(Zdroj!O$16,'k rozhodnutí'!$A1497,0))</f>
        <v/>
      </c>
      <c r="E1499" s="127"/>
      <c r="F1499" s="30"/>
      <c r="G1499" s="122"/>
      <c r="H1499" s="115"/>
      <c r="I1499" s="126"/>
      <c r="J1499" s="125"/>
      <c r="K1499" s="115"/>
      <c r="L1499" s="115"/>
      <c r="M1499" s="115"/>
      <c r="N1499" s="115"/>
      <c r="O1499" s="115"/>
      <c r="P1499" s="115"/>
    </row>
    <row r="1500" spans="1:16" x14ac:dyDescent="0.25">
      <c r="A1500" s="64">
        <f t="shared" ref="A1500" si="90">ROW()/3-1</f>
        <v>499</v>
      </c>
      <c r="B1500" s="124"/>
      <c r="C1500" s="28" t="str">
        <f ca="1">IF($B1498="","",IF(Zdroj!$AS$9="ano",IF(OFFSET(Zdroj!M$16,'k rozhodnutí'!$A1497,0)="","","Anonymizováno"),IF(OFFSET(Zdroj!M$16,'k rozhodnutí'!$A1497,0)="","",OFFSET(Zdroj!M$16,'k rozhodnutí'!$A1497,0))))</f>
        <v/>
      </c>
      <c r="D1500" s="3" t="str">
        <f ca="1">IF($B1498="","",CONCATENATE("Dotace bude použita na:","
",OFFSET(Zdroj!P$16,'k rozhodnutí'!$A1497,0)))</f>
        <v/>
      </c>
      <c r="E1500" s="127"/>
      <c r="F1500" s="31" t="str">
        <f ca="1">IF($B1498="","",OFFSET(Zdroj!V$16,'k rozhodnutí'!$A1497,0))</f>
        <v/>
      </c>
      <c r="G1500" s="37" t="str">
        <f ca="1">IF($B1498="","",OFFSET(Zdroj!CC$16,'k rozhodnutí'!$A1497,0))</f>
        <v/>
      </c>
      <c r="H1500" s="115"/>
      <c r="I1500" s="126"/>
      <c r="J1500" s="125"/>
      <c r="K1500" s="115"/>
      <c r="L1500" s="115"/>
      <c r="M1500" s="115"/>
      <c r="N1500" s="115"/>
      <c r="O1500" s="115"/>
      <c r="P1500" s="115"/>
    </row>
    <row r="1501" spans="1:16" ht="15.75" x14ac:dyDescent="0.25">
      <c r="A1501" s="64"/>
      <c r="B1501" s="79" t="str">
        <f ca="1">IF(OFFSET(Zdroj!$B$16,A1500,0)&gt;0,A1503,"")</f>
        <v/>
      </c>
      <c r="C1501" s="2" t="str">
        <f ca="1">IF($B1501="","",IF(Zdroj!$AS$9="ano",CONCATENATE(OFFSET(Zdroj!C$16,'k rozhodnutí'!$A1500,0),"
","Anonymizováno","
",OFFSET(Zdroj!E$16,'k rozhodnutí'!$A1500,0),"
",OFFSET(Zdroj!F$16,'k rozhodnutí'!$A1500,0)),CONCATENATE(OFFSET(Zdroj!C$16,'k rozhodnutí'!$A1500,0),"
",OFFSET(Zdroj!D$16,'k rozhodnutí'!$A1500,0),"
",OFFSET(Zdroj!E$16,'k rozhodnutí'!$A1500,0),"
",OFFSET(Zdroj!F$16,'k rozhodnutí'!$A1500,0))))</f>
        <v/>
      </c>
      <c r="D1501" s="19" t="str">
        <f ca="1">IF($B1501="","",OFFSET(Zdroj!N$16,'k rozhodnutí'!$A1500,0))</f>
        <v/>
      </c>
      <c r="E1501" s="127" t="str">
        <f ca="1">IF($B1501="","",OFFSET(Zdroj!T$16,'k rozhodnutí'!$A1500,0))</f>
        <v/>
      </c>
      <c r="F1501" s="31" t="str">
        <f ca="1">IF($B1501="","",OFFSET(Zdroj!U$16,'k rozhodnutí'!$A1500,0))</f>
        <v/>
      </c>
      <c r="G1501" s="122" t="str">
        <f ca="1">IF($B1501="","",OFFSET(Zdroj!W$16,'k rozhodnutí'!$A1500,0))</f>
        <v/>
      </c>
      <c r="H1501" s="115" t="str">
        <f ca="1">IF($B1501="","",OFFSET(Zdroj!W$16,'k rozhodnutí'!$A1500,0))</f>
        <v/>
      </c>
      <c r="I1501" s="126" t="str">
        <f ca="1">IF($B1501="","",OFFSET(Zdroj!Y$16,'k rozhodnutí'!$A1500,0))</f>
        <v/>
      </c>
      <c r="J1501" s="125" t="str">
        <f ca="1">IF(B1501="","",'k rozhodnutí detailní'!N1501)</f>
        <v/>
      </c>
      <c r="K1501" s="115" t="str">
        <f ca="1">IF($B1501="","",OFFSET(Zdroj!AC$16,'k rozhodnutí'!$A1500,0))</f>
        <v/>
      </c>
      <c r="L1501" s="115" t="str">
        <f ca="1">IF($B1501="","",OFFSET(Zdroj!AD$16,'k rozhodnutí'!$A1500,0))</f>
        <v/>
      </c>
      <c r="M1501" s="115" t="str">
        <f ca="1">IF($B1501="","",OFFSET(Zdroj!AE$16,'k rozhodnutí'!$A1500,0))</f>
        <v/>
      </c>
      <c r="N1501" s="115" t="str">
        <f ca="1">IF($B1501="","",OFFSET(Zdroj!AF$16,'k rozhodnutí'!$A1500,0))</f>
        <v/>
      </c>
      <c r="O1501" s="115" t="str">
        <f ca="1">IF($B1501="","",OFFSET(Zdroj!AG$16,'k rozhodnutí'!$A1500,0))</f>
        <v/>
      </c>
      <c r="P1501" s="115" t="str">
        <f ca="1">IF($B1501="","",OFFSET(Zdroj!AH$16,'k rozhodnutí'!$A1500,0))</f>
        <v/>
      </c>
    </row>
    <row r="1502" spans="1:16" x14ac:dyDescent="0.25">
      <c r="A1502" s="64"/>
      <c r="B1502" s="124" t="str">
        <f ca="1">IF(OFFSET(Zdroj!$B$16,A1500,0)&gt;0,OFFSET(Zdroj!$B$16,A1500,0)+0,"")</f>
        <v/>
      </c>
      <c r="C1502" s="2" t="str">
        <f ca="1">IF($B1501="","",IF(Zdroj!$AS$9="ano",CONCATENATE("Okres:","
",OFFSET(Zdroj!CH$16,'k rozhodnutí'!$A1500,0),"
","Právní forma","
",OFFSET(Zdroj!H$16,'k rozhodnutí'!$A1500,0),"
",IF(OFFSET(Zdroj!I$16,'k rozhodnutí'!$A1500,0)="","","IČO: "),OFFSET(Zdroj!I$16,'k rozhodnutí'!$A1500,0),"
","B.Ú. ",IF(OFFSET(Zdroj!J$16,'k rozhodnutí'!$A1500,0)="","","Anonymizováno")),CONCATENATE("Okres:","
",OFFSET(Zdroj!CH$16,'k rozhodnutí'!$A1500,0),"
","Právní forma","
",OFFSET(Zdroj!H$16,'k rozhodnutí'!$A1500,0),"
",IF(OFFSET(Zdroj!I$16,'k rozhodnutí'!$A1500,0)="","","IČO: "),OFFSET(Zdroj!I$16,'k rozhodnutí'!$A1500,0),"
","B.Ú. ",OFFSET(Zdroj!J$16,'k rozhodnutí'!$A1500,0))))</f>
        <v/>
      </c>
      <c r="D1502" s="3" t="str">
        <f ca="1">IF($B1501="","",OFFSET(Zdroj!O$16,'k rozhodnutí'!$A1500,0))</f>
        <v/>
      </c>
      <c r="E1502" s="127"/>
      <c r="F1502" s="30"/>
      <c r="G1502" s="122"/>
      <c r="H1502" s="115"/>
      <c r="I1502" s="126"/>
      <c r="J1502" s="125"/>
      <c r="K1502" s="115"/>
      <c r="L1502" s="115"/>
      <c r="M1502" s="115"/>
      <c r="N1502" s="115"/>
      <c r="O1502" s="115"/>
      <c r="P1502" s="115"/>
    </row>
    <row r="1503" spans="1:16" x14ac:dyDescent="0.25">
      <c r="A1503" s="64">
        <f t="shared" ref="A1503" si="91">ROW()/3-1</f>
        <v>500</v>
      </c>
      <c r="B1503" s="124"/>
      <c r="C1503" s="28" t="str">
        <f ca="1">IF($B1501="","",IF(Zdroj!$AS$9="ano",IF(OFFSET(Zdroj!M$16,'k rozhodnutí'!$A1500,0)="","","Anonymizováno"),IF(OFFSET(Zdroj!M$16,'k rozhodnutí'!$A1500,0)="","",OFFSET(Zdroj!M$16,'k rozhodnutí'!$A1500,0))))</f>
        <v/>
      </c>
      <c r="D1503" s="3" t="str">
        <f ca="1">IF($B1501="","",CONCATENATE("Dotace bude použita na:","
",OFFSET(Zdroj!P$16,'k rozhodnutí'!$A1500,0)))</f>
        <v/>
      </c>
      <c r="E1503" s="127"/>
      <c r="F1503" s="31" t="str">
        <f ca="1">IF($B1501="","",OFFSET(Zdroj!V$16,'k rozhodnutí'!$A1500,0))</f>
        <v/>
      </c>
      <c r="G1503" s="37" t="str">
        <f ca="1">IF($B1501="","",OFFSET(Zdroj!CC$16,'k rozhodnutí'!$A1500,0))</f>
        <v/>
      </c>
      <c r="H1503" s="115"/>
      <c r="I1503" s="126"/>
      <c r="J1503" s="125"/>
      <c r="K1503" s="115"/>
      <c r="L1503" s="115"/>
      <c r="M1503" s="115"/>
      <c r="N1503" s="115"/>
      <c r="O1503" s="115"/>
      <c r="P1503" s="115"/>
    </row>
    <row r="1504" spans="1:16" ht="15.75" x14ac:dyDescent="0.25">
      <c r="A1504" s="64"/>
      <c r="B1504" s="79" t="str">
        <f ca="1">IF(OFFSET(Zdroj!$B$16,A1503,0)&gt;0,#REF!,"")</f>
        <v/>
      </c>
      <c r="C1504" s="2" t="str">
        <f ca="1">IF($B1504="","",IF(Zdroj!$AS$9="ano",CONCATENATE(OFFSET(Zdroj!C$16,'k rozhodnutí'!$A1503,0),"
","Anonymizováno","
",OFFSET(Zdroj!E$16,'k rozhodnutí'!$A1503,0),"
",OFFSET(Zdroj!F$16,'k rozhodnutí'!$A1503,0)),CONCATENATE(OFFSET(Zdroj!C$16,'k rozhodnutí'!$A1503,0),"
",OFFSET(Zdroj!D$16,'k rozhodnutí'!$A1503,0),"
",OFFSET(Zdroj!E$16,'k rozhodnutí'!$A1503,0),"
",OFFSET(Zdroj!F$16,'k rozhodnutí'!$A1503,0))))</f>
        <v/>
      </c>
      <c r="D1504" s="19" t="str">
        <f ca="1">IF($B1504="","",OFFSET(Zdroj!N$16,'k rozhodnutí'!$A1503,0))</f>
        <v/>
      </c>
      <c r="E1504" s="127" t="str">
        <f ca="1">IF($B1504="","",OFFSET(Zdroj!T$16,'k rozhodnutí'!$A1503,0))</f>
        <v/>
      </c>
      <c r="F1504" s="31" t="str">
        <f ca="1">IF($B1504="","",OFFSET(Zdroj!U$16,'k rozhodnutí'!$A1503,0))</f>
        <v/>
      </c>
      <c r="G1504" s="122" t="str">
        <f ca="1">IF($B1504="","",OFFSET(Zdroj!W$16,'k rozhodnutí'!$A1503,0))</f>
        <v/>
      </c>
      <c r="H1504" s="115" t="str">
        <f ca="1">IF($B1504="","",OFFSET(Zdroj!W$16,'k rozhodnutí'!$A1503,0))</f>
        <v/>
      </c>
      <c r="I1504" s="126" t="str">
        <f ca="1">IF($B1504="","",OFFSET(Zdroj!Y$16,'k rozhodnutí'!$A1503,0))</f>
        <v/>
      </c>
      <c r="J1504" s="125" t="str">
        <f ca="1">IF(B1504="","",'k rozhodnutí detailní'!#REF!)</f>
        <v/>
      </c>
      <c r="K1504" s="115" t="str">
        <f ca="1">IF($B1504="","",OFFSET(Zdroj!AC$16,'k rozhodnutí'!$A1503,0))</f>
        <v/>
      </c>
      <c r="L1504" s="115" t="str">
        <f ca="1">IF($B1504="","",OFFSET(Zdroj!AD$16,'k rozhodnutí'!$A1503,0))</f>
        <v/>
      </c>
      <c r="M1504" s="115" t="str">
        <f ca="1">IF($B1504="","",OFFSET(Zdroj!AE$16,'k rozhodnutí'!$A1503,0))</f>
        <v/>
      </c>
      <c r="N1504" s="115" t="str">
        <f ca="1">IF($B1504="","",OFFSET(Zdroj!AF$16,'k rozhodnutí'!$A1503,0))</f>
        <v/>
      </c>
      <c r="O1504" s="115" t="str">
        <f ca="1">IF($B1504="","",OFFSET(Zdroj!AG$16,'k rozhodnutí'!$A1503,0))</f>
        <v/>
      </c>
      <c r="P1504" s="115" t="str">
        <f ca="1">IF($B1504="","",OFFSET(Zdroj!AH$16,'k rozhodnutí'!$A1503,0))</f>
        <v/>
      </c>
    </row>
    <row r="1505" spans="1:16" x14ac:dyDescent="0.25">
      <c r="A1505" s="64"/>
      <c r="B1505" s="93" t="str">
        <f ca="1">IF(OFFSET(Zdroj!$B$16,A1503,0)&gt;0,OFFSET(Zdroj!$B$16,A1503,0)+0,"")</f>
        <v/>
      </c>
      <c r="C1505" s="2" t="str">
        <f ca="1">IF($B1504="","",IF(Zdroj!$AS$9="ano",CONCATENATE("Okres:","
",OFFSET(Zdroj!CH$16,'k rozhodnutí'!$A1503,0),"
","Právní forma","
",OFFSET(Zdroj!H$16,'k rozhodnutí'!$A1503,0),"
",IF(OFFSET(Zdroj!I$16,'k rozhodnutí'!$A1503,0)="","","IČO: "),OFFSET(Zdroj!I$16,'k rozhodnutí'!$A1503,0),"
","B.Ú. ",IF(OFFSET(Zdroj!J$16,'k rozhodnutí'!$A1503,0)="","","Anonymizováno")),CONCATENATE("Okres:","
",OFFSET(Zdroj!CH$16,'k rozhodnutí'!$A1503,0),"
","Právní forma","
",OFFSET(Zdroj!H$16,'k rozhodnutí'!$A1503,0),"
",IF(OFFSET(Zdroj!I$16,'k rozhodnutí'!$A1503,0)="","","IČO: "),OFFSET(Zdroj!I$16,'k rozhodnutí'!$A1503,0),"
","B.Ú. ",OFFSET(Zdroj!J$16,'k rozhodnutí'!$A1503,0))))</f>
        <v/>
      </c>
      <c r="D1505" s="3" t="str">
        <f ca="1">IF($B1504="","",OFFSET(Zdroj!O$16,'k rozhodnutí'!$A1503,0))</f>
        <v/>
      </c>
      <c r="E1505" s="127"/>
      <c r="F1505" s="30"/>
      <c r="G1505" s="122"/>
      <c r="H1505" s="115"/>
      <c r="I1505" s="126"/>
      <c r="J1505" s="125"/>
      <c r="K1505" s="115"/>
      <c r="L1505" s="115"/>
      <c r="M1505" s="115"/>
      <c r="N1505" s="115"/>
      <c r="O1505" s="115"/>
      <c r="P1505" s="115"/>
    </row>
  </sheetData>
  <autoFilter ref="B3:P1200" xr:uid="{00000000-0001-0000-0000-000000000000}"/>
  <mergeCells count="6027">
    <mergeCell ref="E1501:E1503"/>
    <mergeCell ref="G1501:G1502"/>
    <mergeCell ref="I1501:I1503"/>
    <mergeCell ref="J1501:J1503"/>
    <mergeCell ref="K1501:K1503"/>
    <mergeCell ref="L1501:L1503"/>
    <mergeCell ref="M1501:M1503"/>
    <mergeCell ref="N1501:N1503"/>
    <mergeCell ref="O1501:O1503"/>
    <mergeCell ref="P1501:P1503"/>
    <mergeCell ref="B1502:B1503"/>
    <mergeCell ref="E1504:E1505"/>
    <mergeCell ref="G1504:G1505"/>
    <mergeCell ref="I1504:I1505"/>
    <mergeCell ref="J1504:J1505"/>
    <mergeCell ref="K1504:K1505"/>
    <mergeCell ref="L1504:L1505"/>
    <mergeCell ref="M1504:M1505"/>
    <mergeCell ref="N1504:N1505"/>
    <mergeCell ref="O1504:O1505"/>
    <mergeCell ref="P1504:P1505"/>
    <mergeCell ref="H1501:H1503"/>
    <mergeCell ref="H1504:H1505"/>
    <mergeCell ref="E1495:E1497"/>
    <mergeCell ref="G1495:G1496"/>
    <mergeCell ref="I1495:I1497"/>
    <mergeCell ref="J1495:J1497"/>
    <mergeCell ref="K1495:K1497"/>
    <mergeCell ref="L1495:L1497"/>
    <mergeCell ref="M1495:M1497"/>
    <mergeCell ref="N1495:N1497"/>
    <mergeCell ref="O1495:O1497"/>
    <mergeCell ref="P1495:P1497"/>
    <mergeCell ref="B1496:B1497"/>
    <mergeCell ref="E1498:E1500"/>
    <mergeCell ref="G1498:G1499"/>
    <mergeCell ref="I1498:I1500"/>
    <mergeCell ref="J1498:J1500"/>
    <mergeCell ref="K1498:K1500"/>
    <mergeCell ref="L1498:L1500"/>
    <mergeCell ref="M1498:M1500"/>
    <mergeCell ref="N1498:N1500"/>
    <mergeCell ref="O1498:O1500"/>
    <mergeCell ref="P1498:P1500"/>
    <mergeCell ref="B1499:B1500"/>
    <mergeCell ref="H1495:H1497"/>
    <mergeCell ref="H1498:H1500"/>
    <mergeCell ref="E1489:E1491"/>
    <mergeCell ref="G1489:G1490"/>
    <mergeCell ref="I1489:I1491"/>
    <mergeCell ref="J1489:J1491"/>
    <mergeCell ref="K1489:K1491"/>
    <mergeCell ref="L1489:L1491"/>
    <mergeCell ref="M1489:M1491"/>
    <mergeCell ref="N1489:N1491"/>
    <mergeCell ref="O1489:O1491"/>
    <mergeCell ref="P1489:P1491"/>
    <mergeCell ref="B1490:B1491"/>
    <mergeCell ref="E1492:E1494"/>
    <mergeCell ref="G1492:G1493"/>
    <mergeCell ref="I1492:I1494"/>
    <mergeCell ref="J1492:J1494"/>
    <mergeCell ref="K1492:K1494"/>
    <mergeCell ref="L1492:L1494"/>
    <mergeCell ref="M1492:M1494"/>
    <mergeCell ref="N1492:N1494"/>
    <mergeCell ref="O1492:O1494"/>
    <mergeCell ref="P1492:P1494"/>
    <mergeCell ref="B1493:B1494"/>
    <mergeCell ref="H1489:H1491"/>
    <mergeCell ref="H1492:H1494"/>
    <mergeCell ref="E1483:E1485"/>
    <mergeCell ref="G1483:G1484"/>
    <mergeCell ref="I1483:I1485"/>
    <mergeCell ref="J1483:J1485"/>
    <mergeCell ref="K1483:K1485"/>
    <mergeCell ref="L1483:L1485"/>
    <mergeCell ref="M1483:M1485"/>
    <mergeCell ref="N1483:N1485"/>
    <mergeCell ref="O1483:O1485"/>
    <mergeCell ref="P1483:P1485"/>
    <mergeCell ref="B1484:B1485"/>
    <mergeCell ref="E1486:E1488"/>
    <mergeCell ref="G1486:G1487"/>
    <mergeCell ref="I1486:I1488"/>
    <mergeCell ref="J1486:J1488"/>
    <mergeCell ref="K1486:K1488"/>
    <mergeCell ref="L1486:L1488"/>
    <mergeCell ref="M1486:M1488"/>
    <mergeCell ref="N1486:N1488"/>
    <mergeCell ref="O1486:O1488"/>
    <mergeCell ref="P1486:P1488"/>
    <mergeCell ref="B1487:B1488"/>
    <mergeCell ref="H1483:H1485"/>
    <mergeCell ref="H1486:H1488"/>
    <mergeCell ref="E1477:E1479"/>
    <mergeCell ref="G1477:G1478"/>
    <mergeCell ref="I1477:I1479"/>
    <mergeCell ref="J1477:J1479"/>
    <mergeCell ref="K1477:K1479"/>
    <mergeCell ref="L1477:L1479"/>
    <mergeCell ref="M1477:M1479"/>
    <mergeCell ref="N1477:N1479"/>
    <mergeCell ref="O1477:O1479"/>
    <mergeCell ref="P1477:P1479"/>
    <mergeCell ref="B1478:B1479"/>
    <mergeCell ref="E1480:E1482"/>
    <mergeCell ref="G1480:G1481"/>
    <mergeCell ref="I1480:I1482"/>
    <mergeCell ref="J1480:J1482"/>
    <mergeCell ref="K1480:K1482"/>
    <mergeCell ref="L1480:L1482"/>
    <mergeCell ref="M1480:M1482"/>
    <mergeCell ref="N1480:N1482"/>
    <mergeCell ref="O1480:O1482"/>
    <mergeCell ref="P1480:P1482"/>
    <mergeCell ref="B1481:B1482"/>
    <mergeCell ref="H1477:H1479"/>
    <mergeCell ref="H1480:H1482"/>
    <mergeCell ref="E1471:E1473"/>
    <mergeCell ref="G1471:G1472"/>
    <mergeCell ref="I1471:I1473"/>
    <mergeCell ref="J1471:J1473"/>
    <mergeCell ref="K1471:K1473"/>
    <mergeCell ref="L1471:L1473"/>
    <mergeCell ref="M1471:M1473"/>
    <mergeCell ref="N1471:N1473"/>
    <mergeCell ref="O1471:O1473"/>
    <mergeCell ref="P1471:P1473"/>
    <mergeCell ref="B1472:B1473"/>
    <mergeCell ref="E1474:E1476"/>
    <mergeCell ref="G1474:G1475"/>
    <mergeCell ref="I1474:I1476"/>
    <mergeCell ref="J1474:J1476"/>
    <mergeCell ref="K1474:K1476"/>
    <mergeCell ref="L1474:L1476"/>
    <mergeCell ref="M1474:M1476"/>
    <mergeCell ref="N1474:N1476"/>
    <mergeCell ref="O1474:O1476"/>
    <mergeCell ref="P1474:P1476"/>
    <mergeCell ref="B1475:B1476"/>
    <mergeCell ref="H1471:H1473"/>
    <mergeCell ref="H1474:H1476"/>
    <mergeCell ref="E1465:E1467"/>
    <mergeCell ref="G1465:G1466"/>
    <mergeCell ref="I1465:I1467"/>
    <mergeCell ref="J1465:J1467"/>
    <mergeCell ref="K1465:K1467"/>
    <mergeCell ref="L1465:L1467"/>
    <mergeCell ref="M1465:M1467"/>
    <mergeCell ref="N1465:N1467"/>
    <mergeCell ref="O1465:O1467"/>
    <mergeCell ref="P1465:P1467"/>
    <mergeCell ref="B1466:B1467"/>
    <mergeCell ref="E1468:E1470"/>
    <mergeCell ref="G1468:G1469"/>
    <mergeCell ref="I1468:I1470"/>
    <mergeCell ref="J1468:J1470"/>
    <mergeCell ref="K1468:K1470"/>
    <mergeCell ref="L1468:L1470"/>
    <mergeCell ref="M1468:M1470"/>
    <mergeCell ref="N1468:N1470"/>
    <mergeCell ref="O1468:O1470"/>
    <mergeCell ref="P1468:P1470"/>
    <mergeCell ref="B1469:B1470"/>
    <mergeCell ref="H1465:H1467"/>
    <mergeCell ref="H1468:H1470"/>
    <mergeCell ref="E1459:E1461"/>
    <mergeCell ref="G1459:G1460"/>
    <mergeCell ref="I1459:I1461"/>
    <mergeCell ref="J1459:J1461"/>
    <mergeCell ref="K1459:K1461"/>
    <mergeCell ref="L1459:L1461"/>
    <mergeCell ref="M1459:M1461"/>
    <mergeCell ref="N1459:N1461"/>
    <mergeCell ref="O1459:O1461"/>
    <mergeCell ref="P1459:P1461"/>
    <mergeCell ref="B1460:B1461"/>
    <mergeCell ref="E1462:E1464"/>
    <mergeCell ref="G1462:G1463"/>
    <mergeCell ref="I1462:I1464"/>
    <mergeCell ref="J1462:J1464"/>
    <mergeCell ref="K1462:K1464"/>
    <mergeCell ref="L1462:L1464"/>
    <mergeCell ref="M1462:M1464"/>
    <mergeCell ref="N1462:N1464"/>
    <mergeCell ref="O1462:O1464"/>
    <mergeCell ref="P1462:P1464"/>
    <mergeCell ref="B1463:B1464"/>
    <mergeCell ref="H1459:H1461"/>
    <mergeCell ref="H1462:H1464"/>
    <mergeCell ref="E1453:E1455"/>
    <mergeCell ref="G1453:G1454"/>
    <mergeCell ref="I1453:I1455"/>
    <mergeCell ref="J1453:J1455"/>
    <mergeCell ref="K1453:K1455"/>
    <mergeCell ref="L1453:L1455"/>
    <mergeCell ref="M1453:M1455"/>
    <mergeCell ref="N1453:N1455"/>
    <mergeCell ref="O1453:O1455"/>
    <mergeCell ref="P1453:P1455"/>
    <mergeCell ref="B1454:B1455"/>
    <mergeCell ref="E1456:E1458"/>
    <mergeCell ref="G1456:G1457"/>
    <mergeCell ref="I1456:I1458"/>
    <mergeCell ref="J1456:J1458"/>
    <mergeCell ref="K1456:K1458"/>
    <mergeCell ref="L1456:L1458"/>
    <mergeCell ref="M1456:M1458"/>
    <mergeCell ref="N1456:N1458"/>
    <mergeCell ref="O1456:O1458"/>
    <mergeCell ref="P1456:P1458"/>
    <mergeCell ref="B1457:B1458"/>
    <mergeCell ref="H1456:H1458"/>
    <mergeCell ref="H1453:H1455"/>
    <mergeCell ref="E1447:E1449"/>
    <mergeCell ref="G1447:G1448"/>
    <mergeCell ref="I1447:I1449"/>
    <mergeCell ref="J1447:J1449"/>
    <mergeCell ref="K1447:K1449"/>
    <mergeCell ref="L1447:L1449"/>
    <mergeCell ref="M1447:M1449"/>
    <mergeCell ref="N1447:N1449"/>
    <mergeCell ref="O1447:O1449"/>
    <mergeCell ref="P1447:P1449"/>
    <mergeCell ref="B1448:B1449"/>
    <mergeCell ref="E1450:E1452"/>
    <mergeCell ref="G1450:G1451"/>
    <mergeCell ref="I1450:I1452"/>
    <mergeCell ref="J1450:J1452"/>
    <mergeCell ref="K1450:K1452"/>
    <mergeCell ref="L1450:L1452"/>
    <mergeCell ref="M1450:M1452"/>
    <mergeCell ref="N1450:N1452"/>
    <mergeCell ref="O1450:O1452"/>
    <mergeCell ref="P1450:P1452"/>
    <mergeCell ref="B1451:B1452"/>
    <mergeCell ref="H1447:H1449"/>
    <mergeCell ref="H1450:H1452"/>
    <mergeCell ref="E1441:E1443"/>
    <mergeCell ref="G1441:G1442"/>
    <mergeCell ref="I1441:I1443"/>
    <mergeCell ref="J1441:J1443"/>
    <mergeCell ref="K1441:K1443"/>
    <mergeCell ref="L1441:L1443"/>
    <mergeCell ref="M1441:M1443"/>
    <mergeCell ref="N1441:N1443"/>
    <mergeCell ref="O1441:O1443"/>
    <mergeCell ref="P1441:P1443"/>
    <mergeCell ref="B1442:B1443"/>
    <mergeCell ref="E1444:E1446"/>
    <mergeCell ref="G1444:G1445"/>
    <mergeCell ref="I1444:I1446"/>
    <mergeCell ref="J1444:J1446"/>
    <mergeCell ref="K1444:K1446"/>
    <mergeCell ref="L1444:L1446"/>
    <mergeCell ref="M1444:M1446"/>
    <mergeCell ref="N1444:N1446"/>
    <mergeCell ref="O1444:O1446"/>
    <mergeCell ref="P1444:P1446"/>
    <mergeCell ref="B1445:B1446"/>
    <mergeCell ref="H1441:H1443"/>
    <mergeCell ref="H1444:H1446"/>
    <mergeCell ref="E1435:E1437"/>
    <mergeCell ref="G1435:G1436"/>
    <mergeCell ref="I1435:I1437"/>
    <mergeCell ref="J1435:J1437"/>
    <mergeCell ref="K1435:K1437"/>
    <mergeCell ref="L1435:L1437"/>
    <mergeCell ref="M1435:M1437"/>
    <mergeCell ref="N1435:N1437"/>
    <mergeCell ref="O1435:O1437"/>
    <mergeCell ref="P1435:P1437"/>
    <mergeCell ref="B1436:B1437"/>
    <mergeCell ref="E1438:E1440"/>
    <mergeCell ref="G1438:G1439"/>
    <mergeCell ref="I1438:I1440"/>
    <mergeCell ref="J1438:J1440"/>
    <mergeCell ref="K1438:K1440"/>
    <mergeCell ref="L1438:L1440"/>
    <mergeCell ref="M1438:M1440"/>
    <mergeCell ref="N1438:N1440"/>
    <mergeCell ref="O1438:O1440"/>
    <mergeCell ref="P1438:P1440"/>
    <mergeCell ref="B1439:B1440"/>
    <mergeCell ref="H1435:H1437"/>
    <mergeCell ref="H1438:H1440"/>
    <mergeCell ref="E1429:E1431"/>
    <mergeCell ref="G1429:G1430"/>
    <mergeCell ref="I1429:I1431"/>
    <mergeCell ref="J1429:J1431"/>
    <mergeCell ref="K1429:K1431"/>
    <mergeCell ref="L1429:L1431"/>
    <mergeCell ref="M1429:M1431"/>
    <mergeCell ref="N1429:N1431"/>
    <mergeCell ref="O1429:O1431"/>
    <mergeCell ref="P1429:P1431"/>
    <mergeCell ref="B1430:B1431"/>
    <mergeCell ref="E1432:E1434"/>
    <mergeCell ref="G1432:G1433"/>
    <mergeCell ref="I1432:I1434"/>
    <mergeCell ref="J1432:J1434"/>
    <mergeCell ref="K1432:K1434"/>
    <mergeCell ref="L1432:L1434"/>
    <mergeCell ref="M1432:M1434"/>
    <mergeCell ref="N1432:N1434"/>
    <mergeCell ref="O1432:O1434"/>
    <mergeCell ref="P1432:P1434"/>
    <mergeCell ref="B1433:B1434"/>
    <mergeCell ref="H1429:H1431"/>
    <mergeCell ref="H1432:H1434"/>
    <mergeCell ref="E1423:E1425"/>
    <mergeCell ref="G1423:G1424"/>
    <mergeCell ref="I1423:I1425"/>
    <mergeCell ref="J1423:J1425"/>
    <mergeCell ref="K1423:K1425"/>
    <mergeCell ref="L1423:L1425"/>
    <mergeCell ref="M1423:M1425"/>
    <mergeCell ref="N1423:N1425"/>
    <mergeCell ref="O1423:O1425"/>
    <mergeCell ref="P1423:P1425"/>
    <mergeCell ref="B1424:B1425"/>
    <mergeCell ref="E1426:E1428"/>
    <mergeCell ref="G1426:G1427"/>
    <mergeCell ref="I1426:I1428"/>
    <mergeCell ref="J1426:J1428"/>
    <mergeCell ref="K1426:K1428"/>
    <mergeCell ref="L1426:L1428"/>
    <mergeCell ref="M1426:M1428"/>
    <mergeCell ref="N1426:N1428"/>
    <mergeCell ref="O1426:O1428"/>
    <mergeCell ref="P1426:P1428"/>
    <mergeCell ref="B1427:B1428"/>
    <mergeCell ref="H1423:H1425"/>
    <mergeCell ref="H1426:H1428"/>
    <mergeCell ref="E1417:E1419"/>
    <mergeCell ref="G1417:G1418"/>
    <mergeCell ref="I1417:I1419"/>
    <mergeCell ref="J1417:J1419"/>
    <mergeCell ref="K1417:K1419"/>
    <mergeCell ref="L1417:L1419"/>
    <mergeCell ref="M1417:M1419"/>
    <mergeCell ref="N1417:N1419"/>
    <mergeCell ref="O1417:O1419"/>
    <mergeCell ref="P1417:P1419"/>
    <mergeCell ref="B1418:B1419"/>
    <mergeCell ref="E1420:E1422"/>
    <mergeCell ref="G1420:G1421"/>
    <mergeCell ref="I1420:I1422"/>
    <mergeCell ref="J1420:J1422"/>
    <mergeCell ref="K1420:K1422"/>
    <mergeCell ref="L1420:L1422"/>
    <mergeCell ref="M1420:M1422"/>
    <mergeCell ref="N1420:N1422"/>
    <mergeCell ref="O1420:O1422"/>
    <mergeCell ref="P1420:P1422"/>
    <mergeCell ref="B1421:B1422"/>
    <mergeCell ref="H1417:H1419"/>
    <mergeCell ref="H1420:H1422"/>
    <mergeCell ref="E1411:E1413"/>
    <mergeCell ref="G1411:G1412"/>
    <mergeCell ref="I1411:I1413"/>
    <mergeCell ref="J1411:J1413"/>
    <mergeCell ref="K1411:K1413"/>
    <mergeCell ref="L1411:L1413"/>
    <mergeCell ref="M1411:M1413"/>
    <mergeCell ref="N1411:N1413"/>
    <mergeCell ref="O1411:O1413"/>
    <mergeCell ref="P1411:P1413"/>
    <mergeCell ref="B1412:B1413"/>
    <mergeCell ref="E1414:E1416"/>
    <mergeCell ref="G1414:G1415"/>
    <mergeCell ref="I1414:I1416"/>
    <mergeCell ref="J1414:J1416"/>
    <mergeCell ref="K1414:K1416"/>
    <mergeCell ref="L1414:L1416"/>
    <mergeCell ref="M1414:M1416"/>
    <mergeCell ref="N1414:N1416"/>
    <mergeCell ref="O1414:O1416"/>
    <mergeCell ref="P1414:P1416"/>
    <mergeCell ref="B1415:B1416"/>
    <mergeCell ref="H1411:H1413"/>
    <mergeCell ref="H1414:H1416"/>
    <mergeCell ref="E1405:E1407"/>
    <mergeCell ref="G1405:G1406"/>
    <mergeCell ref="I1405:I1407"/>
    <mergeCell ref="J1405:J1407"/>
    <mergeCell ref="K1405:K1407"/>
    <mergeCell ref="L1405:L1407"/>
    <mergeCell ref="M1405:M1407"/>
    <mergeCell ref="N1405:N1407"/>
    <mergeCell ref="O1405:O1407"/>
    <mergeCell ref="P1405:P1407"/>
    <mergeCell ref="B1406:B1407"/>
    <mergeCell ref="E1408:E1410"/>
    <mergeCell ref="G1408:G1409"/>
    <mergeCell ref="I1408:I1410"/>
    <mergeCell ref="J1408:J1410"/>
    <mergeCell ref="K1408:K1410"/>
    <mergeCell ref="L1408:L1410"/>
    <mergeCell ref="M1408:M1410"/>
    <mergeCell ref="N1408:N1410"/>
    <mergeCell ref="O1408:O1410"/>
    <mergeCell ref="P1408:P1410"/>
    <mergeCell ref="B1409:B1410"/>
    <mergeCell ref="H1405:H1407"/>
    <mergeCell ref="H1408:H1410"/>
    <mergeCell ref="E1399:E1401"/>
    <mergeCell ref="G1399:G1400"/>
    <mergeCell ref="I1399:I1401"/>
    <mergeCell ref="J1399:J1401"/>
    <mergeCell ref="K1399:K1401"/>
    <mergeCell ref="L1399:L1401"/>
    <mergeCell ref="M1399:M1401"/>
    <mergeCell ref="N1399:N1401"/>
    <mergeCell ref="O1399:O1401"/>
    <mergeCell ref="P1399:P1401"/>
    <mergeCell ref="B1400:B1401"/>
    <mergeCell ref="E1402:E1404"/>
    <mergeCell ref="G1402:G1403"/>
    <mergeCell ref="I1402:I1404"/>
    <mergeCell ref="J1402:J1404"/>
    <mergeCell ref="K1402:K1404"/>
    <mergeCell ref="L1402:L1404"/>
    <mergeCell ref="M1402:M1404"/>
    <mergeCell ref="N1402:N1404"/>
    <mergeCell ref="O1402:O1404"/>
    <mergeCell ref="P1402:P1404"/>
    <mergeCell ref="B1403:B1404"/>
    <mergeCell ref="H1399:H1401"/>
    <mergeCell ref="H1402:H1404"/>
    <mergeCell ref="E1393:E1395"/>
    <mergeCell ref="G1393:G1394"/>
    <mergeCell ref="I1393:I1395"/>
    <mergeCell ref="J1393:J1395"/>
    <mergeCell ref="K1393:K1395"/>
    <mergeCell ref="L1393:L1395"/>
    <mergeCell ref="M1393:M1395"/>
    <mergeCell ref="N1393:N1395"/>
    <mergeCell ref="O1393:O1395"/>
    <mergeCell ref="P1393:P1395"/>
    <mergeCell ref="B1394:B1395"/>
    <mergeCell ref="E1396:E1398"/>
    <mergeCell ref="G1396:G1397"/>
    <mergeCell ref="I1396:I1398"/>
    <mergeCell ref="J1396:J1398"/>
    <mergeCell ref="K1396:K1398"/>
    <mergeCell ref="L1396:L1398"/>
    <mergeCell ref="M1396:M1398"/>
    <mergeCell ref="N1396:N1398"/>
    <mergeCell ref="O1396:O1398"/>
    <mergeCell ref="P1396:P1398"/>
    <mergeCell ref="B1397:B1398"/>
    <mergeCell ref="H1393:H1395"/>
    <mergeCell ref="H1396:H1398"/>
    <mergeCell ref="E1387:E1389"/>
    <mergeCell ref="G1387:G1388"/>
    <mergeCell ref="I1387:I1389"/>
    <mergeCell ref="J1387:J1389"/>
    <mergeCell ref="K1387:K1389"/>
    <mergeCell ref="L1387:L1389"/>
    <mergeCell ref="M1387:M1389"/>
    <mergeCell ref="N1387:N1389"/>
    <mergeCell ref="O1387:O1389"/>
    <mergeCell ref="P1387:P1389"/>
    <mergeCell ref="B1388:B1389"/>
    <mergeCell ref="E1390:E1392"/>
    <mergeCell ref="G1390:G1391"/>
    <mergeCell ref="I1390:I1392"/>
    <mergeCell ref="J1390:J1392"/>
    <mergeCell ref="K1390:K1392"/>
    <mergeCell ref="L1390:L1392"/>
    <mergeCell ref="M1390:M1392"/>
    <mergeCell ref="N1390:N1392"/>
    <mergeCell ref="O1390:O1392"/>
    <mergeCell ref="P1390:P1392"/>
    <mergeCell ref="B1391:B1392"/>
    <mergeCell ref="H1387:H1389"/>
    <mergeCell ref="H1390:H1392"/>
    <mergeCell ref="E1381:E1383"/>
    <mergeCell ref="G1381:G1382"/>
    <mergeCell ref="I1381:I1383"/>
    <mergeCell ref="J1381:J1383"/>
    <mergeCell ref="K1381:K1383"/>
    <mergeCell ref="L1381:L1383"/>
    <mergeCell ref="M1381:M1383"/>
    <mergeCell ref="N1381:N1383"/>
    <mergeCell ref="O1381:O1383"/>
    <mergeCell ref="P1381:P1383"/>
    <mergeCell ref="B1382:B1383"/>
    <mergeCell ref="E1384:E1386"/>
    <mergeCell ref="G1384:G1385"/>
    <mergeCell ref="I1384:I1386"/>
    <mergeCell ref="J1384:J1386"/>
    <mergeCell ref="K1384:K1386"/>
    <mergeCell ref="L1384:L1386"/>
    <mergeCell ref="M1384:M1386"/>
    <mergeCell ref="N1384:N1386"/>
    <mergeCell ref="O1384:O1386"/>
    <mergeCell ref="P1384:P1386"/>
    <mergeCell ref="B1385:B1386"/>
    <mergeCell ref="H1381:H1383"/>
    <mergeCell ref="H1384:H1386"/>
    <mergeCell ref="E1375:E1377"/>
    <mergeCell ref="G1375:G1376"/>
    <mergeCell ref="I1375:I1377"/>
    <mergeCell ref="J1375:J1377"/>
    <mergeCell ref="K1375:K1377"/>
    <mergeCell ref="L1375:L1377"/>
    <mergeCell ref="M1375:M1377"/>
    <mergeCell ref="N1375:N1377"/>
    <mergeCell ref="O1375:O1377"/>
    <mergeCell ref="P1375:P1377"/>
    <mergeCell ref="B1376:B1377"/>
    <mergeCell ref="E1378:E1380"/>
    <mergeCell ref="G1378:G1379"/>
    <mergeCell ref="I1378:I1380"/>
    <mergeCell ref="J1378:J1380"/>
    <mergeCell ref="K1378:K1380"/>
    <mergeCell ref="L1378:L1380"/>
    <mergeCell ref="M1378:M1380"/>
    <mergeCell ref="N1378:N1380"/>
    <mergeCell ref="O1378:O1380"/>
    <mergeCell ref="P1378:P1380"/>
    <mergeCell ref="B1379:B1380"/>
    <mergeCell ref="H1375:H1377"/>
    <mergeCell ref="H1378:H1380"/>
    <mergeCell ref="E1369:E1371"/>
    <mergeCell ref="G1369:G1370"/>
    <mergeCell ref="I1369:I1371"/>
    <mergeCell ref="J1369:J1371"/>
    <mergeCell ref="K1369:K1371"/>
    <mergeCell ref="L1369:L1371"/>
    <mergeCell ref="M1369:M1371"/>
    <mergeCell ref="N1369:N1371"/>
    <mergeCell ref="O1369:O1371"/>
    <mergeCell ref="P1369:P1371"/>
    <mergeCell ref="B1370:B1371"/>
    <mergeCell ref="E1372:E1374"/>
    <mergeCell ref="G1372:G1373"/>
    <mergeCell ref="I1372:I1374"/>
    <mergeCell ref="J1372:J1374"/>
    <mergeCell ref="K1372:K1374"/>
    <mergeCell ref="L1372:L1374"/>
    <mergeCell ref="M1372:M1374"/>
    <mergeCell ref="N1372:N1374"/>
    <mergeCell ref="O1372:O1374"/>
    <mergeCell ref="P1372:P1374"/>
    <mergeCell ref="B1373:B1374"/>
    <mergeCell ref="H1369:H1371"/>
    <mergeCell ref="H1372:H1374"/>
    <mergeCell ref="E1363:E1365"/>
    <mergeCell ref="G1363:G1364"/>
    <mergeCell ref="I1363:I1365"/>
    <mergeCell ref="J1363:J1365"/>
    <mergeCell ref="K1363:K1365"/>
    <mergeCell ref="L1363:L1365"/>
    <mergeCell ref="M1363:M1365"/>
    <mergeCell ref="N1363:N1365"/>
    <mergeCell ref="O1363:O1365"/>
    <mergeCell ref="P1363:P1365"/>
    <mergeCell ref="B1364:B1365"/>
    <mergeCell ref="E1366:E1368"/>
    <mergeCell ref="G1366:G1367"/>
    <mergeCell ref="I1366:I1368"/>
    <mergeCell ref="J1366:J1368"/>
    <mergeCell ref="K1366:K1368"/>
    <mergeCell ref="L1366:L1368"/>
    <mergeCell ref="M1366:M1368"/>
    <mergeCell ref="N1366:N1368"/>
    <mergeCell ref="O1366:O1368"/>
    <mergeCell ref="P1366:P1368"/>
    <mergeCell ref="B1367:B1368"/>
    <mergeCell ref="H1363:H1365"/>
    <mergeCell ref="H1366:H1368"/>
    <mergeCell ref="E1357:E1359"/>
    <mergeCell ref="G1357:G1358"/>
    <mergeCell ref="I1357:I1359"/>
    <mergeCell ref="J1357:J1359"/>
    <mergeCell ref="K1357:K1359"/>
    <mergeCell ref="L1357:L1359"/>
    <mergeCell ref="M1357:M1359"/>
    <mergeCell ref="N1357:N1359"/>
    <mergeCell ref="O1357:O1359"/>
    <mergeCell ref="P1357:P1359"/>
    <mergeCell ref="B1358:B1359"/>
    <mergeCell ref="E1360:E1362"/>
    <mergeCell ref="G1360:G1361"/>
    <mergeCell ref="I1360:I1362"/>
    <mergeCell ref="J1360:J1362"/>
    <mergeCell ref="K1360:K1362"/>
    <mergeCell ref="L1360:L1362"/>
    <mergeCell ref="M1360:M1362"/>
    <mergeCell ref="N1360:N1362"/>
    <mergeCell ref="O1360:O1362"/>
    <mergeCell ref="P1360:P1362"/>
    <mergeCell ref="B1361:B1362"/>
    <mergeCell ref="H1357:H1359"/>
    <mergeCell ref="H1360:H1362"/>
    <mergeCell ref="E1351:E1353"/>
    <mergeCell ref="G1351:G1352"/>
    <mergeCell ref="I1351:I1353"/>
    <mergeCell ref="J1351:J1353"/>
    <mergeCell ref="K1351:K1353"/>
    <mergeCell ref="L1351:L1353"/>
    <mergeCell ref="M1351:M1353"/>
    <mergeCell ref="N1351:N1353"/>
    <mergeCell ref="O1351:O1353"/>
    <mergeCell ref="P1351:P1353"/>
    <mergeCell ref="B1352:B1353"/>
    <mergeCell ref="E1354:E1356"/>
    <mergeCell ref="G1354:G1355"/>
    <mergeCell ref="I1354:I1356"/>
    <mergeCell ref="J1354:J1356"/>
    <mergeCell ref="K1354:K1356"/>
    <mergeCell ref="L1354:L1356"/>
    <mergeCell ref="M1354:M1356"/>
    <mergeCell ref="N1354:N1356"/>
    <mergeCell ref="O1354:O1356"/>
    <mergeCell ref="P1354:P1356"/>
    <mergeCell ref="B1355:B1356"/>
    <mergeCell ref="H1351:H1353"/>
    <mergeCell ref="H1354:H1356"/>
    <mergeCell ref="E1345:E1347"/>
    <mergeCell ref="G1345:G1346"/>
    <mergeCell ref="I1345:I1347"/>
    <mergeCell ref="J1345:J1347"/>
    <mergeCell ref="K1345:K1347"/>
    <mergeCell ref="L1345:L1347"/>
    <mergeCell ref="M1345:M1347"/>
    <mergeCell ref="N1345:N1347"/>
    <mergeCell ref="O1345:O1347"/>
    <mergeCell ref="P1345:P1347"/>
    <mergeCell ref="B1346:B1347"/>
    <mergeCell ref="E1348:E1350"/>
    <mergeCell ref="G1348:G1349"/>
    <mergeCell ref="I1348:I1350"/>
    <mergeCell ref="J1348:J1350"/>
    <mergeCell ref="K1348:K1350"/>
    <mergeCell ref="L1348:L1350"/>
    <mergeCell ref="M1348:M1350"/>
    <mergeCell ref="N1348:N1350"/>
    <mergeCell ref="O1348:O1350"/>
    <mergeCell ref="P1348:P1350"/>
    <mergeCell ref="B1349:B1350"/>
    <mergeCell ref="H1345:H1347"/>
    <mergeCell ref="H1348:H1350"/>
    <mergeCell ref="E1339:E1341"/>
    <mergeCell ref="G1339:G1340"/>
    <mergeCell ref="I1339:I1341"/>
    <mergeCell ref="J1339:J1341"/>
    <mergeCell ref="K1339:K1341"/>
    <mergeCell ref="L1339:L1341"/>
    <mergeCell ref="M1339:M1341"/>
    <mergeCell ref="N1339:N1341"/>
    <mergeCell ref="O1339:O1341"/>
    <mergeCell ref="P1339:P1341"/>
    <mergeCell ref="B1340:B1341"/>
    <mergeCell ref="E1342:E1344"/>
    <mergeCell ref="G1342:G1343"/>
    <mergeCell ref="I1342:I1344"/>
    <mergeCell ref="J1342:J1344"/>
    <mergeCell ref="K1342:K1344"/>
    <mergeCell ref="L1342:L1344"/>
    <mergeCell ref="M1342:M1344"/>
    <mergeCell ref="N1342:N1344"/>
    <mergeCell ref="O1342:O1344"/>
    <mergeCell ref="P1342:P1344"/>
    <mergeCell ref="B1343:B1344"/>
    <mergeCell ref="H1339:H1341"/>
    <mergeCell ref="H1342:H1344"/>
    <mergeCell ref="E1333:E1335"/>
    <mergeCell ref="G1333:G1334"/>
    <mergeCell ref="I1333:I1335"/>
    <mergeCell ref="J1333:J1335"/>
    <mergeCell ref="K1333:K1335"/>
    <mergeCell ref="L1333:L1335"/>
    <mergeCell ref="M1333:M1335"/>
    <mergeCell ref="N1333:N1335"/>
    <mergeCell ref="O1333:O1335"/>
    <mergeCell ref="P1333:P1335"/>
    <mergeCell ref="B1334:B1335"/>
    <mergeCell ref="E1336:E1338"/>
    <mergeCell ref="G1336:G1337"/>
    <mergeCell ref="I1336:I1338"/>
    <mergeCell ref="J1336:J1338"/>
    <mergeCell ref="K1336:K1338"/>
    <mergeCell ref="L1336:L1338"/>
    <mergeCell ref="M1336:M1338"/>
    <mergeCell ref="N1336:N1338"/>
    <mergeCell ref="O1336:O1338"/>
    <mergeCell ref="P1336:P1338"/>
    <mergeCell ref="B1337:B1338"/>
    <mergeCell ref="H1333:H1335"/>
    <mergeCell ref="H1336:H1338"/>
    <mergeCell ref="E1327:E1329"/>
    <mergeCell ref="G1327:G1328"/>
    <mergeCell ref="I1327:I1329"/>
    <mergeCell ref="J1327:J1329"/>
    <mergeCell ref="K1327:K1329"/>
    <mergeCell ref="L1327:L1329"/>
    <mergeCell ref="M1327:M1329"/>
    <mergeCell ref="N1327:N1329"/>
    <mergeCell ref="O1327:O1329"/>
    <mergeCell ref="P1327:P1329"/>
    <mergeCell ref="B1328:B1329"/>
    <mergeCell ref="E1330:E1332"/>
    <mergeCell ref="G1330:G1331"/>
    <mergeCell ref="I1330:I1332"/>
    <mergeCell ref="J1330:J1332"/>
    <mergeCell ref="K1330:K1332"/>
    <mergeCell ref="L1330:L1332"/>
    <mergeCell ref="M1330:M1332"/>
    <mergeCell ref="N1330:N1332"/>
    <mergeCell ref="O1330:O1332"/>
    <mergeCell ref="P1330:P1332"/>
    <mergeCell ref="B1331:B1332"/>
    <mergeCell ref="H1327:H1329"/>
    <mergeCell ref="H1330:H1332"/>
    <mergeCell ref="E1321:E1323"/>
    <mergeCell ref="G1321:G1322"/>
    <mergeCell ref="I1321:I1323"/>
    <mergeCell ref="J1321:J1323"/>
    <mergeCell ref="K1321:K1323"/>
    <mergeCell ref="L1321:L1323"/>
    <mergeCell ref="M1321:M1323"/>
    <mergeCell ref="N1321:N1323"/>
    <mergeCell ref="O1321:O1323"/>
    <mergeCell ref="P1321:P1323"/>
    <mergeCell ref="B1322:B1323"/>
    <mergeCell ref="E1324:E1326"/>
    <mergeCell ref="G1324:G1325"/>
    <mergeCell ref="I1324:I1326"/>
    <mergeCell ref="J1324:J1326"/>
    <mergeCell ref="K1324:K1326"/>
    <mergeCell ref="L1324:L1326"/>
    <mergeCell ref="M1324:M1326"/>
    <mergeCell ref="N1324:N1326"/>
    <mergeCell ref="O1324:O1326"/>
    <mergeCell ref="P1324:P1326"/>
    <mergeCell ref="B1325:B1326"/>
    <mergeCell ref="H1321:H1323"/>
    <mergeCell ref="H1324:H1326"/>
    <mergeCell ref="E1315:E1317"/>
    <mergeCell ref="G1315:G1316"/>
    <mergeCell ref="I1315:I1317"/>
    <mergeCell ref="J1315:J1317"/>
    <mergeCell ref="K1315:K1317"/>
    <mergeCell ref="L1315:L1317"/>
    <mergeCell ref="M1315:M1317"/>
    <mergeCell ref="N1315:N1317"/>
    <mergeCell ref="O1315:O1317"/>
    <mergeCell ref="P1315:P1317"/>
    <mergeCell ref="B1316:B1317"/>
    <mergeCell ref="E1318:E1320"/>
    <mergeCell ref="G1318:G1319"/>
    <mergeCell ref="I1318:I1320"/>
    <mergeCell ref="J1318:J1320"/>
    <mergeCell ref="K1318:K1320"/>
    <mergeCell ref="L1318:L1320"/>
    <mergeCell ref="M1318:M1320"/>
    <mergeCell ref="N1318:N1320"/>
    <mergeCell ref="O1318:O1320"/>
    <mergeCell ref="P1318:P1320"/>
    <mergeCell ref="B1319:B1320"/>
    <mergeCell ref="H1315:H1317"/>
    <mergeCell ref="H1318:H1320"/>
    <mergeCell ref="E1309:E1311"/>
    <mergeCell ref="G1309:G1310"/>
    <mergeCell ref="I1309:I1311"/>
    <mergeCell ref="J1309:J1311"/>
    <mergeCell ref="K1309:K1311"/>
    <mergeCell ref="L1309:L1311"/>
    <mergeCell ref="M1309:M1311"/>
    <mergeCell ref="N1309:N1311"/>
    <mergeCell ref="O1309:O1311"/>
    <mergeCell ref="P1309:P1311"/>
    <mergeCell ref="B1310:B1311"/>
    <mergeCell ref="E1312:E1314"/>
    <mergeCell ref="G1312:G1313"/>
    <mergeCell ref="I1312:I1314"/>
    <mergeCell ref="J1312:J1314"/>
    <mergeCell ref="K1312:K1314"/>
    <mergeCell ref="L1312:L1314"/>
    <mergeCell ref="M1312:M1314"/>
    <mergeCell ref="N1312:N1314"/>
    <mergeCell ref="O1312:O1314"/>
    <mergeCell ref="P1312:P1314"/>
    <mergeCell ref="B1313:B1314"/>
    <mergeCell ref="H1309:H1311"/>
    <mergeCell ref="H1312:H1314"/>
    <mergeCell ref="E1303:E1305"/>
    <mergeCell ref="G1303:G1304"/>
    <mergeCell ref="I1303:I1305"/>
    <mergeCell ref="J1303:J1305"/>
    <mergeCell ref="K1303:K1305"/>
    <mergeCell ref="L1303:L1305"/>
    <mergeCell ref="M1303:M1305"/>
    <mergeCell ref="N1303:N1305"/>
    <mergeCell ref="O1303:O1305"/>
    <mergeCell ref="P1303:P1305"/>
    <mergeCell ref="B1304:B1305"/>
    <mergeCell ref="E1306:E1308"/>
    <mergeCell ref="G1306:G1307"/>
    <mergeCell ref="I1306:I1308"/>
    <mergeCell ref="J1306:J1308"/>
    <mergeCell ref="K1306:K1308"/>
    <mergeCell ref="L1306:L1308"/>
    <mergeCell ref="M1306:M1308"/>
    <mergeCell ref="N1306:N1308"/>
    <mergeCell ref="O1306:O1308"/>
    <mergeCell ref="P1306:P1308"/>
    <mergeCell ref="B1307:B1308"/>
    <mergeCell ref="H1303:H1305"/>
    <mergeCell ref="H1306:H1308"/>
    <mergeCell ref="E1297:E1299"/>
    <mergeCell ref="G1297:G1298"/>
    <mergeCell ref="I1297:I1299"/>
    <mergeCell ref="J1297:J1299"/>
    <mergeCell ref="K1297:K1299"/>
    <mergeCell ref="L1297:L1299"/>
    <mergeCell ref="M1297:M1299"/>
    <mergeCell ref="N1297:N1299"/>
    <mergeCell ref="O1297:O1299"/>
    <mergeCell ref="P1297:P1299"/>
    <mergeCell ref="B1298:B1299"/>
    <mergeCell ref="E1300:E1302"/>
    <mergeCell ref="G1300:G1301"/>
    <mergeCell ref="I1300:I1302"/>
    <mergeCell ref="J1300:J1302"/>
    <mergeCell ref="K1300:K1302"/>
    <mergeCell ref="L1300:L1302"/>
    <mergeCell ref="M1300:M1302"/>
    <mergeCell ref="N1300:N1302"/>
    <mergeCell ref="O1300:O1302"/>
    <mergeCell ref="P1300:P1302"/>
    <mergeCell ref="B1301:B1302"/>
    <mergeCell ref="H1297:H1299"/>
    <mergeCell ref="H1300:H1302"/>
    <mergeCell ref="E1291:E1293"/>
    <mergeCell ref="G1291:G1292"/>
    <mergeCell ref="I1291:I1293"/>
    <mergeCell ref="J1291:J1293"/>
    <mergeCell ref="K1291:K1293"/>
    <mergeCell ref="L1291:L1293"/>
    <mergeCell ref="M1291:M1293"/>
    <mergeCell ref="N1291:N1293"/>
    <mergeCell ref="O1291:O1293"/>
    <mergeCell ref="P1291:P1293"/>
    <mergeCell ref="B1292:B1293"/>
    <mergeCell ref="E1294:E1296"/>
    <mergeCell ref="G1294:G1295"/>
    <mergeCell ref="I1294:I1296"/>
    <mergeCell ref="J1294:J1296"/>
    <mergeCell ref="K1294:K1296"/>
    <mergeCell ref="L1294:L1296"/>
    <mergeCell ref="M1294:M1296"/>
    <mergeCell ref="N1294:N1296"/>
    <mergeCell ref="O1294:O1296"/>
    <mergeCell ref="P1294:P1296"/>
    <mergeCell ref="B1295:B1296"/>
    <mergeCell ref="H1291:H1293"/>
    <mergeCell ref="H1294:H1296"/>
    <mergeCell ref="E1285:E1287"/>
    <mergeCell ref="G1285:G1286"/>
    <mergeCell ref="I1285:I1287"/>
    <mergeCell ref="J1285:J1287"/>
    <mergeCell ref="K1285:K1287"/>
    <mergeCell ref="L1285:L1287"/>
    <mergeCell ref="M1285:M1287"/>
    <mergeCell ref="N1285:N1287"/>
    <mergeCell ref="O1285:O1287"/>
    <mergeCell ref="P1285:P1287"/>
    <mergeCell ref="B1286:B1287"/>
    <mergeCell ref="E1288:E1290"/>
    <mergeCell ref="G1288:G1289"/>
    <mergeCell ref="I1288:I1290"/>
    <mergeCell ref="J1288:J1290"/>
    <mergeCell ref="K1288:K1290"/>
    <mergeCell ref="L1288:L1290"/>
    <mergeCell ref="M1288:M1290"/>
    <mergeCell ref="N1288:N1290"/>
    <mergeCell ref="O1288:O1290"/>
    <mergeCell ref="P1288:P1290"/>
    <mergeCell ref="B1289:B1290"/>
    <mergeCell ref="H1285:H1287"/>
    <mergeCell ref="H1288:H1290"/>
    <mergeCell ref="E1279:E1281"/>
    <mergeCell ref="G1279:G1280"/>
    <mergeCell ref="I1279:I1281"/>
    <mergeCell ref="J1279:J1281"/>
    <mergeCell ref="K1279:K1281"/>
    <mergeCell ref="L1279:L1281"/>
    <mergeCell ref="M1279:M1281"/>
    <mergeCell ref="N1279:N1281"/>
    <mergeCell ref="O1279:O1281"/>
    <mergeCell ref="P1279:P1281"/>
    <mergeCell ref="B1280:B1281"/>
    <mergeCell ref="E1282:E1284"/>
    <mergeCell ref="G1282:G1283"/>
    <mergeCell ref="I1282:I1284"/>
    <mergeCell ref="J1282:J1284"/>
    <mergeCell ref="K1282:K1284"/>
    <mergeCell ref="L1282:L1284"/>
    <mergeCell ref="M1282:M1284"/>
    <mergeCell ref="N1282:N1284"/>
    <mergeCell ref="O1282:O1284"/>
    <mergeCell ref="P1282:P1284"/>
    <mergeCell ref="B1283:B1284"/>
    <mergeCell ref="H1279:H1281"/>
    <mergeCell ref="H1282:H1284"/>
    <mergeCell ref="E1273:E1275"/>
    <mergeCell ref="G1273:G1274"/>
    <mergeCell ref="I1273:I1275"/>
    <mergeCell ref="J1273:J1275"/>
    <mergeCell ref="K1273:K1275"/>
    <mergeCell ref="L1273:L1275"/>
    <mergeCell ref="M1273:M1275"/>
    <mergeCell ref="N1273:N1275"/>
    <mergeCell ref="O1273:O1275"/>
    <mergeCell ref="P1273:P1275"/>
    <mergeCell ref="B1274:B1275"/>
    <mergeCell ref="E1276:E1278"/>
    <mergeCell ref="G1276:G1277"/>
    <mergeCell ref="I1276:I1278"/>
    <mergeCell ref="J1276:J1278"/>
    <mergeCell ref="K1276:K1278"/>
    <mergeCell ref="L1276:L1278"/>
    <mergeCell ref="M1276:M1278"/>
    <mergeCell ref="N1276:N1278"/>
    <mergeCell ref="O1276:O1278"/>
    <mergeCell ref="P1276:P1278"/>
    <mergeCell ref="B1277:B1278"/>
    <mergeCell ref="H1273:H1275"/>
    <mergeCell ref="H1276:H1278"/>
    <mergeCell ref="E1267:E1269"/>
    <mergeCell ref="G1267:G1268"/>
    <mergeCell ref="I1267:I1269"/>
    <mergeCell ref="J1267:J1269"/>
    <mergeCell ref="K1267:K1269"/>
    <mergeCell ref="L1267:L1269"/>
    <mergeCell ref="M1267:M1269"/>
    <mergeCell ref="N1267:N1269"/>
    <mergeCell ref="O1267:O1269"/>
    <mergeCell ref="P1267:P1269"/>
    <mergeCell ref="B1268:B1269"/>
    <mergeCell ref="E1270:E1272"/>
    <mergeCell ref="G1270:G1271"/>
    <mergeCell ref="I1270:I1272"/>
    <mergeCell ref="J1270:J1272"/>
    <mergeCell ref="K1270:K1272"/>
    <mergeCell ref="L1270:L1272"/>
    <mergeCell ref="M1270:M1272"/>
    <mergeCell ref="N1270:N1272"/>
    <mergeCell ref="O1270:O1272"/>
    <mergeCell ref="P1270:P1272"/>
    <mergeCell ref="B1271:B1272"/>
    <mergeCell ref="H1267:H1269"/>
    <mergeCell ref="H1270:H1272"/>
    <mergeCell ref="E1261:E1263"/>
    <mergeCell ref="G1261:G1262"/>
    <mergeCell ref="I1261:I1263"/>
    <mergeCell ref="J1261:J1263"/>
    <mergeCell ref="K1261:K1263"/>
    <mergeCell ref="L1261:L1263"/>
    <mergeCell ref="M1261:M1263"/>
    <mergeCell ref="N1261:N1263"/>
    <mergeCell ref="O1261:O1263"/>
    <mergeCell ref="P1261:P1263"/>
    <mergeCell ref="B1262:B1263"/>
    <mergeCell ref="E1264:E1266"/>
    <mergeCell ref="G1264:G1265"/>
    <mergeCell ref="I1264:I1266"/>
    <mergeCell ref="J1264:J1266"/>
    <mergeCell ref="K1264:K1266"/>
    <mergeCell ref="L1264:L1266"/>
    <mergeCell ref="M1264:M1266"/>
    <mergeCell ref="N1264:N1266"/>
    <mergeCell ref="O1264:O1266"/>
    <mergeCell ref="P1264:P1266"/>
    <mergeCell ref="B1265:B1266"/>
    <mergeCell ref="H1261:H1263"/>
    <mergeCell ref="H1264:H1266"/>
    <mergeCell ref="E1255:E1257"/>
    <mergeCell ref="G1255:G1256"/>
    <mergeCell ref="I1255:I1257"/>
    <mergeCell ref="J1255:J1257"/>
    <mergeCell ref="K1255:K1257"/>
    <mergeCell ref="L1255:L1257"/>
    <mergeCell ref="M1255:M1257"/>
    <mergeCell ref="N1255:N1257"/>
    <mergeCell ref="O1255:O1257"/>
    <mergeCell ref="P1255:P1257"/>
    <mergeCell ref="B1256:B1257"/>
    <mergeCell ref="E1258:E1260"/>
    <mergeCell ref="G1258:G1259"/>
    <mergeCell ref="I1258:I1260"/>
    <mergeCell ref="J1258:J1260"/>
    <mergeCell ref="K1258:K1260"/>
    <mergeCell ref="L1258:L1260"/>
    <mergeCell ref="M1258:M1260"/>
    <mergeCell ref="N1258:N1260"/>
    <mergeCell ref="O1258:O1260"/>
    <mergeCell ref="P1258:P1260"/>
    <mergeCell ref="B1259:B1260"/>
    <mergeCell ref="H1255:H1257"/>
    <mergeCell ref="H1258:H1260"/>
    <mergeCell ref="E1249:E1251"/>
    <mergeCell ref="G1249:G1250"/>
    <mergeCell ref="I1249:I1251"/>
    <mergeCell ref="J1249:J1251"/>
    <mergeCell ref="K1249:K1251"/>
    <mergeCell ref="L1249:L1251"/>
    <mergeCell ref="M1249:M1251"/>
    <mergeCell ref="N1249:N1251"/>
    <mergeCell ref="O1249:O1251"/>
    <mergeCell ref="P1249:P1251"/>
    <mergeCell ref="B1250:B1251"/>
    <mergeCell ref="E1252:E1254"/>
    <mergeCell ref="G1252:G1253"/>
    <mergeCell ref="I1252:I1254"/>
    <mergeCell ref="J1252:J1254"/>
    <mergeCell ref="K1252:K1254"/>
    <mergeCell ref="L1252:L1254"/>
    <mergeCell ref="M1252:M1254"/>
    <mergeCell ref="N1252:N1254"/>
    <mergeCell ref="O1252:O1254"/>
    <mergeCell ref="P1252:P1254"/>
    <mergeCell ref="B1253:B1254"/>
    <mergeCell ref="H1249:H1251"/>
    <mergeCell ref="H1252:H1254"/>
    <mergeCell ref="E1243:E1245"/>
    <mergeCell ref="G1243:G1244"/>
    <mergeCell ref="I1243:I1245"/>
    <mergeCell ref="J1243:J1245"/>
    <mergeCell ref="K1243:K1245"/>
    <mergeCell ref="L1243:L1245"/>
    <mergeCell ref="M1243:M1245"/>
    <mergeCell ref="N1243:N1245"/>
    <mergeCell ref="O1243:O1245"/>
    <mergeCell ref="P1243:P1245"/>
    <mergeCell ref="B1244:B1245"/>
    <mergeCell ref="E1246:E1248"/>
    <mergeCell ref="G1246:G1247"/>
    <mergeCell ref="I1246:I1248"/>
    <mergeCell ref="J1246:J1248"/>
    <mergeCell ref="K1246:K1248"/>
    <mergeCell ref="L1246:L1248"/>
    <mergeCell ref="M1246:M1248"/>
    <mergeCell ref="N1246:N1248"/>
    <mergeCell ref="O1246:O1248"/>
    <mergeCell ref="P1246:P1248"/>
    <mergeCell ref="B1247:B1248"/>
    <mergeCell ref="H1243:H1245"/>
    <mergeCell ref="H1246:H1248"/>
    <mergeCell ref="E1237:E1239"/>
    <mergeCell ref="G1237:G1238"/>
    <mergeCell ref="I1237:I1239"/>
    <mergeCell ref="J1237:J1239"/>
    <mergeCell ref="K1237:K1239"/>
    <mergeCell ref="L1237:L1239"/>
    <mergeCell ref="M1237:M1239"/>
    <mergeCell ref="N1237:N1239"/>
    <mergeCell ref="O1237:O1239"/>
    <mergeCell ref="P1237:P1239"/>
    <mergeCell ref="B1238:B1239"/>
    <mergeCell ref="E1240:E1242"/>
    <mergeCell ref="G1240:G1241"/>
    <mergeCell ref="I1240:I1242"/>
    <mergeCell ref="J1240:J1242"/>
    <mergeCell ref="K1240:K1242"/>
    <mergeCell ref="L1240:L1242"/>
    <mergeCell ref="M1240:M1242"/>
    <mergeCell ref="N1240:N1242"/>
    <mergeCell ref="O1240:O1242"/>
    <mergeCell ref="P1240:P1242"/>
    <mergeCell ref="B1241:B1242"/>
    <mergeCell ref="H1237:H1239"/>
    <mergeCell ref="H1240:H1242"/>
    <mergeCell ref="E1231:E1233"/>
    <mergeCell ref="G1231:G1232"/>
    <mergeCell ref="I1231:I1233"/>
    <mergeCell ref="J1231:J1233"/>
    <mergeCell ref="K1231:K1233"/>
    <mergeCell ref="L1231:L1233"/>
    <mergeCell ref="M1231:M1233"/>
    <mergeCell ref="N1231:N1233"/>
    <mergeCell ref="O1231:O1233"/>
    <mergeCell ref="P1231:P1233"/>
    <mergeCell ref="B1232:B1233"/>
    <mergeCell ref="E1234:E1236"/>
    <mergeCell ref="G1234:G1235"/>
    <mergeCell ref="I1234:I1236"/>
    <mergeCell ref="J1234:J1236"/>
    <mergeCell ref="K1234:K1236"/>
    <mergeCell ref="L1234:L1236"/>
    <mergeCell ref="M1234:M1236"/>
    <mergeCell ref="N1234:N1236"/>
    <mergeCell ref="O1234:O1236"/>
    <mergeCell ref="P1234:P1236"/>
    <mergeCell ref="B1235:B1236"/>
    <mergeCell ref="H1234:H1236"/>
    <mergeCell ref="H1231:H1233"/>
    <mergeCell ref="E1225:E1227"/>
    <mergeCell ref="G1225:G1226"/>
    <mergeCell ref="I1225:I1227"/>
    <mergeCell ref="J1225:J1227"/>
    <mergeCell ref="K1225:K1227"/>
    <mergeCell ref="L1225:L1227"/>
    <mergeCell ref="M1225:M1227"/>
    <mergeCell ref="N1225:N1227"/>
    <mergeCell ref="O1225:O1227"/>
    <mergeCell ref="P1225:P1227"/>
    <mergeCell ref="B1226:B1227"/>
    <mergeCell ref="E1228:E1230"/>
    <mergeCell ref="G1228:G1229"/>
    <mergeCell ref="I1228:I1230"/>
    <mergeCell ref="J1228:J1230"/>
    <mergeCell ref="K1228:K1230"/>
    <mergeCell ref="L1228:L1230"/>
    <mergeCell ref="M1228:M1230"/>
    <mergeCell ref="N1228:N1230"/>
    <mergeCell ref="O1228:O1230"/>
    <mergeCell ref="P1228:P1230"/>
    <mergeCell ref="B1229:B1230"/>
    <mergeCell ref="H1225:H1227"/>
    <mergeCell ref="H1228:H1230"/>
    <mergeCell ref="E1219:E1221"/>
    <mergeCell ref="G1219:G1220"/>
    <mergeCell ref="I1219:I1221"/>
    <mergeCell ref="J1219:J1221"/>
    <mergeCell ref="K1219:K1221"/>
    <mergeCell ref="L1219:L1221"/>
    <mergeCell ref="M1219:M1221"/>
    <mergeCell ref="N1219:N1221"/>
    <mergeCell ref="O1219:O1221"/>
    <mergeCell ref="P1219:P1221"/>
    <mergeCell ref="B1220:B1221"/>
    <mergeCell ref="E1222:E1224"/>
    <mergeCell ref="G1222:G1223"/>
    <mergeCell ref="I1222:I1224"/>
    <mergeCell ref="J1222:J1224"/>
    <mergeCell ref="K1222:K1224"/>
    <mergeCell ref="L1222:L1224"/>
    <mergeCell ref="M1222:M1224"/>
    <mergeCell ref="N1222:N1224"/>
    <mergeCell ref="O1222:O1224"/>
    <mergeCell ref="P1222:P1224"/>
    <mergeCell ref="B1223:B1224"/>
    <mergeCell ref="E1213:E1215"/>
    <mergeCell ref="G1213:G1214"/>
    <mergeCell ref="I1213:I1215"/>
    <mergeCell ref="J1213:J1215"/>
    <mergeCell ref="K1213:K1215"/>
    <mergeCell ref="L1213:L1215"/>
    <mergeCell ref="M1213:M1215"/>
    <mergeCell ref="N1213:N1215"/>
    <mergeCell ref="O1213:O1215"/>
    <mergeCell ref="P1213:P1215"/>
    <mergeCell ref="B1214:B1215"/>
    <mergeCell ref="E1216:E1218"/>
    <mergeCell ref="G1216:G1217"/>
    <mergeCell ref="I1216:I1218"/>
    <mergeCell ref="J1216:J1218"/>
    <mergeCell ref="K1216:K1218"/>
    <mergeCell ref="L1216:L1218"/>
    <mergeCell ref="M1216:M1218"/>
    <mergeCell ref="N1216:N1218"/>
    <mergeCell ref="O1216:O1218"/>
    <mergeCell ref="P1216:P1218"/>
    <mergeCell ref="B1217:B1218"/>
    <mergeCell ref="E1207:E1209"/>
    <mergeCell ref="G1207:G1208"/>
    <mergeCell ref="I1207:I1209"/>
    <mergeCell ref="J1207:J1209"/>
    <mergeCell ref="K1207:K1209"/>
    <mergeCell ref="L1207:L1209"/>
    <mergeCell ref="M1207:M1209"/>
    <mergeCell ref="N1207:N1209"/>
    <mergeCell ref="O1207:O1209"/>
    <mergeCell ref="P1207:P1209"/>
    <mergeCell ref="B1208:B1209"/>
    <mergeCell ref="E1210:E1212"/>
    <mergeCell ref="G1210:G1211"/>
    <mergeCell ref="I1210:I1212"/>
    <mergeCell ref="J1210:J1212"/>
    <mergeCell ref="K1210:K1212"/>
    <mergeCell ref="L1210:L1212"/>
    <mergeCell ref="M1210:M1212"/>
    <mergeCell ref="N1210:N1212"/>
    <mergeCell ref="O1210:O1212"/>
    <mergeCell ref="P1210:P1212"/>
    <mergeCell ref="B1211:B1212"/>
    <mergeCell ref="E1201:E1203"/>
    <mergeCell ref="G1201:G1202"/>
    <mergeCell ref="I1201:I1203"/>
    <mergeCell ref="J1201:J1203"/>
    <mergeCell ref="K1201:K1203"/>
    <mergeCell ref="L1201:L1203"/>
    <mergeCell ref="M1201:M1203"/>
    <mergeCell ref="N1201:N1203"/>
    <mergeCell ref="O1201:O1203"/>
    <mergeCell ref="P1201:P1203"/>
    <mergeCell ref="B1202:B1203"/>
    <mergeCell ref="E1204:E1206"/>
    <mergeCell ref="G1204:G1205"/>
    <mergeCell ref="I1204:I1206"/>
    <mergeCell ref="J1204:J1206"/>
    <mergeCell ref="K1204:K1206"/>
    <mergeCell ref="L1204:L1206"/>
    <mergeCell ref="M1204:M1206"/>
    <mergeCell ref="N1204:N1206"/>
    <mergeCell ref="O1204:O1206"/>
    <mergeCell ref="P1204:P1206"/>
    <mergeCell ref="B1205:B1206"/>
    <mergeCell ref="Q1:R1"/>
    <mergeCell ref="R2:R3"/>
    <mergeCell ref="Q2:Q3"/>
    <mergeCell ref="L31:L33"/>
    <mergeCell ref="M31:M33"/>
    <mergeCell ref="N31:N33"/>
    <mergeCell ref="O31:O33"/>
    <mergeCell ref="P31:P33"/>
    <mergeCell ref="N28:N30"/>
    <mergeCell ref="O28:O30"/>
    <mergeCell ref="P28:P30"/>
    <mergeCell ref="L7:L9"/>
    <mergeCell ref="M7:M9"/>
    <mergeCell ref="N7:N9"/>
    <mergeCell ref="O7:O9"/>
    <mergeCell ref="L1180:L1182"/>
    <mergeCell ref="M1180:M1182"/>
    <mergeCell ref="N1180:N1182"/>
    <mergeCell ref="O1180:O1182"/>
    <mergeCell ref="P1180:P1182"/>
    <mergeCell ref="L1168:L1170"/>
    <mergeCell ref="M1168:M1170"/>
    <mergeCell ref="N1168:N1170"/>
    <mergeCell ref="O1168:O1170"/>
    <mergeCell ref="P1168:P1170"/>
    <mergeCell ref="L1171:L1173"/>
    <mergeCell ref="M1171:M1173"/>
    <mergeCell ref="N1171:N1173"/>
    <mergeCell ref="O1171:O1173"/>
    <mergeCell ref="L1177:L1179"/>
    <mergeCell ref="M1177:M1179"/>
    <mergeCell ref="N1177:N1179"/>
    <mergeCell ref="L1195:L1197"/>
    <mergeCell ref="M1195:M1197"/>
    <mergeCell ref="N1195:N1197"/>
    <mergeCell ref="O1195:O1197"/>
    <mergeCell ref="P1195:P1197"/>
    <mergeCell ref="L1198:L1200"/>
    <mergeCell ref="M1198:M1200"/>
    <mergeCell ref="N1198:N1200"/>
    <mergeCell ref="O1198:O1200"/>
    <mergeCell ref="P1198:P1200"/>
    <mergeCell ref="L1183:L1185"/>
    <mergeCell ref="M1183:M1185"/>
    <mergeCell ref="N1183:N1185"/>
    <mergeCell ref="O1183:O1185"/>
    <mergeCell ref="P1183:P1185"/>
    <mergeCell ref="L1186:L1188"/>
    <mergeCell ref="M1186:M1188"/>
    <mergeCell ref="N1186:N1188"/>
    <mergeCell ref="O1186:O1188"/>
    <mergeCell ref="P1186:P1188"/>
    <mergeCell ref="L1189:L1191"/>
    <mergeCell ref="M1189:M1191"/>
    <mergeCell ref="N1189:N1191"/>
    <mergeCell ref="O1189:O1191"/>
    <mergeCell ref="P1189:P1191"/>
    <mergeCell ref="L1192:L1194"/>
    <mergeCell ref="M1192:M1194"/>
    <mergeCell ref="N1192:N1194"/>
    <mergeCell ref="O1192:O1194"/>
    <mergeCell ref="P1192:P1194"/>
    <mergeCell ref="O1177:O1179"/>
    <mergeCell ref="P1177:P1179"/>
    <mergeCell ref="L1156:L1158"/>
    <mergeCell ref="M1156:M1158"/>
    <mergeCell ref="N1156:N1158"/>
    <mergeCell ref="O1156:O1158"/>
    <mergeCell ref="P1156:P1158"/>
    <mergeCell ref="L1159:L1161"/>
    <mergeCell ref="M1159:M1161"/>
    <mergeCell ref="N1159:N1161"/>
    <mergeCell ref="O1159:O1161"/>
    <mergeCell ref="P1159:P1161"/>
    <mergeCell ref="L1162:L1164"/>
    <mergeCell ref="M1162:M1164"/>
    <mergeCell ref="N1162:N1164"/>
    <mergeCell ref="O1162:O1164"/>
    <mergeCell ref="P1162:P1164"/>
    <mergeCell ref="L1165:L1167"/>
    <mergeCell ref="M1165:M1167"/>
    <mergeCell ref="N1165:N1167"/>
    <mergeCell ref="O1165:O1167"/>
    <mergeCell ref="P1165:P1167"/>
    <mergeCell ref="L1147:L1149"/>
    <mergeCell ref="M1147:M1149"/>
    <mergeCell ref="N1147:N1149"/>
    <mergeCell ref="O1147:O1149"/>
    <mergeCell ref="P1147:P1149"/>
    <mergeCell ref="L1150:L1152"/>
    <mergeCell ref="M1150:M1152"/>
    <mergeCell ref="N1150:N1152"/>
    <mergeCell ref="O1150:O1152"/>
    <mergeCell ref="P1150:P1152"/>
    <mergeCell ref="L1153:L1155"/>
    <mergeCell ref="M1153:M1155"/>
    <mergeCell ref="N1153:N1155"/>
    <mergeCell ref="O1153:O1155"/>
    <mergeCell ref="P1153:P1155"/>
    <mergeCell ref="P1171:P1173"/>
    <mergeCell ref="L1174:L1176"/>
    <mergeCell ref="M1174:M1176"/>
    <mergeCell ref="N1174:N1176"/>
    <mergeCell ref="O1174:O1176"/>
    <mergeCell ref="P1174:P1176"/>
    <mergeCell ref="L1135:L1137"/>
    <mergeCell ref="M1135:M1137"/>
    <mergeCell ref="N1135:N1137"/>
    <mergeCell ref="O1135:O1137"/>
    <mergeCell ref="P1135:P1137"/>
    <mergeCell ref="L1138:L1140"/>
    <mergeCell ref="M1138:M1140"/>
    <mergeCell ref="N1138:N1140"/>
    <mergeCell ref="O1138:O1140"/>
    <mergeCell ref="P1138:P1140"/>
    <mergeCell ref="L1141:L1143"/>
    <mergeCell ref="M1141:M1143"/>
    <mergeCell ref="N1141:N1143"/>
    <mergeCell ref="O1141:O1143"/>
    <mergeCell ref="P1141:P1143"/>
    <mergeCell ref="L1144:L1146"/>
    <mergeCell ref="M1144:M1146"/>
    <mergeCell ref="N1144:N1146"/>
    <mergeCell ref="O1144:O1146"/>
    <mergeCell ref="P1144:P1146"/>
    <mergeCell ref="L1123:L1125"/>
    <mergeCell ref="M1123:M1125"/>
    <mergeCell ref="N1123:N1125"/>
    <mergeCell ref="O1123:O1125"/>
    <mergeCell ref="P1123:P1125"/>
    <mergeCell ref="L1126:L1128"/>
    <mergeCell ref="M1126:M1128"/>
    <mergeCell ref="N1126:N1128"/>
    <mergeCell ref="O1126:O1128"/>
    <mergeCell ref="P1126:P1128"/>
    <mergeCell ref="L1129:L1131"/>
    <mergeCell ref="M1129:M1131"/>
    <mergeCell ref="N1129:N1131"/>
    <mergeCell ref="O1129:O1131"/>
    <mergeCell ref="P1129:P1131"/>
    <mergeCell ref="L1132:L1134"/>
    <mergeCell ref="M1132:M1134"/>
    <mergeCell ref="N1132:N1134"/>
    <mergeCell ref="O1132:O1134"/>
    <mergeCell ref="P1132:P1134"/>
    <mergeCell ref="L1111:L1113"/>
    <mergeCell ref="M1111:M1113"/>
    <mergeCell ref="N1111:N1113"/>
    <mergeCell ref="O1111:O1113"/>
    <mergeCell ref="P1111:P1113"/>
    <mergeCell ref="L1114:L1116"/>
    <mergeCell ref="M1114:M1116"/>
    <mergeCell ref="N1114:N1116"/>
    <mergeCell ref="O1114:O1116"/>
    <mergeCell ref="P1114:P1116"/>
    <mergeCell ref="L1117:L1119"/>
    <mergeCell ref="M1117:M1119"/>
    <mergeCell ref="N1117:N1119"/>
    <mergeCell ref="O1117:O1119"/>
    <mergeCell ref="P1117:P1119"/>
    <mergeCell ref="L1120:L1122"/>
    <mergeCell ref="M1120:M1122"/>
    <mergeCell ref="N1120:N1122"/>
    <mergeCell ref="O1120:O1122"/>
    <mergeCell ref="P1120:P1122"/>
    <mergeCell ref="L1099:L1101"/>
    <mergeCell ref="M1099:M1101"/>
    <mergeCell ref="N1099:N1101"/>
    <mergeCell ref="O1099:O1101"/>
    <mergeCell ref="P1099:P1101"/>
    <mergeCell ref="L1102:L1104"/>
    <mergeCell ref="M1102:M1104"/>
    <mergeCell ref="N1102:N1104"/>
    <mergeCell ref="O1102:O1104"/>
    <mergeCell ref="P1102:P1104"/>
    <mergeCell ref="L1105:L1107"/>
    <mergeCell ref="M1105:M1107"/>
    <mergeCell ref="N1105:N1107"/>
    <mergeCell ref="O1105:O1107"/>
    <mergeCell ref="P1105:P1107"/>
    <mergeCell ref="L1108:L1110"/>
    <mergeCell ref="M1108:M1110"/>
    <mergeCell ref="N1108:N1110"/>
    <mergeCell ref="O1108:O1110"/>
    <mergeCell ref="P1108:P1110"/>
    <mergeCell ref="L1087:L1089"/>
    <mergeCell ref="M1087:M1089"/>
    <mergeCell ref="N1087:N1089"/>
    <mergeCell ref="O1087:O1089"/>
    <mergeCell ref="P1087:P1089"/>
    <mergeCell ref="L1090:L1092"/>
    <mergeCell ref="M1090:M1092"/>
    <mergeCell ref="N1090:N1092"/>
    <mergeCell ref="O1090:O1092"/>
    <mergeCell ref="P1090:P1092"/>
    <mergeCell ref="L1093:L1095"/>
    <mergeCell ref="M1093:M1095"/>
    <mergeCell ref="N1093:N1095"/>
    <mergeCell ref="O1093:O1095"/>
    <mergeCell ref="P1093:P1095"/>
    <mergeCell ref="L1096:L1098"/>
    <mergeCell ref="M1096:M1098"/>
    <mergeCell ref="N1096:N1098"/>
    <mergeCell ref="O1096:O1098"/>
    <mergeCell ref="P1096:P1098"/>
    <mergeCell ref="L1075:L1077"/>
    <mergeCell ref="M1075:M1077"/>
    <mergeCell ref="N1075:N1077"/>
    <mergeCell ref="O1075:O1077"/>
    <mergeCell ref="P1075:P1077"/>
    <mergeCell ref="L1078:L1080"/>
    <mergeCell ref="M1078:M1080"/>
    <mergeCell ref="N1078:N1080"/>
    <mergeCell ref="O1078:O1080"/>
    <mergeCell ref="P1078:P1080"/>
    <mergeCell ref="L1081:L1083"/>
    <mergeCell ref="M1081:M1083"/>
    <mergeCell ref="N1081:N1083"/>
    <mergeCell ref="O1081:O1083"/>
    <mergeCell ref="P1081:P1083"/>
    <mergeCell ref="L1084:L1086"/>
    <mergeCell ref="M1084:M1086"/>
    <mergeCell ref="N1084:N1086"/>
    <mergeCell ref="O1084:O1086"/>
    <mergeCell ref="P1084:P1086"/>
    <mergeCell ref="L1063:L1065"/>
    <mergeCell ref="M1063:M1065"/>
    <mergeCell ref="N1063:N1065"/>
    <mergeCell ref="O1063:O1065"/>
    <mergeCell ref="P1063:P1065"/>
    <mergeCell ref="L1066:L1068"/>
    <mergeCell ref="M1066:M1068"/>
    <mergeCell ref="N1066:N1068"/>
    <mergeCell ref="O1066:O1068"/>
    <mergeCell ref="P1066:P1068"/>
    <mergeCell ref="L1069:L1071"/>
    <mergeCell ref="M1069:M1071"/>
    <mergeCell ref="N1069:N1071"/>
    <mergeCell ref="O1069:O1071"/>
    <mergeCell ref="P1069:P1071"/>
    <mergeCell ref="L1072:L1074"/>
    <mergeCell ref="M1072:M1074"/>
    <mergeCell ref="N1072:N1074"/>
    <mergeCell ref="O1072:O1074"/>
    <mergeCell ref="P1072:P1074"/>
    <mergeCell ref="L1051:L1053"/>
    <mergeCell ref="M1051:M1053"/>
    <mergeCell ref="N1051:N1053"/>
    <mergeCell ref="O1051:O1053"/>
    <mergeCell ref="P1051:P1053"/>
    <mergeCell ref="L1054:L1056"/>
    <mergeCell ref="M1054:M1056"/>
    <mergeCell ref="N1054:N1056"/>
    <mergeCell ref="O1054:O1056"/>
    <mergeCell ref="P1054:P1056"/>
    <mergeCell ref="L1057:L1059"/>
    <mergeCell ref="M1057:M1059"/>
    <mergeCell ref="N1057:N1059"/>
    <mergeCell ref="O1057:O1059"/>
    <mergeCell ref="P1057:P1059"/>
    <mergeCell ref="L1060:L1062"/>
    <mergeCell ref="M1060:M1062"/>
    <mergeCell ref="N1060:N1062"/>
    <mergeCell ref="O1060:O1062"/>
    <mergeCell ref="P1060:P1062"/>
    <mergeCell ref="L1039:L1041"/>
    <mergeCell ref="M1039:M1041"/>
    <mergeCell ref="N1039:N1041"/>
    <mergeCell ref="O1039:O1041"/>
    <mergeCell ref="P1039:P1041"/>
    <mergeCell ref="L1042:L1044"/>
    <mergeCell ref="M1042:M1044"/>
    <mergeCell ref="N1042:N1044"/>
    <mergeCell ref="O1042:O1044"/>
    <mergeCell ref="P1042:P1044"/>
    <mergeCell ref="L1045:L1047"/>
    <mergeCell ref="M1045:M1047"/>
    <mergeCell ref="N1045:N1047"/>
    <mergeCell ref="O1045:O1047"/>
    <mergeCell ref="P1045:P1047"/>
    <mergeCell ref="L1048:L1050"/>
    <mergeCell ref="M1048:M1050"/>
    <mergeCell ref="N1048:N1050"/>
    <mergeCell ref="O1048:O1050"/>
    <mergeCell ref="P1048:P1050"/>
    <mergeCell ref="L1027:L1029"/>
    <mergeCell ref="M1027:M1029"/>
    <mergeCell ref="N1027:N1029"/>
    <mergeCell ref="O1027:O1029"/>
    <mergeCell ref="P1027:P1029"/>
    <mergeCell ref="L1030:L1032"/>
    <mergeCell ref="M1030:M1032"/>
    <mergeCell ref="N1030:N1032"/>
    <mergeCell ref="O1030:O1032"/>
    <mergeCell ref="P1030:P1032"/>
    <mergeCell ref="L1033:L1035"/>
    <mergeCell ref="M1033:M1035"/>
    <mergeCell ref="N1033:N1035"/>
    <mergeCell ref="O1033:O1035"/>
    <mergeCell ref="P1033:P1035"/>
    <mergeCell ref="L1036:L1038"/>
    <mergeCell ref="M1036:M1038"/>
    <mergeCell ref="N1036:N1038"/>
    <mergeCell ref="O1036:O1038"/>
    <mergeCell ref="P1036:P1038"/>
    <mergeCell ref="L1015:L1017"/>
    <mergeCell ref="M1015:M1017"/>
    <mergeCell ref="N1015:N1017"/>
    <mergeCell ref="O1015:O1017"/>
    <mergeCell ref="P1015:P1017"/>
    <mergeCell ref="L1018:L1020"/>
    <mergeCell ref="M1018:M1020"/>
    <mergeCell ref="N1018:N1020"/>
    <mergeCell ref="O1018:O1020"/>
    <mergeCell ref="P1018:P1020"/>
    <mergeCell ref="L1021:L1023"/>
    <mergeCell ref="M1021:M1023"/>
    <mergeCell ref="N1021:N1023"/>
    <mergeCell ref="O1021:O1023"/>
    <mergeCell ref="P1021:P1023"/>
    <mergeCell ref="L1024:L1026"/>
    <mergeCell ref="M1024:M1026"/>
    <mergeCell ref="N1024:N1026"/>
    <mergeCell ref="O1024:O1026"/>
    <mergeCell ref="P1024:P1026"/>
    <mergeCell ref="L1003:L1005"/>
    <mergeCell ref="M1003:M1005"/>
    <mergeCell ref="N1003:N1005"/>
    <mergeCell ref="O1003:O1005"/>
    <mergeCell ref="P1003:P1005"/>
    <mergeCell ref="L1006:L1008"/>
    <mergeCell ref="M1006:M1008"/>
    <mergeCell ref="N1006:N1008"/>
    <mergeCell ref="O1006:O1008"/>
    <mergeCell ref="P1006:P1008"/>
    <mergeCell ref="L1009:L1011"/>
    <mergeCell ref="M1009:M1011"/>
    <mergeCell ref="N1009:N1011"/>
    <mergeCell ref="O1009:O1011"/>
    <mergeCell ref="P1009:P1011"/>
    <mergeCell ref="L1012:L1014"/>
    <mergeCell ref="M1012:M1014"/>
    <mergeCell ref="N1012:N1014"/>
    <mergeCell ref="O1012:O1014"/>
    <mergeCell ref="P1012:P1014"/>
    <mergeCell ref="L991:L993"/>
    <mergeCell ref="M991:M993"/>
    <mergeCell ref="N991:N993"/>
    <mergeCell ref="O991:O993"/>
    <mergeCell ref="P991:P993"/>
    <mergeCell ref="L994:L996"/>
    <mergeCell ref="M994:M996"/>
    <mergeCell ref="N994:N996"/>
    <mergeCell ref="O994:O996"/>
    <mergeCell ref="P994:P996"/>
    <mergeCell ref="L997:L999"/>
    <mergeCell ref="M997:M999"/>
    <mergeCell ref="N997:N999"/>
    <mergeCell ref="O997:O999"/>
    <mergeCell ref="P997:P999"/>
    <mergeCell ref="L1000:L1002"/>
    <mergeCell ref="M1000:M1002"/>
    <mergeCell ref="N1000:N1002"/>
    <mergeCell ref="O1000:O1002"/>
    <mergeCell ref="P1000:P1002"/>
    <mergeCell ref="L979:L981"/>
    <mergeCell ref="M979:M981"/>
    <mergeCell ref="N979:N981"/>
    <mergeCell ref="O979:O981"/>
    <mergeCell ref="P979:P981"/>
    <mergeCell ref="L982:L984"/>
    <mergeCell ref="M982:M984"/>
    <mergeCell ref="N982:N984"/>
    <mergeCell ref="O982:O984"/>
    <mergeCell ref="P982:P984"/>
    <mergeCell ref="L985:L987"/>
    <mergeCell ref="M985:M987"/>
    <mergeCell ref="N985:N987"/>
    <mergeCell ref="O985:O987"/>
    <mergeCell ref="P985:P987"/>
    <mergeCell ref="L988:L990"/>
    <mergeCell ref="M988:M990"/>
    <mergeCell ref="N988:N990"/>
    <mergeCell ref="O988:O990"/>
    <mergeCell ref="P988:P990"/>
    <mergeCell ref="L967:L969"/>
    <mergeCell ref="M967:M969"/>
    <mergeCell ref="N967:N969"/>
    <mergeCell ref="O967:O969"/>
    <mergeCell ref="P967:P969"/>
    <mergeCell ref="L970:L972"/>
    <mergeCell ref="M970:M972"/>
    <mergeCell ref="N970:N972"/>
    <mergeCell ref="O970:O972"/>
    <mergeCell ref="P970:P972"/>
    <mergeCell ref="L973:L975"/>
    <mergeCell ref="M973:M975"/>
    <mergeCell ref="N973:N975"/>
    <mergeCell ref="O973:O975"/>
    <mergeCell ref="P973:P975"/>
    <mergeCell ref="L976:L978"/>
    <mergeCell ref="M976:M978"/>
    <mergeCell ref="N976:N978"/>
    <mergeCell ref="O976:O978"/>
    <mergeCell ref="P976:P978"/>
    <mergeCell ref="L955:L957"/>
    <mergeCell ref="M955:M957"/>
    <mergeCell ref="N955:N957"/>
    <mergeCell ref="O955:O957"/>
    <mergeCell ref="P955:P957"/>
    <mergeCell ref="L958:L960"/>
    <mergeCell ref="M958:M960"/>
    <mergeCell ref="N958:N960"/>
    <mergeCell ref="O958:O960"/>
    <mergeCell ref="P958:P960"/>
    <mergeCell ref="L961:L963"/>
    <mergeCell ref="M961:M963"/>
    <mergeCell ref="N961:N963"/>
    <mergeCell ref="O961:O963"/>
    <mergeCell ref="P961:P963"/>
    <mergeCell ref="L964:L966"/>
    <mergeCell ref="M964:M966"/>
    <mergeCell ref="N964:N966"/>
    <mergeCell ref="O964:O966"/>
    <mergeCell ref="P964:P966"/>
    <mergeCell ref="L943:L945"/>
    <mergeCell ref="M943:M945"/>
    <mergeCell ref="N943:N945"/>
    <mergeCell ref="O943:O945"/>
    <mergeCell ref="P943:P945"/>
    <mergeCell ref="L946:L948"/>
    <mergeCell ref="M946:M948"/>
    <mergeCell ref="N946:N948"/>
    <mergeCell ref="O946:O948"/>
    <mergeCell ref="P946:P948"/>
    <mergeCell ref="L949:L951"/>
    <mergeCell ref="M949:M951"/>
    <mergeCell ref="N949:N951"/>
    <mergeCell ref="O949:O951"/>
    <mergeCell ref="P949:P951"/>
    <mergeCell ref="L952:L954"/>
    <mergeCell ref="M952:M954"/>
    <mergeCell ref="N952:N954"/>
    <mergeCell ref="O952:O954"/>
    <mergeCell ref="P952:P954"/>
    <mergeCell ref="L931:L933"/>
    <mergeCell ref="M931:M933"/>
    <mergeCell ref="N931:N933"/>
    <mergeCell ref="O931:O933"/>
    <mergeCell ref="P931:P933"/>
    <mergeCell ref="L934:L936"/>
    <mergeCell ref="M934:M936"/>
    <mergeCell ref="N934:N936"/>
    <mergeCell ref="O934:O936"/>
    <mergeCell ref="P934:P936"/>
    <mergeCell ref="L937:L939"/>
    <mergeCell ref="M937:M939"/>
    <mergeCell ref="N937:N939"/>
    <mergeCell ref="O937:O939"/>
    <mergeCell ref="P937:P939"/>
    <mergeCell ref="L940:L942"/>
    <mergeCell ref="M940:M942"/>
    <mergeCell ref="N940:N942"/>
    <mergeCell ref="O940:O942"/>
    <mergeCell ref="P940:P942"/>
    <mergeCell ref="L919:L921"/>
    <mergeCell ref="M919:M921"/>
    <mergeCell ref="N919:N921"/>
    <mergeCell ref="O919:O921"/>
    <mergeCell ref="P919:P921"/>
    <mergeCell ref="L922:L924"/>
    <mergeCell ref="M922:M924"/>
    <mergeCell ref="N922:N924"/>
    <mergeCell ref="O922:O924"/>
    <mergeCell ref="P922:P924"/>
    <mergeCell ref="L925:L927"/>
    <mergeCell ref="M925:M927"/>
    <mergeCell ref="N925:N927"/>
    <mergeCell ref="O925:O927"/>
    <mergeCell ref="P925:P927"/>
    <mergeCell ref="L928:L930"/>
    <mergeCell ref="M928:M930"/>
    <mergeCell ref="N928:N930"/>
    <mergeCell ref="O928:O930"/>
    <mergeCell ref="P928:P930"/>
    <mergeCell ref="L907:L909"/>
    <mergeCell ref="M907:M909"/>
    <mergeCell ref="N907:N909"/>
    <mergeCell ref="O907:O909"/>
    <mergeCell ref="P907:P909"/>
    <mergeCell ref="L910:L912"/>
    <mergeCell ref="M910:M912"/>
    <mergeCell ref="N910:N912"/>
    <mergeCell ref="O910:O912"/>
    <mergeCell ref="P910:P912"/>
    <mergeCell ref="L913:L915"/>
    <mergeCell ref="M913:M915"/>
    <mergeCell ref="N913:N915"/>
    <mergeCell ref="O913:O915"/>
    <mergeCell ref="P913:P915"/>
    <mergeCell ref="L916:L918"/>
    <mergeCell ref="M916:M918"/>
    <mergeCell ref="N916:N918"/>
    <mergeCell ref="O916:O918"/>
    <mergeCell ref="P916:P918"/>
    <mergeCell ref="L895:L897"/>
    <mergeCell ref="M895:M897"/>
    <mergeCell ref="N895:N897"/>
    <mergeCell ref="O895:O897"/>
    <mergeCell ref="P895:P897"/>
    <mergeCell ref="L898:L900"/>
    <mergeCell ref="M898:M900"/>
    <mergeCell ref="N898:N900"/>
    <mergeCell ref="O898:O900"/>
    <mergeCell ref="P898:P900"/>
    <mergeCell ref="L901:L903"/>
    <mergeCell ref="M901:M903"/>
    <mergeCell ref="N901:N903"/>
    <mergeCell ref="O901:O903"/>
    <mergeCell ref="P901:P903"/>
    <mergeCell ref="L904:L906"/>
    <mergeCell ref="M904:M906"/>
    <mergeCell ref="N904:N906"/>
    <mergeCell ref="O904:O906"/>
    <mergeCell ref="P904:P906"/>
    <mergeCell ref="L883:L885"/>
    <mergeCell ref="M883:M885"/>
    <mergeCell ref="N883:N885"/>
    <mergeCell ref="O883:O885"/>
    <mergeCell ref="P883:P885"/>
    <mergeCell ref="L886:L888"/>
    <mergeCell ref="M886:M888"/>
    <mergeCell ref="N886:N888"/>
    <mergeCell ref="O886:O888"/>
    <mergeCell ref="P886:P888"/>
    <mergeCell ref="L889:L891"/>
    <mergeCell ref="M889:M891"/>
    <mergeCell ref="N889:N891"/>
    <mergeCell ref="O889:O891"/>
    <mergeCell ref="P889:P891"/>
    <mergeCell ref="L892:L894"/>
    <mergeCell ref="M892:M894"/>
    <mergeCell ref="N892:N894"/>
    <mergeCell ref="O892:O894"/>
    <mergeCell ref="P892:P894"/>
    <mergeCell ref="L871:L873"/>
    <mergeCell ref="M871:M873"/>
    <mergeCell ref="N871:N873"/>
    <mergeCell ref="O871:O873"/>
    <mergeCell ref="P871:P873"/>
    <mergeCell ref="L874:L876"/>
    <mergeCell ref="M874:M876"/>
    <mergeCell ref="N874:N876"/>
    <mergeCell ref="O874:O876"/>
    <mergeCell ref="P874:P876"/>
    <mergeCell ref="L877:L879"/>
    <mergeCell ref="M877:M879"/>
    <mergeCell ref="N877:N879"/>
    <mergeCell ref="O877:O879"/>
    <mergeCell ref="P877:P879"/>
    <mergeCell ref="L880:L882"/>
    <mergeCell ref="M880:M882"/>
    <mergeCell ref="N880:N882"/>
    <mergeCell ref="O880:O882"/>
    <mergeCell ref="P880:P882"/>
    <mergeCell ref="L859:L861"/>
    <mergeCell ref="M859:M861"/>
    <mergeCell ref="N859:N861"/>
    <mergeCell ref="O859:O861"/>
    <mergeCell ref="P859:P861"/>
    <mergeCell ref="L862:L864"/>
    <mergeCell ref="M862:M864"/>
    <mergeCell ref="N862:N864"/>
    <mergeCell ref="O862:O864"/>
    <mergeCell ref="P862:P864"/>
    <mergeCell ref="L865:L867"/>
    <mergeCell ref="M865:M867"/>
    <mergeCell ref="N865:N867"/>
    <mergeCell ref="O865:O867"/>
    <mergeCell ref="P865:P867"/>
    <mergeCell ref="L868:L870"/>
    <mergeCell ref="M868:M870"/>
    <mergeCell ref="N868:N870"/>
    <mergeCell ref="O868:O870"/>
    <mergeCell ref="P868:P870"/>
    <mergeCell ref="L847:L849"/>
    <mergeCell ref="M847:M849"/>
    <mergeCell ref="N847:N849"/>
    <mergeCell ref="O847:O849"/>
    <mergeCell ref="P847:P849"/>
    <mergeCell ref="L850:L852"/>
    <mergeCell ref="M850:M852"/>
    <mergeCell ref="N850:N852"/>
    <mergeCell ref="O850:O852"/>
    <mergeCell ref="P850:P852"/>
    <mergeCell ref="L853:L855"/>
    <mergeCell ref="M853:M855"/>
    <mergeCell ref="N853:N855"/>
    <mergeCell ref="O853:O855"/>
    <mergeCell ref="P853:P855"/>
    <mergeCell ref="L856:L858"/>
    <mergeCell ref="M856:M858"/>
    <mergeCell ref="N856:N858"/>
    <mergeCell ref="O856:O858"/>
    <mergeCell ref="P856:P858"/>
    <mergeCell ref="L835:L837"/>
    <mergeCell ref="M835:M837"/>
    <mergeCell ref="N835:N837"/>
    <mergeCell ref="O835:O837"/>
    <mergeCell ref="P835:P837"/>
    <mergeCell ref="L838:L840"/>
    <mergeCell ref="M838:M840"/>
    <mergeCell ref="N838:N840"/>
    <mergeCell ref="O838:O840"/>
    <mergeCell ref="P838:P840"/>
    <mergeCell ref="L841:L843"/>
    <mergeCell ref="M841:M843"/>
    <mergeCell ref="N841:N843"/>
    <mergeCell ref="O841:O843"/>
    <mergeCell ref="P841:P843"/>
    <mergeCell ref="L844:L846"/>
    <mergeCell ref="M844:M846"/>
    <mergeCell ref="N844:N846"/>
    <mergeCell ref="O844:O846"/>
    <mergeCell ref="P844:P846"/>
    <mergeCell ref="L823:L825"/>
    <mergeCell ref="M823:M825"/>
    <mergeCell ref="N823:N825"/>
    <mergeCell ref="O823:O825"/>
    <mergeCell ref="P823:P825"/>
    <mergeCell ref="L826:L828"/>
    <mergeCell ref="M826:M828"/>
    <mergeCell ref="N826:N828"/>
    <mergeCell ref="O826:O828"/>
    <mergeCell ref="P826:P828"/>
    <mergeCell ref="L829:L831"/>
    <mergeCell ref="M829:M831"/>
    <mergeCell ref="N829:N831"/>
    <mergeCell ref="O829:O831"/>
    <mergeCell ref="P829:P831"/>
    <mergeCell ref="L832:L834"/>
    <mergeCell ref="M832:M834"/>
    <mergeCell ref="N832:N834"/>
    <mergeCell ref="O832:O834"/>
    <mergeCell ref="P832:P834"/>
    <mergeCell ref="L811:L813"/>
    <mergeCell ref="M811:M813"/>
    <mergeCell ref="N811:N813"/>
    <mergeCell ref="O811:O813"/>
    <mergeCell ref="P811:P813"/>
    <mergeCell ref="L814:L816"/>
    <mergeCell ref="M814:M816"/>
    <mergeCell ref="N814:N816"/>
    <mergeCell ref="O814:O816"/>
    <mergeCell ref="P814:P816"/>
    <mergeCell ref="L817:L819"/>
    <mergeCell ref="M817:M819"/>
    <mergeCell ref="N817:N819"/>
    <mergeCell ref="O817:O819"/>
    <mergeCell ref="P817:P819"/>
    <mergeCell ref="L820:L822"/>
    <mergeCell ref="M820:M822"/>
    <mergeCell ref="N820:N822"/>
    <mergeCell ref="O820:O822"/>
    <mergeCell ref="P820:P822"/>
    <mergeCell ref="L799:L801"/>
    <mergeCell ref="M799:M801"/>
    <mergeCell ref="N799:N801"/>
    <mergeCell ref="O799:O801"/>
    <mergeCell ref="P799:P801"/>
    <mergeCell ref="L802:L804"/>
    <mergeCell ref="M802:M804"/>
    <mergeCell ref="N802:N804"/>
    <mergeCell ref="O802:O804"/>
    <mergeCell ref="P802:P804"/>
    <mergeCell ref="L805:L807"/>
    <mergeCell ref="M805:M807"/>
    <mergeCell ref="N805:N807"/>
    <mergeCell ref="O805:O807"/>
    <mergeCell ref="P805:P807"/>
    <mergeCell ref="L808:L810"/>
    <mergeCell ref="M808:M810"/>
    <mergeCell ref="N808:N810"/>
    <mergeCell ref="O808:O810"/>
    <mergeCell ref="P808:P810"/>
    <mergeCell ref="L787:L789"/>
    <mergeCell ref="M787:M789"/>
    <mergeCell ref="N787:N789"/>
    <mergeCell ref="O787:O789"/>
    <mergeCell ref="P787:P789"/>
    <mergeCell ref="L790:L792"/>
    <mergeCell ref="M790:M792"/>
    <mergeCell ref="N790:N792"/>
    <mergeCell ref="O790:O792"/>
    <mergeCell ref="P790:P792"/>
    <mergeCell ref="L793:L795"/>
    <mergeCell ref="M793:M795"/>
    <mergeCell ref="N793:N795"/>
    <mergeCell ref="O793:O795"/>
    <mergeCell ref="P793:P795"/>
    <mergeCell ref="L796:L798"/>
    <mergeCell ref="M796:M798"/>
    <mergeCell ref="N796:N798"/>
    <mergeCell ref="O796:O798"/>
    <mergeCell ref="P796:P798"/>
    <mergeCell ref="L775:L777"/>
    <mergeCell ref="M775:M777"/>
    <mergeCell ref="N775:N777"/>
    <mergeCell ref="O775:O777"/>
    <mergeCell ref="P775:P777"/>
    <mergeCell ref="L778:L780"/>
    <mergeCell ref="M778:M780"/>
    <mergeCell ref="N778:N780"/>
    <mergeCell ref="O778:O780"/>
    <mergeCell ref="P778:P780"/>
    <mergeCell ref="L781:L783"/>
    <mergeCell ref="M781:M783"/>
    <mergeCell ref="N781:N783"/>
    <mergeCell ref="O781:O783"/>
    <mergeCell ref="P781:P783"/>
    <mergeCell ref="L784:L786"/>
    <mergeCell ref="M784:M786"/>
    <mergeCell ref="N784:N786"/>
    <mergeCell ref="O784:O786"/>
    <mergeCell ref="P784:P786"/>
    <mergeCell ref="L763:L765"/>
    <mergeCell ref="M763:M765"/>
    <mergeCell ref="N763:N765"/>
    <mergeCell ref="O763:O765"/>
    <mergeCell ref="P763:P765"/>
    <mergeCell ref="L766:L768"/>
    <mergeCell ref="M766:M768"/>
    <mergeCell ref="N766:N768"/>
    <mergeCell ref="O766:O768"/>
    <mergeCell ref="P766:P768"/>
    <mergeCell ref="L769:L771"/>
    <mergeCell ref="M769:M771"/>
    <mergeCell ref="N769:N771"/>
    <mergeCell ref="O769:O771"/>
    <mergeCell ref="P769:P771"/>
    <mergeCell ref="L772:L774"/>
    <mergeCell ref="M772:M774"/>
    <mergeCell ref="N772:N774"/>
    <mergeCell ref="O772:O774"/>
    <mergeCell ref="P772:P774"/>
    <mergeCell ref="L751:L753"/>
    <mergeCell ref="M751:M753"/>
    <mergeCell ref="N751:N753"/>
    <mergeCell ref="O751:O753"/>
    <mergeCell ref="P751:P753"/>
    <mergeCell ref="L754:L756"/>
    <mergeCell ref="M754:M756"/>
    <mergeCell ref="N754:N756"/>
    <mergeCell ref="O754:O756"/>
    <mergeCell ref="P754:P756"/>
    <mergeCell ref="L757:L759"/>
    <mergeCell ref="M757:M759"/>
    <mergeCell ref="N757:N759"/>
    <mergeCell ref="O757:O759"/>
    <mergeCell ref="P757:P759"/>
    <mergeCell ref="L760:L762"/>
    <mergeCell ref="M760:M762"/>
    <mergeCell ref="N760:N762"/>
    <mergeCell ref="O760:O762"/>
    <mergeCell ref="P760:P762"/>
    <mergeCell ref="L739:L741"/>
    <mergeCell ref="M739:M741"/>
    <mergeCell ref="N739:N741"/>
    <mergeCell ref="O739:O741"/>
    <mergeCell ref="P739:P741"/>
    <mergeCell ref="L742:L744"/>
    <mergeCell ref="M742:M744"/>
    <mergeCell ref="N742:N744"/>
    <mergeCell ref="O742:O744"/>
    <mergeCell ref="P742:P744"/>
    <mergeCell ref="L745:L747"/>
    <mergeCell ref="M745:M747"/>
    <mergeCell ref="N745:N747"/>
    <mergeCell ref="O745:O747"/>
    <mergeCell ref="P745:P747"/>
    <mergeCell ref="L748:L750"/>
    <mergeCell ref="M748:M750"/>
    <mergeCell ref="N748:N750"/>
    <mergeCell ref="O748:O750"/>
    <mergeCell ref="P748:P750"/>
    <mergeCell ref="L727:L729"/>
    <mergeCell ref="M727:M729"/>
    <mergeCell ref="N727:N729"/>
    <mergeCell ref="O727:O729"/>
    <mergeCell ref="P727:P729"/>
    <mergeCell ref="L730:L732"/>
    <mergeCell ref="M730:M732"/>
    <mergeCell ref="N730:N732"/>
    <mergeCell ref="O730:O732"/>
    <mergeCell ref="P730:P732"/>
    <mergeCell ref="L733:L735"/>
    <mergeCell ref="M733:M735"/>
    <mergeCell ref="N733:N735"/>
    <mergeCell ref="O733:O735"/>
    <mergeCell ref="P733:P735"/>
    <mergeCell ref="L736:L738"/>
    <mergeCell ref="M736:M738"/>
    <mergeCell ref="N736:N738"/>
    <mergeCell ref="O736:O738"/>
    <mergeCell ref="P736:P738"/>
    <mergeCell ref="L715:L717"/>
    <mergeCell ref="M715:M717"/>
    <mergeCell ref="N715:N717"/>
    <mergeCell ref="O715:O717"/>
    <mergeCell ref="P715:P717"/>
    <mergeCell ref="L718:L720"/>
    <mergeCell ref="M718:M720"/>
    <mergeCell ref="N718:N720"/>
    <mergeCell ref="O718:O720"/>
    <mergeCell ref="P718:P720"/>
    <mergeCell ref="L721:L723"/>
    <mergeCell ref="M721:M723"/>
    <mergeCell ref="N721:N723"/>
    <mergeCell ref="O721:O723"/>
    <mergeCell ref="P721:P723"/>
    <mergeCell ref="L724:L726"/>
    <mergeCell ref="M724:M726"/>
    <mergeCell ref="N724:N726"/>
    <mergeCell ref="O724:O726"/>
    <mergeCell ref="P724:P726"/>
    <mergeCell ref="L703:L705"/>
    <mergeCell ref="M703:M705"/>
    <mergeCell ref="N703:N705"/>
    <mergeCell ref="O703:O705"/>
    <mergeCell ref="P703:P705"/>
    <mergeCell ref="L706:L708"/>
    <mergeCell ref="M706:M708"/>
    <mergeCell ref="N706:N708"/>
    <mergeCell ref="O706:O708"/>
    <mergeCell ref="P706:P708"/>
    <mergeCell ref="L709:L711"/>
    <mergeCell ref="M709:M711"/>
    <mergeCell ref="N709:N711"/>
    <mergeCell ref="O709:O711"/>
    <mergeCell ref="P709:P711"/>
    <mergeCell ref="L712:L714"/>
    <mergeCell ref="M712:M714"/>
    <mergeCell ref="N712:N714"/>
    <mergeCell ref="O712:O714"/>
    <mergeCell ref="P712:P714"/>
    <mergeCell ref="L691:L693"/>
    <mergeCell ref="M691:M693"/>
    <mergeCell ref="N691:N693"/>
    <mergeCell ref="O691:O693"/>
    <mergeCell ref="P691:P693"/>
    <mergeCell ref="L694:L696"/>
    <mergeCell ref="M694:M696"/>
    <mergeCell ref="N694:N696"/>
    <mergeCell ref="O694:O696"/>
    <mergeCell ref="P694:P696"/>
    <mergeCell ref="L697:L699"/>
    <mergeCell ref="M697:M699"/>
    <mergeCell ref="N697:N699"/>
    <mergeCell ref="O697:O699"/>
    <mergeCell ref="P697:P699"/>
    <mergeCell ref="L700:L702"/>
    <mergeCell ref="M700:M702"/>
    <mergeCell ref="N700:N702"/>
    <mergeCell ref="O700:O702"/>
    <mergeCell ref="P700:P702"/>
    <mergeCell ref="L679:L681"/>
    <mergeCell ref="M679:M681"/>
    <mergeCell ref="N679:N681"/>
    <mergeCell ref="O679:O681"/>
    <mergeCell ref="P679:P681"/>
    <mergeCell ref="L682:L684"/>
    <mergeCell ref="M682:M684"/>
    <mergeCell ref="N682:N684"/>
    <mergeCell ref="O682:O684"/>
    <mergeCell ref="P682:P684"/>
    <mergeCell ref="L685:L687"/>
    <mergeCell ref="M685:M687"/>
    <mergeCell ref="N685:N687"/>
    <mergeCell ref="O685:O687"/>
    <mergeCell ref="P685:P687"/>
    <mergeCell ref="L688:L690"/>
    <mergeCell ref="M688:M690"/>
    <mergeCell ref="N688:N690"/>
    <mergeCell ref="O688:O690"/>
    <mergeCell ref="P688:P690"/>
    <mergeCell ref="L667:L669"/>
    <mergeCell ref="M667:M669"/>
    <mergeCell ref="N667:N669"/>
    <mergeCell ref="O667:O669"/>
    <mergeCell ref="P667:P669"/>
    <mergeCell ref="L670:L672"/>
    <mergeCell ref="M670:M672"/>
    <mergeCell ref="N670:N672"/>
    <mergeCell ref="O670:O672"/>
    <mergeCell ref="P670:P672"/>
    <mergeCell ref="L673:L675"/>
    <mergeCell ref="M673:M675"/>
    <mergeCell ref="N673:N675"/>
    <mergeCell ref="O673:O675"/>
    <mergeCell ref="P673:P675"/>
    <mergeCell ref="L676:L678"/>
    <mergeCell ref="M676:M678"/>
    <mergeCell ref="N676:N678"/>
    <mergeCell ref="O676:O678"/>
    <mergeCell ref="P676:P678"/>
    <mergeCell ref="L655:L657"/>
    <mergeCell ref="M655:M657"/>
    <mergeCell ref="N655:N657"/>
    <mergeCell ref="O655:O657"/>
    <mergeCell ref="P655:P657"/>
    <mergeCell ref="L658:L660"/>
    <mergeCell ref="M658:M660"/>
    <mergeCell ref="N658:N660"/>
    <mergeCell ref="O658:O660"/>
    <mergeCell ref="P658:P660"/>
    <mergeCell ref="L661:L663"/>
    <mergeCell ref="M661:M663"/>
    <mergeCell ref="N661:N663"/>
    <mergeCell ref="O661:O663"/>
    <mergeCell ref="P661:P663"/>
    <mergeCell ref="L664:L666"/>
    <mergeCell ref="M664:M666"/>
    <mergeCell ref="N664:N666"/>
    <mergeCell ref="O664:O666"/>
    <mergeCell ref="P664:P666"/>
    <mergeCell ref="L643:L645"/>
    <mergeCell ref="M643:M645"/>
    <mergeCell ref="N643:N645"/>
    <mergeCell ref="O643:O645"/>
    <mergeCell ref="P643:P645"/>
    <mergeCell ref="L646:L648"/>
    <mergeCell ref="M646:M648"/>
    <mergeCell ref="N646:N648"/>
    <mergeCell ref="O646:O648"/>
    <mergeCell ref="P646:P648"/>
    <mergeCell ref="L649:L651"/>
    <mergeCell ref="M649:M651"/>
    <mergeCell ref="N649:N651"/>
    <mergeCell ref="O649:O651"/>
    <mergeCell ref="P649:P651"/>
    <mergeCell ref="L652:L654"/>
    <mergeCell ref="M652:M654"/>
    <mergeCell ref="N652:N654"/>
    <mergeCell ref="O652:O654"/>
    <mergeCell ref="P652:P654"/>
    <mergeCell ref="L631:L633"/>
    <mergeCell ref="M631:M633"/>
    <mergeCell ref="N631:N633"/>
    <mergeCell ref="O631:O633"/>
    <mergeCell ref="P631:P633"/>
    <mergeCell ref="L634:L636"/>
    <mergeCell ref="M634:M636"/>
    <mergeCell ref="N634:N636"/>
    <mergeCell ref="O634:O636"/>
    <mergeCell ref="P634:P636"/>
    <mergeCell ref="L637:L639"/>
    <mergeCell ref="M637:M639"/>
    <mergeCell ref="N637:N639"/>
    <mergeCell ref="O637:O639"/>
    <mergeCell ref="P637:P639"/>
    <mergeCell ref="L640:L642"/>
    <mergeCell ref="M640:M642"/>
    <mergeCell ref="N640:N642"/>
    <mergeCell ref="O640:O642"/>
    <mergeCell ref="P640:P642"/>
    <mergeCell ref="L619:L621"/>
    <mergeCell ref="M619:M621"/>
    <mergeCell ref="N619:N621"/>
    <mergeCell ref="O619:O621"/>
    <mergeCell ref="P619:P621"/>
    <mergeCell ref="L622:L624"/>
    <mergeCell ref="M622:M624"/>
    <mergeCell ref="N622:N624"/>
    <mergeCell ref="O622:O624"/>
    <mergeCell ref="P622:P624"/>
    <mergeCell ref="L625:L627"/>
    <mergeCell ref="M625:M627"/>
    <mergeCell ref="N625:N627"/>
    <mergeCell ref="O625:O627"/>
    <mergeCell ref="P625:P627"/>
    <mergeCell ref="L628:L630"/>
    <mergeCell ref="M628:M630"/>
    <mergeCell ref="N628:N630"/>
    <mergeCell ref="O628:O630"/>
    <mergeCell ref="P628:P630"/>
    <mergeCell ref="L607:L609"/>
    <mergeCell ref="M607:M609"/>
    <mergeCell ref="N607:N609"/>
    <mergeCell ref="O607:O609"/>
    <mergeCell ref="P607:P609"/>
    <mergeCell ref="L610:L612"/>
    <mergeCell ref="M610:M612"/>
    <mergeCell ref="N610:N612"/>
    <mergeCell ref="O610:O612"/>
    <mergeCell ref="P610:P612"/>
    <mergeCell ref="L613:L615"/>
    <mergeCell ref="M613:M615"/>
    <mergeCell ref="N613:N615"/>
    <mergeCell ref="O613:O615"/>
    <mergeCell ref="P613:P615"/>
    <mergeCell ref="L616:L618"/>
    <mergeCell ref="M616:M618"/>
    <mergeCell ref="N616:N618"/>
    <mergeCell ref="O616:O618"/>
    <mergeCell ref="P616:P618"/>
    <mergeCell ref="L595:L597"/>
    <mergeCell ref="M595:M597"/>
    <mergeCell ref="N595:N597"/>
    <mergeCell ref="O595:O597"/>
    <mergeCell ref="P595:P597"/>
    <mergeCell ref="L598:L600"/>
    <mergeCell ref="M598:M600"/>
    <mergeCell ref="N598:N600"/>
    <mergeCell ref="O598:O600"/>
    <mergeCell ref="P598:P600"/>
    <mergeCell ref="L601:L603"/>
    <mergeCell ref="M601:M603"/>
    <mergeCell ref="N601:N603"/>
    <mergeCell ref="O601:O603"/>
    <mergeCell ref="P601:P603"/>
    <mergeCell ref="L604:L606"/>
    <mergeCell ref="M604:M606"/>
    <mergeCell ref="N604:N606"/>
    <mergeCell ref="O604:O606"/>
    <mergeCell ref="P604:P606"/>
    <mergeCell ref="L583:L585"/>
    <mergeCell ref="M583:M585"/>
    <mergeCell ref="N583:N585"/>
    <mergeCell ref="O583:O585"/>
    <mergeCell ref="P583:P585"/>
    <mergeCell ref="L586:L588"/>
    <mergeCell ref="M586:M588"/>
    <mergeCell ref="N586:N588"/>
    <mergeCell ref="O586:O588"/>
    <mergeCell ref="P586:P588"/>
    <mergeCell ref="L589:L591"/>
    <mergeCell ref="M589:M591"/>
    <mergeCell ref="N589:N591"/>
    <mergeCell ref="O589:O591"/>
    <mergeCell ref="P589:P591"/>
    <mergeCell ref="L592:L594"/>
    <mergeCell ref="M592:M594"/>
    <mergeCell ref="N592:N594"/>
    <mergeCell ref="O592:O594"/>
    <mergeCell ref="P592:P594"/>
    <mergeCell ref="L571:L573"/>
    <mergeCell ref="M571:M573"/>
    <mergeCell ref="N571:N573"/>
    <mergeCell ref="O571:O573"/>
    <mergeCell ref="P571:P573"/>
    <mergeCell ref="L574:L576"/>
    <mergeCell ref="M574:M576"/>
    <mergeCell ref="N574:N576"/>
    <mergeCell ref="O574:O576"/>
    <mergeCell ref="P574:P576"/>
    <mergeCell ref="L577:L579"/>
    <mergeCell ref="M577:M579"/>
    <mergeCell ref="N577:N579"/>
    <mergeCell ref="O577:O579"/>
    <mergeCell ref="P577:P579"/>
    <mergeCell ref="L580:L582"/>
    <mergeCell ref="M580:M582"/>
    <mergeCell ref="N580:N582"/>
    <mergeCell ref="O580:O582"/>
    <mergeCell ref="P580:P582"/>
    <mergeCell ref="L559:L561"/>
    <mergeCell ref="M559:M561"/>
    <mergeCell ref="N559:N561"/>
    <mergeCell ref="O559:O561"/>
    <mergeCell ref="P559:P561"/>
    <mergeCell ref="L562:L564"/>
    <mergeCell ref="M562:M564"/>
    <mergeCell ref="N562:N564"/>
    <mergeCell ref="O562:O564"/>
    <mergeCell ref="P562:P564"/>
    <mergeCell ref="L565:L567"/>
    <mergeCell ref="M565:M567"/>
    <mergeCell ref="N565:N567"/>
    <mergeCell ref="O565:O567"/>
    <mergeCell ref="P565:P567"/>
    <mergeCell ref="L568:L570"/>
    <mergeCell ref="M568:M570"/>
    <mergeCell ref="N568:N570"/>
    <mergeCell ref="O568:O570"/>
    <mergeCell ref="P568:P570"/>
    <mergeCell ref="L547:L549"/>
    <mergeCell ref="M547:M549"/>
    <mergeCell ref="N547:N549"/>
    <mergeCell ref="O547:O549"/>
    <mergeCell ref="P547:P549"/>
    <mergeCell ref="L550:L552"/>
    <mergeCell ref="M550:M552"/>
    <mergeCell ref="N550:N552"/>
    <mergeCell ref="O550:O552"/>
    <mergeCell ref="P550:P552"/>
    <mergeCell ref="L553:L555"/>
    <mergeCell ref="M553:M555"/>
    <mergeCell ref="N553:N555"/>
    <mergeCell ref="O553:O555"/>
    <mergeCell ref="P553:P555"/>
    <mergeCell ref="L556:L558"/>
    <mergeCell ref="M556:M558"/>
    <mergeCell ref="N556:N558"/>
    <mergeCell ref="O556:O558"/>
    <mergeCell ref="P556:P558"/>
    <mergeCell ref="L535:L537"/>
    <mergeCell ref="M535:M537"/>
    <mergeCell ref="N535:N537"/>
    <mergeCell ref="O535:O537"/>
    <mergeCell ref="P535:P537"/>
    <mergeCell ref="L538:L540"/>
    <mergeCell ref="M538:M540"/>
    <mergeCell ref="N538:N540"/>
    <mergeCell ref="O538:O540"/>
    <mergeCell ref="P538:P540"/>
    <mergeCell ref="L541:L543"/>
    <mergeCell ref="M541:M543"/>
    <mergeCell ref="N541:N543"/>
    <mergeCell ref="O541:O543"/>
    <mergeCell ref="P541:P543"/>
    <mergeCell ref="L544:L546"/>
    <mergeCell ref="M544:M546"/>
    <mergeCell ref="N544:N546"/>
    <mergeCell ref="O544:O546"/>
    <mergeCell ref="P544:P546"/>
    <mergeCell ref="L523:L525"/>
    <mergeCell ref="M523:M525"/>
    <mergeCell ref="N523:N525"/>
    <mergeCell ref="O523:O525"/>
    <mergeCell ref="P523:P525"/>
    <mergeCell ref="L526:L528"/>
    <mergeCell ref="M526:M528"/>
    <mergeCell ref="N526:N528"/>
    <mergeCell ref="O526:O528"/>
    <mergeCell ref="P526:P528"/>
    <mergeCell ref="L529:L531"/>
    <mergeCell ref="M529:M531"/>
    <mergeCell ref="N529:N531"/>
    <mergeCell ref="O529:O531"/>
    <mergeCell ref="P529:P531"/>
    <mergeCell ref="L532:L534"/>
    <mergeCell ref="M532:M534"/>
    <mergeCell ref="N532:N534"/>
    <mergeCell ref="O532:O534"/>
    <mergeCell ref="P532:P534"/>
    <mergeCell ref="L511:L513"/>
    <mergeCell ref="M511:M513"/>
    <mergeCell ref="N511:N513"/>
    <mergeCell ref="O511:O513"/>
    <mergeCell ref="P511:P513"/>
    <mergeCell ref="L514:L516"/>
    <mergeCell ref="M514:M516"/>
    <mergeCell ref="N514:N516"/>
    <mergeCell ref="O514:O516"/>
    <mergeCell ref="P514:P516"/>
    <mergeCell ref="L517:L519"/>
    <mergeCell ref="M517:M519"/>
    <mergeCell ref="N517:N519"/>
    <mergeCell ref="O517:O519"/>
    <mergeCell ref="P517:P519"/>
    <mergeCell ref="L520:L522"/>
    <mergeCell ref="M520:M522"/>
    <mergeCell ref="N520:N522"/>
    <mergeCell ref="O520:O522"/>
    <mergeCell ref="P520:P522"/>
    <mergeCell ref="L499:L501"/>
    <mergeCell ref="M499:M501"/>
    <mergeCell ref="N499:N501"/>
    <mergeCell ref="O499:O501"/>
    <mergeCell ref="P499:P501"/>
    <mergeCell ref="L502:L504"/>
    <mergeCell ref="M502:M504"/>
    <mergeCell ref="N502:N504"/>
    <mergeCell ref="O502:O504"/>
    <mergeCell ref="P502:P504"/>
    <mergeCell ref="L505:L507"/>
    <mergeCell ref="M505:M507"/>
    <mergeCell ref="N505:N507"/>
    <mergeCell ref="O505:O507"/>
    <mergeCell ref="P505:P507"/>
    <mergeCell ref="L508:L510"/>
    <mergeCell ref="M508:M510"/>
    <mergeCell ref="N508:N510"/>
    <mergeCell ref="O508:O510"/>
    <mergeCell ref="P508:P510"/>
    <mergeCell ref="L487:L489"/>
    <mergeCell ref="M487:M489"/>
    <mergeCell ref="N487:N489"/>
    <mergeCell ref="O487:O489"/>
    <mergeCell ref="P487:P489"/>
    <mergeCell ref="L490:L492"/>
    <mergeCell ref="M490:M492"/>
    <mergeCell ref="N490:N492"/>
    <mergeCell ref="O490:O492"/>
    <mergeCell ref="P490:P492"/>
    <mergeCell ref="L493:L495"/>
    <mergeCell ref="M493:M495"/>
    <mergeCell ref="N493:N495"/>
    <mergeCell ref="O493:O495"/>
    <mergeCell ref="P493:P495"/>
    <mergeCell ref="L496:L498"/>
    <mergeCell ref="M496:M498"/>
    <mergeCell ref="N496:N498"/>
    <mergeCell ref="O496:O498"/>
    <mergeCell ref="P496:P498"/>
    <mergeCell ref="L475:L477"/>
    <mergeCell ref="M475:M477"/>
    <mergeCell ref="N475:N477"/>
    <mergeCell ref="O475:O477"/>
    <mergeCell ref="P475:P477"/>
    <mergeCell ref="L478:L480"/>
    <mergeCell ref="M478:M480"/>
    <mergeCell ref="N478:N480"/>
    <mergeCell ref="O478:O480"/>
    <mergeCell ref="P478:P480"/>
    <mergeCell ref="L481:L483"/>
    <mergeCell ref="M481:M483"/>
    <mergeCell ref="N481:N483"/>
    <mergeCell ref="O481:O483"/>
    <mergeCell ref="P481:P483"/>
    <mergeCell ref="L484:L486"/>
    <mergeCell ref="M484:M486"/>
    <mergeCell ref="N484:N486"/>
    <mergeCell ref="O484:O486"/>
    <mergeCell ref="P484:P486"/>
    <mergeCell ref="L463:L465"/>
    <mergeCell ref="M463:M465"/>
    <mergeCell ref="N463:N465"/>
    <mergeCell ref="O463:O465"/>
    <mergeCell ref="P463:P465"/>
    <mergeCell ref="L466:L468"/>
    <mergeCell ref="M466:M468"/>
    <mergeCell ref="N466:N468"/>
    <mergeCell ref="O466:O468"/>
    <mergeCell ref="P466:P468"/>
    <mergeCell ref="L469:L471"/>
    <mergeCell ref="M469:M471"/>
    <mergeCell ref="N469:N471"/>
    <mergeCell ref="O469:O471"/>
    <mergeCell ref="P469:P471"/>
    <mergeCell ref="L472:L474"/>
    <mergeCell ref="M472:M474"/>
    <mergeCell ref="N472:N474"/>
    <mergeCell ref="O472:O474"/>
    <mergeCell ref="P472:P474"/>
    <mergeCell ref="L451:L453"/>
    <mergeCell ref="M451:M453"/>
    <mergeCell ref="N451:N453"/>
    <mergeCell ref="O451:O453"/>
    <mergeCell ref="P451:P453"/>
    <mergeCell ref="L454:L456"/>
    <mergeCell ref="M454:M456"/>
    <mergeCell ref="N454:N456"/>
    <mergeCell ref="O454:O456"/>
    <mergeCell ref="P454:P456"/>
    <mergeCell ref="L457:L459"/>
    <mergeCell ref="M457:M459"/>
    <mergeCell ref="N457:N459"/>
    <mergeCell ref="O457:O459"/>
    <mergeCell ref="P457:P459"/>
    <mergeCell ref="L460:L462"/>
    <mergeCell ref="M460:M462"/>
    <mergeCell ref="N460:N462"/>
    <mergeCell ref="O460:O462"/>
    <mergeCell ref="P460:P462"/>
    <mergeCell ref="L439:L441"/>
    <mergeCell ref="M439:M441"/>
    <mergeCell ref="N439:N441"/>
    <mergeCell ref="O439:O441"/>
    <mergeCell ref="P439:P441"/>
    <mergeCell ref="L442:L444"/>
    <mergeCell ref="M442:M444"/>
    <mergeCell ref="N442:N444"/>
    <mergeCell ref="O442:O444"/>
    <mergeCell ref="P442:P444"/>
    <mergeCell ref="L445:L447"/>
    <mergeCell ref="M445:M447"/>
    <mergeCell ref="N445:N447"/>
    <mergeCell ref="O445:O447"/>
    <mergeCell ref="P445:P447"/>
    <mergeCell ref="L448:L450"/>
    <mergeCell ref="M448:M450"/>
    <mergeCell ref="N448:N450"/>
    <mergeCell ref="O448:O450"/>
    <mergeCell ref="P448:P450"/>
    <mergeCell ref="L427:L429"/>
    <mergeCell ref="M427:M429"/>
    <mergeCell ref="N427:N429"/>
    <mergeCell ref="O427:O429"/>
    <mergeCell ref="P427:P429"/>
    <mergeCell ref="L430:L432"/>
    <mergeCell ref="M430:M432"/>
    <mergeCell ref="N430:N432"/>
    <mergeCell ref="O430:O432"/>
    <mergeCell ref="P430:P432"/>
    <mergeCell ref="L433:L435"/>
    <mergeCell ref="M433:M435"/>
    <mergeCell ref="N433:N435"/>
    <mergeCell ref="O433:O435"/>
    <mergeCell ref="P433:P435"/>
    <mergeCell ref="L436:L438"/>
    <mergeCell ref="M436:M438"/>
    <mergeCell ref="N436:N438"/>
    <mergeCell ref="O436:O438"/>
    <mergeCell ref="P436:P438"/>
    <mergeCell ref="L415:L417"/>
    <mergeCell ref="M415:M417"/>
    <mergeCell ref="N415:N417"/>
    <mergeCell ref="O415:O417"/>
    <mergeCell ref="P415:P417"/>
    <mergeCell ref="L418:L420"/>
    <mergeCell ref="M418:M420"/>
    <mergeCell ref="N418:N420"/>
    <mergeCell ref="O418:O420"/>
    <mergeCell ref="P418:P420"/>
    <mergeCell ref="L421:L423"/>
    <mergeCell ref="M421:M423"/>
    <mergeCell ref="N421:N423"/>
    <mergeCell ref="O421:O423"/>
    <mergeCell ref="P421:P423"/>
    <mergeCell ref="L424:L426"/>
    <mergeCell ref="M424:M426"/>
    <mergeCell ref="N424:N426"/>
    <mergeCell ref="O424:O426"/>
    <mergeCell ref="P424:P426"/>
    <mergeCell ref="L403:L405"/>
    <mergeCell ref="M403:M405"/>
    <mergeCell ref="N403:N405"/>
    <mergeCell ref="O403:O405"/>
    <mergeCell ref="P403:P405"/>
    <mergeCell ref="L406:L408"/>
    <mergeCell ref="M406:M408"/>
    <mergeCell ref="N406:N408"/>
    <mergeCell ref="O406:O408"/>
    <mergeCell ref="P406:P408"/>
    <mergeCell ref="L409:L411"/>
    <mergeCell ref="M409:M411"/>
    <mergeCell ref="N409:N411"/>
    <mergeCell ref="O409:O411"/>
    <mergeCell ref="P409:P411"/>
    <mergeCell ref="L412:L414"/>
    <mergeCell ref="M412:M414"/>
    <mergeCell ref="N412:N414"/>
    <mergeCell ref="O412:O414"/>
    <mergeCell ref="P412:P414"/>
    <mergeCell ref="L391:L393"/>
    <mergeCell ref="M391:M393"/>
    <mergeCell ref="N391:N393"/>
    <mergeCell ref="O391:O393"/>
    <mergeCell ref="P391:P393"/>
    <mergeCell ref="L394:L396"/>
    <mergeCell ref="M394:M396"/>
    <mergeCell ref="N394:N396"/>
    <mergeCell ref="O394:O396"/>
    <mergeCell ref="P394:P396"/>
    <mergeCell ref="L397:L399"/>
    <mergeCell ref="M397:M399"/>
    <mergeCell ref="N397:N399"/>
    <mergeCell ref="O397:O399"/>
    <mergeCell ref="P397:P399"/>
    <mergeCell ref="L400:L402"/>
    <mergeCell ref="M400:M402"/>
    <mergeCell ref="N400:N402"/>
    <mergeCell ref="O400:O402"/>
    <mergeCell ref="P400:P402"/>
    <mergeCell ref="L379:L381"/>
    <mergeCell ref="M379:M381"/>
    <mergeCell ref="N379:N381"/>
    <mergeCell ref="O379:O381"/>
    <mergeCell ref="P379:P381"/>
    <mergeCell ref="L382:L384"/>
    <mergeCell ref="M382:M384"/>
    <mergeCell ref="N382:N384"/>
    <mergeCell ref="O382:O384"/>
    <mergeCell ref="P382:P384"/>
    <mergeCell ref="L385:L387"/>
    <mergeCell ref="M385:M387"/>
    <mergeCell ref="N385:N387"/>
    <mergeCell ref="O385:O387"/>
    <mergeCell ref="P385:P387"/>
    <mergeCell ref="L388:L390"/>
    <mergeCell ref="M388:M390"/>
    <mergeCell ref="N388:N390"/>
    <mergeCell ref="O388:O390"/>
    <mergeCell ref="P388:P390"/>
    <mergeCell ref="L367:L369"/>
    <mergeCell ref="M367:M369"/>
    <mergeCell ref="N367:N369"/>
    <mergeCell ref="O367:O369"/>
    <mergeCell ref="P367:P369"/>
    <mergeCell ref="L370:L372"/>
    <mergeCell ref="M370:M372"/>
    <mergeCell ref="N370:N372"/>
    <mergeCell ref="O370:O372"/>
    <mergeCell ref="P370:P372"/>
    <mergeCell ref="L373:L375"/>
    <mergeCell ref="M373:M375"/>
    <mergeCell ref="N373:N375"/>
    <mergeCell ref="O373:O375"/>
    <mergeCell ref="P373:P375"/>
    <mergeCell ref="L376:L378"/>
    <mergeCell ref="M376:M378"/>
    <mergeCell ref="N376:N378"/>
    <mergeCell ref="O376:O378"/>
    <mergeCell ref="P376:P378"/>
    <mergeCell ref="L355:L357"/>
    <mergeCell ref="M355:M357"/>
    <mergeCell ref="N355:N357"/>
    <mergeCell ref="O355:O357"/>
    <mergeCell ref="P355:P357"/>
    <mergeCell ref="L358:L360"/>
    <mergeCell ref="M358:M360"/>
    <mergeCell ref="N358:N360"/>
    <mergeCell ref="O358:O360"/>
    <mergeCell ref="P358:P360"/>
    <mergeCell ref="L361:L363"/>
    <mergeCell ref="M361:M363"/>
    <mergeCell ref="N361:N363"/>
    <mergeCell ref="O361:O363"/>
    <mergeCell ref="P361:P363"/>
    <mergeCell ref="L364:L366"/>
    <mergeCell ref="M364:M366"/>
    <mergeCell ref="N364:N366"/>
    <mergeCell ref="O364:O366"/>
    <mergeCell ref="P364:P366"/>
    <mergeCell ref="L343:L345"/>
    <mergeCell ref="M343:M345"/>
    <mergeCell ref="N343:N345"/>
    <mergeCell ref="O343:O345"/>
    <mergeCell ref="P343:P345"/>
    <mergeCell ref="L346:L348"/>
    <mergeCell ref="M346:M348"/>
    <mergeCell ref="N346:N348"/>
    <mergeCell ref="O346:O348"/>
    <mergeCell ref="P346:P348"/>
    <mergeCell ref="L349:L351"/>
    <mergeCell ref="M349:M351"/>
    <mergeCell ref="N349:N351"/>
    <mergeCell ref="O349:O351"/>
    <mergeCell ref="P349:P351"/>
    <mergeCell ref="L352:L354"/>
    <mergeCell ref="M352:M354"/>
    <mergeCell ref="N352:N354"/>
    <mergeCell ref="O352:O354"/>
    <mergeCell ref="P352:P354"/>
    <mergeCell ref="L331:L333"/>
    <mergeCell ref="M331:M333"/>
    <mergeCell ref="N331:N333"/>
    <mergeCell ref="O331:O333"/>
    <mergeCell ref="P331:P333"/>
    <mergeCell ref="L334:L336"/>
    <mergeCell ref="M334:M336"/>
    <mergeCell ref="N334:N336"/>
    <mergeCell ref="O334:O336"/>
    <mergeCell ref="P334:P336"/>
    <mergeCell ref="L337:L339"/>
    <mergeCell ref="M337:M339"/>
    <mergeCell ref="N337:N339"/>
    <mergeCell ref="O337:O339"/>
    <mergeCell ref="P337:P339"/>
    <mergeCell ref="L340:L342"/>
    <mergeCell ref="M340:M342"/>
    <mergeCell ref="N340:N342"/>
    <mergeCell ref="O340:O342"/>
    <mergeCell ref="P340:P342"/>
    <mergeCell ref="L319:L321"/>
    <mergeCell ref="M319:M321"/>
    <mergeCell ref="N319:N321"/>
    <mergeCell ref="O319:O321"/>
    <mergeCell ref="P319:P321"/>
    <mergeCell ref="L322:L324"/>
    <mergeCell ref="M322:M324"/>
    <mergeCell ref="N322:N324"/>
    <mergeCell ref="O322:O324"/>
    <mergeCell ref="P322:P324"/>
    <mergeCell ref="L325:L327"/>
    <mergeCell ref="M325:M327"/>
    <mergeCell ref="N325:N327"/>
    <mergeCell ref="O325:O327"/>
    <mergeCell ref="P325:P327"/>
    <mergeCell ref="L328:L330"/>
    <mergeCell ref="M328:M330"/>
    <mergeCell ref="N328:N330"/>
    <mergeCell ref="O328:O330"/>
    <mergeCell ref="P328:P330"/>
    <mergeCell ref="L307:L309"/>
    <mergeCell ref="M307:M309"/>
    <mergeCell ref="N307:N309"/>
    <mergeCell ref="O307:O309"/>
    <mergeCell ref="P307:P309"/>
    <mergeCell ref="L310:L312"/>
    <mergeCell ref="M310:M312"/>
    <mergeCell ref="N310:N312"/>
    <mergeCell ref="O310:O312"/>
    <mergeCell ref="P310:P312"/>
    <mergeCell ref="L313:L315"/>
    <mergeCell ref="M313:M315"/>
    <mergeCell ref="N313:N315"/>
    <mergeCell ref="O313:O315"/>
    <mergeCell ref="P313:P315"/>
    <mergeCell ref="L316:L318"/>
    <mergeCell ref="M316:M318"/>
    <mergeCell ref="N316:N318"/>
    <mergeCell ref="O316:O318"/>
    <mergeCell ref="P316:P318"/>
    <mergeCell ref="L295:L297"/>
    <mergeCell ref="M295:M297"/>
    <mergeCell ref="N295:N297"/>
    <mergeCell ref="O295:O297"/>
    <mergeCell ref="P295:P297"/>
    <mergeCell ref="L298:L300"/>
    <mergeCell ref="M298:M300"/>
    <mergeCell ref="N298:N300"/>
    <mergeCell ref="O298:O300"/>
    <mergeCell ref="P298:P300"/>
    <mergeCell ref="L301:L303"/>
    <mergeCell ref="M301:M303"/>
    <mergeCell ref="N301:N303"/>
    <mergeCell ref="O301:O303"/>
    <mergeCell ref="P301:P303"/>
    <mergeCell ref="L304:L306"/>
    <mergeCell ref="M304:M306"/>
    <mergeCell ref="N304:N306"/>
    <mergeCell ref="O304:O306"/>
    <mergeCell ref="P304:P306"/>
    <mergeCell ref="L283:L285"/>
    <mergeCell ref="M283:M285"/>
    <mergeCell ref="N283:N285"/>
    <mergeCell ref="O283:O285"/>
    <mergeCell ref="P283:P285"/>
    <mergeCell ref="L286:L288"/>
    <mergeCell ref="M286:M288"/>
    <mergeCell ref="N286:N288"/>
    <mergeCell ref="O286:O288"/>
    <mergeCell ref="P286:P288"/>
    <mergeCell ref="L289:L291"/>
    <mergeCell ref="M289:M291"/>
    <mergeCell ref="N289:N291"/>
    <mergeCell ref="O289:O291"/>
    <mergeCell ref="P289:P291"/>
    <mergeCell ref="L292:L294"/>
    <mergeCell ref="M292:M294"/>
    <mergeCell ref="N292:N294"/>
    <mergeCell ref="O292:O294"/>
    <mergeCell ref="P292:P294"/>
    <mergeCell ref="L271:L273"/>
    <mergeCell ref="M271:M273"/>
    <mergeCell ref="N271:N273"/>
    <mergeCell ref="O271:O273"/>
    <mergeCell ref="P271:P273"/>
    <mergeCell ref="L274:L276"/>
    <mergeCell ref="M274:M276"/>
    <mergeCell ref="N274:N276"/>
    <mergeCell ref="O274:O276"/>
    <mergeCell ref="P274:P276"/>
    <mergeCell ref="L277:L279"/>
    <mergeCell ref="M277:M279"/>
    <mergeCell ref="N277:N279"/>
    <mergeCell ref="O277:O279"/>
    <mergeCell ref="P277:P279"/>
    <mergeCell ref="L280:L282"/>
    <mergeCell ref="M280:M282"/>
    <mergeCell ref="N280:N282"/>
    <mergeCell ref="O280:O282"/>
    <mergeCell ref="P280:P282"/>
    <mergeCell ref="L259:L261"/>
    <mergeCell ref="M259:M261"/>
    <mergeCell ref="N259:N261"/>
    <mergeCell ref="O259:O261"/>
    <mergeCell ref="P259:P261"/>
    <mergeCell ref="L262:L264"/>
    <mergeCell ref="M262:M264"/>
    <mergeCell ref="N262:N264"/>
    <mergeCell ref="O262:O264"/>
    <mergeCell ref="P262:P264"/>
    <mergeCell ref="L265:L267"/>
    <mergeCell ref="M265:M267"/>
    <mergeCell ref="N265:N267"/>
    <mergeCell ref="O265:O267"/>
    <mergeCell ref="P265:P267"/>
    <mergeCell ref="L268:L270"/>
    <mergeCell ref="M268:M270"/>
    <mergeCell ref="N268:N270"/>
    <mergeCell ref="O268:O270"/>
    <mergeCell ref="P268:P270"/>
    <mergeCell ref="L247:L249"/>
    <mergeCell ref="M247:M249"/>
    <mergeCell ref="N247:N249"/>
    <mergeCell ref="O247:O249"/>
    <mergeCell ref="P247:P249"/>
    <mergeCell ref="L250:L252"/>
    <mergeCell ref="M250:M252"/>
    <mergeCell ref="N250:N252"/>
    <mergeCell ref="O250:O252"/>
    <mergeCell ref="P250:P252"/>
    <mergeCell ref="L253:L255"/>
    <mergeCell ref="M253:M255"/>
    <mergeCell ref="N253:N255"/>
    <mergeCell ref="O253:O255"/>
    <mergeCell ref="P253:P255"/>
    <mergeCell ref="L256:L258"/>
    <mergeCell ref="M256:M258"/>
    <mergeCell ref="N256:N258"/>
    <mergeCell ref="O256:O258"/>
    <mergeCell ref="P256:P258"/>
    <mergeCell ref="L235:L237"/>
    <mergeCell ref="M235:M237"/>
    <mergeCell ref="N235:N237"/>
    <mergeCell ref="O235:O237"/>
    <mergeCell ref="P235:P237"/>
    <mergeCell ref="L238:L240"/>
    <mergeCell ref="M238:M240"/>
    <mergeCell ref="N238:N240"/>
    <mergeCell ref="O238:O240"/>
    <mergeCell ref="P238:P240"/>
    <mergeCell ref="L241:L243"/>
    <mergeCell ref="M241:M243"/>
    <mergeCell ref="N241:N243"/>
    <mergeCell ref="O241:O243"/>
    <mergeCell ref="P241:P243"/>
    <mergeCell ref="L244:L246"/>
    <mergeCell ref="M244:M246"/>
    <mergeCell ref="N244:N246"/>
    <mergeCell ref="O244:O246"/>
    <mergeCell ref="P244:P246"/>
    <mergeCell ref="L223:L225"/>
    <mergeCell ref="M223:M225"/>
    <mergeCell ref="N223:N225"/>
    <mergeCell ref="O223:O225"/>
    <mergeCell ref="P223:P225"/>
    <mergeCell ref="L226:L228"/>
    <mergeCell ref="M226:M228"/>
    <mergeCell ref="N226:N228"/>
    <mergeCell ref="O226:O228"/>
    <mergeCell ref="P226:P228"/>
    <mergeCell ref="L229:L231"/>
    <mergeCell ref="M229:M231"/>
    <mergeCell ref="N229:N231"/>
    <mergeCell ref="O229:O231"/>
    <mergeCell ref="P229:P231"/>
    <mergeCell ref="L232:L234"/>
    <mergeCell ref="M232:M234"/>
    <mergeCell ref="N232:N234"/>
    <mergeCell ref="O232:O234"/>
    <mergeCell ref="P232:P234"/>
    <mergeCell ref="L211:L213"/>
    <mergeCell ref="M211:M213"/>
    <mergeCell ref="N211:N213"/>
    <mergeCell ref="O211:O213"/>
    <mergeCell ref="P211:P213"/>
    <mergeCell ref="L214:L216"/>
    <mergeCell ref="M214:M216"/>
    <mergeCell ref="N214:N216"/>
    <mergeCell ref="O214:O216"/>
    <mergeCell ref="P214:P216"/>
    <mergeCell ref="L217:L219"/>
    <mergeCell ref="M217:M219"/>
    <mergeCell ref="N217:N219"/>
    <mergeCell ref="O217:O219"/>
    <mergeCell ref="P217:P219"/>
    <mergeCell ref="L220:L222"/>
    <mergeCell ref="M220:M222"/>
    <mergeCell ref="N220:N222"/>
    <mergeCell ref="O220:O222"/>
    <mergeCell ref="P220:P222"/>
    <mergeCell ref="L199:L201"/>
    <mergeCell ref="M199:M201"/>
    <mergeCell ref="N199:N201"/>
    <mergeCell ref="O199:O201"/>
    <mergeCell ref="P199:P201"/>
    <mergeCell ref="L202:L204"/>
    <mergeCell ref="M202:M204"/>
    <mergeCell ref="N202:N204"/>
    <mergeCell ref="O202:O204"/>
    <mergeCell ref="P202:P204"/>
    <mergeCell ref="L205:L207"/>
    <mergeCell ref="M205:M207"/>
    <mergeCell ref="N205:N207"/>
    <mergeCell ref="O205:O207"/>
    <mergeCell ref="P205:P207"/>
    <mergeCell ref="L208:L210"/>
    <mergeCell ref="M208:M210"/>
    <mergeCell ref="N208:N210"/>
    <mergeCell ref="O208:O210"/>
    <mergeCell ref="P208:P210"/>
    <mergeCell ref="L187:L189"/>
    <mergeCell ref="M187:M189"/>
    <mergeCell ref="N187:N189"/>
    <mergeCell ref="O187:O189"/>
    <mergeCell ref="P187:P189"/>
    <mergeCell ref="L190:L192"/>
    <mergeCell ref="M190:M192"/>
    <mergeCell ref="N190:N192"/>
    <mergeCell ref="O190:O192"/>
    <mergeCell ref="P190:P192"/>
    <mergeCell ref="L193:L195"/>
    <mergeCell ref="M193:M195"/>
    <mergeCell ref="N193:N195"/>
    <mergeCell ref="O193:O195"/>
    <mergeCell ref="P193:P195"/>
    <mergeCell ref="L196:L198"/>
    <mergeCell ref="M196:M198"/>
    <mergeCell ref="N196:N198"/>
    <mergeCell ref="O196:O198"/>
    <mergeCell ref="P196:P198"/>
    <mergeCell ref="L175:L177"/>
    <mergeCell ref="M175:M177"/>
    <mergeCell ref="N175:N177"/>
    <mergeCell ref="O175:O177"/>
    <mergeCell ref="P175:P177"/>
    <mergeCell ref="L178:L180"/>
    <mergeCell ref="M178:M180"/>
    <mergeCell ref="N178:N180"/>
    <mergeCell ref="O178:O180"/>
    <mergeCell ref="P178:P180"/>
    <mergeCell ref="L181:L183"/>
    <mergeCell ref="M181:M183"/>
    <mergeCell ref="N181:N183"/>
    <mergeCell ref="O181:O183"/>
    <mergeCell ref="P181:P183"/>
    <mergeCell ref="L184:L186"/>
    <mergeCell ref="M184:M186"/>
    <mergeCell ref="N184:N186"/>
    <mergeCell ref="O184:O186"/>
    <mergeCell ref="P184:P186"/>
    <mergeCell ref="L163:L165"/>
    <mergeCell ref="M163:M165"/>
    <mergeCell ref="N163:N165"/>
    <mergeCell ref="O163:O165"/>
    <mergeCell ref="P163:P165"/>
    <mergeCell ref="L166:L168"/>
    <mergeCell ref="M166:M168"/>
    <mergeCell ref="N166:N168"/>
    <mergeCell ref="O166:O168"/>
    <mergeCell ref="P166:P168"/>
    <mergeCell ref="L169:L171"/>
    <mergeCell ref="M169:M171"/>
    <mergeCell ref="N169:N171"/>
    <mergeCell ref="O169:O171"/>
    <mergeCell ref="P169:P171"/>
    <mergeCell ref="L172:L174"/>
    <mergeCell ref="M172:M174"/>
    <mergeCell ref="N172:N174"/>
    <mergeCell ref="O172:O174"/>
    <mergeCell ref="P172:P174"/>
    <mergeCell ref="L151:L153"/>
    <mergeCell ref="M151:M153"/>
    <mergeCell ref="N151:N153"/>
    <mergeCell ref="O151:O153"/>
    <mergeCell ref="P151:P153"/>
    <mergeCell ref="L154:L156"/>
    <mergeCell ref="M154:M156"/>
    <mergeCell ref="N154:N156"/>
    <mergeCell ref="O154:O156"/>
    <mergeCell ref="P154:P156"/>
    <mergeCell ref="L157:L159"/>
    <mergeCell ref="M157:M159"/>
    <mergeCell ref="N157:N159"/>
    <mergeCell ref="O157:O159"/>
    <mergeCell ref="P157:P159"/>
    <mergeCell ref="L160:L162"/>
    <mergeCell ref="M160:M162"/>
    <mergeCell ref="N160:N162"/>
    <mergeCell ref="O160:O162"/>
    <mergeCell ref="P160:P162"/>
    <mergeCell ref="L139:L141"/>
    <mergeCell ref="M139:M141"/>
    <mergeCell ref="N139:N141"/>
    <mergeCell ref="O139:O141"/>
    <mergeCell ref="P139:P141"/>
    <mergeCell ref="L142:L144"/>
    <mergeCell ref="M142:M144"/>
    <mergeCell ref="N142:N144"/>
    <mergeCell ref="O142:O144"/>
    <mergeCell ref="P142:P144"/>
    <mergeCell ref="L145:L147"/>
    <mergeCell ref="M145:M147"/>
    <mergeCell ref="N145:N147"/>
    <mergeCell ref="O145:O147"/>
    <mergeCell ref="P145:P147"/>
    <mergeCell ref="L148:L150"/>
    <mergeCell ref="M148:M150"/>
    <mergeCell ref="N148:N150"/>
    <mergeCell ref="O148:O150"/>
    <mergeCell ref="P148:P150"/>
    <mergeCell ref="L127:L129"/>
    <mergeCell ref="M127:M129"/>
    <mergeCell ref="N127:N129"/>
    <mergeCell ref="O127:O129"/>
    <mergeCell ref="P127:P129"/>
    <mergeCell ref="L130:L132"/>
    <mergeCell ref="M130:M132"/>
    <mergeCell ref="N130:N132"/>
    <mergeCell ref="O130:O132"/>
    <mergeCell ref="P130:P132"/>
    <mergeCell ref="L133:L135"/>
    <mergeCell ref="M133:M135"/>
    <mergeCell ref="N133:N135"/>
    <mergeCell ref="O133:O135"/>
    <mergeCell ref="P133:P135"/>
    <mergeCell ref="L136:L138"/>
    <mergeCell ref="M136:M138"/>
    <mergeCell ref="N136:N138"/>
    <mergeCell ref="O136:O138"/>
    <mergeCell ref="P136:P138"/>
    <mergeCell ref="L115:L117"/>
    <mergeCell ref="M115:M117"/>
    <mergeCell ref="N115:N117"/>
    <mergeCell ref="O115:O117"/>
    <mergeCell ref="P115:P117"/>
    <mergeCell ref="L118:L120"/>
    <mergeCell ref="M118:M120"/>
    <mergeCell ref="N118:N120"/>
    <mergeCell ref="O118:O120"/>
    <mergeCell ref="P118:P120"/>
    <mergeCell ref="L121:L123"/>
    <mergeCell ref="M121:M123"/>
    <mergeCell ref="N121:N123"/>
    <mergeCell ref="O121:O123"/>
    <mergeCell ref="P121:P123"/>
    <mergeCell ref="L124:L126"/>
    <mergeCell ref="M124:M126"/>
    <mergeCell ref="N124:N126"/>
    <mergeCell ref="O124:O126"/>
    <mergeCell ref="P124:P126"/>
    <mergeCell ref="L103:L105"/>
    <mergeCell ref="M103:M105"/>
    <mergeCell ref="N103:N105"/>
    <mergeCell ref="O103:O105"/>
    <mergeCell ref="P103:P105"/>
    <mergeCell ref="L106:L108"/>
    <mergeCell ref="M106:M108"/>
    <mergeCell ref="N106:N108"/>
    <mergeCell ref="O106:O108"/>
    <mergeCell ref="P106:P108"/>
    <mergeCell ref="L109:L111"/>
    <mergeCell ref="M109:M111"/>
    <mergeCell ref="N109:N111"/>
    <mergeCell ref="O109:O111"/>
    <mergeCell ref="P109:P111"/>
    <mergeCell ref="L112:L114"/>
    <mergeCell ref="M112:M114"/>
    <mergeCell ref="N112:N114"/>
    <mergeCell ref="O112:O114"/>
    <mergeCell ref="P112:P114"/>
    <mergeCell ref="L91:L93"/>
    <mergeCell ref="M91:M93"/>
    <mergeCell ref="N91:N93"/>
    <mergeCell ref="O91:O93"/>
    <mergeCell ref="P91:P93"/>
    <mergeCell ref="L94:L96"/>
    <mergeCell ref="M94:M96"/>
    <mergeCell ref="N94:N96"/>
    <mergeCell ref="O94:O96"/>
    <mergeCell ref="P94:P96"/>
    <mergeCell ref="L97:L99"/>
    <mergeCell ref="M97:M99"/>
    <mergeCell ref="N97:N99"/>
    <mergeCell ref="O97:O99"/>
    <mergeCell ref="P97:P99"/>
    <mergeCell ref="L100:L102"/>
    <mergeCell ref="M100:M102"/>
    <mergeCell ref="N100:N102"/>
    <mergeCell ref="O100:O102"/>
    <mergeCell ref="P100:P102"/>
    <mergeCell ref="L79:L81"/>
    <mergeCell ref="M79:M81"/>
    <mergeCell ref="N79:N81"/>
    <mergeCell ref="O79:O81"/>
    <mergeCell ref="P79:P81"/>
    <mergeCell ref="L82:L84"/>
    <mergeCell ref="M82:M84"/>
    <mergeCell ref="N82:N84"/>
    <mergeCell ref="O82:O84"/>
    <mergeCell ref="P82:P84"/>
    <mergeCell ref="L85:L87"/>
    <mergeCell ref="M85:M87"/>
    <mergeCell ref="N85:N87"/>
    <mergeCell ref="O85:O87"/>
    <mergeCell ref="P85:P87"/>
    <mergeCell ref="L88:L90"/>
    <mergeCell ref="M88:M90"/>
    <mergeCell ref="N88:N90"/>
    <mergeCell ref="O88:O90"/>
    <mergeCell ref="P88:P90"/>
    <mergeCell ref="L67:L69"/>
    <mergeCell ref="M67:M69"/>
    <mergeCell ref="N67:N69"/>
    <mergeCell ref="O67:O69"/>
    <mergeCell ref="P67:P69"/>
    <mergeCell ref="L70:L72"/>
    <mergeCell ref="M70:M72"/>
    <mergeCell ref="N70:N72"/>
    <mergeCell ref="O70:O72"/>
    <mergeCell ref="P70:P72"/>
    <mergeCell ref="L73:L75"/>
    <mergeCell ref="M73:M75"/>
    <mergeCell ref="N73:N75"/>
    <mergeCell ref="O73:O75"/>
    <mergeCell ref="P73:P75"/>
    <mergeCell ref="L76:L78"/>
    <mergeCell ref="M76:M78"/>
    <mergeCell ref="N76:N78"/>
    <mergeCell ref="O76:O78"/>
    <mergeCell ref="P76:P78"/>
    <mergeCell ref="L55:L57"/>
    <mergeCell ref="M55:M57"/>
    <mergeCell ref="N55:N57"/>
    <mergeCell ref="O55:O57"/>
    <mergeCell ref="P55:P57"/>
    <mergeCell ref="L58:L60"/>
    <mergeCell ref="M58:M60"/>
    <mergeCell ref="N58:N60"/>
    <mergeCell ref="O58:O60"/>
    <mergeCell ref="P58:P60"/>
    <mergeCell ref="L61:L63"/>
    <mergeCell ref="M61:M63"/>
    <mergeCell ref="N61:N63"/>
    <mergeCell ref="O61:O63"/>
    <mergeCell ref="P61:P63"/>
    <mergeCell ref="L64:L66"/>
    <mergeCell ref="M64:M66"/>
    <mergeCell ref="N64:N66"/>
    <mergeCell ref="O64:O66"/>
    <mergeCell ref="P64:P66"/>
    <mergeCell ref="L43:L45"/>
    <mergeCell ref="M43:M45"/>
    <mergeCell ref="N43:N45"/>
    <mergeCell ref="O43:O45"/>
    <mergeCell ref="P43:P45"/>
    <mergeCell ref="L46:L48"/>
    <mergeCell ref="M46:M48"/>
    <mergeCell ref="N46:N48"/>
    <mergeCell ref="O46:O48"/>
    <mergeCell ref="P46:P48"/>
    <mergeCell ref="L49:L51"/>
    <mergeCell ref="M49:M51"/>
    <mergeCell ref="N49:N51"/>
    <mergeCell ref="O49:O51"/>
    <mergeCell ref="P49:P51"/>
    <mergeCell ref="L52:L54"/>
    <mergeCell ref="M52:M54"/>
    <mergeCell ref="N52:N54"/>
    <mergeCell ref="O52:O54"/>
    <mergeCell ref="P52:P54"/>
    <mergeCell ref="L40:L42"/>
    <mergeCell ref="M40:M42"/>
    <mergeCell ref="N40:N42"/>
    <mergeCell ref="O40:O42"/>
    <mergeCell ref="P40:P42"/>
    <mergeCell ref="P25:P27"/>
    <mergeCell ref="L4:L6"/>
    <mergeCell ref="M4:M6"/>
    <mergeCell ref="N4:N6"/>
    <mergeCell ref="O4:O6"/>
    <mergeCell ref="P4:P6"/>
    <mergeCell ref="P7:P9"/>
    <mergeCell ref="L10:L12"/>
    <mergeCell ref="M10:M12"/>
    <mergeCell ref="L1:L2"/>
    <mergeCell ref="M1:M2"/>
    <mergeCell ref="N1:N2"/>
    <mergeCell ref="O1:O2"/>
    <mergeCell ref="P1:P2"/>
    <mergeCell ref="L34:L36"/>
    <mergeCell ref="M34:M36"/>
    <mergeCell ref="N34:N36"/>
    <mergeCell ref="O34:O36"/>
    <mergeCell ref="P34:P36"/>
    <mergeCell ref="L19:L21"/>
    <mergeCell ref="M19:M21"/>
    <mergeCell ref="N19:N21"/>
    <mergeCell ref="O19:O21"/>
    <mergeCell ref="P19:P21"/>
    <mergeCell ref="L22:L24"/>
    <mergeCell ref="M22:M24"/>
    <mergeCell ref="N22:N24"/>
    <mergeCell ref="N10:N12"/>
    <mergeCell ref="O10:O12"/>
    <mergeCell ref="P10:P12"/>
    <mergeCell ref="L13:L15"/>
    <mergeCell ref="M13:M15"/>
    <mergeCell ref="N13:N15"/>
    <mergeCell ref="O13:O15"/>
    <mergeCell ref="P13:P15"/>
    <mergeCell ref="L16:L18"/>
    <mergeCell ref="M16:M18"/>
    <mergeCell ref="N16:N18"/>
    <mergeCell ref="O16:O18"/>
    <mergeCell ref="P16:P18"/>
    <mergeCell ref="L37:L39"/>
    <mergeCell ref="M37:M39"/>
    <mergeCell ref="N37:N39"/>
    <mergeCell ref="O37:O39"/>
    <mergeCell ref="P37:P39"/>
    <mergeCell ref="O22:O24"/>
    <mergeCell ref="P22:P24"/>
    <mergeCell ref="L25:L27"/>
    <mergeCell ref="M25:M27"/>
    <mergeCell ref="N25:N27"/>
    <mergeCell ref="O25:O27"/>
    <mergeCell ref="L28:L30"/>
    <mergeCell ref="M28:M30"/>
    <mergeCell ref="B1196:B1197"/>
    <mergeCell ref="B1199:B1200"/>
    <mergeCell ref="G427:G428"/>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469:G470"/>
    <mergeCell ref="G472:G473"/>
    <mergeCell ref="G475:G476"/>
    <mergeCell ref="E1195:E1197"/>
    <mergeCell ref="B1148:B1149"/>
    <mergeCell ref="B1151:B1152"/>
    <mergeCell ref="E1153:E1155"/>
    <mergeCell ref="B1154:B1155"/>
    <mergeCell ref="B1157:B1158"/>
    <mergeCell ref="B1142:B1143"/>
    <mergeCell ref="B1145:B1146"/>
    <mergeCell ref="E1087:E1089"/>
    <mergeCell ref="B1190:B1191"/>
    <mergeCell ref="B1193:B1194"/>
    <mergeCell ref="B1184:B1185"/>
    <mergeCell ref="B1187:B1188"/>
    <mergeCell ref="J1159:J1161"/>
    <mergeCell ref="I1171:I1173"/>
    <mergeCell ref="E1162:E1164"/>
    <mergeCell ref="I1162:I1164"/>
    <mergeCell ref="J1162:J1164"/>
    <mergeCell ref="I1195:I1197"/>
    <mergeCell ref="J1195:J1197"/>
    <mergeCell ref="E1198:E1200"/>
    <mergeCell ref="I1198:I1200"/>
    <mergeCell ref="J1198:J1200"/>
    <mergeCell ref="G1195:G1196"/>
    <mergeCell ref="G1198:G1199"/>
    <mergeCell ref="E1189:E1191"/>
    <mergeCell ref="I1189:I1191"/>
    <mergeCell ref="J1189:J1191"/>
    <mergeCell ref="E1192:E1194"/>
    <mergeCell ref="I1192:I1194"/>
    <mergeCell ref="G1189:G1190"/>
    <mergeCell ref="G1192:G1193"/>
    <mergeCell ref="E1183:E1185"/>
    <mergeCell ref="I1183:I1185"/>
    <mergeCell ref="J1183:J1185"/>
    <mergeCell ref="E1186:E1188"/>
    <mergeCell ref="I1186:I1188"/>
    <mergeCell ref="J1186:J1188"/>
    <mergeCell ref="G1183:G1184"/>
    <mergeCell ref="G1186:G1187"/>
    <mergeCell ref="J1192:J1194"/>
    <mergeCell ref="E1177:E1179"/>
    <mergeCell ref="I1177:I1179"/>
    <mergeCell ref="J1177:J1179"/>
    <mergeCell ref="E1180:E1182"/>
    <mergeCell ref="I1180:I1182"/>
    <mergeCell ref="G1159:G1160"/>
    <mergeCell ref="G1162:G1163"/>
    <mergeCell ref="J1171:J1173"/>
    <mergeCell ref="E1174:E1176"/>
    <mergeCell ref="I1174:I1176"/>
    <mergeCell ref="J1180:J1182"/>
    <mergeCell ref="G1177:G1178"/>
    <mergeCell ref="G1180:G1181"/>
    <mergeCell ref="B1178:B1179"/>
    <mergeCell ref="B1181:B1182"/>
    <mergeCell ref="J1174:J1176"/>
    <mergeCell ref="G1171:G1172"/>
    <mergeCell ref="G1174:G1175"/>
    <mergeCell ref="B1160:B1161"/>
    <mergeCell ref="B1163:B1164"/>
    <mergeCell ref="E1165:E1167"/>
    <mergeCell ref="I1165:I1167"/>
    <mergeCell ref="J1165:J1167"/>
    <mergeCell ref="E1168:E1170"/>
    <mergeCell ref="I1168:I1170"/>
    <mergeCell ref="J1168:J1170"/>
    <mergeCell ref="G1165:G1166"/>
    <mergeCell ref="G1168:G1169"/>
    <mergeCell ref="H1177:H1179"/>
    <mergeCell ref="H1180:H1182"/>
    <mergeCell ref="B1166:B1167"/>
    <mergeCell ref="B1169:B1170"/>
    <mergeCell ref="E1159:E1161"/>
    <mergeCell ref="I1159:I1161"/>
    <mergeCell ref="B1172:B1173"/>
    <mergeCell ref="B1175:B1176"/>
    <mergeCell ref="E1171:E1173"/>
    <mergeCell ref="J1150:J1152"/>
    <mergeCell ref="G1147:G1148"/>
    <mergeCell ref="G1150:G1151"/>
    <mergeCell ref="E1141:E1143"/>
    <mergeCell ref="I1141:I1143"/>
    <mergeCell ref="J1141:J1143"/>
    <mergeCell ref="E1144:E1146"/>
    <mergeCell ref="I1144:I1146"/>
    <mergeCell ref="J1144:J1146"/>
    <mergeCell ref="G1141:G1142"/>
    <mergeCell ref="G1144:G1145"/>
    <mergeCell ref="I1153:I1155"/>
    <mergeCell ref="J1153:J1155"/>
    <mergeCell ref="E1156:E1158"/>
    <mergeCell ref="I1156:I1158"/>
    <mergeCell ref="J1135:J1137"/>
    <mergeCell ref="E1138:E1140"/>
    <mergeCell ref="I1138:I1140"/>
    <mergeCell ref="J1156:J1158"/>
    <mergeCell ref="G1153:G1154"/>
    <mergeCell ref="G1156:G1157"/>
    <mergeCell ref="E1147:E1149"/>
    <mergeCell ref="I1147:I1149"/>
    <mergeCell ref="J1147:J1149"/>
    <mergeCell ref="E1150:E1152"/>
    <mergeCell ref="I1150:I1152"/>
    <mergeCell ref="I1135:I1137"/>
    <mergeCell ref="H1156:H1158"/>
    <mergeCell ref="H1159:H1161"/>
    <mergeCell ref="H1162:H1164"/>
    <mergeCell ref="H1165:H1167"/>
    <mergeCell ref="E1126:E1128"/>
    <mergeCell ref="I1126:I1128"/>
    <mergeCell ref="J1126:J1128"/>
    <mergeCell ref="G1123:G1124"/>
    <mergeCell ref="G1126:G1127"/>
    <mergeCell ref="E1117:E1119"/>
    <mergeCell ref="I1117:I1119"/>
    <mergeCell ref="J1117:J1119"/>
    <mergeCell ref="E1120:E1122"/>
    <mergeCell ref="I1120:I1122"/>
    <mergeCell ref="J1138:J1140"/>
    <mergeCell ref="G1135:G1136"/>
    <mergeCell ref="G1138:G1139"/>
    <mergeCell ref="B1124:B1125"/>
    <mergeCell ref="B1127:B1128"/>
    <mergeCell ref="E1129:E1131"/>
    <mergeCell ref="I1129:I1131"/>
    <mergeCell ref="J1129:J1131"/>
    <mergeCell ref="E1132:E1134"/>
    <mergeCell ref="I1132:I1134"/>
    <mergeCell ref="J1132:J1134"/>
    <mergeCell ref="G1129:G1130"/>
    <mergeCell ref="G1132:G1133"/>
    <mergeCell ref="B1130:B1131"/>
    <mergeCell ref="B1133:B1134"/>
    <mergeCell ref="E1123:E1125"/>
    <mergeCell ref="I1123:I1125"/>
    <mergeCell ref="B1136:B1137"/>
    <mergeCell ref="B1139:B1140"/>
    <mergeCell ref="E1135:E1137"/>
    <mergeCell ref="J1123:J1125"/>
    <mergeCell ref="H1123:H1125"/>
    <mergeCell ref="G1096:G1097"/>
    <mergeCell ref="B1094:B1095"/>
    <mergeCell ref="B1097:B1098"/>
    <mergeCell ref="J1120:J1122"/>
    <mergeCell ref="G1117:G1118"/>
    <mergeCell ref="G1120:G1121"/>
    <mergeCell ref="B1118:B1119"/>
    <mergeCell ref="B1121:B1122"/>
    <mergeCell ref="E1111:E1113"/>
    <mergeCell ref="I1111:I1113"/>
    <mergeCell ref="J1111:J1113"/>
    <mergeCell ref="E1114:E1116"/>
    <mergeCell ref="I1114:I1116"/>
    <mergeCell ref="J1114:J1116"/>
    <mergeCell ref="G1111:G1112"/>
    <mergeCell ref="G1114:G1115"/>
    <mergeCell ref="B1112:B1113"/>
    <mergeCell ref="B1115:B1116"/>
    <mergeCell ref="E1105:E1107"/>
    <mergeCell ref="I1105:I1107"/>
    <mergeCell ref="J1105:J1107"/>
    <mergeCell ref="E1108:E1110"/>
    <mergeCell ref="I1108:I1110"/>
    <mergeCell ref="B1100:B1101"/>
    <mergeCell ref="B1103:B1104"/>
    <mergeCell ref="E1099:E1101"/>
    <mergeCell ref="H1111:H1113"/>
    <mergeCell ref="H1114:H1116"/>
    <mergeCell ref="H1117:H1119"/>
    <mergeCell ref="H1120:H1122"/>
    <mergeCell ref="I1069:I1071"/>
    <mergeCell ref="J1069:J1071"/>
    <mergeCell ref="E1072:E1074"/>
    <mergeCell ref="B1070:B1071"/>
    <mergeCell ref="B1073:B1074"/>
    <mergeCell ref="J1087:J1089"/>
    <mergeCell ref="I1099:I1101"/>
    <mergeCell ref="E1090:E1092"/>
    <mergeCell ref="I1090:I1092"/>
    <mergeCell ref="J1090:J1092"/>
    <mergeCell ref="G1087:G1088"/>
    <mergeCell ref="G1090:G1091"/>
    <mergeCell ref="J1099:J1101"/>
    <mergeCell ref="E1102:E1104"/>
    <mergeCell ref="I1102:I1104"/>
    <mergeCell ref="J1108:J1110"/>
    <mergeCell ref="G1105:G1106"/>
    <mergeCell ref="G1108:G1109"/>
    <mergeCell ref="B1106:B1107"/>
    <mergeCell ref="B1109:B1110"/>
    <mergeCell ref="J1102:J1104"/>
    <mergeCell ref="G1099:G1100"/>
    <mergeCell ref="G1102:G1103"/>
    <mergeCell ref="B1088:B1089"/>
    <mergeCell ref="B1091:B1092"/>
    <mergeCell ref="E1093:E1095"/>
    <mergeCell ref="I1093:I1095"/>
    <mergeCell ref="J1093:J1095"/>
    <mergeCell ref="E1096:E1098"/>
    <mergeCell ref="I1096:I1098"/>
    <mergeCell ref="J1096:J1098"/>
    <mergeCell ref="G1093:G1094"/>
    <mergeCell ref="J1060:J1062"/>
    <mergeCell ref="B1064:B1065"/>
    <mergeCell ref="H1051:H1053"/>
    <mergeCell ref="H1054:H1056"/>
    <mergeCell ref="H1057:H1059"/>
    <mergeCell ref="B1067:B1068"/>
    <mergeCell ref="E1063:E1065"/>
    <mergeCell ref="J1063:J1065"/>
    <mergeCell ref="E1066:E1068"/>
    <mergeCell ref="I1066:I1068"/>
    <mergeCell ref="J1084:J1086"/>
    <mergeCell ref="G1081:G1082"/>
    <mergeCell ref="G1084:G1085"/>
    <mergeCell ref="J1066:J1068"/>
    <mergeCell ref="G1063:G1064"/>
    <mergeCell ref="G1066:G1067"/>
    <mergeCell ref="I1087:I1089"/>
    <mergeCell ref="E1081:E1083"/>
    <mergeCell ref="I1072:I1074"/>
    <mergeCell ref="J1072:J1074"/>
    <mergeCell ref="G1069:G1070"/>
    <mergeCell ref="G1072:G1073"/>
    <mergeCell ref="B1085:B1086"/>
    <mergeCell ref="E1075:E1077"/>
    <mergeCell ref="I1075:I1077"/>
    <mergeCell ref="J1075:J1077"/>
    <mergeCell ref="E1078:E1080"/>
    <mergeCell ref="I1078:I1080"/>
    <mergeCell ref="J1078:J1080"/>
    <mergeCell ref="G1075:G1076"/>
    <mergeCell ref="G1078:G1079"/>
    <mergeCell ref="E1069:E1071"/>
    <mergeCell ref="J1036:J1038"/>
    <mergeCell ref="G1033:G1034"/>
    <mergeCell ref="G1036:G1037"/>
    <mergeCell ref="B1034:B1035"/>
    <mergeCell ref="B1037:B1038"/>
    <mergeCell ref="I1081:I1083"/>
    <mergeCell ref="J1081:J1083"/>
    <mergeCell ref="E1084:E1086"/>
    <mergeCell ref="I1084:I1086"/>
    <mergeCell ref="B1076:B1077"/>
    <mergeCell ref="B1079:B1080"/>
    <mergeCell ref="B1082:B1083"/>
    <mergeCell ref="J1051:J1053"/>
    <mergeCell ref="I1063:I1065"/>
    <mergeCell ref="E1054:E1056"/>
    <mergeCell ref="I1054:I1056"/>
    <mergeCell ref="J1054:J1056"/>
    <mergeCell ref="G1051:G1052"/>
    <mergeCell ref="G1054:G1055"/>
    <mergeCell ref="B1052:B1053"/>
    <mergeCell ref="B1055:B1056"/>
    <mergeCell ref="E1057:E1059"/>
    <mergeCell ref="I1057:I1059"/>
    <mergeCell ref="J1057:J1059"/>
    <mergeCell ref="E1060:E1062"/>
    <mergeCell ref="I1060:I1062"/>
    <mergeCell ref="G1057:G1058"/>
    <mergeCell ref="G1060:G1061"/>
    <mergeCell ref="B1058:B1059"/>
    <mergeCell ref="B1061:B1062"/>
    <mergeCell ref="E1051:E1053"/>
    <mergeCell ref="I1051:I1053"/>
    <mergeCell ref="B1028:B1029"/>
    <mergeCell ref="B1031:B1032"/>
    <mergeCell ref="E1027:E1029"/>
    <mergeCell ref="J1015:J1017"/>
    <mergeCell ref="I1027:I1029"/>
    <mergeCell ref="J1048:J1050"/>
    <mergeCell ref="G1045:G1046"/>
    <mergeCell ref="G1048:G1049"/>
    <mergeCell ref="B1046:B1047"/>
    <mergeCell ref="B1049:B1050"/>
    <mergeCell ref="E1039:E1041"/>
    <mergeCell ref="I1039:I1041"/>
    <mergeCell ref="J1039:J1041"/>
    <mergeCell ref="E1042:E1044"/>
    <mergeCell ref="I1042:I1044"/>
    <mergeCell ref="J1042:J1044"/>
    <mergeCell ref="G1039:G1040"/>
    <mergeCell ref="G1042:G1043"/>
    <mergeCell ref="H1045:H1047"/>
    <mergeCell ref="H1048:H1050"/>
    <mergeCell ref="E1033:E1035"/>
    <mergeCell ref="I1033:I1035"/>
    <mergeCell ref="J1033:J1035"/>
    <mergeCell ref="E1036:E1038"/>
    <mergeCell ref="I1036:I1038"/>
    <mergeCell ref="B1040:B1041"/>
    <mergeCell ref="B1043:B1044"/>
    <mergeCell ref="E1045:E1047"/>
    <mergeCell ref="I1045:I1047"/>
    <mergeCell ref="J1045:J1047"/>
    <mergeCell ref="E1048:E1050"/>
    <mergeCell ref="I1048:I1050"/>
    <mergeCell ref="B1016:B1017"/>
    <mergeCell ref="B1019:B1020"/>
    <mergeCell ref="E1021:E1023"/>
    <mergeCell ref="I1021:I1023"/>
    <mergeCell ref="J1021:J1023"/>
    <mergeCell ref="E1024:E1026"/>
    <mergeCell ref="I1024:I1026"/>
    <mergeCell ref="J1024:J1026"/>
    <mergeCell ref="G1021:G1022"/>
    <mergeCell ref="G1024:G1025"/>
    <mergeCell ref="B1022:B1023"/>
    <mergeCell ref="B1025:B1026"/>
    <mergeCell ref="E1009:E1011"/>
    <mergeCell ref="I1009:I1011"/>
    <mergeCell ref="J1009:J1011"/>
    <mergeCell ref="E1012:E1014"/>
    <mergeCell ref="I1012:I1014"/>
    <mergeCell ref="J1012:J1014"/>
    <mergeCell ref="G1009:G1010"/>
    <mergeCell ref="G1012:G1013"/>
    <mergeCell ref="B1010:B1011"/>
    <mergeCell ref="B1013:B1014"/>
    <mergeCell ref="E1015:E1017"/>
    <mergeCell ref="I1015:I1017"/>
    <mergeCell ref="E1018:E1020"/>
    <mergeCell ref="I1018:I1020"/>
    <mergeCell ref="J1018:J1020"/>
    <mergeCell ref="G1015:G1016"/>
    <mergeCell ref="G1018:G1019"/>
    <mergeCell ref="H1015:H1017"/>
    <mergeCell ref="H1018:H1020"/>
    <mergeCell ref="H1021:H1023"/>
    <mergeCell ref="J1027:J1029"/>
    <mergeCell ref="E1030:E1032"/>
    <mergeCell ref="I1030:I1032"/>
    <mergeCell ref="J1003:J1005"/>
    <mergeCell ref="E1006:E1008"/>
    <mergeCell ref="I1006:I1008"/>
    <mergeCell ref="J1006:J1008"/>
    <mergeCell ref="G1003:G1004"/>
    <mergeCell ref="G1006:G1007"/>
    <mergeCell ref="J1000:J1002"/>
    <mergeCell ref="G997:G998"/>
    <mergeCell ref="G1000:G1001"/>
    <mergeCell ref="J1030:J1032"/>
    <mergeCell ref="G1027:G1028"/>
    <mergeCell ref="G1030:G1031"/>
    <mergeCell ref="B998:B999"/>
    <mergeCell ref="B1001:B1002"/>
    <mergeCell ref="E997:E999"/>
    <mergeCell ref="I997:I999"/>
    <mergeCell ref="J997:J999"/>
    <mergeCell ref="E1000:E1002"/>
    <mergeCell ref="I1000:I1002"/>
    <mergeCell ref="B1004:B1005"/>
    <mergeCell ref="B1007:B1008"/>
    <mergeCell ref="E1003:E1005"/>
    <mergeCell ref="I1003:I1005"/>
    <mergeCell ref="H997:H999"/>
    <mergeCell ref="H1000:H1002"/>
    <mergeCell ref="H1003:H1005"/>
    <mergeCell ref="H1006:H1008"/>
    <mergeCell ref="H1009:H1011"/>
    <mergeCell ref="H1012:H1014"/>
    <mergeCell ref="J991:J993"/>
    <mergeCell ref="H979:H981"/>
    <mergeCell ref="H982:H984"/>
    <mergeCell ref="H985:H987"/>
    <mergeCell ref="H988:H990"/>
    <mergeCell ref="H991:H993"/>
    <mergeCell ref="J994:J996"/>
    <mergeCell ref="G991:G992"/>
    <mergeCell ref="G994:G995"/>
    <mergeCell ref="B980:B981"/>
    <mergeCell ref="B983:B984"/>
    <mergeCell ref="E985:E987"/>
    <mergeCell ref="I985:I987"/>
    <mergeCell ref="J985:J987"/>
    <mergeCell ref="E988:E990"/>
    <mergeCell ref="I988:I990"/>
    <mergeCell ref="J988:J990"/>
    <mergeCell ref="G985:G986"/>
    <mergeCell ref="G988:G989"/>
    <mergeCell ref="B986:B987"/>
    <mergeCell ref="B989:B990"/>
    <mergeCell ref="I979:I981"/>
    <mergeCell ref="B992:B993"/>
    <mergeCell ref="B995:B996"/>
    <mergeCell ref="H994:H996"/>
    <mergeCell ref="J976:J978"/>
    <mergeCell ref="G973:G974"/>
    <mergeCell ref="G976:G977"/>
    <mergeCell ref="B974:B975"/>
    <mergeCell ref="B977:B978"/>
    <mergeCell ref="E967:E969"/>
    <mergeCell ref="I967:I969"/>
    <mergeCell ref="J967:J969"/>
    <mergeCell ref="E970:E972"/>
    <mergeCell ref="I970:I972"/>
    <mergeCell ref="J970:J972"/>
    <mergeCell ref="G967:G968"/>
    <mergeCell ref="G970:G971"/>
    <mergeCell ref="H973:H975"/>
    <mergeCell ref="H976:H978"/>
    <mergeCell ref="E994:E996"/>
    <mergeCell ref="I994:I996"/>
    <mergeCell ref="B968:B969"/>
    <mergeCell ref="B971:B972"/>
    <mergeCell ref="E973:E975"/>
    <mergeCell ref="I973:I975"/>
    <mergeCell ref="J973:J975"/>
    <mergeCell ref="E976:E978"/>
    <mergeCell ref="I976:I978"/>
    <mergeCell ref="E991:E993"/>
    <mergeCell ref="J979:J981"/>
    <mergeCell ref="I991:I993"/>
    <mergeCell ref="E982:E984"/>
    <mergeCell ref="I982:I984"/>
    <mergeCell ref="J982:J984"/>
    <mergeCell ref="G979:G980"/>
    <mergeCell ref="G982:G983"/>
    <mergeCell ref="B965:B966"/>
    <mergeCell ref="J958:J960"/>
    <mergeCell ref="G955:G956"/>
    <mergeCell ref="G958:G959"/>
    <mergeCell ref="B944:B945"/>
    <mergeCell ref="B947:B948"/>
    <mergeCell ref="E949:E951"/>
    <mergeCell ref="I949:I951"/>
    <mergeCell ref="J949:J951"/>
    <mergeCell ref="E952:E954"/>
    <mergeCell ref="I952:I954"/>
    <mergeCell ref="J952:J954"/>
    <mergeCell ref="G949:G950"/>
    <mergeCell ref="G952:G953"/>
    <mergeCell ref="B950:B951"/>
    <mergeCell ref="B953:B954"/>
    <mergeCell ref="E961:E963"/>
    <mergeCell ref="I961:I963"/>
    <mergeCell ref="J961:J963"/>
    <mergeCell ref="E964:E966"/>
    <mergeCell ref="I964:I966"/>
    <mergeCell ref="H967:H969"/>
    <mergeCell ref="H970:H972"/>
    <mergeCell ref="E979:E981"/>
    <mergeCell ref="E937:E939"/>
    <mergeCell ref="I937:I939"/>
    <mergeCell ref="J937:J939"/>
    <mergeCell ref="E940:E942"/>
    <mergeCell ref="I940:I942"/>
    <mergeCell ref="J940:J942"/>
    <mergeCell ref="G937:G938"/>
    <mergeCell ref="G940:G941"/>
    <mergeCell ref="B938:B939"/>
    <mergeCell ref="B941:B942"/>
    <mergeCell ref="E943:E945"/>
    <mergeCell ref="I943:I945"/>
    <mergeCell ref="B956:B957"/>
    <mergeCell ref="B959:B960"/>
    <mergeCell ref="E955:E957"/>
    <mergeCell ref="J943:J945"/>
    <mergeCell ref="I955:I957"/>
    <mergeCell ref="E946:E948"/>
    <mergeCell ref="I946:I948"/>
    <mergeCell ref="J946:J948"/>
    <mergeCell ref="G943:G944"/>
    <mergeCell ref="G946:G947"/>
    <mergeCell ref="J955:J957"/>
    <mergeCell ref="E958:E960"/>
    <mergeCell ref="I958:I960"/>
    <mergeCell ref="J964:J966"/>
    <mergeCell ref="G961:G962"/>
    <mergeCell ref="G964:G965"/>
    <mergeCell ref="B962:B963"/>
    <mergeCell ref="J931:J933"/>
    <mergeCell ref="E934:E936"/>
    <mergeCell ref="I934:I936"/>
    <mergeCell ref="J934:J936"/>
    <mergeCell ref="G931:G932"/>
    <mergeCell ref="G934:G935"/>
    <mergeCell ref="J928:J930"/>
    <mergeCell ref="G925:G926"/>
    <mergeCell ref="G928:G929"/>
    <mergeCell ref="B926:B927"/>
    <mergeCell ref="B929:B930"/>
    <mergeCell ref="E925:E927"/>
    <mergeCell ref="I925:I927"/>
    <mergeCell ref="J925:J927"/>
    <mergeCell ref="E928:E930"/>
    <mergeCell ref="I928:I930"/>
    <mergeCell ref="B932:B933"/>
    <mergeCell ref="B935:B936"/>
    <mergeCell ref="E931:E933"/>
    <mergeCell ref="I931:I933"/>
    <mergeCell ref="J919:J921"/>
    <mergeCell ref="H907:H909"/>
    <mergeCell ref="H910:H912"/>
    <mergeCell ref="H913:H915"/>
    <mergeCell ref="H916:H918"/>
    <mergeCell ref="H919:H921"/>
    <mergeCell ref="J922:J924"/>
    <mergeCell ref="G919:G920"/>
    <mergeCell ref="G922:G923"/>
    <mergeCell ref="B908:B909"/>
    <mergeCell ref="B911:B912"/>
    <mergeCell ref="E913:E915"/>
    <mergeCell ref="I913:I915"/>
    <mergeCell ref="J913:J915"/>
    <mergeCell ref="E916:E918"/>
    <mergeCell ref="I916:I918"/>
    <mergeCell ref="J916:J918"/>
    <mergeCell ref="G913:G914"/>
    <mergeCell ref="G916:G917"/>
    <mergeCell ref="B914:B915"/>
    <mergeCell ref="B917:B918"/>
    <mergeCell ref="E907:E909"/>
    <mergeCell ref="I907:I909"/>
    <mergeCell ref="B920:B921"/>
    <mergeCell ref="B923:B924"/>
    <mergeCell ref="J904:J906"/>
    <mergeCell ref="G901:G902"/>
    <mergeCell ref="G904:G905"/>
    <mergeCell ref="B902:B903"/>
    <mergeCell ref="B905:B906"/>
    <mergeCell ref="E895:E897"/>
    <mergeCell ref="I895:I897"/>
    <mergeCell ref="J895:J897"/>
    <mergeCell ref="E898:E900"/>
    <mergeCell ref="I898:I900"/>
    <mergeCell ref="J898:J900"/>
    <mergeCell ref="G895:G896"/>
    <mergeCell ref="G898:G899"/>
    <mergeCell ref="H901:H903"/>
    <mergeCell ref="H904:H906"/>
    <mergeCell ref="E922:E924"/>
    <mergeCell ref="I922:I924"/>
    <mergeCell ref="B896:B897"/>
    <mergeCell ref="B899:B900"/>
    <mergeCell ref="E901:E903"/>
    <mergeCell ref="I901:I903"/>
    <mergeCell ref="J901:J903"/>
    <mergeCell ref="E904:E906"/>
    <mergeCell ref="I904:I906"/>
    <mergeCell ref="E919:E921"/>
    <mergeCell ref="J907:J909"/>
    <mergeCell ref="I919:I921"/>
    <mergeCell ref="E910:E912"/>
    <mergeCell ref="I910:I912"/>
    <mergeCell ref="J910:J912"/>
    <mergeCell ref="G907:G908"/>
    <mergeCell ref="G910:G911"/>
    <mergeCell ref="J892:J894"/>
    <mergeCell ref="G889:G890"/>
    <mergeCell ref="G892:G893"/>
    <mergeCell ref="B890:B891"/>
    <mergeCell ref="B893:B894"/>
    <mergeCell ref="J886:J888"/>
    <mergeCell ref="G883:G884"/>
    <mergeCell ref="G886:G887"/>
    <mergeCell ref="B872:B873"/>
    <mergeCell ref="B875:B876"/>
    <mergeCell ref="E877:E879"/>
    <mergeCell ref="I877:I879"/>
    <mergeCell ref="J877:J879"/>
    <mergeCell ref="E880:E882"/>
    <mergeCell ref="I880:I882"/>
    <mergeCell ref="J880:J882"/>
    <mergeCell ref="G877:G878"/>
    <mergeCell ref="G880:G881"/>
    <mergeCell ref="B878:B879"/>
    <mergeCell ref="B881:B882"/>
    <mergeCell ref="E889:E891"/>
    <mergeCell ref="I889:I891"/>
    <mergeCell ref="J889:J891"/>
    <mergeCell ref="E892:E894"/>
    <mergeCell ref="I892:I894"/>
    <mergeCell ref="E865:E867"/>
    <mergeCell ref="I865:I867"/>
    <mergeCell ref="J865:J867"/>
    <mergeCell ref="E868:E870"/>
    <mergeCell ref="I868:I870"/>
    <mergeCell ref="J868:J870"/>
    <mergeCell ref="G865:G866"/>
    <mergeCell ref="G868:G869"/>
    <mergeCell ref="B866:B867"/>
    <mergeCell ref="B869:B870"/>
    <mergeCell ref="E871:E873"/>
    <mergeCell ref="I871:I873"/>
    <mergeCell ref="B884:B885"/>
    <mergeCell ref="B887:B888"/>
    <mergeCell ref="E883:E885"/>
    <mergeCell ref="J871:J873"/>
    <mergeCell ref="I883:I885"/>
    <mergeCell ref="E874:E876"/>
    <mergeCell ref="I874:I876"/>
    <mergeCell ref="J874:J876"/>
    <mergeCell ref="G871:G872"/>
    <mergeCell ref="G874:G875"/>
    <mergeCell ref="J883:J885"/>
    <mergeCell ref="E886:E888"/>
    <mergeCell ref="I886:I888"/>
    <mergeCell ref="J859:J861"/>
    <mergeCell ref="E862:E864"/>
    <mergeCell ref="I862:I864"/>
    <mergeCell ref="J862:J864"/>
    <mergeCell ref="G859:G860"/>
    <mergeCell ref="G862:G863"/>
    <mergeCell ref="J856:J858"/>
    <mergeCell ref="G853:G854"/>
    <mergeCell ref="G856:G857"/>
    <mergeCell ref="B854:B855"/>
    <mergeCell ref="B857:B858"/>
    <mergeCell ref="E853:E855"/>
    <mergeCell ref="I853:I855"/>
    <mergeCell ref="J853:J855"/>
    <mergeCell ref="E856:E858"/>
    <mergeCell ref="I856:I858"/>
    <mergeCell ref="B860:B861"/>
    <mergeCell ref="B863:B864"/>
    <mergeCell ref="E859:E861"/>
    <mergeCell ref="I859:I861"/>
    <mergeCell ref="J847:J849"/>
    <mergeCell ref="H835:H837"/>
    <mergeCell ref="H838:H840"/>
    <mergeCell ref="H841:H843"/>
    <mergeCell ref="H844:H846"/>
    <mergeCell ref="H847:H849"/>
    <mergeCell ref="J850:J852"/>
    <mergeCell ref="G847:G848"/>
    <mergeCell ref="G850:G851"/>
    <mergeCell ref="B836:B837"/>
    <mergeCell ref="B839:B840"/>
    <mergeCell ref="E841:E843"/>
    <mergeCell ref="I841:I843"/>
    <mergeCell ref="J841:J843"/>
    <mergeCell ref="E844:E846"/>
    <mergeCell ref="I844:I846"/>
    <mergeCell ref="J844:J846"/>
    <mergeCell ref="G841:G842"/>
    <mergeCell ref="G844:G845"/>
    <mergeCell ref="B842:B843"/>
    <mergeCell ref="B845:B846"/>
    <mergeCell ref="E835:E837"/>
    <mergeCell ref="I835:I837"/>
    <mergeCell ref="B848:B849"/>
    <mergeCell ref="B851:B852"/>
    <mergeCell ref="J832:J834"/>
    <mergeCell ref="G829:G830"/>
    <mergeCell ref="G832:G833"/>
    <mergeCell ref="B830:B831"/>
    <mergeCell ref="B833:B834"/>
    <mergeCell ref="E823:E825"/>
    <mergeCell ref="I823:I825"/>
    <mergeCell ref="J823:J825"/>
    <mergeCell ref="E826:E828"/>
    <mergeCell ref="I826:I828"/>
    <mergeCell ref="J826:J828"/>
    <mergeCell ref="G823:G824"/>
    <mergeCell ref="G826:G827"/>
    <mergeCell ref="H829:H831"/>
    <mergeCell ref="H832:H834"/>
    <mergeCell ref="E850:E852"/>
    <mergeCell ref="I850:I852"/>
    <mergeCell ref="B824:B825"/>
    <mergeCell ref="B827:B828"/>
    <mergeCell ref="E829:E831"/>
    <mergeCell ref="I829:I831"/>
    <mergeCell ref="J829:J831"/>
    <mergeCell ref="E832:E834"/>
    <mergeCell ref="I832:I834"/>
    <mergeCell ref="E847:E849"/>
    <mergeCell ref="J835:J837"/>
    <mergeCell ref="I847:I849"/>
    <mergeCell ref="E838:E840"/>
    <mergeCell ref="I838:I840"/>
    <mergeCell ref="J838:J840"/>
    <mergeCell ref="G835:G836"/>
    <mergeCell ref="G838:G839"/>
    <mergeCell ref="J820:J822"/>
    <mergeCell ref="G817:G818"/>
    <mergeCell ref="G820:G821"/>
    <mergeCell ref="B818:B819"/>
    <mergeCell ref="B821:B822"/>
    <mergeCell ref="J814:J816"/>
    <mergeCell ref="G811:G812"/>
    <mergeCell ref="G814:G815"/>
    <mergeCell ref="B800:B801"/>
    <mergeCell ref="B803:B804"/>
    <mergeCell ref="E805:E807"/>
    <mergeCell ref="I805:I807"/>
    <mergeCell ref="J805:J807"/>
    <mergeCell ref="E808:E810"/>
    <mergeCell ref="I808:I810"/>
    <mergeCell ref="J808:J810"/>
    <mergeCell ref="G805:G806"/>
    <mergeCell ref="G808:G809"/>
    <mergeCell ref="B806:B807"/>
    <mergeCell ref="B809:B810"/>
    <mergeCell ref="E817:E819"/>
    <mergeCell ref="I817:I819"/>
    <mergeCell ref="J817:J819"/>
    <mergeCell ref="E820:E822"/>
    <mergeCell ref="I820:I822"/>
    <mergeCell ref="E793:E795"/>
    <mergeCell ref="I793:I795"/>
    <mergeCell ref="J793:J795"/>
    <mergeCell ref="E796:E798"/>
    <mergeCell ref="I796:I798"/>
    <mergeCell ref="J796:J798"/>
    <mergeCell ref="G793:G794"/>
    <mergeCell ref="G796:G797"/>
    <mergeCell ref="B794:B795"/>
    <mergeCell ref="B797:B798"/>
    <mergeCell ref="E799:E801"/>
    <mergeCell ref="I799:I801"/>
    <mergeCell ref="B812:B813"/>
    <mergeCell ref="B815:B816"/>
    <mergeCell ref="E811:E813"/>
    <mergeCell ref="J799:J801"/>
    <mergeCell ref="I811:I813"/>
    <mergeCell ref="E802:E804"/>
    <mergeCell ref="I802:I804"/>
    <mergeCell ref="J802:J804"/>
    <mergeCell ref="G799:G800"/>
    <mergeCell ref="G802:G803"/>
    <mergeCell ref="J811:J813"/>
    <mergeCell ref="E814:E816"/>
    <mergeCell ref="I814:I816"/>
    <mergeCell ref="J787:J789"/>
    <mergeCell ref="E790:E792"/>
    <mergeCell ref="I790:I792"/>
    <mergeCell ref="J790:J792"/>
    <mergeCell ref="G787:G788"/>
    <mergeCell ref="G790:G791"/>
    <mergeCell ref="J784:J786"/>
    <mergeCell ref="G781:G782"/>
    <mergeCell ref="G784:G785"/>
    <mergeCell ref="B782:B783"/>
    <mergeCell ref="B785:B786"/>
    <mergeCell ref="E781:E783"/>
    <mergeCell ref="I781:I783"/>
    <mergeCell ref="J781:J783"/>
    <mergeCell ref="E784:E786"/>
    <mergeCell ref="I784:I786"/>
    <mergeCell ref="B788:B789"/>
    <mergeCell ref="B791:B792"/>
    <mergeCell ref="E787:E789"/>
    <mergeCell ref="I787:I789"/>
    <mergeCell ref="J775:J777"/>
    <mergeCell ref="H763:H765"/>
    <mergeCell ref="H766:H768"/>
    <mergeCell ref="H769:H771"/>
    <mergeCell ref="H772:H774"/>
    <mergeCell ref="H775:H777"/>
    <mergeCell ref="J778:J780"/>
    <mergeCell ref="G775:G776"/>
    <mergeCell ref="G778:G779"/>
    <mergeCell ref="B764:B765"/>
    <mergeCell ref="B767:B768"/>
    <mergeCell ref="E769:E771"/>
    <mergeCell ref="I769:I771"/>
    <mergeCell ref="J769:J771"/>
    <mergeCell ref="E772:E774"/>
    <mergeCell ref="I772:I774"/>
    <mergeCell ref="J772:J774"/>
    <mergeCell ref="G769:G770"/>
    <mergeCell ref="G772:G773"/>
    <mergeCell ref="B770:B771"/>
    <mergeCell ref="B773:B774"/>
    <mergeCell ref="E763:E765"/>
    <mergeCell ref="I763:I765"/>
    <mergeCell ref="B776:B777"/>
    <mergeCell ref="B779:B780"/>
    <mergeCell ref="J760:J762"/>
    <mergeCell ref="G757:G758"/>
    <mergeCell ref="G760:G761"/>
    <mergeCell ref="B758:B759"/>
    <mergeCell ref="B761:B762"/>
    <mergeCell ref="E751:E753"/>
    <mergeCell ref="I751:I753"/>
    <mergeCell ref="J751:J753"/>
    <mergeCell ref="E754:E756"/>
    <mergeCell ref="I754:I756"/>
    <mergeCell ref="J754:J756"/>
    <mergeCell ref="G751:G752"/>
    <mergeCell ref="G754:G755"/>
    <mergeCell ref="H757:H759"/>
    <mergeCell ref="H760:H762"/>
    <mergeCell ref="E778:E780"/>
    <mergeCell ref="I778:I780"/>
    <mergeCell ref="B752:B753"/>
    <mergeCell ref="B755:B756"/>
    <mergeCell ref="E757:E759"/>
    <mergeCell ref="I757:I759"/>
    <mergeCell ref="J757:J759"/>
    <mergeCell ref="E760:E762"/>
    <mergeCell ref="I760:I762"/>
    <mergeCell ref="E775:E777"/>
    <mergeCell ref="J763:J765"/>
    <mergeCell ref="I775:I777"/>
    <mergeCell ref="E766:E768"/>
    <mergeCell ref="I766:I768"/>
    <mergeCell ref="J766:J768"/>
    <mergeCell ref="G763:G764"/>
    <mergeCell ref="G766:G767"/>
    <mergeCell ref="J748:J750"/>
    <mergeCell ref="G745:G746"/>
    <mergeCell ref="G748:G749"/>
    <mergeCell ref="B746:B747"/>
    <mergeCell ref="B749:B750"/>
    <mergeCell ref="J742:J744"/>
    <mergeCell ref="G739:G740"/>
    <mergeCell ref="G742:G743"/>
    <mergeCell ref="B728:B729"/>
    <mergeCell ref="B731:B732"/>
    <mergeCell ref="E733:E735"/>
    <mergeCell ref="I733:I735"/>
    <mergeCell ref="J733:J735"/>
    <mergeCell ref="E736:E738"/>
    <mergeCell ref="I736:I738"/>
    <mergeCell ref="J736:J738"/>
    <mergeCell ref="G733:G734"/>
    <mergeCell ref="G736:G737"/>
    <mergeCell ref="B734:B735"/>
    <mergeCell ref="B737:B738"/>
    <mergeCell ref="E745:E747"/>
    <mergeCell ref="I745:I747"/>
    <mergeCell ref="J745:J747"/>
    <mergeCell ref="E748:E750"/>
    <mergeCell ref="I748:I750"/>
    <mergeCell ref="H745:H747"/>
    <mergeCell ref="H748:H750"/>
    <mergeCell ref="E721:E723"/>
    <mergeCell ref="I721:I723"/>
    <mergeCell ref="J721:J723"/>
    <mergeCell ref="E724:E726"/>
    <mergeCell ref="I724:I726"/>
    <mergeCell ref="J724:J726"/>
    <mergeCell ref="G721:G722"/>
    <mergeCell ref="G724:G725"/>
    <mergeCell ref="B722:B723"/>
    <mergeCell ref="B725:B726"/>
    <mergeCell ref="E727:E729"/>
    <mergeCell ref="I727:I729"/>
    <mergeCell ref="B740:B741"/>
    <mergeCell ref="B743:B744"/>
    <mergeCell ref="E739:E741"/>
    <mergeCell ref="J727:J729"/>
    <mergeCell ref="I739:I741"/>
    <mergeCell ref="E730:E732"/>
    <mergeCell ref="I730:I732"/>
    <mergeCell ref="J730:J732"/>
    <mergeCell ref="G727:G728"/>
    <mergeCell ref="G730:G731"/>
    <mergeCell ref="J739:J741"/>
    <mergeCell ref="E742:E744"/>
    <mergeCell ref="I742:I744"/>
    <mergeCell ref="H730:H732"/>
    <mergeCell ref="H733:H735"/>
    <mergeCell ref="H736:H738"/>
    <mergeCell ref="H739:H741"/>
    <mergeCell ref="H742:H744"/>
    <mergeCell ref="J715:J717"/>
    <mergeCell ref="E718:E720"/>
    <mergeCell ref="I718:I720"/>
    <mergeCell ref="J718:J720"/>
    <mergeCell ref="G715:G716"/>
    <mergeCell ref="G718:G719"/>
    <mergeCell ref="J712:J714"/>
    <mergeCell ref="G709:G710"/>
    <mergeCell ref="G712:G713"/>
    <mergeCell ref="B710:B711"/>
    <mergeCell ref="B713:B714"/>
    <mergeCell ref="E709:E711"/>
    <mergeCell ref="I709:I711"/>
    <mergeCell ref="J709:J711"/>
    <mergeCell ref="E712:E714"/>
    <mergeCell ref="I712:I714"/>
    <mergeCell ref="B716:B717"/>
    <mergeCell ref="B719:B720"/>
    <mergeCell ref="E715:E717"/>
    <mergeCell ref="I715:I717"/>
    <mergeCell ref="J694:J696"/>
    <mergeCell ref="G691:G692"/>
    <mergeCell ref="G694:G695"/>
    <mergeCell ref="J703:J705"/>
    <mergeCell ref="H691:H693"/>
    <mergeCell ref="H694:H696"/>
    <mergeCell ref="H697:H699"/>
    <mergeCell ref="H700:H702"/>
    <mergeCell ref="H703:H705"/>
    <mergeCell ref="J706:J708"/>
    <mergeCell ref="G703:G704"/>
    <mergeCell ref="G706:G707"/>
    <mergeCell ref="B692:B693"/>
    <mergeCell ref="B695:B696"/>
    <mergeCell ref="E697:E699"/>
    <mergeCell ref="I697:I699"/>
    <mergeCell ref="J697:J699"/>
    <mergeCell ref="E700:E702"/>
    <mergeCell ref="I700:I702"/>
    <mergeCell ref="J700:J702"/>
    <mergeCell ref="G697:G698"/>
    <mergeCell ref="G700:G701"/>
    <mergeCell ref="B698:B699"/>
    <mergeCell ref="B701:B702"/>
    <mergeCell ref="E691:E693"/>
    <mergeCell ref="I691:I693"/>
    <mergeCell ref="B704:B705"/>
    <mergeCell ref="B707:B708"/>
    <mergeCell ref="J688:J690"/>
    <mergeCell ref="G685:G686"/>
    <mergeCell ref="G688:G689"/>
    <mergeCell ref="B686:B687"/>
    <mergeCell ref="B689:B690"/>
    <mergeCell ref="E679:E681"/>
    <mergeCell ref="I679:I681"/>
    <mergeCell ref="J679:J681"/>
    <mergeCell ref="E682:E684"/>
    <mergeCell ref="I682:I684"/>
    <mergeCell ref="J682:J684"/>
    <mergeCell ref="G679:G680"/>
    <mergeCell ref="G682:G683"/>
    <mergeCell ref="E706:E708"/>
    <mergeCell ref="I706:I708"/>
    <mergeCell ref="E673:E675"/>
    <mergeCell ref="I673:I675"/>
    <mergeCell ref="J673:J675"/>
    <mergeCell ref="E676:E678"/>
    <mergeCell ref="I676:I678"/>
    <mergeCell ref="B680:B681"/>
    <mergeCell ref="B683:B684"/>
    <mergeCell ref="E685:E687"/>
    <mergeCell ref="I685:I687"/>
    <mergeCell ref="J685:J687"/>
    <mergeCell ref="E688:E690"/>
    <mergeCell ref="I688:I690"/>
    <mergeCell ref="E703:E705"/>
    <mergeCell ref="J691:J693"/>
    <mergeCell ref="I703:I705"/>
    <mergeCell ref="E694:E696"/>
    <mergeCell ref="I694:I696"/>
    <mergeCell ref="J676:J678"/>
    <mergeCell ref="G673:G674"/>
    <mergeCell ref="G676:G677"/>
    <mergeCell ref="B674:B675"/>
    <mergeCell ref="B677:B678"/>
    <mergeCell ref="J670:J672"/>
    <mergeCell ref="G667:G668"/>
    <mergeCell ref="G670:G671"/>
    <mergeCell ref="B656:B657"/>
    <mergeCell ref="B659:B660"/>
    <mergeCell ref="E661:E663"/>
    <mergeCell ref="I661:I663"/>
    <mergeCell ref="J661:J663"/>
    <mergeCell ref="E664:E666"/>
    <mergeCell ref="I664:I666"/>
    <mergeCell ref="J664:J666"/>
    <mergeCell ref="G661:G662"/>
    <mergeCell ref="G664:G665"/>
    <mergeCell ref="B662:B663"/>
    <mergeCell ref="B665:B666"/>
    <mergeCell ref="H670:H672"/>
    <mergeCell ref="H673:H675"/>
    <mergeCell ref="H676:H678"/>
    <mergeCell ref="E649:E651"/>
    <mergeCell ref="I649:I651"/>
    <mergeCell ref="J649:J651"/>
    <mergeCell ref="E652:E654"/>
    <mergeCell ref="I652:I654"/>
    <mergeCell ref="J652:J654"/>
    <mergeCell ref="G649:G650"/>
    <mergeCell ref="G652:G653"/>
    <mergeCell ref="B650:B651"/>
    <mergeCell ref="B653:B654"/>
    <mergeCell ref="E655:E657"/>
    <mergeCell ref="I655:I657"/>
    <mergeCell ref="B668:B669"/>
    <mergeCell ref="B671:B672"/>
    <mergeCell ref="E667:E669"/>
    <mergeCell ref="J655:J657"/>
    <mergeCell ref="I667:I669"/>
    <mergeCell ref="E658:E660"/>
    <mergeCell ref="I658:I660"/>
    <mergeCell ref="J658:J660"/>
    <mergeCell ref="G655:G656"/>
    <mergeCell ref="G658:G659"/>
    <mergeCell ref="J667:J669"/>
    <mergeCell ref="E670:E672"/>
    <mergeCell ref="I670:I672"/>
    <mergeCell ref="H649:H651"/>
    <mergeCell ref="H652:H654"/>
    <mergeCell ref="H655:H657"/>
    <mergeCell ref="H658:H660"/>
    <mergeCell ref="H661:H663"/>
    <mergeCell ref="H664:H666"/>
    <mergeCell ref="H667:H669"/>
    <mergeCell ref="J643:J645"/>
    <mergeCell ref="E646:E648"/>
    <mergeCell ref="I646:I648"/>
    <mergeCell ref="J646:J648"/>
    <mergeCell ref="G643:G644"/>
    <mergeCell ref="G646:G647"/>
    <mergeCell ref="J640:J642"/>
    <mergeCell ref="G637:G638"/>
    <mergeCell ref="G640:G641"/>
    <mergeCell ref="B638:B639"/>
    <mergeCell ref="B641:B642"/>
    <mergeCell ref="E637:E639"/>
    <mergeCell ref="I637:I639"/>
    <mergeCell ref="J637:J639"/>
    <mergeCell ref="E640:E642"/>
    <mergeCell ref="I640:I642"/>
    <mergeCell ref="B644:B645"/>
    <mergeCell ref="B647:B648"/>
    <mergeCell ref="E643:E645"/>
    <mergeCell ref="I643:I645"/>
    <mergeCell ref="H637:H639"/>
    <mergeCell ref="H640:H642"/>
    <mergeCell ref="H643:H645"/>
    <mergeCell ref="H646:H648"/>
    <mergeCell ref="J622:J624"/>
    <mergeCell ref="G619:G620"/>
    <mergeCell ref="G622:G623"/>
    <mergeCell ref="J631:J633"/>
    <mergeCell ref="J634:J636"/>
    <mergeCell ref="G631:G632"/>
    <mergeCell ref="G634:G635"/>
    <mergeCell ref="B620:B621"/>
    <mergeCell ref="B623:B624"/>
    <mergeCell ref="E625:E627"/>
    <mergeCell ref="I625:I627"/>
    <mergeCell ref="J625:J627"/>
    <mergeCell ref="E628:E630"/>
    <mergeCell ref="I628:I630"/>
    <mergeCell ref="J628:J630"/>
    <mergeCell ref="G625:G626"/>
    <mergeCell ref="G628:G629"/>
    <mergeCell ref="B626:B627"/>
    <mergeCell ref="B629:B630"/>
    <mergeCell ref="E619:E621"/>
    <mergeCell ref="I619:I621"/>
    <mergeCell ref="B632:B633"/>
    <mergeCell ref="B635:B636"/>
    <mergeCell ref="H622:H624"/>
    <mergeCell ref="H625:H627"/>
    <mergeCell ref="H628:H630"/>
    <mergeCell ref="H631:H633"/>
    <mergeCell ref="H634:H636"/>
    <mergeCell ref="J616:J618"/>
    <mergeCell ref="G613:G614"/>
    <mergeCell ref="G616:G617"/>
    <mergeCell ref="B614:B615"/>
    <mergeCell ref="B617:B618"/>
    <mergeCell ref="E607:E609"/>
    <mergeCell ref="I607:I609"/>
    <mergeCell ref="J607:J609"/>
    <mergeCell ref="E610:E612"/>
    <mergeCell ref="I610:I612"/>
    <mergeCell ref="J610:J612"/>
    <mergeCell ref="G607:G608"/>
    <mergeCell ref="G610:G611"/>
    <mergeCell ref="E634:E636"/>
    <mergeCell ref="I634:I636"/>
    <mergeCell ref="E601:E603"/>
    <mergeCell ref="I601:I603"/>
    <mergeCell ref="J601:J603"/>
    <mergeCell ref="E604:E606"/>
    <mergeCell ref="I604:I606"/>
    <mergeCell ref="B608:B609"/>
    <mergeCell ref="B611:B612"/>
    <mergeCell ref="E613:E615"/>
    <mergeCell ref="I613:I615"/>
    <mergeCell ref="J613:J615"/>
    <mergeCell ref="E616:E618"/>
    <mergeCell ref="I616:I618"/>
    <mergeCell ref="E631:E633"/>
    <mergeCell ref="J619:J621"/>
    <mergeCell ref="I631:I633"/>
    <mergeCell ref="E622:E624"/>
    <mergeCell ref="I622:I624"/>
    <mergeCell ref="J604:J606"/>
    <mergeCell ref="G601:G602"/>
    <mergeCell ref="G604:G605"/>
    <mergeCell ref="B602:B603"/>
    <mergeCell ref="B605:B606"/>
    <mergeCell ref="J598:J600"/>
    <mergeCell ref="G595:G596"/>
    <mergeCell ref="G598:G599"/>
    <mergeCell ref="B584:B585"/>
    <mergeCell ref="B587:B588"/>
    <mergeCell ref="E589:E591"/>
    <mergeCell ref="I589:I591"/>
    <mergeCell ref="J589:J591"/>
    <mergeCell ref="E592:E594"/>
    <mergeCell ref="I592:I594"/>
    <mergeCell ref="J592:J594"/>
    <mergeCell ref="G589:G590"/>
    <mergeCell ref="G592:G593"/>
    <mergeCell ref="B590:B591"/>
    <mergeCell ref="B593:B594"/>
    <mergeCell ref="H601:H603"/>
    <mergeCell ref="H604:H606"/>
    <mergeCell ref="J568:J570"/>
    <mergeCell ref="G565:G566"/>
    <mergeCell ref="G568:G569"/>
    <mergeCell ref="B566:B567"/>
    <mergeCell ref="B569:B570"/>
    <mergeCell ref="H565:H567"/>
    <mergeCell ref="H568:H570"/>
    <mergeCell ref="E583:E585"/>
    <mergeCell ref="I583:I585"/>
    <mergeCell ref="B596:B597"/>
    <mergeCell ref="B599:B600"/>
    <mergeCell ref="E595:E597"/>
    <mergeCell ref="J583:J585"/>
    <mergeCell ref="I595:I597"/>
    <mergeCell ref="E586:E588"/>
    <mergeCell ref="I586:I588"/>
    <mergeCell ref="J586:J588"/>
    <mergeCell ref="G583:G584"/>
    <mergeCell ref="G586:G587"/>
    <mergeCell ref="J595:J597"/>
    <mergeCell ref="E598:E600"/>
    <mergeCell ref="I598:I600"/>
    <mergeCell ref="H571:H573"/>
    <mergeCell ref="H574:H576"/>
    <mergeCell ref="H577:H579"/>
    <mergeCell ref="H580:H582"/>
    <mergeCell ref="H583:H585"/>
    <mergeCell ref="H586:H588"/>
    <mergeCell ref="H589:H591"/>
    <mergeCell ref="H592:H594"/>
    <mergeCell ref="H595:H597"/>
    <mergeCell ref="H598:H600"/>
    <mergeCell ref="E559:E561"/>
    <mergeCell ref="J547:J549"/>
    <mergeCell ref="I559:I561"/>
    <mergeCell ref="H553:H555"/>
    <mergeCell ref="H556:H558"/>
    <mergeCell ref="H559:H561"/>
    <mergeCell ref="H562:H564"/>
    <mergeCell ref="J580:J582"/>
    <mergeCell ref="G577:G578"/>
    <mergeCell ref="G580:G581"/>
    <mergeCell ref="B578:B579"/>
    <mergeCell ref="B581:B582"/>
    <mergeCell ref="E571:E573"/>
    <mergeCell ref="I571:I573"/>
    <mergeCell ref="J571:J573"/>
    <mergeCell ref="E574:E576"/>
    <mergeCell ref="I574:I576"/>
    <mergeCell ref="J574:J576"/>
    <mergeCell ref="G571:G572"/>
    <mergeCell ref="G574:G575"/>
    <mergeCell ref="E565:E567"/>
    <mergeCell ref="I565:I567"/>
    <mergeCell ref="J565:J567"/>
    <mergeCell ref="E568:E570"/>
    <mergeCell ref="I568:I570"/>
    <mergeCell ref="B572:B573"/>
    <mergeCell ref="B575:B576"/>
    <mergeCell ref="E577:E579"/>
    <mergeCell ref="I577:I579"/>
    <mergeCell ref="J577:J579"/>
    <mergeCell ref="E580:E582"/>
    <mergeCell ref="I580:I582"/>
    <mergeCell ref="E544:E546"/>
    <mergeCell ref="I544:I546"/>
    <mergeCell ref="J544:J546"/>
    <mergeCell ref="G541:G542"/>
    <mergeCell ref="G544:G545"/>
    <mergeCell ref="B542:B543"/>
    <mergeCell ref="B545:B546"/>
    <mergeCell ref="E535:E537"/>
    <mergeCell ref="I535:I537"/>
    <mergeCell ref="E532:E534"/>
    <mergeCell ref="I532:I534"/>
    <mergeCell ref="J532:J534"/>
    <mergeCell ref="J562:J564"/>
    <mergeCell ref="G559:G560"/>
    <mergeCell ref="G562:G563"/>
    <mergeCell ref="B548:B549"/>
    <mergeCell ref="B551:B552"/>
    <mergeCell ref="E553:E555"/>
    <mergeCell ref="I553:I555"/>
    <mergeCell ref="J553:J555"/>
    <mergeCell ref="E556:E558"/>
    <mergeCell ref="I556:I558"/>
    <mergeCell ref="J556:J558"/>
    <mergeCell ref="G553:G554"/>
    <mergeCell ref="G556:G557"/>
    <mergeCell ref="B554:B555"/>
    <mergeCell ref="B557:B558"/>
    <mergeCell ref="J559:J561"/>
    <mergeCell ref="E562:E564"/>
    <mergeCell ref="I562:I564"/>
    <mergeCell ref="B560:B561"/>
    <mergeCell ref="B563:B564"/>
    <mergeCell ref="G532:G533"/>
    <mergeCell ref="B530:B531"/>
    <mergeCell ref="B533:B534"/>
    <mergeCell ref="E526:E528"/>
    <mergeCell ref="I526:I528"/>
    <mergeCell ref="J526:J528"/>
    <mergeCell ref="G526:G527"/>
    <mergeCell ref="E550:E552"/>
    <mergeCell ref="I550:I552"/>
    <mergeCell ref="J550:J552"/>
    <mergeCell ref="G547:G548"/>
    <mergeCell ref="G550:G551"/>
    <mergeCell ref="J535:J537"/>
    <mergeCell ref="E538:E540"/>
    <mergeCell ref="I538:I540"/>
    <mergeCell ref="J538:J540"/>
    <mergeCell ref="G535:G536"/>
    <mergeCell ref="G538:G539"/>
    <mergeCell ref="E547:E549"/>
    <mergeCell ref="I547:I549"/>
    <mergeCell ref="H532:H534"/>
    <mergeCell ref="H535:H537"/>
    <mergeCell ref="H538:H540"/>
    <mergeCell ref="H541:H543"/>
    <mergeCell ref="H544:H546"/>
    <mergeCell ref="H547:H549"/>
    <mergeCell ref="H550:H552"/>
    <mergeCell ref="B536:B537"/>
    <mergeCell ref="B539:B540"/>
    <mergeCell ref="E541:E543"/>
    <mergeCell ref="I541:I543"/>
    <mergeCell ref="J541:J543"/>
    <mergeCell ref="B521:B522"/>
    <mergeCell ref="E511:E513"/>
    <mergeCell ref="I511:I513"/>
    <mergeCell ref="B527:B528"/>
    <mergeCell ref="B524:B525"/>
    <mergeCell ref="E523:E525"/>
    <mergeCell ref="I523:I525"/>
    <mergeCell ref="J523:J525"/>
    <mergeCell ref="G523:G524"/>
    <mergeCell ref="E520:E522"/>
    <mergeCell ref="I520:I522"/>
    <mergeCell ref="J520:J522"/>
    <mergeCell ref="G517:G518"/>
    <mergeCell ref="G520:G521"/>
    <mergeCell ref="B518:B519"/>
    <mergeCell ref="E514:E516"/>
    <mergeCell ref="E529:E531"/>
    <mergeCell ref="I529:I531"/>
    <mergeCell ref="J529:J531"/>
    <mergeCell ref="G529:G530"/>
    <mergeCell ref="B506:B507"/>
    <mergeCell ref="B509:B510"/>
    <mergeCell ref="B503:B504"/>
    <mergeCell ref="J511:J513"/>
    <mergeCell ref="B512:B513"/>
    <mergeCell ref="B515:B516"/>
    <mergeCell ref="E517:E519"/>
    <mergeCell ref="I517:I519"/>
    <mergeCell ref="J517:J519"/>
    <mergeCell ref="I514:I516"/>
    <mergeCell ref="J514:J516"/>
    <mergeCell ref="G511:G512"/>
    <mergeCell ref="G514:G515"/>
    <mergeCell ref="E502:E504"/>
    <mergeCell ref="I502:I504"/>
    <mergeCell ref="J502:J504"/>
    <mergeCell ref="G502:G503"/>
    <mergeCell ref="E505:E507"/>
    <mergeCell ref="I505:I507"/>
    <mergeCell ref="J505:J507"/>
    <mergeCell ref="E508:E510"/>
    <mergeCell ref="I508:I510"/>
    <mergeCell ref="J508:J510"/>
    <mergeCell ref="G505:G506"/>
    <mergeCell ref="G508:G509"/>
    <mergeCell ref="G481:G482"/>
    <mergeCell ref="G484:G485"/>
    <mergeCell ref="B482:B483"/>
    <mergeCell ref="B485:B486"/>
    <mergeCell ref="E499:E501"/>
    <mergeCell ref="I499:I501"/>
    <mergeCell ref="J499:J501"/>
    <mergeCell ref="B497:B498"/>
    <mergeCell ref="B491:B492"/>
    <mergeCell ref="E493:E495"/>
    <mergeCell ref="I493:I495"/>
    <mergeCell ref="J493:J495"/>
    <mergeCell ref="E496:E498"/>
    <mergeCell ref="E484:E486"/>
    <mergeCell ref="I484:I486"/>
    <mergeCell ref="J496:J498"/>
    <mergeCell ref="G493:G494"/>
    <mergeCell ref="G496:G497"/>
    <mergeCell ref="B494:B495"/>
    <mergeCell ref="J484:J486"/>
    <mergeCell ref="E490:E492"/>
    <mergeCell ref="E487:E489"/>
    <mergeCell ref="I487:I489"/>
    <mergeCell ref="J487:J489"/>
    <mergeCell ref="H484:H486"/>
    <mergeCell ref="E466:E468"/>
    <mergeCell ref="I466:I468"/>
    <mergeCell ref="J466:J468"/>
    <mergeCell ref="E469:E471"/>
    <mergeCell ref="I469:I471"/>
    <mergeCell ref="J469:J471"/>
    <mergeCell ref="E472:E474"/>
    <mergeCell ref="I472:I474"/>
    <mergeCell ref="J472:J474"/>
    <mergeCell ref="H472:H474"/>
    <mergeCell ref="H475:H477"/>
    <mergeCell ref="H478:H480"/>
    <mergeCell ref="H481:H483"/>
    <mergeCell ref="B500:B501"/>
    <mergeCell ref="I496:I498"/>
    <mergeCell ref="B479:B480"/>
    <mergeCell ref="E481:E483"/>
    <mergeCell ref="I481:I483"/>
    <mergeCell ref="J481:J483"/>
    <mergeCell ref="G499:G500"/>
    <mergeCell ref="B488:B489"/>
    <mergeCell ref="E475:E477"/>
    <mergeCell ref="I475:I477"/>
    <mergeCell ref="J475:J477"/>
    <mergeCell ref="E478:E480"/>
    <mergeCell ref="I478:I480"/>
    <mergeCell ref="J478:J480"/>
    <mergeCell ref="G478:G479"/>
    <mergeCell ref="J490:J492"/>
    <mergeCell ref="G487:G488"/>
    <mergeCell ref="G490:G491"/>
    <mergeCell ref="I490:I492"/>
    <mergeCell ref="E448:E450"/>
    <mergeCell ref="I448:I450"/>
    <mergeCell ref="J448:J450"/>
    <mergeCell ref="E451:E453"/>
    <mergeCell ref="I451:I453"/>
    <mergeCell ref="J451:J453"/>
    <mergeCell ref="E454:E456"/>
    <mergeCell ref="I454:I456"/>
    <mergeCell ref="J454:J456"/>
    <mergeCell ref="E457:E459"/>
    <mergeCell ref="I457:I459"/>
    <mergeCell ref="J457:J459"/>
    <mergeCell ref="E460:E462"/>
    <mergeCell ref="I460:I462"/>
    <mergeCell ref="J460:J462"/>
    <mergeCell ref="E463:E465"/>
    <mergeCell ref="I463:I465"/>
    <mergeCell ref="J463:J465"/>
    <mergeCell ref="H460:H462"/>
    <mergeCell ref="H463:H465"/>
    <mergeCell ref="E433:E435"/>
    <mergeCell ref="I433:I435"/>
    <mergeCell ref="J433:J435"/>
    <mergeCell ref="E13:E15"/>
    <mergeCell ref="I13:I15"/>
    <mergeCell ref="E10:E12"/>
    <mergeCell ref="I10:I12"/>
    <mergeCell ref="J436:J438"/>
    <mergeCell ref="E439:E441"/>
    <mergeCell ref="I439:I441"/>
    <mergeCell ref="J439:J441"/>
    <mergeCell ref="E442:E444"/>
    <mergeCell ref="I442:I444"/>
    <mergeCell ref="J442:J444"/>
    <mergeCell ref="E445:E447"/>
    <mergeCell ref="I445:I447"/>
    <mergeCell ref="J445:J447"/>
    <mergeCell ref="J10:J12"/>
    <mergeCell ref="G13:G14"/>
    <mergeCell ref="I28:I30"/>
    <mergeCell ref="G28:G29"/>
    <mergeCell ref="G31:G32"/>
    <mergeCell ref="J31:J33"/>
    <mergeCell ref="E34:E36"/>
    <mergeCell ref="I34:I36"/>
    <mergeCell ref="G34:G35"/>
    <mergeCell ref="G37:G38"/>
    <mergeCell ref="I46:I48"/>
    <mergeCell ref="G46:G47"/>
    <mergeCell ref="J52:J54"/>
    <mergeCell ref="E55:E57"/>
    <mergeCell ref="I55:I57"/>
    <mergeCell ref="E7:E9"/>
    <mergeCell ref="I7:I9"/>
    <mergeCell ref="B20:B21"/>
    <mergeCell ref="B23:B24"/>
    <mergeCell ref="J16:J18"/>
    <mergeCell ref="E19:E21"/>
    <mergeCell ref="I19:I21"/>
    <mergeCell ref="J13:J15"/>
    <mergeCell ref="E16:E18"/>
    <mergeCell ref="I16:I18"/>
    <mergeCell ref="B4:B6"/>
    <mergeCell ref="B7:B9"/>
    <mergeCell ref="B10:B12"/>
    <mergeCell ref="H19:H21"/>
    <mergeCell ref="E4:E6"/>
    <mergeCell ref="I4:I6"/>
    <mergeCell ref="J7:J9"/>
    <mergeCell ref="B26:B27"/>
    <mergeCell ref="B29:B30"/>
    <mergeCell ref="J34:J36"/>
    <mergeCell ref="G16:G17"/>
    <mergeCell ref="G19:G20"/>
    <mergeCell ref="B14:B15"/>
    <mergeCell ref="B17:B18"/>
    <mergeCell ref="J22:J24"/>
    <mergeCell ref="E25:E27"/>
    <mergeCell ref="I25:I27"/>
    <mergeCell ref="J19:J21"/>
    <mergeCell ref="E22:E24"/>
    <mergeCell ref="I22:I24"/>
    <mergeCell ref="G22:G23"/>
    <mergeCell ref="G25:G26"/>
    <mergeCell ref="J28:J30"/>
    <mergeCell ref="E31:E33"/>
    <mergeCell ref="I31:I33"/>
    <mergeCell ref="J25:J27"/>
    <mergeCell ref="E28:E30"/>
    <mergeCell ref="H22:H24"/>
    <mergeCell ref="H25:H27"/>
    <mergeCell ref="H28:H30"/>
    <mergeCell ref="J49:J51"/>
    <mergeCell ref="E52:E54"/>
    <mergeCell ref="I52:I54"/>
    <mergeCell ref="G52:G53"/>
    <mergeCell ref="G55:G56"/>
    <mergeCell ref="B32:B33"/>
    <mergeCell ref="B35:B36"/>
    <mergeCell ref="B50:B51"/>
    <mergeCell ref="B53:B54"/>
    <mergeCell ref="G40:G41"/>
    <mergeCell ref="G43:G44"/>
    <mergeCell ref="B38:B39"/>
    <mergeCell ref="B41:B42"/>
    <mergeCell ref="J46:J48"/>
    <mergeCell ref="E49:E51"/>
    <mergeCell ref="I49:I51"/>
    <mergeCell ref="J43:J45"/>
    <mergeCell ref="E46:E48"/>
    <mergeCell ref="G49:G50"/>
    <mergeCell ref="E37:E39"/>
    <mergeCell ref="I37:I39"/>
    <mergeCell ref="B44:B45"/>
    <mergeCell ref="B47:B48"/>
    <mergeCell ref="J40:J42"/>
    <mergeCell ref="E43:E45"/>
    <mergeCell ref="I43:I45"/>
    <mergeCell ref="J37:J39"/>
    <mergeCell ref="E40:E42"/>
    <mergeCell ref="I40:I42"/>
    <mergeCell ref="H31:H33"/>
    <mergeCell ref="H34:H36"/>
    <mergeCell ref="H37:H39"/>
    <mergeCell ref="E61:E63"/>
    <mergeCell ref="I61:I63"/>
    <mergeCell ref="J76:J78"/>
    <mergeCell ref="J55:J57"/>
    <mergeCell ref="E58:E60"/>
    <mergeCell ref="I58:I60"/>
    <mergeCell ref="G58:G59"/>
    <mergeCell ref="G61:G62"/>
    <mergeCell ref="B68:B69"/>
    <mergeCell ref="B71:B72"/>
    <mergeCell ref="J64:J66"/>
    <mergeCell ref="E67:E69"/>
    <mergeCell ref="I67:I69"/>
    <mergeCell ref="J61:J63"/>
    <mergeCell ref="E64:E66"/>
    <mergeCell ref="I64:I66"/>
    <mergeCell ref="B56:B57"/>
    <mergeCell ref="B59:B60"/>
    <mergeCell ref="J58:J60"/>
    <mergeCell ref="G64:G65"/>
    <mergeCell ref="G67:G68"/>
    <mergeCell ref="B62:B63"/>
    <mergeCell ref="B65:B66"/>
    <mergeCell ref="J70:J72"/>
    <mergeCell ref="E79:E81"/>
    <mergeCell ref="I79:I81"/>
    <mergeCell ref="J73:J75"/>
    <mergeCell ref="E76:E78"/>
    <mergeCell ref="I76:I78"/>
    <mergeCell ref="G76:G77"/>
    <mergeCell ref="G79:G80"/>
    <mergeCell ref="B74:B75"/>
    <mergeCell ref="B77:B78"/>
    <mergeCell ref="J79:J81"/>
    <mergeCell ref="B80:B81"/>
    <mergeCell ref="E73:E75"/>
    <mergeCell ref="I73:I75"/>
    <mergeCell ref="H73:H75"/>
    <mergeCell ref="H76:H78"/>
    <mergeCell ref="H79:H81"/>
    <mergeCell ref="J67:J69"/>
    <mergeCell ref="E70:E72"/>
    <mergeCell ref="I70:I72"/>
    <mergeCell ref="G70:G71"/>
    <mergeCell ref="G73:G74"/>
    <mergeCell ref="E85:E87"/>
    <mergeCell ref="I85:I87"/>
    <mergeCell ref="E82:E84"/>
    <mergeCell ref="I82:I84"/>
    <mergeCell ref="G82:G83"/>
    <mergeCell ref="G85:G86"/>
    <mergeCell ref="B92:B93"/>
    <mergeCell ref="B95:B96"/>
    <mergeCell ref="J88:J90"/>
    <mergeCell ref="E91:E93"/>
    <mergeCell ref="I91:I93"/>
    <mergeCell ref="J85:J87"/>
    <mergeCell ref="E88:E90"/>
    <mergeCell ref="I88:I90"/>
    <mergeCell ref="B83:B84"/>
    <mergeCell ref="J82:J84"/>
    <mergeCell ref="G88:G89"/>
    <mergeCell ref="G91:G92"/>
    <mergeCell ref="B86:B87"/>
    <mergeCell ref="B89:B90"/>
    <mergeCell ref="J94:J96"/>
    <mergeCell ref="J100:J102"/>
    <mergeCell ref="E103:E105"/>
    <mergeCell ref="I103:I105"/>
    <mergeCell ref="J97:J99"/>
    <mergeCell ref="E100:E102"/>
    <mergeCell ref="I100:I102"/>
    <mergeCell ref="G100:G101"/>
    <mergeCell ref="G103:G104"/>
    <mergeCell ref="B98:B99"/>
    <mergeCell ref="B101:B102"/>
    <mergeCell ref="J103:J105"/>
    <mergeCell ref="B104:B105"/>
    <mergeCell ref="E97:E99"/>
    <mergeCell ref="I97:I99"/>
    <mergeCell ref="J91:J93"/>
    <mergeCell ref="E94:E96"/>
    <mergeCell ref="I94:I96"/>
    <mergeCell ref="G94:G95"/>
    <mergeCell ref="G97:G98"/>
    <mergeCell ref="H100:H102"/>
    <mergeCell ref="H103:H105"/>
    <mergeCell ref="E109:E111"/>
    <mergeCell ref="I109:I111"/>
    <mergeCell ref="E106:E108"/>
    <mergeCell ref="I106:I108"/>
    <mergeCell ref="G106:G107"/>
    <mergeCell ref="G109:G110"/>
    <mergeCell ref="B116:B117"/>
    <mergeCell ref="B119:B120"/>
    <mergeCell ref="J112:J114"/>
    <mergeCell ref="E115:E117"/>
    <mergeCell ref="I115:I117"/>
    <mergeCell ref="J109:J111"/>
    <mergeCell ref="E112:E114"/>
    <mergeCell ref="I112:I114"/>
    <mergeCell ref="B107:B108"/>
    <mergeCell ref="J106:J108"/>
    <mergeCell ref="G112:G113"/>
    <mergeCell ref="G115:G116"/>
    <mergeCell ref="B110:B111"/>
    <mergeCell ref="B113:B114"/>
    <mergeCell ref="J118:J120"/>
    <mergeCell ref="H106:H108"/>
    <mergeCell ref="H109:H111"/>
    <mergeCell ref="H112:H114"/>
    <mergeCell ref="J124:J126"/>
    <mergeCell ref="E127:E129"/>
    <mergeCell ref="I127:I129"/>
    <mergeCell ref="J121:J123"/>
    <mergeCell ref="E124:E126"/>
    <mergeCell ref="I124:I126"/>
    <mergeCell ref="G124:G125"/>
    <mergeCell ref="G127:G128"/>
    <mergeCell ref="B122:B123"/>
    <mergeCell ref="B125:B126"/>
    <mergeCell ref="J127:J129"/>
    <mergeCell ref="B128:B129"/>
    <mergeCell ref="E121:E123"/>
    <mergeCell ref="I121:I123"/>
    <mergeCell ref="J115:J117"/>
    <mergeCell ref="E118:E120"/>
    <mergeCell ref="I118:I120"/>
    <mergeCell ref="G118:G119"/>
    <mergeCell ref="G121:G122"/>
    <mergeCell ref="H115:H117"/>
    <mergeCell ref="H118:H120"/>
    <mergeCell ref="H121:H123"/>
    <mergeCell ref="H124:H126"/>
    <mergeCell ref="H127:H129"/>
    <mergeCell ref="J139:J141"/>
    <mergeCell ref="E142:E144"/>
    <mergeCell ref="I142:I144"/>
    <mergeCell ref="G142:G143"/>
    <mergeCell ref="G145:G146"/>
    <mergeCell ref="E133:E135"/>
    <mergeCell ref="I133:I135"/>
    <mergeCell ref="H133:H135"/>
    <mergeCell ref="H136:H138"/>
    <mergeCell ref="H139:H141"/>
    <mergeCell ref="H142:H144"/>
    <mergeCell ref="E130:E132"/>
    <mergeCell ref="I130:I132"/>
    <mergeCell ref="G130:G131"/>
    <mergeCell ref="G133:G134"/>
    <mergeCell ref="B140:B141"/>
    <mergeCell ref="B143:B144"/>
    <mergeCell ref="J136:J138"/>
    <mergeCell ref="E139:E141"/>
    <mergeCell ref="I139:I141"/>
    <mergeCell ref="J133:J135"/>
    <mergeCell ref="E136:E138"/>
    <mergeCell ref="I136:I138"/>
    <mergeCell ref="B131:B132"/>
    <mergeCell ref="J130:J132"/>
    <mergeCell ref="G136:G137"/>
    <mergeCell ref="G139:G140"/>
    <mergeCell ref="B134:B135"/>
    <mergeCell ref="B137:B138"/>
    <mergeCell ref="J142:J144"/>
    <mergeCell ref="H130:H132"/>
    <mergeCell ref="J148:J150"/>
    <mergeCell ref="E151:E153"/>
    <mergeCell ref="I151:I153"/>
    <mergeCell ref="J145:J147"/>
    <mergeCell ref="E148:E150"/>
    <mergeCell ref="I148:I150"/>
    <mergeCell ref="G148:G149"/>
    <mergeCell ref="G151:G152"/>
    <mergeCell ref="B146:B147"/>
    <mergeCell ref="B149:B150"/>
    <mergeCell ref="J151:J153"/>
    <mergeCell ref="B152:B153"/>
    <mergeCell ref="H145:H147"/>
    <mergeCell ref="H148:H150"/>
    <mergeCell ref="H151:H153"/>
    <mergeCell ref="E145:E147"/>
    <mergeCell ref="I145:I147"/>
    <mergeCell ref="E157:E159"/>
    <mergeCell ref="I157:I159"/>
    <mergeCell ref="E154:E156"/>
    <mergeCell ref="I154:I156"/>
    <mergeCell ref="G154:G155"/>
    <mergeCell ref="G157:G158"/>
    <mergeCell ref="B164:B165"/>
    <mergeCell ref="B167:B168"/>
    <mergeCell ref="J160:J162"/>
    <mergeCell ref="E163:E165"/>
    <mergeCell ref="I163:I165"/>
    <mergeCell ref="J157:J159"/>
    <mergeCell ref="E160:E162"/>
    <mergeCell ref="I160:I162"/>
    <mergeCell ref="B155:B156"/>
    <mergeCell ref="J154:J156"/>
    <mergeCell ref="G160:G161"/>
    <mergeCell ref="G163:G164"/>
    <mergeCell ref="B158:B159"/>
    <mergeCell ref="B161:B162"/>
    <mergeCell ref="J166:J168"/>
    <mergeCell ref="H154:H156"/>
    <mergeCell ref="H157:H159"/>
    <mergeCell ref="H160:H162"/>
    <mergeCell ref="J172:J174"/>
    <mergeCell ref="E175:E177"/>
    <mergeCell ref="I175:I177"/>
    <mergeCell ref="J169:J171"/>
    <mergeCell ref="E172:E174"/>
    <mergeCell ref="I172:I174"/>
    <mergeCell ref="G172:G173"/>
    <mergeCell ref="G175:G176"/>
    <mergeCell ref="B170:B171"/>
    <mergeCell ref="B173:B174"/>
    <mergeCell ref="J175:J177"/>
    <mergeCell ref="B176:B177"/>
    <mergeCell ref="E169:E171"/>
    <mergeCell ref="I169:I171"/>
    <mergeCell ref="J163:J165"/>
    <mergeCell ref="E166:E168"/>
    <mergeCell ref="I166:I168"/>
    <mergeCell ref="G166:G167"/>
    <mergeCell ref="G169:G170"/>
    <mergeCell ref="H163:H165"/>
    <mergeCell ref="H166:H168"/>
    <mergeCell ref="H169:H171"/>
    <mergeCell ref="H172:H174"/>
    <mergeCell ref="H175:H177"/>
    <mergeCell ref="E181:E183"/>
    <mergeCell ref="I181:I183"/>
    <mergeCell ref="E178:E180"/>
    <mergeCell ref="I178:I180"/>
    <mergeCell ref="G178:G179"/>
    <mergeCell ref="G181:G182"/>
    <mergeCell ref="B188:B189"/>
    <mergeCell ref="B191:B192"/>
    <mergeCell ref="J184:J186"/>
    <mergeCell ref="E187:E189"/>
    <mergeCell ref="I187:I189"/>
    <mergeCell ref="J181:J183"/>
    <mergeCell ref="E184:E186"/>
    <mergeCell ref="I184:I186"/>
    <mergeCell ref="B179:B180"/>
    <mergeCell ref="J178:J180"/>
    <mergeCell ref="G184:G185"/>
    <mergeCell ref="G187:G188"/>
    <mergeCell ref="B182:B183"/>
    <mergeCell ref="B185:B186"/>
    <mergeCell ref="J190:J192"/>
    <mergeCell ref="H178:H180"/>
    <mergeCell ref="H181:H183"/>
    <mergeCell ref="H184:H186"/>
    <mergeCell ref="J196:J198"/>
    <mergeCell ref="E199:E201"/>
    <mergeCell ref="I199:I201"/>
    <mergeCell ref="J193:J195"/>
    <mergeCell ref="E196:E198"/>
    <mergeCell ref="I196:I198"/>
    <mergeCell ref="G196:G197"/>
    <mergeCell ref="G199:G200"/>
    <mergeCell ref="B194:B195"/>
    <mergeCell ref="B197:B198"/>
    <mergeCell ref="J199:J201"/>
    <mergeCell ref="B200:B201"/>
    <mergeCell ref="E193:E195"/>
    <mergeCell ref="I193:I195"/>
    <mergeCell ref="J187:J189"/>
    <mergeCell ref="E190:E192"/>
    <mergeCell ref="I190:I192"/>
    <mergeCell ref="G190:G191"/>
    <mergeCell ref="G193:G194"/>
    <mergeCell ref="H187:H189"/>
    <mergeCell ref="H190:H192"/>
    <mergeCell ref="H193:H195"/>
    <mergeCell ref="H196:H198"/>
    <mergeCell ref="H199:H201"/>
    <mergeCell ref="J211:J213"/>
    <mergeCell ref="E214:E216"/>
    <mergeCell ref="I214:I216"/>
    <mergeCell ref="G214:G215"/>
    <mergeCell ref="G217:G218"/>
    <mergeCell ref="E205:E207"/>
    <mergeCell ref="I205:I207"/>
    <mergeCell ref="H205:H207"/>
    <mergeCell ref="H208:H210"/>
    <mergeCell ref="H211:H213"/>
    <mergeCell ref="H214:H216"/>
    <mergeCell ref="E202:E204"/>
    <mergeCell ref="I202:I204"/>
    <mergeCell ref="G202:G203"/>
    <mergeCell ref="G205:G206"/>
    <mergeCell ref="B212:B213"/>
    <mergeCell ref="B215:B216"/>
    <mergeCell ref="J208:J210"/>
    <mergeCell ref="E211:E213"/>
    <mergeCell ref="I211:I213"/>
    <mergeCell ref="J205:J207"/>
    <mergeCell ref="E208:E210"/>
    <mergeCell ref="I208:I210"/>
    <mergeCell ref="B203:B204"/>
    <mergeCell ref="J202:J204"/>
    <mergeCell ref="G208:G209"/>
    <mergeCell ref="G211:G212"/>
    <mergeCell ref="B206:B207"/>
    <mergeCell ref="B209:B210"/>
    <mergeCell ref="J214:J216"/>
    <mergeCell ref="H202:H204"/>
    <mergeCell ref="J220:J222"/>
    <mergeCell ref="E223:E225"/>
    <mergeCell ref="I223:I225"/>
    <mergeCell ref="J217:J219"/>
    <mergeCell ref="E220:E222"/>
    <mergeCell ref="I220:I222"/>
    <mergeCell ref="G220:G221"/>
    <mergeCell ref="G223:G224"/>
    <mergeCell ref="B218:B219"/>
    <mergeCell ref="B221:B222"/>
    <mergeCell ref="J223:J225"/>
    <mergeCell ref="B224:B225"/>
    <mergeCell ref="H217:H219"/>
    <mergeCell ref="H220:H222"/>
    <mergeCell ref="H223:H225"/>
    <mergeCell ref="E217:E219"/>
    <mergeCell ref="I217:I219"/>
    <mergeCell ref="E229:E231"/>
    <mergeCell ref="I229:I231"/>
    <mergeCell ref="E226:E228"/>
    <mergeCell ref="I226:I228"/>
    <mergeCell ref="G226:G227"/>
    <mergeCell ref="G229:G230"/>
    <mergeCell ref="B236:B237"/>
    <mergeCell ref="B239:B240"/>
    <mergeCell ref="J232:J234"/>
    <mergeCell ref="E235:E237"/>
    <mergeCell ref="I235:I237"/>
    <mergeCell ref="J229:J231"/>
    <mergeCell ref="E232:E234"/>
    <mergeCell ref="I232:I234"/>
    <mergeCell ref="B227:B228"/>
    <mergeCell ref="J226:J228"/>
    <mergeCell ref="G232:G233"/>
    <mergeCell ref="G235:G236"/>
    <mergeCell ref="B230:B231"/>
    <mergeCell ref="B233:B234"/>
    <mergeCell ref="J238:J240"/>
    <mergeCell ref="H226:H228"/>
    <mergeCell ref="H229:H231"/>
    <mergeCell ref="H232:H234"/>
    <mergeCell ref="J244:J246"/>
    <mergeCell ref="E247:E249"/>
    <mergeCell ref="I247:I249"/>
    <mergeCell ref="J241:J243"/>
    <mergeCell ref="E244:E246"/>
    <mergeCell ref="I244:I246"/>
    <mergeCell ref="G244:G245"/>
    <mergeCell ref="G247:G248"/>
    <mergeCell ref="B242:B243"/>
    <mergeCell ref="B245:B246"/>
    <mergeCell ref="J247:J249"/>
    <mergeCell ref="B248:B249"/>
    <mergeCell ref="E241:E243"/>
    <mergeCell ref="I241:I243"/>
    <mergeCell ref="J235:J237"/>
    <mergeCell ref="E238:E240"/>
    <mergeCell ref="I238:I240"/>
    <mergeCell ref="G238:G239"/>
    <mergeCell ref="G241:G242"/>
    <mergeCell ref="H235:H237"/>
    <mergeCell ref="H238:H240"/>
    <mergeCell ref="H241:H243"/>
    <mergeCell ref="H244:H246"/>
    <mergeCell ref="H247:H249"/>
    <mergeCell ref="E253:E255"/>
    <mergeCell ref="I253:I255"/>
    <mergeCell ref="E250:E252"/>
    <mergeCell ref="I250:I252"/>
    <mergeCell ref="G250:G251"/>
    <mergeCell ref="G253:G254"/>
    <mergeCell ref="B260:B261"/>
    <mergeCell ref="B263:B264"/>
    <mergeCell ref="J256:J258"/>
    <mergeCell ref="E259:E261"/>
    <mergeCell ref="I259:I261"/>
    <mergeCell ref="J253:J255"/>
    <mergeCell ref="E256:E258"/>
    <mergeCell ref="I256:I258"/>
    <mergeCell ref="B251:B252"/>
    <mergeCell ref="J250:J252"/>
    <mergeCell ref="G256:G257"/>
    <mergeCell ref="G259:G260"/>
    <mergeCell ref="B254:B255"/>
    <mergeCell ref="B257:B258"/>
    <mergeCell ref="J262:J264"/>
    <mergeCell ref="H250:H252"/>
    <mergeCell ref="H253:H255"/>
    <mergeCell ref="H256:H258"/>
    <mergeCell ref="J268:J270"/>
    <mergeCell ref="E271:E273"/>
    <mergeCell ref="I271:I273"/>
    <mergeCell ref="J265:J267"/>
    <mergeCell ref="E268:E270"/>
    <mergeCell ref="I268:I270"/>
    <mergeCell ref="G268:G269"/>
    <mergeCell ref="G271:G272"/>
    <mergeCell ref="B266:B267"/>
    <mergeCell ref="B269:B270"/>
    <mergeCell ref="J271:J273"/>
    <mergeCell ref="B272:B273"/>
    <mergeCell ref="E265:E267"/>
    <mergeCell ref="I265:I267"/>
    <mergeCell ref="J259:J261"/>
    <mergeCell ref="E262:E264"/>
    <mergeCell ref="I262:I264"/>
    <mergeCell ref="G262:G263"/>
    <mergeCell ref="G265:G266"/>
    <mergeCell ref="H259:H261"/>
    <mergeCell ref="H262:H264"/>
    <mergeCell ref="H265:H267"/>
    <mergeCell ref="H268:H270"/>
    <mergeCell ref="H271:H273"/>
    <mergeCell ref="J283:J285"/>
    <mergeCell ref="E286:E288"/>
    <mergeCell ref="I286:I288"/>
    <mergeCell ref="G286:G287"/>
    <mergeCell ref="G289:G290"/>
    <mergeCell ref="E277:E279"/>
    <mergeCell ref="I277:I279"/>
    <mergeCell ref="H277:H279"/>
    <mergeCell ref="H280:H282"/>
    <mergeCell ref="H283:H285"/>
    <mergeCell ref="H286:H288"/>
    <mergeCell ref="E274:E276"/>
    <mergeCell ref="I274:I276"/>
    <mergeCell ref="G274:G275"/>
    <mergeCell ref="G277:G278"/>
    <mergeCell ref="B284:B285"/>
    <mergeCell ref="B287:B288"/>
    <mergeCell ref="J280:J282"/>
    <mergeCell ref="E283:E285"/>
    <mergeCell ref="I283:I285"/>
    <mergeCell ref="J277:J279"/>
    <mergeCell ref="E280:E282"/>
    <mergeCell ref="I280:I282"/>
    <mergeCell ref="B275:B276"/>
    <mergeCell ref="J274:J276"/>
    <mergeCell ref="G280:G281"/>
    <mergeCell ref="G283:G284"/>
    <mergeCell ref="B278:B279"/>
    <mergeCell ref="B281:B282"/>
    <mergeCell ref="J286:J288"/>
    <mergeCell ref="H274:H276"/>
    <mergeCell ref="J292:J294"/>
    <mergeCell ref="E295:E297"/>
    <mergeCell ref="I295:I297"/>
    <mergeCell ref="J289:J291"/>
    <mergeCell ref="E292:E294"/>
    <mergeCell ref="I292:I294"/>
    <mergeCell ref="G292:G293"/>
    <mergeCell ref="G295:G296"/>
    <mergeCell ref="B290:B291"/>
    <mergeCell ref="B293:B294"/>
    <mergeCell ref="J295:J297"/>
    <mergeCell ref="B296:B297"/>
    <mergeCell ref="H289:H291"/>
    <mergeCell ref="H292:H294"/>
    <mergeCell ref="H295:H297"/>
    <mergeCell ref="E289:E291"/>
    <mergeCell ref="I289:I291"/>
    <mergeCell ref="E301:E303"/>
    <mergeCell ref="I301:I303"/>
    <mergeCell ref="E298:E300"/>
    <mergeCell ref="I298:I300"/>
    <mergeCell ref="G298:G299"/>
    <mergeCell ref="G301:G302"/>
    <mergeCell ref="B308:B309"/>
    <mergeCell ref="B311:B312"/>
    <mergeCell ref="J304:J306"/>
    <mergeCell ref="E307:E309"/>
    <mergeCell ref="I307:I309"/>
    <mergeCell ref="J301:J303"/>
    <mergeCell ref="E304:E306"/>
    <mergeCell ref="I304:I306"/>
    <mergeCell ref="B299:B300"/>
    <mergeCell ref="J298:J300"/>
    <mergeCell ref="G304:G305"/>
    <mergeCell ref="G307:G308"/>
    <mergeCell ref="B302:B303"/>
    <mergeCell ref="B305:B306"/>
    <mergeCell ref="J310:J312"/>
    <mergeCell ref="H298:H300"/>
    <mergeCell ref="H301:H303"/>
    <mergeCell ref="H304:H306"/>
    <mergeCell ref="J316:J318"/>
    <mergeCell ref="E319:E321"/>
    <mergeCell ref="I319:I321"/>
    <mergeCell ref="J313:J315"/>
    <mergeCell ref="E316:E318"/>
    <mergeCell ref="I316:I318"/>
    <mergeCell ref="G316:G317"/>
    <mergeCell ref="G319:G320"/>
    <mergeCell ref="B314:B315"/>
    <mergeCell ref="B317:B318"/>
    <mergeCell ref="J319:J321"/>
    <mergeCell ref="B320:B321"/>
    <mergeCell ref="E313:E315"/>
    <mergeCell ref="I313:I315"/>
    <mergeCell ref="J307:J309"/>
    <mergeCell ref="E310:E312"/>
    <mergeCell ref="I310:I312"/>
    <mergeCell ref="G310:G311"/>
    <mergeCell ref="G313:G314"/>
    <mergeCell ref="H307:H309"/>
    <mergeCell ref="H310:H312"/>
    <mergeCell ref="H313:H315"/>
    <mergeCell ref="H316:H318"/>
    <mergeCell ref="H319:H321"/>
    <mergeCell ref="E325:E327"/>
    <mergeCell ref="I325:I327"/>
    <mergeCell ref="E322:E324"/>
    <mergeCell ref="I322:I324"/>
    <mergeCell ref="G322:G323"/>
    <mergeCell ref="G325:G326"/>
    <mergeCell ref="B332:B333"/>
    <mergeCell ref="B335:B336"/>
    <mergeCell ref="J328:J330"/>
    <mergeCell ref="E331:E333"/>
    <mergeCell ref="I331:I333"/>
    <mergeCell ref="J325:J327"/>
    <mergeCell ref="E328:E330"/>
    <mergeCell ref="I328:I330"/>
    <mergeCell ref="B323:B324"/>
    <mergeCell ref="J322:J324"/>
    <mergeCell ref="G328:G329"/>
    <mergeCell ref="G331:G332"/>
    <mergeCell ref="B326:B327"/>
    <mergeCell ref="B329:B330"/>
    <mergeCell ref="J334:J336"/>
    <mergeCell ref="H322:H324"/>
    <mergeCell ref="H325:H327"/>
    <mergeCell ref="H328:H330"/>
    <mergeCell ref="J340:J342"/>
    <mergeCell ref="E343:E345"/>
    <mergeCell ref="I343:I345"/>
    <mergeCell ref="J337:J339"/>
    <mergeCell ref="E340:E342"/>
    <mergeCell ref="I340:I342"/>
    <mergeCell ref="G340:G341"/>
    <mergeCell ref="G343:G344"/>
    <mergeCell ref="B338:B339"/>
    <mergeCell ref="B341:B342"/>
    <mergeCell ref="J343:J345"/>
    <mergeCell ref="B344:B345"/>
    <mergeCell ref="E337:E339"/>
    <mergeCell ref="I337:I339"/>
    <mergeCell ref="J331:J333"/>
    <mergeCell ref="E334:E336"/>
    <mergeCell ref="I334:I336"/>
    <mergeCell ref="G334:G335"/>
    <mergeCell ref="G337:G338"/>
    <mergeCell ref="H331:H333"/>
    <mergeCell ref="H334:H336"/>
    <mergeCell ref="H337:H339"/>
    <mergeCell ref="H340:H342"/>
    <mergeCell ref="H343:H345"/>
    <mergeCell ref="J355:J357"/>
    <mergeCell ref="E358:E360"/>
    <mergeCell ref="I358:I360"/>
    <mergeCell ref="G358:G359"/>
    <mergeCell ref="G361:G362"/>
    <mergeCell ref="E349:E351"/>
    <mergeCell ref="I349:I351"/>
    <mergeCell ref="H349:H351"/>
    <mergeCell ref="H352:H354"/>
    <mergeCell ref="H355:H357"/>
    <mergeCell ref="H358:H360"/>
    <mergeCell ref="E346:E348"/>
    <mergeCell ref="I346:I348"/>
    <mergeCell ref="G346:G347"/>
    <mergeCell ref="G349:G350"/>
    <mergeCell ref="B356:B357"/>
    <mergeCell ref="B359:B360"/>
    <mergeCell ref="J352:J354"/>
    <mergeCell ref="E355:E357"/>
    <mergeCell ref="I355:I357"/>
    <mergeCell ref="J349:J351"/>
    <mergeCell ref="E352:E354"/>
    <mergeCell ref="I352:I354"/>
    <mergeCell ref="B347:B348"/>
    <mergeCell ref="J346:J348"/>
    <mergeCell ref="G352:G353"/>
    <mergeCell ref="G355:G356"/>
    <mergeCell ref="B350:B351"/>
    <mergeCell ref="B353:B354"/>
    <mergeCell ref="J358:J360"/>
    <mergeCell ref="H346:H348"/>
    <mergeCell ref="J364:J366"/>
    <mergeCell ref="E367:E369"/>
    <mergeCell ref="I367:I369"/>
    <mergeCell ref="J361:J363"/>
    <mergeCell ref="E364:E366"/>
    <mergeCell ref="I364:I366"/>
    <mergeCell ref="G364:G365"/>
    <mergeCell ref="G367:G368"/>
    <mergeCell ref="B362:B363"/>
    <mergeCell ref="B365:B366"/>
    <mergeCell ref="J367:J369"/>
    <mergeCell ref="B368:B369"/>
    <mergeCell ref="H361:H363"/>
    <mergeCell ref="H364:H366"/>
    <mergeCell ref="H367:H369"/>
    <mergeCell ref="E361:E363"/>
    <mergeCell ref="I361:I363"/>
    <mergeCell ref="J379:J381"/>
    <mergeCell ref="E382:E384"/>
    <mergeCell ref="I382:I384"/>
    <mergeCell ref="G382:G383"/>
    <mergeCell ref="G385:G386"/>
    <mergeCell ref="E373:E375"/>
    <mergeCell ref="I373:I375"/>
    <mergeCell ref="J385:J387"/>
    <mergeCell ref="E370:E372"/>
    <mergeCell ref="I370:I372"/>
    <mergeCell ref="G370:G371"/>
    <mergeCell ref="G373:G374"/>
    <mergeCell ref="B380:B381"/>
    <mergeCell ref="B383:B384"/>
    <mergeCell ref="J376:J378"/>
    <mergeCell ref="E379:E381"/>
    <mergeCell ref="I379:I381"/>
    <mergeCell ref="J373:J375"/>
    <mergeCell ref="E376:E378"/>
    <mergeCell ref="I376:I378"/>
    <mergeCell ref="B371:B372"/>
    <mergeCell ref="J370:J372"/>
    <mergeCell ref="G376:G377"/>
    <mergeCell ref="G379:G380"/>
    <mergeCell ref="B374:B375"/>
    <mergeCell ref="B377:B378"/>
    <mergeCell ref="J382:J384"/>
    <mergeCell ref="H370:H372"/>
    <mergeCell ref="H373:H375"/>
    <mergeCell ref="H376:H378"/>
    <mergeCell ref="H379:H381"/>
    <mergeCell ref="H382:H384"/>
    <mergeCell ref="E388:E390"/>
    <mergeCell ref="I388:I390"/>
    <mergeCell ref="G388:G389"/>
    <mergeCell ref="G391:G392"/>
    <mergeCell ref="J391:J393"/>
    <mergeCell ref="B386:B387"/>
    <mergeCell ref="B389:B390"/>
    <mergeCell ref="J394:J396"/>
    <mergeCell ref="B404:B405"/>
    <mergeCell ref="B407:B408"/>
    <mergeCell ref="J400:J402"/>
    <mergeCell ref="E403:E405"/>
    <mergeCell ref="I403:I405"/>
    <mergeCell ref="J397:J399"/>
    <mergeCell ref="E400:E402"/>
    <mergeCell ref="I400:I402"/>
    <mergeCell ref="J388:J390"/>
    <mergeCell ref="E385:E387"/>
    <mergeCell ref="I385:I387"/>
    <mergeCell ref="H385:H387"/>
    <mergeCell ref="H388:H390"/>
    <mergeCell ref="H406:H408"/>
    <mergeCell ref="J409:J411"/>
    <mergeCell ref="E412:E414"/>
    <mergeCell ref="I412:I414"/>
    <mergeCell ref="G412:G413"/>
    <mergeCell ref="G415:G416"/>
    <mergeCell ref="B410:B411"/>
    <mergeCell ref="B413:B414"/>
    <mergeCell ref="E421:E423"/>
    <mergeCell ref="I421:I423"/>
    <mergeCell ref="E418:E420"/>
    <mergeCell ref="B392:B393"/>
    <mergeCell ref="B395:B396"/>
    <mergeCell ref="G400:G401"/>
    <mergeCell ref="G403:G404"/>
    <mergeCell ref="B398:B399"/>
    <mergeCell ref="B401:B402"/>
    <mergeCell ref="J406:J408"/>
    <mergeCell ref="E409:E411"/>
    <mergeCell ref="I409:I411"/>
    <mergeCell ref="J403:J405"/>
    <mergeCell ref="E406:E408"/>
    <mergeCell ref="I406:I408"/>
    <mergeCell ref="G406:G407"/>
    <mergeCell ref="G409:G410"/>
    <mergeCell ref="E397:E399"/>
    <mergeCell ref="I397:I399"/>
    <mergeCell ref="E394:E396"/>
    <mergeCell ref="H391:H393"/>
    <mergeCell ref="H394:H396"/>
    <mergeCell ref="H397:H399"/>
    <mergeCell ref="H400:H402"/>
    <mergeCell ref="H403:H405"/>
    <mergeCell ref="B455:B456"/>
    <mergeCell ref="B458:B459"/>
    <mergeCell ref="B461:B462"/>
    <mergeCell ref="B464:B465"/>
    <mergeCell ref="B467:B468"/>
    <mergeCell ref="B470:B471"/>
    <mergeCell ref="B473:B474"/>
    <mergeCell ref="B476:B477"/>
    <mergeCell ref="J421:J423"/>
    <mergeCell ref="E424:E426"/>
    <mergeCell ref="I424:I426"/>
    <mergeCell ref="J418:J420"/>
    <mergeCell ref="B428:B429"/>
    <mergeCell ref="B431:B432"/>
    <mergeCell ref="B434:B435"/>
    <mergeCell ref="B437:B438"/>
    <mergeCell ref="B440:B441"/>
    <mergeCell ref="B443:B444"/>
    <mergeCell ref="B446:B447"/>
    <mergeCell ref="B449:B450"/>
    <mergeCell ref="E436:E438"/>
    <mergeCell ref="I436:I438"/>
    <mergeCell ref="G424:G425"/>
    <mergeCell ref="J430:J432"/>
    <mergeCell ref="J427:J429"/>
    <mergeCell ref="E430:E432"/>
    <mergeCell ref="I430:I432"/>
    <mergeCell ref="J424:J426"/>
    <mergeCell ref="E427:E429"/>
    <mergeCell ref="I427:I429"/>
    <mergeCell ref="I418:I420"/>
    <mergeCell ref="G418:G419"/>
    <mergeCell ref="K4:K6"/>
    <mergeCell ref="K7:K9"/>
    <mergeCell ref="K10:K12"/>
    <mergeCell ref="K13:K15"/>
    <mergeCell ref="K16:K18"/>
    <mergeCell ref="K19:K21"/>
    <mergeCell ref="K22:K24"/>
    <mergeCell ref="K25:K27"/>
    <mergeCell ref="K28:K30"/>
    <mergeCell ref="K31:K33"/>
    <mergeCell ref="K34:K36"/>
    <mergeCell ref="K37:K39"/>
    <mergeCell ref="K40:K42"/>
    <mergeCell ref="K43:K45"/>
    <mergeCell ref="K46:K48"/>
    <mergeCell ref="K49:K51"/>
    <mergeCell ref="B452:B453"/>
    <mergeCell ref="J4:J6"/>
    <mergeCell ref="I394:I396"/>
    <mergeCell ref="G394:G395"/>
    <mergeCell ref="E391:E393"/>
    <mergeCell ref="I391:I393"/>
    <mergeCell ref="G397:G398"/>
    <mergeCell ref="G421:G422"/>
    <mergeCell ref="J415:J417"/>
    <mergeCell ref="B416:B417"/>
    <mergeCell ref="B419:B420"/>
    <mergeCell ref="B422:B423"/>
    <mergeCell ref="B425:B426"/>
    <mergeCell ref="J412:J414"/>
    <mergeCell ref="E415:E417"/>
    <mergeCell ref="I415:I417"/>
    <mergeCell ref="K52:K54"/>
    <mergeCell ref="K55:K57"/>
    <mergeCell ref="K58:K60"/>
    <mergeCell ref="K61:K63"/>
    <mergeCell ref="K64:K66"/>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K145:K147"/>
    <mergeCell ref="K148:K150"/>
    <mergeCell ref="K151:K153"/>
    <mergeCell ref="K154:K156"/>
    <mergeCell ref="K157:K159"/>
    <mergeCell ref="K160:K162"/>
    <mergeCell ref="K163:K165"/>
    <mergeCell ref="K166:K168"/>
    <mergeCell ref="K169:K171"/>
    <mergeCell ref="K172:K174"/>
    <mergeCell ref="K175:K177"/>
    <mergeCell ref="K178:K180"/>
    <mergeCell ref="K181:K183"/>
    <mergeCell ref="K184:K186"/>
    <mergeCell ref="K187:K189"/>
    <mergeCell ref="K190:K192"/>
    <mergeCell ref="K193:K195"/>
    <mergeCell ref="K196:K198"/>
    <mergeCell ref="K199:K201"/>
    <mergeCell ref="K202:K204"/>
    <mergeCell ref="K205:K207"/>
    <mergeCell ref="K208:K210"/>
    <mergeCell ref="K211:K213"/>
    <mergeCell ref="K214:K216"/>
    <mergeCell ref="K217:K219"/>
    <mergeCell ref="K220:K222"/>
    <mergeCell ref="K223:K225"/>
    <mergeCell ref="K226:K228"/>
    <mergeCell ref="K229:K231"/>
    <mergeCell ref="K232:K234"/>
    <mergeCell ref="K235:K237"/>
    <mergeCell ref="K238:K240"/>
    <mergeCell ref="K241:K243"/>
    <mergeCell ref="K244:K246"/>
    <mergeCell ref="K247:K249"/>
    <mergeCell ref="K250:K252"/>
    <mergeCell ref="K253:K255"/>
    <mergeCell ref="K256:K258"/>
    <mergeCell ref="K259:K261"/>
    <mergeCell ref="K262:K264"/>
    <mergeCell ref="K265:K267"/>
    <mergeCell ref="K268:K270"/>
    <mergeCell ref="K271:K273"/>
    <mergeCell ref="K274:K276"/>
    <mergeCell ref="K277:K279"/>
    <mergeCell ref="K280:K282"/>
    <mergeCell ref="K283:K285"/>
    <mergeCell ref="K286:K288"/>
    <mergeCell ref="K289:K291"/>
    <mergeCell ref="K292:K294"/>
    <mergeCell ref="K295:K297"/>
    <mergeCell ref="K298:K300"/>
    <mergeCell ref="K301:K303"/>
    <mergeCell ref="K304:K306"/>
    <mergeCell ref="K307:K309"/>
    <mergeCell ref="K310:K312"/>
    <mergeCell ref="K313:K315"/>
    <mergeCell ref="K316:K318"/>
    <mergeCell ref="K319:K321"/>
    <mergeCell ref="K322:K324"/>
    <mergeCell ref="K325:K327"/>
    <mergeCell ref="K328:K330"/>
    <mergeCell ref="K331:K333"/>
    <mergeCell ref="K334:K336"/>
    <mergeCell ref="K337:K339"/>
    <mergeCell ref="K340:K342"/>
    <mergeCell ref="K343:K345"/>
    <mergeCell ref="K346:K348"/>
    <mergeCell ref="K349:K351"/>
    <mergeCell ref="K352:K354"/>
    <mergeCell ref="K355:K357"/>
    <mergeCell ref="K358:K360"/>
    <mergeCell ref="K361:K363"/>
    <mergeCell ref="K364:K366"/>
    <mergeCell ref="K367:K369"/>
    <mergeCell ref="K370:K372"/>
    <mergeCell ref="K373:K375"/>
    <mergeCell ref="K376:K378"/>
    <mergeCell ref="K379:K381"/>
    <mergeCell ref="K382:K384"/>
    <mergeCell ref="K385:K387"/>
    <mergeCell ref="K388:K390"/>
    <mergeCell ref="K391:K393"/>
    <mergeCell ref="K394:K396"/>
    <mergeCell ref="K397:K399"/>
    <mergeCell ref="K400:K402"/>
    <mergeCell ref="K403:K405"/>
    <mergeCell ref="K406:K408"/>
    <mergeCell ref="K409:K411"/>
    <mergeCell ref="K412:K414"/>
    <mergeCell ref="K415:K417"/>
    <mergeCell ref="K418:K420"/>
    <mergeCell ref="K421:K423"/>
    <mergeCell ref="K424:K426"/>
    <mergeCell ref="K427:K429"/>
    <mergeCell ref="K430:K432"/>
    <mergeCell ref="K433:K435"/>
    <mergeCell ref="K436:K438"/>
    <mergeCell ref="K439:K441"/>
    <mergeCell ref="K442:K444"/>
    <mergeCell ref="K445:K447"/>
    <mergeCell ref="K448:K450"/>
    <mergeCell ref="K451:K453"/>
    <mergeCell ref="K454:K456"/>
    <mergeCell ref="K457:K459"/>
    <mergeCell ref="K460:K462"/>
    <mergeCell ref="K463:K465"/>
    <mergeCell ref="K466:K468"/>
    <mergeCell ref="K469:K471"/>
    <mergeCell ref="K472:K474"/>
    <mergeCell ref="K475:K477"/>
    <mergeCell ref="K478:K480"/>
    <mergeCell ref="K481:K483"/>
    <mergeCell ref="K484:K486"/>
    <mergeCell ref="K487:K489"/>
    <mergeCell ref="K490:K492"/>
    <mergeCell ref="K493:K495"/>
    <mergeCell ref="K496:K498"/>
    <mergeCell ref="K499:K501"/>
    <mergeCell ref="K502:K504"/>
    <mergeCell ref="K505:K507"/>
    <mergeCell ref="K508:K510"/>
    <mergeCell ref="K511:K513"/>
    <mergeCell ref="K514:K516"/>
    <mergeCell ref="K517:K519"/>
    <mergeCell ref="K520:K522"/>
    <mergeCell ref="K523:K525"/>
    <mergeCell ref="K526:K528"/>
    <mergeCell ref="K529:K531"/>
    <mergeCell ref="K532:K534"/>
    <mergeCell ref="K535:K537"/>
    <mergeCell ref="K538:K540"/>
    <mergeCell ref="K541:K543"/>
    <mergeCell ref="K544:K546"/>
    <mergeCell ref="K547:K549"/>
    <mergeCell ref="K550:K552"/>
    <mergeCell ref="K553:K555"/>
    <mergeCell ref="K556:K558"/>
    <mergeCell ref="K559:K561"/>
    <mergeCell ref="K562:K564"/>
    <mergeCell ref="K565:K567"/>
    <mergeCell ref="K568:K570"/>
    <mergeCell ref="K571:K573"/>
    <mergeCell ref="K574:K576"/>
    <mergeCell ref="K577:K579"/>
    <mergeCell ref="K580:K582"/>
    <mergeCell ref="K583:K585"/>
    <mergeCell ref="K586:K588"/>
    <mergeCell ref="K589:K591"/>
    <mergeCell ref="K592:K594"/>
    <mergeCell ref="K595:K597"/>
    <mergeCell ref="K598:K600"/>
    <mergeCell ref="K601:K603"/>
    <mergeCell ref="K604:K606"/>
    <mergeCell ref="K607:K609"/>
    <mergeCell ref="K610:K612"/>
    <mergeCell ref="K613:K615"/>
    <mergeCell ref="K616:K618"/>
    <mergeCell ref="K619:K621"/>
    <mergeCell ref="K622:K624"/>
    <mergeCell ref="K625:K627"/>
    <mergeCell ref="K628:K630"/>
    <mergeCell ref="K631:K633"/>
    <mergeCell ref="K634:K636"/>
    <mergeCell ref="K637:K639"/>
    <mergeCell ref="K640:K642"/>
    <mergeCell ref="K643:K645"/>
    <mergeCell ref="K646:K648"/>
    <mergeCell ref="K649:K651"/>
    <mergeCell ref="K652:K654"/>
    <mergeCell ref="K655:K657"/>
    <mergeCell ref="K658:K660"/>
    <mergeCell ref="K661:K663"/>
    <mergeCell ref="K664:K666"/>
    <mergeCell ref="K667:K669"/>
    <mergeCell ref="K670:K672"/>
    <mergeCell ref="K673:K675"/>
    <mergeCell ref="K676:K678"/>
    <mergeCell ref="K679:K681"/>
    <mergeCell ref="K682:K684"/>
    <mergeCell ref="K685:K687"/>
    <mergeCell ref="K688:K690"/>
    <mergeCell ref="K691:K693"/>
    <mergeCell ref="K694:K696"/>
    <mergeCell ref="K697:K699"/>
    <mergeCell ref="K700:K702"/>
    <mergeCell ref="K703:K705"/>
    <mergeCell ref="K706:K708"/>
    <mergeCell ref="K709:K711"/>
    <mergeCell ref="K712:K714"/>
    <mergeCell ref="K715:K717"/>
    <mergeCell ref="K718:K720"/>
    <mergeCell ref="K721:K723"/>
    <mergeCell ref="K724:K726"/>
    <mergeCell ref="K727:K729"/>
    <mergeCell ref="K730:K732"/>
    <mergeCell ref="K733:K735"/>
    <mergeCell ref="K736:K738"/>
    <mergeCell ref="K739:K741"/>
    <mergeCell ref="K742:K744"/>
    <mergeCell ref="K745:K747"/>
    <mergeCell ref="K748:K750"/>
    <mergeCell ref="K751:K753"/>
    <mergeCell ref="K754:K756"/>
    <mergeCell ref="K757:K759"/>
    <mergeCell ref="K760:K762"/>
    <mergeCell ref="K763:K765"/>
    <mergeCell ref="K766:K768"/>
    <mergeCell ref="K769:K771"/>
    <mergeCell ref="K772:K774"/>
    <mergeCell ref="K775:K777"/>
    <mergeCell ref="K778:K780"/>
    <mergeCell ref="K781:K783"/>
    <mergeCell ref="K784:K786"/>
    <mergeCell ref="K787:K789"/>
    <mergeCell ref="K790:K792"/>
    <mergeCell ref="K793:K795"/>
    <mergeCell ref="K796:K798"/>
    <mergeCell ref="K799:K801"/>
    <mergeCell ref="K802:K804"/>
    <mergeCell ref="K805:K807"/>
    <mergeCell ref="K808:K810"/>
    <mergeCell ref="K811:K813"/>
    <mergeCell ref="K814:K816"/>
    <mergeCell ref="K817:K819"/>
    <mergeCell ref="K820:K822"/>
    <mergeCell ref="K823:K825"/>
    <mergeCell ref="K826:K828"/>
    <mergeCell ref="K829:K831"/>
    <mergeCell ref="K832:K834"/>
    <mergeCell ref="K835:K837"/>
    <mergeCell ref="K838:K840"/>
    <mergeCell ref="K841:K843"/>
    <mergeCell ref="K844:K846"/>
    <mergeCell ref="K847:K849"/>
    <mergeCell ref="K850:K852"/>
    <mergeCell ref="K853:K855"/>
    <mergeCell ref="K856:K858"/>
    <mergeCell ref="K859:K861"/>
    <mergeCell ref="K862:K864"/>
    <mergeCell ref="K865:K867"/>
    <mergeCell ref="K868:K870"/>
    <mergeCell ref="K871:K873"/>
    <mergeCell ref="K874:K876"/>
    <mergeCell ref="K877:K879"/>
    <mergeCell ref="K880:K882"/>
    <mergeCell ref="K883:K885"/>
    <mergeCell ref="K886:K888"/>
    <mergeCell ref="K889:K891"/>
    <mergeCell ref="K892:K894"/>
    <mergeCell ref="K895:K897"/>
    <mergeCell ref="K898:K900"/>
    <mergeCell ref="K901:K903"/>
    <mergeCell ref="K904:K906"/>
    <mergeCell ref="K907:K909"/>
    <mergeCell ref="K910:K912"/>
    <mergeCell ref="K913:K915"/>
    <mergeCell ref="K916:K918"/>
    <mergeCell ref="K919:K921"/>
    <mergeCell ref="K922:K924"/>
    <mergeCell ref="K925:K927"/>
    <mergeCell ref="K928:K930"/>
    <mergeCell ref="K931:K933"/>
    <mergeCell ref="K934:K936"/>
    <mergeCell ref="K937:K939"/>
    <mergeCell ref="K940:K942"/>
    <mergeCell ref="K943:K945"/>
    <mergeCell ref="K946:K948"/>
    <mergeCell ref="K949:K951"/>
    <mergeCell ref="K952:K954"/>
    <mergeCell ref="K955:K957"/>
    <mergeCell ref="K958:K960"/>
    <mergeCell ref="K961:K963"/>
    <mergeCell ref="K964:K966"/>
    <mergeCell ref="K967:K969"/>
    <mergeCell ref="K970:K972"/>
    <mergeCell ref="K973:K975"/>
    <mergeCell ref="K976:K978"/>
    <mergeCell ref="K979:K981"/>
    <mergeCell ref="K982:K984"/>
    <mergeCell ref="K985:K987"/>
    <mergeCell ref="K988:K990"/>
    <mergeCell ref="K991:K993"/>
    <mergeCell ref="K994:K996"/>
    <mergeCell ref="K997:K999"/>
    <mergeCell ref="K1000:K1002"/>
    <mergeCell ref="K1003:K1005"/>
    <mergeCell ref="K1006:K1008"/>
    <mergeCell ref="K1009:K1011"/>
    <mergeCell ref="K1012:K1014"/>
    <mergeCell ref="K1015:K1017"/>
    <mergeCell ref="K1018:K1020"/>
    <mergeCell ref="K1117:K1119"/>
    <mergeCell ref="K1120:K1122"/>
    <mergeCell ref="K1021:K1023"/>
    <mergeCell ref="K1024:K1026"/>
    <mergeCell ref="K1027:K1029"/>
    <mergeCell ref="K1030:K1032"/>
    <mergeCell ref="K1033:K1035"/>
    <mergeCell ref="K1036:K1038"/>
    <mergeCell ref="K1039:K1041"/>
    <mergeCell ref="K1042:K1044"/>
    <mergeCell ref="K1045:K1047"/>
    <mergeCell ref="K1048:K1050"/>
    <mergeCell ref="K1051:K1053"/>
    <mergeCell ref="K1054:K1056"/>
    <mergeCell ref="K1057:K1059"/>
    <mergeCell ref="K1060:K1062"/>
    <mergeCell ref="K1063:K1065"/>
    <mergeCell ref="K1066:K1068"/>
    <mergeCell ref="K1069:K1071"/>
    <mergeCell ref="K1177:K1179"/>
    <mergeCell ref="K1180:K1182"/>
    <mergeCell ref="K1183:K1185"/>
    <mergeCell ref="K1186:K1188"/>
    <mergeCell ref="K1189:K1191"/>
    <mergeCell ref="K1192:K1194"/>
    <mergeCell ref="K1195:K1197"/>
    <mergeCell ref="K1198:K1200"/>
    <mergeCell ref="K1123:K1125"/>
    <mergeCell ref="K1126:K1128"/>
    <mergeCell ref="K1129:K1131"/>
    <mergeCell ref="K1132:K1134"/>
    <mergeCell ref="K1135:K1137"/>
    <mergeCell ref="K1138:K1140"/>
    <mergeCell ref="K1141:K1143"/>
    <mergeCell ref="K1144:K1146"/>
    <mergeCell ref="K1147:K1149"/>
    <mergeCell ref="K1150:K1152"/>
    <mergeCell ref="K1153:K1155"/>
    <mergeCell ref="K1156:K1158"/>
    <mergeCell ref="K1159:K1161"/>
    <mergeCell ref="K1162:K1164"/>
    <mergeCell ref="K1165:K1167"/>
    <mergeCell ref="K1168:K1170"/>
    <mergeCell ref="K1171:K1173"/>
    <mergeCell ref="E1:E3"/>
    <mergeCell ref="F1:F3"/>
    <mergeCell ref="I1:I3"/>
    <mergeCell ref="J1:J3"/>
    <mergeCell ref="K1:K3"/>
    <mergeCell ref="B1:B2"/>
    <mergeCell ref="G1:G3"/>
    <mergeCell ref="G4:G6"/>
    <mergeCell ref="G7:G9"/>
    <mergeCell ref="G10:G12"/>
    <mergeCell ref="H1:H3"/>
    <mergeCell ref="H4:H6"/>
    <mergeCell ref="H7:H9"/>
    <mergeCell ref="H10:H12"/>
    <mergeCell ref="H13:H15"/>
    <mergeCell ref="H16:H18"/>
    <mergeCell ref="K1174:K1176"/>
    <mergeCell ref="K1072:K1074"/>
    <mergeCell ref="K1075:K1077"/>
    <mergeCell ref="K1078:K1080"/>
    <mergeCell ref="K1081:K1083"/>
    <mergeCell ref="K1084:K1086"/>
    <mergeCell ref="K1087:K1089"/>
    <mergeCell ref="K1090:K1092"/>
    <mergeCell ref="K1093:K1095"/>
    <mergeCell ref="K1096:K1098"/>
    <mergeCell ref="K1099:K1101"/>
    <mergeCell ref="K1102:K1104"/>
    <mergeCell ref="K1105:K1107"/>
    <mergeCell ref="K1108:K1110"/>
    <mergeCell ref="K1111:K1113"/>
    <mergeCell ref="K1114:K1116"/>
    <mergeCell ref="H40:H42"/>
    <mergeCell ref="H43:H45"/>
    <mergeCell ref="H46:H48"/>
    <mergeCell ref="H49:H51"/>
    <mergeCell ref="H52:H54"/>
    <mergeCell ref="H55:H57"/>
    <mergeCell ref="H58:H60"/>
    <mergeCell ref="H61:H63"/>
    <mergeCell ref="H64:H66"/>
    <mergeCell ref="H67:H69"/>
    <mergeCell ref="H70:H72"/>
    <mergeCell ref="H82:H84"/>
    <mergeCell ref="H85:H87"/>
    <mergeCell ref="H88:H90"/>
    <mergeCell ref="H91:H93"/>
    <mergeCell ref="H94:H96"/>
    <mergeCell ref="H97:H99"/>
    <mergeCell ref="H409:H411"/>
    <mergeCell ref="H412:H414"/>
    <mergeCell ref="H415:H417"/>
    <mergeCell ref="H418:H420"/>
    <mergeCell ref="H421:H423"/>
    <mergeCell ref="H424:H426"/>
    <mergeCell ref="H427:H429"/>
    <mergeCell ref="H430:H432"/>
    <mergeCell ref="H433:H435"/>
    <mergeCell ref="H436:H438"/>
    <mergeCell ref="H439:H441"/>
    <mergeCell ref="H442:H444"/>
    <mergeCell ref="H445:H447"/>
    <mergeCell ref="H448:H450"/>
    <mergeCell ref="H451:H453"/>
    <mergeCell ref="H454:H456"/>
    <mergeCell ref="H457:H459"/>
    <mergeCell ref="H466:H468"/>
    <mergeCell ref="H469:H471"/>
    <mergeCell ref="H487:H489"/>
    <mergeCell ref="H490:H492"/>
    <mergeCell ref="H493:H495"/>
    <mergeCell ref="H496:H498"/>
    <mergeCell ref="H499:H501"/>
    <mergeCell ref="H502:H504"/>
    <mergeCell ref="H505:H507"/>
    <mergeCell ref="H508:H510"/>
    <mergeCell ref="H511:H513"/>
    <mergeCell ref="H514:H516"/>
    <mergeCell ref="H517:H519"/>
    <mergeCell ref="H520:H522"/>
    <mergeCell ref="H523:H525"/>
    <mergeCell ref="H526:H528"/>
    <mergeCell ref="H529:H531"/>
    <mergeCell ref="H607:H609"/>
    <mergeCell ref="H610:H612"/>
    <mergeCell ref="H613:H615"/>
    <mergeCell ref="H616:H618"/>
    <mergeCell ref="H619:H621"/>
    <mergeCell ref="H679:H681"/>
    <mergeCell ref="H682:H684"/>
    <mergeCell ref="H685:H687"/>
    <mergeCell ref="H688:H690"/>
    <mergeCell ref="H706:H708"/>
    <mergeCell ref="H709:H711"/>
    <mergeCell ref="H712:H714"/>
    <mergeCell ref="H715:H717"/>
    <mergeCell ref="H718:H720"/>
    <mergeCell ref="H721:H723"/>
    <mergeCell ref="H724:H726"/>
    <mergeCell ref="H727:H729"/>
    <mergeCell ref="H751:H753"/>
    <mergeCell ref="H754:H756"/>
    <mergeCell ref="H778:H780"/>
    <mergeCell ref="H781:H783"/>
    <mergeCell ref="H784:H786"/>
    <mergeCell ref="H787:H789"/>
    <mergeCell ref="H790:H792"/>
    <mergeCell ref="H793:H795"/>
    <mergeCell ref="H796:H798"/>
    <mergeCell ref="H799:H801"/>
    <mergeCell ref="H802:H804"/>
    <mergeCell ref="H805:H807"/>
    <mergeCell ref="H808:H810"/>
    <mergeCell ref="H811:H813"/>
    <mergeCell ref="H814:H816"/>
    <mergeCell ref="H817:H819"/>
    <mergeCell ref="H820:H822"/>
    <mergeCell ref="H823:H825"/>
    <mergeCell ref="H826:H828"/>
    <mergeCell ref="H850:H852"/>
    <mergeCell ref="H853:H855"/>
    <mergeCell ref="H856:H858"/>
    <mergeCell ref="H859:H861"/>
    <mergeCell ref="H862:H864"/>
    <mergeCell ref="H865:H867"/>
    <mergeCell ref="H868:H870"/>
    <mergeCell ref="H871:H873"/>
    <mergeCell ref="H874:H876"/>
    <mergeCell ref="H877:H879"/>
    <mergeCell ref="H880:H882"/>
    <mergeCell ref="H883:H885"/>
    <mergeCell ref="H886:H888"/>
    <mergeCell ref="H889:H891"/>
    <mergeCell ref="H892:H894"/>
    <mergeCell ref="H895:H897"/>
    <mergeCell ref="H898:H900"/>
    <mergeCell ref="H922:H924"/>
    <mergeCell ref="H925:H927"/>
    <mergeCell ref="H928:H930"/>
    <mergeCell ref="H931:H933"/>
    <mergeCell ref="H934:H936"/>
    <mergeCell ref="H937:H939"/>
    <mergeCell ref="H940:H942"/>
    <mergeCell ref="H943:H945"/>
    <mergeCell ref="H946:H948"/>
    <mergeCell ref="H949:H951"/>
    <mergeCell ref="H952:H954"/>
    <mergeCell ref="H955:H957"/>
    <mergeCell ref="H958:H960"/>
    <mergeCell ref="H961:H963"/>
    <mergeCell ref="H964:H966"/>
    <mergeCell ref="H1024:H1026"/>
    <mergeCell ref="H1027:H1029"/>
    <mergeCell ref="H1030:H1032"/>
    <mergeCell ref="H1033:H1035"/>
    <mergeCell ref="H1036:H1038"/>
    <mergeCell ref="H1039:H1041"/>
    <mergeCell ref="H1042:H1044"/>
    <mergeCell ref="H1060:H1062"/>
    <mergeCell ref="H1063:H1065"/>
    <mergeCell ref="H1066:H1068"/>
    <mergeCell ref="H1069:H1071"/>
    <mergeCell ref="H1072:H1074"/>
    <mergeCell ref="H1075:H1077"/>
    <mergeCell ref="H1078:H1080"/>
    <mergeCell ref="H1081:H1083"/>
    <mergeCell ref="H1084:H1086"/>
    <mergeCell ref="H1087:H1089"/>
    <mergeCell ref="H1090:H1092"/>
    <mergeCell ref="H1093:H1095"/>
    <mergeCell ref="H1096:H1098"/>
    <mergeCell ref="H1099:H1101"/>
    <mergeCell ref="H1102:H1104"/>
    <mergeCell ref="H1105:H1107"/>
    <mergeCell ref="H1108:H1110"/>
    <mergeCell ref="H1126:H1128"/>
    <mergeCell ref="H1129:H1131"/>
    <mergeCell ref="H1132:H1134"/>
    <mergeCell ref="H1135:H1137"/>
    <mergeCell ref="H1138:H1140"/>
    <mergeCell ref="H1141:H1143"/>
    <mergeCell ref="H1144:H1146"/>
    <mergeCell ref="H1147:H1149"/>
    <mergeCell ref="H1150:H1152"/>
    <mergeCell ref="H1153:H1155"/>
    <mergeCell ref="H1168:H1170"/>
    <mergeCell ref="H1171:H1173"/>
    <mergeCell ref="H1174:H1176"/>
    <mergeCell ref="H1183:H1185"/>
    <mergeCell ref="H1186:H1188"/>
    <mergeCell ref="H1189:H1191"/>
    <mergeCell ref="H1192:H1194"/>
    <mergeCell ref="H1195:H1197"/>
    <mergeCell ref="H1198:H1200"/>
    <mergeCell ref="H1201:H1203"/>
    <mergeCell ref="H1204:H1206"/>
    <mergeCell ref="H1207:H1209"/>
    <mergeCell ref="H1210:H1212"/>
    <mergeCell ref="H1213:H1215"/>
    <mergeCell ref="H1216:H1218"/>
    <mergeCell ref="H1219:H1221"/>
    <mergeCell ref="H1222:H1224"/>
  </mergeCells>
  <conditionalFormatting sqref="B4 B7 B10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B1201 B1204 B1207 B1210 B1213 B1216 B1219 B1222 B1225 B1228 B1231 B1234 B1237 B1240 B1243 B1246 B1249 B1252 B1255 B1258 B1261 B1264 B1267 B1270 B1273 B1276 B1279 B1282 B1285 B1288 B1291 B1294 B1297 B1300 B1303 B1306 B1309 B1312 B1315 B1318 B1321 B1324 B1327 B1330 B1333 B1336 B1339 B1342 B1345 B1348 B1351 B1354 B1357 B1360 B1363 B1366 B1369 B1372 B1375 B1378 B1381 B1384 B1387 B1390 B1393 B1396 B1399 B1402 B1405 B1408 B1411 B1414 B1417 B1420 B1423 B1426 B1429 B1432 B1435 B1438 B1441 B1444 B1447 B1450 B1453 B1456 B1459 B1462 B1465 B1468 B1471 B1474 B1477 B1480 B1483 B1486 B1489 B1492 B1495 B1498 B1501">
    <cfRule type="expression" dxfId="150" priority="3190">
      <formula>AND($R$2&lt;&gt;"",OR(ISNUMBER(SEARCH($R$2,C4:E6)),ISNUMBER(SEARCH($R$2,G4:G6)),ISNUMBER(SEARCH($R$2,J4:J6)),ISTEXT(SEARCH($R$2,C4:D6))))</formula>
    </cfRule>
  </conditionalFormatting>
  <conditionalFormatting sqref="B4 B7 B10 B13:B1505">
    <cfRule type="notContainsBlanks" dxfId="149" priority="361">
      <formula>LEN(TRIM(B4))&gt;0</formula>
    </cfRule>
  </conditionalFormatting>
  <conditionalFormatting sqref="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1202:B1203 B1205:B1206 B1208:B1209 B1211:B1212 B1214:B1215 B1217:B1218 B1220:B1221 B1223:B1224 B1226:B1227 B1229:B1230 B1232:B1233 B1235:B1236 B1238:B1239 B1241:B1242 B1244:B1245 B1247:B1248 B1250:B1251 B1253:B1254 B1256:B1257 B1259:B1260 B1262:B1263 B1265:B1266 B1268:B1269 B1271:B1272 B1274:B1275 B1277:B1278 B1280:B1281 B1283:B1284 B1286:B1287 B1289:B1290 B1292:B1293 B1295:B1296 B1298:B1299 B1301:B1302 B1304:B1305 B1307:B1308 B1310:B1311 B1313:B1314 B1316:B1317 B1319:B1320 B1322:B1323 B1325:B1326 B1328:B1329 B1331:B1332 B1334:B1335 B1337:B1338 B1340:B1341 B1343:B1344 B1346:B1347 B1349:B1350 B1352:B1353 B1355:B1356 B1358:B1359 B1361:B1362 B1364:B1365 B1367:B1368 B1370:B1371 B1373:B1374 B1376:B1377 B1379:B1380 B1382:B1383 B1385:B1386 B1388:B1389 B1391:B1392 B1394:B1395 B1397:B1398 B1400:B1401 B1403:B1404 B1406:B1407 B1409:B1410 B1412:B1413 B1415:B1416 B1418:B1419 B1421:B1422 B1424:B1425 B1427:B1428 B1430:B1431 B1433:B1434 B1436:B1437 B1439:B1440 B1442:B1443 B1445:B1446 B1448:B1449 B1451:B1452 B1454:B1455 B1457:B1458 B1460:B1461 B1463:B1464 B1466:B1467 B1469:B1470 B1472:B1473 B1475:B1476 B1478:B1479 B1481:B1482 B1484:B1485 B1487:B1488 B1490:B1491 B1493:B1494 B1496:B1497 B1499:B1500 B1502:B1503">
    <cfRule type="expression" dxfId="148" priority="3587">
      <formula>AND($R$2&lt;&gt;"",OR(ISNUMBER(SEARCH($R$2,C13:E15)),ISNUMBER(SEARCH($R$2,G13:G15)),ISNUMBER(SEARCH($R$2,J13:J15)),ISTEXT(SEARCH($R$2,C13:D15))))</formula>
    </cfRule>
  </conditionalFormatting>
  <conditionalFormatting sqref="B1504">
    <cfRule type="expression" dxfId="147" priority="4185">
      <formula>AND($R$2&lt;&gt;"",OR(ISNUMBER(SEARCH($R$2,C1504:E1505)),ISNUMBER(SEARCH($R$2,G1504:G1505)),ISNUMBER(SEARCH($R$2,J1504:J1505)),ISTEXT(SEARCH($R$2,C1504:D1505))))</formula>
    </cfRule>
  </conditionalFormatting>
  <conditionalFormatting sqref="B1505">
    <cfRule type="expression" dxfId="146" priority="4186">
      <formula>AND($R$2&lt;&gt;"",OR(ISNUMBER(SEARCH($R$2,C1504:E1505)),ISNUMBER(SEARCH($R$2,G1504:G1505)),ISNUMBER(SEARCH($R$2,J1504:J1505)),ISTEXT(SEARCH($R$2,C1504:D1505))))</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notContainsBlanks" dxfId="145" priority="622" stopIfTrue="1">
      <formula>LEN(TRIM(C4))&gt;0</formula>
    </cfRule>
  </conditionalFormatting>
  <conditionalFormatting sqref="C6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144" priority="589" stopIfTrue="1">
      <formula>IF(B4&gt;0,B4,"")</formula>
    </cfRule>
  </conditionalFormatting>
  <conditionalFormatting sqref="C7">
    <cfRule type="notContainsBlanks" dxfId="143" priority="369" stopIfTrue="1">
      <formula>LEN(TRIM(C7))&gt;0</formula>
    </cfRule>
  </conditionalFormatting>
  <conditionalFormatting sqref="C9">
    <cfRule type="expression" dxfId="142" priority="364" stopIfTrue="1">
      <formula>IF(B7&gt;0,B7,"")</formula>
    </cfRule>
  </conditionalFormatting>
  <conditionalFormatting sqref="C10">
    <cfRule type="notContainsBlanks" dxfId="141" priority="291" stopIfTrue="1">
      <formula>LEN(TRIM(C10))&gt;0</formula>
    </cfRule>
  </conditionalFormatting>
  <conditionalFormatting sqref="C12">
    <cfRule type="expression" dxfId="140" priority="289" stopIfTrue="1">
      <formula>IF(B10&gt;0,B10,"")</formula>
    </cfRule>
  </conditionalFormatting>
  <conditionalFormatting sqref="C1201">
    <cfRule type="notContainsBlanks" dxfId="139" priority="272" stopIfTrue="1">
      <formula>LEN(TRIM(C1201))&gt;0</formula>
    </cfRule>
  </conditionalFormatting>
  <conditionalFormatting sqref="C1203">
    <cfRule type="expression" dxfId="138" priority="271" stopIfTrue="1">
      <formula>IF(B1201&gt;0,B1201,"")</formula>
    </cfRule>
  </conditionalFormatting>
  <conditionalFormatting sqref="C1204 C1207 C1210 C1213">
    <cfRule type="notContainsBlanks" dxfId="137" priority="256" stopIfTrue="1">
      <formula>LEN(TRIM(C1204))&gt;0</formula>
    </cfRule>
  </conditionalFormatting>
  <conditionalFormatting sqref="C1206 C1209 C1212 C1215">
    <cfRule type="expression" dxfId="136" priority="255" stopIfTrue="1">
      <formula>IF(B1204&gt;0,B1204,"")</formula>
    </cfRule>
  </conditionalFormatting>
  <conditionalFormatting sqref="C1216 C1219 C1222 C1225 C1228 C1231 C1234 C1237 C1240 C1243 C1246 C1249 C1252 C1255 C1258 C1261 C1264 C1267 C1270 C1273 C1276 C1279 C1282 C1285 C1288 C1291 C1294 C1297 C1300 C1303 C1306 C1309 C1312 C1315 C1318 C1321 C1324 C1327 C1330 C1333 C1336">
    <cfRule type="notContainsBlanks" dxfId="135" priority="240" stopIfTrue="1">
      <formula>LEN(TRIM(C1216))&gt;0</formula>
    </cfRule>
  </conditionalFormatting>
  <conditionalFormatting sqref="C1218 C1221 C1224 C1227 C1230 C1233 C1236 C1239 C1242 C1245 C1248 C1251 C1254 C1257 C1260 C1263 C1266 C1269 C1272 C1275 C1278 C1281 C1284 C1287 C1290 C1293 C1296 C1299 C1302 C1305 C1308 C1311 C1314 C1317 C1320 C1323 C1326 C1329 C1332 C1335 C1338">
    <cfRule type="expression" dxfId="134" priority="239" stopIfTrue="1">
      <formula>IF(B1216&gt;0,B1216,"")</formula>
    </cfRule>
  </conditionalFormatting>
  <conditionalFormatting sqref="C1339">
    <cfRule type="notContainsBlanks" dxfId="133" priority="224" stopIfTrue="1">
      <formula>LEN(TRIM(C1339))&gt;0</formula>
    </cfRule>
  </conditionalFormatting>
  <conditionalFormatting sqref="C1341">
    <cfRule type="expression" dxfId="132" priority="223" stopIfTrue="1">
      <formula>IF(B1339&gt;0,B1339,"")</formula>
    </cfRule>
  </conditionalFormatting>
  <conditionalFormatting sqref="C1342 C1345 C1348 C1351 C1354 C1357 C1360">
    <cfRule type="notContainsBlanks" dxfId="131" priority="208" stopIfTrue="1">
      <formula>LEN(TRIM(C1342))&gt;0</formula>
    </cfRule>
  </conditionalFormatting>
  <conditionalFormatting sqref="C1344 C1347 C1350 C1353 C1356 C1359 C1362">
    <cfRule type="expression" dxfId="130" priority="207" stopIfTrue="1">
      <formula>IF(B1342&gt;0,B1342,"")</formula>
    </cfRule>
  </conditionalFormatting>
  <conditionalFormatting sqref="C1363">
    <cfRule type="notContainsBlanks" dxfId="129" priority="192" stopIfTrue="1">
      <formula>LEN(TRIM(C1363))&gt;0</formula>
    </cfRule>
  </conditionalFormatting>
  <conditionalFormatting sqref="C1365">
    <cfRule type="expression" dxfId="128" priority="191" stopIfTrue="1">
      <formula>IF(B1363&gt;0,B1363,"")</formula>
    </cfRule>
  </conditionalFormatting>
  <conditionalFormatting sqref="C1366">
    <cfRule type="notContainsBlanks" dxfId="127" priority="176" stopIfTrue="1">
      <formula>LEN(TRIM(C1366))&gt;0</formula>
    </cfRule>
  </conditionalFormatting>
  <conditionalFormatting sqref="C1368">
    <cfRule type="expression" dxfId="126" priority="175" stopIfTrue="1">
      <formula>IF(B1366&gt;0,B1366,"")</formula>
    </cfRule>
  </conditionalFormatting>
  <conditionalFormatting sqref="C1369 C1372 C1375 C1378 C1381 C1384 C1387 C1390">
    <cfRule type="notContainsBlanks" dxfId="125" priority="160" stopIfTrue="1">
      <formula>LEN(TRIM(C1369))&gt;0</formula>
    </cfRule>
  </conditionalFormatting>
  <conditionalFormatting sqref="C1371 C1374 C1377 C1380 C1383 C1386 C1389 C1392">
    <cfRule type="expression" dxfId="124" priority="159" stopIfTrue="1">
      <formula>IF(B1369&gt;0,B1369,"")</formula>
    </cfRule>
  </conditionalFormatting>
  <conditionalFormatting sqref="C1393">
    <cfRule type="notContainsBlanks" dxfId="123" priority="144" stopIfTrue="1">
      <formula>LEN(TRIM(C1393))&gt;0</formula>
    </cfRule>
  </conditionalFormatting>
  <conditionalFormatting sqref="C1395">
    <cfRule type="expression" dxfId="122" priority="143" stopIfTrue="1">
      <formula>IF(B1393&gt;0,B1393,"")</formula>
    </cfRule>
  </conditionalFormatting>
  <conditionalFormatting sqref="C1396 C1399 C1402 C1405 C1408 C1411 C1414 C1417">
    <cfRule type="notContainsBlanks" dxfId="121" priority="128" stopIfTrue="1">
      <formula>LEN(TRIM(C1396))&gt;0</formula>
    </cfRule>
  </conditionalFormatting>
  <conditionalFormatting sqref="C1398 C1401 C1404 C1407 C1410 C1413 C1416 C1419">
    <cfRule type="expression" dxfId="120" priority="127" stopIfTrue="1">
      <formula>IF(B1396&gt;0,B1396,"")</formula>
    </cfRule>
  </conditionalFormatting>
  <conditionalFormatting sqref="C1420">
    <cfRule type="notContainsBlanks" dxfId="119" priority="112" stopIfTrue="1">
      <formula>LEN(TRIM(C1420))&gt;0</formula>
    </cfRule>
  </conditionalFormatting>
  <conditionalFormatting sqref="C1422">
    <cfRule type="expression" dxfId="118" priority="111" stopIfTrue="1">
      <formula>IF(B1420&gt;0,B1420,"")</formula>
    </cfRule>
  </conditionalFormatting>
  <conditionalFormatting sqref="C1423">
    <cfRule type="notContainsBlanks" dxfId="117" priority="96" stopIfTrue="1">
      <formula>LEN(TRIM(C1423))&gt;0</formula>
    </cfRule>
  </conditionalFormatting>
  <conditionalFormatting sqref="C1425">
    <cfRule type="expression" dxfId="116" priority="95" stopIfTrue="1">
      <formula>IF(B1423&gt;0,B1423,"")</formula>
    </cfRule>
  </conditionalFormatting>
  <conditionalFormatting sqref="C1426">
    <cfRule type="notContainsBlanks" dxfId="115" priority="80" stopIfTrue="1">
      <formula>LEN(TRIM(C1426))&gt;0</formula>
    </cfRule>
  </conditionalFormatting>
  <conditionalFormatting sqref="C1428">
    <cfRule type="expression" dxfId="114" priority="79" stopIfTrue="1">
      <formula>IF(B1426&gt;0,B1426,"")</formula>
    </cfRule>
  </conditionalFormatting>
  <conditionalFormatting sqref="C1429 C1432 C1435 C1438 C1441 C1444 C1447 C1450">
    <cfRule type="notContainsBlanks" dxfId="113" priority="64" stopIfTrue="1">
      <formula>LEN(TRIM(C1429))&gt;0</formula>
    </cfRule>
  </conditionalFormatting>
  <conditionalFormatting sqref="C1431 C1434 C1437 C1440 C1443 C1446 C1449 C1452">
    <cfRule type="expression" dxfId="112" priority="63" stopIfTrue="1">
      <formula>IF(B1429&gt;0,B1429,"")</formula>
    </cfRule>
  </conditionalFormatting>
  <conditionalFormatting sqref="C1453">
    <cfRule type="notContainsBlanks" dxfId="111" priority="48" stopIfTrue="1">
      <formula>LEN(TRIM(C1453))&gt;0</formula>
    </cfRule>
  </conditionalFormatting>
  <conditionalFormatting sqref="C1455">
    <cfRule type="expression" dxfId="110" priority="47" stopIfTrue="1">
      <formula>IF(B1453&gt;0,B1453,"")</formula>
    </cfRule>
  </conditionalFormatting>
  <conditionalFormatting sqref="C1456 C1459 C1462 C1465 C1468 C1471 C1474 C1477 C1480">
    <cfRule type="notContainsBlanks" dxfId="109" priority="32" stopIfTrue="1">
      <formula>LEN(TRIM(C1456))&gt;0</formula>
    </cfRule>
  </conditionalFormatting>
  <conditionalFormatting sqref="C1458 C1461 C1464 C1467 C1470 C1473 C1476 C1479 C1482">
    <cfRule type="expression" dxfId="108" priority="31" stopIfTrue="1">
      <formula>IF(B1456&gt;0,B1456,"")</formula>
    </cfRule>
  </conditionalFormatting>
  <conditionalFormatting sqref="C1483 C1486 C1489 C1492 C1495 C1498 C1501 C1504">
    <cfRule type="notContainsBlanks" dxfId="107" priority="16" stopIfTrue="1">
      <formula>LEN(TRIM(C1483))&gt;0</formula>
    </cfRule>
  </conditionalFormatting>
  <conditionalFormatting sqref="C1485 C1488 C1491 C1494 C1497 C1500 C1503">
    <cfRule type="expression" dxfId="106" priority="15" stopIfTrue="1">
      <formula>IF(B1483&gt;0,B1483,"")</formula>
    </cfRule>
  </conditionalFormatting>
  <conditionalFormatting sqref="C4:E1505 J4:J1505 G7:G8 G10:G11 G13:G1505">
    <cfRule type="expression" dxfId="105" priority="9">
      <formula>AND($R$2&lt;&gt;"",OR(ISNUMBER(SEARCH($R$2,C4)),ISTEXT(SEARCH($R$2,C4))))</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notContainsBlanks" dxfId="104" priority="623" stopIfTrue="1">
      <formula>LEN(TRIM(D4))&gt;0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notContainsBlanks" dxfId="103" priority="625" stopIfTrue="1">
      <formula>LEN(TRIM(D5))&gt;0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notContainsBlanks" dxfId="102" priority="626" stopIfTrue="1">
      <formula>LEN(TRIM(D6))&gt;0</formula>
    </cfRule>
  </conditionalFormatting>
  <conditionalFormatting sqref="D7">
    <cfRule type="notContainsBlanks" dxfId="101" priority="370" stopIfTrue="1">
      <formula>LEN(TRIM(D7))&gt;0</formula>
    </cfRule>
  </conditionalFormatting>
  <conditionalFormatting sqref="D8">
    <cfRule type="notContainsBlanks" dxfId="100" priority="371" stopIfTrue="1">
      <formula>LEN(TRIM(D8))&gt;0</formula>
    </cfRule>
  </conditionalFormatting>
  <conditionalFormatting sqref="D9">
    <cfRule type="notContainsBlanks" dxfId="99" priority="372" stopIfTrue="1">
      <formula>LEN(TRIM(D9))&gt;0</formula>
    </cfRule>
  </conditionalFormatting>
  <conditionalFormatting sqref="D10">
    <cfRule type="notContainsBlanks" dxfId="98" priority="292" stopIfTrue="1">
      <formula>LEN(TRIM(D10))&gt;0</formula>
    </cfRule>
  </conditionalFormatting>
  <conditionalFormatting sqref="D11">
    <cfRule type="notContainsBlanks" dxfId="97" priority="293" stopIfTrue="1">
      <formula>LEN(TRIM(D11))&gt;0</formula>
    </cfRule>
  </conditionalFormatting>
  <conditionalFormatting sqref="D12">
    <cfRule type="notContainsBlanks" dxfId="96" priority="294" stopIfTrue="1">
      <formula>LEN(TRIM(D12))&gt;0</formula>
    </cfRule>
  </conditionalFormatting>
  <conditionalFormatting sqref="D1201">
    <cfRule type="notContainsBlanks" dxfId="95" priority="273" stopIfTrue="1">
      <formula>LEN(TRIM(D1201))&gt;0</formula>
    </cfRule>
  </conditionalFormatting>
  <conditionalFormatting sqref="D1202">
    <cfRule type="notContainsBlanks" dxfId="94" priority="274" stopIfTrue="1">
      <formula>LEN(TRIM(D1202))&gt;0</formula>
    </cfRule>
  </conditionalFormatting>
  <conditionalFormatting sqref="D1203">
    <cfRule type="notContainsBlanks" dxfId="93" priority="275" stopIfTrue="1">
      <formula>LEN(TRIM(D1203))&gt;0</formula>
    </cfRule>
  </conditionalFormatting>
  <conditionalFormatting sqref="D1204 D1207 D1210 D1213">
    <cfRule type="notContainsBlanks" dxfId="92" priority="257" stopIfTrue="1">
      <formula>LEN(TRIM(D1204))&gt;0</formula>
    </cfRule>
  </conditionalFormatting>
  <conditionalFormatting sqref="D1205 D1208 D1211 D1214">
    <cfRule type="notContainsBlanks" dxfId="91" priority="258" stopIfTrue="1">
      <formula>LEN(TRIM(D1205))&gt;0</formula>
    </cfRule>
  </conditionalFormatting>
  <conditionalFormatting sqref="D1206 D1209 D1212 D1215">
    <cfRule type="notContainsBlanks" dxfId="90" priority="259" stopIfTrue="1">
      <formula>LEN(TRIM(D1206))&gt;0</formula>
    </cfRule>
  </conditionalFormatting>
  <conditionalFormatting sqref="D1216 D1219 D1222 D1225 D1228 D1231 D1234 D1237 D1240 D1243 D1246 D1249 D1252 D1255 D1258 D1261 D1264 D1267 D1270 D1273 D1276 D1279 D1282 D1285 D1288 D1291 D1294 D1297 D1300 D1303 D1306 D1309 D1312 D1315 D1318 D1321 D1324 D1327 D1330 D1333 D1336">
    <cfRule type="notContainsBlanks" dxfId="89" priority="241" stopIfTrue="1">
      <formula>LEN(TRIM(D1216))&gt;0</formula>
    </cfRule>
  </conditionalFormatting>
  <conditionalFormatting sqref="D1217 D1220 D1223 D1226 D1229 D1232 D1235 D1238 D1241 D1244 D1247 D1250 D1253 D1256 D1259 D1262 D1265 D1268 D1271 D1274 D1277 D1280 D1283 D1286 D1289 D1292 D1295 D1298 D1301 D1304 D1307 D1310 D1313 D1316 D1319 D1322 D1325 D1328 D1331 D1334 D1337">
    <cfRule type="notContainsBlanks" dxfId="88" priority="242" stopIfTrue="1">
      <formula>LEN(TRIM(D1217))&gt;0</formula>
    </cfRule>
  </conditionalFormatting>
  <conditionalFormatting sqref="D1218 D1221 D1224 D1227 D1230 D1233 D1236 D1239 D1242 D1245 D1248 D1251 D1254 D1257 D1260 D1263 D1266 D1269 D1272 D1275 D1278 D1281 D1284 D1287 D1290 D1293 D1296 D1299 D1302 D1305 D1308 D1311 D1314 D1317 D1320 D1323 D1326 D1329 D1332 D1335 D1338">
    <cfRule type="notContainsBlanks" dxfId="87" priority="243" stopIfTrue="1">
      <formula>LEN(TRIM(D1218))&gt;0</formula>
    </cfRule>
  </conditionalFormatting>
  <conditionalFormatting sqref="D1339">
    <cfRule type="notContainsBlanks" dxfId="86" priority="225" stopIfTrue="1">
      <formula>LEN(TRIM(D1339))&gt;0</formula>
    </cfRule>
  </conditionalFormatting>
  <conditionalFormatting sqref="D1340">
    <cfRule type="notContainsBlanks" dxfId="85" priority="226" stopIfTrue="1">
      <formula>LEN(TRIM(D1340))&gt;0</formula>
    </cfRule>
  </conditionalFormatting>
  <conditionalFormatting sqref="D1341">
    <cfRule type="notContainsBlanks" dxfId="84" priority="227" stopIfTrue="1">
      <formula>LEN(TRIM(D1341))&gt;0</formula>
    </cfRule>
  </conditionalFormatting>
  <conditionalFormatting sqref="D1342 D1345 D1348 D1351 D1354 D1357 D1360">
    <cfRule type="notContainsBlanks" dxfId="83" priority="209" stopIfTrue="1">
      <formula>LEN(TRIM(D1342))&gt;0</formula>
    </cfRule>
  </conditionalFormatting>
  <conditionalFormatting sqref="D1343 D1346 D1349 D1352 D1355 D1358 D1361">
    <cfRule type="notContainsBlanks" dxfId="82" priority="210" stopIfTrue="1">
      <formula>LEN(TRIM(D1343))&gt;0</formula>
    </cfRule>
  </conditionalFormatting>
  <conditionalFormatting sqref="D1344 D1347 D1350 D1353 D1356 D1359 D1362">
    <cfRule type="notContainsBlanks" dxfId="81" priority="211" stopIfTrue="1">
      <formula>LEN(TRIM(D1344))&gt;0</formula>
    </cfRule>
  </conditionalFormatting>
  <conditionalFormatting sqref="D1363">
    <cfRule type="notContainsBlanks" dxfId="80" priority="193" stopIfTrue="1">
      <formula>LEN(TRIM(D1363))&gt;0</formula>
    </cfRule>
  </conditionalFormatting>
  <conditionalFormatting sqref="D1364">
    <cfRule type="notContainsBlanks" dxfId="79" priority="194" stopIfTrue="1">
      <formula>LEN(TRIM(D1364))&gt;0</formula>
    </cfRule>
  </conditionalFormatting>
  <conditionalFormatting sqref="D1365">
    <cfRule type="notContainsBlanks" dxfId="78" priority="195" stopIfTrue="1">
      <formula>LEN(TRIM(D1365))&gt;0</formula>
    </cfRule>
  </conditionalFormatting>
  <conditionalFormatting sqref="D1366">
    <cfRule type="notContainsBlanks" dxfId="77" priority="177" stopIfTrue="1">
      <formula>LEN(TRIM(D1366))&gt;0</formula>
    </cfRule>
  </conditionalFormatting>
  <conditionalFormatting sqref="D1367">
    <cfRule type="notContainsBlanks" dxfId="76" priority="178" stopIfTrue="1">
      <formula>LEN(TRIM(D1367))&gt;0</formula>
    </cfRule>
  </conditionalFormatting>
  <conditionalFormatting sqref="D1368">
    <cfRule type="notContainsBlanks" dxfId="75" priority="179" stopIfTrue="1">
      <formula>LEN(TRIM(D1368))&gt;0</formula>
    </cfRule>
  </conditionalFormatting>
  <conditionalFormatting sqref="D1369 D1372 D1375 D1378 D1381 D1384 D1387 D1390">
    <cfRule type="notContainsBlanks" dxfId="74" priority="161" stopIfTrue="1">
      <formula>LEN(TRIM(D1369))&gt;0</formula>
    </cfRule>
  </conditionalFormatting>
  <conditionalFormatting sqref="D1370 D1373 D1376 D1379 D1382 D1385 D1388 D1391">
    <cfRule type="notContainsBlanks" dxfId="73" priority="162" stopIfTrue="1">
      <formula>LEN(TRIM(D1370))&gt;0</formula>
    </cfRule>
  </conditionalFormatting>
  <conditionalFormatting sqref="D1371 D1374 D1377 D1380 D1383 D1386 D1389 D1392">
    <cfRule type="notContainsBlanks" dxfId="72" priority="163" stopIfTrue="1">
      <formula>LEN(TRIM(D1371))&gt;0</formula>
    </cfRule>
  </conditionalFormatting>
  <conditionalFormatting sqref="D1393">
    <cfRule type="notContainsBlanks" dxfId="71" priority="145" stopIfTrue="1">
      <formula>LEN(TRIM(D1393))&gt;0</formula>
    </cfRule>
  </conditionalFormatting>
  <conditionalFormatting sqref="D1394">
    <cfRule type="notContainsBlanks" dxfId="70" priority="146" stopIfTrue="1">
      <formula>LEN(TRIM(D1394))&gt;0</formula>
    </cfRule>
  </conditionalFormatting>
  <conditionalFormatting sqref="D1395">
    <cfRule type="notContainsBlanks" dxfId="69" priority="147" stopIfTrue="1">
      <formula>LEN(TRIM(D1395))&gt;0</formula>
    </cfRule>
  </conditionalFormatting>
  <conditionalFormatting sqref="D1396 D1399 D1402 D1405 D1408 D1411 D1414 D1417">
    <cfRule type="notContainsBlanks" dxfId="68" priority="129" stopIfTrue="1">
      <formula>LEN(TRIM(D1396))&gt;0</formula>
    </cfRule>
  </conditionalFormatting>
  <conditionalFormatting sqref="D1397 D1400 D1403 D1406 D1409 D1412 D1415 D1418">
    <cfRule type="notContainsBlanks" dxfId="67" priority="130" stopIfTrue="1">
      <formula>LEN(TRIM(D1397))&gt;0</formula>
    </cfRule>
  </conditionalFormatting>
  <conditionalFormatting sqref="D1398 D1401 D1404 D1407 D1410 D1413 D1416 D1419">
    <cfRule type="notContainsBlanks" dxfId="66" priority="131" stopIfTrue="1">
      <formula>LEN(TRIM(D1398))&gt;0</formula>
    </cfRule>
  </conditionalFormatting>
  <conditionalFormatting sqref="D1420">
    <cfRule type="notContainsBlanks" dxfId="65" priority="113" stopIfTrue="1">
      <formula>LEN(TRIM(D1420))&gt;0</formula>
    </cfRule>
  </conditionalFormatting>
  <conditionalFormatting sqref="D1421">
    <cfRule type="notContainsBlanks" dxfId="64" priority="114" stopIfTrue="1">
      <formula>LEN(TRIM(D1421))&gt;0</formula>
    </cfRule>
  </conditionalFormatting>
  <conditionalFormatting sqref="D1422">
    <cfRule type="notContainsBlanks" dxfId="63" priority="115" stopIfTrue="1">
      <formula>LEN(TRIM(D1422))&gt;0</formula>
    </cfRule>
  </conditionalFormatting>
  <conditionalFormatting sqref="D1423">
    <cfRule type="notContainsBlanks" dxfId="62" priority="97" stopIfTrue="1">
      <formula>LEN(TRIM(D1423))&gt;0</formula>
    </cfRule>
  </conditionalFormatting>
  <conditionalFormatting sqref="D1424">
    <cfRule type="notContainsBlanks" dxfId="61" priority="98" stopIfTrue="1">
      <formula>LEN(TRIM(D1424))&gt;0</formula>
    </cfRule>
  </conditionalFormatting>
  <conditionalFormatting sqref="D1425">
    <cfRule type="notContainsBlanks" dxfId="60" priority="99" stopIfTrue="1">
      <formula>LEN(TRIM(D1425))&gt;0</formula>
    </cfRule>
  </conditionalFormatting>
  <conditionalFormatting sqref="D1426">
    <cfRule type="notContainsBlanks" dxfId="59" priority="81" stopIfTrue="1">
      <formula>LEN(TRIM(D1426))&gt;0</formula>
    </cfRule>
  </conditionalFormatting>
  <conditionalFormatting sqref="D1427">
    <cfRule type="notContainsBlanks" dxfId="58" priority="82" stopIfTrue="1">
      <formula>LEN(TRIM(D1427))&gt;0</formula>
    </cfRule>
  </conditionalFormatting>
  <conditionalFormatting sqref="D1428">
    <cfRule type="notContainsBlanks" dxfId="57" priority="83" stopIfTrue="1">
      <formula>LEN(TRIM(D1428))&gt;0</formula>
    </cfRule>
  </conditionalFormatting>
  <conditionalFormatting sqref="D1429 D1432 D1435 D1438 D1441 D1444 D1447 D1450">
    <cfRule type="notContainsBlanks" dxfId="56" priority="65" stopIfTrue="1">
      <formula>LEN(TRIM(D1429))&gt;0</formula>
    </cfRule>
  </conditionalFormatting>
  <conditionalFormatting sqref="D1430 D1433 D1436 D1439 D1442 D1445 D1448 D1451">
    <cfRule type="notContainsBlanks" dxfId="55" priority="66" stopIfTrue="1">
      <formula>LEN(TRIM(D1430))&gt;0</formula>
    </cfRule>
  </conditionalFormatting>
  <conditionalFormatting sqref="D1431 D1434 D1437 D1440 D1443 D1446 D1449 D1452">
    <cfRule type="notContainsBlanks" dxfId="54" priority="67" stopIfTrue="1">
      <formula>LEN(TRIM(D1431))&gt;0</formula>
    </cfRule>
  </conditionalFormatting>
  <conditionalFormatting sqref="D1453">
    <cfRule type="notContainsBlanks" dxfId="53" priority="49" stopIfTrue="1">
      <formula>LEN(TRIM(D1453))&gt;0</formula>
    </cfRule>
  </conditionalFormatting>
  <conditionalFormatting sqref="D1454">
    <cfRule type="notContainsBlanks" dxfId="52" priority="50" stopIfTrue="1">
      <formula>LEN(TRIM(D1454))&gt;0</formula>
    </cfRule>
  </conditionalFormatting>
  <conditionalFormatting sqref="D1455">
    <cfRule type="notContainsBlanks" dxfId="51" priority="51" stopIfTrue="1">
      <formula>LEN(TRIM(D1455))&gt;0</formula>
    </cfRule>
  </conditionalFormatting>
  <conditionalFormatting sqref="D1456 D1459 D1462 D1465 D1468 D1471 D1474 D1477 D1480">
    <cfRule type="notContainsBlanks" dxfId="50" priority="33" stopIfTrue="1">
      <formula>LEN(TRIM(D1456))&gt;0</formula>
    </cfRule>
  </conditionalFormatting>
  <conditionalFormatting sqref="D1457 D1460 D1463 D1466 D1469 D1472 D1475 D1478 D1481">
    <cfRule type="notContainsBlanks" dxfId="49" priority="34" stopIfTrue="1">
      <formula>LEN(TRIM(D1457))&gt;0</formula>
    </cfRule>
  </conditionalFormatting>
  <conditionalFormatting sqref="D1458 D1461 D1464 D1467 D1470 D1473 D1476 D1479 D1482">
    <cfRule type="notContainsBlanks" dxfId="48" priority="35" stopIfTrue="1">
      <formula>LEN(TRIM(D1458))&gt;0</formula>
    </cfRule>
  </conditionalFormatting>
  <conditionalFormatting sqref="D1483 D1486 D1489 D1492 D1495 D1498 D1501 D1504">
    <cfRule type="notContainsBlanks" dxfId="47" priority="17" stopIfTrue="1">
      <formula>LEN(TRIM(D1483))&gt;0</formula>
    </cfRule>
  </conditionalFormatting>
  <conditionalFormatting sqref="D1484 D1487 D1490 D1493 D1496 D1499 D1502 D1505">
    <cfRule type="notContainsBlanks" dxfId="46" priority="18" stopIfTrue="1">
      <formula>LEN(TRIM(D1484))&gt;0</formula>
    </cfRule>
  </conditionalFormatting>
  <conditionalFormatting sqref="D1485 D1488 D1491 D1494 D1497 D1500 D1503">
    <cfRule type="notContainsBlanks" dxfId="45" priority="19" stopIfTrue="1">
      <formula>LEN(TRIM(D1485))&gt;0</formula>
    </cfRule>
  </conditionalFormatting>
  <conditionalFormatting sqref="E4:E1505">
    <cfRule type="notContainsBlanks" dxfId="44" priority="368" stopIfTrue="1">
      <formula>LEN(TRIM(E4))&gt;0</formula>
    </cfRule>
  </conditionalFormatting>
  <conditionalFormatting sqref="F4">
    <cfRule type="notContainsBlanks" dxfId="43" priority="620" stopIfTrue="1">
      <formula>LEN(TRIM(F4))&gt;0</formula>
    </cfRule>
  </conditionalFormatting>
  <conditionalFormatting sqref="F6">
    <cfRule type="notContainsBlanks" dxfId="42" priority="627" stopIfTrue="1">
      <formula>LEN(TRIM(F6))&gt;0</formula>
    </cfRule>
  </conditionalFormatting>
  <conditionalFormatting sqref="F7">
    <cfRule type="notContainsBlanks" dxfId="41" priority="367" stopIfTrue="1">
      <formula>LEN(TRIM(F7))&gt;0</formula>
    </cfRule>
  </conditionalFormatting>
  <conditionalFormatting sqref="F9">
    <cfRule type="notContainsBlanks" dxfId="40" priority="373" stopIfTrue="1">
      <formula>LEN(TRIM(F9))&gt;0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39" priority="290" stopIfTrue="1">
      <formula>LEN(TRIM(F10))&gt;0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38" priority="295" stopIfTrue="1">
      <formula>LEN(TRIM(F12))&gt;0</formula>
    </cfRule>
  </conditionalFormatting>
  <conditionalFormatting sqref="F1201">
    <cfRule type="notContainsBlanks" dxfId="37" priority="261" stopIfTrue="1">
      <formula>LEN(TRIM(F1201))&gt;0</formula>
    </cfRule>
  </conditionalFormatting>
  <conditionalFormatting sqref="F1203">
    <cfRule type="notContainsBlanks" dxfId="36" priority="262" stopIfTrue="1">
      <formula>LEN(TRIM(F1203))&gt;0</formula>
    </cfRule>
  </conditionalFormatting>
  <conditionalFormatting sqref="F1204 F1207 F1210 F1213">
    <cfRule type="notContainsBlanks" dxfId="35" priority="245" stopIfTrue="1">
      <formula>LEN(TRIM(F1204))&gt;0</formula>
    </cfRule>
  </conditionalFormatting>
  <conditionalFormatting sqref="F1206 F1209 F1212 F1215">
    <cfRule type="notContainsBlanks" dxfId="34" priority="246" stopIfTrue="1">
      <formula>LEN(TRIM(F1206))&gt;0</formula>
    </cfRule>
  </conditionalFormatting>
  <conditionalFormatting sqref="F1216 F1219 F1222 F1225 F1228 F1231 F1234 F1237 F1240 F1243 F1246 F1249 F1252 F1255 F1258 F1261 F1264 F1267 F1270 F1273 F1276 F1279 F1282 F1285 F1288 F1291 F1294 F1297 F1300 F1303 F1306 F1309 F1312 F1315 F1318 F1321 F1324 F1327 F1330 F1333 F1336">
    <cfRule type="notContainsBlanks" dxfId="33" priority="229" stopIfTrue="1">
      <formula>LEN(TRIM(F1216))&gt;0</formula>
    </cfRule>
  </conditionalFormatting>
  <conditionalFormatting sqref="F1218 F1221 F1224 F1227 F1230 F1233 F1236 F1239 F1242 F1245 F1248 F1251 F1254 F1257 F1260 F1263 F1266 F1269 F1272 F1275 F1278 F1281 F1284 F1287 F1290 F1293 F1296 F1299 F1302 F1305 F1308 F1311 F1314 F1317 F1320 F1323 F1326 F1329 F1332 F1335 F1338">
    <cfRule type="notContainsBlanks" dxfId="32" priority="230" stopIfTrue="1">
      <formula>LEN(TRIM(F1218))&gt;0</formula>
    </cfRule>
  </conditionalFormatting>
  <conditionalFormatting sqref="F1339">
    <cfRule type="notContainsBlanks" dxfId="31" priority="213" stopIfTrue="1">
      <formula>LEN(TRIM(F1339))&gt;0</formula>
    </cfRule>
  </conditionalFormatting>
  <conditionalFormatting sqref="F1341">
    <cfRule type="notContainsBlanks" dxfId="30" priority="214" stopIfTrue="1">
      <formula>LEN(TRIM(F1341))&gt;0</formula>
    </cfRule>
  </conditionalFormatting>
  <conditionalFormatting sqref="F1342 F1345 F1348 F1351 F1354 F1357 F1360">
    <cfRule type="notContainsBlanks" dxfId="29" priority="197" stopIfTrue="1">
      <formula>LEN(TRIM(F1342))&gt;0</formula>
    </cfRule>
  </conditionalFormatting>
  <conditionalFormatting sqref="F1344 F1347 F1350 F1353 F1356 F1359 F1362">
    <cfRule type="notContainsBlanks" dxfId="28" priority="198" stopIfTrue="1">
      <formula>LEN(TRIM(F1344))&gt;0</formula>
    </cfRule>
  </conditionalFormatting>
  <conditionalFormatting sqref="F1363">
    <cfRule type="notContainsBlanks" dxfId="27" priority="181" stopIfTrue="1">
      <formula>LEN(TRIM(F1363))&gt;0</formula>
    </cfRule>
  </conditionalFormatting>
  <conditionalFormatting sqref="F1365">
    <cfRule type="notContainsBlanks" dxfId="26" priority="182" stopIfTrue="1">
      <formula>LEN(TRIM(F1365))&gt;0</formula>
    </cfRule>
  </conditionalFormatting>
  <conditionalFormatting sqref="F1366">
    <cfRule type="notContainsBlanks" dxfId="25" priority="165" stopIfTrue="1">
      <formula>LEN(TRIM(F1366))&gt;0</formula>
    </cfRule>
  </conditionalFormatting>
  <conditionalFormatting sqref="F1368">
    <cfRule type="notContainsBlanks" dxfId="24" priority="166" stopIfTrue="1">
      <formula>LEN(TRIM(F1368))&gt;0</formula>
    </cfRule>
  </conditionalFormatting>
  <conditionalFormatting sqref="F1369 F1372 F1375 F1378 F1381 F1384 F1387 F1390">
    <cfRule type="notContainsBlanks" dxfId="23" priority="149" stopIfTrue="1">
      <formula>LEN(TRIM(F1369))&gt;0</formula>
    </cfRule>
  </conditionalFormatting>
  <conditionalFormatting sqref="F1371 F1374 F1377 F1380 F1383 F1386 F1389 F1392">
    <cfRule type="notContainsBlanks" dxfId="22" priority="150" stopIfTrue="1">
      <formula>LEN(TRIM(F1371))&gt;0</formula>
    </cfRule>
  </conditionalFormatting>
  <conditionalFormatting sqref="F1393">
    <cfRule type="notContainsBlanks" dxfId="21" priority="133" stopIfTrue="1">
      <formula>LEN(TRIM(F1393))&gt;0</formula>
    </cfRule>
  </conditionalFormatting>
  <conditionalFormatting sqref="F1395">
    <cfRule type="notContainsBlanks" dxfId="20" priority="134" stopIfTrue="1">
      <formula>LEN(TRIM(F1395))&gt;0</formula>
    </cfRule>
  </conditionalFormatting>
  <conditionalFormatting sqref="F1396 F1399 F1402 F1405 F1408 F1411 F1414 F1417">
    <cfRule type="notContainsBlanks" dxfId="19" priority="117" stopIfTrue="1">
      <formula>LEN(TRIM(F1396))&gt;0</formula>
    </cfRule>
  </conditionalFormatting>
  <conditionalFormatting sqref="F1398 F1401 F1404 F1407 F1410 F1413 F1416 F1419">
    <cfRule type="notContainsBlanks" dxfId="18" priority="118" stopIfTrue="1">
      <formula>LEN(TRIM(F1398))&gt;0</formula>
    </cfRule>
  </conditionalFormatting>
  <conditionalFormatting sqref="F1420">
    <cfRule type="notContainsBlanks" dxfId="17" priority="101" stopIfTrue="1">
      <formula>LEN(TRIM(F1420))&gt;0</formula>
    </cfRule>
  </conditionalFormatting>
  <conditionalFormatting sqref="F1422">
    <cfRule type="notContainsBlanks" dxfId="16" priority="102" stopIfTrue="1">
      <formula>LEN(TRIM(F1422))&gt;0</formula>
    </cfRule>
  </conditionalFormatting>
  <conditionalFormatting sqref="F1423">
    <cfRule type="notContainsBlanks" dxfId="15" priority="85" stopIfTrue="1">
      <formula>LEN(TRIM(F1423))&gt;0</formula>
    </cfRule>
  </conditionalFormatting>
  <conditionalFormatting sqref="F1425">
    <cfRule type="notContainsBlanks" dxfId="14" priority="86" stopIfTrue="1">
      <formula>LEN(TRIM(F1425))&gt;0</formula>
    </cfRule>
  </conditionalFormatting>
  <conditionalFormatting sqref="F1426">
    <cfRule type="notContainsBlanks" dxfId="13" priority="69" stopIfTrue="1">
      <formula>LEN(TRIM(F1426))&gt;0</formula>
    </cfRule>
  </conditionalFormatting>
  <conditionalFormatting sqref="F1428">
    <cfRule type="notContainsBlanks" dxfId="12" priority="70" stopIfTrue="1">
      <formula>LEN(TRIM(F1428))&gt;0</formula>
    </cfRule>
  </conditionalFormatting>
  <conditionalFormatting sqref="F1429 F1432 F1435 F1438 F1441 F1444 F1447 F1450">
    <cfRule type="notContainsBlanks" dxfId="11" priority="53" stopIfTrue="1">
      <formula>LEN(TRIM(F1429))&gt;0</formula>
    </cfRule>
  </conditionalFormatting>
  <conditionalFormatting sqref="F1431 F1434 F1437 F1440 F1443 F1446 F1449 F1452">
    <cfRule type="notContainsBlanks" dxfId="10" priority="54" stopIfTrue="1">
      <formula>LEN(TRIM(F1431))&gt;0</formula>
    </cfRule>
  </conditionalFormatting>
  <conditionalFormatting sqref="F1453">
    <cfRule type="notContainsBlanks" dxfId="9" priority="37" stopIfTrue="1">
      <formula>LEN(TRIM(F1453))&gt;0</formula>
    </cfRule>
  </conditionalFormatting>
  <conditionalFormatting sqref="F1455">
    <cfRule type="notContainsBlanks" dxfId="8" priority="38" stopIfTrue="1">
      <formula>LEN(TRIM(F1455))&gt;0</formula>
    </cfRule>
  </conditionalFormatting>
  <conditionalFormatting sqref="F1456 F1459 F1462 F1465 F1468 F1471 F1474 F1477 F1480">
    <cfRule type="notContainsBlanks" dxfId="7" priority="21" stopIfTrue="1">
      <formula>LEN(TRIM(F1456))&gt;0</formula>
    </cfRule>
  </conditionalFormatting>
  <conditionalFormatting sqref="F1458 F1461 F1464 F1467 F1470 F1473 F1476 F1479 F1482">
    <cfRule type="notContainsBlanks" dxfId="6" priority="22" stopIfTrue="1">
      <formula>LEN(TRIM(F1458))&gt;0</formula>
    </cfRule>
  </conditionalFormatting>
  <conditionalFormatting sqref="F1483 F1486 F1489 F1492 F1495 F1498 F1501 F1504">
    <cfRule type="notContainsBlanks" dxfId="5" priority="5" stopIfTrue="1">
      <formula>LEN(TRIM(F1483))&gt;0</formula>
    </cfRule>
  </conditionalFormatting>
  <conditionalFormatting sqref="F1485 F1488 F1491 F1494 F1497 F1500 F1503">
    <cfRule type="notContainsBlanks" dxfId="4" priority="6" stopIfTrue="1">
      <formula>LEN(TRIM(F1485))&gt;0</formula>
    </cfRule>
  </conditionalFormatting>
  <conditionalFormatting sqref="G4:G5 I4:I1505 G7:G8 G10:G11 G13:G1505">
    <cfRule type="notContainsBlanks" dxfId="3" priority="4">
      <formula>LEN(TRIM(G4))&gt;0</formula>
    </cfRule>
  </conditionalFormatting>
  <conditionalFormatting sqref="G4:G5">
    <cfRule type="expression" dxfId="2" priority="280">
      <formula>AND($R$2&lt;&gt;"",OR(ISNUMBER(SEARCH($R$2,G4)),ISTEXT(SEARCH($R$2,G4))))</formula>
    </cfRule>
  </conditionalFormatting>
  <conditionalFormatting sqref="H4:H1505">
    <cfRule type="notContainsBlanks" dxfId="1" priority="1" stopIfTrue="1">
      <formula>LEN(TRIM(H4))&gt;0</formula>
    </cfRule>
  </conditionalFormatting>
  <conditionalFormatting sqref="J4:P1505">
    <cfRule type="notContainsBlanks" dxfId="0" priority="14" stopIfTrue="1">
      <formula>LEN(TRIM(J4))&gt;0</formula>
    </cfRule>
  </conditionalFormatting>
  <pageMargins left="0.70866141732283472" right="0.70866141732283472" top="0.78740157480314965" bottom="0.78740157480314965" header="0.31496062992125984" footer="0.31496062992125984"/>
  <pageSetup paperSize="9" scale="58" fitToHeight="0" orientation="landscape" cellComments="asDisplayed" r:id="rId1"/>
  <headerFooter alignWithMargins="0">
    <oddHeader>&amp;L&amp;"Arial,Kurzíva"&amp;10Usnesení_příloha č. 01 - Žádosti o poskytnutí individuální dotace v oblasti strategického rozvoje - nevyhovění</oddHeader>
    <oddFooter>&amp;L&amp;"Arial,Kurzíva"&amp;10Zastupitelstvo Olomouckého kraje 16. 12. 2024
49. - Žádosti o poskytnutí individuální dotace v oblasti strateg. rozvoje
Usnesení_příloha č. 01 - Žádosti o poskytnutí individuální dotace v oblasti strategického rozvoje - nevyhovění</oddFooter>
  </headerFooter>
  <rowBreaks count="1" manualBreakCount="1">
    <brk id="9" min="1" max="1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X1503"/>
  <sheetViews>
    <sheetView topLeftCell="B1" zoomScaleNormal="100" zoomScaleSheetLayoutView="90" workbookViewId="0">
      <selection activeCell="N10" sqref="N10:N11"/>
    </sheetView>
  </sheetViews>
  <sheetFormatPr defaultRowHeight="15" x14ac:dyDescent="0.25"/>
  <cols>
    <col min="1" max="1" width="4.28515625" style="73" hidden="1" customWidth="1"/>
    <col min="2" max="2" width="5.42578125" style="72" customWidth="1"/>
    <col min="3" max="3" width="22.28515625" style="2" customWidth="1"/>
    <col min="4" max="4" width="37.5703125" style="3" customWidth="1"/>
    <col min="5" max="5" width="17.7109375" style="5" customWidth="1"/>
    <col min="6" max="6" width="12.28515625" style="14" customWidth="1"/>
    <col min="7" max="7" width="19.28515625" style="4" customWidth="1"/>
    <col min="8" max="8" width="13.42578125" customWidth="1"/>
    <col min="12" max="12" width="11" customWidth="1"/>
    <col min="13" max="13" width="12.140625" customWidth="1"/>
    <col min="14" max="14" width="17.28515625" style="4" customWidth="1"/>
    <col min="15" max="15" width="10.5703125" customWidth="1"/>
    <col min="16" max="21" width="10.5703125" hidden="1" customWidth="1"/>
    <col min="22" max="22" width="14.7109375" customWidth="1"/>
    <col min="23" max="23" width="24.7109375" customWidth="1"/>
    <col min="24" max="24" width="9.5703125" bestFit="1" customWidth="1"/>
  </cols>
  <sheetData>
    <row r="1" spans="1:24" ht="44.25" thickBot="1" x14ac:dyDescent="0.3">
      <c r="B1" s="7" t="s">
        <v>59</v>
      </c>
      <c r="C1" s="7" t="s">
        <v>1</v>
      </c>
      <c r="D1" s="1" t="s">
        <v>10</v>
      </c>
      <c r="E1" s="15" t="s">
        <v>11</v>
      </c>
      <c r="F1" s="8" t="s">
        <v>12</v>
      </c>
      <c r="G1" s="15" t="s">
        <v>5</v>
      </c>
      <c r="H1" s="9" t="s">
        <v>6</v>
      </c>
      <c r="I1" s="143" t="s">
        <v>16</v>
      </c>
      <c r="J1" s="144"/>
      <c r="K1" s="145"/>
      <c r="L1" s="153" t="s">
        <v>61</v>
      </c>
      <c r="M1" s="155" t="s">
        <v>25</v>
      </c>
      <c r="N1" s="147" t="s">
        <v>21</v>
      </c>
      <c r="O1" s="131" t="s">
        <v>15</v>
      </c>
      <c r="P1" s="139" t="str">
        <f>Zdroj!AC15</f>
        <v>De minims</v>
      </c>
      <c r="Q1" s="139">
        <f>Zdroj!AD15</f>
        <v>0</v>
      </c>
      <c r="R1" s="139">
        <f>Zdroj!AE15</f>
        <v>0</v>
      </c>
      <c r="S1" s="139">
        <f>Zdroj!AF15</f>
        <v>0</v>
      </c>
      <c r="T1" s="139">
        <f>Zdroj!AG15</f>
        <v>0</v>
      </c>
      <c r="U1" s="139">
        <f>Zdroj!AH15</f>
        <v>0</v>
      </c>
      <c r="V1" s="133" t="s">
        <v>63</v>
      </c>
      <c r="W1" s="134"/>
    </row>
    <row r="2" spans="1:24" ht="15.75" thickBot="1" x14ac:dyDescent="0.3">
      <c r="B2" s="83"/>
      <c r="C2" s="26" t="s">
        <v>18</v>
      </c>
      <c r="D2" s="1" t="s">
        <v>13</v>
      </c>
      <c r="E2" s="16"/>
      <c r="F2" s="6"/>
      <c r="G2" s="16"/>
      <c r="H2" s="18"/>
      <c r="I2" s="74" t="s">
        <v>19</v>
      </c>
      <c r="J2" s="53" t="s">
        <v>20</v>
      </c>
      <c r="K2" s="75" t="s">
        <v>60</v>
      </c>
      <c r="L2" s="154"/>
      <c r="M2" s="156"/>
      <c r="N2" s="148"/>
      <c r="O2" s="132"/>
      <c r="P2" s="140"/>
      <c r="Q2" s="140"/>
      <c r="R2" s="140"/>
      <c r="S2" s="140"/>
      <c r="T2" s="140"/>
      <c r="U2" s="140"/>
      <c r="V2" s="137" t="s">
        <v>64</v>
      </c>
      <c r="W2" s="135"/>
      <c r="X2" s="152"/>
    </row>
    <row r="3" spans="1:24" ht="21.75" thickBot="1" x14ac:dyDescent="0.3">
      <c r="B3" s="86" t="s">
        <v>65</v>
      </c>
      <c r="C3" s="61" t="s">
        <v>17</v>
      </c>
      <c r="D3" s="1" t="s">
        <v>14</v>
      </c>
      <c r="E3" s="17"/>
      <c r="F3" s="11"/>
      <c r="G3" s="36" t="s">
        <v>37</v>
      </c>
      <c r="H3" s="11"/>
      <c r="I3" s="76">
        <v>0.4</v>
      </c>
      <c r="J3" s="77">
        <v>0.4</v>
      </c>
      <c r="K3" s="77">
        <v>0.2</v>
      </c>
      <c r="L3" s="82"/>
      <c r="M3" s="84"/>
      <c r="N3" s="35" t="s">
        <v>27</v>
      </c>
      <c r="O3" s="85"/>
      <c r="P3" s="141"/>
      <c r="Q3" s="141"/>
      <c r="R3" s="141"/>
      <c r="S3" s="141"/>
      <c r="T3" s="141"/>
      <c r="U3" s="141"/>
      <c r="V3" s="138"/>
      <c r="W3" s="136"/>
      <c r="X3" s="152"/>
    </row>
    <row r="4" spans="1:24" ht="15" customHeight="1" x14ac:dyDescent="0.25">
      <c r="A4" s="23"/>
      <c r="B4" s="78">
        <f ca="1">IF(OFFSET(Zdroj!$B$16,A3,0)&gt;0,A6,"")</f>
        <v>1</v>
      </c>
      <c r="C4" s="2"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Město Jeseník
Masarykovo nám. 167/1
Jeseník
79001</v>
      </c>
      <c r="D4" s="19" t="str">
        <f ca="1">IF($B4="","",OFFSET(Zdroj!N$16,'k rozhodnutí detailní'!$A3,0))</f>
        <v>Úpravy dispozic a rekonstrukce budovy Karla Čapka 1147 v Jeseníku</v>
      </c>
      <c r="E4" s="127">
        <f ca="1">IF($B4="","",OFFSET(Zdroj!T$16,'k rozhodnutí detailní'!$A3,0))</f>
        <v>155926058.31</v>
      </c>
      <c r="F4" s="31" t="str">
        <f ca="1">IF($B4="","",OFFSET(Zdroj!U$16,'k rozhodnutí detailní'!$A3,0))</f>
        <v>1/2024</v>
      </c>
      <c r="G4" s="121">
        <f ca="1">IF($B4="","",OFFSET(Zdroj!W$16,'k rozhodnutí detailní'!$A3,0))</f>
        <v>70000000</v>
      </c>
      <c r="H4" s="151">
        <f ca="1">IF($B4="","",OFFSET(Zdroj!Y$16,'k rozhodnutí detailní'!$A3,0))</f>
        <v>0</v>
      </c>
      <c r="I4" s="115">
        <f ca="1">IF($B4="","",OFFSET(Zdroj!BW$16,'k rozhodnutí detailní'!$A3,0))</f>
        <v>0</v>
      </c>
      <c r="J4" s="146">
        <f ca="1">IF($B4="","",OFFSET(Zdroj!BX$16,'k rozhodnutí detailní'!$A3,0))</f>
        <v>0</v>
      </c>
      <c r="K4" s="115">
        <f ca="1">IF($B4="","",OFFSET(Zdroj!BY$16,'k rozhodnutí detailní'!$A3,0))</f>
        <v>0</v>
      </c>
      <c r="L4" s="146" t="str">
        <f ca="1">IF($B4="","",CONCATENATE(OFFSET(Zdroj!BZ$16,'k rozhodnutí detailní'!$A3,0)," ze 100"))</f>
        <v xml:space="preserve"> ze 100</v>
      </c>
      <c r="M4" s="150">
        <f ca="1">IF($B4="","",SUM((I4+J4+K4)/100))</f>
        <v>0</v>
      </c>
      <c r="N4" s="149">
        <f ca="1">IF(B4="","",OFFSET(Zdroj!CE$16,'k rozhodnutí detailní'!A3,0))</f>
        <v>0</v>
      </c>
      <c r="O4" s="115" t="str">
        <f ca="1">IF($B4="","",OFFSET(Zdroj!Z$16,'k rozhodnutí detailní'!$A3,0))</f>
        <v>inv./neinv.</v>
      </c>
      <c r="P4" s="115">
        <f ca="1">IF($B4="","",OFFSET(Zdroj!AC$16,'k rozhodnutí detailní'!$A3,0))</f>
        <v>0</v>
      </c>
      <c r="Q4" s="115">
        <f ca="1">IF($B4="","",OFFSET(Zdroj!AD$16,'k rozhodnutí detailní'!$A3,0))</f>
        <v>0</v>
      </c>
      <c r="R4" s="115">
        <f ca="1">IF($B4="","",OFFSET(Zdroj!AE$16,'k rozhodnutí detailní'!$A3,0))</f>
        <v>0</v>
      </c>
      <c r="S4" s="115">
        <f ca="1">IF($B4="","",OFFSET(Zdroj!AF$16,'k rozhodnutí detailní'!$A3,0))</f>
        <v>0</v>
      </c>
      <c r="T4" s="115">
        <f ca="1">IF($B4="","",OFFSET(Zdroj!AG$16,'k rozhodnutí detailní'!$A3,0))</f>
        <v>0</v>
      </c>
      <c r="U4" s="115">
        <f ca="1">IF($B4="","",OFFSET(Zdroj!AH$16,'k rozhodnutí detailní'!$A3,0))</f>
        <v>0</v>
      </c>
    </row>
    <row r="5" spans="1:24" ht="15" customHeight="1" x14ac:dyDescent="0.25">
      <c r="A5" s="23"/>
      <c r="B5" s="124">
        <f ca="1">IF(OFFSET(Zdroj!$B$16,A3,0)&gt;0,OFFSET(Zdroj!$B$16,A3,0)+0,"")</f>
        <v>6</v>
      </c>
      <c r="C5" s="2" t="str">
        <f ca="1">IF($B4="","",IF(Zdroj!$AS$9="ano",CONCATENATE("Okres:","
",OFFSET(Zdroj!CH$16,'k rozhodnutí detailní'!$A3,0),"
","Právní forma","
",OFFSET(Zdroj!H$16,'k rozhodnutí detailní'!$A3,0),"
",IF(OFFSET(Zdroj!I$16,'k rozhodnutí detailní'!$A3,0)="","","IČO: "),OFFSET(Zdroj!I$16,'k rozhodnutí detailní'!$A3,0),"
","B.Ú. ",IF(OFFSET(Zdroj!J$16,'k rozhodnutí detailní'!$A3,0)="","","Anonymizováno")),CONCATENATE("Okres:","
",OFFSET(Zdroj!CH$16,'k rozhodnutí detailní'!$A3,0),"
","Právní forma","
",OFFSET(Zdroj!H$16,'k rozhodnutí detailní'!$A3,0),"
",IF(OFFSET(Zdroj!I$16,'k rozhodnutí detailní'!$A3,0)="","","IČO: "),OFFSET(Zdroj!I$16,'k rozhodnutí detailní'!$A3,0),"
","B.Ú. ",OFFSET(Zdroj!J$16,'k rozhodnutí detailní'!$A3,0))))</f>
        <v>Okres:
Právní forma
Obec, městská část hlavního města Prahy
IČO: 00302724
B.Ú. 9005-1520841/0100</v>
      </c>
      <c r="D5" s="3" t="str">
        <f ca="1">IF($B4="","",OFFSET(Zdroj!O$16,'k rozhodnutí detailní'!$A3,0))</f>
        <v>Záměrem akce je rekonstrukce regionálního administrativního objektu, v němž sídlí část Městského úřadu Jeseník a dále organizační složky MPSV (ÚP, ČSSZ a SÚIP). Byl postaven v 70. letech a jeho technický stav neodpovídá požadavkům současné doby.</v>
      </c>
      <c r="E5" s="127"/>
      <c r="F5" s="30"/>
      <c r="G5" s="122"/>
      <c r="H5" s="126"/>
      <c r="I5" s="115"/>
      <c r="J5" s="115"/>
      <c r="K5" s="115"/>
      <c r="L5" s="115"/>
      <c r="M5" s="142"/>
      <c r="N5" s="125"/>
      <c r="O5" s="115"/>
      <c r="P5" s="115"/>
      <c r="Q5" s="115"/>
      <c r="R5" s="115"/>
      <c r="S5" s="115"/>
      <c r="T5" s="115"/>
      <c r="U5" s="115"/>
    </row>
    <row r="6" spans="1:24" ht="60" x14ac:dyDescent="0.25">
      <c r="A6" s="23">
        <f>ROW()/3-1</f>
        <v>1</v>
      </c>
      <c r="B6" s="124"/>
      <c r="C6" s="28" t="str">
        <f ca="1">IF($B4="","",IF(Zdroj!$AS$9="ano",IF(OFFSET(Zdroj!M$16,'k rozhodnutí detailní'!A3,0)="","","Anonymizováno"),IF(OFFSET(Zdroj!M$16,'k rozhodnutí detailní'!A3,0)="","",OFFSET(Zdroj!M$16,'k rozhodnutí detailní'!A3,0))))</f>
        <v>Mgr.Bc. Zdeňka Blišťanová</v>
      </c>
      <c r="D6" s="3" t="str">
        <f ca="1">IF($B4="","",CONCATENATE("Dotace bude použita na:","
",OFFSET(Zdroj!P$16,'k rozhodnutí detailní'!$A3,0)))</f>
        <v>Dotace bude použita na:
stavební a ostatní práce související s rekonstrukcí předmětného objektu v rámci 1. etapy</v>
      </c>
      <c r="E6" s="127"/>
      <c r="F6" s="31" t="str">
        <f ca="1">IF($B4="","",OFFSET(Zdroj!V$16,'k rozhodnutí detailní'!$A3,0))</f>
        <v>12/2025</v>
      </c>
      <c r="G6" s="38">
        <f ca="1">IF($B4="","",OFFSET(Zdroj!CC$16,'k rozhodnutí'!$A3,0))</f>
        <v>0</v>
      </c>
      <c r="H6" s="126"/>
      <c r="I6" s="115"/>
      <c r="J6" s="115"/>
      <c r="K6" s="115"/>
      <c r="L6" s="115"/>
      <c r="M6" s="142"/>
      <c r="N6" s="32">
        <f ca="1">IF(B4="","",N4/G4)</f>
        <v>0</v>
      </c>
      <c r="O6" s="115"/>
      <c r="P6" s="115"/>
      <c r="Q6" s="115"/>
      <c r="R6" s="115"/>
      <c r="S6" s="115"/>
      <c r="T6" s="115"/>
      <c r="U6" s="115"/>
    </row>
    <row r="7" spans="1:24" ht="60" x14ac:dyDescent="0.25">
      <c r="A7" s="23"/>
      <c r="B7" s="78">
        <f ca="1">IF(OFFSET(Zdroj!$B$16,A6,0)&gt;0,A9,"")</f>
        <v>2</v>
      </c>
      <c r="C7" s="2"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Město Šumperk
nám. Míru 364/1
Šumperk
78701</v>
      </c>
      <c r="D7" s="19" t="str">
        <f ca="1">IF($B7="","",OFFSET(Zdroj!N$16,'k rozhodnutí detailní'!$A6,0))</f>
        <v>HSOÚ - Parkovací dům Gagarinova, Šumperk</v>
      </c>
      <c r="E7" s="127">
        <f ca="1">IF($B7="","",OFFSET(Zdroj!T$16,'k rozhodnutí detailní'!$A6,0))</f>
        <v>50522061.82</v>
      </c>
      <c r="F7" s="31" t="str">
        <f ca="1">IF($B7="","",OFFSET(Zdroj!U$16,'k rozhodnutí detailní'!$A6,0))</f>
        <v>1/2024</v>
      </c>
      <c r="G7" s="122">
        <f ca="1">IF($B7="","",OFFSET(Zdroj!W$16,'k rozhodnutí detailní'!$A6,0))</f>
        <v>25000000</v>
      </c>
      <c r="H7" s="126">
        <f ca="1">IF($B7="","",OFFSET(Zdroj!Y$16,'k rozhodnutí detailní'!$A6,0))</f>
        <v>0</v>
      </c>
      <c r="I7" s="115">
        <f ca="1">IF($B7="","",OFFSET(Zdroj!BW$16,'k rozhodnutí detailní'!$A6,0))</f>
        <v>0</v>
      </c>
      <c r="J7" s="115">
        <f ca="1">IF($B7="","",OFFSET(Zdroj!BX$16,'k rozhodnutí detailní'!$A6,0))</f>
        <v>0</v>
      </c>
      <c r="K7" s="115">
        <f ca="1">IF($B7="","",OFFSET(Zdroj!BY$16,'k rozhodnutí detailní'!$A6,0))</f>
        <v>0</v>
      </c>
      <c r="L7" s="115" t="str">
        <f ca="1">IF($B7="","",CONCATENATE(OFFSET(Zdroj!BZ$16,'k rozhodnutí detailní'!$A6,0)," ze 100"))</f>
        <v xml:space="preserve"> ze 100</v>
      </c>
      <c r="M7" s="142">
        <f ca="1">IF($B7="","",SUM((I7+J7+K7)/100))</f>
        <v>0</v>
      </c>
      <c r="N7" s="125">
        <f ca="1">IF(B7="","",OFFSET(Zdroj!CE$16,'k rozhodnutí detailní'!A6,0))</f>
        <v>0</v>
      </c>
      <c r="O7" s="115" t="str">
        <f ca="1">IF($B7="","",OFFSET(Zdroj!Z$16,'k rozhodnutí detailní'!$A6,0))</f>
        <v>inv.</v>
      </c>
      <c r="P7" s="115">
        <f ca="1">IF($B7="","",OFFSET(Zdroj!AC$16,'k rozhodnutí detailní'!$A6,0))</f>
        <v>0</v>
      </c>
      <c r="Q7" s="115">
        <f ca="1">IF($B7="","",OFFSET(Zdroj!AD$16,'k rozhodnutí detailní'!$A6,0))</f>
        <v>0</v>
      </c>
      <c r="R7" s="115">
        <f ca="1">IF($B7="","",OFFSET(Zdroj!AE$16,'k rozhodnutí detailní'!$A6,0))</f>
        <v>0</v>
      </c>
      <c r="S7" s="115">
        <f ca="1">IF($B7="","",OFFSET(Zdroj!AF$16,'k rozhodnutí detailní'!$A6,0))</f>
        <v>0</v>
      </c>
      <c r="T7" s="115">
        <f ca="1">IF($B7="","",OFFSET(Zdroj!AG$16,'k rozhodnutí detailní'!$A6,0))</f>
        <v>0</v>
      </c>
      <c r="U7" s="115">
        <f ca="1">IF($B7="","",OFFSET(Zdroj!AH$16,'k rozhodnutí detailní'!$A6,0))</f>
        <v>0</v>
      </c>
    </row>
    <row r="8" spans="1:24" ht="105" x14ac:dyDescent="0.25">
      <c r="A8" s="23"/>
      <c r="B8" s="124">
        <f ca="1">IF(OFFSET(Zdroj!$B$16,A6,0)&gt;0,OFFSET(Zdroj!$B$16,A6,0)+0,"")</f>
        <v>8</v>
      </c>
      <c r="C8" s="2" t="str">
        <f ca="1">IF($B7="","",IF(Zdroj!$AS$9="ano",CONCATENATE("Okres:","
",OFFSET(Zdroj!CH$16,'k rozhodnutí detailní'!$A6,0),"
","Právní forma","
",OFFSET(Zdroj!H$16,'k rozhodnutí detailní'!$A6,0),"
",IF(OFFSET(Zdroj!I$16,'k rozhodnutí detailní'!$A6,0)="","","IČO: "),OFFSET(Zdroj!I$16,'k rozhodnutí detailní'!$A6,0),"
","B.Ú. ",IF(OFFSET(Zdroj!J$16,'k rozhodnutí detailní'!$A6,0)="","","Anonymizováno")),CONCATENATE("Okres:","
",OFFSET(Zdroj!CH$16,'k rozhodnutí detailní'!$A6,0),"
","Právní forma","
",OFFSET(Zdroj!H$16,'k rozhodnutí detailní'!$A6,0),"
",IF(OFFSET(Zdroj!I$16,'k rozhodnutí detailní'!$A6,0)="","","IČO: "),OFFSET(Zdroj!I$16,'k rozhodnutí detailní'!$A6,0),"
","B.Ú. ",OFFSET(Zdroj!J$16,'k rozhodnutí detailní'!$A6,0))))</f>
        <v>Okres:
Právní forma
Obec, městská část hlavního města Prahy
IČO: 00303461
B.Ú. 94-915841/0710</v>
      </c>
      <c r="D8" s="3" t="str">
        <f ca="1">IF($B7="","",OFFSET(Zdroj!O$16,'k rozhodnutí detailní'!$A6,0))</f>
        <v>Cílem akce je vybudovat nový parkovací dům, chodníky, sběrná místa a příjezdové komunikace z ulic Bratrušovská a Gagarinova. Dopad projektu je zlepšení kvality života na sídlišti s minimálním dopadem na stávající zeleň v bytové zástavbě.</v>
      </c>
      <c r="E8" s="127"/>
      <c r="F8" s="30"/>
      <c r="G8" s="122"/>
      <c r="H8" s="126"/>
      <c r="I8" s="115"/>
      <c r="J8" s="115"/>
      <c r="K8" s="115"/>
      <c r="L8" s="115"/>
      <c r="M8" s="142"/>
      <c r="N8" s="125"/>
      <c r="O8" s="115"/>
      <c r="P8" s="115"/>
      <c r="Q8" s="115"/>
      <c r="R8" s="115"/>
      <c r="S8" s="115"/>
      <c r="T8" s="115"/>
      <c r="U8" s="115"/>
    </row>
    <row r="9" spans="1:24" ht="75" x14ac:dyDescent="0.25">
      <c r="A9" s="23">
        <f>ROW()/3-1</f>
        <v>2</v>
      </c>
      <c r="B9" s="124"/>
      <c r="C9" s="28" t="str">
        <f ca="1">IF($B7="","",IF(Zdroj!$AS$9="ano",IF(OFFSET(Zdroj!M$16,'k rozhodnutí detailní'!A6,0)="","","Anonymizováno"),IF(OFFSET(Zdroj!M$16,'k rozhodnutí detailní'!A6,0)="","",OFFSET(Zdroj!M$16,'k rozhodnutí detailní'!A6,0))))</f>
        <v>Mgr. Miroslav Adámek</v>
      </c>
      <c r="D9" s="3" t="str">
        <f ca="1">IF($B7="","",CONCATENATE("Dotace bude použita na:","
",OFFSET(Zdroj!P$16,'k rozhodnutí detailní'!$A6,0)))</f>
        <v>Dotace bude použita na:
vybudování parkovacího domu Gagarinova, Šumperk včetně příjezdových komunikací  z ulic Bratrušovská a Gagarinova.</v>
      </c>
      <c r="E9" s="127"/>
      <c r="F9" s="31" t="str">
        <f ca="1">IF($B7="","",OFFSET(Zdroj!V$16,'k rozhodnutí detailní'!$A6,0))</f>
        <v>11/2024</v>
      </c>
      <c r="G9" s="38">
        <f ca="1">IF($B7="","",OFFSET(Zdroj!CC$16,'k rozhodnutí'!$A6,0))</f>
        <v>0</v>
      </c>
      <c r="H9" s="126"/>
      <c r="I9" s="115"/>
      <c r="J9" s="115"/>
      <c r="K9" s="115"/>
      <c r="L9" s="115"/>
      <c r="M9" s="142"/>
      <c r="N9" s="32">
        <f ca="1">IF(B7="","",N7/G7)</f>
        <v>0</v>
      </c>
      <c r="O9" s="115"/>
      <c r="P9" s="115"/>
      <c r="Q9" s="115"/>
      <c r="R9" s="115"/>
      <c r="S9" s="115"/>
      <c r="T9" s="115"/>
      <c r="U9" s="115"/>
    </row>
    <row r="10" spans="1:24" ht="60" x14ac:dyDescent="0.25">
      <c r="A10" s="23"/>
      <c r="B10" s="78">
        <f ca="1">IF(OFFSET(Zdroj!$B$16,A9,0)&gt;0,A12,"")</f>
        <v>3</v>
      </c>
      <c r="C10" s="2"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Město Šumperk
nám. Míru 364/1
Šumperk
78701</v>
      </c>
      <c r="D10" s="19" t="str">
        <f ca="1">IF($B10="","",OFFSET(Zdroj!N$16,'k rozhodnutí detailní'!$A9,0))</f>
        <v>HSOÚ - Vlajkové projekty na území města Šumperka</v>
      </c>
      <c r="E10" s="127">
        <f ca="1">IF($B10="","",OFFSET(Zdroj!T$16,'k rozhodnutí detailní'!$A9,0))</f>
        <v>12000000</v>
      </c>
      <c r="F10" s="31" t="str">
        <f ca="1">IF($B10="","",OFFSET(Zdroj!U$16,'k rozhodnutí detailní'!$A9,0))</f>
        <v>1/2024</v>
      </c>
      <c r="G10" s="122">
        <f ca="1">IF($B10="","",OFFSET(Zdroj!W$16,'k rozhodnutí detailní'!$A9,0))</f>
        <v>10000000</v>
      </c>
      <c r="H10" s="126">
        <f ca="1">IF($B10="","",OFFSET(Zdroj!Y$16,'k rozhodnutí detailní'!$A9,0))</f>
        <v>0</v>
      </c>
      <c r="I10" s="115">
        <f ca="1">IF($B10="","",OFFSET(Zdroj!BW$16,'k rozhodnutí detailní'!$A9,0))</f>
        <v>0</v>
      </c>
      <c r="J10" s="115">
        <f ca="1">IF($B10="","",OFFSET(Zdroj!BX$16,'k rozhodnutí detailní'!$A9,0))</f>
        <v>0</v>
      </c>
      <c r="K10" s="115">
        <f ca="1">IF($B10="","",OFFSET(Zdroj!BY$16,'k rozhodnutí detailní'!$A9,0))</f>
        <v>0</v>
      </c>
      <c r="L10" s="115" t="str">
        <f ca="1">IF($B10="","",CONCATENATE(OFFSET(Zdroj!BZ$16,'k rozhodnutí detailní'!$A9,0)," ze 100"))</f>
        <v xml:space="preserve"> ze 100</v>
      </c>
      <c r="M10" s="142">
        <f t="shared" ref="M10" ca="1" si="0">IF($B10="","",SUM((I10+J10+K10)/100))</f>
        <v>0</v>
      </c>
      <c r="N10" s="125">
        <f ca="1">IF(B10="","",OFFSET(Zdroj!CE$16,'k rozhodnutí detailní'!A9,0))</f>
        <v>0</v>
      </c>
      <c r="O10" s="115" t="str">
        <f ca="1">IF($B10="","",OFFSET(Zdroj!Z$16,'k rozhodnutí detailní'!$A9,0))</f>
        <v>inv.</v>
      </c>
      <c r="P10" s="115">
        <f ca="1">IF($B10="","",OFFSET(Zdroj!AC$16,'k rozhodnutí detailní'!$A9,0))</f>
        <v>0</v>
      </c>
      <c r="Q10" s="115">
        <f ca="1">IF($B10="","",OFFSET(Zdroj!AD$16,'k rozhodnutí detailní'!$A9,0))</f>
        <v>0</v>
      </c>
      <c r="R10" s="115">
        <f ca="1">IF($B10="","",OFFSET(Zdroj!AE$16,'k rozhodnutí detailní'!$A9,0))</f>
        <v>0</v>
      </c>
      <c r="S10" s="115">
        <f ca="1">IF($B10="","",OFFSET(Zdroj!AF$16,'k rozhodnutí detailní'!$A9,0))</f>
        <v>0</v>
      </c>
      <c r="T10" s="115">
        <f ca="1">IF($B10="","",OFFSET(Zdroj!AG$16,'k rozhodnutí detailní'!$A9,0))</f>
        <v>0</v>
      </c>
      <c r="U10" s="115">
        <f ca="1">IF($B10="","",OFFSET(Zdroj!AH$16,'k rozhodnutí detailní'!$A9,0))</f>
        <v>0</v>
      </c>
    </row>
    <row r="11" spans="1:24" ht="135" x14ac:dyDescent="0.25">
      <c r="A11" s="23"/>
      <c r="B11" s="124">
        <f ca="1">IF(OFFSET(Zdroj!$B$16,A9,0)&gt;0,OFFSET(Zdroj!$B$16,A9,0)+0,"")</f>
        <v>9</v>
      </c>
      <c r="C11" s="2" t="str">
        <f ca="1">IF($B10="","",IF(Zdroj!$AS$9="ano",CONCATENATE("Okres:","
",OFFSET(Zdroj!CH$16,'k rozhodnutí detailní'!$A9,0),"
","Právní forma","
",OFFSET(Zdroj!H$16,'k rozhodnutí detailní'!$A9,0),"
",IF(OFFSET(Zdroj!I$16,'k rozhodnutí detailní'!$A9,0)="","","IČO: "),OFFSET(Zdroj!I$16,'k rozhodnutí detailní'!$A9,0),"
","B.Ú. ",IF(OFFSET(Zdroj!J$16,'k rozhodnutí detailní'!$A9,0)="","","Anonymizováno")),CONCATENATE("Okres:","
",OFFSET(Zdroj!CH$16,'k rozhodnutí detailní'!$A9,0),"
","Právní forma","
",OFFSET(Zdroj!H$16,'k rozhodnutí detailní'!$A9,0),"
",IF(OFFSET(Zdroj!I$16,'k rozhodnutí detailní'!$A9,0)="","","IČO: "),OFFSET(Zdroj!I$16,'k rozhodnutí detailní'!$A9,0),"
","B.Ú. ",OFFSET(Zdroj!J$16,'k rozhodnutí detailní'!$A9,0))))</f>
        <v>Okres:
Právní forma
Obec, městská část hlavního města Prahy
IČO: 00303461
B.Ú. 94-915841/0710</v>
      </c>
      <c r="D11" s="3" t="str">
        <f ca="1">IF($B10="","",OFFSET(Zdroj!O$16,'k rozhodnutí detailní'!$A9,0))</f>
        <v>Cílem akce je přispět k realizaci aktivit uvedených v koncepci „Restart Jesenicka a Šumperska“ (HSOÚ) a to projektovou přípravou a investiční realizací u akce: 
Parkoviště Benátky,
Podnikatelský inkubátor,
Zasíťování a příprava lokality Bratrušovská.</v>
      </c>
      <c r="E11" s="127"/>
      <c r="F11" s="30"/>
      <c r="G11" s="122"/>
      <c r="H11" s="126"/>
      <c r="I11" s="115"/>
      <c r="J11" s="115"/>
      <c r="K11" s="115"/>
      <c r="L11" s="115"/>
      <c r="M11" s="142"/>
      <c r="N11" s="125"/>
      <c r="O11" s="115"/>
      <c r="P11" s="115"/>
      <c r="Q11" s="115"/>
      <c r="R11" s="115"/>
      <c r="S11" s="115"/>
      <c r="T11" s="115"/>
      <c r="U11" s="115"/>
    </row>
    <row r="12" spans="1:24" ht="105" x14ac:dyDescent="0.25">
      <c r="A12" s="23">
        <f>ROW()/3-1</f>
        <v>3</v>
      </c>
      <c r="B12" s="124"/>
      <c r="C12" s="28" t="str">
        <f ca="1">IF($B10="","",IF(Zdroj!$AS$9="ano",IF(OFFSET(Zdroj!M$16,'k rozhodnutí detailní'!A9,0)="","","Anonymizováno"),IF(OFFSET(Zdroj!M$16,'k rozhodnutí detailní'!A9,0)="","",OFFSET(Zdroj!M$16,'k rozhodnutí detailní'!A9,0))))</f>
        <v>Mgr. Miroslav Adámek</v>
      </c>
      <c r="D12" s="3" t="str">
        <f ca="1">IF($B10="","",CONCATENATE("Dotace bude použita na:","
",OFFSET(Zdroj!P$16,'k rozhodnutí detailní'!$A9,0)))</f>
        <v>Dotace bude použita na:
výdaje související s přípravou a realizací vlajkových projektů v rámci aktivit studie HSOÚ - ORP Šumperk (Parkoviště Benátky, Podnikatelský inkubátor, Zasíťování a příprava lokality Bratrušovská)</v>
      </c>
      <c r="E12" s="127"/>
      <c r="F12" s="31" t="str">
        <f ca="1">IF($B10="","",OFFSET(Zdroj!V$16,'k rozhodnutí detailní'!$A9,0))</f>
        <v>12/2024</v>
      </c>
      <c r="G12" s="38">
        <f ca="1">IF($B10="","",OFFSET(Zdroj!CC$16,'k rozhodnutí'!$A9,0))</f>
        <v>0</v>
      </c>
      <c r="H12" s="126"/>
      <c r="I12" s="115"/>
      <c r="J12" s="115"/>
      <c r="K12" s="115"/>
      <c r="L12" s="115"/>
      <c r="M12" s="142"/>
      <c r="N12" s="32">
        <f t="shared" ref="N12" ca="1" si="1">IF(B10="","",N10/G10)</f>
        <v>0</v>
      </c>
      <c r="O12" s="115"/>
      <c r="P12" s="115"/>
      <c r="Q12" s="115"/>
      <c r="R12" s="115"/>
      <c r="S12" s="115"/>
      <c r="T12" s="115"/>
      <c r="U12" s="115"/>
    </row>
    <row r="13" spans="1:24" x14ac:dyDescent="0.25">
      <c r="A13" s="23"/>
      <c r="B13" s="78" t="str">
        <f ca="1">IF(OFFSET(Zdroj!$B$16,A12,0)&gt;0,A15,"")</f>
        <v/>
      </c>
      <c r="C13" s="2"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
      </c>
      <c r="D13" s="19" t="str">
        <f ca="1">IF($B13="","",OFFSET(Zdroj!N$16,'k rozhodnutí detailní'!$A12,0))</f>
        <v/>
      </c>
      <c r="E13" s="127" t="str">
        <f ca="1">IF($B13="","",OFFSET(Zdroj!T$16,'k rozhodnutí detailní'!$A12,0))</f>
        <v/>
      </c>
      <c r="F13" s="31" t="str">
        <f ca="1">IF($B13="","",OFFSET(Zdroj!U$16,'k rozhodnutí detailní'!$A12,0))</f>
        <v/>
      </c>
      <c r="G13" s="122" t="str">
        <f ca="1">IF($B13="","",OFFSET(Zdroj!W$16,'k rozhodnutí detailní'!$A12,0))</f>
        <v/>
      </c>
      <c r="H13" s="126" t="str">
        <f ca="1">IF($B13="","",OFFSET(Zdroj!Y$16,'k rozhodnutí detailní'!$A12,0))</f>
        <v/>
      </c>
      <c r="I13" s="115" t="str">
        <f ca="1">IF($B13="","",OFFSET(Zdroj!BW$16,'k rozhodnutí detailní'!$A12,0))</f>
        <v/>
      </c>
      <c r="J13" s="115" t="str">
        <f ca="1">IF($B13="","",OFFSET(Zdroj!BX$16,'k rozhodnutí detailní'!$A12,0))</f>
        <v/>
      </c>
      <c r="K13" s="115" t="str">
        <f ca="1">IF($B13="","",OFFSET(Zdroj!BY$16,'k rozhodnutí detailní'!$A12,0))</f>
        <v/>
      </c>
      <c r="L13" s="115" t="str">
        <f ca="1">IF($B13="","",CONCATENATE(OFFSET(Zdroj!BZ$16,'k rozhodnutí detailní'!$A12,0)," ze 100"))</f>
        <v/>
      </c>
      <c r="M13" s="142" t="str">
        <f t="shared" ref="M13" ca="1" si="2">IF($B13="","",SUM((I13+J13+K13)/100))</f>
        <v/>
      </c>
      <c r="N13" s="125" t="str">
        <f ca="1">IF(B13="","",OFFSET(Zdroj!CE$16,'k rozhodnutí detailní'!A12,0))</f>
        <v/>
      </c>
      <c r="O13" s="115" t="str">
        <f ca="1">IF($B13="","",OFFSET(Zdroj!Z$16,'k rozhodnutí detailní'!$A12,0))</f>
        <v/>
      </c>
      <c r="P13" s="115" t="str">
        <f ca="1">IF($B13="","",OFFSET(Zdroj!AC$16,'k rozhodnutí detailní'!$A12,0))</f>
        <v/>
      </c>
      <c r="Q13" s="115" t="str">
        <f ca="1">IF($B13="","",OFFSET(Zdroj!AD$16,'k rozhodnutí detailní'!$A12,0))</f>
        <v/>
      </c>
      <c r="R13" s="115" t="str">
        <f ca="1">IF($B13="","",OFFSET(Zdroj!AE$16,'k rozhodnutí detailní'!$A12,0))</f>
        <v/>
      </c>
      <c r="S13" s="115" t="str">
        <f ca="1">IF($B13="","",OFFSET(Zdroj!AF$16,'k rozhodnutí detailní'!$A12,0))</f>
        <v/>
      </c>
      <c r="T13" s="115" t="str">
        <f ca="1">IF($B13="","",OFFSET(Zdroj!AG$16,'k rozhodnutí detailní'!$A12,0))</f>
        <v/>
      </c>
      <c r="U13" s="115" t="str">
        <f ca="1">IF($B13="","",OFFSET(Zdroj!AH$16,'k rozhodnutí detailní'!$A12,0))</f>
        <v/>
      </c>
    </row>
    <row r="14" spans="1:24" x14ac:dyDescent="0.25">
      <c r="A14" s="23"/>
      <c r="B14" s="124" t="str">
        <f ca="1">IF(OFFSET(Zdroj!$B$16,A12,0)&gt;0,OFFSET(Zdroj!$B$16,A12,0)+0,"")</f>
        <v/>
      </c>
      <c r="C14" s="2" t="str">
        <f ca="1">IF($B13="","",IF(Zdroj!$AS$9="ano",CONCATENATE("Okres:","
",OFFSET(Zdroj!CH$16,'k rozhodnutí detailní'!$A12,0),"
","Právní forma","
",OFFSET(Zdroj!H$16,'k rozhodnutí detailní'!$A12,0),"
",IF(OFFSET(Zdroj!I$16,'k rozhodnutí detailní'!$A12,0)="","","IČO: "),OFFSET(Zdroj!I$16,'k rozhodnutí detailní'!$A12,0),"
","B.Ú. ",IF(OFFSET(Zdroj!J$16,'k rozhodnutí detailní'!$A12,0)="","","Anonymizováno")),CONCATENATE("Okres:","
",OFFSET(Zdroj!CH$16,'k rozhodnutí detailní'!$A12,0),"
","Právní forma","
",OFFSET(Zdroj!H$16,'k rozhodnutí detailní'!$A12,0),"
",IF(OFFSET(Zdroj!I$16,'k rozhodnutí detailní'!$A12,0)="","","IČO: "),OFFSET(Zdroj!I$16,'k rozhodnutí detailní'!$A12,0),"
","B.Ú. ",OFFSET(Zdroj!J$16,'k rozhodnutí detailní'!$A12,0))))</f>
        <v/>
      </c>
      <c r="D14" s="3" t="str">
        <f ca="1">IF($B13="","",OFFSET(Zdroj!O$16,'k rozhodnutí detailní'!$A12,0))</f>
        <v/>
      </c>
      <c r="E14" s="127"/>
      <c r="F14" s="30"/>
      <c r="G14" s="122"/>
      <c r="H14" s="126"/>
      <c r="I14" s="115"/>
      <c r="J14" s="115"/>
      <c r="K14" s="115"/>
      <c r="L14" s="115"/>
      <c r="M14" s="142"/>
      <c r="N14" s="125"/>
      <c r="O14" s="115"/>
      <c r="P14" s="115"/>
      <c r="Q14" s="115"/>
      <c r="R14" s="115"/>
      <c r="S14" s="115"/>
      <c r="T14" s="115"/>
      <c r="U14" s="115"/>
    </row>
    <row r="15" spans="1:24" x14ac:dyDescent="0.25">
      <c r="A15" s="23">
        <f>ROW()/3-1</f>
        <v>4</v>
      </c>
      <c r="B15" s="124"/>
      <c r="C15" s="28" t="str">
        <f ca="1">IF($B13="","",IF(Zdroj!$AS$9="ano",IF(OFFSET(Zdroj!M$16,'k rozhodnutí detailní'!A12,0)="","","Anonymizováno"),IF(OFFSET(Zdroj!M$16,'k rozhodnutí detailní'!A12,0)="","",OFFSET(Zdroj!M$16,'k rozhodnutí detailní'!A12,0))))</f>
        <v/>
      </c>
      <c r="D15" s="3" t="str">
        <f ca="1">IF($B13="","",CONCATENATE("Dotace bude použita na:","
",OFFSET(Zdroj!P$16,'k rozhodnutí detailní'!$A12,0)))</f>
        <v/>
      </c>
      <c r="E15" s="127"/>
      <c r="F15" s="31" t="str">
        <f ca="1">IF($B13="","",OFFSET(Zdroj!V$16,'k rozhodnutí detailní'!$A12,0))</f>
        <v/>
      </c>
      <c r="G15" s="38" t="str">
        <f ca="1">IF($B13="","",OFFSET(Zdroj!CC$16,'k rozhodnutí'!$A12,0))</f>
        <v/>
      </c>
      <c r="H15" s="126"/>
      <c r="I15" s="115"/>
      <c r="J15" s="115"/>
      <c r="K15" s="115"/>
      <c r="L15" s="115"/>
      <c r="M15" s="142"/>
      <c r="N15" s="32" t="str">
        <f t="shared" ref="N15" ca="1" si="3">IF(B13="","",N13/G13)</f>
        <v/>
      </c>
      <c r="O15" s="115"/>
      <c r="P15" s="115"/>
      <c r="Q15" s="115"/>
      <c r="R15" s="115"/>
      <c r="S15" s="115"/>
      <c r="T15" s="115"/>
      <c r="U15" s="115"/>
    </row>
    <row r="16" spans="1:24" x14ac:dyDescent="0.25">
      <c r="A16" s="23"/>
      <c r="B16" s="78" t="str">
        <f ca="1">IF(OFFSET(Zdroj!$B$16,A15,0)&gt;0,A18,"")</f>
        <v/>
      </c>
      <c r="C16" s="2"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
      </c>
      <c r="D16" s="19" t="str">
        <f ca="1">IF($B16="","",OFFSET(Zdroj!N$16,'k rozhodnutí detailní'!$A15,0))</f>
        <v/>
      </c>
      <c r="E16" s="127" t="str">
        <f ca="1">IF($B16="","",OFFSET(Zdroj!T$16,'k rozhodnutí detailní'!$A15,0))</f>
        <v/>
      </c>
      <c r="F16" s="31" t="str">
        <f ca="1">IF($B16="","",OFFSET(Zdroj!U$16,'k rozhodnutí detailní'!$A15,0))</f>
        <v/>
      </c>
      <c r="G16" s="122" t="str">
        <f ca="1">IF($B16="","",OFFSET(Zdroj!W$16,'k rozhodnutí detailní'!$A15,0))</f>
        <v/>
      </c>
      <c r="H16" s="126" t="str">
        <f ca="1">IF($B16="","",OFFSET(Zdroj!Y$16,'k rozhodnutí detailní'!$A15,0))</f>
        <v/>
      </c>
      <c r="I16" s="115" t="str">
        <f ca="1">IF($B16="","",OFFSET(Zdroj!BW$16,'k rozhodnutí detailní'!$A15,0))</f>
        <v/>
      </c>
      <c r="J16" s="115" t="str">
        <f ca="1">IF($B16="","",OFFSET(Zdroj!BX$16,'k rozhodnutí detailní'!$A15,0))</f>
        <v/>
      </c>
      <c r="K16" s="115" t="str">
        <f ca="1">IF($B16="","",OFFSET(Zdroj!BY$16,'k rozhodnutí detailní'!$A15,0))</f>
        <v/>
      </c>
      <c r="L16" s="115" t="str">
        <f ca="1">IF($B16="","",CONCATENATE(OFFSET(Zdroj!BZ$16,'k rozhodnutí detailní'!$A15,0)," ze 100"))</f>
        <v/>
      </c>
      <c r="M16" s="142" t="str">
        <f t="shared" ref="M16" ca="1" si="4">IF($B16="","",SUM((I16+J16+K16)/100))</f>
        <v/>
      </c>
      <c r="N16" s="125" t="str">
        <f ca="1">IF(B16="","",OFFSET(Zdroj!CE$16,'k rozhodnutí detailní'!A15,0))</f>
        <v/>
      </c>
      <c r="O16" s="115" t="str">
        <f ca="1">IF($B16="","",OFFSET(Zdroj!Z$16,'k rozhodnutí detailní'!$A15,0))</f>
        <v/>
      </c>
      <c r="P16" s="115" t="str">
        <f ca="1">IF($B16="","",OFFSET(Zdroj!AC$16,'k rozhodnutí detailní'!$A15,0))</f>
        <v/>
      </c>
      <c r="Q16" s="115" t="str">
        <f ca="1">IF($B16="","",OFFSET(Zdroj!AD$16,'k rozhodnutí detailní'!$A15,0))</f>
        <v/>
      </c>
      <c r="R16" s="115" t="str">
        <f ca="1">IF($B16="","",OFFSET(Zdroj!AE$16,'k rozhodnutí detailní'!$A15,0))</f>
        <v/>
      </c>
      <c r="S16" s="115" t="str">
        <f ca="1">IF($B16="","",OFFSET(Zdroj!AF$16,'k rozhodnutí detailní'!$A15,0))</f>
        <v/>
      </c>
      <c r="T16" s="115" t="str">
        <f ca="1">IF($B16="","",OFFSET(Zdroj!AG$16,'k rozhodnutí detailní'!$A15,0))</f>
        <v/>
      </c>
      <c r="U16" s="115" t="str">
        <f ca="1">IF($B16="","",OFFSET(Zdroj!AH$16,'k rozhodnutí detailní'!$A15,0))</f>
        <v/>
      </c>
    </row>
    <row r="17" spans="1:21" x14ac:dyDescent="0.25">
      <c r="A17" s="23"/>
      <c r="B17" s="124" t="str">
        <f ca="1">IF(OFFSET(Zdroj!$B$16,A15,0)&gt;0,OFFSET(Zdroj!$B$16,A15,0)+0,"")</f>
        <v/>
      </c>
      <c r="C17" s="2" t="str">
        <f ca="1">IF($B16="","",IF(Zdroj!$AS$9="ano",CONCATENATE("Okres:","
",OFFSET(Zdroj!CH$16,'k rozhodnutí detailní'!$A15,0),"
","Právní forma","
",OFFSET(Zdroj!H$16,'k rozhodnutí detailní'!$A15,0),"
",IF(OFFSET(Zdroj!I$16,'k rozhodnutí detailní'!$A15,0)="","","IČO: "),OFFSET(Zdroj!I$16,'k rozhodnutí detailní'!$A15,0),"
","B.Ú. ",IF(OFFSET(Zdroj!J$16,'k rozhodnutí detailní'!$A15,0)="","","Anonymizováno")),CONCATENATE("Okres:","
",OFFSET(Zdroj!CH$16,'k rozhodnutí detailní'!$A15,0),"
","Právní forma","
",OFFSET(Zdroj!H$16,'k rozhodnutí detailní'!$A15,0),"
",IF(OFFSET(Zdroj!I$16,'k rozhodnutí detailní'!$A15,0)="","","IČO: "),OFFSET(Zdroj!I$16,'k rozhodnutí detailní'!$A15,0),"
","B.Ú. ",OFFSET(Zdroj!J$16,'k rozhodnutí detailní'!$A15,0))))</f>
        <v/>
      </c>
      <c r="D17" s="3" t="str">
        <f ca="1">IF($B16="","",OFFSET(Zdroj!O$16,'k rozhodnutí detailní'!$A15,0))</f>
        <v/>
      </c>
      <c r="E17" s="127"/>
      <c r="F17" s="30"/>
      <c r="G17" s="122"/>
      <c r="H17" s="126"/>
      <c r="I17" s="115"/>
      <c r="J17" s="115"/>
      <c r="K17" s="115"/>
      <c r="L17" s="115"/>
      <c r="M17" s="142"/>
      <c r="N17" s="125"/>
      <c r="O17" s="115"/>
      <c r="P17" s="115"/>
      <c r="Q17" s="115"/>
      <c r="R17" s="115"/>
      <c r="S17" s="115"/>
      <c r="T17" s="115"/>
      <c r="U17" s="115"/>
    </row>
    <row r="18" spans="1:21" x14ac:dyDescent="0.25">
      <c r="A18" s="23">
        <f>ROW()/3-1</f>
        <v>5</v>
      </c>
      <c r="B18" s="124"/>
      <c r="C18" s="28" t="str">
        <f ca="1">IF($B16="","",IF(Zdroj!$AS$9="ano",IF(OFFSET(Zdroj!M$16,'k rozhodnutí detailní'!A15,0)="","","Anonymizováno"),IF(OFFSET(Zdroj!M$16,'k rozhodnutí detailní'!A15,0)="","",OFFSET(Zdroj!M$16,'k rozhodnutí detailní'!A15,0))))</f>
        <v/>
      </c>
      <c r="D18" s="3" t="str">
        <f ca="1">IF($B16="","",CONCATENATE("Dotace bude použita na:","
",OFFSET(Zdroj!P$16,'k rozhodnutí detailní'!$A15,0)))</f>
        <v/>
      </c>
      <c r="E18" s="127"/>
      <c r="F18" s="31" t="str">
        <f ca="1">IF($B16="","",OFFSET(Zdroj!V$16,'k rozhodnutí detailní'!$A15,0))</f>
        <v/>
      </c>
      <c r="G18" s="38" t="str">
        <f ca="1">IF($B16="","",OFFSET(Zdroj!CC$16,'k rozhodnutí'!$A15,0))</f>
        <v/>
      </c>
      <c r="H18" s="126"/>
      <c r="I18" s="115"/>
      <c r="J18" s="115"/>
      <c r="K18" s="115"/>
      <c r="L18" s="115"/>
      <c r="M18" s="142"/>
      <c r="N18" s="32" t="str">
        <f t="shared" ref="N18" ca="1" si="5">IF(B16="","",N16/G16)</f>
        <v/>
      </c>
      <c r="O18" s="115"/>
      <c r="P18" s="115"/>
      <c r="Q18" s="115"/>
      <c r="R18" s="115"/>
      <c r="S18" s="115"/>
      <c r="T18" s="115"/>
      <c r="U18" s="115"/>
    </row>
    <row r="19" spans="1:21" x14ac:dyDescent="0.25">
      <c r="A19" s="23"/>
      <c r="B19" s="78" t="str">
        <f ca="1">IF(OFFSET(Zdroj!$B$16,A18,0)&gt;0,A21,"")</f>
        <v/>
      </c>
      <c r="C19" s="2"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
      </c>
      <c r="D19" s="19" t="str">
        <f ca="1">IF($B19="","",OFFSET(Zdroj!N$16,'k rozhodnutí detailní'!$A18,0))</f>
        <v/>
      </c>
      <c r="E19" s="127" t="str">
        <f ca="1">IF($B19="","",OFFSET(Zdroj!T$16,'k rozhodnutí detailní'!$A18,0))</f>
        <v/>
      </c>
      <c r="F19" s="31" t="str">
        <f ca="1">IF($B19="","",OFFSET(Zdroj!U$16,'k rozhodnutí detailní'!$A18,0))</f>
        <v/>
      </c>
      <c r="G19" s="122" t="str">
        <f ca="1">IF($B19="","",OFFSET(Zdroj!W$16,'k rozhodnutí detailní'!$A18,0))</f>
        <v/>
      </c>
      <c r="H19" s="126" t="str">
        <f ca="1">IF($B19="","",OFFSET(Zdroj!Y$16,'k rozhodnutí detailní'!$A18,0))</f>
        <v/>
      </c>
      <c r="I19" s="115" t="str">
        <f ca="1">IF($B19="","",OFFSET(Zdroj!BW$16,'k rozhodnutí detailní'!$A18,0))</f>
        <v/>
      </c>
      <c r="J19" s="115" t="str">
        <f ca="1">IF($B19="","",OFFSET(Zdroj!BX$16,'k rozhodnutí detailní'!$A18,0))</f>
        <v/>
      </c>
      <c r="K19" s="115" t="str">
        <f ca="1">IF($B19="","",OFFSET(Zdroj!BY$16,'k rozhodnutí detailní'!$A18,0))</f>
        <v/>
      </c>
      <c r="L19" s="115" t="str">
        <f ca="1">IF($B19="","",CONCATENATE(OFFSET(Zdroj!BZ$16,'k rozhodnutí detailní'!$A18,0)," ze 100"))</f>
        <v/>
      </c>
      <c r="M19" s="142" t="str">
        <f t="shared" ref="M19" ca="1" si="6">IF($B19="","",SUM((I19+J19+K19)/100))</f>
        <v/>
      </c>
      <c r="N19" s="125" t="str">
        <f ca="1">IF(B19="","",OFFSET(Zdroj!CE$16,'k rozhodnutí detailní'!A18,0))</f>
        <v/>
      </c>
      <c r="O19" s="115" t="str">
        <f ca="1">IF($B19="","",OFFSET(Zdroj!Z$16,'k rozhodnutí detailní'!$A18,0))</f>
        <v/>
      </c>
      <c r="P19" s="115" t="str">
        <f ca="1">IF($B19="","",OFFSET(Zdroj!AC$16,'k rozhodnutí detailní'!$A18,0))</f>
        <v/>
      </c>
      <c r="Q19" s="115" t="str">
        <f ca="1">IF($B19="","",OFFSET(Zdroj!AD$16,'k rozhodnutí detailní'!$A18,0))</f>
        <v/>
      </c>
      <c r="R19" s="115" t="str">
        <f ca="1">IF($B19="","",OFFSET(Zdroj!AE$16,'k rozhodnutí detailní'!$A18,0))</f>
        <v/>
      </c>
      <c r="S19" s="115" t="str">
        <f ca="1">IF($B19="","",OFFSET(Zdroj!AF$16,'k rozhodnutí detailní'!$A18,0))</f>
        <v/>
      </c>
      <c r="T19" s="115" t="str">
        <f ca="1">IF($B19="","",OFFSET(Zdroj!AG$16,'k rozhodnutí detailní'!$A18,0))</f>
        <v/>
      </c>
      <c r="U19" s="115" t="str">
        <f ca="1">IF($B19="","",OFFSET(Zdroj!AH$16,'k rozhodnutí detailní'!$A18,0))</f>
        <v/>
      </c>
    </row>
    <row r="20" spans="1:21" x14ac:dyDescent="0.25">
      <c r="A20" s="23"/>
      <c r="B20" s="124" t="str">
        <f ca="1">IF(OFFSET(Zdroj!$B$16,A18,0)&gt;0,OFFSET(Zdroj!$B$16,A18,0)+0,"")</f>
        <v/>
      </c>
      <c r="C20" s="2" t="str">
        <f ca="1">IF($B19="","",IF(Zdroj!$AS$9="ano",CONCATENATE("Okres:","
",OFFSET(Zdroj!CH$16,'k rozhodnutí detailní'!$A18,0),"
","Právní forma","
",OFFSET(Zdroj!H$16,'k rozhodnutí detailní'!$A18,0),"
",IF(OFFSET(Zdroj!I$16,'k rozhodnutí detailní'!$A18,0)="","","IČO: "),OFFSET(Zdroj!I$16,'k rozhodnutí detailní'!$A18,0),"
","B.Ú. ",IF(OFFSET(Zdroj!J$16,'k rozhodnutí detailní'!$A18,0)="","","Anonymizováno")),CONCATENATE("Okres:","
",OFFSET(Zdroj!CH$16,'k rozhodnutí detailní'!$A18,0),"
","Právní forma","
",OFFSET(Zdroj!H$16,'k rozhodnutí detailní'!$A18,0),"
",IF(OFFSET(Zdroj!I$16,'k rozhodnutí detailní'!$A18,0)="","","IČO: "),OFFSET(Zdroj!I$16,'k rozhodnutí detailní'!$A18,0),"
","B.Ú. ",OFFSET(Zdroj!J$16,'k rozhodnutí detailní'!$A18,0))))</f>
        <v/>
      </c>
      <c r="D20" s="3" t="str">
        <f ca="1">IF($B19="","",OFFSET(Zdroj!O$16,'k rozhodnutí detailní'!$A18,0))</f>
        <v/>
      </c>
      <c r="E20" s="127"/>
      <c r="F20" s="30"/>
      <c r="G20" s="122"/>
      <c r="H20" s="126"/>
      <c r="I20" s="115"/>
      <c r="J20" s="115"/>
      <c r="K20" s="115"/>
      <c r="L20" s="115"/>
      <c r="M20" s="142"/>
      <c r="N20" s="125"/>
      <c r="O20" s="115"/>
      <c r="P20" s="115"/>
      <c r="Q20" s="115"/>
      <c r="R20" s="115"/>
      <c r="S20" s="115"/>
      <c r="T20" s="115"/>
      <c r="U20" s="115"/>
    </row>
    <row r="21" spans="1:21" x14ac:dyDescent="0.25">
      <c r="A21" s="23">
        <f>ROW()/3-1</f>
        <v>6</v>
      </c>
      <c r="B21" s="124"/>
      <c r="C21" s="28" t="str">
        <f ca="1">IF($B19="","",IF(Zdroj!$AS$9="ano",IF(OFFSET(Zdroj!M$16,'k rozhodnutí detailní'!A18,0)="","","Anonymizováno"),IF(OFFSET(Zdroj!M$16,'k rozhodnutí detailní'!A18,0)="","",OFFSET(Zdroj!M$16,'k rozhodnutí detailní'!A18,0))))</f>
        <v/>
      </c>
      <c r="D21" s="3" t="str">
        <f ca="1">IF($B19="","",CONCATENATE("Dotace bude použita na:","
",OFFSET(Zdroj!P$16,'k rozhodnutí detailní'!$A18,0)))</f>
        <v/>
      </c>
      <c r="E21" s="127"/>
      <c r="F21" s="31" t="str">
        <f ca="1">IF($B19="","",OFFSET(Zdroj!V$16,'k rozhodnutí detailní'!$A18,0))</f>
        <v/>
      </c>
      <c r="G21" s="38" t="str">
        <f ca="1">IF($B19="","",OFFSET(Zdroj!CC$16,'k rozhodnutí'!$A18,0))</f>
        <v/>
      </c>
      <c r="H21" s="126"/>
      <c r="I21" s="115"/>
      <c r="J21" s="115"/>
      <c r="K21" s="115"/>
      <c r="L21" s="115"/>
      <c r="M21" s="142"/>
      <c r="N21" s="32" t="str">
        <f t="shared" ref="N21" ca="1" si="7">IF(B19="","",N19/G19)</f>
        <v/>
      </c>
      <c r="O21" s="115"/>
      <c r="P21" s="115"/>
      <c r="Q21" s="115"/>
      <c r="R21" s="115"/>
      <c r="S21" s="115"/>
      <c r="T21" s="115"/>
      <c r="U21" s="115"/>
    </row>
    <row r="22" spans="1:21" x14ac:dyDescent="0.25">
      <c r="A22" s="23"/>
      <c r="B22" s="78" t="str">
        <f ca="1">IF(OFFSET(Zdroj!$B$16,A21,0)&gt;0,A24,"")</f>
        <v/>
      </c>
      <c r="C22" s="2"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
      </c>
      <c r="D22" s="19" t="str">
        <f ca="1">IF($B22="","",OFFSET(Zdroj!N$16,'k rozhodnutí detailní'!$A21,0))</f>
        <v/>
      </c>
      <c r="E22" s="127" t="str">
        <f ca="1">IF($B22="","",OFFSET(Zdroj!T$16,'k rozhodnutí detailní'!$A21,0))</f>
        <v/>
      </c>
      <c r="F22" s="31" t="str">
        <f ca="1">IF($B22="","",OFFSET(Zdroj!U$16,'k rozhodnutí detailní'!$A21,0))</f>
        <v/>
      </c>
      <c r="G22" s="122" t="str">
        <f ca="1">IF($B22="","",OFFSET(Zdroj!W$16,'k rozhodnutí detailní'!$A21,0))</f>
        <v/>
      </c>
      <c r="H22" s="126" t="str">
        <f ca="1">IF($B22="","",OFFSET(Zdroj!Y$16,'k rozhodnutí detailní'!$A21,0))</f>
        <v/>
      </c>
      <c r="I22" s="115" t="str">
        <f ca="1">IF($B22="","",OFFSET(Zdroj!BW$16,'k rozhodnutí detailní'!$A21,0))</f>
        <v/>
      </c>
      <c r="J22" s="115" t="str">
        <f ca="1">IF($B22="","",OFFSET(Zdroj!BX$16,'k rozhodnutí detailní'!$A21,0))</f>
        <v/>
      </c>
      <c r="K22" s="115" t="str">
        <f ca="1">IF($B22="","",OFFSET(Zdroj!BY$16,'k rozhodnutí detailní'!$A21,0))</f>
        <v/>
      </c>
      <c r="L22" s="115" t="str">
        <f ca="1">IF($B22="","",CONCATENATE(OFFSET(Zdroj!BZ$16,'k rozhodnutí detailní'!$A21,0)," ze 100"))</f>
        <v/>
      </c>
      <c r="M22" s="142" t="str">
        <f t="shared" ref="M22" ca="1" si="8">IF($B22="","",SUM((I22+J22+K22)/100))</f>
        <v/>
      </c>
      <c r="N22" s="125" t="str">
        <f ca="1">IF(B22="","",OFFSET(Zdroj!CE$16,'k rozhodnutí detailní'!A21,0))</f>
        <v/>
      </c>
      <c r="O22" s="115" t="str">
        <f ca="1">IF($B22="","",OFFSET(Zdroj!Z$16,'k rozhodnutí detailní'!$A21,0))</f>
        <v/>
      </c>
      <c r="P22" s="115" t="str">
        <f ca="1">IF($B22="","",OFFSET(Zdroj!AC$16,'k rozhodnutí detailní'!$A21,0))</f>
        <v/>
      </c>
      <c r="Q22" s="115" t="str">
        <f ca="1">IF($B22="","",OFFSET(Zdroj!AD$16,'k rozhodnutí detailní'!$A21,0))</f>
        <v/>
      </c>
      <c r="R22" s="115" t="str">
        <f ca="1">IF($B22="","",OFFSET(Zdroj!AE$16,'k rozhodnutí detailní'!$A21,0))</f>
        <v/>
      </c>
      <c r="S22" s="115" t="str">
        <f ca="1">IF($B22="","",OFFSET(Zdroj!AF$16,'k rozhodnutí detailní'!$A21,0))</f>
        <v/>
      </c>
      <c r="T22" s="115" t="str">
        <f ca="1">IF($B22="","",OFFSET(Zdroj!AG$16,'k rozhodnutí detailní'!$A21,0))</f>
        <v/>
      </c>
      <c r="U22" s="115" t="str">
        <f ca="1">IF($B22="","",OFFSET(Zdroj!AH$16,'k rozhodnutí detailní'!$A21,0))</f>
        <v/>
      </c>
    </row>
    <row r="23" spans="1:21" x14ac:dyDescent="0.25">
      <c r="A23" s="23"/>
      <c r="B23" s="124" t="str">
        <f ca="1">IF(OFFSET(Zdroj!$B$16,A21,0)&gt;0,OFFSET(Zdroj!$B$16,A21,0)+0,"")</f>
        <v/>
      </c>
      <c r="C23" s="2" t="str">
        <f ca="1">IF($B22="","",IF(Zdroj!$AS$9="ano",CONCATENATE("Okres:","
",OFFSET(Zdroj!CH$16,'k rozhodnutí detailní'!$A21,0),"
","Právní forma","
",OFFSET(Zdroj!H$16,'k rozhodnutí detailní'!$A21,0),"
",IF(OFFSET(Zdroj!I$16,'k rozhodnutí detailní'!$A21,0)="","","IČO: "),OFFSET(Zdroj!I$16,'k rozhodnutí detailní'!$A21,0),"
","B.Ú. ",IF(OFFSET(Zdroj!J$16,'k rozhodnutí detailní'!$A21,0)="","","Anonymizováno")),CONCATENATE("Okres:","
",OFFSET(Zdroj!CH$16,'k rozhodnutí detailní'!$A21,0),"
","Právní forma","
",OFFSET(Zdroj!H$16,'k rozhodnutí detailní'!$A21,0),"
",IF(OFFSET(Zdroj!I$16,'k rozhodnutí detailní'!$A21,0)="","","IČO: "),OFFSET(Zdroj!I$16,'k rozhodnutí detailní'!$A21,0),"
","B.Ú. ",OFFSET(Zdroj!J$16,'k rozhodnutí detailní'!$A21,0))))</f>
        <v/>
      </c>
      <c r="D23" s="3" t="str">
        <f ca="1">IF($B22="","",OFFSET(Zdroj!O$16,'k rozhodnutí detailní'!$A21,0))</f>
        <v/>
      </c>
      <c r="E23" s="127"/>
      <c r="F23" s="30"/>
      <c r="G23" s="122"/>
      <c r="H23" s="126"/>
      <c r="I23" s="115"/>
      <c r="J23" s="115"/>
      <c r="K23" s="115"/>
      <c r="L23" s="115"/>
      <c r="M23" s="142"/>
      <c r="N23" s="125"/>
      <c r="O23" s="115"/>
      <c r="P23" s="115"/>
      <c r="Q23" s="115"/>
      <c r="R23" s="115"/>
      <c r="S23" s="115"/>
      <c r="T23" s="115"/>
      <c r="U23" s="115"/>
    </row>
    <row r="24" spans="1:21" x14ac:dyDescent="0.25">
      <c r="A24" s="23">
        <f>ROW()/3-1</f>
        <v>7</v>
      </c>
      <c r="B24" s="124"/>
      <c r="C24" s="28" t="str">
        <f ca="1">IF($B22="","",IF(Zdroj!$AS$9="ano",IF(OFFSET(Zdroj!M$16,'k rozhodnutí detailní'!A21,0)="","","Anonymizováno"),IF(OFFSET(Zdroj!M$16,'k rozhodnutí detailní'!A21,0)="","",OFFSET(Zdroj!M$16,'k rozhodnutí detailní'!A21,0))))</f>
        <v/>
      </c>
      <c r="D24" s="3" t="str">
        <f ca="1">IF($B22="","",CONCATENATE("Dotace bude použita na:","
",OFFSET(Zdroj!P$16,'k rozhodnutí detailní'!$A21,0)))</f>
        <v/>
      </c>
      <c r="E24" s="127"/>
      <c r="F24" s="31" t="str">
        <f ca="1">IF($B22="","",OFFSET(Zdroj!V$16,'k rozhodnutí detailní'!$A21,0))</f>
        <v/>
      </c>
      <c r="G24" s="38" t="str">
        <f ca="1">IF($B22="","",OFFSET(Zdroj!CC$16,'k rozhodnutí'!$A21,0))</f>
        <v/>
      </c>
      <c r="H24" s="126"/>
      <c r="I24" s="115"/>
      <c r="J24" s="115"/>
      <c r="K24" s="115"/>
      <c r="L24" s="115"/>
      <c r="M24" s="142"/>
      <c r="N24" s="32" t="str">
        <f t="shared" ref="N24" ca="1" si="9">IF(B22="","",N22/G22)</f>
        <v/>
      </c>
      <c r="O24" s="115"/>
      <c r="P24" s="115"/>
      <c r="Q24" s="115"/>
      <c r="R24" s="115"/>
      <c r="S24" s="115"/>
      <c r="T24" s="115"/>
      <c r="U24" s="115"/>
    </row>
    <row r="25" spans="1:21" x14ac:dyDescent="0.25">
      <c r="A25" s="23"/>
      <c r="B25" s="78" t="str">
        <f ca="1">IF(OFFSET(Zdroj!$B$16,A24,0)&gt;0,A27,"")</f>
        <v/>
      </c>
      <c r="C25" s="2"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19" t="str">
        <f ca="1">IF($B25="","",OFFSET(Zdroj!N$16,'k rozhodnutí detailní'!$A24,0))</f>
        <v/>
      </c>
      <c r="E25" s="127" t="str">
        <f ca="1">IF($B25="","",OFFSET(Zdroj!T$16,'k rozhodnutí detailní'!$A24,0))</f>
        <v/>
      </c>
      <c r="F25" s="31" t="str">
        <f ca="1">IF($B25="","",OFFSET(Zdroj!U$16,'k rozhodnutí detailní'!$A24,0))</f>
        <v/>
      </c>
      <c r="G25" s="122" t="str">
        <f ca="1">IF($B25="","",OFFSET(Zdroj!W$16,'k rozhodnutí detailní'!$A24,0))</f>
        <v/>
      </c>
      <c r="H25" s="126" t="str">
        <f ca="1">IF($B25="","",OFFSET(Zdroj!Y$16,'k rozhodnutí detailní'!$A24,0))</f>
        <v/>
      </c>
      <c r="I25" s="115" t="str">
        <f ca="1">IF($B25="","",OFFSET(Zdroj!BW$16,'k rozhodnutí detailní'!$A24,0))</f>
        <v/>
      </c>
      <c r="J25" s="115" t="str">
        <f ca="1">IF($B25="","",OFFSET(Zdroj!BX$16,'k rozhodnutí detailní'!$A24,0))</f>
        <v/>
      </c>
      <c r="K25" s="115" t="str">
        <f ca="1">IF($B25="","",OFFSET(Zdroj!BY$16,'k rozhodnutí detailní'!$A24,0))</f>
        <v/>
      </c>
      <c r="L25" s="115" t="str">
        <f ca="1">IF($B25="","",CONCATENATE(OFFSET(Zdroj!BZ$16,'k rozhodnutí detailní'!$A24,0)," ze 100"))</f>
        <v/>
      </c>
      <c r="M25" s="142" t="str">
        <f t="shared" ref="M25" ca="1" si="10">IF($B25="","",SUM((I25+J25+K25)/100))</f>
        <v/>
      </c>
      <c r="N25" s="125" t="str">
        <f ca="1">IF(B25="","",OFFSET(Zdroj!CE$16,'k rozhodnutí detailní'!A24,0))</f>
        <v/>
      </c>
      <c r="O25" s="115" t="str">
        <f ca="1">IF($B25="","",OFFSET(Zdroj!Z$16,'k rozhodnutí detailní'!$A24,0))</f>
        <v/>
      </c>
      <c r="P25" s="115" t="str">
        <f ca="1">IF($B25="","",OFFSET(Zdroj!AC$16,'k rozhodnutí detailní'!$A24,0))</f>
        <v/>
      </c>
      <c r="Q25" s="115" t="str">
        <f ca="1">IF($B25="","",OFFSET(Zdroj!AD$16,'k rozhodnutí detailní'!$A24,0))</f>
        <v/>
      </c>
      <c r="R25" s="115" t="str">
        <f ca="1">IF($B25="","",OFFSET(Zdroj!AE$16,'k rozhodnutí detailní'!$A24,0))</f>
        <v/>
      </c>
      <c r="S25" s="115" t="str">
        <f ca="1">IF($B25="","",OFFSET(Zdroj!AF$16,'k rozhodnutí detailní'!$A24,0))</f>
        <v/>
      </c>
      <c r="T25" s="115" t="str">
        <f ca="1">IF($B25="","",OFFSET(Zdroj!AG$16,'k rozhodnutí detailní'!$A24,0))</f>
        <v/>
      </c>
      <c r="U25" s="115" t="str">
        <f ca="1">IF($B25="","",OFFSET(Zdroj!AH$16,'k rozhodnutí detailní'!$A24,0))</f>
        <v/>
      </c>
    </row>
    <row r="26" spans="1:21" x14ac:dyDescent="0.25">
      <c r="A26" s="23"/>
      <c r="B26" s="124" t="str">
        <f ca="1">IF(OFFSET(Zdroj!$B$16,A24,0)&gt;0,OFFSET(Zdroj!$B$16,A24,0)+0,"")</f>
        <v/>
      </c>
      <c r="C26" s="2" t="str">
        <f ca="1">IF($B25="","",IF(Zdroj!$AS$9="ano",CONCATENATE("Okres:","
",OFFSET(Zdroj!CH$16,'k rozhodnutí detailní'!$A24,0),"
","Právní forma","
",OFFSET(Zdroj!H$16,'k rozhodnutí detailní'!$A24,0),"
",IF(OFFSET(Zdroj!I$16,'k rozhodnutí detailní'!$A24,0)="","","IČO: "),OFFSET(Zdroj!I$16,'k rozhodnutí detailní'!$A24,0),"
","B.Ú. ",IF(OFFSET(Zdroj!J$16,'k rozhodnutí detailní'!$A24,0)="","","Anonymizováno")),CONCATENATE("Okres:","
",OFFSET(Zdroj!CH$16,'k rozhodnutí detailní'!$A24,0),"
","Právní forma","
",OFFSET(Zdroj!H$16,'k rozhodnutí detailní'!$A24,0),"
",IF(OFFSET(Zdroj!I$16,'k rozhodnutí detailní'!$A24,0)="","","IČO: "),OFFSET(Zdroj!I$16,'k rozhodnutí detailní'!$A24,0),"
","B.Ú. ",OFFSET(Zdroj!J$16,'k rozhodnutí detailní'!$A24,0))))</f>
        <v/>
      </c>
      <c r="D26" s="3" t="str">
        <f ca="1">IF($B25="","",OFFSET(Zdroj!O$16,'k rozhodnutí detailní'!$A24,0))</f>
        <v/>
      </c>
      <c r="E26" s="127"/>
      <c r="F26" s="30"/>
      <c r="G26" s="122"/>
      <c r="H26" s="126"/>
      <c r="I26" s="115"/>
      <c r="J26" s="115"/>
      <c r="K26" s="115"/>
      <c r="L26" s="115"/>
      <c r="M26" s="142"/>
      <c r="N26" s="125"/>
      <c r="O26" s="115"/>
      <c r="P26" s="115"/>
      <c r="Q26" s="115"/>
      <c r="R26" s="115"/>
      <c r="S26" s="115"/>
      <c r="T26" s="115"/>
      <c r="U26" s="115"/>
    </row>
    <row r="27" spans="1:21" x14ac:dyDescent="0.25">
      <c r="A27" s="23">
        <f>ROW()/3-1</f>
        <v>8</v>
      </c>
      <c r="B27" s="124"/>
      <c r="C27" s="28" t="str">
        <f ca="1">IF($B25="","",IF(Zdroj!$AS$9="ano",IF(OFFSET(Zdroj!M$16,'k rozhodnutí detailní'!A24,0)="","","Anonymizováno"),IF(OFFSET(Zdroj!M$16,'k rozhodnutí detailní'!A24,0)="","",OFFSET(Zdroj!M$16,'k rozhodnutí detailní'!A24,0))))</f>
        <v/>
      </c>
      <c r="D27" s="3" t="str">
        <f ca="1">IF($B25="","",CONCATENATE("Dotace bude použita na:","
",OFFSET(Zdroj!P$16,'k rozhodnutí detailní'!$A24,0)))</f>
        <v/>
      </c>
      <c r="E27" s="127"/>
      <c r="F27" s="31" t="str">
        <f ca="1">IF($B25="","",OFFSET(Zdroj!V$16,'k rozhodnutí detailní'!$A24,0))</f>
        <v/>
      </c>
      <c r="G27" s="38" t="str">
        <f ca="1">IF($B25="","",OFFSET(Zdroj!CC$16,'k rozhodnutí'!$A24,0))</f>
        <v/>
      </c>
      <c r="H27" s="126"/>
      <c r="I27" s="115"/>
      <c r="J27" s="115"/>
      <c r="K27" s="115"/>
      <c r="L27" s="115"/>
      <c r="M27" s="142"/>
      <c r="N27" s="32" t="str">
        <f t="shared" ref="N27" ca="1" si="11">IF(B25="","",N25/G25)</f>
        <v/>
      </c>
      <c r="O27" s="115"/>
      <c r="P27" s="115"/>
      <c r="Q27" s="115"/>
      <c r="R27" s="115"/>
      <c r="S27" s="115"/>
      <c r="T27" s="115"/>
      <c r="U27" s="115"/>
    </row>
    <row r="28" spans="1:21" x14ac:dyDescent="0.25">
      <c r="A28" s="23"/>
      <c r="B28" s="78" t="str">
        <f ca="1">IF(OFFSET(Zdroj!$B$16,A27,0)&gt;0,A30,"")</f>
        <v/>
      </c>
      <c r="C28" s="2"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19" t="str">
        <f ca="1">IF($B28="","",OFFSET(Zdroj!N$16,'k rozhodnutí detailní'!$A27,0))</f>
        <v/>
      </c>
      <c r="E28" s="127" t="str">
        <f ca="1">IF($B28="","",OFFSET(Zdroj!T$16,'k rozhodnutí detailní'!$A27,0))</f>
        <v/>
      </c>
      <c r="F28" s="31" t="str">
        <f ca="1">IF($B28="","",OFFSET(Zdroj!U$16,'k rozhodnutí detailní'!$A27,0))</f>
        <v/>
      </c>
      <c r="G28" s="122" t="str">
        <f ca="1">IF($B28="","",OFFSET(Zdroj!W$16,'k rozhodnutí detailní'!$A27,0))</f>
        <v/>
      </c>
      <c r="H28" s="126" t="str">
        <f ca="1">IF($B28="","",OFFSET(Zdroj!Y$16,'k rozhodnutí detailní'!$A27,0))</f>
        <v/>
      </c>
      <c r="I28" s="115" t="str">
        <f ca="1">IF($B28="","",OFFSET(Zdroj!BW$16,'k rozhodnutí detailní'!$A27,0))</f>
        <v/>
      </c>
      <c r="J28" s="115" t="str">
        <f ca="1">IF($B28="","",OFFSET(Zdroj!BX$16,'k rozhodnutí detailní'!$A27,0))</f>
        <v/>
      </c>
      <c r="K28" s="115" t="str">
        <f ca="1">IF($B28="","",OFFSET(Zdroj!BY$16,'k rozhodnutí detailní'!$A27,0))</f>
        <v/>
      </c>
      <c r="L28" s="115" t="str">
        <f ca="1">IF($B28="","",CONCATENATE(OFFSET(Zdroj!BZ$16,'k rozhodnutí detailní'!$A27,0)," ze 100"))</f>
        <v/>
      </c>
      <c r="M28" s="142" t="str">
        <f t="shared" ref="M28" ca="1" si="12">IF($B28="","",SUM((I28+J28+K28)/100))</f>
        <v/>
      </c>
      <c r="N28" s="125" t="str">
        <f ca="1">IF(B28="","",OFFSET(Zdroj!CE$16,'k rozhodnutí detailní'!A27,0))</f>
        <v/>
      </c>
      <c r="O28" s="115" t="str">
        <f ca="1">IF($B28="","",OFFSET(Zdroj!Z$16,'k rozhodnutí detailní'!$A27,0))</f>
        <v/>
      </c>
      <c r="P28" s="115" t="str">
        <f ca="1">IF($B28="","",OFFSET(Zdroj!AC$16,'k rozhodnutí detailní'!$A27,0))</f>
        <v/>
      </c>
      <c r="Q28" s="115" t="str">
        <f ca="1">IF($B28="","",OFFSET(Zdroj!AD$16,'k rozhodnutí detailní'!$A27,0))</f>
        <v/>
      </c>
      <c r="R28" s="115" t="str">
        <f ca="1">IF($B28="","",OFFSET(Zdroj!AE$16,'k rozhodnutí detailní'!$A27,0))</f>
        <v/>
      </c>
      <c r="S28" s="115" t="str">
        <f ca="1">IF($B28="","",OFFSET(Zdroj!AF$16,'k rozhodnutí detailní'!$A27,0))</f>
        <v/>
      </c>
      <c r="T28" s="115" t="str">
        <f ca="1">IF($B28="","",OFFSET(Zdroj!AG$16,'k rozhodnutí detailní'!$A27,0))</f>
        <v/>
      </c>
      <c r="U28" s="115" t="str">
        <f ca="1">IF($B28="","",OFFSET(Zdroj!AH$16,'k rozhodnutí detailní'!$A27,0))</f>
        <v/>
      </c>
    </row>
    <row r="29" spans="1:21" x14ac:dyDescent="0.25">
      <c r="A29" s="23"/>
      <c r="B29" s="124" t="str">
        <f ca="1">IF(OFFSET(Zdroj!$B$16,A27,0)&gt;0,OFFSET(Zdroj!$B$16,A27,0)+0,"")</f>
        <v/>
      </c>
      <c r="C29" s="2" t="str">
        <f ca="1">IF($B28="","",IF(Zdroj!$AS$9="ano",CONCATENATE("Okres:","
",OFFSET(Zdroj!CH$16,'k rozhodnutí detailní'!$A27,0),"
","Právní forma","
",OFFSET(Zdroj!H$16,'k rozhodnutí detailní'!$A27,0),"
",IF(OFFSET(Zdroj!I$16,'k rozhodnutí detailní'!$A27,0)="","","IČO: "),OFFSET(Zdroj!I$16,'k rozhodnutí detailní'!$A27,0),"
","B.Ú. ",IF(OFFSET(Zdroj!J$16,'k rozhodnutí detailní'!$A27,0)="","","Anonymizováno")),CONCATENATE("Okres:","
",OFFSET(Zdroj!CH$16,'k rozhodnutí detailní'!$A27,0),"
","Právní forma","
",OFFSET(Zdroj!H$16,'k rozhodnutí detailní'!$A27,0),"
",IF(OFFSET(Zdroj!I$16,'k rozhodnutí detailní'!$A27,0)="","","IČO: "),OFFSET(Zdroj!I$16,'k rozhodnutí detailní'!$A27,0),"
","B.Ú. ",OFFSET(Zdroj!J$16,'k rozhodnutí detailní'!$A27,0))))</f>
        <v/>
      </c>
      <c r="D29" s="3" t="str">
        <f ca="1">IF($B28="","",OFFSET(Zdroj!O$16,'k rozhodnutí detailní'!$A27,0))</f>
        <v/>
      </c>
      <c r="E29" s="127"/>
      <c r="F29" s="30"/>
      <c r="G29" s="122"/>
      <c r="H29" s="126"/>
      <c r="I29" s="115"/>
      <c r="J29" s="115"/>
      <c r="K29" s="115"/>
      <c r="L29" s="115"/>
      <c r="M29" s="142"/>
      <c r="N29" s="125"/>
      <c r="O29" s="115"/>
      <c r="P29" s="115"/>
      <c r="Q29" s="115"/>
      <c r="R29" s="115"/>
      <c r="S29" s="115"/>
      <c r="T29" s="115"/>
      <c r="U29" s="115"/>
    </row>
    <row r="30" spans="1:21" x14ac:dyDescent="0.25">
      <c r="A30" s="23">
        <f>ROW()/3-1</f>
        <v>9</v>
      </c>
      <c r="B30" s="124"/>
      <c r="C30" s="28" t="str">
        <f ca="1">IF($B28="","",IF(Zdroj!$AS$9="ano",IF(OFFSET(Zdroj!M$16,'k rozhodnutí detailní'!A27,0)="","","Anonymizováno"),IF(OFFSET(Zdroj!M$16,'k rozhodnutí detailní'!A27,0)="","",OFFSET(Zdroj!M$16,'k rozhodnutí detailní'!A27,0))))</f>
        <v/>
      </c>
      <c r="D30" s="3" t="str">
        <f ca="1">IF($B28="","",CONCATENATE("Dotace bude použita na:","
",OFFSET(Zdroj!P$16,'k rozhodnutí detailní'!$A27,0)))</f>
        <v/>
      </c>
      <c r="E30" s="127"/>
      <c r="F30" s="31" t="str">
        <f ca="1">IF($B28="","",OFFSET(Zdroj!V$16,'k rozhodnutí detailní'!$A27,0))</f>
        <v/>
      </c>
      <c r="G30" s="38" t="str">
        <f ca="1">IF($B28="","",OFFSET(Zdroj!CC$16,'k rozhodnutí'!$A27,0))</f>
        <v/>
      </c>
      <c r="H30" s="126"/>
      <c r="I30" s="115"/>
      <c r="J30" s="115"/>
      <c r="K30" s="115"/>
      <c r="L30" s="115"/>
      <c r="M30" s="142"/>
      <c r="N30" s="32" t="str">
        <f t="shared" ref="N30" ca="1" si="13">IF(B28="","",N28/G28)</f>
        <v/>
      </c>
      <c r="O30" s="115"/>
      <c r="P30" s="115"/>
      <c r="Q30" s="115"/>
      <c r="R30" s="115"/>
      <c r="S30" s="115"/>
      <c r="T30" s="115"/>
      <c r="U30" s="115"/>
    </row>
    <row r="31" spans="1:21" x14ac:dyDescent="0.25">
      <c r="A31" s="23"/>
      <c r="B31" s="78" t="str">
        <f ca="1">IF(OFFSET(Zdroj!$B$16,A30,0)&gt;0,A33,"")</f>
        <v/>
      </c>
      <c r="C31" s="2"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19" t="str">
        <f ca="1">IF($B31="","",OFFSET(Zdroj!N$16,'k rozhodnutí detailní'!$A30,0))</f>
        <v/>
      </c>
      <c r="E31" s="127" t="str">
        <f ca="1">IF($B31="","",OFFSET(Zdroj!T$16,'k rozhodnutí detailní'!$A30,0))</f>
        <v/>
      </c>
      <c r="F31" s="31" t="str">
        <f ca="1">IF($B31="","",OFFSET(Zdroj!U$16,'k rozhodnutí detailní'!$A30,0))</f>
        <v/>
      </c>
      <c r="G31" s="122" t="str">
        <f ca="1">IF($B31="","",OFFSET(Zdroj!W$16,'k rozhodnutí detailní'!$A30,0))</f>
        <v/>
      </c>
      <c r="H31" s="126" t="str">
        <f ca="1">IF($B31="","",OFFSET(Zdroj!Y$16,'k rozhodnutí detailní'!$A30,0))</f>
        <v/>
      </c>
      <c r="I31" s="115" t="str">
        <f ca="1">IF($B31="","",OFFSET(Zdroj!BW$16,'k rozhodnutí detailní'!$A30,0))</f>
        <v/>
      </c>
      <c r="J31" s="115" t="str">
        <f ca="1">IF($B31="","",OFFSET(Zdroj!BX$16,'k rozhodnutí detailní'!$A30,0))</f>
        <v/>
      </c>
      <c r="K31" s="115" t="str">
        <f ca="1">IF($B31="","",OFFSET(Zdroj!BY$16,'k rozhodnutí detailní'!$A30,0))</f>
        <v/>
      </c>
      <c r="L31" s="115" t="str">
        <f ca="1">IF($B31="","",CONCATENATE(OFFSET(Zdroj!BZ$16,'k rozhodnutí detailní'!$A30,0)," ze 100"))</f>
        <v/>
      </c>
      <c r="M31" s="142" t="str">
        <f t="shared" ref="M31" ca="1" si="14">IF($B31="","",SUM((I31+J31+K31)/100))</f>
        <v/>
      </c>
      <c r="N31" s="125" t="str">
        <f ca="1">IF(B31="","",OFFSET(Zdroj!CE$16,'k rozhodnutí detailní'!A30,0))</f>
        <v/>
      </c>
      <c r="O31" s="115" t="str">
        <f ca="1">IF($B31="","",OFFSET(Zdroj!Z$16,'k rozhodnutí detailní'!$A30,0))</f>
        <v/>
      </c>
      <c r="P31" s="115" t="str">
        <f ca="1">IF($B31="","",OFFSET(Zdroj!AC$16,'k rozhodnutí detailní'!$A30,0))</f>
        <v/>
      </c>
      <c r="Q31" s="115" t="str">
        <f ca="1">IF($B31="","",OFFSET(Zdroj!AD$16,'k rozhodnutí detailní'!$A30,0))</f>
        <v/>
      </c>
      <c r="R31" s="115" t="str">
        <f ca="1">IF($B31="","",OFFSET(Zdroj!AE$16,'k rozhodnutí detailní'!$A30,0))</f>
        <v/>
      </c>
      <c r="S31" s="115" t="str">
        <f ca="1">IF($B31="","",OFFSET(Zdroj!AF$16,'k rozhodnutí detailní'!$A30,0))</f>
        <v/>
      </c>
      <c r="T31" s="115" t="str">
        <f ca="1">IF($B31="","",OFFSET(Zdroj!AG$16,'k rozhodnutí detailní'!$A30,0))</f>
        <v/>
      </c>
      <c r="U31" s="115" t="str">
        <f ca="1">IF($B31="","",OFFSET(Zdroj!AH$16,'k rozhodnutí detailní'!$A30,0))</f>
        <v/>
      </c>
    </row>
    <row r="32" spans="1:21" x14ac:dyDescent="0.25">
      <c r="A32" s="23"/>
      <c r="B32" s="124" t="str">
        <f ca="1">IF(OFFSET(Zdroj!$B$16,A30,0)&gt;0,OFFSET(Zdroj!$B$16,A30,0)+0,"")</f>
        <v/>
      </c>
      <c r="C32" s="2" t="str">
        <f ca="1">IF($B31="","",IF(Zdroj!$AS$9="ano",CONCATENATE("Okres:","
",OFFSET(Zdroj!CH$16,'k rozhodnutí detailní'!$A30,0),"
","Právní forma","
",OFFSET(Zdroj!H$16,'k rozhodnutí detailní'!$A30,0),"
",IF(OFFSET(Zdroj!I$16,'k rozhodnutí detailní'!$A30,0)="","","IČO: "),OFFSET(Zdroj!I$16,'k rozhodnutí detailní'!$A30,0),"
","B.Ú. ",IF(OFFSET(Zdroj!J$16,'k rozhodnutí detailní'!$A30,0)="","","Anonymizováno")),CONCATENATE("Okres:","
",OFFSET(Zdroj!CH$16,'k rozhodnutí detailní'!$A30,0),"
","Právní forma","
",OFFSET(Zdroj!H$16,'k rozhodnutí detailní'!$A30,0),"
",IF(OFFSET(Zdroj!I$16,'k rozhodnutí detailní'!$A30,0)="","","IČO: "),OFFSET(Zdroj!I$16,'k rozhodnutí detailní'!$A30,0),"
","B.Ú. ",OFFSET(Zdroj!J$16,'k rozhodnutí detailní'!$A30,0))))</f>
        <v/>
      </c>
      <c r="D32" s="3" t="str">
        <f ca="1">IF($B31="","",OFFSET(Zdroj!O$16,'k rozhodnutí detailní'!$A30,0))</f>
        <v/>
      </c>
      <c r="E32" s="127"/>
      <c r="F32" s="30"/>
      <c r="G32" s="122"/>
      <c r="H32" s="126"/>
      <c r="I32" s="115"/>
      <c r="J32" s="115"/>
      <c r="K32" s="115"/>
      <c r="L32" s="115"/>
      <c r="M32" s="142"/>
      <c r="N32" s="125"/>
      <c r="O32" s="115"/>
      <c r="P32" s="115"/>
      <c r="Q32" s="115"/>
      <c r="R32" s="115"/>
      <c r="S32" s="115"/>
      <c r="T32" s="115"/>
      <c r="U32" s="115"/>
    </row>
    <row r="33" spans="1:21" x14ac:dyDescent="0.25">
      <c r="A33" s="23">
        <f>ROW()/3-1</f>
        <v>10</v>
      </c>
      <c r="B33" s="124"/>
      <c r="C33" s="28" t="str">
        <f ca="1">IF($B31="","",IF(Zdroj!$AS$9="ano",IF(OFFSET(Zdroj!M$16,'k rozhodnutí detailní'!A30,0)="","","Anonymizováno"),IF(OFFSET(Zdroj!M$16,'k rozhodnutí detailní'!A30,0)="","",OFFSET(Zdroj!M$16,'k rozhodnutí detailní'!A30,0))))</f>
        <v/>
      </c>
      <c r="D33" s="3" t="str">
        <f ca="1">IF($B31="","",CONCATENATE("Dotace bude použita na:","
",OFFSET(Zdroj!P$16,'k rozhodnutí detailní'!$A30,0)))</f>
        <v/>
      </c>
      <c r="E33" s="127"/>
      <c r="F33" s="31" t="str">
        <f ca="1">IF($B31="","",OFFSET(Zdroj!V$16,'k rozhodnutí detailní'!$A30,0))</f>
        <v/>
      </c>
      <c r="G33" s="38" t="str">
        <f ca="1">IF($B31="","",OFFSET(Zdroj!CC$16,'k rozhodnutí'!$A30,0))</f>
        <v/>
      </c>
      <c r="H33" s="126"/>
      <c r="I33" s="115"/>
      <c r="J33" s="115"/>
      <c r="K33" s="115"/>
      <c r="L33" s="115"/>
      <c r="M33" s="142"/>
      <c r="N33" s="32" t="str">
        <f t="shared" ref="N33" ca="1" si="15">IF(B31="","",N31/G31)</f>
        <v/>
      </c>
      <c r="O33" s="115"/>
      <c r="P33" s="115"/>
      <c r="Q33" s="115"/>
      <c r="R33" s="115"/>
      <c r="S33" s="115"/>
      <c r="T33" s="115"/>
      <c r="U33" s="115"/>
    </row>
    <row r="34" spans="1:21" x14ac:dyDescent="0.25">
      <c r="A34" s="23"/>
      <c r="B34" s="78" t="str">
        <f ca="1">IF(OFFSET(Zdroj!$B$16,A33,0)&gt;0,A36,"")</f>
        <v/>
      </c>
      <c r="C34" s="2"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19" t="str">
        <f ca="1">IF($B34="","",OFFSET(Zdroj!N$16,'k rozhodnutí detailní'!$A33,0))</f>
        <v/>
      </c>
      <c r="E34" s="127" t="str">
        <f ca="1">IF($B34="","",OFFSET(Zdroj!T$16,'k rozhodnutí detailní'!$A33,0))</f>
        <v/>
      </c>
      <c r="F34" s="31" t="str">
        <f ca="1">IF($B34="","",OFFSET(Zdroj!U$16,'k rozhodnutí detailní'!$A33,0))</f>
        <v/>
      </c>
      <c r="G34" s="122" t="str">
        <f ca="1">IF($B34="","",OFFSET(Zdroj!W$16,'k rozhodnutí detailní'!$A33,0))</f>
        <v/>
      </c>
      <c r="H34" s="126" t="str">
        <f ca="1">IF($B34="","",OFFSET(Zdroj!Y$16,'k rozhodnutí detailní'!$A33,0))</f>
        <v/>
      </c>
      <c r="I34" s="115" t="str">
        <f ca="1">IF($B34="","",OFFSET(Zdroj!BW$16,'k rozhodnutí detailní'!$A33,0))</f>
        <v/>
      </c>
      <c r="J34" s="115" t="str">
        <f ca="1">IF($B34="","",OFFSET(Zdroj!BX$16,'k rozhodnutí detailní'!$A33,0))</f>
        <v/>
      </c>
      <c r="K34" s="115" t="str">
        <f ca="1">IF($B34="","",OFFSET(Zdroj!BY$16,'k rozhodnutí detailní'!$A33,0))</f>
        <v/>
      </c>
      <c r="L34" s="115" t="str">
        <f ca="1">IF($B34="","",CONCATENATE(OFFSET(Zdroj!BZ$16,'k rozhodnutí detailní'!$A33,0)," ze 100"))</f>
        <v/>
      </c>
      <c r="M34" s="142" t="str">
        <f t="shared" ref="M34" ca="1" si="16">IF($B34="","",SUM((I34+J34+K34)/100))</f>
        <v/>
      </c>
      <c r="N34" s="125" t="str">
        <f ca="1">IF(B34="","",OFFSET(Zdroj!CE$16,'k rozhodnutí detailní'!A33,0))</f>
        <v/>
      </c>
      <c r="O34" s="115" t="str">
        <f ca="1">IF($B34="","",OFFSET(Zdroj!Z$16,'k rozhodnutí detailní'!$A33,0))</f>
        <v/>
      </c>
      <c r="P34" s="115" t="str">
        <f ca="1">IF($B34="","",OFFSET(Zdroj!AC$16,'k rozhodnutí detailní'!$A33,0))</f>
        <v/>
      </c>
      <c r="Q34" s="115" t="str">
        <f ca="1">IF($B34="","",OFFSET(Zdroj!AD$16,'k rozhodnutí detailní'!$A33,0))</f>
        <v/>
      </c>
      <c r="R34" s="115" t="str">
        <f ca="1">IF($B34="","",OFFSET(Zdroj!AE$16,'k rozhodnutí detailní'!$A33,0))</f>
        <v/>
      </c>
      <c r="S34" s="115" t="str">
        <f ca="1">IF($B34="","",OFFSET(Zdroj!AF$16,'k rozhodnutí detailní'!$A33,0))</f>
        <v/>
      </c>
      <c r="T34" s="115" t="str">
        <f ca="1">IF($B34="","",OFFSET(Zdroj!AG$16,'k rozhodnutí detailní'!$A33,0))</f>
        <v/>
      </c>
      <c r="U34" s="115" t="str">
        <f ca="1">IF($B34="","",OFFSET(Zdroj!AH$16,'k rozhodnutí detailní'!$A33,0))</f>
        <v/>
      </c>
    </row>
    <row r="35" spans="1:21" x14ac:dyDescent="0.25">
      <c r="A35" s="23"/>
      <c r="B35" s="124" t="str">
        <f ca="1">IF(OFFSET(Zdroj!$B$16,A33,0)&gt;0,OFFSET(Zdroj!$B$16,A33,0)+0,"")</f>
        <v/>
      </c>
      <c r="C35" s="2" t="str">
        <f ca="1">IF($B34="","",IF(Zdroj!$AS$9="ano",CONCATENATE("Okres:","
",OFFSET(Zdroj!CH$16,'k rozhodnutí detailní'!$A33,0),"
","Právní forma","
",OFFSET(Zdroj!H$16,'k rozhodnutí detailní'!$A33,0),"
",IF(OFFSET(Zdroj!I$16,'k rozhodnutí detailní'!$A33,0)="","","IČO: "),OFFSET(Zdroj!I$16,'k rozhodnutí detailní'!$A33,0),"
","B.Ú. ",IF(OFFSET(Zdroj!J$16,'k rozhodnutí detailní'!$A33,0)="","","Anonymizováno")),CONCATENATE("Okres:","
",OFFSET(Zdroj!CH$16,'k rozhodnutí detailní'!$A33,0),"
","Právní forma","
",OFFSET(Zdroj!H$16,'k rozhodnutí detailní'!$A33,0),"
",IF(OFFSET(Zdroj!I$16,'k rozhodnutí detailní'!$A33,0)="","","IČO: "),OFFSET(Zdroj!I$16,'k rozhodnutí detailní'!$A33,0),"
","B.Ú. ",OFFSET(Zdroj!J$16,'k rozhodnutí detailní'!$A33,0))))</f>
        <v/>
      </c>
      <c r="D35" s="3" t="str">
        <f ca="1">IF($B34="","",OFFSET(Zdroj!O$16,'k rozhodnutí detailní'!$A33,0))</f>
        <v/>
      </c>
      <c r="E35" s="127"/>
      <c r="F35" s="30"/>
      <c r="G35" s="122"/>
      <c r="H35" s="126"/>
      <c r="I35" s="115"/>
      <c r="J35" s="115"/>
      <c r="K35" s="115"/>
      <c r="L35" s="115"/>
      <c r="M35" s="142"/>
      <c r="N35" s="125"/>
      <c r="O35" s="115"/>
      <c r="P35" s="115"/>
      <c r="Q35" s="115"/>
      <c r="R35" s="115"/>
      <c r="S35" s="115"/>
      <c r="T35" s="115"/>
      <c r="U35" s="115"/>
    </row>
    <row r="36" spans="1:21" x14ac:dyDescent="0.25">
      <c r="A36" s="23">
        <f>ROW()/3-1</f>
        <v>11</v>
      </c>
      <c r="B36" s="124"/>
      <c r="C36" s="28" t="str">
        <f ca="1">IF($B34="","",IF(Zdroj!$AS$9="ano",IF(OFFSET(Zdroj!M$16,'k rozhodnutí detailní'!A33,0)="","","Anonymizováno"),IF(OFFSET(Zdroj!M$16,'k rozhodnutí detailní'!A33,0)="","",OFFSET(Zdroj!M$16,'k rozhodnutí detailní'!A33,0))))</f>
        <v/>
      </c>
      <c r="D36" s="3" t="str">
        <f ca="1">IF($B34="","",CONCATENATE("Dotace bude použita na:","
",OFFSET(Zdroj!P$16,'k rozhodnutí detailní'!$A33,0)))</f>
        <v/>
      </c>
      <c r="E36" s="127"/>
      <c r="F36" s="31" t="str">
        <f ca="1">IF($B34="","",OFFSET(Zdroj!V$16,'k rozhodnutí detailní'!$A33,0))</f>
        <v/>
      </c>
      <c r="G36" s="38" t="str">
        <f ca="1">IF($B34="","",OFFSET(Zdroj!CC$16,'k rozhodnutí'!$A33,0))</f>
        <v/>
      </c>
      <c r="H36" s="126"/>
      <c r="I36" s="115"/>
      <c r="J36" s="115"/>
      <c r="K36" s="115"/>
      <c r="L36" s="115"/>
      <c r="M36" s="142"/>
      <c r="N36" s="32" t="str">
        <f t="shared" ref="N36" ca="1" si="17">IF(B34="","",N34/G34)</f>
        <v/>
      </c>
      <c r="O36" s="115"/>
      <c r="P36" s="115"/>
      <c r="Q36" s="115"/>
      <c r="R36" s="115"/>
      <c r="S36" s="115"/>
      <c r="T36" s="115"/>
      <c r="U36" s="115"/>
    </row>
    <row r="37" spans="1:21" x14ac:dyDescent="0.25">
      <c r="A37" s="23"/>
      <c r="B37" s="78" t="str">
        <f ca="1">IF(OFFSET(Zdroj!$B$16,A36,0)&gt;0,A39,"")</f>
        <v/>
      </c>
      <c r="C37" s="2"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19" t="str">
        <f ca="1">IF($B37="","",OFFSET(Zdroj!N$16,'k rozhodnutí detailní'!$A36,0))</f>
        <v/>
      </c>
      <c r="E37" s="127" t="str">
        <f ca="1">IF($B37="","",OFFSET(Zdroj!T$16,'k rozhodnutí detailní'!$A36,0))</f>
        <v/>
      </c>
      <c r="F37" s="31" t="str">
        <f ca="1">IF($B37="","",OFFSET(Zdroj!U$16,'k rozhodnutí detailní'!$A36,0))</f>
        <v/>
      </c>
      <c r="G37" s="122" t="str">
        <f ca="1">IF($B37="","",OFFSET(Zdroj!W$16,'k rozhodnutí detailní'!$A36,0))</f>
        <v/>
      </c>
      <c r="H37" s="126" t="str">
        <f ca="1">IF($B37="","",OFFSET(Zdroj!Y$16,'k rozhodnutí detailní'!$A36,0))</f>
        <v/>
      </c>
      <c r="I37" s="115" t="str">
        <f ca="1">IF($B37="","",OFFSET(Zdroj!BW$16,'k rozhodnutí detailní'!$A36,0))</f>
        <v/>
      </c>
      <c r="J37" s="115" t="str">
        <f ca="1">IF($B37="","",OFFSET(Zdroj!BX$16,'k rozhodnutí detailní'!$A36,0))</f>
        <v/>
      </c>
      <c r="K37" s="115" t="str">
        <f ca="1">IF($B37="","",OFFSET(Zdroj!BY$16,'k rozhodnutí detailní'!$A36,0))</f>
        <v/>
      </c>
      <c r="L37" s="115" t="str">
        <f ca="1">IF($B37="","",CONCATENATE(OFFSET(Zdroj!BZ$16,'k rozhodnutí detailní'!$A36,0)," ze 100"))</f>
        <v/>
      </c>
      <c r="M37" s="142" t="str">
        <f t="shared" ref="M37" ca="1" si="18">IF($B37="","",SUM((I37+J37+K37)/100))</f>
        <v/>
      </c>
      <c r="N37" s="125" t="str">
        <f ca="1">IF(B37="","",OFFSET(Zdroj!CE$16,'k rozhodnutí detailní'!A36,0))</f>
        <v/>
      </c>
      <c r="O37" s="115" t="str">
        <f ca="1">IF($B37="","",OFFSET(Zdroj!Z$16,'k rozhodnutí detailní'!$A36,0))</f>
        <v/>
      </c>
      <c r="P37" s="115" t="str">
        <f ca="1">IF($B37="","",OFFSET(Zdroj!AC$16,'k rozhodnutí detailní'!$A36,0))</f>
        <v/>
      </c>
      <c r="Q37" s="115" t="str">
        <f ca="1">IF($B37="","",OFFSET(Zdroj!AD$16,'k rozhodnutí detailní'!$A36,0))</f>
        <v/>
      </c>
      <c r="R37" s="115" t="str">
        <f ca="1">IF($B37="","",OFFSET(Zdroj!AE$16,'k rozhodnutí detailní'!$A36,0))</f>
        <v/>
      </c>
      <c r="S37" s="115" t="str">
        <f ca="1">IF($B37="","",OFFSET(Zdroj!AF$16,'k rozhodnutí detailní'!$A36,0))</f>
        <v/>
      </c>
      <c r="T37" s="115" t="str">
        <f ca="1">IF($B37="","",OFFSET(Zdroj!AG$16,'k rozhodnutí detailní'!$A36,0))</f>
        <v/>
      </c>
      <c r="U37" s="115" t="str">
        <f ca="1">IF($B37="","",OFFSET(Zdroj!AH$16,'k rozhodnutí detailní'!$A36,0))</f>
        <v/>
      </c>
    </row>
    <row r="38" spans="1:21" x14ac:dyDescent="0.25">
      <c r="A38" s="23"/>
      <c r="B38" s="124" t="str">
        <f ca="1">IF(OFFSET(Zdroj!$B$16,A36,0)&gt;0,OFFSET(Zdroj!$B$16,A36,0)+0,"")</f>
        <v/>
      </c>
      <c r="C38" s="2" t="str">
        <f ca="1">IF($B37="","",IF(Zdroj!$AS$9="ano",CONCATENATE("Okres:","
",OFFSET(Zdroj!CH$16,'k rozhodnutí detailní'!$A36,0),"
","Právní forma","
",OFFSET(Zdroj!H$16,'k rozhodnutí detailní'!$A36,0),"
",IF(OFFSET(Zdroj!I$16,'k rozhodnutí detailní'!$A36,0)="","","IČO: "),OFFSET(Zdroj!I$16,'k rozhodnutí detailní'!$A36,0),"
","B.Ú. ",IF(OFFSET(Zdroj!J$16,'k rozhodnutí detailní'!$A36,0)="","","Anonymizováno")),CONCATENATE("Okres:","
",OFFSET(Zdroj!CH$16,'k rozhodnutí detailní'!$A36,0),"
","Právní forma","
",OFFSET(Zdroj!H$16,'k rozhodnutí detailní'!$A36,0),"
",IF(OFFSET(Zdroj!I$16,'k rozhodnutí detailní'!$A36,0)="","","IČO: "),OFFSET(Zdroj!I$16,'k rozhodnutí detailní'!$A36,0),"
","B.Ú. ",OFFSET(Zdroj!J$16,'k rozhodnutí detailní'!$A36,0))))</f>
        <v/>
      </c>
      <c r="D38" s="3" t="str">
        <f ca="1">IF($B37="","",OFFSET(Zdroj!O$16,'k rozhodnutí detailní'!$A36,0))</f>
        <v/>
      </c>
      <c r="E38" s="127"/>
      <c r="F38" s="30"/>
      <c r="G38" s="122"/>
      <c r="H38" s="126"/>
      <c r="I38" s="115"/>
      <c r="J38" s="115"/>
      <c r="K38" s="115"/>
      <c r="L38" s="115"/>
      <c r="M38" s="142"/>
      <c r="N38" s="125"/>
      <c r="O38" s="115"/>
      <c r="P38" s="115"/>
      <c r="Q38" s="115"/>
      <c r="R38" s="115"/>
      <c r="S38" s="115"/>
      <c r="T38" s="115"/>
      <c r="U38" s="115"/>
    </row>
    <row r="39" spans="1:21" x14ac:dyDescent="0.25">
      <c r="A39" s="23">
        <f>ROW()/3-1</f>
        <v>12</v>
      </c>
      <c r="B39" s="124"/>
      <c r="C39" s="28" t="str">
        <f ca="1">IF($B37="","",IF(Zdroj!$AS$9="ano",IF(OFFSET(Zdroj!M$16,'k rozhodnutí detailní'!A36,0)="","","Anonymizováno"),IF(OFFSET(Zdroj!M$16,'k rozhodnutí detailní'!A36,0)="","",OFFSET(Zdroj!M$16,'k rozhodnutí detailní'!A36,0))))</f>
        <v/>
      </c>
      <c r="D39" s="3" t="str">
        <f ca="1">IF($B37="","",CONCATENATE("Dotace bude použita na:","
",OFFSET(Zdroj!P$16,'k rozhodnutí detailní'!$A36,0)))</f>
        <v/>
      </c>
      <c r="E39" s="127"/>
      <c r="F39" s="31" t="str">
        <f ca="1">IF($B37="","",OFFSET(Zdroj!V$16,'k rozhodnutí detailní'!$A36,0))</f>
        <v/>
      </c>
      <c r="G39" s="38" t="str">
        <f ca="1">IF($B37="","",OFFSET(Zdroj!CC$16,'k rozhodnutí'!$A36,0))</f>
        <v/>
      </c>
      <c r="H39" s="126"/>
      <c r="I39" s="115"/>
      <c r="J39" s="115"/>
      <c r="K39" s="115"/>
      <c r="L39" s="115"/>
      <c r="M39" s="142"/>
      <c r="N39" s="32" t="str">
        <f t="shared" ref="N39" ca="1" si="19">IF(B37="","",N37/G37)</f>
        <v/>
      </c>
      <c r="O39" s="115"/>
      <c r="P39" s="115"/>
      <c r="Q39" s="115"/>
      <c r="R39" s="115"/>
      <c r="S39" s="115"/>
      <c r="T39" s="115"/>
      <c r="U39" s="115"/>
    </row>
    <row r="40" spans="1:21" x14ac:dyDescent="0.25">
      <c r="A40" s="23"/>
      <c r="B40" s="78" t="str">
        <f ca="1">IF(OFFSET(Zdroj!$B$16,A39,0)&gt;0,A42,"")</f>
        <v/>
      </c>
      <c r="C40" s="2"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19" t="str">
        <f ca="1">IF($B40="","",OFFSET(Zdroj!N$16,'k rozhodnutí detailní'!$A39,0))</f>
        <v/>
      </c>
      <c r="E40" s="127" t="str">
        <f ca="1">IF($B40="","",OFFSET(Zdroj!T$16,'k rozhodnutí detailní'!$A39,0))</f>
        <v/>
      </c>
      <c r="F40" s="31" t="str">
        <f ca="1">IF($B40="","",OFFSET(Zdroj!U$16,'k rozhodnutí detailní'!$A39,0))</f>
        <v/>
      </c>
      <c r="G40" s="122" t="str">
        <f ca="1">IF($B40="","",OFFSET(Zdroj!W$16,'k rozhodnutí detailní'!$A39,0))</f>
        <v/>
      </c>
      <c r="H40" s="126" t="str">
        <f ca="1">IF($B40="","",OFFSET(Zdroj!Y$16,'k rozhodnutí detailní'!$A39,0))</f>
        <v/>
      </c>
      <c r="I40" s="115" t="str">
        <f ca="1">IF($B40="","",OFFSET(Zdroj!BW$16,'k rozhodnutí detailní'!$A39,0))</f>
        <v/>
      </c>
      <c r="J40" s="115" t="str">
        <f ca="1">IF($B40="","",OFFSET(Zdroj!BX$16,'k rozhodnutí detailní'!$A39,0))</f>
        <v/>
      </c>
      <c r="K40" s="115" t="str">
        <f ca="1">IF($B40="","",OFFSET(Zdroj!BY$16,'k rozhodnutí detailní'!$A39,0))</f>
        <v/>
      </c>
      <c r="L40" s="115" t="str">
        <f ca="1">IF($B40="","",CONCATENATE(OFFSET(Zdroj!BZ$16,'k rozhodnutí detailní'!$A39,0)," ze 100"))</f>
        <v/>
      </c>
      <c r="M40" s="142" t="str">
        <f t="shared" ref="M40" ca="1" si="20">IF($B40="","",SUM((I40+J40+K40)/100))</f>
        <v/>
      </c>
      <c r="N40" s="125" t="str">
        <f ca="1">IF(B40="","",OFFSET(Zdroj!CE$16,'k rozhodnutí detailní'!A39,0))</f>
        <v/>
      </c>
      <c r="O40" s="115" t="str">
        <f ca="1">IF($B40="","",OFFSET(Zdroj!Z$16,'k rozhodnutí detailní'!$A39,0))</f>
        <v/>
      </c>
      <c r="P40" s="115" t="str">
        <f ca="1">IF($B40="","",OFFSET(Zdroj!AC$16,'k rozhodnutí detailní'!$A39,0))</f>
        <v/>
      </c>
      <c r="Q40" s="115" t="str">
        <f ca="1">IF($B40="","",OFFSET(Zdroj!AD$16,'k rozhodnutí detailní'!$A39,0))</f>
        <v/>
      </c>
      <c r="R40" s="115" t="str">
        <f ca="1">IF($B40="","",OFFSET(Zdroj!AE$16,'k rozhodnutí detailní'!$A39,0))</f>
        <v/>
      </c>
      <c r="S40" s="115" t="str">
        <f ca="1">IF($B40="","",OFFSET(Zdroj!AF$16,'k rozhodnutí detailní'!$A39,0))</f>
        <v/>
      </c>
      <c r="T40" s="115" t="str">
        <f ca="1">IF($B40="","",OFFSET(Zdroj!AG$16,'k rozhodnutí detailní'!$A39,0))</f>
        <v/>
      </c>
      <c r="U40" s="115" t="str">
        <f ca="1">IF($B40="","",OFFSET(Zdroj!AH$16,'k rozhodnutí detailní'!$A39,0))</f>
        <v/>
      </c>
    </row>
    <row r="41" spans="1:21" x14ac:dyDescent="0.25">
      <c r="A41" s="23"/>
      <c r="B41" s="124" t="str">
        <f ca="1">IF(OFFSET(Zdroj!$B$16,A39,0)&gt;0,OFFSET(Zdroj!$B$16,A39,0)+0,"")</f>
        <v/>
      </c>
      <c r="C41" s="2" t="str">
        <f ca="1">IF($B40="","",IF(Zdroj!$AS$9="ano",CONCATENATE("Okres:","
",OFFSET(Zdroj!CH$16,'k rozhodnutí detailní'!$A39,0),"
","Právní forma","
",OFFSET(Zdroj!H$16,'k rozhodnutí detailní'!$A39,0),"
",IF(OFFSET(Zdroj!I$16,'k rozhodnutí detailní'!$A39,0)="","","IČO: "),OFFSET(Zdroj!I$16,'k rozhodnutí detailní'!$A39,0),"
","B.Ú. ",IF(OFFSET(Zdroj!J$16,'k rozhodnutí detailní'!$A39,0)="","","Anonymizováno")),CONCATENATE("Okres:","
",OFFSET(Zdroj!CH$16,'k rozhodnutí detailní'!$A39,0),"
","Právní forma","
",OFFSET(Zdroj!H$16,'k rozhodnutí detailní'!$A39,0),"
",IF(OFFSET(Zdroj!I$16,'k rozhodnutí detailní'!$A39,0)="","","IČO: "),OFFSET(Zdroj!I$16,'k rozhodnutí detailní'!$A39,0),"
","B.Ú. ",OFFSET(Zdroj!J$16,'k rozhodnutí detailní'!$A39,0))))</f>
        <v/>
      </c>
      <c r="D41" s="3" t="str">
        <f ca="1">IF($B40="","",OFFSET(Zdroj!O$16,'k rozhodnutí detailní'!$A39,0))</f>
        <v/>
      </c>
      <c r="E41" s="127"/>
      <c r="F41" s="30"/>
      <c r="G41" s="122"/>
      <c r="H41" s="126"/>
      <c r="I41" s="115"/>
      <c r="J41" s="115"/>
      <c r="K41" s="115"/>
      <c r="L41" s="115"/>
      <c r="M41" s="142"/>
      <c r="N41" s="125"/>
      <c r="O41" s="115"/>
      <c r="P41" s="115"/>
      <c r="Q41" s="115"/>
      <c r="R41" s="115"/>
      <c r="S41" s="115"/>
      <c r="T41" s="115"/>
      <c r="U41" s="115"/>
    </row>
    <row r="42" spans="1:21" x14ac:dyDescent="0.25">
      <c r="A42" s="23">
        <f>ROW()/3-1</f>
        <v>13</v>
      </c>
      <c r="B42" s="124"/>
      <c r="C42" s="28" t="str">
        <f ca="1">IF($B40="","",IF(Zdroj!$AS$9="ano",IF(OFFSET(Zdroj!M$16,'k rozhodnutí detailní'!A39,0)="","","Anonymizováno"),IF(OFFSET(Zdroj!M$16,'k rozhodnutí detailní'!A39,0)="","",OFFSET(Zdroj!M$16,'k rozhodnutí detailní'!A39,0))))</f>
        <v/>
      </c>
      <c r="D42" s="3" t="str">
        <f ca="1">IF($B40="","",CONCATENATE("Dotace bude použita na:","
",OFFSET(Zdroj!P$16,'k rozhodnutí detailní'!$A39,0)))</f>
        <v/>
      </c>
      <c r="E42" s="127"/>
      <c r="F42" s="31" t="str">
        <f ca="1">IF($B40="","",OFFSET(Zdroj!V$16,'k rozhodnutí detailní'!$A39,0))</f>
        <v/>
      </c>
      <c r="G42" s="38" t="str">
        <f ca="1">IF($B40="","",OFFSET(Zdroj!CC$16,'k rozhodnutí'!$A39,0))</f>
        <v/>
      </c>
      <c r="H42" s="126"/>
      <c r="I42" s="115"/>
      <c r="J42" s="115"/>
      <c r="K42" s="115"/>
      <c r="L42" s="115"/>
      <c r="M42" s="142"/>
      <c r="N42" s="32" t="str">
        <f t="shared" ref="N42" ca="1" si="21">IF(B40="","",N40/G40)</f>
        <v/>
      </c>
      <c r="O42" s="115"/>
      <c r="P42" s="115"/>
      <c r="Q42" s="115"/>
      <c r="R42" s="115"/>
      <c r="S42" s="115"/>
      <c r="T42" s="115"/>
      <c r="U42" s="115"/>
    </row>
    <row r="43" spans="1:21" x14ac:dyDescent="0.25">
      <c r="A43" s="23"/>
      <c r="B43" s="78" t="str">
        <f ca="1">IF(OFFSET(Zdroj!$B$16,A42,0)&gt;0,A45,"")</f>
        <v/>
      </c>
      <c r="C43" s="2"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19" t="str">
        <f ca="1">IF($B43="","",OFFSET(Zdroj!N$16,'k rozhodnutí detailní'!$A42,0))</f>
        <v/>
      </c>
      <c r="E43" s="127" t="str">
        <f ca="1">IF($B43="","",OFFSET(Zdroj!T$16,'k rozhodnutí detailní'!$A42,0))</f>
        <v/>
      </c>
      <c r="F43" s="31" t="str">
        <f ca="1">IF($B43="","",OFFSET(Zdroj!U$16,'k rozhodnutí detailní'!$A42,0))</f>
        <v/>
      </c>
      <c r="G43" s="122" t="str">
        <f ca="1">IF($B43="","",OFFSET(Zdroj!W$16,'k rozhodnutí detailní'!$A42,0))</f>
        <v/>
      </c>
      <c r="H43" s="126" t="str">
        <f ca="1">IF($B43="","",OFFSET(Zdroj!Y$16,'k rozhodnutí detailní'!$A42,0))</f>
        <v/>
      </c>
      <c r="I43" s="115" t="str">
        <f ca="1">IF($B43="","",OFFSET(Zdroj!BW$16,'k rozhodnutí detailní'!$A42,0))</f>
        <v/>
      </c>
      <c r="J43" s="115" t="str">
        <f ca="1">IF($B43="","",OFFSET(Zdroj!BX$16,'k rozhodnutí detailní'!$A42,0))</f>
        <v/>
      </c>
      <c r="K43" s="115" t="str">
        <f ca="1">IF($B43="","",OFFSET(Zdroj!BY$16,'k rozhodnutí detailní'!$A42,0))</f>
        <v/>
      </c>
      <c r="L43" s="115" t="str">
        <f ca="1">IF($B43="","",CONCATENATE(OFFSET(Zdroj!BZ$16,'k rozhodnutí detailní'!$A42,0)," ze 100"))</f>
        <v/>
      </c>
      <c r="M43" s="142" t="str">
        <f t="shared" ref="M43" ca="1" si="22">IF($B43="","",SUM((I43+J43+K43)/100))</f>
        <v/>
      </c>
      <c r="N43" s="125" t="str">
        <f ca="1">IF(B43="","",OFFSET(Zdroj!CE$16,'k rozhodnutí detailní'!A42,0))</f>
        <v/>
      </c>
      <c r="O43" s="115" t="str">
        <f ca="1">IF($B43="","",OFFSET(Zdroj!Z$16,'k rozhodnutí detailní'!$A42,0))</f>
        <v/>
      </c>
      <c r="P43" s="115" t="str">
        <f ca="1">IF($B43="","",OFFSET(Zdroj!AC$16,'k rozhodnutí detailní'!$A42,0))</f>
        <v/>
      </c>
      <c r="Q43" s="115" t="str">
        <f ca="1">IF($B43="","",OFFSET(Zdroj!AD$16,'k rozhodnutí detailní'!$A42,0))</f>
        <v/>
      </c>
      <c r="R43" s="115" t="str">
        <f ca="1">IF($B43="","",OFFSET(Zdroj!AE$16,'k rozhodnutí detailní'!$A42,0))</f>
        <v/>
      </c>
      <c r="S43" s="115" t="str">
        <f ca="1">IF($B43="","",OFFSET(Zdroj!AF$16,'k rozhodnutí detailní'!$A42,0))</f>
        <v/>
      </c>
      <c r="T43" s="115" t="str">
        <f ca="1">IF($B43="","",OFFSET(Zdroj!AG$16,'k rozhodnutí detailní'!$A42,0))</f>
        <v/>
      </c>
      <c r="U43" s="115" t="str">
        <f ca="1">IF($B43="","",OFFSET(Zdroj!AH$16,'k rozhodnutí detailní'!$A42,0))</f>
        <v/>
      </c>
    </row>
    <row r="44" spans="1:21" x14ac:dyDescent="0.25">
      <c r="A44" s="23"/>
      <c r="B44" s="124" t="str">
        <f ca="1">IF(OFFSET(Zdroj!$B$16,A42,0)&gt;0,OFFSET(Zdroj!$B$16,A42,0)+0,"")</f>
        <v/>
      </c>
      <c r="C44" s="2" t="str">
        <f ca="1">IF($B43="","",IF(Zdroj!$AS$9="ano",CONCATENATE("Okres:","
",OFFSET(Zdroj!CH$16,'k rozhodnutí detailní'!$A42,0),"
","Právní forma","
",OFFSET(Zdroj!H$16,'k rozhodnutí detailní'!$A42,0),"
",IF(OFFSET(Zdroj!I$16,'k rozhodnutí detailní'!$A42,0)="","","IČO: "),OFFSET(Zdroj!I$16,'k rozhodnutí detailní'!$A42,0),"
","B.Ú. ",IF(OFFSET(Zdroj!J$16,'k rozhodnutí detailní'!$A42,0)="","","Anonymizováno")),CONCATENATE("Okres:","
",OFFSET(Zdroj!CH$16,'k rozhodnutí detailní'!$A42,0),"
","Právní forma","
",OFFSET(Zdroj!H$16,'k rozhodnutí detailní'!$A42,0),"
",IF(OFFSET(Zdroj!I$16,'k rozhodnutí detailní'!$A42,0)="","","IČO: "),OFFSET(Zdroj!I$16,'k rozhodnutí detailní'!$A42,0),"
","B.Ú. ",OFFSET(Zdroj!J$16,'k rozhodnutí detailní'!$A42,0))))</f>
        <v/>
      </c>
      <c r="D44" s="3" t="str">
        <f ca="1">IF($B43="","",OFFSET(Zdroj!O$16,'k rozhodnutí detailní'!$A42,0))</f>
        <v/>
      </c>
      <c r="E44" s="127"/>
      <c r="F44" s="30"/>
      <c r="G44" s="122"/>
      <c r="H44" s="126"/>
      <c r="I44" s="115"/>
      <c r="J44" s="115"/>
      <c r="K44" s="115"/>
      <c r="L44" s="115"/>
      <c r="M44" s="142"/>
      <c r="N44" s="125"/>
      <c r="O44" s="115"/>
      <c r="P44" s="115"/>
      <c r="Q44" s="115"/>
      <c r="R44" s="115"/>
      <c r="S44" s="115"/>
      <c r="T44" s="115"/>
      <c r="U44" s="115"/>
    </row>
    <row r="45" spans="1:21" x14ac:dyDescent="0.25">
      <c r="A45" s="23">
        <f>ROW()/3-1</f>
        <v>14</v>
      </c>
      <c r="B45" s="124"/>
      <c r="C45" s="28" t="str">
        <f ca="1">IF($B43="","",IF(Zdroj!$AS$9="ano",IF(OFFSET(Zdroj!M$16,'k rozhodnutí detailní'!A42,0)="","","Anonymizováno"),IF(OFFSET(Zdroj!M$16,'k rozhodnutí detailní'!A42,0)="","",OFFSET(Zdroj!M$16,'k rozhodnutí detailní'!A42,0))))</f>
        <v/>
      </c>
      <c r="D45" s="3" t="str">
        <f ca="1">IF($B43="","",CONCATENATE("Dotace bude použita na:","
",OFFSET(Zdroj!P$16,'k rozhodnutí detailní'!$A42,0)))</f>
        <v/>
      </c>
      <c r="E45" s="127"/>
      <c r="F45" s="31" t="str">
        <f ca="1">IF($B43="","",OFFSET(Zdroj!V$16,'k rozhodnutí detailní'!$A42,0))</f>
        <v/>
      </c>
      <c r="G45" s="38" t="str">
        <f ca="1">IF($B43="","",OFFSET(Zdroj!CC$16,'k rozhodnutí'!$A42,0))</f>
        <v/>
      </c>
      <c r="H45" s="126"/>
      <c r="I45" s="115"/>
      <c r="J45" s="115"/>
      <c r="K45" s="115"/>
      <c r="L45" s="115"/>
      <c r="M45" s="142"/>
      <c r="N45" s="32" t="str">
        <f t="shared" ref="N45" ca="1" si="23">IF(B43="","",N43/G43)</f>
        <v/>
      </c>
      <c r="O45" s="115"/>
      <c r="P45" s="115"/>
      <c r="Q45" s="115"/>
      <c r="R45" s="115"/>
      <c r="S45" s="115"/>
      <c r="T45" s="115"/>
      <c r="U45" s="115"/>
    </row>
    <row r="46" spans="1:21" x14ac:dyDescent="0.25">
      <c r="A46" s="23"/>
      <c r="B46" s="78" t="str">
        <f ca="1">IF(OFFSET(Zdroj!$B$16,A45,0)&gt;0,A48,"")</f>
        <v/>
      </c>
      <c r="C46" s="2"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19" t="str">
        <f ca="1">IF($B46="","",OFFSET(Zdroj!N$16,'k rozhodnutí detailní'!$A45,0))</f>
        <v/>
      </c>
      <c r="E46" s="127" t="str">
        <f ca="1">IF($B46="","",OFFSET(Zdroj!T$16,'k rozhodnutí detailní'!$A45,0))</f>
        <v/>
      </c>
      <c r="F46" s="31" t="str">
        <f ca="1">IF($B46="","",OFFSET(Zdroj!U$16,'k rozhodnutí detailní'!$A45,0))</f>
        <v/>
      </c>
      <c r="G46" s="122" t="str">
        <f ca="1">IF($B46="","",OFFSET(Zdroj!W$16,'k rozhodnutí detailní'!$A45,0))</f>
        <v/>
      </c>
      <c r="H46" s="126" t="str">
        <f ca="1">IF($B46="","",OFFSET(Zdroj!Y$16,'k rozhodnutí detailní'!$A45,0))</f>
        <v/>
      </c>
      <c r="I46" s="115" t="str">
        <f ca="1">IF($B46="","",OFFSET(Zdroj!BW$16,'k rozhodnutí detailní'!$A45,0))</f>
        <v/>
      </c>
      <c r="J46" s="115" t="str">
        <f ca="1">IF($B46="","",OFFSET(Zdroj!BX$16,'k rozhodnutí detailní'!$A45,0))</f>
        <v/>
      </c>
      <c r="K46" s="115" t="str">
        <f ca="1">IF($B46="","",OFFSET(Zdroj!BY$16,'k rozhodnutí detailní'!$A45,0))</f>
        <v/>
      </c>
      <c r="L46" s="115" t="str">
        <f ca="1">IF($B46="","",CONCATENATE(OFFSET(Zdroj!BZ$16,'k rozhodnutí detailní'!$A45,0)," ze 100"))</f>
        <v/>
      </c>
      <c r="M46" s="142" t="str">
        <f t="shared" ref="M46" ca="1" si="24">IF($B46="","",SUM((I46+J46+K46)/100))</f>
        <v/>
      </c>
      <c r="N46" s="125" t="str">
        <f ca="1">IF(B46="","",OFFSET(Zdroj!CE$16,'k rozhodnutí detailní'!A45,0))</f>
        <v/>
      </c>
      <c r="O46" s="115" t="str">
        <f ca="1">IF($B46="","",OFFSET(Zdroj!Z$16,'k rozhodnutí detailní'!$A45,0))</f>
        <v/>
      </c>
      <c r="P46" s="115" t="str">
        <f ca="1">IF($B46="","",OFFSET(Zdroj!AC$16,'k rozhodnutí detailní'!$A45,0))</f>
        <v/>
      </c>
      <c r="Q46" s="115" t="str">
        <f ca="1">IF($B46="","",OFFSET(Zdroj!AD$16,'k rozhodnutí detailní'!$A45,0))</f>
        <v/>
      </c>
      <c r="R46" s="115" t="str">
        <f ca="1">IF($B46="","",OFFSET(Zdroj!AE$16,'k rozhodnutí detailní'!$A45,0))</f>
        <v/>
      </c>
      <c r="S46" s="115" t="str">
        <f ca="1">IF($B46="","",OFFSET(Zdroj!AF$16,'k rozhodnutí detailní'!$A45,0))</f>
        <v/>
      </c>
      <c r="T46" s="115" t="str">
        <f ca="1">IF($B46="","",OFFSET(Zdroj!AG$16,'k rozhodnutí detailní'!$A45,0))</f>
        <v/>
      </c>
      <c r="U46" s="115" t="str">
        <f ca="1">IF($B46="","",OFFSET(Zdroj!AH$16,'k rozhodnutí detailní'!$A45,0))</f>
        <v/>
      </c>
    </row>
    <row r="47" spans="1:21" x14ac:dyDescent="0.25">
      <c r="A47" s="23"/>
      <c r="B47" s="124" t="str">
        <f ca="1">IF(OFFSET(Zdroj!$B$16,A45,0)&gt;0,OFFSET(Zdroj!$B$16,A45,0)+0,"")</f>
        <v/>
      </c>
      <c r="C47" s="2" t="str">
        <f ca="1">IF($B46="","",IF(Zdroj!$AS$9="ano",CONCATENATE("Okres:","
",OFFSET(Zdroj!CH$16,'k rozhodnutí detailní'!$A45,0),"
","Právní forma","
",OFFSET(Zdroj!H$16,'k rozhodnutí detailní'!$A45,0),"
",IF(OFFSET(Zdroj!I$16,'k rozhodnutí detailní'!$A45,0)="","","IČO: "),OFFSET(Zdroj!I$16,'k rozhodnutí detailní'!$A45,0),"
","B.Ú. ",IF(OFFSET(Zdroj!J$16,'k rozhodnutí detailní'!$A45,0)="","","Anonymizováno")),CONCATENATE("Okres:","
",OFFSET(Zdroj!CH$16,'k rozhodnutí detailní'!$A45,0),"
","Právní forma","
",OFFSET(Zdroj!H$16,'k rozhodnutí detailní'!$A45,0),"
",IF(OFFSET(Zdroj!I$16,'k rozhodnutí detailní'!$A45,0)="","","IČO: "),OFFSET(Zdroj!I$16,'k rozhodnutí detailní'!$A45,0),"
","B.Ú. ",OFFSET(Zdroj!J$16,'k rozhodnutí detailní'!$A45,0))))</f>
        <v/>
      </c>
      <c r="D47" s="3" t="str">
        <f ca="1">IF($B46="","",OFFSET(Zdroj!O$16,'k rozhodnutí detailní'!$A45,0))</f>
        <v/>
      </c>
      <c r="E47" s="127"/>
      <c r="F47" s="30"/>
      <c r="G47" s="122"/>
      <c r="H47" s="126"/>
      <c r="I47" s="115"/>
      <c r="J47" s="115"/>
      <c r="K47" s="115"/>
      <c r="L47" s="115"/>
      <c r="M47" s="142"/>
      <c r="N47" s="125"/>
      <c r="O47" s="115"/>
      <c r="P47" s="115"/>
      <c r="Q47" s="115"/>
      <c r="R47" s="115"/>
      <c r="S47" s="115"/>
      <c r="T47" s="115"/>
      <c r="U47" s="115"/>
    </row>
    <row r="48" spans="1:21" x14ac:dyDescent="0.25">
      <c r="A48" s="23">
        <f>ROW()/3-1</f>
        <v>15</v>
      </c>
      <c r="B48" s="124"/>
      <c r="C48" s="28" t="str">
        <f ca="1">IF($B46="","",IF(Zdroj!$AS$9="ano",IF(OFFSET(Zdroj!M$16,'k rozhodnutí detailní'!A45,0)="","","Anonymizováno"),IF(OFFSET(Zdroj!M$16,'k rozhodnutí detailní'!A45,0)="","",OFFSET(Zdroj!M$16,'k rozhodnutí detailní'!A45,0))))</f>
        <v/>
      </c>
      <c r="D48" s="3" t="str">
        <f ca="1">IF($B46="","",CONCATENATE("Dotace bude použita na:","
",OFFSET(Zdroj!P$16,'k rozhodnutí detailní'!$A45,0)))</f>
        <v/>
      </c>
      <c r="E48" s="127"/>
      <c r="F48" s="31" t="str">
        <f ca="1">IF($B46="","",OFFSET(Zdroj!V$16,'k rozhodnutí detailní'!$A45,0))</f>
        <v/>
      </c>
      <c r="G48" s="38" t="str">
        <f ca="1">IF($B46="","",OFFSET(Zdroj!CC$16,'k rozhodnutí'!$A45,0))</f>
        <v/>
      </c>
      <c r="H48" s="126"/>
      <c r="I48" s="115"/>
      <c r="J48" s="115"/>
      <c r="K48" s="115"/>
      <c r="L48" s="115"/>
      <c r="M48" s="142"/>
      <c r="N48" s="32" t="str">
        <f t="shared" ref="N48" ca="1" si="25">IF(B46="","",N46/G46)</f>
        <v/>
      </c>
      <c r="O48" s="115"/>
      <c r="P48" s="115"/>
      <c r="Q48" s="115"/>
      <c r="R48" s="115"/>
      <c r="S48" s="115"/>
      <c r="T48" s="115"/>
      <c r="U48" s="115"/>
    </row>
    <row r="49" spans="1:21" x14ac:dyDescent="0.25">
      <c r="A49" s="23"/>
      <c r="B49" s="78" t="str">
        <f ca="1">IF(OFFSET(Zdroj!$B$16,A48,0)&gt;0,A51,"")</f>
        <v/>
      </c>
      <c r="C49" s="2"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19" t="str">
        <f ca="1">IF($B49="","",OFFSET(Zdroj!N$16,'k rozhodnutí detailní'!$A48,0))</f>
        <v/>
      </c>
      <c r="E49" s="127" t="str">
        <f ca="1">IF($B49="","",OFFSET(Zdroj!T$16,'k rozhodnutí detailní'!$A48,0))</f>
        <v/>
      </c>
      <c r="F49" s="31" t="str">
        <f ca="1">IF($B49="","",OFFSET(Zdroj!U$16,'k rozhodnutí detailní'!$A48,0))</f>
        <v/>
      </c>
      <c r="G49" s="122" t="str">
        <f ca="1">IF($B49="","",OFFSET(Zdroj!W$16,'k rozhodnutí detailní'!$A48,0))</f>
        <v/>
      </c>
      <c r="H49" s="126" t="str">
        <f ca="1">IF($B49="","",OFFSET(Zdroj!Y$16,'k rozhodnutí detailní'!$A48,0))</f>
        <v/>
      </c>
      <c r="I49" s="115" t="str">
        <f ca="1">IF($B49="","",OFFSET(Zdroj!BW$16,'k rozhodnutí detailní'!$A48,0))</f>
        <v/>
      </c>
      <c r="J49" s="115" t="str">
        <f ca="1">IF($B49="","",OFFSET(Zdroj!BX$16,'k rozhodnutí detailní'!$A48,0))</f>
        <v/>
      </c>
      <c r="K49" s="115" t="str">
        <f ca="1">IF($B49="","",OFFSET(Zdroj!BY$16,'k rozhodnutí detailní'!$A48,0))</f>
        <v/>
      </c>
      <c r="L49" s="115" t="str">
        <f ca="1">IF($B49="","",CONCATENATE(OFFSET(Zdroj!BZ$16,'k rozhodnutí detailní'!$A48,0)," ze 100"))</f>
        <v/>
      </c>
      <c r="M49" s="142" t="str">
        <f t="shared" ref="M49" ca="1" si="26">IF($B49="","",SUM((I49+J49+K49)/100))</f>
        <v/>
      </c>
      <c r="N49" s="125" t="str">
        <f ca="1">IF(B49="","",OFFSET(Zdroj!CE$16,'k rozhodnutí detailní'!A48,0))</f>
        <v/>
      </c>
      <c r="O49" s="115" t="str">
        <f ca="1">IF($B49="","",OFFSET(Zdroj!Z$16,'k rozhodnutí detailní'!$A48,0))</f>
        <v/>
      </c>
      <c r="P49" s="115" t="str">
        <f ca="1">IF($B49="","",OFFSET(Zdroj!AC$16,'k rozhodnutí detailní'!$A48,0))</f>
        <v/>
      </c>
      <c r="Q49" s="115" t="str">
        <f ca="1">IF($B49="","",OFFSET(Zdroj!AD$16,'k rozhodnutí detailní'!$A48,0))</f>
        <v/>
      </c>
      <c r="R49" s="115" t="str">
        <f ca="1">IF($B49="","",OFFSET(Zdroj!AE$16,'k rozhodnutí detailní'!$A48,0))</f>
        <v/>
      </c>
      <c r="S49" s="115" t="str">
        <f ca="1">IF($B49="","",OFFSET(Zdroj!AF$16,'k rozhodnutí detailní'!$A48,0))</f>
        <v/>
      </c>
      <c r="T49" s="115" t="str">
        <f ca="1">IF($B49="","",OFFSET(Zdroj!AG$16,'k rozhodnutí detailní'!$A48,0))</f>
        <v/>
      </c>
      <c r="U49" s="115" t="str">
        <f ca="1">IF($B49="","",OFFSET(Zdroj!AH$16,'k rozhodnutí detailní'!$A48,0))</f>
        <v/>
      </c>
    </row>
    <row r="50" spans="1:21" x14ac:dyDescent="0.25">
      <c r="A50" s="23"/>
      <c r="B50" s="124" t="str">
        <f ca="1">IF(OFFSET(Zdroj!$B$16,A48,0)&gt;0,OFFSET(Zdroj!$B$16,A48,0)+0,"")</f>
        <v/>
      </c>
      <c r="C50" s="2" t="str">
        <f ca="1">IF($B49="","",IF(Zdroj!$AS$9="ano",CONCATENATE("Okres:","
",OFFSET(Zdroj!CH$16,'k rozhodnutí detailní'!$A48,0),"
","Právní forma","
",OFFSET(Zdroj!H$16,'k rozhodnutí detailní'!$A48,0),"
",IF(OFFSET(Zdroj!I$16,'k rozhodnutí detailní'!$A48,0)="","","IČO: "),OFFSET(Zdroj!I$16,'k rozhodnutí detailní'!$A48,0),"
","B.Ú. ",IF(OFFSET(Zdroj!J$16,'k rozhodnutí detailní'!$A48,0)="","","Anonymizováno")),CONCATENATE("Okres:","
",OFFSET(Zdroj!CH$16,'k rozhodnutí detailní'!$A48,0),"
","Právní forma","
",OFFSET(Zdroj!H$16,'k rozhodnutí detailní'!$A48,0),"
",IF(OFFSET(Zdroj!I$16,'k rozhodnutí detailní'!$A48,0)="","","IČO: "),OFFSET(Zdroj!I$16,'k rozhodnutí detailní'!$A48,0),"
","B.Ú. ",OFFSET(Zdroj!J$16,'k rozhodnutí detailní'!$A48,0))))</f>
        <v/>
      </c>
      <c r="D50" s="3" t="str">
        <f ca="1">IF($B49="","",OFFSET(Zdroj!O$16,'k rozhodnutí detailní'!$A48,0))</f>
        <v/>
      </c>
      <c r="E50" s="127"/>
      <c r="F50" s="30"/>
      <c r="G50" s="122"/>
      <c r="H50" s="126"/>
      <c r="I50" s="115"/>
      <c r="J50" s="115"/>
      <c r="K50" s="115"/>
      <c r="L50" s="115"/>
      <c r="M50" s="142"/>
      <c r="N50" s="125"/>
      <c r="O50" s="115"/>
      <c r="P50" s="115"/>
      <c r="Q50" s="115"/>
      <c r="R50" s="115"/>
      <c r="S50" s="115"/>
      <c r="T50" s="115"/>
      <c r="U50" s="115"/>
    </row>
    <row r="51" spans="1:21" x14ac:dyDescent="0.25">
      <c r="A51" s="23">
        <f>ROW()/3-1</f>
        <v>16</v>
      </c>
      <c r="B51" s="124"/>
      <c r="C51" s="28" t="str">
        <f ca="1">IF($B49="","",IF(Zdroj!$AS$9="ano",IF(OFFSET(Zdroj!M$16,'k rozhodnutí detailní'!A48,0)="","","Anonymizováno"),IF(OFFSET(Zdroj!M$16,'k rozhodnutí detailní'!A48,0)="","",OFFSET(Zdroj!M$16,'k rozhodnutí detailní'!A48,0))))</f>
        <v/>
      </c>
      <c r="D51" s="3" t="str">
        <f ca="1">IF($B49="","",CONCATENATE("Dotace bude použita na:","
",OFFSET(Zdroj!P$16,'k rozhodnutí detailní'!$A48,0)))</f>
        <v/>
      </c>
      <c r="E51" s="127"/>
      <c r="F51" s="31" t="str">
        <f ca="1">IF($B49="","",OFFSET(Zdroj!V$16,'k rozhodnutí detailní'!$A48,0))</f>
        <v/>
      </c>
      <c r="G51" s="38" t="str">
        <f ca="1">IF($B49="","",OFFSET(Zdroj!CC$16,'k rozhodnutí'!$A48,0))</f>
        <v/>
      </c>
      <c r="H51" s="126"/>
      <c r="I51" s="115"/>
      <c r="J51" s="115"/>
      <c r="K51" s="115"/>
      <c r="L51" s="115"/>
      <c r="M51" s="142"/>
      <c r="N51" s="32" t="str">
        <f t="shared" ref="N51" ca="1" si="27">IF(B49="","",N49/G49)</f>
        <v/>
      </c>
      <c r="O51" s="115"/>
      <c r="P51" s="115"/>
      <c r="Q51" s="115"/>
      <c r="R51" s="115"/>
      <c r="S51" s="115"/>
      <c r="T51" s="115"/>
      <c r="U51" s="115"/>
    </row>
    <row r="52" spans="1:21" x14ac:dyDescent="0.25">
      <c r="A52" s="23"/>
      <c r="B52" s="78" t="str">
        <f ca="1">IF(OFFSET(Zdroj!$B$16,A51,0)&gt;0,A54,"")</f>
        <v/>
      </c>
      <c r="C52" s="2"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19" t="str">
        <f ca="1">IF($B52="","",OFFSET(Zdroj!N$16,'k rozhodnutí detailní'!$A51,0))</f>
        <v/>
      </c>
      <c r="E52" s="127" t="str">
        <f ca="1">IF($B52="","",OFFSET(Zdroj!T$16,'k rozhodnutí detailní'!$A51,0))</f>
        <v/>
      </c>
      <c r="F52" s="31" t="str">
        <f ca="1">IF($B52="","",OFFSET(Zdroj!U$16,'k rozhodnutí detailní'!$A51,0))</f>
        <v/>
      </c>
      <c r="G52" s="122" t="str">
        <f ca="1">IF($B52="","",OFFSET(Zdroj!W$16,'k rozhodnutí detailní'!$A51,0))</f>
        <v/>
      </c>
      <c r="H52" s="126" t="str">
        <f ca="1">IF($B52="","",OFFSET(Zdroj!Y$16,'k rozhodnutí detailní'!$A51,0))</f>
        <v/>
      </c>
      <c r="I52" s="115" t="str">
        <f ca="1">IF($B52="","",OFFSET(Zdroj!BW$16,'k rozhodnutí detailní'!$A51,0))</f>
        <v/>
      </c>
      <c r="J52" s="115" t="str">
        <f ca="1">IF($B52="","",OFFSET(Zdroj!BX$16,'k rozhodnutí detailní'!$A51,0))</f>
        <v/>
      </c>
      <c r="K52" s="115" t="str">
        <f ca="1">IF($B52="","",OFFSET(Zdroj!BY$16,'k rozhodnutí detailní'!$A51,0))</f>
        <v/>
      </c>
      <c r="L52" s="115" t="str">
        <f ca="1">IF($B52="","",CONCATENATE(OFFSET(Zdroj!BZ$16,'k rozhodnutí detailní'!$A51,0)," ze 100"))</f>
        <v/>
      </c>
      <c r="M52" s="142" t="str">
        <f t="shared" ref="M52" ca="1" si="28">IF($B52="","",SUM((I52+J52+K52)/100))</f>
        <v/>
      </c>
      <c r="N52" s="125" t="str">
        <f ca="1">IF(B52="","",OFFSET(Zdroj!CE$16,'k rozhodnutí detailní'!A51,0))</f>
        <v/>
      </c>
      <c r="O52" s="115" t="str">
        <f ca="1">IF($B52="","",OFFSET(Zdroj!Z$16,'k rozhodnutí detailní'!$A51,0))</f>
        <v/>
      </c>
      <c r="P52" s="115" t="str">
        <f ca="1">IF($B52="","",OFFSET(Zdroj!AC$16,'k rozhodnutí detailní'!$A51,0))</f>
        <v/>
      </c>
      <c r="Q52" s="115" t="str">
        <f ca="1">IF($B52="","",OFFSET(Zdroj!AD$16,'k rozhodnutí detailní'!$A51,0))</f>
        <v/>
      </c>
      <c r="R52" s="115" t="str">
        <f ca="1">IF($B52="","",OFFSET(Zdroj!AE$16,'k rozhodnutí detailní'!$A51,0))</f>
        <v/>
      </c>
      <c r="S52" s="115" t="str">
        <f ca="1">IF($B52="","",OFFSET(Zdroj!AF$16,'k rozhodnutí detailní'!$A51,0))</f>
        <v/>
      </c>
      <c r="T52" s="115" t="str">
        <f ca="1">IF($B52="","",OFFSET(Zdroj!AG$16,'k rozhodnutí detailní'!$A51,0))</f>
        <v/>
      </c>
      <c r="U52" s="115" t="str">
        <f ca="1">IF($B52="","",OFFSET(Zdroj!AH$16,'k rozhodnutí detailní'!$A51,0))</f>
        <v/>
      </c>
    </row>
    <row r="53" spans="1:21" x14ac:dyDescent="0.25">
      <c r="A53" s="23"/>
      <c r="B53" s="124" t="str">
        <f ca="1">IF(OFFSET(Zdroj!$B$16,A51,0)&gt;0,OFFSET(Zdroj!$B$16,A51,0)+0,"")</f>
        <v/>
      </c>
      <c r="C53" s="2" t="str">
        <f ca="1">IF($B52="","",IF(Zdroj!$AS$9="ano",CONCATENATE("Okres:","
",OFFSET(Zdroj!CH$16,'k rozhodnutí detailní'!$A51,0),"
","Právní forma","
",OFFSET(Zdroj!H$16,'k rozhodnutí detailní'!$A51,0),"
",IF(OFFSET(Zdroj!I$16,'k rozhodnutí detailní'!$A51,0)="","","IČO: "),OFFSET(Zdroj!I$16,'k rozhodnutí detailní'!$A51,0),"
","B.Ú. ",IF(OFFSET(Zdroj!J$16,'k rozhodnutí detailní'!$A51,0)="","","Anonymizováno")),CONCATENATE("Okres:","
",OFFSET(Zdroj!CH$16,'k rozhodnutí detailní'!$A51,0),"
","Právní forma","
",OFFSET(Zdroj!H$16,'k rozhodnutí detailní'!$A51,0),"
",IF(OFFSET(Zdroj!I$16,'k rozhodnutí detailní'!$A51,0)="","","IČO: "),OFFSET(Zdroj!I$16,'k rozhodnutí detailní'!$A51,0),"
","B.Ú. ",OFFSET(Zdroj!J$16,'k rozhodnutí detailní'!$A51,0))))</f>
        <v/>
      </c>
      <c r="D53" s="3" t="str">
        <f ca="1">IF($B52="","",OFFSET(Zdroj!O$16,'k rozhodnutí detailní'!$A51,0))</f>
        <v/>
      </c>
      <c r="E53" s="127"/>
      <c r="F53" s="30"/>
      <c r="G53" s="122"/>
      <c r="H53" s="126"/>
      <c r="I53" s="115"/>
      <c r="J53" s="115"/>
      <c r="K53" s="115"/>
      <c r="L53" s="115"/>
      <c r="M53" s="142"/>
      <c r="N53" s="125"/>
      <c r="O53" s="115"/>
      <c r="P53" s="115"/>
      <c r="Q53" s="115"/>
      <c r="R53" s="115"/>
      <c r="S53" s="115"/>
      <c r="T53" s="115"/>
      <c r="U53" s="115"/>
    </row>
    <row r="54" spans="1:21" x14ac:dyDescent="0.25">
      <c r="A54" s="23">
        <f>ROW()/3-1</f>
        <v>17</v>
      </c>
      <c r="B54" s="124"/>
      <c r="C54" s="28" t="str">
        <f ca="1">IF($B52="","",IF(Zdroj!$AS$9="ano",IF(OFFSET(Zdroj!M$16,'k rozhodnutí detailní'!A51,0)="","","Anonymizováno"),IF(OFFSET(Zdroj!M$16,'k rozhodnutí detailní'!A51,0)="","",OFFSET(Zdroj!M$16,'k rozhodnutí detailní'!A51,0))))</f>
        <v/>
      </c>
      <c r="D54" s="3" t="str">
        <f ca="1">IF($B52="","",CONCATENATE("Dotace bude použita na:","
",OFFSET(Zdroj!P$16,'k rozhodnutí detailní'!$A51,0)))</f>
        <v/>
      </c>
      <c r="E54" s="127"/>
      <c r="F54" s="31" t="str">
        <f ca="1">IF($B52="","",OFFSET(Zdroj!V$16,'k rozhodnutí detailní'!$A51,0))</f>
        <v/>
      </c>
      <c r="G54" s="38" t="str">
        <f ca="1">IF($B52="","",OFFSET(Zdroj!CC$16,'k rozhodnutí'!$A51,0))</f>
        <v/>
      </c>
      <c r="H54" s="126"/>
      <c r="I54" s="115"/>
      <c r="J54" s="115"/>
      <c r="K54" s="115"/>
      <c r="L54" s="115"/>
      <c r="M54" s="142"/>
      <c r="N54" s="32" t="str">
        <f t="shared" ref="N54" ca="1" si="29">IF(B52="","",N52/G52)</f>
        <v/>
      </c>
      <c r="O54" s="115"/>
      <c r="P54" s="115"/>
      <c r="Q54" s="115"/>
      <c r="R54" s="115"/>
      <c r="S54" s="115"/>
      <c r="T54" s="115"/>
      <c r="U54" s="115"/>
    </row>
    <row r="55" spans="1:21" x14ac:dyDescent="0.25">
      <c r="A55" s="23"/>
      <c r="B55" s="78" t="str">
        <f ca="1">IF(OFFSET(Zdroj!$B$16,A54,0)&gt;0,A57,"")</f>
        <v/>
      </c>
      <c r="C55" s="2"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19" t="str">
        <f ca="1">IF($B55="","",OFFSET(Zdroj!N$16,'k rozhodnutí detailní'!$A54,0))</f>
        <v/>
      </c>
      <c r="E55" s="127" t="str">
        <f ca="1">IF($B55="","",OFFSET(Zdroj!T$16,'k rozhodnutí detailní'!$A54,0))</f>
        <v/>
      </c>
      <c r="F55" s="31" t="str">
        <f ca="1">IF($B55="","",OFFSET(Zdroj!U$16,'k rozhodnutí detailní'!$A54,0))</f>
        <v/>
      </c>
      <c r="G55" s="122" t="str">
        <f ca="1">IF($B55="","",OFFSET(Zdroj!W$16,'k rozhodnutí detailní'!$A54,0))</f>
        <v/>
      </c>
      <c r="H55" s="126" t="str">
        <f ca="1">IF($B55="","",OFFSET(Zdroj!Y$16,'k rozhodnutí detailní'!$A54,0))</f>
        <v/>
      </c>
      <c r="I55" s="115" t="str">
        <f ca="1">IF($B55="","",OFFSET(Zdroj!BW$16,'k rozhodnutí detailní'!$A54,0))</f>
        <v/>
      </c>
      <c r="J55" s="115" t="str">
        <f ca="1">IF($B55="","",OFFSET(Zdroj!BX$16,'k rozhodnutí detailní'!$A54,0))</f>
        <v/>
      </c>
      <c r="K55" s="115" t="str">
        <f ca="1">IF($B55="","",OFFSET(Zdroj!BY$16,'k rozhodnutí detailní'!$A54,0))</f>
        <v/>
      </c>
      <c r="L55" s="115" t="str">
        <f ca="1">IF($B55="","",CONCATENATE(OFFSET(Zdroj!BZ$16,'k rozhodnutí detailní'!$A54,0)," ze 100"))</f>
        <v/>
      </c>
      <c r="M55" s="142" t="str">
        <f t="shared" ref="M55" ca="1" si="30">IF($B55="","",SUM((I55+J55+K55)/100))</f>
        <v/>
      </c>
      <c r="N55" s="125" t="str">
        <f ca="1">IF(B55="","",OFFSET(Zdroj!CE$16,'k rozhodnutí detailní'!A54,0))</f>
        <v/>
      </c>
      <c r="O55" s="115" t="str">
        <f ca="1">IF($B55="","",OFFSET(Zdroj!Z$16,'k rozhodnutí detailní'!$A54,0))</f>
        <v/>
      </c>
      <c r="P55" s="115" t="str">
        <f ca="1">IF($B55="","",OFFSET(Zdroj!AC$16,'k rozhodnutí detailní'!$A54,0))</f>
        <v/>
      </c>
      <c r="Q55" s="115" t="str">
        <f ca="1">IF($B55="","",OFFSET(Zdroj!AD$16,'k rozhodnutí detailní'!$A54,0))</f>
        <v/>
      </c>
      <c r="R55" s="115" t="str">
        <f ca="1">IF($B55="","",OFFSET(Zdroj!AE$16,'k rozhodnutí detailní'!$A54,0))</f>
        <v/>
      </c>
      <c r="S55" s="115" t="str">
        <f ca="1">IF($B55="","",OFFSET(Zdroj!AF$16,'k rozhodnutí detailní'!$A54,0))</f>
        <v/>
      </c>
      <c r="T55" s="115" t="str">
        <f ca="1">IF($B55="","",OFFSET(Zdroj!AG$16,'k rozhodnutí detailní'!$A54,0))</f>
        <v/>
      </c>
      <c r="U55" s="115" t="str">
        <f ca="1">IF($B55="","",OFFSET(Zdroj!AH$16,'k rozhodnutí detailní'!$A54,0))</f>
        <v/>
      </c>
    </row>
    <row r="56" spans="1:21" x14ac:dyDescent="0.25">
      <c r="A56" s="23"/>
      <c r="B56" s="124" t="str">
        <f ca="1">IF(OFFSET(Zdroj!$B$16,A54,0)&gt;0,OFFSET(Zdroj!$B$16,A54,0)+0,"")</f>
        <v/>
      </c>
      <c r="C56" s="2" t="str">
        <f ca="1">IF($B55="","",IF(Zdroj!$AS$9="ano",CONCATENATE("Okres:","
",OFFSET(Zdroj!CH$16,'k rozhodnutí detailní'!$A54,0),"
","Právní forma","
",OFFSET(Zdroj!H$16,'k rozhodnutí detailní'!$A54,0),"
",IF(OFFSET(Zdroj!I$16,'k rozhodnutí detailní'!$A54,0)="","","IČO: "),OFFSET(Zdroj!I$16,'k rozhodnutí detailní'!$A54,0),"
","B.Ú. ",IF(OFFSET(Zdroj!J$16,'k rozhodnutí detailní'!$A54,0)="","","Anonymizováno")),CONCATENATE("Okres:","
",OFFSET(Zdroj!CH$16,'k rozhodnutí detailní'!$A54,0),"
","Právní forma","
",OFFSET(Zdroj!H$16,'k rozhodnutí detailní'!$A54,0),"
",IF(OFFSET(Zdroj!I$16,'k rozhodnutí detailní'!$A54,0)="","","IČO: "),OFFSET(Zdroj!I$16,'k rozhodnutí detailní'!$A54,0),"
","B.Ú. ",OFFSET(Zdroj!J$16,'k rozhodnutí detailní'!$A54,0))))</f>
        <v/>
      </c>
      <c r="D56" s="3" t="str">
        <f ca="1">IF($B55="","",OFFSET(Zdroj!O$16,'k rozhodnutí detailní'!$A54,0))</f>
        <v/>
      </c>
      <c r="E56" s="127"/>
      <c r="F56" s="30"/>
      <c r="G56" s="122"/>
      <c r="H56" s="126"/>
      <c r="I56" s="115"/>
      <c r="J56" s="115"/>
      <c r="K56" s="115"/>
      <c r="L56" s="115"/>
      <c r="M56" s="142"/>
      <c r="N56" s="125"/>
      <c r="O56" s="115"/>
      <c r="P56" s="115"/>
      <c r="Q56" s="115"/>
      <c r="R56" s="115"/>
      <c r="S56" s="115"/>
      <c r="T56" s="115"/>
      <c r="U56" s="115"/>
    </row>
    <row r="57" spans="1:21" x14ac:dyDescent="0.25">
      <c r="A57" s="23">
        <f>ROW()/3-1</f>
        <v>18</v>
      </c>
      <c r="B57" s="124"/>
      <c r="C57" s="28" t="str">
        <f ca="1">IF($B55="","",IF(Zdroj!$AS$9="ano",IF(OFFSET(Zdroj!M$16,'k rozhodnutí detailní'!A54,0)="","","Anonymizováno"),IF(OFFSET(Zdroj!M$16,'k rozhodnutí detailní'!A54,0)="","",OFFSET(Zdroj!M$16,'k rozhodnutí detailní'!A54,0))))</f>
        <v/>
      </c>
      <c r="D57" s="3" t="str">
        <f ca="1">IF($B55="","",CONCATENATE("Dotace bude použita na:","
",OFFSET(Zdroj!P$16,'k rozhodnutí detailní'!$A54,0)))</f>
        <v/>
      </c>
      <c r="E57" s="127"/>
      <c r="F57" s="31" t="str">
        <f ca="1">IF($B55="","",OFFSET(Zdroj!V$16,'k rozhodnutí detailní'!$A54,0))</f>
        <v/>
      </c>
      <c r="G57" s="38" t="str">
        <f ca="1">IF($B55="","",OFFSET(Zdroj!CC$16,'k rozhodnutí'!$A54,0))</f>
        <v/>
      </c>
      <c r="H57" s="126"/>
      <c r="I57" s="115"/>
      <c r="J57" s="115"/>
      <c r="K57" s="115"/>
      <c r="L57" s="115"/>
      <c r="M57" s="142"/>
      <c r="N57" s="32" t="str">
        <f t="shared" ref="N57" ca="1" si="31">IF(B55="","",N55/G55)</f>
        <v/>
      </c>
      <c r="O57" s="115"/>
      <c r="P57" s="115"/>
      <c r="Q57" s="115"/>
      <c r="R57" s="115"/>
      <c r="S57" s="115"/>
      <c r="T57" s="115"/>
      <c r="U57" s="115"/>
    </row>
    <row r="58" spans="1:21" x14ac:dyDescent="0.25">
      <c r="A58" s="23"/>
      <c r="B58" s="78" t="str">
        <f ca="1">IF(OFFSET(Zdroj!$B$16,A57,0)&gt;0,A60,"")</f>
        <v/>
      </c>
      <c r="C58" s="2"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19" t="str">
        <f ca="1">IF($B58="","",OFFSET(Zdroj!N$16,'k rozhodnutí detailní'!$A57,0))</f>
        <v/>
      </c>
      <c r="E58" s="127" t="str">
        <f ca="1">IF($B58="","",OFFSET(Zdroj!T$16,'k rozhodnutí detailní'!$A57,0))</f>
        <v/>
      </c>
      <c r="F58" s="31" t="str">
        <f ca="1">IF($B58="","",OFFSET(Zdroj!U$16,'k rozhodnutí detailní'!$A57,0))</f>
        <v/>
      </c>
      <c r="G58" s="122" t="str">
        <f ca="1">IF($B58="","",OFFSET(Zdroj!W$16,'k rozhodnutí detailní'!$A57,0))</f>
        <v/>
      </c>
      <c r="H58" s="126" t="str">
        <f ca="1">IF($B58="","",OFFSET(Zdroj!Y$16,'k rozhodnutí detailní'!$A57,0))</f>
        <v/>
      </c>
      <c r="I58" s="115" t="str">
        <f ca="1">IF($B58="","",OFFSET(Zdroj!BW$16,'k rozhodnutí detailní'!$A57,0))</f>
        <v/>
      </c>
      <c r="J58" s="115" t="str">
        <f ca="1">IF($B58="","",OFFSET(Zdroj!BX$16,'k rozhodnutí detailní'!$A57,0))</f>
        <v/>
      </c>
      <c r="K58" s="115" t="str">
        <f ca="1">IF($B58="","",OFFSET(Zdroj!BY$16,'k rozhodnutí detailní'!$A57,0))</f>
        <v/>
      </c>
      <c r="L58" s="115" t="str">
        <f ca="1">IF($B58="","",CONCATENATE(OFFSET(Zdroj!BZ$16,'k rozhodnutí detailní'!$A57,0)," ze 100"))</f>
        <v/>
      </c>
      <c r="M58" s="142" t="str">
        <f t="shared" ref="M58" ca="1" si="32">IF($B58="","",SUM((I58+J58+K58)/100))</f>
        <v/>
      </c>
      <c r="N58" s="125" t="str">
        <f ca="1">IF(B58="","",OFFSET(Zdroj!CE$16,'k rozhodnutí detailní'!A57,0))</f>
        <v/>
      </c>
      <c r="O58" s="115" t="str">
        <f ca="1">IF($B58="","",OFFSET(Zdroj!Z$16,'k rozhodnutí detailní'!$A57,0))</f>
        <v/>
      </c>
      <c r="P58" s="115" t="str">
        <f ca="1">IF($B58="","",OFFSET(Zdroj!AC$16,'k rozhodnutí detailní'!$A57,0))</f>
        <v/>
      </c>
      <c r="Q58" s="115" t="str">
        <f ca="1">IF($B58="","",OFFSET(Zdroj!AD$16,'k rozhodnutí detailní'!$A57,0))</f>
        <v/>
      </c>
      <c r="R58" s="115" t="str">
        <f ca="1">IF($B58="","",OFFSET(Zdroj!AE$16,'k rozhodnutí detailní'!$A57,0))</f>
        <v/>
      </c>
      <c r="S58" s="115" t="str">
        <f ca="1">IF($B58="","",OFFSET(Zdroj!AF$16,'k rozhodnutí detailní'!$A57,0))</f>
        <v/>
      </c>
      <c r="T58" s="115" t="str">
        <f ca="1">IF($B58="","",OFFSET(Zdroj!AG$16,'k rozhodnutí detailní'!$A57,0))</f>
        <v/>
      </c>
      <c r="U58" s="115" t="str">
        <f ca="1">IF($B58="","",OFFSET(Zdroj!AH$16,'k rozhodnutí detailní'!$A57,0))</f>
        <v/>
      </c>
    </row>
    <row r="59" spans="1:21" x14ac:dyDescent="0.25">
      <c r="A59" s="23"/>
      <c r="B59" s="124" t="str">
        <f ca="1">IF(OFFSET(Zdroj!$B$16,A57,0)&gt;0,OFFSET(Zdroj!$B$16,A57,0)+0,"")</f>
        <v/>
      </c>
      <c r="C59" s="2" t="str">
        <f ca="1">IF($B58="","",IF(Zdroj!$AS$9="ano",CONCATENATE("Okres:","
",OFFSET(Zdroj!CH$16,'k rozhodnutí detailní'!$A57,0),"
","Právní forma","
",OFFSET(Zdroj!H$16,'k rozhodnutí detailní'!$A57,0),"
",IF(OFFSET(Zdroj!I$16,'k rozhodnutí detailní'!$A57,0)="","","IČO: "),OFFSET(Zdroj!I$16,'k rozhodnutí detailní'!$A57,0),"
","B.Ú. ",IF(OFFSET(Zdroj!J$16,'k rozhodnutí detailní'!$A57,0)="","","Anonymizováno")),CONCATENATE("Okres:","
",OFFSET(Zdroj!CH$16,'k rozhodnutí detailní'!$A57,0),"
","Právní forma","
",OFFSET(Zdroj!H$16,'k rozhodnutí detailní'!$A57,0),"
",IF(OFFSET(Zdroj!I$16,'k rozhodnutí detailní'!$A57,0)="","","IČO: "),OFFSET(Zdroj!I$16,'k rozhodnutí detailní'!$A57,0),"
","B.Ú. ",OFFSET(Zdroj!J$16,'k rozhodnutí detailní'!$A57,0))))</f>
        <v/>
      </c>
      <c r="D59" s="3" t="str">
        <f ca="1">IF($B58="","",OFFSET(Zdroj!O$16,'k rozhodnutí detailní'!$A57,0))</f>
        <v/>
      </c>
      <c r="E59" s="127"/>
      <c r="F59" s="30"/>
      <c r="G59" s="122"/>
      <c r="H59" s="126"/>
      <c r="I59" s="115"/>
      <c r="J59" s="115"/>
      <c r="K59" s="115"/>
      <c r="L59" s="115"/>
      <c r="M59" s="142"/>
      <c r="N59" s="125"/>
      <c r="O59" s="115"/>
      <c r="P59" s="115"/>
      <c r="Q59" s="115"/>
      <c r="R59" s="115"/>
      <c r="S59" s="115"/>
      <c r="T59" s="115"/>
      <c r="U59" s="115"/>
    </row>
    <row r="60" spans="1:21" x14ac:dyDescent="0.25">
      <c r="A60" s="23">
        <f>ROW()/3-1</f>
        <v>19</v>
      </c>
      <c r="B60" s="124"/>
      <c r="C60" s="28" t="str">
        <f ca="1">IF($B58="","",IF(Zdroj!$AS$9="ano",IF(OFFSET(Zdroj!M$16,'k rozhodnutí detailní'!A57,0)="","","Anonymizováno"),IF(OFFSET(Zdroj!M$16,'k rozhodnutí detailní'!A57,0)="","",OFFSET(Zdroj!M$16,'k rozhodnutí detailní'!A57,0))))</f>
        <v/>
      </c>
      <c r="D60" s="3" t="str">
        <f ca="1">IF($B58="","",CONCATENATE("Dotace bude použita na:","
",OFFSET(Zdroj!P$16,'k rozhodnutí detailní'!$A57,0)))</f>
        <v/>
      </c>
      <c r="E60" s="127"/>
      <c r="F60" s="31" t="str">
        <f ca="1">IF($B58="","",OFFSET(Zdroj!V$16,'k rozhodnutí detailní'!$A57,0))</f>
        <v/>
      </c>
      <c r="G60" s="38" t="str">
        <f ca="1">IF($B58="","",OFFSET(Zdroj!CC$16,'k rozhodnutí'!$A57,0))</f>
        <v/>
      </c>
      <c r="H60" s="126"/>
      <c r="I60" s="115"/>
      <c r="J60" s="115"/>
      <c r="K60" s="115"/>
      <c r="L60" s="115"/>
      <c r="M60" s="142"/>
      <c r="N60" s="32" t="str">
        <f t="shared" ref="N60" ca="1" si="33">IF(B58="","",N58/G58)</f>
        <v/>
      </c>
      <c r="O60" s="115"/>
      <c r="P60" s="115"/>
      <c r="Q60" s="115"/>
      <c r="R60" s="115"/>
      <c r="S60" s="115"/>
      <c r="T60" s="115"/>
      <c r="U60" s="115"/>
    </row>
    <row r="61" spans="1:21" x14ac:dyDescent="0.25">
      <c r="A61" s="23"/>
      <c r="B61" s="78" t="str">
        <f ca="1">IF(OFFSET(Zdroj!$B$16,A60,0)&gt;0,A63,"")</f>
        <v/>
      </c>
      <c r="C61" s="2"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19" t="str">
        <f ca="1">IF($B61="","",OFFSET(Zdroj!N$16,'k rozhodnutí detailní'!$A60,0))</f>
        <v/>
      </c>
      <c r="E61" s="127" t="str">
        <f ca="1">IF($B61="","",OFFSET(Zdroj!T$16,'k rozhodnutí detailní'!$A60,0))</f>
        <v/>
      </c>
      <c r="F61" s="31" t="str">
        <f ca="1">IF($B61="","",OFFSET(Zdroj!U$16,'k rozhodnutí detailní'!$A60,0))</f>
        <v/>
      </c>
      <c r="G61" s="122" t="str">
        <f ca="1">IF($B61="","",OFFSET(Zdroj!W$16,'k rozhodnutí detailní'!$A60,0))</f>
        <v/>
      </c>
      <c r="H61" s="126" t="str">
        <f ca="1">IF($B61="","",OFFSET(Zdroj!Y$16,'k rozhodnutí detailní'!$A60,0))</f>
        <v/>
      </c>
      <c r="I61" s="115" t="str">
        <f ca="1">IF($B61="","",OFFSET(Zdroj!BW$16,'k rozhodnutí detailní'!$A60,0))</f>
        <v/>
      </c>
      <c r="J61" s="115" t="str">
        <f ca="1">IF($B61="","",OFFSET(Zdroj!BX$16,'k rozhodnutí detailní'!$A60,0))</f>
        <v/>
      </c>
      <c r="K61" s="115" t="str">
        <f ca="1">IF($B61="","",OFFSET(Zdroj!BY$16,'k rozhodnutí detailní'!$A60,0))</f>
        <v/>
      </c>
      <c r="L61" s="115" t="str">
        <f ca="1">IF($B61="","",CONCATENATE(OFFSET(Zdroj!BZ$16,'k rozhodnutí detailní'!$A60,0)," ze 100"))</f>
        <v/>
      </c>
      <c r="M61" s="142" t="str">
        <f t="shared" ref="M61" ca="1" si="34">IF($B61="","",SUM((I61+J61+K61)/100))</f>
        <v/>
      </c>
      <c r="N61" s="125" t="str">
        <f ca="1">IF(B61="","",OFFSET(Zdroj!CE$16,'k rozhodnutí detailní'!A60,0))</f>
        <v/>
      </c>
      <c r="O61" s="115" t="str">
        <f ca="1">IF($B61="","",OFFSET(Zdroj!Z$16,'k rozhodnutí detailní'!$A60,0))</f>
        <v/>
      </c>
      <c r="P61" s="115" t="str">
        <f ca="1">IF($B61="","",OFFSET(Zdroj!AC$16,'k rozhodnutí detailní'!$A60,0))</f>
        <v/>
      </c>
      <c r="Q61" s="115" t="str">
        <f ca="1">IF($B61="","",OFFSET(Zdroj!AD$16,'k rozhodnutí detailní'!$A60,0))</f>
        <v/>
      </c>
      <c r="R61" s="115" t="str">
        <f ca="1">IF($B61="","",OFFSET(Zdroj!AE$16,'k rozhodnutí detailní'!$A60,0))</f>
        <v/>
      </c>
      <c r="S61" s="115" t="str">
        <f ca="1">IF($B61="","",OFFSET(Zdroj!AF$16,'k rozhodnutí detailní'!$A60,0))</f>
        <v/>
      </c>
      <c r="T61" s="115" t="str">
        <f ca="1">IF($B61="","",OFFSET(Zdroj!AG$16,'k rozhodnutí detailní'!$A60,0))</f>
        <v/>
      </c>
      <c r="U61" s="115" t="str">
        <f ca="1">IF($B61="","",OFFSET(Zdroj!AH$16,'k rozhodnutí detailní'!$A60,0))</f>
        <v/>
      </c>
    </row>
    <row r="62" spans="1:21" x14ac:dyDescent="0.25">
      <c r="A62" s="23"/>
      <c r="B62" s="124" t="str">
        <f ca="1">IF(OFFSET(Zdroj!$B$16,A60,0)&gt;0,OFFSET(Zdroj!$B$16,A60,0)+0,"")</f>
        <v/>
      </c>
      <c r="C62" s="2" t="str">
        <f ca="1">IF($B61="","",IF(Zdroj!$AS$9="ano",CONCATENATE("Okres:","
",OFFSET(Zdroj!CH$16,'k rozhodnutí detailní'!$A60,0),"
","Právní forma","
",OFFSET(Zdroj!H$16,'k rozhodnutí detailní'!$A60,0),"
",IF(OFFSET(Zdroj!I$16,'k rozhodnutí detailní'!$A60,0)="","","IČO: "),OFFSET(Zdroj!I$16,'k rozhodnutí detailní'!$A60,0),"
","B.Ú. ",IF(OFFSET(Zdroj!J$16,'k rozhodnutí detailní'!$A60,0)="","","Anonymizováno")),CONCATENATE("Okres:","
",OFFSET(Zdroj!CH$16,'k rozhodnutí detailní'!$A60,0),"
","Právní forma","
",OFFSET(Zdroj!H$16,'k rozhodnutí detailní'!$A60,0),"
",IF(OFFSET(Zdroj!I$16,'k rozhodnutí detailní'!$A60,0)="","","IČO: "),OFFSET(Zdroj!I$16,'k rozhodnutí detailní'!$A60,0),"
","B.Ú. ",OFFSET(Zdroj!J$16,'k rozhodnutí detailní'!$A60,0))))</f>
        <v/>
      </c>
      <c r="D62" s="3" t="str">
        <f ca="1">IF($B61="","",OFFSET(Zdroj!O$16,'k rozhodnutí detailní'!$A60,0))</f>
        <v/>
      </c>
      <c r="E62" s="127"/>
      <c r="F62" s="30"/>
      <c r="G62" s="122"/>
      <c r="H62" s="126"/>
      <c r="I62" s="115"/>
      <c r="J62" s="115"/>
      <c r="K62" s="115"/>
      <c r="L62" s="115"/>
      <c r="M62" s="142"/>
      <c r="N62" s="125"/>
      <c r="O62" s="115"/>
      <c r="P62" s="115"/>
      <c r="Q62" s="115"/>
      <c r="R62" s="115"/>
      <c r="S62" s="115"/>
      <c r="T62" s="115"/>
      <c r="U62" s="115"/>
    </row>
    <row r="63" spans="1:21" x14ac:dyDescent="0.25">
      <c r="A63" s="23">
        <f>ROW()/3-1</f>
        <v>20</v>
      </c>
      <c r="B63" s="124"/>
      <c r="C63" s="28" t="str">
        <f ca="1">IF($B61="","",IF(Zdroj!$AS$9="ano",IF(OFFSET(Zdroj!M$16,'k rozhodnutí detailní'!A60,0)="","","Anonymizováno"),IF(OFFSET(Zdroj!M$16,'k rozhodnutí detailní'!A60,0)="","",OFFSET(Zdroj!M$16,'k rozhodnutí detailní'!A60,0))))</f>
        <v/>
      </c>
      <c r="D63" s="3" t="str">
        <f ca="1">IF($B61="","",CONCATENATE("Dotace bude použita na:","
",OFFSET(Zdroj!P$16,'k rozhodnutí detailní'!$A60,0)))</f>
        <v/>
      </c>
      <c r="E63" s="127"/>
      <c r="F63" s="31" t="str">
        <f ca="1">IF($B61="","",OFFSET(Zdroj!V$16,'k rozhodnutí detailní'!$A60,0))</f>
        <v/>
      </c>
      <c r="G63" s="38" t="str">
        <f ca="1">IF($B61="","",OFFSET(Zdroj!CC$16,'k rozhodnutí'!$A60,0))</f>
        <v/>
      </c>
      <c r="H63" s="126"/>
      <c r="I63" s="115"/>
      <c r="J63" s="115"/>
      <c r="K63" s="115"/>
      <c r="L63" s="115"/>
      <c r="M63" s="142"/>
      <c r="N63" s="32" t="str">
        <f t="shared" ref="N63" ca="1" si="35">IF(B61="","",N61/G61)</f>
        <v/>
      </c>
      <c r="O63" s="115"/>
      <c r="P63" s="115"/>
      <c r="Q63" s="115"/>
      <c r="R63" s="115"/>
      <c r="S63" s="115"/>
      <c r="T63" s="115"/>
      <c r="U63" s="115"/>
    </row>
    <row r="64" spans="1:21" x14ac:dyDescent="0.25">
      <c r="A64" s="23"/>
      <c r="B64" s="78" t="str">
        <f ca="1">IF(OFFSET(Zdroj!$B$16,A63,0)&gt;0,A66,"")</f>
        <v/>
      </c>
      <c r="C64" s="2"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19" t="str">
        <f ca="1">IF($B64="","",OFFSET(Zdroj!N$16,'k rozhodnutí detailní'!$A63,0))</f>
        <v/>
      </c>
      <c r="E64" s="127" t="str">
        <f ca="1">IF($B64="","",OFFSET(Zdroj!T$16,'k rozhodnutí detailní'!$A63,0))</f>
        <v/>
      </c>
      <c r="F64" s="31" t="str">
        <f ca="1">IF($B64="","",OFFSET(Zdroj!U$16,'k rozhodnutí detailní'!$A63,0))</f>
        <v/>
      </c>
      <c r="G64" s="122" t="str">
        <f ca="1">IF($B64="","",OFFSET(Zdroj!W$16,'k rozhodnutí detailní'!$A63,0))</f>
        <v/>
      </c>
      <c r="H64" s="126" t="str">
        <f ca="1">IF($B64="","",OFFSET(Zdroj!Y$16,'k rozhodnutí detailní'!$A63,0))</f>
        <v/>
      </c>
      <c r="I64" s="115" t="str">
        <f ca="1">IF($B64="","",OFFSET(Zdroj!BW$16,'k rozhodnutí detailní'!$A63,0))</f>
        <v/>
      </c>
      <c r="J64" s="115" t="str">
        <f ca="1">IF($B64="","",OFFSET(Zdroj!BX$16,'k rozhodnutí detailní'!$A63,0))</f>
        <v/>
      </c>
      <c r="K64" s="115" t="str">
        <f ca="1">IF($B64="","",OFFSET(Zdroj!BY$16,'k rozhodnutí detailní'!$A63,0))</f>
        <v/>
      </c>
      <c r="L64" s="115" t="str">
        <f ca="1">IF($B64="","",CONCATENATE(OFFSET(Zdroj!BZ$16,'k rozhodnutí detailní'!$A63,0)," ze 100"))</f>
        <v/>
      </c>
      <c r="M64" s="142" t="str">
        <f t="shared" ref="M64" ca="1" si="36">IF($B64="","",SUM((I64+J64+K64)/100))</f>
        <v/>
      </c>
      <c r="N64" s="125" t="str">
        <f ca="1">IF(B64="","",OFFSET(Zdroj!CE$16,'k rozhodnutí detailní'!A63,0))</f>
        <v/>
      </c>
      <c r="O64" s="115" t="str">
        <f ca="1">IF($B64="","",OFFSET(Zdroj!Z$16,'k rozhodnutí detailní'!$A63,0))</f>
        <v/>
      </c>
      <c r="P64" s="115" t="str">
        <f ca="1">IF($B64="","",OFFSET(Zdroj!AC$16,'k rozhodnutí detailní'!$A63,0))</f>
        <v/>
      </c>
      <c r="Q64" s="115" t="str">
        <f ca="1">IF($B64="","",OFFSET(Zdroj!AD$16,'k rozhodnutí detailní'!$A63,0))</f>
        <v/>
      </c>
      <c r="R64" s="115" t="str">
        <f ca="1">IF($B64="","",OFFSET(Zdroj!AE$16,'k rozhodnutí detailní'!$A63,0))</f>
        <v/>
      </c>
      <c r="S64" s="115" t="str">
        <f ca="1">IF($B64="","",OFFSET(Zdroj!AF$16,'k rozhodnutí detailní'!$A63,0))</f>
        <v/>
      </c>
      <c r="T64" s="115" t="str">
        <f ca="1">IF($B64="","",OFFSET(Zdroj!AG$16,'k rozhodnutí detailní'!$A63,0))</f>
        <v/>
      </c>
      <c r="U64" s="115" t="str">
        <f ca="1">IF($B64="","",OFFSET(Zdroj!AH$16,'k rozhodnutí detailní'!$A63,0))</f>
        <v/>
      </c>
    </row>
    <row r="65" spans="1:21" x14ac:dyDescent="0.25">
      <c r="A65" s="23"/>
      <c r="B65" s="124" t="str">
        <f ca="1">IF(OFFSET(Zdroj!$B$16,A63,0)&gt;0,OFFSET(Zdroj!$B$16,A63,0)+0,"")</f>
        <v/>
      </c>
      <c r="C65" s="2" t="str">
        <f ca="1">IF($B64="","",IF(Zdroj!$AS$9="ano",CONCATENATE("Okres:","
",OFFSET(Zdroj!CH$16,'k rozhodnutí detailní'!$A63,0),"
","Právní forma","
",OFFSET(Zdroj!H$16,'k rozhodnutí detailní'!$A63,0),"
",IF(OFFSET(Zdroj!I$16,'k rozhodnutí detailní'!$A63,0)="","","IČO: "),OFFSET(Zdroj!I$16,'k rozhodnutí detailní'!$A63,0),"
","B.Ú. ",IF(OFFSET(Zdroj!J$16,'k rozhodnutí detailní'!$A63,0)="","","Anonymizováno")),CONCATENATE("Okres:","
",OFFSET(Zdroj!CH$16,'k rozhodnutí detailní'!$A63,0),"
","Právní forma","
",OFFSET(Zdroj!H$16,'k rozhodnutí detailní'!$A63,0),"
",IF(OFFSET(Zdroj!I$16,'k rozhodnutí detailní'!$A63,0)="","","IČO: "),OFFSET(Zdroj!I$16,'k rozhodnutí detailní'!$A63,0),"
","B.Ú. ",OFFSET(Zdroj!J$16,'k rozhodnutí detailní'!$A63,0))))</f>
        <v/>
      </c>
      <c r="D65" s="3" t="str">
        <f ca="1">IF($B64="","",OFFSET(Zdroj!O$16,'k rozhodnutí detailní'!$A63,0))</f>
        <v/>
      </c>
      <c r="E65" s="127"/>
      <c r="F65" s="30"/>
      <c r="G65" s="122"/>
      <c r="H65" s="126"/>
      <c r="I65" s="115"/>
      <c r="J65" s="115"/>
      <c r="K65" s="115"/>
      <c r="L65" s="115"/>
      <c r="M65" s="142"/>
      <c r="N65" s="125"/>
      <c r="O65" s="115"/>
      <c r="P65" s="115"/>
      <c r="Q65" s="115"/>
      <c r="R65" s="115"/>
      <c r="S65" s="115"/>
      <c r="T65" s="115"/>
      <c r="U65" s="115"/>
    </row>
    <row r="66" spans="1:21" x14ac:dyDescent="0.25">
      <c r="A66" s="23">
        <f>ROW()/3-1</f>
        <v>21</v>
      </c>
      <c r="B66" s="124"/>
      <c r="C66" s="28" t="str">
        <f ca="1">IF($B64="","",IF(Zdroj!$AS$9="ano",IF(OFFSET(Zdroj!M$16,'k rozhodnutí detailní'!A63,0)="","","Anonymizováno"),IF(OFFSET(Zdroj!M$16,'k rozhodnutí detailní'!A63,0)="","",OFFSET(Zdroj!M$16,'k rozhodnutí detailní'!A63,0))))</f>
        <v/>
      </c>
      <c r="D66" s="3" t="str">
        <f ca="1">IF($B64="","",CONCATENATE("Dotace bude použita na:","
",OFFSET(Zdroj!P$16,'k rozhodnutí detailní'!$A63,0)))</f>
        <v/>
      </c>
      <c r="E66" s="127"/>
      <c r="F66" s="31" t="str">
        <f ca="1">IF($B64="","",OFFSET(Zdroj!V$16,'k rozhodnutí detailní'!$A63,0))</f>
        <v/>
      </c>
      <c r="G66" s="38" t="str">
        <f ca="1">IF($B64="","",OFFSET(Zdroj!CC$16,'k rozhodnutí'!$A63,0))</f>
        <v/>
      </c>
      <c r="H66" s="126"/>
      <c r="I66" s="115"/>
      <c r="J66" s="115"/>
      <c r="K66" s="115"/>
      <c r="L66" s="115"/>
      <c r="M66" s="142"/>
      <c r="N66" s="32" t="str">
        <f t="shared" ref="N66" ca="1" si="37">IF(B64="","",N64/G64)</f>
        <v/>
      </c>
      <c r="O66" s="115"/>
      <c r="P66" s="115"/>
      <c r="Q66" s="115"/>
      <c r="R66" s="115"/>
      <c r="S66" s="115"/>
      <c r="T66" s="115"/>
      <c r="U66" s="115"/>
    </row>
    <row r="67" spans="1:21" x14ac:dyDescent="0.25">
      <c r="A67" s="23"/>
      <c r="B67" s="78" t="str">
        <f ca="1">IF(OFFSET(Zdroj!$B$16,A66,0)&gt;0,A69,"")</f>
        <v/>
      </c>
      <c r="C67" s="2"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19" t="str">
        <f ca="1">IF($B67="","",OFFSET(Zdroj!N$16,'k rozhodnutí detailní'!$A66,0))</f>
        <v/>
      </c>
      <c r="E67" s="127" t="str">
        <f ca="1">IF($B67="","",OFFSET(Zdroj!T$16,'k rozhodnutí detailní'!$A66,0))</f>
        <v/>
      </c>
      <c r="F67" s="31" t="str">
        <f ca="1">IF($B67="","",OFFSET(Zdroj!U$16,'k rozhodnutí detailní'!$A66,0))</f>
        <v/>
      </c>
      <c r="G67" s="122" t="str">
        <f ca="1">IF($B67="","",OFFSET(Zdroj!W$16,'k rozhodnutí detailní'!$A66,0))</f>
        <v/>
      </c>
      <c r="H67" s="126" t="str">
        <f ca="1">IF($B67="","",OFFSET(Zdroj!Y$16,'k rozhodnutí detailní'!$A66,0))</f>
        <v/>
      </c>
      <c r="I67" s="115" t="str">
        <f ca="1">IF($B67="","",OFFSET(Zdroj!BW$16,'k rozhodnutí detailní'!$A66,0))</f>
        <v/>
      </c>
      <c r="J67" s="115" t="str">
        <f ca="1">IF($B67="","",OFFSET(Zdroj!BX$16,'k rozhodnutí detailní'!$A66,0))</f>
        <v/>
      </c>
      <c r="K67" s="115" t="str">
        <f ca="1">IF($B67="","",OFFSET(Zdroj!BY$16,'k rozhodnutí detailní'!$A66,0))</f>
        <v/>
      </c>
      <c r="L67" s="115" t="str">
        <f ca="1">IF($B67="","",CONCATENATE(OFFSET(Zdroj!BZ$16,'k rozhodnutí detailní'!$A66,0)," ze 100"))</f>
        <v/>
      </c>
      <c r="M67" s="142" t="str">
        <f t="shared" ref="M67" ca="1" si="38">IF($B67="","",SUM((I67+J67+K67)/100))</f>
        <v/>
      </c>
      <c r="N67" s="125" t="str">
        <f ca="1">IF(B67="","",OFFSET(Zdroj!CE$16,'k rozhodnutí detailní'!A66,0))</f>
        <v/>
      </c>
      <c r="O67" s="115" t="str">
        <f ca="1">IF($B67="","",OFFSET(Zdroj!Z$16,'k rozhodnutí detailní'!$A66,0))</f>
        <v/>
      </c>
      <c r="P67" s="115" t="str">
        <f ca="1">IF($B67="","",OFFSET(Zdroj!AC$16,'k rozhodnutí detailní'!$A66,0))</f>
        <v/>
      </c>
      <c r="Q67" s="115" t="str">
        <f ca="1">IF($B67="","",OFFSET(Zdroj!AD$16,'k rozhodnutí detailní'!$A66,0))</f>
        <v/>
      </c>
      <c r="R67" s="115" t="str">
        <f ca="1">IF($B67="","",OFFSET(Zdroj!AE$16,'k rozhodnutí detailní'!$A66,0))</f>
        <v/>
      </c>
      <c r="S67" s="115" t="str">
        <f ca="1">IF($B67="","",OFFSET(Zdroj!AF$16,'k rozhodnutí detailní'!$A66,0))</f>
        <v/>
      </c>
      <c r="T67" s="115" t="str">
        <f ca="1">IF($B67="","",OFFSET(Zdroj!AG$16,'k rozhodnutí detailní'!$A66,0))</f>
        <v/>
      </c>
      <c r="U67" s="115" t="str">
        <f ca="1">IF($B67="","",OFFSET(Zdroj!AH$16,'k rozhodnutí detailní'!$A66,0))</f>
        <v/>
      </c>
    </row>
    <row r="68" spans="1:21" x14ac:dyDescent="0.25">
      <c r="A68" s="23"/>
      <c r="B68" s="124" t="str">
        <f ca="1">IF(OFFSET(Zdroj!$B$16,A66,0)&gt;0,OFFSET(Zdroj!$B$16,A66,0)+0,"")</f>
        <v/>
      </c>
      <c r="C68" s="2" t="str">
        <f ca="1">IF($B67="","",IF(Zdroj!$AS$9="ano",CONCATENATE("Okres:","
",OFFSET(Zdroj!CH$16,'k rozhodnutí detailní'!$A66,0),"
","Právní forma","
",OFFSET(Zdroj!H$16,'k rozhodnutí detailní'!$A66,0),"
",IF(OFFSET(Zdroj!I$16,'k rozhodnutí detailní'!$A66,0)="","","IČO: "),OFFSET(Zdroj!I$16,'k rozhodnutí detailní'!$A66,0),"
","B.Ú. ",IF(OFFSET(Zdroj!J$16,'k rozhodnutí detailní'!$A66,0)="","","Anonymizováno")),CONCATENATE("Okres:","
",OFFSET(Zdroj!CH$16,'k rozhodnutí detailní'!$A66,0),"
","Právní forma","
",OFFSET(Zdroj!H$16,'k rozhodnutí detailní'!$A66,0),"
",IF(OFFSET(Zdroj!I$16,'k rozhodnutí detailní'!$A66,0)="","","IČO: "),OFFSET(Zdroj!I$16,'k rozhodnutí detailní'!$A66,0),"
","B.Ú. ",OFFSET(Zdroj!J$16,'k rozhodnutí detailní'!$A66,0))))</f>
        <v/>
      </c>
      <c r="D68" s="3" t="str">
        <f ca="1">IF($B67="","",OFFSET(Zdroj!O$16,'k rozhodnutí detailní'!$A66,0))</f>
        <v/>
      </c>
      <c r="E68" s="127"/>
      <c r="F68" s="30"/>
      <c r="G68" s="122"/>
      <c r="H68" s="126"/>
      <c r="I68" s="115"/>
      <c r="J68" s="115"/>
      <c r="K68" s="115"/>
      <c r="L68" s="115"/>
      <c r="M68" s="142"/>
      <c r="N68" s="125"/>
      <c r="O68" s="115"/>
      <c r="P68" s="115"/>
      <c r="Q68" s="115"/>
      <c r="R68" s="115"/>
      <c r="S68" s="115"/>
      <c r="T68" s="115"/>
      <c r="U68" s="115"/>
    </row>
    <row r="69" spans="1:21" x14ac:dyDescent="0.25">
      <c r="A69" s="23">
        <f>ROW()/3-1</f>
        <v>22</v>
      </c>
      <c r="B69" s="124"/>
      <c r="C69" s="28" t="str">
        <f ca="1">IF($B67="","",IF(Zdroj!$AS$9="ano",IF(OFFSET(Zdroj!M$16,'k rozhodnutí detailní'!A66,0)="","","Anonymizováno"),IF(OFFSET(Zdroj!M$16,'k rozhodnutí detailní'!A66,0)="","",OFFSET(Zdroj!M$16,'k rozhodnutí detailní'!A66,0))))</f>
        <v/>
      </c>
      <c r="D69" s="3" t="str">
        <f ca="1">IF($B67="","",CONCATENATE("Dotace bude použita na:","
",OFFSET(Zdroj!P$16,'k rozhodnutí detailní'!$A66,0)))</f>
        <v/>
      </c>
      <c r="E69" s="127"/>
      <c r="F69" s="31" t="str">
        <f ca="1">IF($B67="","",OFFSET(Zdroj!V$16,'k rozhodnutí detailní'!$A66,0))</f>
        <v/>
      </c>
      <c r="G69" s="38" t="str">
        <f ca="1">IF($B67="","",OFFSET(Zdroj!CC$16,'k rozhodnutí'!$A66,0))</f>
        <v/>
      </c>
      <c r="H69" s="126"/>
      <c r="I69" s="115"/>
      <c r="J69" s="115"/>
      <c r="K69" s="115"/>
      <c r="L69" s="115"/>
      <c r="M69" s="142"/>
      <c r="N69" s="32" t="str">
        <f t="shared" ref="N69" ca="1" si="39">IF(B67="","",N67/G67)</f>
        <v/>
      </c>
      <c r="O69" s="115"/>
      <c r="P69" s="115"/>
      <c r="Q69" s="115"/>
      <c r="R69" s="115"/>
      <c r="S69" s="115"/>
      <c r="T69" s="115"/>
      <c r="U69" s="115"/>
    </row>
    <row r="70" spans="1:21" x14ac:dyDescent="0.25">
      <c r="A70" s="23"/>
      <c r="B70" s="78" t="str">
        <f ca="1">IF(OFFSET(Zdroj!$B$16,A69,0)&gt;0,A72,"")</f>
        <v/>
      </c>
      <c r="C70" s="2"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19" t="str">
        <f ca="1">IF($B70="","",OFFSET(Zdroj!N$16,'k rozhodnutí detailní'!$A69,0))</f>
        <v/>
      </c>
      <c r="E70" s="127" t="str">
        <f ca="1">IF($B70="","",OFFSET(Zdroj!T$16,'k rozhodnutí detailní'!$A69,0))</f>
        <v/>
      </c>
      <c r="F70" s="31" t="str">
        <f ca="1">IF($B70="","",OFFSET(Zdroj!U$16,'k rozhodnutí detailní'!$A69,0))</f>
        <v/>
      </c>
      <c r="G70" s="122" t="str">
        <f ca="1">IF($B70="","",OFFSET(Zdroj!W$16,'k rozhodnutí detailní'!$A69,0))</f>
        <v/>
      </c>
      <c r="H70" s="126" t="str">
        <f ca="1">IF($B70="","",OFFSET(Zdroj!Y$16,'k rozhodnutí detailní'!$A69,0))</f>
        <v/>
      </c>
      <c r="I70" s="115" t="str">
        <f ca="1">IF($B70="","",OFFSET(Zdroj!BW$16,'k rozhodnutí detailní'!$A69,0))</f>
        <v/>
      </c>
      <c r="J70" s="115" t="str">
        <f ca="1">IF($B70="","",OFFSET(Zdroj!BX$16,'k rozhodnutí detailní'!$A69,0))</f>
        <v/>
      </c>
      <c r="K70" s="115" t="str">
        <f ca="1">IF($B70="","",OFFSET(Zdroj!BY$16,'k rozhodnutí detailní'!$A69,0))</f>
        <v/>
      </c>
      <c r="L70" s="115" t="str">
        <f ca="1">IF($B70="","",CONCATENATE(OFFSET(Zdroj!BZ$16,'k rozhodnutí detailní'!$A69,0)," ze 100"))</f>
        <v/>
      </c>
      <c r="M70" s="142" t="str">
        <f t="shared" ref="M70" ca="1" si="40">IF($B70="","",SUM((I70+J70+K70)/100))</f>
        <v/>
      </c>
      <c r="N70" s="125" t="str">
        <f ca="1">IF(B70="","",OFFSET(Zdroj!CE$16,'k rozhodnutí detailní'!A69,0))</f>
        <v/>
      </c>
      <c r="O70" s="115" t="str">
        <f ca="1">IF($B70="","",OFFSET(Zdroj!Z$16,'k rozhodnutí detailní'!$A69,0))</f>
        <v/>
      </c>
      <c r="P70" s="115" t="str">
        <f ca="1">IF($B70="","",OFFSET(Zdroj!AC$16,'k rozhodnutí detailní'!$A69,0))</f>
        <v/>
      </c>
      <c r="Q70" s="115" t="str">
        <f ca="1">IF($B70="","",OFFSET(Zdroj!AD$16,'k rozhodnutí detailní'!$A69,0))</f>
        <v/>
      </c>
      <c r="R70" s="115" t="str">
        <f ca="1">IF($B70="","",OFFSET(Zdroj!AE$16,'k rozhodnutí detailní'!$A69,0))</f>
        <v/>
      </c>
      <c r="S70" s="115" t="str">
        <f ca="1">IF($B70="","",OFFSET(Zdroj!AF$16,'k rozhodnutí detailní'!$A69,0))</f>
        <v/>
      </c>
      <c r="T70" s="115" t="str">
        <f ca="1">IF($B70="","",OFFSET(Zdroj!AG$16,'k rozhodnutí detailní'!$A69,0))</f>
        <v/>
      </c>
      <c r="U70" s="115" t="str">
        <f ca="1">IF($B70="","",OFFSET(Zdroj!AH$16,'k rozhodnutí detailní'!$A69,0))</f>
        <v/>
      </c>
    </row>
    <row r="71" spans="1:21" x14ac:dyDescent="0.25">
      <c r="A71" s="23"/>
      <c r="B71" s="124" t="str">
        <f ca="1">IF(OFFSET(Zdroj!$B$16,A69,0)&gt;0,OFFSET(Zdroj!$B$16,A69,0)+0,"")</f>
        <v/>
      </c>
      <c r="C71" s="2" t="str">
        <f ca="1">IF($B70="","",IF(Zdroj!$AS$9="ano",CONCATENATE("Okres:","
",OFFSET(Zdroj!CH$16,'k rozhodnutí detailní'!$A69,0),"
","Právní forma","
",OFFSET(Zdroj!H$16,'k rozhodnutí detailní'!$A69,0),"
",IF(OFFSET(Zdroj!I$16,'k rozhodnutí detailní'!$A69,0)="","","IČO: "),OFFSET(Zdroj!I$16,'k rozhodnutí detailní'!$A69,0),"
","B.Ú. ",IF(OFFSET(Zdroj!J$16,'k rozhodnutí detailní'!$A69,0)="","","Anonymizováno")),CONCATENATE("Okres:","
",OFFSET(Zdroj!CH$16,'k rozhodnutí detailní'!$A69,0),"
","Právní forma","
",OFFSET(Zdroj!H$16,'k rozhodnutí detailní'!$A69,0),"
",IF(OFFSET(Zdroj!I$16,'k rozhodnutí detailní'!$A69,0)="","","IČO: "),OFFSET(Zdroj!I$16,'k rozhodnutí detailní'!$A69,0),"
","B.Ú. ",OFFSET(Zdroj!J$16,'k rozhodnutí detailní'!$A69,0))))</f>
        <v/>
      </c>
      <c r="D71" s="3" t="str">
        <f ca="1">IF($B70="","",OFFSET(Zdroj!O$16,'k rozhodnutí detailní'!$A69,0))</f>
        <v/>
      </c>
      <c r="E71" s="127"/>
      <c r="F71" s="30"/>
      <c r="G71" s="122"/>
      <c r="H71" s="126"/>
      <c r="I71" s="115"/>
      <c r="J71" s="115"/>
      <c r="K71" s="115"/>
      <c r="L71" s="115"/>
      <c r="M71" s="142"/>
      <c r="N71" s="125"/>
      <c r="O71" s="115"/>
      <c r="P71" s="115"/>
      <c r="Q71" s="115"/>
      <c r="R71" s="115"/>
      <c r="S71" s="115"/>
      <c r="T71" s="115"/>
      <c r="U71" s="115"/>
    </row>
    <row r="72" spans="1:21" x14ac:dyDescent="0.25">
      <c r="A72" s="23">
        <f>ROW()/3-1</f>
        <v>23</v>
      </c>
      <c r="B72" s="124"/>
      <c r="C72" s="28" t="str">
        <f ca="1">IF($B70="","",IF(Zdroj!$AS$9="ano",IF(OFFSET(Zdroj!M$16,'k rozhodnutí detailní'!A69,0)="","","Anonymizováno"),IF(OFFSET(Zdroj!M$16,'k rozhodnutí detailní'!A69,0)="","",OFFSET(Zdroj!M$16,'k rozhodnutí detailní'!A69,0))))</f>
        <v/>
      </c>
      <c r="D72" s="3" t="str">
        <f ca="1">IF($B70="","",CONCATENATE("Dotace bude použita na:","
",OFFSET(Zdroj!P$16,'k rozhodnutí detailní'!$A69,0)))</f>
        <v/>
      </c>
      <c r="E72" s="127"/>
      <c r="F72" s="31" t="str">
        <f ca="1">IF($B70="","",OFFSET(Zdroj!V$16,'k rozhodnutí detailní'!$A69,0))</f>
        <v/>
      </c>
      <c r="G72" s="38" t="str">
        <f ca="1">IF($B70="","",OFFSET(Zdroj!CC$16,'k rozhodnutí'!$A69,0))</f>
        <v/>
      </c>
      <c r="H72" s="126"/>
      <c r="I72" s="115"/>
      <c r="J72" s="115"/>
      <c r="K72" s="115"/>
      <c r="L72" s="115"/>
      <c r="M72" s="142"/>
      <c r="N72" s="32" t="str">
        <f t="shared" ref="N72" ca="1" si="41">IF(B70="","",N70/G70)</f>
        <v/>
      </c>
      <c r="O72" s="115"/>
      <c r="P72" s="115"/>
      <c r="Q72" s="115"/>
      <c r="R72" s="115"/>
      <c r="S72" s="115"/>
      <c r="T72" s="115"/>
      <c r="U72" s="115"/>
    </row>
    <row r="73" spans="1:21" x14ac:dyDescent="0.25">
      <c r="A73" s="23"/>
      <c r="B73" s="78" t="str">
        <f ca="1">IF(OFFSET(Zdroj!$B$16,A72,0)&gt;0,A75,"")</f>
        <v/>
      </c>
      <c r="C73" s="2"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19" t="str">
        <f ca="1">IF($B73="","",OFFSET(Zdroj!N$16,'k rozhodnutí detailní'!$A72,0))</f>
        <v/>
      </c>
      <c r="E73" s="127" t="str">
        <f ca="1">IF($B73="","",OFFSET(Zdroj!T$16,'k rozhodnutí detailní'!$A72,0))</f>
        <v/>
      </c>
      <c r="F73" s="31" t="str">
        <f ca="1">IF($B73="","",OFFSET(Zdroj!U$16,'k rozhodnutí detailní'!$A72,0))</f>
        <v/>
      </c>
      <c r="G73" s="122" t="str">
        <f ca="1">IF($B73="","",OFFSET(Zdroj!W$16,'k rozhodnutí detailní'!$A72,0))</f>
        <v/>
      </c>
      <c r="H73" s="126" t="str">
        <f ca="1">IF($B73="","",OFFSET(Zdroj!Y$16,'k rozhodnutí detailní'!$A72,0))</f>
        <v/>
      </c>
      <c r="I73" s="115" t="str">
        <f ca="1">IF($B73="","",OFFSET(Zdroj!BW$16,'k rozhodnutí detailní'!$A72,0))</f>
        <v/>
      </c>
      <c r="J73" s="115" t="str">
        <f ca="1">IF($B73="","",OFFSET(Zdroj!BX$16,'k rozhodnutí detailní'!$A72,0))</f>
        <v/>
      </c>
      <c r="K73" s="115" t="str">
        <f ca="1">IF($B73="","",OFFSET(Zdroj!BY$16,'k rozhodnutí detailní'!$A72,0))</f>
        <v/>
      </c>
      <c r="L73" s="115" t="str">
        <f ca="1">IF($B73="","",CONCATENATE(OFFSET(Zdroj!BZ$16,'k rozhodnutí detailní'!$A72,0)," ze 100"))</f>
        <v/>
      </c>
      <c r="M73" s="142" t="str">
        <f t="shared" ref="M73" ca="1" si="42">IF($B73="","",SUM((I73+J73+K73)/100))</f>
        <v/>
      </c>
      <c r="N73" s="125" t="str">
        <f ca="1">IF(B73="","",OFFSET(Zdroj!CE$16,'k rozhodnutí detailní'!A72,0))</f>
        <v/>
      </c>
      <c r="O73" s="115" t="str">
        <f ca="1">IF($B73="","",OFFSET(Zdroj!Z$16,'k rozhodnutí detailní'!$A72,0))</f>
        <v/>
      </c>
      <c r="P73" s="115" t="str">
        <f ca="1">IF($B73="","",OFFSET(Zdroj!AC$16,'k rozhodnutí detailní'!$A72,0))</f>
        <v/>
      </c>
      <c r="Q73" s="115" t="str">
        <f ca="1">IF($B73="","",OFFSET(Zdroj!AD$16,'k rozhodnutí detailní'!$A72,0))</f>
        <v/>
      </c>
      <c r="R73" s="115" t="str">
        <f ca="1">IF($B73="","",OFFSET(Zdroj!AE$16,'k rozhodnutí detailní'!$A72,0))</f>
        <v/>
      </c>
      <c r="S73" s="115" t="str">
        <f ca="1">IF($B73="","",OFFSET(Zdroj!AF$16,'k rozhodnutí detailní'!$A72,0))</f>
        <v/>
      </c>
      <c r="T73" s="115" t="str">
        <f ca="1">IF($B73="","",OFFSET(Zdroj!AG$16,'k rozhodnutí detailní'!$A72,0))</f>
        <v/>
      </c>
      <c r="U73" s="115" t="str">
        <f ca="1">IF($B73="","",OFFSET(Zdroj!AH$16,'k rozhodnutí detailní'!$A72,0))</f>
        <v/>
      </c>
    </row>
    <row r="74" spans="1:21" x14ac:dyDescent="0.25">
      <c r="A74" s="23"/>
      <c r="B74" s="124" t="str">
        <f ca="1">IF(OFFSET(Zdroj!$B$16,A72,0)&gt;0,OFFSET(Zdroj!$B$16,A72,0)+0,"")</f>
        <v/>
      </c>
      <c r="C74" s="2" t="str">
        <f ca="1">IF($B73="","",IF(Zdroj!$AS$9="ano",CONCATENATE("Okres:","
",OFFSET(Zdroj!CH$16,'k rozhodnutí detailní'!$A72,0),"
","Právní forma","
",OFFSET(Zdroj!H$16,'k rozhodnutí detailní'!$A72,0),"
",IF(OFFSET(Zdroj!I$16,'k rozhodnutí detailní'!$A72,0)="","","IČO: "),OFFSET(Zdroj!I$16,'k rozhodnutí detailní'!$A72,0),"
","B.Ú. ",IF(OFFSET(Zdroj!J$16,'k rozhodnutí detailní'!$A72,0)="","","Anonymizováno")),CONCATENATE("Okres:","
",OFFSET(Zdroj!CH$16,'k rozhodnutí detailní'!$A72,0),"
","Právní forma","
",OFFSET(Zdroj!H$16,'k rozhodnutí detailní'!$A72,0),"
",IF(OFFSET(Zdroj!I$16,'k rozhodnutí detailní'!$A72,0)="","","IČO: "),OFFSET(Zdroj!I$16,'k rozhodnutí detailní'!$A72,0),"
","B.Ú. ",OFFSET(Zdroj!J$16,'k rozhodnutí detailní'!$A72,0))))</f>
        <v/>
      </c>
      <c r="D74" s="3" t="str">
        <f ca="1">IF($B73="","",OFFSET(Zdroj!O$16,'k rozhodnutí detailní'!$A72,0))</f>
        <v/>
      </c>
      <c r="E74" s="127"/>
      <c r="F74" s="30"/>
      <c r="G74" s="122"/>
      <c r="H74" s="126"/>
      <c r="I74" s="115"/>
      <c r="J74" s="115"/>
      <c r="K74" s="115"/>
      <c r="L74" s="115"/>
      <c r="M74" s="142"/>
      <c r="N74" s="125"/>
      <c r="O74" s="115"/>
      <c r="P74" s="115"/>
      <c r="Q74" s="115"/>
      <c r="R74" s="115"/>
      <c r="S74" s="115"/>
      <c r="T74" s="115"/>
      <c r="U74" s="115"/>
    </row>
    <row r="75" spans="1:21" x14ac:dyDescent="0.25">
      <c r="A75" s="23">
        <f>ROW()/3-1</f>
        <v>24</v>
      </c>
      <c r="B75" s="124"/>
      <c r="C75" s="28" t="str">
        <f ca="1">IF($B73="","",IF(Zdroj!$AS$9="ano",IF(OFFSET(Zdroj!M$16,'k rozhodnutí detailní'!A72,0)="","","Anonymizováno"),IF(OFFSET(Zdroj!M$16,'k rozhodnutí detailní'!A72,0)="","",OFFSET(Zdroj!M$16,'k rozhodnutí detailní'!A72,0))))</f>
        <v/>
      </c>
      <c r="D75" s="3" t="str">
        <f ca="1">IF($B73="","",CONCATENATE("Dotace bude použita na:","
",OFFSET(Zdroj!P$16,'k rozhodnutí detailní'!$A72,0)))</f>
        <v/>
      </c>
      <c r="E75" s="127"/>
      <c r="F75" s="31" t="str">
        <f ca="1">IF($B73="","",OFFSET(Zdroj!V$16,'k rozhodnutí detailní'!$A72,0))</f>
        <v/>
      </c>
      <c r="G75" s="38" t="str">
        <f ca="1">IF($B73="","",OFFSET(Zdroj!CC$16,'k rozhodnutí'!$A72,0))</f>
        <v/>
      </c>
      <c r="H75" s="126"/>
      <c r="I75" s="115"/>
      <c r="J75" s="115"/>
      <c r="K75" s="115"/>
      <c r="L75" s="115"/>
      <c r="M75" s="142"/>
      <c r="N75" s="32" t="str">
        <f t="shared" ref="N75" ca="1" si="43">IF(B73="","",N73/G73)</f>
        <v/>
      </c>
      <c r="O75" s="115"/>
      <c r="P75" s="115"/>
      <c r="Q75" s="115"/>
      <c r="R75" s="115"/>
      <c r="S75" s="115"/>
      <c r="T75" s="115"/>
      <c r="U75" s="115"/>
    </row>
    <row r="76" spans="1:21" x14ac:dyDescent="0.25">
      <c r="A76" s="23"/>
      <c r="B76" s="78" t="str">
        <f ca="1">IF(OFFSET(Zdroj!$B$16,A75,0)&gt;0,A78,"")</f>
        <v/>
      </c>
      <c r="C76" s="2"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19" t="str">
        <f ca="1">IF($B76="","",OFFSET(Zdroj!N$16,'k rozhodnutí detailní'!$A75,0))</f>
        <v/>
      </c>
      <c r="E76" s="127" t="str">
        <f ca="1">IF($B76="","",OFFSET(Zdroj!T$16,'k rozhodnutí detailní'!$A75,0))</f>
        <v/>
      </c>
      <c r="F76" s="31" t="str">
        <f ca="1">IF($B76="","",OFFSET(Zdroj!U$16,'k rozhodnutí detailní'!$A75,0))</f>
        <v/>
      </c>
      <c r="G76" s="122" t="str">
        <f ca="1">IF($B76="","",OFFSET(Zdroj!W$16,'k rozhodnutí detailní'!$A75,0))</f>
        <v/>
      </c>
      <c r="H76" s="126" t="str">
        <f ca="1">IF($B76="","",OFFSET(Zdroj!Y$16,'k rozhodnutí detailní'!$A75,0))</f>
        <v/>
      </c>
      <c r="I76" s="115" t="str">
        <f ca="1">IF($B76="","",OFFSET(Zdroj!BW$16,'k rozhodnutí detailní'!$A75,0))</f>
        <v/>
      </c>
      <c r="J76" s="115" t="str">
        <f ca="1">IF($B76="","",OFFSET(Zdroj!BX$16,'k rozhodnutí detailní'!$A75,0))</f>
        <v/>
      </c>
      <c r="K76" s="115" t="str">
        <f ca="1">IF($B76="","",OFFSET(Zdroj!BY$16,'k rozhodnutí detailní'!$A75,0))</f>
        <v/>
      </c>
      <c r="L76" s="115" t="str">
        <f ca="1">IF($B76="","",CONCATENATE(OFFSET(Zdroj!BZ$16,'k rozhodnutí detailní'!$A75,0)," ze 100"))</f>
        <v/>
      </c>
      <c r="M76" s="142" t="str">
        <f t="shared" ref="M76" ca="1" si="44">IF($B76="","",SUM((I76+J76+K76)/100))</f>
        <v/>
      </c>
      <c r="N76" s="125" t="str">
        <f ca="1">IF(B76="","",OFFSET(Zdroj!CE$16,'k rozhodnutí detailní'!A75,0))</f>
        <v/>
      </c>
      <c r="O76" s="115" t="str">
        <f ca="1">IF($B76="","",OFFSET(Zdroj!Z$16,'k rozhodnutí detailní'!$A75,0))</f>
        <v/>
      </c>
      <c r="P76" s="115" t="str">
        <f ca="1">IF($B76="","",OFFSET(Zdroj!AC$16,'k rozhodnutí detailní'!$A75,0))</f>
        <v/>
      </c>
      <c r="Q76" s="115" t="str">
        <f ca="1">IF($B76="","",OFFSET(Zdroj!AD$16,'k rozhodnutí detailní'!$A75,0))</f>
        <v/>
      </c>
      <c r="R76" s="115" t="str">
        <f ca="1">IF($B76="","",OFFSET(Zdroj!AE$16,'k rozhodnutí detailní'!$A75,0))</f>
        <v/>
      </c>
      <c r="S76" s="115" t="str">
        <f ca="1">IF($B76="","",OFFSET(Zdroj!AF$16,'k rozhodnutí detailní'!$A75,0))</f>
        <v/>
      </c>
      <c r="T76" s="115" t="str">
        <f ca="1">IF($B76="","",OFFSET(Zdroj!AG$16,'k rozhodnutí detailní'!$A75,0))</f>
        <v/>
      </c>
      <c r="U76" s="115" t="str">
        <f ca="1">IF($B76="","",OFFSET(Zdroj!AH$16,'k rozhodnutí detailní'!$A75,0))</f>
        <v/>
      </c>
    </row>
    <row r="77" spans="1:21" x14ac:dyDescent="0.25">
      <c r="A77" s="23"/>
      <c r="B77" s="124" t="str">
        <f ca="1">IF(OFFSET(Zdroj!$B$16,A75,0)&gt;0,OFFSET(Zdroj!$B$16,A75,0)+0,"")</f>
        <v/>
      </c>
      <c r="C77" s="2" t="str">
        <f ca="1">IF($B76="","",IF(Zdroj!$AS$9="ano",CONCATENATE("Okres:","
",OFFSET(Zdroj!CH$16,'k rozhodnutí detailní'!$A75,0),"
","Právní forma","
",OFFSET(Zdroj!H$16,'k rozhodnutí detailní'!$A75,0),"
",IF(OFFSET(Zdroj!I$16,'k rozhodnutí detailní'!$A75,0)="","","IČO: "),OFFSET(Zdroj!I$16,'k rozhodnutí detailní'!$A75,0),"
","B.Ú. ",IF(OFFSET(Zdroj!J$16,'k rozhodnutí detailní'!$A75,0)="","","Anonymizováno")),CONCATENATE("Okres:","
",OFFSET(Zdroj!CH$16,'k rozhodnutí detailní'!$A75,0),"
","Právní forma","
",OFFSET(Zdroj!H$16,'k rozhodnutí detailní'!$A75,0),"
",IF(OFFSET(Zdroj!I$16,'k rozhodnutí detailní'!$A75,0)="","","IČO: "),OFFSET(Zdroj!I$16,'k rozhodnutí detailní'!$A75,0),"
","B.Ú. ",OFFSET(Zdroj!J$16,'k rozhodnutí detailní'!$A75,0))))</f>
        <v/>
      </c>
      <c r="D77" s="3" t="str">
        <f ca="1">IF($B76="","",OFFSET(Zdroj!O$16,'k rozhodnutí detailní'!$A75,0))</f>
        <v/>
      </c>
      <c r="E77" s="127"/>
      <c r="F77" s="30"/>
      <c r="G77" s="122"/>
      <c r="H77" s="126"/>
      <c r="I77" s="115"/>
      <c r="J77" s="115"/>
      <c r="K77" s="115"/>
      <c r="L77" s="115"/>
      <c r="M77" s="142"/>
      <c r="N77" s="125"/>
      <c r="O77" s="115"/>
      <c r="P77" s="115"/>
      <c r="Q77" s="115"/>
      <c r="R77" s="115"/>
      <c r="S77" s="115"/>
      <c r="T77" s="115"/>
      <c r="U77" s="115"/>
    </row>
    <row r="78" spans="1:21" x14ac:dyDescent="0.25">
      <c r="A78" s="23">
        <f>ROW()/3-1</f>
        <v>25</v>
      </c>
      <c r="B78" s="124"/>
      <c r="C78" s="28" t="str">
        <f ca="1">IF($B76="","",IF(Zdroj!$AS$9="ano",IF(OFFSET(Zdroj!M$16,'k rozhodnutí detailní'!A75,0)="","","Anonymizováno"),IF(OFFSET(Zdroj!M$16,'k rozhodnutí detailní'!A75,0)="","",OFFSET(Zdroj!M$16,'k rozhodnutí detailní'!A75,0))))</f>
        <v/>
      </c>
      <c r="D78" s="3" t="str">
        <f ca="1">IF($B76="","",CONCATENATE("Dotace bude použita na:","
",OFFSET(Zdroj!P$16,'k rozhodnutí detailní'!$A75,0)))</f>
        <v/>
      </c>
      <c r="E78" s="127"/>
      <c r="F78" s="31" t="str">
        <f ca="1">IF($B76="","",OFFSET(Zdroj!V$16,'k rozhodnutí detailní'!$A75,0))</f>
        <v/>
      </c>
      <c r="G78" s="38" t="str">
        <f ca="1">IF($B76="","",OFFSET(Zdroj!CC$16,'k rozhodnutí'!$A75,0))</f>
        <v/>
      </c>
      <c r="H78" s="126"/>
      <c r="I78" s="115"/>
      <c r="J78" s="115"/>
      <c r="K78" s="115"/>
      <c r="L78" s="115"/>
      <c r="M78" s="142"/>
      <c r="N78" s="32" t="str">
        <f t="shared" ref="N78" ca="1" si="45">IF(B76="","",N76/G76)</f>
        <v/>
      </c>
      <c r="O78" s="115"/>
      <c r="P78" s="115"/>
      <c r="Q78" s="115"/>
      <c r="R78" s="115"/>
      <c r="S78" s="115"/>
      <c r="T78" s="115"/>
      <c r="U78" s="115"/>
    </row>
    <row r="79" spans="1:21" x14ac:dyDescent="0.25">
      <c r="A79" s="23"/>
      <c r="B79" s="78" t="str">
        <f ca="1">IF(OFFSET(Zdroj!$B$16,A78,0)&gt;0,A81,"")</f>
        <v/>
      </c>
      <c r="C79" s="2"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19" t="str">
        <f ca="1">IF($B79="","",OFFSET(Zdroj!N$16,'k rozhodnutí detailní'!$A78,0))</f>
        <v/>
      </c>
      <c r="E79" s="127" t="str">
        <f ca="1">IF($B79="","",OFFSET(Zdroj!T$16,'k rozhodnutí detailní'!$A78,0))</f>
        <v/>
      </c>
      <c r="F79" s="31" t="str">
        <f ca="1">IF($B79="","",OFFSET(Zdroj!U$16,'k rozhodnutí detailní'!$A78,0))</f>
        <v/>
      </c>
      <c r="G79" s="122" t="str">
        <f ca="1">IF($B79="","",OFFSET(Zdroj!W$16,'k rozhodnutí detailní'!$A78,0))</f>
        <v/>
      </c>
      <c r="H79" s="126" t="str">
        <f ca="1">IF($B79="","",OFFSET(Zdroj!Y$16,'k rozhodnutí detailní'!$A78,0))</f>
        <v/>
      </c>
      <c r="I79" s="115" t="str">
        <f ca="1">IF($B79="","",OFFSET(Zdroj!BW$16,'k rozhodnutí detailní'!$A78,0))</f>
        <v/>
      </c>
      <c r="J79" s="115" t="str">
        <f ca="1">IF($B79="","",OFFSET(Zdroj!BX$16,'k rozhodnutí detailní'!$A78,0))</f>
        <v/>
      </c>
      <c r="K79" s="115" t="str">
        <f ca="1">IF($B79="","",OFFSET(Zdroj!BY$16,'k rozhodnutí detailní'!$A78,0))</f>
        <v/>
      </c>
      <c r="L79" s="115" t="str">
        <f ca="1">IF($B79="","",CONCATENATE(OFFSET(Zdroj!BZ$16,'k rozhodnutí detailní'!$A78,0)," ze 100"))</f>
        <v/>
      </c>
      <c r="M79" s="142" t="str">
        <f t="shared" ref="M79" ca="1" si="46">IF($B79="","",SUM((I79+J79+K79)/100))</f>
        <v/>
      </c>
      <c r="N79" s="125" t="str">
        <f ca="1">IF(B79="","",OFFSET(Zdroj!CE$16,'k rozhodnutí detailní'!A78,0))</f>
        <v/>
      </c>
      <c r="O79" s="115" t="str">
        <f ca="1">IF($B79="","",OFFSET(Zdroj!Z$16,'k rozhodnutí detailní'!$A78,0))</f>
        <v/>
      </c>
      <c r="P79" s="115" t="str">
        <f ca="1">IF($B79="","",OFFSET(Zdroj!AC$16,'k rozhodnutí detailní'!$A78,0))</f>
        <v/>
      </c>
      <c r="Q79" s="115" t="str">
        <f ca="1">IF($B79="","",OFFSET(Zdroj!AD$16,'k rozhodnutí detailní'!$A78,0))</f>
        <v/>
      </c>
      <c r="R79" s="115" t="str">
        <f ca="1">IF($B79="","",OFFSET(Zdroj!AE$16,'k rozhodnutí detailní'!$A78,0))</f>
        <v/>
      </c>
      <c r="S79" s="115" t="str">
        <f ca="1">IF($B79="","",OFFSET(Zdroj!AF$16,'k rozhodnutí detailní'!$A78,0))</f>
        <v/>
      </c>
      <c r="T79" s="115" t="str">
        <f ca="1">IF($B79="","",OFFSET(Zdroj!AG$16,'k rozhodnutí detailní'!$A78,0))</f>
        <v/>
      </c>
      <c r="U79" s="115" t="str">
        <f ca="1">IF($B79="","",OFFSET(Zdroj!AH$16,'k rozhodnutí detailní'!$A78,0))</f>
        <v/>
      </c>
    </row>
    <row r="80" spans="1:21" x14ac:dyDescent="0.25">
      <c r="A80" s="23"/>
      <c r="B80" s="124" t="str">
        <f ca="1">IF(OFFSET(Zdroj!$B$16,A78,0)&gt;0,OFFSET(Zdroj!$B$16,A78,0)+0,"")</f>
        <v/>
      </c>
      <c r="C80" s="2" t="str">
        <f ca="1">IF($B79="","",IF(Zdroj!$AS$9="ano",CONCATENATE("Okres:","
",OFFSET(Zdroj!CH$16,'k rozhodnutí detailní'!$A78,0),"
","Právní forma","
",OFFSET(Zdroj!H$16,'k rozhodnutí detailní'!$A78,0),"
",IF(OFFSET(Zdroj!I$16,'k rozhodnutí detailní'!$A78,0)="","","IČO: "),OFFSET(Zdroj!I$16,'k rozhodnutí detailní'!$A78,0),"
","B.Ú. ",IF(OFFSET(Zdroj!J$16,'k rozhodnutí detailní'!$A78,0)="","","Anonymizováno")),CONCATENATE("Okres:","
",OFFSET(Zdroj!CH$16,'k rozhodnutí detailní'!$A78,0),"
","Právní forma","
",OFFSET(Zdroj!H$16,'k rozhodnutí detailní'!$A78,0),"
",IF(OFFSET(Zdroj!I$16,'k rozhodnutí detailní'!$A78,0)="","","IČO: "),OFFSET(Zdroj!I$16,'k rozhodnutí detailní'!$A78,0),"
","B.Ú. ",OFFSET(Zdroj!J$16,'k rozhodnutí detailní'!$A78,0))))</f>
        <v/>
      </c>
      <c r="D80" s="3" t="str">
        <f ca="1">IF($B79="","",OFFSET(Zdroj!O$16,'k rozhodnutí detailní'!$A78,0))</f>
        <v/>
      </c>
      <c r="E80" s="127"/>
      <c r="F80" s="30"/>
      <c r="G80" s="122"/>
      <c r="H80" s="126"/>
      <c r="I80" s="115"/>
      <c r="J80" s="115"/>
      <c r="K80" s="115"/>
      <c r="L80" s="115"/>
      <c r="M80" s="142"/>
      <c r="N80" s="125"/>
      <c r="O80" s="115"/>
      <c r="P80" s="115"/>
      <c r="Q80" s="115"/>
      <c r="R80" s="115"/>
      <c r="S80" s="115"/>
      <c r="T80" s="115"/>
      <c r="U80" s="115"/>
    </row>
    <row r="81" spans="1:21" x14ac:dyDescent="0.25">
      <c r="A81" s="23">
        <f>ROW()/3-1</f>
        <v>26</v>
      </c>
      <c r="B81" s="124"/>
      <c r="C81" s="28" t="str">
        <f ca="1">IF($B79="","",IF(Zdroj!$AS$9="ano",IF(OFFSET(Zdroj!M$16,'k rozhodnutí detailní'!A78,0)="","","Anonymizováno"),IF(OFFSET(Zdroj!M$16,'k rozhodnutí detailní'!A78,0)="","",OFFSET(Zdroj!M$16,'k rozhodnutí detailní'!A78,0))))</f>
        <v/>
      </c>
      <c r="D81" s="3" t="str">
        <f ca="1">IF($B79="","",CONCATENATE("Dotace bude použita na:","
",OFFSET(Zdroj!P$16,'k rozhodnutí detailní'!$A78,0)))</f>
        <v/>
      </c>
      <c r="E81" s="127"/>
      <c r="F81" s="31" t="str">
        <f ca="1">IF($B79="","",OFFSET(Zdroj!V$16,'k rozhodnutí detailní'!$A78,0))</f>
        <v/>
      </c>
      <c r="G81" s="38" t="str">
        <f ca="1">IF($B79="","",OFFSET(Zdroj!CC$16,'k rozhodnutí'!$A78,0))</f>
        <v/>
      </c>
      <c r="H81" s="126"/>
      <c r="I81" s="115"/>
      <c r="J81" s="115"/>
      <c r="K81" s="115"/>
      <c r="L81" s="115"/>
      <c r="M81" s="142"/>
      <c r="N81" s="32" t="str">
        <f t="shared" ref="N81" ca="1" si="47">IF(B79="","",N79/G79)</f>
        <v/>
      </c>
      <c r="O81" s="115"/>
      <c r="P81" s="115"/>
      <c r="Q81" s="115"/>
      <c r="R81" s="115"/>
      <c r="S81" s="115"/>
      <c r="T81" s="115"/>
      <c r="U81" s="115"/>
    </row>
    <row r="82" spans="1:21" x14ac:dyDescent="0.25">
      <c r="A82" s="23"/>
      <c r="B82" s="78" t="str">
        <f ca="1">IF(OFFSET(Zdroj!$B$16,A81,0)&gt;0,A84,"")</f>
        <v/>
      </c>
      <c r="C82" s="2"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19" t="str">
        <f ca="1">IF($B82="","",OFFSET(Zdroj!N$16,'k rozhodnutí detailní'!$A81,0))</f>
        <v/>
      </c>
      <c r="E82" s="127" t="str">
        <f ca="1">IF($B82="","",OFFSET(Zdroj!T$16,'k rozhodnutí detailní'!$A81,0))</f>
        <v/>
      </c>
      <c r="F82" s="31" t="str">
        <f ca="1">IF($B82="","",OFFSET(Zdroj!U$16,'k rozhodnutí detailní'!$A81,0))</f>
        <v/>
      </c>
      <c r="G82" s="122" t="str">
        <f ca="1">IF($B82="","",OFFSET(Zdroj!W$16,'k rozhodnutí detailní'!$A81,0))</f>
        <v/>
      </c>
      <c r="H82" s="126" t="str">
        <f ca="1">IF($B82="","",OFFSET(Zdroj!Y$16,'k rozhodnutí detailní'!$A81,0))</f>
        <v/>
      </c>
      <c r="I82" s="115" t="str">
        <f ca="1">IF($B82="","",OFFSET(Zdroj!BW$16,'k rozhodnutí detailní'!$A81,0))</f>
        <v/>
      </c>
      <c r="J82" s="115" t="str">
        <f ca="1">IF($B82="","",OFFSET(Zdroj!BX$16,'k rozhodnutí detailní'!$A81,0))</f>
        <v/>
      </c>
      <c r="K82" s="115" t="str">
        <f ca="1">IF($B82="","",OFFSET(Zdroj!BY$16,'k rozhodnutí detailní'!$A81,0))</f>
        <v/>
      </c>
      <c r="L82" s="115" t="str">
        <f ca="1">IF($B82="","",CONCATENATE(OFFSET(Zdroj!BZ$16,'k rozhodnutí detailní'!$A81,0)," ze 100"))</f>
        <v/>
      </c>
      <c r="M82" s="142" t="str">
        <f t="shared" ref="M82" ca="1" si="48">IF($B82="","",SUM((I82+J82+K82)/100))</f>
        <v/>
      </c>
      <c r="N82" s="125" t="str">
        <f ca="1">IF(B82="","",OFFSET(Zdroj!CE$16,'k rozhodnutí detailní'!A81,0))</f>
        <v/>
      </c>
      <c r="O82" s="115" t="str">
        <f ca="1">IF($B82="","",OFFSET(Zdroj!Z$16,'k rozhodnutí detailní'!$A81,0))</f>
        <v/>
      </c>
      <c r="P82" s="115" t="str">
        <f ca="1">IF($B82="","",OFFSET(Zdroj!AC$16,'k rozhodnutí detailní'!$A81,0))</f>
        <v/>
      </c>
      <c r="Q82" s="115" t="str">
        <f ca="1">IF($B82="","",OFFSET(Zdroj!AD$16,'k rozhodnutí detailní'!$A81,0))</f>
        <v/>
      </c>
      <c r="R82" s="115" t="str">
        <f ca="1">IF($B82="","",OFFSET(Zdroj!AE$16,'k rozhodnutí detailní'!$A81,0))</f>
        <v/>
      </c>
      <c r="S82" s="115" t="str">
        <f ca="1">IF($B82="","",OFFSET(Zdroj!AF$16,'k rozhodnutí detailní'!$A81,0))</f>
        <v/>
      </c>
      <c r="T82" s="115" t="str">
        <f ca="1">IF($B82="","",OFFSET(Zdroj!AG$16,'k rozhodnutí detailní'!$A81,0))</f>
        <v/>
      </c>
      <c r="U82" s="115" t="str">
        <f ca="1">IF($B82="","",OFFSET(Zdroj!AH$16,'k rozhodnutí detailní'!$A81,0))</f>
        <v/>
      </c>
    </row>
    <row r="83" spans="1:21" x14ac:dyDescent="0.25">
      <c r="A83" s="23"/>
      <c r="B83" s="124" t="str">
        <f ca="1">IF(OFFSET(Zdroj!$B$16,A81,0)&gt;0,OFFSET(Zdroj!$B$16,A81,0)+0,"")</f>
        <v/>
      </c>
      <c r="C83" s="2" t="str">
        <f ca="1">IF($B82="","",IF(Zdroj!$AS$9="ano",CONCATENATE("Okres:","
",OFFSET(Zdroj!CH$16,'k rozhodnutí detailní'!$A81,0),"
","Právní forma","
",OFFSET(Zdroj!H$16,'k rozhodnutí detailní'!$A81,0),"
",IF(OFFSET(Zdroj!I$16,'k rozhodnutí detailní'!$A81,0)="","","IČO: "),OFFSET(Zdroj!I$16,'k rozhodnutí detailní'!$A81,0),"
","B.Ú. ",IF(OFFSET(Zdroj!J$16,'k rozhodnutí detailní'!$A81,0)="","","Anonymizováno")),CONCATENATE("Okres:","
",OFFSET(Zdroj!CH$16,'k rozhodnutí detailní'!$A81,0),"
","Právní forma","
",OFFSET(Zdroj!H$16,'k rozhodnutí detailní'!$A81,0),"
",IF(OFFSET(Zdroj!I$16,'k rozhodnutí detailní'!$A81,0)="","","IČO: "),OFFSET(Zdroj!I$16,'k rozhodnutí detailní'!$A81,0),"
","B.Ú. ",OFFSET(Zdroj!J$16,'k rozhodnutí detailní'!$A81,0))))</f>
        <v/>
      </c>
      <c r="D83" s="3" t="str">
        <f ca="1">IF($B82="","",OFFSET(Zdroj!O$16,'k rozhodnutí detailní'!$A81,0))</f>
        <v/>
      </c>
      <c r="E83" s="127"/>
      <c r="F83" s="30"/>
      <c r="G83" s="122"/>
      <c r="H83" s="126"/>
      <c r="I83" s="115"/>
      <c r="J83" s="115"/>
      <c r="K83" s="115"/>
      <c r="L83" s="115"/>
      <c r="M83" s="142"/>
      <c r="N83" s="125"/>
      <c r="O83" s="115"/>
      <c r="P83" s="115"/>
      <c r="Q83" s="115"/>
      <c r="R83" s="115"/>
      <c r="S83" s="115"/>
      <c r="T83" s="115"/>
      <c r="U83" s="115"/>
    </row>
    <row r="84" spans="1:21" x14ac:dyDescent="0.25">
      <c r="A84" s="23">
        <f>ROW()/3-1</f>
        <v>27</v>
      </c>
      <c r="B84" s="124"/>
      <c r="C84" s="28" t="str">
        <f ca="1">IF($B82="","",IF(Zdroj!$AS$9="ano",IF(OFFSET(Zdroj!M$16,'k rozhodnutí detailní'!A81,0)="","","Anonymizováno"),IF(OFFSET(Zdroj!M$16,'k rozhodnutí detailní'!A81,0)="","",OFFSET(Zdroj!M$16,'k rozhodnutí detailní'!A81,0))))</f>
        <v/>
      </c>
      <c r="D84" s="3" t="str">
        <f ca="1">IF($B82="","",CONCATENATE("Dotace bude použita na:","
",OFFSET(Zdroj!P$16,'k rozhodnutí detailní'!$A81,0)))</f>
        <v/>
      </c>
      <c r="E84" s="127"/>
      <c r="F84" s="31" t="str">
        <f ca="1">IF($B82="","",OFFSET(Zdroj!V$16,'k rozhodnutí detailní'!$A81,0))</f>
        <v/>
      </c>
      <c r="G84" s="38" t="str">
        <f ca="1">IF($B82="","",OFFSET(Zdroj!CC$16,'k rozhodnutí'!$A81,0))</f>
        <v/>
      </c>
      <c r="H84" s="126"/>
      <c r="I84" s="115"/>
      <c r="J84" s="115"/>
      <c r="K84" s="115"/>
      <c r="L84" s="115"/>
      <c r="M84" s="142"/>
      <c r="N84" s="32" t="str">
        <f t="shared" ref="N84" ca="1" si="49">IF(B82="","",N82/G82)</f>
        <v/>
      </c>
      <c r="O84" s="115"/>
      <c r="P84" s="115"/>
      <c r="Q84" s="115"/>
      <c r="R84" s="115"/>
      <c r="S84" s="115"/>
      <c r="T84" s="115"/>
      <c r="U84" s="115"/>
    </row>
    <row r="85" spans="1:21" x14ac:dyDescent="0.25">
      <c r="A85" s="23"/>
      <c r="B85" s="78" t="str">
        <f ca="1">IF(OFFSET(Zdroj!$B$16,A84,0)&gt;0,A87,"")</f>
        <v/>
      </c>
      <c r="C85" s="2"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19" t="str">
        <f ca="1">IF($B85="","",OFFSET(Zdroj!N$16,'k rozhodnutí detailní'!$A84,0))</f>
        <v/>
      </c>
      <c r="E85" s="127" t="str">
        <f ca="1">IF($B85="","",OFFSET(Zdroj!T$16,'k rozhodnutí detailní'!$A84,0))</f>
        <v/>
      </c>
      <c r="F85" s="31" t="str">
        <f ca="1">IF($B85="","",OFFSET(Zdroj!U$16,'k rozhodnutí detailní'!$A84,0))</f>
        <v/>
      </c>
      <c r="G85" s="122" t="str">
        <f ca="1">IF($B85="","",OFFSET(Zdroj!W$16,'k rozhodnutí detailní'!$A84,0))</f>
        <v/>
      </c>
      <c r="H85" s="126" t="str">
        <f ca="1">IF($B85="","",OFFSET(Zdroj!Y$16,'k rozhodnutí detailní'!$A84,0))</f>
        <v/>
      </c>
      <c r="I85" s="115" t="str">
        <f ca="1">IF($B85="","",OFFSET(Zdroj!BW$16,'k rozhodnutí detailní'!$A84,0))</f>
        <v/>
      </c>
      <c r="J85" s="115" t="str">
        <f ca="1">IF($B85="","",OFFSET(Zdroj!BX$16,'k rozhodnutí detailní'!$A84,0))</f>
        <v/>
      </c>
      <c r="K85" s="115" t="str">
        <f ca="1">IF($B85="","",OFFSET(Zdroj!BY$16,'k rozhodnutí detailní'!$A84,0))</f>
        <v/>
      </c>
      <c r="L85" s="115" t="str">
        <f ca="1">IF($B85="","",CONCATENATE(OFFSET(Zdroj!BZ$16,'k rozhodnutí detailní'!$A84,0)," ze 100"))</f>
        <v/>
      </c>
      <c r="M85" s="142" t="str">
        <f t="shared" ref="M85" ca="1" si="50">IF($B85="","",SUM((I85+J85+K85)/100))</f>
        <v/>
      </c>
      <c r="N85" s="125" t="str">
        <f ca="1">IF(B85="","",OFFSET(Zdroj!CE$16,'k rozhodnutí detailní'!A84,0))</f>
        <v/>
      </c>
      <c r="O85" s="115" t="str">
        <f ca="1">IF($B85="","",OFFSET(Zdroj!Z$16,'k rozhodnutí detailní'!$A84,0))</f>
        <v/>
      </c>
      <c r="P85" s="115" t="str">
        <f ca="1">IF($B85="","",OFFSET(Zdroj!AC$16,'k rozhodnutí detailní'!$A84,0))</f>
        <v/>
      </c>
      <c r="Q85" s="115" t="str">
        <f ca="1">IF($B85="","",OFFSET(Zdroj!AD$16,'k rozhodnutí detailní'!$A84,0))</f>
        <v/>
      </c>
      <c r="R85" s="115" t="str">
        <f ca="1">IF($B85="","",OFFSET(Zdroj!AE$16,'k rozhodnutí detailní'!$A84,0))</f>
        <v/>
      </c>
      <c r="S85" s="115" t="str">
        <f ca="1">IF($B85="","",OFFSET(Zdroj!AF$16,'k rozhodnutí detailní'!$A84,0))</f>
        <v/>
      </c>
      <c r="T85" s="115" t="str">
        <f ca="1">IF($B85="","",OFFSET(Zdroj!AG$16,'k rozhodnutí detailní'!$A84,0))</f>
        <v/>
      </c>
      <c r="U85" s="115" t="str">
        <f ca="1">IF($B85="","",OFFSET(Zdroj!AH$16,'k rozhodnutí detailní'!$A84,0))</f>
        <v/>
      </c>
    </row>
    <row r="86" spans="1:21" x14ac:dyDescent="0.25">
      <c r="A86" s="23"/>
      <c r="B86" s="124" t="str">
        <f ca="1">IF(OFFSET(Zdroj!$B$16,A84,0)&gt;0,OFFSET(Zdroj!$B$16,A84,0)+0,"")</f>
        <v/>
      </c>
      <c r="C86" s="2" t="str">
        <f ca="1">IF($B85="","",IF(Zdroj!$AS$9="ano",CONCATENATE("Okres:","
",OFFSET(Zdroj!CH$16,'k rozhodnutí detailní'!$A84,0),"
","Právní forma","
",OFFSET(Zdroj!H$16,'k rozhodnutí detailní'!$A84,0),"
",IF(OFFSET(Zdroj!I$16,'k rozhodnutí detailní'!$A84,0)="","","IČO: "),OFFSET(Zdroj!I$16,'k rozhodnutí detailní'!$A84,0),"
","B.Ú. ",IF(OFFSET(Zdroj!J$16,'k rozhodnutí detailní'!$A84,0)="","","Anonymizováno")),CONCATENATE("Okres:","
",OFFSET(Zdroj!CH$16,'k rozhodnutí detailní'!$A84,0),"
","Právní forma","
",OFFSET(Zdroj!H$16,'k rozhodnutí detailní'!$A84,0),"
",IF(OFFSET(Zdroj!I$16,'k rozhodnutí detailní'!$A84,0)="","","IČO: "),OFFSET(Zdroj!I$16,'k rozhodnutí detailní'!$A84,0),"
","B.Ú. ",OFFSET(Zdroj!J$16,'k rozhodnutí detailní'!$A84,0))))</f>
        <v/>
      </c>
      <c r="D86" s="3" t="str">
        <f ca="1">IF($B85="","",OFFSET(Zdroj!O$16,'k rozhodnutí detailní'!$A84,0))</f>
        <v/>
      </c>
      <c r="E86" s="127"/>
      <c r="F86" s="30"/>
      <c r="G86" s="122"/>
      <c r="H86" s="126"/>
      <c r="I86" s="115"/>
      <c r="J86" s="115"/>
      <c r="K86" s="115"/>
      <c r="L86" s="115"/>
      <c r="M86" s="142"/>
      <c r="N86" s="125"/>
      <c r="O86" s="115"/>
      <c r="P86" s="115"/>
      <c r="Q86" s="115"/>
      <c r="R86" s="115"/>
      <c r="S86" s="115"/>
      <c r="T86" s="115"/>
      <c r="U86" s="115"/>
    </row>
    <row r="87" spans="1:21" x14ac:dyDescent="0.25">
      <c r="A87" s="23">
        <f>ROW()/3-1</f>
        <v>28</v>
      </c>
      <c r="B87" s="124"/>
      <c r="C87" s="28" t="str">
        <f ca="1">IF($B85="","",IF(Zdroj!$AS$9="ano",IF(OFFSET(Zdroj!M$16,'k rozhodnutí detailní'!A84,0)="","","Anonymizováno"),IF(OFFSET(Zdroj!M$16,'k rozhodnutí detailní'!A84,0)="","",OFFSET(Zdroj!M$16,'k rozhodnutí detailní'!A84,0))))</f>
        <v/>
      </c>
      <c r="D87" s="3" t="str">
        <f ca="1">IF($B85="","",CONCATENATE("Dotace bude použita na:","
",OFFSET(Zdroj!P$16,'k rozhodnutí detailní'!$A84,0)))</f>
        <v/>
      </c>
      <c r="E87" s="127"/>
      <c r="F87" s="31" t="str">
        <f ca="1">IF($B85="","",OFFSET(Zdroj!V$16,'k rozhodnutí detailní'!$A84,0))</f>
        <v/>
      </c>
      <c r="G87" s="38" t="str">
        <f ca="1">IF($B85="","",OFFSET(Zdroj!CC$16,'k rozhodnutí'!$A84,0))</f>
        <v/>
      </c>
      <c r="H87" s="126"/>
      <c r="I87" s="115"/>
      <c r="J87" s="115"/>
      <c r="K87" s="115"/>
      <c r="L87" s="115"/>
      <c r="M87" s="142"/>
      <c r="N87" s="32" t="str">
        <f t="shared" ref="N87" ca="1" si="51">IF(B85="","",N85/G85)</f>
        <v/>
      </c>
      <c r="O87" s="115"/>
      <c r="P87" s="115"/>
      <c r="Q87" s="115"/>
      <c r="R87" s="115"/>
      <c r="S87" s="115"/>
      <c r="T87" s="115"/>
      <c r="U87" s="115"/>
    </row>
    <row r="88" spans="1:21" x14ac:dyDescent="0.25">
      <c r="A88" s="23"/>
      <c r="B88" s="78" t="str">
        <f ca="1">IF(OFFSET(Zdroj!$B$16,A87,0)&gt;0,A90,"")</f>
        <v/>
      </c>
      <c r="C88" s="2"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19" t="str">
        <f ca="1">IF($B88="","",OFFSET(Zdroj!N$16,'k rozhodnutí detailní'!$A87,0))</f>
        <v/>
      </c>
      <c r="E88" s="127" t="str">
        <f ca="1">IF($B88="","",OFFSET(Zdroj!T$16,'k rozhodnutí detailní'!$A87,0))</f>
        <v/>
      </c>
      <c r="F88" s="31" t="str">
        <f ca="1">IF($B88="","",OFFSET(Zdroj!U$16,'k rozhodnutí detailní'!$A87,0))</f>
        <v/>
      </c>
      <c r="G88" s="122" t="str">
        <f ca="1">IF($B88="","",OFFSET(Zdroj!W$16,'k rozhodnutí detailní'!$A87,0))</f>
        <v/>
      </c>
      <c r="H88" s="126" t="str">
        <f ca="1">IF($B88="","",OFFSET(Zdroj!Y$16,'k rozhodnutí detailní'!$A87,0))</f>
        <v/>
      </c>
      <c r="I88" s="115" t="str">
        <f ca="1">IF($B88="","",OFFSET(Zdroj!BW$16,'k rozhodnutí detailní'!$A87,0))</f>
        <v/>
      </c>
      <c r="J88" s="115" t="str">
        <f ca="1">IF($B88="","",OFFSET(Zdroj!BX$16,'k rozhodnutí detailní'!$A87,0))</f>
        <v/>
      </c>
      <c r="K88" s="115" t="str">
        <f ca="1">IF($B88="","",OFFSET(Zdroj!BY$16,'k rozhodnutí detailní'!$A87,0))</f>
        <v/>
      </c>
      <c r="L88" s="115" t="str">
        <f ca="1">IF($B88="","",CONCATENATE(OFFSET(Zdroj!BZ$16,'k rozhodnutí detailní'!$A87,0)," ze 100"))</f>
        <v/>
      </c>
      <c r="M88" s="142" t="str">
        <f t="shared" ref="M88" ca="1" si="52">IF($B88="","",SUM((I88+J88+K88)/100))</f>
        <v/>
      </c>
      <c r="N88" s="125" t="str">
        <f ca="1">IF(B88="","",OFFSET(Zdroj!CE$16,'k rozhodnutí detailní'!A87,0))</f>
        <v/>
      </c>
      <c r="O88" s="115" t="str">
        <f ca="1">IF($B88="","",OFFSET(Zdroj!Z$16,'k rozhodnutí detailní'!$A87,0))</f>
        <v/>
      </c>
      <c r="P88" s="115" t="str">
        <f ca="1">IF($B88="","",OFFSET(Zdroj!AC$16,'k rozhodnutí detailní'!$A87,0))</f>
        <v/>
      </c>
      <c r="Q88" s="115" t="str">
        <f ca="1">IF($B88="","",OFFSET(Zdroj!AD$16,'k rozhodnutí detailní'!$A87,0))</f>
        <v/>
      </c>
      <c r="R88" s="115" t="str">
        <f ca="1">IF($B88="","",OFFSET(Zdroj!AE$16,'k rozhodnutí detailní'!$A87,0))</f>
        <v/>
      </c>
      <c r="S88" s="115" t="str">
        <f ca="1">IF($B88="","",OFFSET(Zdroj!AF$16,'k rozhodnutí detailní'!$A87,0))</f>
        <v/>
      </c>
      <c r="T88" s="115" t="str">
        <f ca="1">IF($B88="","",OFFSET(Zdroj!AG$16,'k rozhodnutí detailní'!$A87,0))</f>
        <v/>
      </c>
      <c r="U88" s="115" t="str">
        <f ca="1">IF($B88="","",OFFSET(Zdroj!AH$16,'k rozhodnutí detailní'!$A87,0))</f>
        <v/>
      </c>
    </row>
    <row r="89" spans="1:21" x14ac:dyDescent="0.25">
      <c r="A89" s="23"/>
      <c r="B89" s="124" t="str">
        <f ca="1">IF(OFFSET(Zdroj!$B$16,A87,0)&gt;0,OFFSET(Zdroj!$B$16,A87,0)+0,"")</f>
        <v/>
      </c>
      <c r="C89" s="2" t="str">
        <f ca="1">IF($B88="","",IF(Zdroj!$AS$9="ano",CONCATENATE("Okres:","
",OFFSET(Zdroj!CH$16,'k rozhodnutí detailní'!$A87,0),"
","Právní forma","
",OFFSET(Zdroj!H$16,'k rozhodnutí detailní'!$A87,0),"
",IF(OFFSET(Zdroj!I$16,'k rozhodnutí detailní'!$A87,0)="","","IČO: "),OFFSET(Zdroj!I$16,'k rozhodnutí detailní'!$A87,0),"
","B.Ú. ",IF(OFFSET(Zdroj!J$16,'k rozhodnutí detailní'!$A87,0)="","","Anonymizováno")),CONCATENATE("Okres:","
",OFFSET(Zdroj!CH$16,'k rozhodnutí detailní'!$A87,0),"
","Právní forma","
",OFFSET(Zdroj!H$16,'k rozhodnutí detailní'!$A87,0),"
",IF(OFFSET(Zdroj!I$16,'k rozhodnutí detailní'!$A87,0)="","","IČO: "),OFFSET(Zdroj!I$16,'k rozhodnutí detailní'!$A87,0),"
","B.Ú. ",OFFSET(Zdroj!J$16,'k rozhodnutí detailní'!$A87,0))))</f>
        <v/>
      </c>
      <c r="D89" s="3" t="str">
        <f ca="1">IF($B88="","",OFFSET(Zdroj!O$16,'k rozhodnutí detailní'!$A87,0))</f>
        <v/>
      </c>
      <c r="E89" s="127"/>
      <c r="F89" s="30"/>
      <c r="G89" s="122"/>
      <c r="H89" s="126"/>
      <c r="I89" s="115"/>
      <c r="J89" s="115"/>
      <c r="K89" s="115"/>
      <c r="L89" s="115"/>
      <c r="M89" s="142"/>
      <c r="N89" s="125"/>
      <c r="O89" s="115"/>
      <c r="P89" s="115"/>
      <c r="Q89" s="115"/>
      <c r="R89" s="115"/>
      <c r="S89" s="115"/>
      <c r="T89" s="115"/>
      <c r="U89" s="115"/>
    </row>
    <row r="90" spans="1:21" x14ac:dyDescent="0.25">
      <c r="A90" s="23">
        <f>ROW()/3-1</f>
        <v>29</v>
      </c>
      <c r="B90" s="124"/>
      <c r="C90" s="28" t="str">
        <f ca="1">IF($B88="","",IF(Zdroj!$AS$9="ano",IF(OFFSET(Zdroj!M$16,'k rozhodnutí detailní'!A87,0)="","","Anonymizováno"),IF(OFFSET(Zdroj!M$16,'k rozhodnutí detailní'!A87,0)="","",OFFSET(Zdroj!M$16,'k rozhodnutí detailní'!A87,0))))</f>
        <v/>
      </c>
      <c r="D90" s="3" t="str">
        <f ca="1">IF($B88="","",CONCATENATE("Dotace bude použita na:","
",OFFSET(Zdroj!P$16,'k rozhodnutí detailní'!$A87,0)))</f>
        <v/>
      </c>
      <c r="E90" s="127"/>
      <c r="F90" s="31" t="str">
        <f ca="1">IF($B88="","",OFFSET(Zdroj!V$16,'k rozhodnutí detailní'!$A87,0))</f>
        <v/>
      </c>
      <c r="G90" s="38" t="str">
        <f ca="1">IF($B88="","",OFFSET(Zdroj!CC$16,'k rozhodnutí'!$A87,0))</f>
        <v/>
      </c>
      <c r="H90" s="126"/>
      <c r="I90" s="115"/>
      <c r="J90" s="115"/>
      <c r="K90" s="115"/>
      <c r="L90" s="115"/>
      <c r="M90" s="142"/>
      <c r="N90" s="32" t="str">
        <f t="shared" ref="N90" ca="1" si="53">IF(B88="","",N88/G88)</f>
        <v/>
      </c>
      <c r="O90" s="115"/>
      <c r="P90" s="115"/>
      <c r="Q90" s="115"/>
      <c r="R90" s="115"/>
      <c r="S90" s="115"/>
      <c r="T90" s="115"/>
      <c r="U90" s="115"/>
    </row>
    <row r="91" spans="1:21" x14ac:dyDescent="0.25">
      <c r="A91" s="23"/>
      <c r="B91" s="78" t="str">
        <f ca="1">IF(OFFSET(Zdroj!$B$16,A90,0)&gt;0,A93,"")</f>
        <v/>
      </c>
      <c r="C91" s="2"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19" t="str">
        <f ca="1">IF($B91="","",OFFSET(Zdroj!N$16,'k rozhodnutí detailní'!$A90,0))</f>
        <v/>
      </c>
      <c r="E91" s="127" t="str">
        <f ca="1">IF($B91="","",OFFSET(Zdroj!T$16,'k rozhodnutí detailní'!$A90,0))</f>
        <v/>
      </c>
      <c r="F91" s="31" t="str">
        <f ca="1">IF($B91="","",OFFSET(Zdroj!U$16,'k rozhodnutí detailní'!$A90,0))</f>
        <v/>
      </c>
      <c r="G91" s="122" t="str">
        <f ca="1">IF($B91="","",OFFSET(Zdroj!W$16,'k rozhodnutí detailní'!$A90,0))</f>
        <v/>
      </c>
      <c r="H91" s="126" t="str">
        <f ca="1">IF($B91="","",OFFSET(Zdroj!Y$16,'k rozhodnutí detailní'!$A90,0))</f>
        <v/>
      </c>
      <c r="I91" s="115" t="str">
        <f ca="1">IF($B91="","",OFFSET(Zdroj!BW$16,'k rozhodnutí detailní'!$A90,0))</f>
        <v/>
      </c>
      <c r="J91" s="115" t="str">
        <f ca="1">IF($B91="","",OFFSET(Zdroj!BX$16,'k rozhodnutí detailní'!$A90,0))</f>
        <v/>
      </c>
      <c r="K91" s="115" t="str">
        <f ca="1">IF($B91="","",OFFSET(Zdroj!BY$16,'k rozhodnutí detailní'!$A90,0))</f>
        <v/>
      </c>
      <c r="L91" s="115" t="str">
        <f ca="1">IF($B91="","",CONCATENATE(OFFSET(Zdroj!BZ$16,'k rozhodnutí detailní'!$A90,0)," ze 100"))</f>
        <v/>
      </c>
      <c r="M91" s="142" t="str">
        <f t="shared" ref="M91" ca="1" si="54">IF($B91="","",SUM((I91+J91+K91)/100))</f>
        <v/>
      </c>
      <c r="N91" s="125" t="str">
        <f ca="1">IF(B91="","",OFFSET(Zdroj!CE$16,'k rozhodnutí detailní'!A90,0))</f>
        <v/>
      </c>
      <c r="O91" s="115" t="str">
        <f ca="1">IF($B91="","",OFFSET(Zdroj!Z$16,'k rozhodnutí detailní'!$A90,0))</f>
        <v/>
      </c>
      <c r="P91" s="115" t="str">
        <f ca="1">IF($B91="","",OFFSET(Zdroj!AC$16,'k rozhodnutí detailní'!$A90,0))</f>
        <v/>
      </c>
      <c r="Q91" s="115" t="str">
        <f ca="1">IF($B91="","",OFFSET(Zdroj!AD$16,'k rozhodnutí detailní'!$A90,0))</f>
        <v/>
      </c>
      <c r="R91" s="115" t="str">
        <f ca="1">IF($B91="","",OFFSET(Zdroj!AE$16,'k rozhodnutí detailní'!$A90,0))</f>
        <v/>
      </c>
      <c r="S91" s="115" t="str">
        <f ca="1">IF($B91="","",OFFSET(Zdroj!AF$16,'k rozhodnutí detailní'!$A90,0))</f>
        <v/>
      </c>
      <c r="T91" s="115" t="str">
        <f ca="1">IF($B91="","",OFFSET(Zdroj!AG$16,'k rozhodnutí detailní'!$A90,0))</f>
        <v/>
      </c>
      <c r="U91" s="115" t="str">
        <f ca="1">IF($B91="","",OFFSET(Zdroj!AH$16,'k rozhodnutí detailní'!$A90,0))</f>
        <v/>
      </c>
    </row>
    <row r="92" spans="1:21" x14ac:dyDescent="0.25">
      <c r="A92" s="23"/>
      <c r="B92" s="124" t="str">
        <f ca="1">IF(OFFSET(Zdroj!$B$16,A90,0)&gt;0,OFFSET(Zdroj!$B$16,A90,0)+0,"")</f>
        <v/>
      </c>
      <c r="C92" s="2" t="str">
        <f ca="1">IF($B91="","",IF(Zdroj!$AS$9="ano",CONCATENATE("Okres:","
",OFFSET(Zdroj!CH$16,'k rozhodnutí detailní'!$A90,0),"
","Právní forma","
",OFFSET(Zdroj!H$16,'k rozhodnutí detailní'!$A90,0),"
",IF(OFFSET(Zdroj!I$16,'k rozhodnutí detailní'!$A90,0)="","","IČO: "),OFFSET(Zdroj!I$16,'k rozhodnutí detailní'!$A90,0),"
","B.Ú. ",IF(OFFSET(Zdroj!J$16,'k rozhodnutí detailní'!$A90,0)="","","Anonymizováno")),CONCATENATE("Okres:","
",OFFSET(Zdroj!CH$16,'k rozhodnutí detailní'!$A90,0),"
","Právní forma","
",OFFSET(Zdroj!H$16,'k rozhodnutí detailní'!$A90,0),"
",IF(OFFSET(Zdroj!I$16,'k rozhodnutí detailní'!$A90,0)="","","IČO: "),OFFSET(Zdroj!I$16,'k rozhodnutí detailní'!$A90,0),"
","B.Ú. ",OFFSET(Zdroj!J$16,'k rozhodnutí detailní'!$A90,0))))</f>
        <v/>
      </c>
      <c r="D92" s="3" t="str">
        <f ca="1">IF($B91="","",OFFSET(Zdroj!O$16,'k rozhodnutí detailní'!$A90,0))</f>
        <v/>
      </c>
      <c r="E92" s="127"/>
      <c r="F92" s="30"/>
      <c r="G92" s="122"/>
      <c r="H92" s="126"/>
      <c r="I92" s="115"/>
      <c r="J92" s="115"/>
      <c r="K92" s="115"/>
      <c r="L92" s="115"/>
      <c r="M92" s="142"/>
      <c r="N92" s="125"/>
      <c r="O92" s="115"/>
      <c r="P92" s="115"/>
      <c r="Q92" s="115"/>
      <c r="R92" s="115"/>
      <c r="S92" s="115"/>
      <c r="T92" s="115"/>
      <c r="U92" s="115"/>
    </row>
    <row r="93" spans="1:21" x14ac:dyDescent="0.25">
      <c r="A93" s="23">
        <f>ROW()/3-1</f>
        <v>30</v>
      </c>
      <c r="B93" s="124"/>
      <c r="C93" s="28" t="str">
        <f ca="1">IF($B91="","",IF(Zdroj!$AS$9="ano",IF(OFFSET(Zdroj!M$16,'k rozhodnutí detailní'!A90,0)="","","Anonymizováno"),IF(OFFSET(Zdroj!M$16,'k rozhodnutí detailní'!A90,0)="","",OFFSET(Zdroj!M$16,'k rozhodnutí detailní'!A90,0))))</f>
        <v/>
      </c>
      <c r="D93" s="3" t="str">
        <f ca="1">IF($B91="","",CONCATENATE("Dotace bude použita na:","
",OFFSET(Zdroj!P$16,'k rozhodnutí detailní'!$A90,0)))</f>
        <v/>
      </c>
      <c r="E93" s="127"/>
      <c r="F93" s="31" t="str">
        <f ca="1">IF($B91="","",OFFSET(Zdroj!V$16,'k rozhodnutí detailní'!$A90,0))</f>
        <v/>
      </c>
      <c r="G93" s="38" t="str">
        <f ca="1">IF($B91="","",OFFSET(Zdroj!CC$16,'k rozhodnutí'!$A90,0))</f>
        <v/>
      </c>
      <c r="H93" s="126"/>
      <c r="I93" s="115"/>
      <c r="J93" s="115"/>
      <c r="K93" s="115"/>
      <c r="L93" s="115"/>
      <c r="M93" s="142"/>
      <c r="N93" s="32" t="str">
        <f t="shared" ref="N93" ca="1" si="55">IF(B91="","",N91/G91)</f>
        <v/>
      </c>
      <c r="O93" s="115"/>
      <c r="P93" s="115"/>
      <c r="Q93" s="115"/>
      <c r="R93" s="115"/>
      <c r="S93" s="115"/>
      <c r="T93" s="115"/>
      <c r="U93" s="115"/>
    </row>
    <row r="94" spans="1:21" x14ac:dyDescent="0.25">
      <c r="A94" s="23"/>
      <c r="B94" s="78" t="str">
        <f ca="1">IF(OFFSET(Zdroj!$B$16,A93,0)&gt;0,A96,"")</f>
        <v/>
      </c>
      <c r="C94" s="2"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19" t="str">
        <f ca="1">IF($B94="","",OFFSET(Zdroj!N$16,'k rozhodnutí detailní'!$A93,0))</f>
        <v/>
      </c>
      <c r="E94" s="127" t="str">
        <f ca="1">IF($B94="","",OFFSET(Zdroj!T$16,'k rozhodnutí detailní'!$A93,0))</f>
        <v/>
      </c>
      <c r="F94" s="31" t="str">
        <f ca="1">IF($B94="","",OFFSET(Zdroj!U$16,'k rozhodnutí detailní'!$A93,0))</f>
        <v/>
      </c>
      <c r="G94" s="122" t="str">
        <f ca="1">IF($B94="","",OFFSET(Zdroj!W$16,'k rozhodnutí detailní'!$A93,0))</f>
        <v/>
      </c>
      <c r="H94" s="126" t="str">
        <f ca="1">IF($B94="","",OFFSET(Zdroj!Y$16,'k rozhodnutí detailní'!$A93,0))</f>
        <v/>
      </c>
      <c r="I94" s="115" t="str">
        <f ca="1">IF($B94="","",OFFSET(Zdroj!BW$16,'k rozhodnutí detailní'!$A93,0))</f>
        <v/>
      </c>
      <c r="J94" s="115" t="str">
        <f ca="1">IF($B94="","",OFFSET(Zdroj!BX$16,'k rozhodnutí detailní'!$A93,0))</f>
        <v/>
      </c>
      <c r="K94" s="115" t="str">
        <f ca="1">IF($B94="","",OFFSET(Zdroj!BY$16,'k rozhodnutí detailní'!$A93,0))</f>
        <v/>
      </c>
      <c r="L94" s="115" t="str">
        <f ca="1">IF($B94="","",CONCATENATE(OFFSET(Zdroj!BZ$16,'k rozhodnutí detailní'!$A93,0)," ze 100"))</f>
        <v/>
      </c>
      <c r="M94" s="142" t="str">
        <f t="shared" ref="M94" ca="1" si="56">IF($B94="","",SUM((I94+J94+K94)/100))</f>
        <v/>
      </c>
      <c r="N94" s="125" t="str">
        <f ca="1">IF(B94="","",OFFSET(Zdroj!CE$16,'k rozhodnutí detailní'!A93,0))</f>
        <v/>
      </c>
      <c r="O94" s="115" t="str">
        <f ca="1">IF($B94="","",OFFSET(Zdroj!Z$16,'k rozhodnutí detailní'!$A93,0))</f>
        <v/>
      </c>
      <c r="P94" s="115" t="str">
        <f ca="1">IF($B94="","",OFFSET(Zdroj!AC$16,'k rozhodnutí detailní'!$A93,0))</f>
        <v/>
      </c>
      <c r="Q94" s="115" t="str">
        <f ca="1">IF($B94="","",OFFSET(Zdroj!AD$16,'k rozhodnutí detailní'!$A93,0))</f>
        <v/>
      </c>
      <c r="R94" s="115" t="str">
        <f ca="1">IF($B94="","",OFFSET(Zdroj!AE$16,'k rozhodnutí detailní'!$A93,0))</f>
        <v/>
      </c>
      <c r="S94" s="115" t="str">
        <f ca="1">IF($B94="","",OFFSET(Zdroj!AF$16,'k rozhodnutí detailní'!$A93,0))</f>
        <v/>
      </c>
      <c r="T94" s="115" t="str">
        <f ca="1">IF($B94="","",OFFSET(Zdroj!AG$16,'k rozhodnutí detailní'!$A93,0))</f>
        <v/>
      </c>
      <c r="U94" s="115" t="str">
        <f ca="1">IF($B94="","",OFFSET(Zdroj!AH$16,'k rozhodnutí detailní'!$A93,0))</f>
        <v/>
      </c>
    </row>
    <row r="95" spans="1:21" x14ac:dyDescent="0.25">
      <c r="A95" s="23"/>
      <c r="B95" s="124" t="str">
        <f ca="1">IF(OFFSET(Zdroj!$B$16,A93,0)&gt;0,OFFSET(Zdroj!$B$16,A93,0)+0,"")</f>
        <v/>
      </c>
      <c r="C95" s="2" t="str">
        <f ca="1">IF($B94="","",IF(Zdroj!$AS$9="ano",CONCATENATE("Okres:","
",OFFSET(Zdroj!CH$16,'k rozhodnutí detailní'!$A93,0),"
","Právní forma","
",OFFSET(Zdroj!H$16,'k rozhodnutí detailní'!$A93,0),"
",IF(OFFSET(Zdroj!I$16,'k rozhodnutí detailní'!$A93,0)="","","IČO: "),OFFSET(Zdroj!I$16,'k rozhodnutí detailní'!$A93,0),"
","B.Ú. ",IF(OFFSET(Zdroj!J$16,'k rozhodnutí detailní'!$A93,0)="","","Anonymizováno")),CONCATENATE("Okres:","
",OFFSET(Zdroj!CH$16,'k rozhodnutí detailní'!$A93,0),"
","Právní forma","
",OFFSET(Zdroj!H$16,'k rozhodnutí detailní'!$A93,0),"
",IF(OFFSET(Zdroj!I$16,'k rozhodnutí detailní'!$A93,0)="","","IČO: "),OFFSET(Zdroj!I$16,'k rozhodnutí detailní'!$A93,0),"
","B.Ú. ",OFFSET(Zdroj!J$16,'k rozhodnutí detailní'!$A93,0))))</f>
        <v/>
      </c>
      <c r="D95" s="3" t="str">
        <f ca="1">IF($B94="","",OFFSET(Zdroj!O$16,'k rozhodnutí detailní'!$A93,0))</f>
        <v/>
      </c>
      <c r="E95" s="127"/>
      <c r="F95" s="30"/>
      <c r="G95" s="122"/>
      <c r="H95" s="126"/>
      <c r="I95" s="115"/>
      <c r="J95" s="115"/>
      <c r="K95" s="115"/>
      <c r="L95" s="115"/>
      <c r="M95" s="142"/>
      <c r="N95" s="125"/>
      <c r="O95" s="115"/>
      <c r="P95" s="115"/>
      <c r="Q95" s="115"/>
      <c r="R95" s="115"/>
      <c r="S95" s="115"/>
      <c r="T95" s="115"/>
      <c r="U95" s="115"/>
    </row>
    <row r="96" spans="1:21" x14ac:dyDescent="0.25">
      <c r="A96" s="23">
        <f>ROW()/3-1</f>
        <v>31</v>
      </c>
      <c r="B96" s="124"/>
      <c r="C96" s="28" t="str">
        <f ca="1">IF($B94="","",IF(Zdroj!$AS$9="ano",IF(OFFSET(Zdroj!M$16,'k rozhodnutí detailní'!A93,0)="","","Anonymizováno"),IF(OFFSET(Zdroj!M$16,'k rozhodnutí detailní'!A93,0)="","",OFFSET(Zdroj!M$16,'k rozhodnutí detailní'!A93,0))))</f>
        <v/>
      </c>
      <c r="D96" s="3" t="str">
        <f ca="1">IF($B94="","",CONCATENATE("Dotace bude použita na:","
",OFFSET(Zdroj!P$16,'k rozhodnutí detailní'!$A93,0)))</f>
        <v/>
      </c>
      <c r="E96" s="127"/>
      <c r="F96" s="31" t="str">
        <f ca="1">IF($B94="","",OFFSET(Zdroj!V$16,'k rozhodnutí detailní'!$A93,0))</f>
        <v/>
      </c>
      <c r="G96" s="38" t="str">
        <f ca="1">IF($B94="","",OFFSET(Zdroj!CC$16,'k rozhodnutí'!$A93,0))</f>
        <v/>
      </c>
      <c r="H96" s="126"/>
      <c r="I96" s="115"/>
      <c r="J96" s="115"/>
      <c r="K96" s="115"/>
      <c r="L96" s="115"/>
      <c r="M96" s="142"/>
      <c r="N96" s="32" t="str">
        <f t="shared" ref="N96" ca="1" si="57">IF(B94="","",N94/G94)</f>
        <v/>
      </c>
      <c r="O96" s="115"/>
      <c r="P96" s="115"/>
      <c r="Q96" s="115"/>
      <c r="R96" s="115"/>
      <c r="S96" s="115"/>
      <c r="T96" s="115"/>
      <c r="U96" s="115"/>
    </row>
    <row r="97" spans="1:21" x14ac:dyDescent="0.25">
      <c r="A97" s="23"/>
      <c r="B97" s="78" t="str">
        <f ca="1">IF(OFFSET(Zdroj!$B$16,A96,0)&gt;0,A99,"")</f>
        <v/>
      </c>
      <c r="C97" s="2"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19" t="str">
        <f ca="1">IF($B97="","",OFFSET(Zdroj!N$16,'k rozhodnutí detailní'!$A96,0))</f>
        <v/>
      </c>
      <c r="E97" s="127" t="str">
        <f ca="1">IF($B97="","",OFFSET(Zdroj!T$16,'k rozhodnutí detailní'!$A96,0))</f>
        <v/>
      </c>
      <c r="F97" s="31" t="str">
        <f ca="1">IF($B97="","",OFFSET(Zdroj!U$16,'k rozhodnutí detailní'!$A96,0))</f>
        <v/>
      </c>
      <c r="G97" s="122" t="str">
        <f ca="1">IF($B97="","",OFFSET(Zdroj!W$16,'k rozhodnutí detailní'!$A96,0))</f>
        <v/>
      </c>
      <c r="H97" s="126" t="str">
        <f ca="1">IF($B97="","",OFFSET(Zdroj!Y$16,'k rozhodnutí detailní'!$A96,0))</f>
        <v/>
      </c>
      <c r="I97" s="115" t="str">
        <f ca="1">IF($B97="","",OFFSET(Zdroj!BW$16,'k rozhodnutí detailní'!$A96,0))</f>
        <v/>
      </c>
      <c r="J97" s="115" t="str">
        <f ca="1">IF($B97="","",OFFSET(Zdroj!BX$16,'k rozhodnutí detailní'!$A96,0))</f>
        <v/>
      </c>
      <c r="K97" s="115" t="str">
        <f ca="1">IF($B97="","",OFFSET(Zdroj!BY$16,'k rozhodnutí detailní'!$A96,0))</f>
        <v/>
      </c>
      <c r="L97" s="115" t="str">
        <f ca="1">IF($B97="","",CONCATENATE(OFFSET(Zdroj!BZ$16,'k rozhodnutí detailní'!$A96,0)," ze 100"))</f>
        <v/>
      </c>
      <c r="M97" s="142" t="str">
        <f t="shared" ref="M97" ca="1" si="58">IF($B97="","",SUM((I97+J97+K97)/100))</f>
        <v/>
      </c>
      <c r="N97" s="125" t="str">
        <f ca="1">IF(B97="","",OFFSET(Zdroj!CE$16,'k rozhodnutí detailní'!A96,0))</f>
        <v/>
      </c>
      <c r="O97" s="115" t="str">
        <f ca="1">IF($B97="","",OFFSET(Zdroj!Z$16,'k rozhodnutí detailní'!$A96,0))</f>
        <v/>
      </c>
      <c r="P97" s="115" t="str">
        <f ca="1">IF($B97="","",OFFSET(Zdroj!AC$16,'k rozhodnutí detailní'!$A96,0))</f>
        <v/>
      </c>
      <c r="Q97" s="115" t="str">
        <f ca="1">IF($B97="","",OFFSET(Zdroj!AD$16,'k rozhodnutí detailní'!$A96,0))</f>
        <v/>
      </c>
      <c r="R97" s="115" t="str">
        <f ca="1">IF($B97="","",OFFSET(Zdroj!AE$16,'k rozhodnutí detailní'!$A96,0))</f>
        <v/>
      </c>
      <c r="S97" s="115" t="str">
        <f ca="1">IF($B97="","",OFFSET(Zdroj!AF$16,'k rozhodnutí detailní'!$A96,0))</f>
        <v/>
      </c>
      <c r="T97" s="115" t="str">
        <f ca="1">IF($B97="","",OFFSET(Zdroj!AG$16,'k rozhodnutí detailní'!$A96,0))</f>
        <v/>
      </c>
      <c r="U97" s="115" t="str">
        <f ca="1">IF($B97="","",OFFSET(Zdroj!AH$16,'k rozhodnutí detailní'!$A96,0))</f>
        <v/>
      </c>
    </row>
    <row r="98" spans="1:21" x14ac:dyDescent="0.25">
      <c r="A98" s="23"/>
      <c r="B98" s="124" t="str">
        <f ca="1">IF(OFFSET(Zdroj!$B$16,A96,0)&gt;0,OFFSET(Zdroj!$B$16,A96,0)+0,"")</f>
        <v/>
      </c>
      <c r="C98" s="2" t="str">
        <f ca="1">IF($B97="","",IF(Zdroj!$AS$9="ano",CONCATENATE("Okres:","
",OFFSET(Zdroj!CH$16,'k rozhodnutí detailní'!$A96,0),"
","Právní forma","
",OFFSET(Zdroj!H$16,'k rozhodnutí detailní'!$A96,0),"
",IF(OFFSET(Zdroj!I$16,'k rozhodnutí detailní'!$A96,0)="","","IČO: "),OFFSET(Zdroj!I$16,'k rozhodnutí detailní'!$A96,0),"
","B.Ú. ",IF(OFFSET(Zdroj!J$16,'k rozhodnutí detailní'!$A96,0)="","","Anonymizováno")),CONCATENATE("Okres:","
",OFFSET(Zdroj!CH$16,'k rozhodnutí detailní'!$A96,0),"
","Právní forma","
",OFFSET(Zdroj!H$16,'k rozhodnutí detailní'!$A96,0),"
",IF(OFFSET(Zdroj!I$16,'k rozhodnutí detailní'!$A96,0)="","","IČO: "),OFFSET(Zdroj!I$16,'k rozhodnutí detailní'!$A96,0),"
","B.Ú. ",OFFSET(Zdroj!J$16,'k rozhodnutí detailní'!$A96,0))))</f>
        <v/>
      </c>
      <c r="D98" s="3" t="str">
        <f ca="1">IF($B97="","",OFFSET(Zdroj!O$16,'k rozhodnutí detailní'!$A96,0))</f>
        <v/>
      </c>
      <c r="E98" s="127"/>
      <c r="F98" s="30"/>
      <c r="G98" s="122"/>
      <c r="H98" s="126"/>
      <c r="I98" s="115"/>
      <c r="J98" s="115"/>
      <c r="K98" s="115"/>
      <c r="L98" s="115"/>
      <c r="M98" s="142"/>
      <c r="N98" s="125"/>
      <c r="O98" s="115"/>
      <c r="P98" s="115"/>
      <c r="Q98" s="115"/>
      <c r="R98" s="115"/>
      <c r="S98" s="115"/>
      <c r="T98" s="115"/>
      <c r="U98" s="115"/>
    </row>
    <row r="99" spans="1:21" x14ac:dyDescent="0.25">
      <c r="A99" s="23">
        <f>ROW()/3-1</f>
        <v>32</v>
      </c>
      <c r="B99" s="124"/>
      <c r="C99" s="28" t="str">
        <f ca="1">IF($B97="","",IF(Zdroj!$AS$9="ano",IF(OFFSET(Zdroj!M$16,'k rozhodnutí detailní'!A96,0)="","","Anonymizováno"),IF(OFFSET(Zdroj!M$16,'k rozhodnutí detailní'!A96,0)="","",OFFSET(Zdroj!M$16,'k rozhodnutí detailní'!A96,0))))</f>
        <v/>
      </c>
      <c r="D99" s="3" t="str">
        <f ca="1">IF($B97="","",CONCATENATE("Dotace bude použita na:","
",OFFSET(Zdroj!P$16,'k rozhodnutí detailní'!$A96,0)))</f>
        <v/>
      </c>
      <c r="E99" s="127"/>
      <c r="F99" s="31" t="str">
        <f ca="1">IF($B97="","",OFFSET(Zdroj!V$16,'k rozhodnutí detailní'!$A96,0))</f>
        <v/>
      </c>
      <c r="G99" s="38" t="str">
        <f ca="1">IF($B97="","",OFFSET(Zdroj!CC$16,'k rozhodnutí'!$A96,0))</f>
        <v/>
      </c>
      <c r="H99" s="126"/>
      <c r="I99" s="115"/>
      <c r="J99" s="115"/>
      <c r="K99" s="115"/>
      <c r="L99" s="115"/>
      <c r="M99" s="142"/>
      <c r="N99" s="32" t="str">
        <f t="shared" ref="N99" ca="1" si="59">IF(B97="","",N97/G97)</f>
        <v/>
      </c>
      <c r="O99" s="115"/>
      <c r="P99" s="115"/>
      <c r="Q99" s="115"/>
      <c r="R99" s="115"/>
      <c r="S99" s="115"/>
      <c r="T99" s="115"/>
      <c r="U99" s="115"/>
    </row>
    <row r="100" spans="1:21" x14ac:dyDescent="0.25">
      <c r="A100" s="23"/>
      <c r="B100" s="78" t="str">
        <f ca="1">IF(OFFSET(Zdroj!$B$16,A99,0)&gt;0,A102,"")</f>
        <v/>
      </c>
      <c r="C100" s="2"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19" t="str">
        <f ca="1">IF($B100="","",OFFSET(Zdroj!N$16,'k rozhodnutí detailní'!$A99,0))</f>
        <v/>
      </c>
      <c r="E100" s="127" t="str">
        <f ca="1">IF($B100="","",OFFSET(Zdroj!T$16,'k rozhodnutí detailní'!$A99,0))</f>
        <v/>
      </c>
      <c r="F100" s="31" t="str">
        <f ca="1">IF($B100="","",OFFSET(Zdroj!U$16,'k rozhodnutí detailní'!$A99,0))</f>
        <v/>
      </c>
      <c r="G100" s="122" t="str">
        <f ca="1">IF($B100="","",OFFSET(Zdroj!W$16,'k rozhodnutí detailní'!$A99,0))</f>
        <v/>
      </c>
      <c r="H100" s="126" t="str">
        <f ca="1">IF($B100="","",OFFSET(Zdroj!Y$16,'k rozhodnutí detailní'!$A99,0))</f>
        <v/>
      </c>
      <c r="I100" s="115" t="str">
        <f ca="1">IF($B100="","",OFFSET(Zdroj!BW$16,'k rozhodnutí detailní'!$A99,0))</f>
        <v/>
      </c>
      <c r="J100" s="115" t="str">
        <f ca="1">IF($B100="","",OFFSET(Zdroj!BX$16,'k rozhodnutí detailní'!$A99,0))</f>
        <v/>
      </c>
      <c r="K100" s="115" t="str">
        <f ca="1">IF($B100="","",OFFSET(Zdroj!BY$16,'k rozhodnutí detailní'!$A99,0))</f>
        <v/>
      </c>
      <c r="L100" s="115" t="str">
        <f ca="1">IF($B100="","",CONCATENATE(OFFSET(Zdroj!BZ$16,'k rozhodnutí detailní'!$A99,0)," ze 100"))</f>
        <v/>
      </c>
      <c r="M100" s="142" t="str">
        <f t="shared" ref="M100" ca="1" si="60">IF($B100="","",SUM((I100+J100+K100)/100))</f>
        <v/>
      </c>
      <c r="N100" s="125" t="str">
        <f ca="1">IF(B100="","",OFFSET(Zdroj!CE$16,'k rozhodnutí detailní'!A99,0))</f>
        <v/>
      </c>
      <c r="O100" s="115" t="str">
        <f ca="1">IF($B100="","",OFFSET(Zdroj!Z$16,'k rozhodnutí detailní'!$A99,0))</f>
        <v/>
      </c>
      <c r="P100" s="115" t="str">
        <f ca="1">IF($B100="","",OFFSET(Zdroj!AC$16,'k rozhodnutí detailní'!$A99,0))</f>
        <v/>
      </c>
      <c r="Q100" s="115" t="str">
        <f ca="1">IF($B100="","",OFFSET(Zdroj!AD$16,'k rozhodnutí detailní'!$A99,0))</f>
        <v/>
      </c>
      <c r="R100" s="115" t="str">
        <f ca="1">IF($B100="","",OFFSET(Zdroj!AE$16,'k rozhodnutí detailní'!$A99,0))</f>
        <v/>
      </c>
      <c r="S100" s="115" t="str">
        <f ca="1">IF($B100="","",OFFSET(Zdroj!AF$16,'k rozhodnutí detailní'!$A99,0))</f>
        <v/>
      </c>
      <c r="T100" s="115" t="str">
        <f ca="1">IF($B100="","",OFFSET(Zdroj!AG$16,'k rozhodnutí detailní'!$A99,0))</f>
        <v/>
      </c>
      <c r="U100" s="115" t="str">
        <f ca="1">IF($B100="","",OFFSET(Zdroj!AH$16,'k rozhodnutí detailní'!$A99,0))</f>
        <v/>
      </c>
    </row>
    <row r="101" spans="1:21" x14ac:dyDescent="0.25">
      <c r="A101" s="23"/>
      <c r="B101" s="124" t="str">
        <f ca="1">IF(OFFSET(Zdroj!$B$16,A99,0)&gt;0,OFFSET(Zdroj!$B$16,A99,0)+0,"")</f>
        <v/>
      </c>
      <c r="C101" s="2" t="str">
        <f ca="1">IF($B100="","",IF(Zdroj!$AS$9="ano",CONCATENATE("Okres:","
",OFFSET(Zdroj!CH$16,'k rozhodnutí detailní'!$A99,0),"
","Právní forma","
",OFFSET(Zdroj!H$16,'k rozhodnutí detailní'!$A99,0),"
",IF(OFFSET(Zdroj!I$16,'k rozhodnutí detailní'!$A99,0)="","","IČO: "),OFFSET(Zdroj!I$16,'k rozhodnutí detailní'!$A99,0),"
","B.Ú. ",IF(OFFSET(Zdroj!J$16,'k rozhodnutí detailní'!$A99,0)="","","Anonymizováno")),CONCATENATE("Okres:","
",OFFSET(Zdroj!CH$16,'k rozhodnutí detailní'!$A99,0),"
","Právní forma","
",OFFSET(Zdroj!H$16,'k rozhodnutí detailní'!$A99,0),"
",IF(OFFSET(Zdroj!I$16,'k rozhodnutí detailní'!$A99,0)="","","IČO: "),OFFSET(Zdroj!I$16,'k rozhodnutí detailní'!$A99,0),"
","B.Ú. ",OFFSET(Zdroj!J$16,'k rozhodnutí detailní'!$A99,0))))</f>
        <v/>
      </c>
      <c r="D101" s="3" t="str">
        <f ca="1">IF($B100="","",OFFSET(Zdroj!O$16,'k rozhodnutí detailní'!$A99,0))</f>
        <v/>
      </c>
      <c r="E101" s="127"/>
      <c r="F101" s="30"/>
      <c r="G101" s="122"/>
      <c r="H101" s="126"/>
      <c r="I101" s="115"/>
      <c r="J101" s="115"/>
      <c r="K101" s="115"/>
      <c r="L101" s="115"/>
      <c r="M101" s="142"/>
      <c r="N101" s="125"/>
      <c r="O101" s="115"/>
      <c r="P101" s="115"/>
      <c r="Q101" s="115"/>
      <c r="R101" s="115"/>
      <c r="S101" s="115"/>
      <c r="T101" s="115"/>
      <c r="U101" s="115"/>
    </row>
    <row r="102" spans="1:21" x14ac:dyDescent="0.25">
      <c r="A102" s="23">
        <f>ROW()/3-1</f>
        <v>33</v>
      </c>
      <c r="B102" s="124"/>
      <c r="C102" s="28" t="str">
        <f ca="1">IF($B100="","",IF(Zdroj!$AS$9="ano",IF(OFFSET(Zdroj!M$16,'k rozhodnutí detailní'!A99,0)="","","Anonymizováno"),IF(OFFSET(Zdroj!M$16,'k rozhodnutí detailní'!A99,0)="","",OFFSET(Zdroj!M$16,'k rozhodnutí detailní'!A99,0))))</f>
        <v/>
      </c>
      <c r="D102" s="3" t="str">
        <f ca="1">IF($B100="","",CONCATENATE("Dotace bude použita na:","
",OFFSET(Zdroj!P$16,'k rozhodnutí detailní'!$A99,0)))</f>
        <v/>
      </c>
      <c r="E102" s="127"/>
      <c r="F102" s="31" t="str">
        <f ca="1">IF($B100="","",OFFSET(Zdroj!V$16,'k rozhodnutí detailní'!$A99,0))</f>
        <v/>
      </c>
      <c r="G102" s="38" t="str">
        <f ca="1">IF($B100="","",OFFSET(Zdroj!CC$16,'k rozhodnutí'!$A99,0))</f>
        <v/>
      </c>
      <c r="H102" s="126"/>
      <c r="I102" s="115"/>
      <c r="J102" s="115"/>
      <c r="K102" s="115"/>
      <c r="L102" s="115"/>
      <c r="M102" s="142"/>
      <c r="N102" s="32" t="str">
        <f t="shared" ref="N102" ca="1" si="61">IF(B100="","",N100/G100)</f>
        <v/>
      </c>
      <c r="O102" s="115"/>
      <c r="P102" s="115"/>
      <c r="Q102" s="115"/>
      <c r="R102" s="115"/>
      <c r="S102" s="115"/>
      <c r="T102" s="115"/>
      <c r="U102" s="115"/>
    </row>
    <row r="103" spans="1:21" x14ac:dyDescent="0.25">
      <c r="A103" s="23"/>
      <c r="B103" s="78" t="str">
        <f ca="1">IF(OFFSET(Zdroj!$B$16,A102,0)&gt;0,A105,"")</f>
        <v/>
      </c>
      <c r="C103" s="2"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19" t="str">
        <f ca="1">IF($B103="","",OFFSET(Zdroj!N$16,'k rozhodnutí detailní'!$A102,0))</f>
        <v/>
      </c>
      <c r="E103" s="127" t="str">
        <f ca="1">IF($B103="","",OFFSET(Zdroj!T$16,'k rozhodnutí detailní'!$A102,0))</f>
        <v/>
      </c>
      <c r="F103" s="31" t="str">
        <f ca="1">IF($B103="","",OFFSET(Zdroj!U$16,'k rozhodnutí detailní'!$A102,0))</f>
        <v/>
      </c>
      <c r="G103" s="122" t="str">
        <f ca="1">IF($B103="","",OFFSET(Zdroj!W$16,'k rozhodnutí detailní'!$A102,0))</f>
        <v/>
      </c>
      <c r="H103" s="126" t="str">
        <f ca="1">IF($B103="","",OFFSET(Zdroj!Y$16,'k rozhodnutí detailní'!$A102,0))</f>
        <v/>
      </c>
      <c r="I103" s="115" t="str">
        <f ca="1">IF($B103="","",OFFSET(Zdroj!BW$16,'k rozhodnutí detailní'!$A102,0))</f>
        <v/>
      </c>
      <c r="J103" s="115" t="str">
        <f ca="1">IF($B103="","",OFFSET(Zdroj!BX$16,'k rozhodnutí detailní'!$A102,0))</f>
        <v/>
      </c>
      <c r="K103" s="115" t="str">
        <f ca="1">IF($B103="","",OFFSET(Zdroj!BY$16,'k rozhodnutí detailní'!$A102,0))</f>
        <v/>
      </c>
      <c r="L103" s="115" t="str">
        <f ca="1">IF($B103="","",CONCATENATE(OFFSET(Zdroj!BZ$16,'k rozhodnutí detailní'!$A102,0)," ze 100"))</f>
        <v/>
      </c>
      <c r="M103" s="142" t="str">
        <f t="shared" ref="M103" ca="1" si="62">IF($B103="","",SUM((I103+J103+K103)/100))</f>
        <v/>
      </c>
      <c r="N103" s="125" t="str">
        <f ca="1">IF(B103="","",OFFSET(Zdroj!CE$16,'k rozhodnutí detailní'!A102,0))</f>
        <v/>
      </c>
      <c r="O103" s="115" t="str">
        <f ca="1">IF($B103="","",OFFSET(Zdroj!Z$16,'k rozhodnutí detailní'!$A102,0))</f>
        <v/>
      </c>
      <c r="P103" s="115" t="str">
        <f ca="1">IF($B103="","",OFFSET(Zdroj!AC$16,'k rozhodnutí detailní'!$A102,0))</f>
        <v/>
      </c>
      <c r="Q103" s="115" t="str">
        <f ca="1">IF($B103="","",OFFSET(Zdroj!AD$16,'k rozhodnutí detailní'!$A102,0))</f>
        <v/>
      </c>
      <c r="R103" s="115" t="str">
        <f ca="1">IF($B103="","",OFFSET(Zdroj!AE$16,'k rozhodnutí detailní'!$A102,0))</f>
        <v/>
      </c>
      <c r="S103" s="115" t="str">
        <f ca="1">IF($B103="","",OFFSET(Zdroj!AF$16,'k rozhodnutí detailní'!$A102,0))</f>
        <v/>
      </c>
      <c r="T103" s="115" t="str">
        <f ca="1">IF($B103="","",OFFSET(Zdroj!AG$16,'k rozhodnutí detailní'!$A102,0))</f>
        <v/>
      </c>
      <c r="U103" s="115" t="str">
        <f ca="1">IF($B103="","",OFFSET(Zdroj!AH$16,'k rozhodnutí detailní'!$A102,0))</f>
        <v/>
      </c>
    </row>
    <row r="104" spans="1:21" x14ac:dyDescent="0.25">
      <c r="A104" s="23"/>
      <c r="B104" s="124" t="str">
        <f ca="1">IF(OFFSET(Zdroj!$B$16,A102,0)&gt;0,OFFSET(Zdroj!$B$16,A102,0)+0,"")</f>
        <v/>
      </c>
      <c r="C104" s="2" t="str">
        <f ca="1">IF($B103="","",IF(Zdroj!$AS$9="ano",CONCATENATE("Okres:","
",OFFSET(Zdroj!CH$16,'k rozhodnutí detailní'!$A102,0),"
","Právní forma","
",OFFSET(Zdroj!H$16,'k rozhodnutí detailní'!$A102,0),"
",IF(OFFSET(Zdroj!I$16,'k rozhodnutí detailní'!$A102,0)="","","IČO: "),OFFSET(Zdroj!I$16,'k rozhodnutí detailní'!$A102,0),"
","B.Ú. ",IF(OFFSET(Zdroj!J$16,'k rozhodnutí detailní'!$A102,0)="","","Anonymizováno")),CONCATENATE("Okres:","
",OFFSET(Zdroj!CH$16,'k rozhodnutí detailní'!$A102,0),"
","Právní forma","
",OFFSET(Zdroj!H$16,'k rozhodnutí detailní'!$A102,0),"
",IF(OFFSET(Zdroj!I$16,'k rozhodnutí detailní'!$A102,0)="","","IČO: "),OFFSET(Zdroj!I$16,'k rozhodnutí detailní'!$A102,0),"
","B.Ú. ",OFFSET(Zdroj!J$16,'k rozhodnutí detailní'!$A102,0))))</f>
        <v/>
      </c>
      <c r="D104" s="3" t="str">
        <f ca="1">IF($B103="","",OFFSET(Zdroj!O$16,'k rozhodnutí detailní'!$A102,0))</f>
        <v/>
      </c>
      <c r="E104" s="127"/>
      <c r="F104" s="30"/>
      <c r="G104" s="122"/>
      <c r="H104" s="126"/>
      <c r="I104" s="115"/>
      <c r="J104" s="115"/>
      <c r="K104" s="115"/>
      <c r="L104" s="115"/>
      <c r="M104" s="142"/>
      <c r="N104" s="125"/>
      <c r="O104" s="115"/>
      <c r="P104" s="115"/>
      <c r="Q104" s="115"/>
      <c r="R104" s="115"/>
      <c r="S104" s="115"/>
      <c r="T104" s="115"/>
      <c r="U104" s="115"/>
    </row>
    <row r="105" spans="1:21" x14ac:dyDescent="0.25">
      <c r="A105" s="23">
        <f>ROW()/3-1</f>
        <v>34</v>
      </c>
      <c r="B105" s="124"/>
      <c r="C105" s="28" t="str">
        <f ca="1">IF($B103="","",IF(Zdroj!$AS$9="ano",IF(OFFSET(Zdroj!M$16,'k rozhodnutí detailní'!A102,0)="","","Anonymizováno"),IF(OFFSET(Zdroj!M$16,'k rozhodnutí detailní'!A102,0)="","",OFFSET(Zdroj!M$16,'k rozhodnutí detailní'!A102,0))))</f>
        <v/>
      </c>
      <c r="D105" s="3" t="str">
        <f ca="1">IF($B103="","",CONCATENATE("Dotace bude použita na:","
",OFFSET(Zdroj!P$16,'k rozhodnutí detailní'!$A102,0)))</f>
        <v/>
      </c>
      <c r="E105" s="127"/>
      <c r="F105" s="31" t="str">
        <f ca="1">IF($B103="","",OFFSET(Zdroj!V$16,'k rozhodnutí detailní'!$A102,0))</f>
        <v/>
      </c>
      <c r="G105" s="38" t="str">
        <f ca="1">IF($B103="","",OFFSET(Zdroj!CC$16,'k rozhodnutí'!$A102,0))</f>
        <v/>
      </c>
      <c r="H105" s="126"/>
      <c r="I105" s="115"/>
      <c r="J105" s="115"/>
      <c r="K105" s="115"/>
      <c r="L105" s="115"/>
      <c r="M105" s="142"/>
      <c r="N105" s="32" t="str">
        <f t="shared" ref="N105" ca="1" si="63">IF(B103="","",N103/G103)</f>
        <v/>
      </c>
      <c r="O105" s="115"/>
      <c r="P105" s="115"/>
      <c r="Q105" s="115"/>
      <c r="R105" s="115"/>
      <c r="S105" s="115"/>
      <c r="T105" s="115"/>
      <c r="U105" s="115"/>
    </row>
    <row r="106" spans="1:21" x14ac:dyDescent="0.25">
      <c r="A106" s="23"/>
      <c r="B106" s="78" t="str">
        <f ca="1">IF(OFFSET(Zdroj!$B$16,A105,0)&gt;0,A108,"")</f>
        <v/>
      </c>
      <c r="C106" s="2"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19" t="str">
        <f ca="1">IF($B106="","",OFFSET(Zdroj!N$16,'k rozhodnutí detailní'!$A105,0))</f>
        <v/>
      </c>
      <c r="E106" s="127" t="str">
        <f ca="1">IF($B106="","",OFFSET(Zdroj!T$16,'k rozhodnutí detailní'!$A105,0))</f>
        <v/>
      </c>
      <c r="F106" s="31" t="str">
        <f ca="1">IF($B106="","",OFFSET(Zdroj!U$16,'k rozhodnutí detailní'!$A105,0))</f>
        <v/>
      </c>
      <c r="G106" s="122" t="str">
        <f ca="1">IF($B106="","",OFFSET(Zdroj!W$16,'k rozhodnutí detailní'!$A105,0))</f>
        <v/>
      </c>
      <c r="H106" s="126" t="str">
        <f ca="1">IF($B106="","",OFFSET(Zdroj!Y$16,'k rozhodnutí detailní'!$A105,0))</f>
        <v/>
      </c>
      <c r="I106" s="115" t="str">
        <f ca="1">IF($B106="","",OFFSET(Zdroj!BW$16,'k rozhodnutí detailní'!$A105,0))</f>
        <v/>
      </c>
      <c r="J106" s="115" t="str">
        <f ca="1">IF($B106="","",OFFSET(Zdroj!BX$16,'k rozhodnutí detailní'!$A105,0))</f>
        <v/>
      </c>
      <c r="K106" s="115" t="str">
        <f ca="1">IF($B106="","",OFFSET(Zdroj!BY$16,'k rozhodnutí detailní'!$A105,0))</f>
        <v/>
      </c>
      <c r="L106" s="115" t="str">
        <f ca="1">IF($B106="","",CONCATENATE(OFFSET(Zdroj!BZ$16,'k rozhodnutí detailní'!$A105,0)," ze 100"))</f>
        <v/>
      </c>
      <c r="M106" s="142" t="str">
        <f t="shared" ref="M106" ca="1" si="64">IF($B106="","",SUM((I106+J106+K106)/100))</f>
        <v/>
      </c>
      <c r="N106" s="125" t="str">
        <f ca="1">IF(B106="","",OFFSET(Zdroj!CE$16,'k rozhodnutí detailní'!A105,0))</f>
        <v/>
      </c>
      <c r="O106" s="115" t="str">
        <f ca="1">IF($B106="","",OFFSET(Zdroj!Z$16,'k rozhodnutí detailní'!$A105,0))</f>
        <v/>
      </c>
      <c r="P106" s="115" t="str">
        <f ca="1">IF($B106="","",OFFSET(Zdroj!AC$16,'k rozhodnutí detailní'!$A105,0))</f>
        <v/>
      </c>
      <c r="Q106" s="115" t="str">
        <f ca="1">IF($B106="","",OFFSET(Zdroj!AD$16,'k rozhodnutí detailní'!$A105,0))</f>
        <v/>
      </c>
      <c r="R106" s="115" t="str">
        <f ca="1">IF($B106="","",OFFSET(Zdroj!AE$16,'k rozhodnutí detailní'!$A105,0))</f>
        <v/>
      </c>
      <c r="S106" s="115" t="str">
        <f ca="1">IF($B106="","",OFFSET(Zdroj!AF$16,'k rozhodnutí detailní'!$A105,0))</f>
        <v/>
      </c>
      <c r="T106" s="115" t="str">
        <f ca="1">IF($B106="","",OFFSET(Zdroj!AG$16,'k rozhodnutí detailní'!$A105,0))</f>
        <v/>
      </c>
      <c r="U106" s="115" t="str">
        <f ca="1">IF($B106="","",OFFSET(Zdroj!AH$16,'k rozhodnutí detailní'!$A105,0))</f>
        <v/>
      </c>
    </row>
    <row r="107" spans="1:21" x14ac:dyDescent="0.25">
      <c r="A107" s="23"/>
      <c r="B107" s="124" t="str">
        <f ca="1">IF(OFFSET(Zdroj!$B$16,A105,0)&gt;0,OFFSET(Zdroj!$B$16,A105,0)+0,"")</f>
        <v/>
      </c>
      <c r="C107" s="2" t="str">
        <f ca="1">IF($B106="","",IF(Zdroj!$AS$9="ano",CONCATENATE("Okres:","
",OFFSET(Zdroj!CH$16,'k rozhodnutí detailní'!$A105,0),"
","Právní forma","
",OFFSET(Zdroj!H$16,'k rozhodnutí detailní'!$A105,0),"
",IF(OFFSET(Zdroj!I$16,'k rozhodnutí detailní'!$A105,0)="","","IČO: "),OFFSET(Zdroj!I$16,'k rozhodnutí detailní'!$A105,0),"
","B.Ú. ",IF(OFFSET(Zdroj!J$16,'k rozhodnutí detailní'!$A105,0)="","","Anonymizováno")),CONCATENATE("Okres:","
",OFFSET(Zdroj!CH$16,'k rozhodnutí detailní'!$A105,0),"
","Právní forma","
",OFFSET(Zdroj!H$16,'k rozhodnutí detailní'!$A105,0),"
",IF(OFFSET(Zdroj!I$16,'k rozhodnutí detailní'!$A105,0)="","","IČO: "),OFFSET(Zdroj!I$16,'k rozhodnutí detailní'!$A105,0),"
","B.Ú. ",OFFSET(Zdroj!J$16,'k rozhodnutí detailní'!$A105,0))))</f>
        <v/>
      </c>
      <c r="D107" s="3" t="str">
        <f ca="1">IF($B106="","",OFFSET(Zdroj!O$16,'k rozhodnutí detailní'!$A105,0))</f>
        <v/>
      </c>
      <c r="E107" s="127"/>
      <c r="F107" s="30"/>
      <c r="G107" s="122"/>
      <c r="H107" s="126"/>
      <c r="I107" s="115"/>
      <c r="J107" s="115"/>
      <c r="K107" s="115"/>
      <c r="L107" s="115"/>
      <c r="M107" s="142"/>
      <c r="N107" s="125"/>
      <c r="O107" s="115"/>
      <c r="P107" s="115"/>
      <c r="Q107" s="115"/>
      <c r="R107" s="115"/>
      <c r="S107" s="115"/>
      <c r="T107" s="115"/>
      <c r="U107" s="115"/>
    </row>
    <row r="108" spans="1:21" x14ac:dyDescent="0.25">
      <c r="A108" s="23">
        <f>ROW()/3-1</f>
        <v>35</v>
      </c>
      <c r="B108" s="124"/>
      <c r="C108" s="28" t="str">
        <f ca="1">IF($B106="","",IF(Zdroj!$AS$9="ano",IF(OFFSET(Zdroj!M$16,'k rozhodnutí detailní'!A105,0)="","","Anonymizováno"),IF(OFFSET(Zdroj!M$16,'k rozhodnutí detailní'!A105,0)="","",OFFSET(Zdroj!M$16,'k rozhodnutí detailní'!A105,0))))</f>
        <v/>
      </c>
      <c r="D108" s="3" t="str">
        <f ca="1">IF($B106="","",CONCATENATE("Dotace bude použita na:","
",OFFSET(Zdroj!P$16,'k rozhodnutí detailní'!$A105,0)))</f>
        <v/>
      </c>
      <c r="E108" s="127"/>
      <c r="F108" s="31" t="str">
        <f ca="1">IF($B106="","",OFFSET(Zdroj!V$16,'k rozhodnutí detailní'!$A105,0))</f>
        <v/>
      </c>
      <c r="G108" s="38" t="str">
        <f ca="1">IF($B106="","",OFFSET(Zdroj!CC$16,'k rozhodnutí'!$A105,0))</f>
        <v/>
      </c>
      <c r="H108" s="126"/>
      <c r="I108" s="115"/>
      <c r="J108" s="115"/>
      <c r="K108" s="115"/>
      <c r="L108" s="115"/>
      <c r="M108" s="142"/>
      <c r="N108" s="32" t="str">
        <f t="shared" ref="N108" ca="1" si="65">IF(B106="","",N106/G106)</f>
        <v/>
      </c>
      <c r="O108" s="115"/>
      <c r="P108" s="115"/>
      <c r="Q108" s="115"/>
      <c r="R108" s="115"/>
      <c r="S108" s="115"/>
      <c r="T108" s="115"/>
      <c r="U108" s="115"/>
    </row>
    <row r="109" spans="1:21" x14ac:dyDescent="0.25">
      <c r="A109" s="23"/>
      <c r="B109" s="78" t="str">
        <f ca="1">IF(OFFSET(Zdroj!$B$16,A108,0)&gt;0,A111,"")</f>
        <v/>
      </c>
      <c r="C109" s="2"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19" t="str">
        <f ca="1">IF($B109="","",OFFSET(Zdroj!N$16,'k rozhodnutí detailní'!$A108,0))</f>
        <v/>
      </c>
      <c r="E109" s="127" t="str">
        <f ca="1">IF($B109="","",OFFSET(Zdroj!T$16,'k rozhodnutí detailní'!$A108,0))</f>
        <v/>
      </c>
      <c r="F109" s="31" t="str">
        <f ca="1">IF($B109="","",OFFSET(Zdroj!U$16,'k rozhodnutí detailní'!$A108,0))</f>
        <v/>
      </c>
      <c r="G109" s="122" t="str">
        <f ca="1">IF($B109="","",OFFSET(Zdroj!W$16,'k rozhodnutí detailní'!$A108,0))</f>
        <v/>
      </c>
      <c r="H109" s="126" t="str">
        <f ca="1">IF($B109="","",OFFSET(Zdroj!Y$16,'k rozhodnutí detailní'!$A108,0))</f>
        <v/>
      </c>
      <c r="I109" s="115" t="str">
        <f ca="1">IF($B109="","",OFFSET(Zdroj!BW$16,'k rozhodnutí detailní'!$A108,0))</f>
        <v/>
      </c>
      <c r="J109" s="115" t="str">
        <f ca="1">IF($B109="","",OFFSET(Zdroj!BX$16,'k rozhodnutí detailní'!$A108,0))</f>
        <v/>
      </c>
      <c r="K109" s="115" t="str">
        <f ca="1">IF($B109="","",OFFSET(Zdroj!BY$16,'k rozhodnutí detailní'!$A108,0))</f>
        <v/>
      </c>
      <c r="L109" s="115" t="str">
        <f ca="1">IF($B109="","",CONCATENATE(OFFSET(Zdroj!BZ$16,'k rozhodnutí detailní'!$A108,0)," ze 100"))</f>
        <v/>
      </c>
      <c r="M109" s="142" t="str">
        <f t="shared" ref="M109" ca="1" si="66">IF($B109="","",SUM((I109+J109+K109)/100))</f>
        <v/>
      </c>
      <c r="N109" s="125" t="str">
        <f ca="1">IF(B109="","",OFFSET(Zdroj!CE$16,'k rozhodnutí detailní'!A108,0))</f>
        <v/>
      </c>
      <c r="O109" s="115" t="str">
        <f ca="1">IF($B109="","",OFFSET(Zdroj!Z$16,'k rozhodnutí detailní'!$A108,0))</f>
        <v/>
      </c>
      <c r="P109" s="115" t="str">
        <f ca="1">IF($B109="","",OFFSET(Zdroj!AC$16,'k rozhodnutí detailní'!$A108,0))</f>
        <v/>
      </c>
      <c r="Q109" s="115" t="str">
        <f ca="1">IF($B109="","",OFFSET(Zdroj!AD$16,'k rozhodnutí detailní'!$A108,0))</f>
        <v/>
      </c>
      <c r="R109" s="115" t="str">
        <f ca="1">IF($B109="","",OFFSET(Zdroj!AE$16,'k rozhodnutí detailní'!$A108,0))</f>
        <v/>
      </c>
      <c r="S109" s="115" t="str">
        <f ca="1">IF($B109="","",OFFSET(Zdroj!AF$16,'k rozhodnutí detailní'!$A108,0))</f>
        <v/>
      </c>
      <c r="T109" s="115" t="str">
        <f ca="1">IF($B109="","",OFFSET(Zdroj!AG$16,'k rozhodnutí detailní'!$A108,0))</f>
        <v/>
      </c>
      <c r="U109" s="115" t="str">
        <f ca="1">IF($B109="","",OFFSET(Zdroj!AH$16,'k rozhodnutí detailní'!$A108,0))</f>
        <v/>
      </c>
    </row>
    <row r="110" spans="1:21" x14ac:dyDescent="0.25">
      <c r="A110" s="23"/>
      <c r="B110" s="124" t="str">
        <f ca="1">IF(OFFSET(Zdroj!$B$16,A108,0)&gt;0,OFFSET(Zdroj!$B$16,A108,0)+0,"")</f>
        <v/>
      </c>
      <c r="C110" s="2" t="str">
        <f ca="1">IF($B109="","",IF(Zdroj!$AS$9="ano",CONCATENATE("Okres:","
",OFFSET(Zdroj!CH$16,'k rozhodnutí detailní'!$A108,0),"
","Právní forma","
",OFFSET(Zdroj!H$16,'k rozhodnutí detailní'!$A108,0),"
",IF(OFFSET(Zdroj!I$16,'k rozhodnutí detailní'!$A108,0)="","","IČO: "),OFFSET(Zdroj!I$16,'k rozhodnutí detailní'!$A108,0),"
","B.Ú. ",IF(OFFSET(Zdroj!J$16,'k rozhodnutí detailní'!$A108,0)="","","Anonymizováno")),CONCATENATE("Okres:","
",OFFSET(Zdroj!CH$16,'k rozhodnutí detailní'!$A108,0),"
","Právní forma","
",OFFSET(Zdroj!H$16,'k rozhodnutí detailní'!$A108,0),"
",IF(OFFSET(Zdroj!I$16,'k rozhodnutí detailní'!$A108,0)="","","IČO: "),OFFSET(Zdroj!I$16,'k rozhodnutí detailní'!$A108,0),"
","B.Ú. ",OFFSET(Zdroj!J$16,'k rozhodnutí detailní'!$A108,0))))</f>
        <v/>
      </c>
      <c r="D110" s="3" t="str">
        <f ca="1">IF($B109="","",OFFSET(Zdroj!O$16,'k rozhodnutí detailní'!$A108,0))</f>
        <v/>
      </c>
      <c r="E110" s="127"/>
      <c r="F110" s="30"/>
      <c r="G110" s="122"/>
      <c r="H110" s="126"/>
      <c r="I110" s="115"/>
      <c r="J110" s="115"/>
      <c r="K110" s="115"/>
      <c r="L110" s="115"/>
      <c r="M110" s="142"/>
      <c r="N110" s="125"/>
      <c r="O110" s="115"/>
      <c r="P110" s="115"/>
      <c r="Q110" s="115"/>
      <c r="R110" s="115"/>
      <c r="S110" s="115"/>
      <c r="T110" s="115"/>
      <c r="U110" s="115"/>
    </row>
    <row r="111" spans="1:21" x14ac:dyDescent="0.25">
      <c r="A111" s="23">
        <f>ROW()/3-1</f>
        <v>36</v>
      </c>
      <c r="B111" s="124"/>
      <c r="C111" s="28" t="str">
        <f ca="1">IF($B109="","",IF(Zdroj!$AS$9="ano",IF(OFFSET(Zdroj!M$16,'k rozhodnutí detailní'!A108,0)="","","Anonymizováno"),IF(OFFSET(Zdroj!M$16,'k rozhodnutí detailní'!A108,0)="","",OFFSET(Zdroj!M$16,'k rozhodnutí detailní'!A108,0))))</f>
        <v/>
      </c>
      <c r="D111" s="3" t="str">
        <f ca="1">IF($B109="","",CONCATENATE("Dotace bude použita na:","
",OFFSET(Zdroj!P$16,'k rozhodnutí detailní'!$A108,0)))</f>
        <v/>
      </c>
      <c r="E111" s="127"/>
      <c r="F111" s="31" t="str">
        <f ca="1">IF($B109="","",OFFSET(Zdroj!V$16,'k rozhodnutí detailní'!$A108,0))</f>
        <v/>
      </c>
      <c r="G111" s="38" t="str">
        <f ca="1">IF($B109="","",OFFSET(Zdroj!CC$16,'k rozhodnutí'!$A108,0))</f>
        <v/>
      </c>
      <c r="H111" s="126"/>
      <c r="I111" s="115"/>
      <c r="J111" s="115"/>
      <c r="K111" s="115"/>
      <c r="L111" s="115"/>
      <c r="M111" s="142"/>
      <c r="N111" s="32" t="str">
        <f t="shared" ref="N111" ca="1" si="67">IF(B109="","",N109/G109)</f>
        <v/>
      </c>
      <c r="O111" s="115"/>
      <c r="P111" s="115"/>
      <c r="Q111" s="115"/>
      <c r="R111" s="115"/>
      <c r="S111" s="115"/>
      <c r="T111" s="115"/>
      <c r="U111" s="115"/>
    </row>
    <row r="112" spans="1:21" x14ac:dyDescent="0.25">
      <c r="A112" s="23"/>
      <c r="B112" s="78" t="str">
        <f ca="1">IF(OFFSET(Zdroj!$B$16,A111,0)&gt;0,A114,"")</f>
        <v/>
      </c>
      <c r="C112" s="2"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19" t="str">
        <f ca="1">IF($B112="","",OFFSET(Zdroj!N$16,'k rozhodnutí detailní'!$A111,0))</f>
        <v/>
      </c>
      <c r="E112" s="127" t="str">
        <f ca="1">IF($B112="","",OFFSET(Zdroj!T$16,'k rozhodnutí detailní'!$A111,0))</f>
        <v/>
      </c>
      <c r="F112" s="31" t="str">
        <f ca="1">IF($B112="","",OFFSET(Zdroj!U$16,'k rozhodnutí detailní'!$A111,0))</f>
        <v/>
      </c>
      <c r="G112" s="122" t="str">
        <f ca="1">IF($B112="","",OFFSET(Zdroj!W$16,'k rozhodnutí detailní'!$A111,0))</f>
        <v/>
      </c>
      <c r="H112" s="126" t="str">
        <f ca="1">IF($B112="","",OFFSET(Zdroj!Y$16,'k rozhodnutí detailní'!$A111,0))</f>
        <v/>
      </c>
      <c r="I112" s="115" t="str">
        <f ca="1">IF($B112="","",OFFSET(Zdroj!BW$16,'k rozhodnutí detailní'!$A111,0))</f>
        <v/>
      </c>
      <c r="J112" s="115" t="str">
        <f ca="1">IF($B112="","",OFFSET(Zdroj!BX$16,'k rozhodnutí detailní'!$A111,0))</f>
        <v/>
      </c>
      <c r="K112" s="115" t="str">
        <f ca="1">IF($B112="","",OFFSET(Zdroj!BY$16,'k rozhodnutí detailní'!$A111,0))</f>
        <v/>
      </c>
      <c r="L112" s="115" t="str">
        <f ca="1">IF($B112="","",CONCATENATE(OFFSET(Zdroj!BZ$16,'k rozhodnutí detailní'!$A111,0)," ze 100"))</f>
        <v/>
      </c>
      <c r="M112" s="142" t="str">
        <f t="shared" ref="M112" ca="1" si="68">IF($B112="","",SUM((I112+J112+K112)/100))</f>
        <v/>
      </c>
      <c r="N112" s="125" t="str">
        <f ca="1">IF(B112="","",OFFSET(Zdroj!CE$16,'k rozhodnutí detailní'!A111,0))</f>
        <v/>
      </c>
      <c r="O112" s="115" t="str">
        <f ca="1">IF($B112="","",OFFSET(Zdroj!Z$16,'k rozhodnutí detailní'!$A111,0))</f>
        <v/>
      </c>
      <c r="P112" s="115" t="str">
        <f ca="1">IF($B112="","",OFFSET(Zdroj!AC$16,'k rozhodnutí detailní'!$A111,0))</f>
        <v/>
      </c>
      <c r="Q112" s="115" t="str">
        <f ca="1">IF($B112="","",OFFSET(Zdroj!AD$16,'k rozhodnutí detailní'!$A111,0))</f>
        <v/>
      </c>
      <c r="R112" s="115" t="str">
        <f ca="1">IF($B112="","",OFFSET(Zdroj!AE$16,'k rozhodnutí detailní'!$A111,0))</f>
        <v/>
      </c>
      <c r="S112" s="115" t="str">
        <f ca="1">IF($B112="","",OFFSET(Zdroj!AF$16,'k rozhodnutí detailní'!$A111,0))</f>
        <v/>
      </c>
      <c r="T112" s="115" t="str">
        <f ca="1">IF($B112="","",OFFSET(Zdroj!AG$16,'k rozhodnutí detailní'!$A111,0))</f>
        <v/>
      </c>
      <c r="U112" s="115" t="str">
        <f ca="1">IF($B112="","",OFFSET(Zdroj!AH$16,'k rozhodnutí detailní'!$A111,0))</f>
        <v/>
      </c>
    </row>
    <row r="113" spans="1:21" x14ac:dyDescent="0.25">
      <c r="A113" s="23"/>
      <c r="B113" s="124" t="str">
        <f ca="1">IF(OFFSET(Zdroj!$B$16,A111,0)&gt;0,OFFSET(Zdroj!$B$16,A111,0)+0,"")</f>
        <v/>
      </c>
      <c r="C113" s="2" t="str">
        <f ca="1">IF($B112="","",IF(Zdroj!$AS$9="ano",CONCATENATE("Okres:","
",OFFSET(Zdroj!CH$16,'k rozhodnutí detailní'!$A111,0),"
","Právní forma","
",OFFSET(Zdroj!H$16,'k rozhodnutí detailní'!$A111,0),"
",IF(OFFSET(Zdroj!I$16,'k rozhodnutí detailní'!$A111,0)="","","IČO: "),OFFSET(Zdroj!I$16,'k rozhodnutí detailní'!$A111,0),"
","B.Ú. ",IF(OFFSET(Zdroj!J$16,'k rozhodnutí detailní'!$A111,0)="","","Anonymizováno")),CONCATENATE("Okres:","
",OFFSET(Zdroj!CH$16,'k rozhodnutí detailní'!$A111,0),"
","Právní forma","
",OFFSET(Zdroj!H$16,'k rozhodnutí detailní'!$A111,0),"
",IF(OFFSET(Zdroj!I$16,'k rozhodnutí detailní'!$A111,0)="","","IČO: "),OFFSET(Zdroj!I$16,'k rozhodnutí detailní'!$A111,0),"
","B.Ú. ",OFFSET(Zdroj!J$16,'k rozhodnutí detailní'!$A111,0))))</f>
        <v/>
      </c>
      <c r="D113" s="3" t="str">
        <f ca="1">IF($B112="","",OFFSET(Zdroj!O$16,'k rozhodnutí detailní'!$A111,0))</f>
        <v/>
      </c>
      <c r="E113" s="127"/>
      <c r="F113" s="30"/>
      <c r="G113" s="122"/>
      <c r="H113" s="126"/>
      <c r="I113" s="115"/>
      <c r="J113" s="115"/>
      <c r="K113" s="115"/>
      <c r="L113" s="115"/>
      <c r="M113" s="142"/>
      <c r="N113" s="125"/>
      <c r="O113" s="115"/>
      <c r="P113" s="115"/>
      <c r="Q113" s="115"/>
      <c r="R113" s="115"/>
      <c r="S113" s="115"/>
      <c r="T113" s="115"/>
      <c r="U113" s="115"/>
    </row>
    <row r="114" spans="1:21" x14ac:dyDescent="0.25">
      <c r="A114" s="23">
        <f>ROW()/3-1</f>
        <v>37</v>
      </c>
      <c r="B114" s="124"/>
      <c r="C114" s="28" t="str">
        <f ca="1">IF($B112="","",IF(Zdroj!$AS$9="ano",IF(OFFSET(Zdroj!M$16,'k rozhodnutí detailní'!A111,0)="","","Anonymizováno"),IF(OFFSET(Zdroj!M$16,'k rozhodnutí detailní'!A111,0)="","",OFFSET(Zdroj!M$16,'k rozhodnutí detailní'!A111,0))))</f>
        <v/>
      </c>
      <c r="D114" s="3" t="str">
        <f ca="1">IF($B112="","",CONCATENATE("Dotace bude použita na:","
",OFFSET(Zdroj!P$16,'k rozhodnutí detailní'!$A111,0)))</f>
        <v/>
      </c>
      <c r="E114" s="127"/>
      <c r="F114" s="31" t="str">
        <f ca="1">IF($B112="","",OFFSET(Zdroj!V$16,'k rozhodnutí detailní'!$A111,0))</f>
        <v/>
      </c>
      <c r="G114" s="38" t="str">
        <f ca="1">IF($B112="","",OFFSET(Zdroj!CC$16,'k rozhodnutí'!$A111,0))</f>
        <v/>
      </c>
      <c r="H114" s="126"/>
      <c r="I114" s="115"/>
      <c r="J114" s="115"/>
      <c r="K114" s="115"/>
      <c r="L114" s="115"/>
      <c r="M114" s="142"/>
      <c r="N114" s="32" t="str">
        <f t="shared" ref="N114" ca="1" si="69">IF(B112="","",N112/G112)</f>
        <v/>
      </c>
      <c r="O114" s="115"/>
      <c r="P114" s="115"/>
      <c r="Q114" s="115"/>
      <c r="R114" s="115"/>
      <c r="S114" s="115"/>
      <c r="T114" s="115"/>
      <c r="U114" s="115"/>
    </row>
    <row r="115" spans="1:21" x14ac:dyDescent="0.25">
      <c r="A115" s="23"/>
      <c r="B115" s="78" t="str">
        <f ca="1">IF(OFFSET(Zdroj!$B$16,A114,0)&gt;0,A117,"")</f>
        <v/>
      </c>
      <c r="C115" s="2"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19" t="str">
        <f ca="1">IF($B115="","",OFFSET(Zdroj!N$16,'k rozhodnutí detailní'!$A114,0))</f>
        <v/>
      </c>
      <c r="E115" s="127" t="str">
        <f ca="1">IF($B115="","",OFFSET(Zdroj!T$16,'k rozhodnutí detailní'!$A114,0))</f>
        <v/>
      </c>
      <c r="F115" s="31" t="str">
        <f ca="1">IF($B115="","",OFFSET(Zdroj!U$16,'k rozhodnutí detailní'!$A114,0))</f>
        <v/>
      </c>
      <c r="G115" s="122" t="str">
        <f ca="1">IF($B115="","",OFFSET(Zdroj!W$16,'k rozhodnutí detailní'!$A114,0))</f>
        <v/>
      </c>
      <c r="H115" s="126" t="str">
        <f ca="1">IF($B115="","",OFFSET(Zdroj!Y$16,'k rozhodnutí detailní'!$A114,0))</f>
        <v/>
      </c>
      <c r="I115" s="115" t="str">
        <f ca="1">IF($B115="","",OFFSET(Zdroj!BW$16,'k rozhodnutí detailní'!$A114,0))</f>
        <v/>
      </c>
      <c r="J115" s="115" t="str">
        <f ca="1">IF($B115="","",OFFSET(Zdroj!BX$16,'k rozhodnutí detailní'!$A114,0))</f>
        <v/>
      </c>
      <c r="K115" s="115" t="str">
        <f ca="1">IF($B115="","",OFFSET(Zdroj!BY$16,'k rozhodnutí detailní'!$A114,0))</f>
        <v/>
      </c>
      <c r="L115" s="115" t="str">
        <f ca="1">IF($B115="","",CONCATENATE(OFFSET(Zdroj!BZ$16,'k rozhodnutí detailní'!$A114,0)," ze 100"))</f>
        <v/>
      </c>
      <c r="M115" s="142" t="str">
        <f t="shared" ref="M115" ca="1" si="70">IF($B115="","",SUM((I115+J115+K115)/100))</f>
        <v/>
      </c>
      <c r="N115" s="125" t="str">
        <f ca="1">IF(B115="","",OFFSET(Zdroj!CE$16,'k rozhodnutí detailní'!A114,0))</f>
        <v/>
      </c>
      <c r="O115" s="115" t="str">
        <f ca="1">IF($B115="","",OFFSET(Zdroj!Z$16,'k rozhodnutí detailní'!$A114,0))</f>
        <v/>
      </c>
      <c r="P115" s="115" t="str">
        <f ca="1">IF($B115="","",OFFSET(Zdroj!AC$16,'k rozhodnutí detailní'!$A114,0))</f>
        <v/>
      </c>
      <c r="Q115" s="115" t="str">
        <f ca="1">IF($B115="","",OFFSET(Zdroj!AD$16,'k rozhodnutí detailní'!$A114,0))</f>
        <v/>
      </c>
      <c r="R115" s="115" t="str">
        <f ca="1">IF($B115="","",OFFSET(Zdroj!AE$16,'k rozhodnutí detailní'!$A114,0))</f>
        <v/>
      </c>
      <c r="S115" s="115" t="str">
        <f ca="1">IF($B115="","",OFFSET(Zdroj!AF$16,'k rozhodnutí detailní'!$A114,0))</f>
        <v/>
      </c>
      <c r="T115" s="115" t="str">
        <f ca="1">IF($B115="","",OFFSET(Zdroj!AG$16,'k rozhodnutí detailní'!$A114,0))</f>
        <v/>
      </c>
      <c r="U115" s="115" t="str">
        <f ca="1">IF($B115="","",OFFSET(Zdroj!AH$16,'k rozhodnutí detailní'!$A114,0))</f>
        <v/>
      </c>
    </row>
    <row r="116" spans="1:21" x14ac:dyDescent="0.25">
      <c r="A116" s="23"/>
      <c r="B116" s="124" t="str">
        <f ca="1">IF(OFFSET(Zdroj!$B$16,A114,0)&gt;0,OFFSET(Zdroj!$B$16,A114,0)+0,"")</f>
        <v/>
      </c>
      <c r="C116" s="2" t="str">
        <f ca="1">IF($B115="","",IF(Zdroj!$AS$9="ano",CONCATENATE("Okres:","
",OFFSET(Zdroj!CH$16,'k rozhodnutí detailní'!$A114,0),"
","Právní forma","
",OFFSET(Zdroj!H$16,'k rozhodnutí detailní'!$A114,0),"
",IF(OFFSET(Zdroj!I$16,'k rozhodnutí detailní'!$A114,0)="","","IČO: "),OFFSET(Zdroj!I$16,'k rozhodnutí detailní'!$A114,0),"
","B.Ú. ",IF(OFFSET(Zdroj!J$16,'k rozhodnutí detailní'!$A114,0)="","","Anonymizováno")),CONCATENATE("Okres:","
",OFFSET(Zdroj!CH$16,'k rozhodnutí detailní'!$A114,0),"
","Právní forma","
",OFFSET(Zdroj!H$16,'k rozhodnutí detailní'!$A114,0),"
",IF(OFFSET(Zdroj!I$16,'k rozhodnutí detailní'!$A114,0)="","","IČO: "),OFFSET(Zdroj!I$16,'k rozhodnutí detailní'!$A114,0),"
","B.Ú. ",OFFSET(Zdroj!J$16,'k rozhodnutí detailní'!$A114,0))))</f>
        <v/>
      </c>
      <c r="D116" s="3" t="str">
        <f ca="1">IF($B115="","",OFFSET(Zdroj!O$16,'k rozhodnutí detailní'!$A114,0))</f>
        <v/>
      </c>
      <c r="E116" s="127"/>
      <c r="F116" s="30"/>
      <c r="G116" s="122"/>
      <c r="H116" s="126"/>
      <c r="I116" s="115"/>
      <c r="J116" s="115"/>
      <c r="K116" s="115"/>
      <c r="L116" s="115"/>
      <c r="M116" s="142"/>
      <c r="N116" s="125"/>
      <c r="O116" s="115"/>
      <c r="P116" s="115"/>
      <c r="Q116" s="115"/>
      <c r="R116" s="115"/>
      <c r="S116" s="115"/>
      <c r="T116" s="115"/>
      <c r="U116" s="115"/>
    </row>
    <row r="117" spans="1:21" x14ac:dyDescent="0.25">
      <c r="A117" s="23">
        <f>ROW()/3-1</f>
        <v>38</v>
      </c>
      <c r="B117" s="124"/>
      <c r="C117" s="28" t="str">
        <f ca="1">IF($B115="","",IF(Zdroj!$AS$9="ano",IF(OFFSET(Zdroj!M$16,'k rozhodnutí detailní'!A114,0)="","","Anonymizováno"),IF(OFFSET(Zdroj!M$16,'k rozhodnutí detailní'!A114,0)="","",OFFSET(Zdroj!M$16,'k rozhodnutí detailní'!A114,0))))</f>
        <v/>
      </c>
      <c r="D117" s="3" t="str">
        <f ca="1">IF($B115="","",CONCATENATE("Dotace bude použita na:","
",OFFSET(Zdroj!P$16,'k rozhodnutí detailní'!$A114,0)))</f>
        <v/>
      </c>
      <c r="E117" s="127"/>
      <c r="F117" s="31" t="str">
        <f ca="1">IF($B115="","",OFFSET(Zdroj!V$16,'k rozhodnutí detailní'!$A114,0))</f>
        <v/>
      </c>
      <c r="G117" s="38" t="str">
        <f ca="1">IF($B115="","",OFFSET(Zdroj!CC$16,'k rozhodnutí'!$A114,0))</f>
        <v/>
      </c>
      <c r="H117" s="126"/>
      <c r="I117" s="115"/>
      <c r="J117" s="115"/>
      <c r="K117" s="115"/>
      <c r="L117" s="115"/>
      <c r="M117" s="142"/>
      <c r="N117" s="32" t="str">
        <f t="shared" ref="N117" ca="1" si="71">IF(B115="","",N115/G115)</f>
        <v/>
      </c>
      <c r="O117" s="115"/>
      <c r="P117" s="115"/>
      <c r="Q117" s="115"/>
      <c r="R117" s="115"/>
      <c r="S117" s="115"/>
      <c r="T117" s="115"/>
      <c r="U117" s="115"/>
    </row>
    <row r="118" spans="1:21" x14ac:dyDescent="0.25">
      <c r="A118" s="23"/>
      <c r="B118" s="78" t="str">
        <f ca="1">IF(OFFSET(Zdroj!$B$16,A117,0)&gt;0,A120,"")</f>
        <v/>
      </c>
      <c r="C118" s="2"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19" t="str">
        <f ca="1">IF($B118="","",OFFSET(Zdroj!N$16,'k rozhodnutí detailní'!$A117,0))</f>
        <v/>
      </c>
      <c r="E118" s="127" t="str">
        <f ca="1">IF($B118="","",OFFSET(Zdroj!T$16,'k rozhodnutí detailní'!$A117,0))</f>
        <v/>
      </c>
      <c r="F118" s="31" t="str">
        <f ca="1">IF($B118="","",OFFSET(Zdroj!U$16,'k rozhodnutí detailní'!$A117,0))</f>
        <v/>
      </c>
      <c r="G118" s="122" t="str">
        <f ca="1">IF($B118="","",OFFSET(Zdroj!W$16,'k rozhodnutí detailní'!$A117,0))</f>
        <v/>
      </c>
      <c r="H118" s="126" t="str">
        <f ca="1">IF($B118="","",OFFSET(Zdroj!Y$16,'k rozhodnutí detailní'!$A117,0))</f>
        <v/>
      </c>
      <c r="I118" s="115" t="str">
        <f ca="1">IF($B118="","",OFFSET(Zdroj!BW$16,'k rozhodnutí detailní'!$A117,0))</f>
        <v/>
      </c>
      <c r="J118" s="115" t="str">
        <f ca="1">IF($B118="","",OFFSET(Zdroj!BX$16,'k rozhodnutí detailní'!$A117,0))</f>
        <v/>
      </c>
      <c r="K118" s="115" t="str">
        <f ca="1">IF($B118="","",OFFSET(Zdroj!BY$16,'k rozhodnutí detailní'!$A117,0))</f>
        <v/>
      </c>
      <c r="L118" s="115" t="str">
        <f ca="1">IF($B118="","",CONCATENATE(OFFSET(Zdroj!BZ$16,'k rozhodnutí detailní'!$A117,0)," ze 100"))</f>
        <v/>
      </c>
      <c r="M118" s="142" t="str">
        <f t="shared" ref="M118" ca="1" si="72">IF($B118="","",SUM((I118+J118+K118)/100))</f>
        <v/>
      </c>
      <c r="N118" s="125" t="str">
        <f ca="1">IF(B118="","",OFFSET(Zdroj!CE$16,'k rozhodnutí detailní'!A117,0))</f>
        <v/>
      </c>
      <c r="O118" s="115" t="str">
        <f ca="1">IF($B118="","",OFFSET(Zdroj!Z$16,'k rozhodnutí detailní'!$A117,0))</f>
        <v/>
      </c>
      <c r="P118" s="115" t="str">
        <f ca="1">IF($B118="","",OFFSET(Zdroj!AC$16,'k rozhodnutí detailní'!$A117,0))</f>
        <v/>
      </c>
      <c r="Q118" s="115" t="str">
        <f ca="1">IF($B118="","",OFFSET(Zdroj!AD$16,'k rozhodnutí detailní'!$A117,0))</f>
        <v/>
      </c>
      <c r="R118" s="115" t="str">
        <f ca="1">IF($B118="","",OFFSET(Zdroj!AE$16,'k rozhodnutí detailní'!$A117,0))</f>
        <v/>
      </c>
      <c r="S118" s="115" t="str">
        <f ca="1">IF($B118="","",OFFSET(Zdroj!AF$16,'k rozhodnutí detailní'!$A117,0))</f>
        <v/>
      </c>
      <c r="T118" s="115" t="str">
        <f ca="1">IF($B118="","",OFFSET(Zdroj!AG$16,'k rozhodnutí detailní'!$A117,0))</f>
        <v/>
      </c>
      <c r="U118" s="115" t="str">
        <f ca="1">IF($B118="","",OFFSET(Zdroj!AH$16,'k rozhodnutí detailní'!$A117,0))</f>
        <v/>
      </c>
    </row>
    <row r="119" spans="1:21" x14ac:dyDescent="0.25">
      <c r="A119" s="23"/>
      <c r="B119" s="124" t="str">
        <f ca="1">IF(OFFSET(Zdroj!$B$16,A117,0)&gt;0,OFFSET(Zdroj!$B$16,A117,0)+0,"")</f>
        <v/>
      </c>
      <c r="C119" s="2" t="str">
        <f ca="1">IF($B118="","",IF(Zdroj!$AS$9="ano",CONCATENATE("Okres:","
",OFFSET(Zdroj!CH$16,'k rozhodnutí detailní'!$A117,0),"
","Právní forma","
",OFFSET(Zdroj!H$16,'k rozhodnutí detailní'!$A117,0),"
",IF(OFFSET(Zdroj!I$16,'k rozhodnutí detailní'!$A117,0)="","","IČO: "),OFFSET(Zdroj!I$16,'k rozhodnutí detailní'!$A117,0),"
","B.Ú. ",IF(OFFSET(Zdroj!J$16,'k rozhodnutí detailní'!$A117,0)="","","Anonymizováno")),CONCATENATE("Okres:","
",OFFSET(Zdroj!CH$16,'k rozhodnutí detailní'!$A117,0),"
","Právní forma","
",OFFSET(Zdroj!H$16,'k rozhodnutí detailní'!$A117,0),"
",IF(OFFSET(Zdroj!I$16,'k rozhodnutí detailní'!$A117,0)="","","IČO: "),OFFSET(Zdroj!I$16,'k rozhodnutí detailní'!$A117,0),"
","B.Ú. ",OFFSET(Zdroj!J$16,'k rozhodnutí detailní'!$A117,0))))</f>
        <v/>
      </c>
      <c r="D119" s="3" t="str">
        <f ca="1">IF($B118="","",OFFSET(Zdroj!O$16,'k rozhodnutí detailní'!$A117,0))</f>
        <v/>
      </c>
      <c r="E119" s="127"/>
      <c r="F119" s="30"/>
      <c r="G119" s="122"/>
      <c r="H119" s="126"/>
      <c r="I119" s="115"/>
      <c r="J119" s="115"/>
      <c r="K119" s="115"/>
      <c r="L119" s="115"/>
      <c r="M119" s="142"/>
      <c r="N119" s="125"/>
      <c r="O119" s="115"/>
      <c r="P119" s="115"/>
      <c r="Q119" s="115"/>
      <c r="R119" s="115"/>
      <c r="S119" s="115"/>
      <c r="T119" s="115"/>
      <c r="U119" s="115"/>
    </row>
    <row r="120" spans="1:21" x14ac:dyDescent="0.25">
      <c r="A120" s="23">
        <f>ROW()/3-1</f>
        <v>39</v>
      </c>
      <c r="B120" s="124"/>
      <c r="C120" s="28" t="str">
        <f ca="1">IF($B118="","",IF(Zdroj!$AS$9="ano",IF(OFFSET(Zdroj!M$16,'k rozhodnutí detailní'!A117,0)="","","Anonymizováno"),IF(OFFSET(Zdroj!M$16,'k rozhodnutí detailní'!A117,0)="","",OFFSET(Zdroj!M$16,'k rozhodnutí detailní'!A117,0))))</f>
        <v/>
      </c>
      <c r="D120" s="3" t="str">
        <f ca="1">IF($B118="","",CONCATENATE("Dotace bude použita na:","
",OFFSET(Zdroj!P$16,'k rozhodnutí detailní'!$A117,0)))</f>
        <v/>
      </c>
      <c r="E120" s="127"/>
      <c r="F120" s="31" t="str">
        <f ca="1">IF($B118="","",OFFSET(Zdroj!V$16,'k rozhodnutí detailní'!$A117,0))</f>
        <v/>
      </c>
      <c r="G120" s="38" t="str">
        <f ca="1">IF($B118="","",OFFSET(Zdroj!CC$16,'k rozhodnutí'!$A117,0))</f>
        <v/>
      </c>
      <c r="H120" s="126"/>
      <c r="I120" s="115"/>
      <c r="J120" s="115"/>
      <c r="K120" s="115"/>
      <c r="L120" s="115"/>
      <c r="M120" s="142"/>
      <c r="N120" s="32" t="str">
        <f t="shared" ref="N120" ca="1" si="73">IF(B118="","",N118/G118)</f>
        <v/>
      </c>
      <c r="O120" s="115"/>
      <c r="P120" s="115"/>
      <c r="Q120" s="115"/>
      <c r="R120" s="115"/>
      <c r="S120" s="115"/>
      <c r="T120" s="115"/>
      <c r="U120" s="115"/>
    </row>
    <row r="121" spans="1:21" x14ac:dyDescent="0.25">
      <c r="A121" s="23"/>
      <c r="B121" s="78" t="str">
        <f ca="1">IF(OFFSET(Zdroj!$B$16,A120,0)&gt;0,A123,"")</f>
        <v/>
      </c>
      <c r="C121" s="2"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19" t="str">
        <f ca="1">IF($B121="","",OFFSET(Zdroj!N$16,'k rozhodnutí detailní'!$A120,0))</f>
        <v/>
      </c>
      <c r="E121" s="127" t="str">
        <f ca="1">IF($B121="","",OFFSET(Zdroj!T$16,'k rozhodnutí detailní'!$A120,0))</f>
        <v/>
      </c>
      <c r="F121" s="31" t="str">
        <f ca="1">IF($B121="","",OFFSET(Zdroj!U$16,'k rozhodnutí detailní'!$A120,0))</f>
        <v/>
      </c>
      <c r="G121" s="122" t="str">
        <f ca="1">IF($B121="","",OFFSET(Zdroj!W$16,'k rozhodnutí detailní'!$A120,0))</f>
        <v/>
      </c>
      <c r="H121" s="126" t="str">
        <f ca="1">IF($B121="","",OFFSET(Zdroj!Y$16,'k rozhodnutí detailní'!$A120,0))</f>
        <v/>
      </c>
      <c r="I121" s="115" t="str">
        <f ca="1">IF($B121="","",OFFSET(Zdroj!BW$16,'k rozhodnutí detailní'!$A120,0))</f>
        <v/>
      </c>
      <c r="J121" s="115" t="str">
        <f ca="1">IF($B121="","",OFFSET(Zdroj!BX$16,'k rozhodnutí detailní'!$A120,0))</f>
        <v/>
      </c>
      <c r="K121" s="115" t="str">
        <f ca="1">IF($B121="","",OFFSET(Zdroj!BY$16,'k rozhodnutí detailní'!$A120,0))</f>
        <v/>
      </c>
      <c r="L121" s="115" t="str">
        <f ca="1">IF($B121="","",CONCATENATE(OFFSET(Zdroj!BZ$16,'k rozhodnutí detailní'!$A120,0)," ze 100"))</f>
        <v/>
      </c>
      <c r="M121" s="142" t="str">
        <f t="shared" ref="M121" ca="1" si="74">IF($B121="","",SUM((I121+J121+K121)/100))</f>
        <v/>
      </c>
      <c r="N121" s="125" t="str">
        <f ca="1">IF(B121="","",OFFSET(Zdroj!CE$16,'k rozhodnutí detailní'!A120,0))</f>
        <v/>
      </c>
      <c r="O121" s="115" t="str">
        <f ca="1">IF($B121="","",OFFSET(Zdroj!Z$16,'k rozhodnutí detailní'!$A120,0))</f>
        <v/>
      </c>
      <c r="P121" s="115" t="str">
        <f ca="1">IF($B121="","",OFFSET(Zdroj!AC$16,'k rozhodnutí detailní'!$A120,0))</f>
        <v/>
      </c>
      <c r="Q121" s="115" t="str">
        <f ca="1">IF($B121="","",OFFSET(Zdroj!AD$16,'k rozhodnutí detailní'!$A120,0))</f>
        <v/>
      </c>
      <c r="R121" s="115" t="str">
        <f ca="1">IF($B121="","",OFFSET(Zdroj!AE$16,'k rozhodnutí detailní'!$A120,0))</f>
        <v/>
      </c>
      <c r="S121" s="115" t="str">
        <f ca="1">IF($B121="","",OFFSET(Zdroj!AF$16,'k rozhodnutí detailní'!$A120,0))</f>
        <v/>
      </c>
      <c r="T121" s="115" t="str">
        <f ca="1">IF($B121="","",OFFSET(Zdroj!AG$16,'k rozhodnutí detailní'!$A120,0))</f>
        <v/>
      </c>
      <c r="U121" s="115" t="str">
        <f ca="1">IF($B121="","",OFFSET(Zdroj!AH$16,'k rozhodnutí detailní'!$A120,0))</f>
        <v/>
      </c>
    </row>
    <row r="122" spans="1:21" x14ac:dyDescent="0.25">
      <c r="A122" s="23"/>
      <c r="B122" s="124" t="str">
        <f ca="1">IF(OFFSET(Zdroj!$B$16,A120,0)&gt;0,OFFSET(Zdroj!$B$16,A120,0)+0,"")</f>
        <v/>
      </c>
      <c r="C122" s="2" t="str">
        <f ca="1">IF($B121="","",IF(Zdroj!$AS$9="ano",CONCATENATE("Okres:","
",OFFSET(Zdroj!CH$16,'k rozhodnutí detailní'!$A120,0),"
","Právní forma","
",OFFSET(Zdroj!H$16,'k rozhodnutí detailní'!$A120,0),"
",IF(OFFSET(Zdroj!I$16,'k rozhodnutí detailní'!$A120,0)="","","IČO: "),OFFSET(Zdroj!I$16,'k rozhodnutí detailní'!$A120,0),"
","B.Ú. ",IF(OFFSET(Zdroj!J$16,'k rozhodnutí detailní'!$A120,0)="","","Anonymizováno")),CONCATENATE("Okres:","
",OFFSET(Zdroj!CH$16,'k rozhodnutí detailní'!$A120,0),"
","Právní forma","
",OFFSET(Zdroj!H$16,'k rozhodnutí detailní'!$A120,0),"
",IF(OFFSET(Zdroj!I$16,'k rozhodnutí detailní'!$A120,0)="","","IČO: "),OFFSET(Zdroj!I$16,'k rozhodnutí detailní'!$A120,0),"
","B.Ú. ",OFFSET(Zdroj!J$16,'k rozhodnutí detailní'!$A120,0))))</f>
        <v/>
      </c>
      <c r="D122" s="3" t="str">
        <f ca="1">IF($B121="","",OFFSET(Zdroj!O$16,'k rozhodnutí detailní'!$A120,0))</f>
        <v/>
      </c>
      <c r="E122" s="127"/>
      <c r="F122" s="30"/>
      <c r="G122" s="122"/>
      <c r="H122" s="126"/>
      <c r="I122" s="115"/>
      <c r="J122" s="115"/>
      <c r="K122" s="115"/>
      <c r="L122" s="115"/>
      <c r="M122" s="142"/>
      <c r="N122" s="125"/>
      <c r="O122" s="115"/>
      <c r="P122" s="115"/>
      <c r="Q122" s="115"/>
      <c r="R122" s="115"/>
      <c r="S122" s="115"/>
      <c r="T122" s="115"/>
      <c r="U122" s="115"/>
    </row>
    <row r="123" spans="1:21" x14ac:dyDescent="0.25">
      <c r="A123" s="23">
        <f>ROW()/3-1</f>
        <v>40</v>
      </c>
      <c r="B123" s="124"/>
      <c r="C123" s="28" t="str">
        <f ca="1">IF($B121="","",IF(Zdroj!$AS$9="ano",IF(OFFSET(Zdroj!M$16,'k rozhodnutí detailní'!A120,0)="","","Anonymizováno"),IF(OFFSET(Zdroj!M$16,'k rozhodnutí detailní'!A120,0)="","",OFFSET(Zdroj!M$16,'k rozhodnutí detailní'!A120,0))))</f>
        <v/>
      </c>
      <c r="D123" s="3" t="str">
        <f ca="1">IF($B121="","",CONCATENATE("Dotace bude použita na:","
",OFFSET(Zdroj!P$16,'k rozhodnutí detailní'!$A120,0)))</f>
        <v/>
      </c>
      <c r="E123" s="127"/>
      <c r="F123" s="31" t="str">
        <f ca="1">IF($B121="","",OFFSET(Zdroj!V$16,'k rozhodnutí detailní'!$A120,0))</f>
        <v/>
      </c>
      <c r="G123" s="38" t="str">
        <f ca="1">IF($B121="","",OFFSET(Zdroj!CC$16,'k rozhodnutí'!$A120,0))</f>
        <v/>
      </c>
      <c r="H123" s="126"/>
      <c r="I123" s="115"/>
      <c r="J123" s="115"/>
      <c r="K123" s="115"/>
      <c r="L123" s="115"/>
      <c r="M123" s="142"/>
      <c r="N123" s="32" t="str">
        <f t="shared" ref="N123" ca="1" si="75">IF(B121="","",N121/G121)</f>
        <v/>
      </c>
      <c r="O123" s="115"/>
      <c r="P123" s="115"/>
      <c r="Q123" s="115"/>
      <c r="R123" s="115"/>
      <c r="S123" s="115"/>
      <c r="T123" s="115"/>
      <c r="U123" s="115"/>
    </row>
    <row r="124" spans="1:21" x14ac:dyDescent="0.25">
      <c r="A124" s="23"/>
      <c r="B124" s="78" t="str">
        <f ca="1">IF(OFFSET(Zdroj!$B$16,A123,0)&gt;0,A126,"")</f>
        <v/>
      </c>
      <c r="C124" s="2"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19" t="str">
        <f ca="1">IF($B124="","",OFFSET(Zdroj!N$16,'k rozhodnutí detailní'!$A123,0))</f>
        <v/>
      </c>
      <c r="E124" s="127" t="str">
        <f ca="1">IF($B124="","",OFFSET(Zdroj!T$16,'k rozhodnutí detailní'!$A123,0))</f>
        <v/>
      </c>
      <c r="F124" s="31" t="str">
        <f ca="1">IF($B124="","",OFFSET(Zdroj!U$16,'k rozhodnutí detailní'!$A123,0))</f>
        <v/>
      </c>
      <c r="G124" s="122" t="str">
        <f ca="1">IF($B124="","",OFFSET(Zdroj!W$16,'k rozhodnutí detailní'!$A123,0))</f>
        <v/>
      </c>
      <c r="H124" s="126" t="str">
        <f ca="1">IF($B124="","",OFFSET(Zdroj!Y$16,'k rozhodnutí detailní'!$A123,0))</f>
        <v/>
      </c>
      <c r="I124" s="115" t="str">
        <f ca="1">IF($B124="","",OFFSET(Zdroj!BW$16,'k rozhodnutí detailní'!$A123,0))</f>
        <v/>
      </c>
      <c r="J124" s="115" t="str">
        <f ca="1">IF($B124="","",OFFSET(Zdroj!BX$16,'k rozhodnutí detailní'!$A123,0))</f>
        <v/>
      </c>
      <c r="K124" s="115" t="str">
        <f ca="1">IF($B124="","",OFFSET(Zdroj!BY$16,'k rozhodnutí detailní'!$A123,0))</f>
        <v/>
      </c>
      <c r="L124" s="115" t="str">
        <f ca="1">IF($B124="","",CONCATENATE(OFFSET(Zdroj!BZ$16,'k rozhodnutí detailní'!$A123,0)," ze 100"))</f>
        <v/>
      </c>
      <c r="M124" s="142" t="str">
        <f t="shared" ref="M124" ca="1" si="76">IF($B124="","",SUM((I124+J124+K124)/100))</f>
        <v/>
      </c>
      <c r="N124" s="125" t="str">
        <f ca="1">IF(B124="","",OFFSET(Zdroj!CE$16,'k rozhodnutí detailní'!A123,0))</f>
        <v/>
      </c>
      <c r="O124" s="115" t="str">
        <f ca="1">IF($B124="","",OFFSET(Zdroj!Z$16,'k rozhodnutí detailní'!$A123,0))</f>
        <v/>
      </c>
      <c r="P124" s="115" t="str">
        <f ca="1">IF($B124="","",OFFSET(Zdroj!AC$16,'k rozhodnutí detailní'!$A123,0))</f>
        <v/>
      </c>
      <c r="Q124" s="115" t="str">
        <f ca="1">IF($B124="","",OFFSET(Zdroj!AD$16,'k rozhodnutí detailní'!$A123,0))</f>
        <v/>
      </c>
      <c r="R124" s="115" t="str">
        <f ca="1">IF($B124="","",OFFSET(Zdroj!AE$16,'k rozhodnutí detailní'!$A123,0))</f>
        <v/>
      </c>
      <c r="S124" s="115" t="str">
        <f ca="1">IF($B124="","",OFFSET(Zdroj!AF$16,'k rozhodnutí detailní'!$A123,0))</f>
        <v/>
      </c>
      <c r="T124" s="115" t="str">
        <f ca="1">IF($B124="","",OFFSET(Zdroj!AG$16,'k rozhodnutí detailní'!$A123,0))</f>
        <v/>
      </c>
      <c r="U124" s="115" t="str">
        <f ca="1">IF($B124="","",OFFSET(Zdroj!AH$16,'k rozhodnutí detailní'!$A123,0))</f>
        <v/>
      </c>
    </row>
    <row r="125" spans="1:21" x14ac:dyDescent="0.25">
      <c r="A125" s="23"/>
      <c r="B125" s="124" t="str">
        <f ca="1">IF(OFFSET(Zdroj!$B$16,A123,0)&gt;0,OFFSET(Zdroj!$B$16,A123,0)+0,"")</f>
        <v/>
      </c>
      <c r="C125" s="2" t="str">
        <f ca="1">IF($B124="","",IF(Zdroj!$AS$9="ano",CONCATENATE("Okres:","
",OFFSET(Zdroj!CH$16,'k rozhodnutí detailní'!$A123,0),"
","Právní forma","
",OFFSET(Zdroj!H$16,'k rozhodnutí detailní'!$A123,0),"
",IF(OFFSET(Zdroj!I$16,'k rozhodnutí detailní'!$A123,0)="","","IČO: "),OFFSET(Zdroj!I$16,'k rozhodnutí detailní'!$A123,0),"
","B.Ú. ",IF(OFFSET(Zdroj!J$16,'k rozhodnutí detailní'!$A123,0)="","","Anonymizováno")),CONCATENATE("Okres:","
",OFFSET(Zdroj!CH$16,'k rozhodnutí detailní'!$A123,0),"
","Právní forma","
",OFFSET(Zdroj!H$16,'k rozhodnutí detailní'!$A123,0),"
",IF(OFFSET(Zdroj!I$16,'k rozhodnutí detailní'!$A123,0)="","","IČO: "),OFFSET(Zdroj!I$16,'k rozhodnutí detailní'!$A123,0),"
","B.Ú. ",OFFSET(Zdroj!J$16,'k rozhodnutí detailní'!$A123,0))))</f>
        <v/>
      </c>
      <c r="D125" s="3" t="str">
        <f ca="1">IF($B124="","",OFFSET(Zdroj!O$16,'k rozhodnutí detailní'!$A123,0))</f>
        <v/>
      </c>
      <c r="E125" s="127"/>
      <c r="F125" s="30"/>
      <c r="G125" s="122"/>
      <c r="H125" s="126"/>
      <c r="I125" s="115"/>
      <c r="J125" s="115"/>
      <c r="K125" s="115"/>
      <c r="L125" s="115"/>
      <c r="M125" s="142"/>
      <c r="N125" s="125"/>
      <c r="O125" s="115"/>
      <c r="P125" s="115"/>
      <c r="Q125" s="115"/>
      <c r="R125" s="115"/>
      <c r="S125" s="115"/>
      <c r="T125" s="115"/>
      <c r="U125" s="115"/>
    </row>
    <row r="126" spans="1:21" x14ac:dyDescent="0.25">
      <c r="A126" s="23">
        <f>ROW()/3-1</f>
        <v>41</v>
      </c>
      <c r="B126" s="124"/>
      <c r="C126" s="28" t="str">
        <f ca="1">IF($B124="","",IF(Zdroj!$AS$9="ano",IF(OFFSET(Zdroj!M$16,'k rozhodnutí detailní'!A123,0)="","","Anonymizováno"),IF(OFFSET(Zdroj!M$16,'k rozhodnutí detailní'!A123,0)="","",OFFSET(Zdroj!M$16,'k rozhodnutí detailní'!A123,0))))</f>
        <v/>
      </c>
      <c r="D126" s="3" t="str">
        <f ca="1">IF($B124="","",CONCATENATE("Dotace bude použita na:","
",OFFSET(Zdroj!P$16,'k rozhodnutí detailní'!$A123,0)))</f>
        <v/>
      </c>
      <c r="E126" s="127"/>
      <c r="F126" s="31" t="str">
        <f ca="1">IF($B124="","",OFFSET(Zdroj!V$16,'k rozhodnutí detailní'!$A123,0))</f>
        <v/>
      </c>
      <c r="G126" s="38" t="str">
        <f ca="1">IF($B124="","",OFFSET(Zdroj!CC$16,'k rozhodnutí'!$A123,0))</f>
        <v/>
      </c>
      <c r="H126" s="126"/>
      <c r="I126" s="115"/>
      <c r="J126" s="115"/>
      <c r="K126" s="115"/>
      <c r="L126" s="115"/>
      <c r="M126" s="142"/>
      <c r="N126" s="32" t="str">
        <f t="shared" ref="N126" ca="1" si="77">IF(B124="","",N124/G124)</f>
        <v/>
      </c>
      <c r="O126" s="115"/>
      <c r="P126" s="115"/>
      <c r="Q126" s="115"/>
      <c r="R126" s="115"/>
      <c r="S126" s="115"/>
      <c r="T126" s="115"/>
      <c r="U126" s="115"/>
    </row>
    <row r="127" spans="1:21" x14ac:dyDescent="0.25">
      <c r="A127" s="23"/>
      <c r="B127" s="78" t="str">
        <f ca="1">IF(OFFSET(Zdroj!$B$16,A126,0)&gt;0,A129,"")</f>
        <v/>
      </c>
      <c r="C127" s="2"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19" t="str">
        <f ca="1">IF($B127="","",OFFSET(Zdroj!N$16,'k rozhodnutí detailní'!$A126,0))</f>
        <v/>
      </c>
      <c r="E127" s="127" t="str">
        <f ca="1">IF($B127="","",OFFSET(Zdroj!T$16,'k rozhodnutí detailní'!$A126,0))</f>
        <v/>
      </c>
      <c r="F127" s="31" t="str">
        <f ca="1">IF($B127="","",OFFSET(Zdroj!U$16,'k rozhodnutí detailní'!$A126,0))</f>
        <v/>
      </c>
      <c r="G127" s="122" t="str">
        <f ca="1">IF($B127="","",OFFSET(Zdroj!W$16,'k rozhodnutí detailní'!$A126,0))</f>
        <v/>
      </c>
      <c r="H127" s="126" t="str">
        <f ca="1">IF($B127="","",OFFSET(Zdroj!Y$16,'k rozhodnutí detailní'!$A126,0))</f>
        <v/>
      </c>
      <c r="I127" s="115" t="str">
        <f ca="1">IF($B127="","",OFFSET(Zdroj!BW$16,'k rozhodnutí detailní'!$A126,0))</f>
        <v/>
      </c>
      <c r="J127" s="115" t="str">
        <f ca="1">IF($B127="","",OFFSET(Zdroj!BX$16,'k rozhodnutí detailní'!$A126,0))</f>
        <v/>
      </c>
      <c r="K127" s="115" t="str">
        <f ca="1">IF($B127="","",OFFSET(Zdroj!BY$16,'k rozhodnutí detailní'!$A126,0))</f>
        <v/>
      </c>
      <c r="L127" s="115" t="str">
        <f ca="1">IF($B127="","",CONCATENATE(OFFSET(Zdroj!BZ$16,'k rozhodnutí detailní'!$A126,0)," ze 100"))</f>
        <v/>
      </c>
      <c r="M127" s="142" t="str">
        <f t="shared" ref="M127" ca="1" si="78">IF($B127="","",SUM((I127+J127+K127)/100))</f>
        <v/>
      </c>
      <c r="N127" s="125" t="str">
        <f ca="1">IF(B127="","",OFFSET(Zdroj!CE$16,'k rozhodnutí detailní'!A126,0))</f>
        <v/>
      </c>
      <c r="O127" s="115" t="str">
        <f ca="1">IF($B127="","",OFFSET(Zdroj!Z$16,'k rozhodnutí detailní'!$A126,0))</f>
        <v/>
      </c>
      <c r="P127" s="115" t="str">
        <f ca="1">IF($B127="","",OFFSET(Zdroj!AC$16,'k rozhodnutí detailní'!$A126,0))</f>
        <v/>
      </c>
      <c r="Q127" s="115" t="str">
        <f ca="1">IF($B127="","",OFFSET(Zdroj!AD$16,'k rozhodnutí detailní'!$A126,0))</f>
        <v/>
      </c>
      <c r="R127" s="115" t="str">
        <f ca="1">IF($B127="","",OFFSET(Zdroj!AE$16,'k rozhodnutí detailní'!$A126,0))</f>
        <v/>
      </c>
      <c r="S127" s="115" t="str">
        <f ca="1">IF($B127="","",OFFSET(Zdroj!AF$16,'k rozhodnutí detailní'!$A126,0))</f>
        <v/>
      </c>
      <c r="T127" s="115" t="str">
        <f ca="1">IF($B127="","",OFFSET(Zdroj!AG$16,'k rozhodnutí detailní'!$A126,0))</f>
        <v/>
      </c>
      <c r="U127" s="115" t="str">
        <f ca="1">IF($B127="","",OFFSET(Zdroj!AH$16,'k rozhodnutí detailní'!$A126,0))</f>
        <v/>
      </c>
    </row>
    <row r="128" spans="1:21" x14ac:dyDescent="0.25">
      <c r="A128" s="23"/>
      <c r="B128" s="124" t="str">
        <f ca="1">IF(OFFSET(Zdroj!$B$16,A126,0)&gt;0,OFFSET(Zdroj!$B$16,A126,0)+0,"")</f>
        <v/>
      </c>
      <c r="C128" s="2" t="str">
        <f ca="1">IF($B127="","",IF(Zdroj!$AS$9="ano",CONCATENATE("Okres:","
",OFFSET(Zdroj!CH$16,'k rozhodnutí detailní'!$A126,0),"
","Právní forma","
",OFFSET(Zdroj!H$16,'k rozhodnutí detailní'!$A126,0),"
",IF(OFFSET(Zdroj!I$16,'k rozhodnutí detailní'!$A126,0)="","","IČO: "),OFFSET(Zdroj!I$16,'k rozhodnutí detailní'!$A126,0),"
","B.Ú. ",IF(OFFSET(Zdroj!J$16,'k rozhodnutí detailní'!$A126,0)="","","Anonymizováno")),CONCATENATE("Okres:","
",OFFSET(Zdroj!CH$16,'k rozhodnutí detailní'!$A126,0),"
","Právní forma","
",OFFSET(Zdroj!H$16,'k rozhodnutí detailní'!$A126,0),"
",IF(OFFSET(Zdroj!I$16,'k rozhodnutí detailní'!$A126,0)="","","IČO: "),OFFSET(Zdroj!I$16,'k rozhodnutí detailní'!$A126,0),"
","B.Ú. ",OFFSET(Zdroj!J$16,'k rozhodnutí detailní'!$A126,0))))</f>
        <v/>
      </c>
      <c r="D128" s="3" t="str">
        <f ca="1">IF($B127="","",OFFSET(Zdroj!O$16,'k rozhodnutí detailní'!$A126,0))</f>
        <v/>
      </c>
      <c r="E128" s="127"/>
      <c r="F128" s="30"/>
      <c r="G128" s="122"/>
      <c r="H128" s="126"/>
      <c r="I128" s="115"/>
      <c r="J128" s="115"/>
      <c r="K128" s="115"/>
      <c r="L128" s="115"/>
      <c r="M128" s="142"/>
      <c r="N128" s="125"/>
      <c r="O128" s="115"/>
      <c r="P128" s="115"/>
      <c r="Q128" s="115"/>
      <c r="R128" s="115"/>
      <c r="S128" s="115"/>
      <c r="T128" s="115"/>
      <c r="U128" s="115"/>
    </row>
    <row r="129" spans="1:21" x14ac:dyDescent="0.25">
      <c r="A129" s="23">
        <f>ROW()/3-1</f>
        <v>42</v>
      </c>
      <c r="B129" s="124"/>
      <c r="C129" s="28" t="str">
        <f ca="1">IF($B127="","",IF(Zdroj!$AS$9="ano",IF(OFFSET(Zdroj!M$16,'k rozhodnutí detailní'!A126,0)="","","Anonymizováno"),IF(OFFSET(Zdroj!M$16,'k rozhodnutí detailní'!A126,0)="","",OFFSET(Zdroj!M$16,'k rozhodnutí detailní'!A126,0))))</f>
        <v/>
      </c>
      <c r="D129" s="3" t="str">
        <f ca="1">IF($B127="","",CONCATENATE("Dotace bude použita na:","
",OFFSET(Zdroj!P$16,'k rozhodnutí detailní'!$A126,0)))</f>
        <v/>
      </c>
      <c r="E129" s="127"/>
      <c r="F129" s="31" t="str">
        <f ca="1">IF($B127="","",OFFSET(Zdroj!V$16,'k rozhodnutí detailní'!$A126,0))</f>
        <v/>
      </c>
      <c r="G129" s="38" t="str">
        <f ca="1">IF($B127="","",OFFSET(Zdroj!CC$16,'k rozhodnutí'!$A126,0))</f>
        <v/>
      </c>
      <c r="H129" s="126"/>
      <c r="I129" s="115"/>
      <c r="J129" s="115"/>
      <c r="K129" s="115"/>
      <c r="L129" s="115"/>
      <c r="M129" s="142"/>
      <c r="N129" s="32" t="str">
        <f t="shared" ref="N129" ca="1" si="79">IF(B127="","",N127/G127)</f>
        <v/>
      </c>
      <c r="O129" s="115"/>
      <c r="P129" s="115"/>
      <c r="Q129" s="115"/>
      <c r="R129" s="115"/>
      <c r="S129" s="115"/>
      <c r="T129" s="115"/>
      <c r="U129" s="115"/>
    </row>
    <row r="130" spans="1:21" x14ac:dyDescent="0.25">
      <c r="A130" s="23"/>
      <c r="B130" s="78" t="str">
        <f ca="1">IF(OFFSET(Zdroj!$B$16,A129,0)&gt;0,A132,"")</f>
        <v/>
      </c>
      <c r="C130" s="2"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19" t="str">
        <f ca="1">IF($B130="","",OFFSET(Zdroj!N$16,'k rozhodnutí detailní'!$A129,0))</f>
        <v/>
      </c>
      <c r="E130" s="127" t="str">
        <f ca="1">IF($B130="","",OFFSET(Zdroj!T$16,'k rozhodnutí detailní'!$A129,0))</f>
        <v/>
      </c>
      <c r="F130" s="31" t="str">
        <f ca="1">IF($B130="","",OFFSET(Zdroj!U$16,'k rozhodnutí detailní'!$A129,0))</f>
        <v/>
      </c>
      <c r="G130" s="122" t="str">
        <f ca="1">IF($B130="","",OFFSET(Zdroj!W$16,'k rozhodnutí detailní'!$A129,0))</f>
        <v/>
      </c>
      <c r="H130" s="126" t="str">
        <f ca="1">IF($B130="","",OFFSET(Zdroj!Y$16,'k rozhodnutí detailní'!$A129,0))</f>
        <v/>
      </c>
      <c r="I130" s="115" t="str">
        <f ca="1">IF($B130="","",OFFSET(Zdroj!BW$16,'k rozhodnutí detailní'!$A129,0))</f>
        <v/>
      </c>
      <c r="J130" s="115" t="str">
        <f ca="1">IF($B130="","",OFFSET(Zdroj!BX$16,'k rozhodnutí detailní'!$A129,0))</f>
        <v/>
      </c>
      <c r="K130" s="115" t="str">
        <f ca="1">IF($B130="","",OFFSET(Zdroj!BY$16,'k rozhodnutí detailní'!$A129,0))</f>
        <v/>
      </c>
      <c r="L130" s="115" t="str">
        <f ca="1">IF($B130="","",CONCATENATE(OFFSET(Zdroj!BZ$16,'k rozhodnutí detailní'!$A129,0)," ze 100"))</f>
        <v/>
      </c>
      <c r="M130" s="142" t="str">
        <f t="shared" ref="M130" ca="1" si="80">IF($B130="","",SUM((I130+J130+K130)/100))</f>
        <v/>
      </c>
      <c r="N130" s="125" t="str">
        <f ca="1">IF(B130="","",OFFSET(Zdroj!CE$16,'k rozhodnutí detailní'!A129,0))</f>
        <v/>
      </c>
      <c r="O130" s="115" t="str">
        <f ca="1">IF($B130="","",OFFSET(Zdroj!Z$16,'k rozhodnutí detailní'!$A129,0))</f>
        <v/>
      </c>
      <c r="P130" s="115" t="str">
        <f ca="1">IF($B130="","",OFFSET(Zdroj!AC$16,'k rozhodnutí detailní'!$A129,0))</f>
        <v/>
      </c>
      <c r="Q130" s="115" t="str">
        <f ca="1">IF($B130="","",OFFSET(Zdroj!AD$16,'k rozhodnutí detailní'!$A129,0))</f>
        <v/>
      </c>
      <c r="R130" s="115" t="str">
        <f ca="1">IF($B130="","",OFFSET(Zdroj!AE$16,'k rozhodnutí detailní'!$A129,0))</f>
        <v/>
      </c>
      <c r="S130" s="115" t="str">
        <f ca="1">IF($B130="","",OFFSET(Zdroj!AF$16,'k rozhodnutí detailní'!$A129,0))</f>
        <v/>
      </c>
      <c r="T130" s="115" t="str">
        <f ca="1">IF($B130="","",OFFSET(Zdroj!AG$16,'k rozhodnutí detailní'!$A129,0))</f>
        <v/>
      </c>
      <c r="U130" s="115" t="str">
        <f ca="1">IF($B130="","",OFFSET(Zdroj!AH$16,'k rozhodnutí detailní'!$A129,0))</f>
        <v/>
      </c>
    </row>
    <row r="131" spans="1:21" x14ac:dyDescent="0.25">
      <c r="A131" s="23"/>
      <c r="B131" s="124" t="str">
        <f ca="1">IF(OFFSET(Zdroj!$B$16,A129,0)&gt;0,OFFSET(Zdroj!$B$16,A129,0)+0,"")</f>
        <v/>
      </c>
      <c r="C131" s="2" t="str">
        <f ca="1">IF($B130="","",IF(Zdroj!$AS$9="ano",CONCATENATE("Okres:","
",OFFSET(Zdroj!CH$16,'k rozhodnutí detailní'!$A129,0),"
","Právní forma","
",OFFSET(Zdroj!H$16,'k rozhodnutí detailní'!$A129,0),"
",IF(OFFSET(Zdroj!I$16,'k rozhodnutí detailní'!$A129,0)="","","IČO: "),OFFSET(Zdroj!I$16,'k rozhodnutí detailní'!$A129,0),"
","B.Ú. ",IF(OFFSET(Zdroj!J$16,'k rozhodnutí detailní'!$A129,0)="","","Anonymizováno")),CONCATENATE("Okres:","
",OFFSET(Zdroj!CH$16,'k rozhodnutí detailní'!$A129,0),"
","Právní forma","
",OFFSET(Zdroj!H$16,'k rozhodnutí detailní'!$A129,0),"
",IF(OFFSET(Zdroj!I$16,'k rozhodnutí detailní'!$A129,0)="","","IČO: "),OFFSET(Zdroj!I$16,'k rozhodnutí detailní'!$A129,0),"
","B.Ú. ",OFFSET(Zdroj!J$16,'k rozhodnutí detailní'!$A129,0))))</f>
        <v/>
      </c>
      <c r="D131" s="3" t="str">
        <f ca="1">IF($B130="","",OFFSET(Zdroj!O$16,'k rozhodnutí detailní'!$A129,0))</f>
        <v/>
      </c>
      <c r="E131" s="127"/>
      <c r="F131" s="30"/>
      <c r="G131" s="122"/>
      <c r="H131" s="126"/>
      <c r="I131" s="115"/>
      <c r="J131" s="115"/>
      <c r="K131" s="115"/>
      <c r="L131" s="115"/>
      <c r="M131" s="142"/>
      <c r="N131" s="125"/>
      <c r="O131" s="115"/>
      <c r="P131" s="115"/>
      <c r="Q131" s="115"/>
      <c r="R131" s="115"/>
      <c r="S131" s="115"/>
      <c r="T131" s="115"/>
      <c r="U131" s="115"/>
    </row>
    <row r="132" spans="1:21" x14ac:dyDescent="0.25">
      <c r="A132" s="23">
        <f>ROW()/3-1</f>
        <v>43</v>
      </c>
      <c r="B132" s="124"/>
      <c r="C132" s="28" t="str">
        <f ca="1">IF($B130="","",IF(Zdroj!$AS$9="ano",IF(OFFSET(Zdroj!M$16,'k rozhodnutí detailní'!A129,0)="","","Anonymizováno"),IF(OFFSET(Zdroj!M$16,'k rozhodnutí detailní'!A129,0)="","",OFFSET(Zdroj!M$16,'k rozhodnutí detailní'!A129,0))))</f>
        <v/>
      </c>
      <c r="D132" s="3" t="str">
        <f ca="1">IF($B130="","",CONCATENATE("Dotace bude použita na:","
",OFFSET(Zdroj!P$16,'k rozhodnutí detailní'!$A129,0)))</f>
        <v/>
      </c>
      <c r="E132" s="127"/>
      <c r="F132" s="31" t="str">
        <f ca="1">IF($B130="","",OFFSET(Zdroj!V$16,'k rozhodnutí detailní'!$A129,0))</f>
        <v/>
      </c>
      <c r="G132" s="38" t="str">
        <f ca="1">IF($B130="","",OFFSET(Zdroj!CC$16,'k rozhodnutí'!$A129,0))</f>
        <v/>
      </c>
      <c r="H132" s="126"/>
      <c r="I132" s="115"/>
      <c r="J132" s="115"/>
      <c r="K132" s="115"/>
      <c r="L132" s="115"/>
      <c r="M132" s="142"/>
      <c r="N132" s="32" t="str">
        <f t="shared" ref="N132" ca="1" si="81">IF(B130="","",N130/G130)</f>
        <v/>
      </c>
      <c r="O132" s="115"/>
      <c r="P132" s="115"/>
      <c r="Q132" s="115"/>
      <c r="R132" s="115"/>
      <c r="S132" s="115"/>
      <c r="T132" s="115"/>
      <c r="U132" s="115"/>
    </row>
    <row r="133" spans="1:21" x14ac:dyDescent="0.25">
      <c r="A133" s="23"/>
      <c r="B133" s="78" t="str">
        <f ca="1">IF(OFFSET(Zdroj!$B$16,A132,0)&gt;0,A135,"")</f>
        <v/>
      </c>
      <c r="C133" s="2"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19" t="str">
        <f ca="1">IF($B133="","",OFFSET(Zdroj!N$16,'k rozhodnutí detailní'!$A132,0))</f>
        <v/>
      </c>
      <c r="E133" s="127" t="str">
        <f ca="1">IF($B133="","",OFFSET(Zdroj!T$16,'k rozhodnutí detailní'!$A132,0))</f>
        <v/>
      </c>
      <c r="F133" s="31" t="str">
        <f ca="1">IF($B133="","",OFFSET(Zdroj!U$16,'k rozhodnutí detailní'!$A132,0))</f>
        <v/>
      </c>
      <c r="G133" s="122" t="str">
        <f ca="1">IF($B133="","",OFFSET(Zdroj!W$16,'k rozhodnutí detailní'!$A132,0))</f>
        <v/>
      </c>
      <c r="H133" s="126" t="str">
        <f ca="1">IF($B133="","",OFFSET(Zdroj!Y$16,'k rozhodnutí detailní'!$A132,0))</f>
        <v/>
      </c>
      <c r="I133" s="115" t="str">
        <f ca="1">IF($B133="","",OFFSET(Zdroj!BW$16,'k rozhodnutí detailní'!$A132,0))</f>
        <v/>
      </c>
      <c r="J133" s="115" t="str">
        <f ca="1">IF($B133="","",OFFSET(Zdroj!BX$16,'k rozhodnutí detailní'!$A132,0))</f>
        <v/>
      </c>
      <c r="K133" s="115" t="str">
        <f ca="1">IF($B133="","",OFFSET(Zdroj!BY$16,'k rozhodnutí detailní'!$A132,0))</f>
        <v/>
      </c>
      <c r="L133" s="115" t="str">
        <f ca="1">IF($B133="","",CONCATENATE(OFFSET(Zdroj!BZ$16,'k rozhodnutí detailní'!$A132,0)," ze 100"))</f>
        <v/>
      </c>
      <c r="M133" s="142" t="str">
        <f t="shared" ref="M133" ca="1" si="82">IF($B133="","",SUM((I133+J133+K133)/100))</f>
        <v/>
      </c>
      <c r="N133" s="125" t="str">
        <f ca="1">IF(B133="","",OFFSET(Zdroj!CE$16,'k rozhodnutí detailní'!A132,0))</f>
        <v/>
      </c>
      <c r="O133" s="115" t="str">
        <f ca="1">IF($B133="","",OFFSET(Zdroj!Z$16,'k rozhodnutí detailní'!$A132,0))</f>
        <v/>
      </c>
      <c r="P133" s="115" t="str">
        <f ca="1">IF($B133="","",OFFSET(Zdroj!AC$16,'k rozhodnutí detailní'!$A132,0))</f>
        <v/>
      </c>
      <c r="Q133" s="115" t="str">
        <f ca="1">IF($B133="","",OFFSET(Zdroj!AD$16,'k rozhodnutí detailní'!$A132,0))</f>
        <v/>
      </c>
      <c r="R133" s="115" t="str">
        <f ca="1">IF($B133="","",OFFSET(Zdroj!AE$16,'k rozhodnutí detailní'!$A132,0))</f>
        <v/>
      </c>
      <c r="S133" s="115" t="str">
        <f ca="1">IF($B133="","",OFFSET(Zdroj!AF$16,'k rozhodnutí detailní'!$A132,0))</f>
        <v/>
      </c>
      <c r="T133" s="115" t="str">
        <f ca="1">IF($B133="","",OFFSET(Zdroj!AG$16,'k rozhodnutí detailní'!$A132,0))</f>
        <v/>
      </c>
      <c r="U133" s="115" t="str">
        <f ca="1">IF($B133="","",OFFSET(Zdroj!AH$16,'k rozhodnutí detailní'!$A132,0))</f>
        <v/>
      </c>
    </row>
    <row r="134" spans="1:21" x14ac:dyDescent="0.25">
      <c r="A134" s="23"/>
      <c r="B134" s="124" t="str">
        <f ca="1">IF(OFFSET(Zdroj!$B$16,A132,0)&gt;0,OFFSET(Zdroj!$B$16,A132,0)+0,"")</f>
        <v/>
      </c>
      <c r="C134" s="2" t="str">
        <f ca="1">IF($B133="","",IF(Zdroj!$AS$9="ano",CONCATENATE("Okres:","
",OFFSET(Zdroj!CH$16,'k rozhodnutí detailní'!$A132,0),"
","Právní forma","
",OFFSET(Zdroj!H$16,'k rozhodnutí detailní'!$A132,0),"
",IF(OFFSET(Zdroj!I$16,'k rozhodnutí detailní'!$A132,0)="","","IČO: "),OFFSET(Zdroj!I$16,'k rozhodnutí detailní'!$A132,0),"
","B.Ú. ",IF(OFFSET(Zdroj!J$16,'k rozhodnutí detailní'!$A132,0)="","","Anonymizováno")),CONCATENATE("Okres:","
",OFFSET(Zdroj!CH$16,'k rozhodnutí detailní'!$A132,0),"
","Právní forma","
",OFFSET(Zdroj!H$16,'k rozhodnutí detailní'!$A132,0),"
",IF(OFFSET(Zdroj!I$16,'k rozhodnutí detailní'!$A132,0)="","","IČO: "),OFFSET(Zdroj!I$16,'k rozhodnutí detailní'!$A132,0),"
","B.Ú. ",OFFSET(Zdroj!J$16,'k rozhodnutí detailní'!$A132,0))))</f>
        <v/>
      </c>
      <c r="D134" s="3" t="str">
        <f ca="1">IF($B133="","",OFFSET(Zdroj!O$16,'k rozhodnutí detailní'!$A132,0))</f>
        <v/>
      </c>
      <c r="E134" s="127"/>
      <c r="F134" s="30"/>
      <c r="G134" s="122"/>
      <c r="H134" s="126"/>
      <c r="I134" s="115"/>
      <c r="J134" s="115"/>
      <c r="K134" s="115"/>
      <c r="L134" s="115"/>
      <c r="M134" s="142"/>
      <c r="N134" s="125"/>
      <c r="O134" s="115"/>
      <c r="P134" s="115"/>
      <c r="Q134" s="115"/>
      <c r="R134" s="115"/>
      <c r="S134" s="115"/>
      <c r="T134" s="115"/>
      <c r="U134" s="115"/>
    </row>
    <row r="135" spans="1:21" x14ac:dyDescent="0.25">
      <c r="A135" s="23">
        <f>ROW()/3-1</f>
        <v>44</v>
      </c>
      <c r="B135" s="124"/>
      <c r="C135" s="28" t="str">
        <f ca="1">IF($B133="","",IF(Zdroj!$AS$9="ano",IF(OFFSET(Zdroj!M$16,'k rozhodnutí detailní'!A132,0)="","","Anonymizováno"),IF(OFFSET(Zdroj!M$16,'k rozhodnutí detailní'!A132,0)="","",OFFSET(Zdroj!M$16,'k rozhodnutí detailní'!A132,0))))</f>
        <v/>
      </c>
      <c r="D135" s="3" t="str">
        <f ca="1">IF($B133="","",CONCATENATE("Dotace bude použita na:","
",OFFSET(Zdroj!P$16,'k rozhodnutí detailní'!$A132,0)))</f>
        <v/>
      </c>
      <c r="E135" s="127"/>
      <c r="F135" s="31" t="str">
        <f ca="1">IF($B133="","",OFFSET(Zdroj!V$16,'k rozhodnutí detailní'!$A132,0))</f>
        <v/>
      </c>
      <c r="G135" s="38" t="str">
        <f ca="1">IF($B133="","",OFFSET(Zdroj!CC$16,'k rozhodnutí'!$A132,0))</f>
        <v/>
      </c>
      <c r="H135" s="126"/>
      <c r="I135" s="115"/>
      <c r="J135" s="115"/>
      <c r="K135" s="115"/>
      <c r="L135" s="115"/>
      <c r="M135" s="142"/>
      <c r="N135" s="32" t="str">
        <f t="shared" ref="N135" ca="1" si="83">IF(B133="","",N133/G133)</f>
        <v/>
      </c>
      <c r="O135" s="115"/>
      <c r="P135" s="115"/>
      <c r="Q135" s="115"/>
      <c r="R135" s="115"/>
      <c r="S135" s="115"/>
      <c r="T135" s="115"/>
      <c r="U135" s="115"/>
    </row>
    <row r="136" spans="1:21" x14ac:dyDescent="0.25">
      <c r="A136" s="23"/>
      <c r="B136" s="78" t="str">
        <f ca="1">IF(OFFSET(Zdroj!$B$16,A135,0)&gt;0,A138,"")</f>
        <v/>
      </c>
      <c r="C136" s="2"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19" t="str">
        <f ca="1">IF($B136="","",OFFSET(Zdroj!N$16,'k rozhodnutí detailní'!$A135,0))</f>
        <v/>
      </c>
      <c r="E136" s="127" t="str">
        <f ca="1">IF($B136="","",OFFSET(Zdroj!T$16,'k rozhodnutí detailní'!$A135,0))</f>
        <v/>
      </c>
      <c r="F136" s="31" t="str">
        <f ca="1">IF($B136="","",OFFSET(Zdroj!U$16,'k rozhodnutí detailní'!$A135,0))</f>
        <v/>
      </c>
      <c r="G136" s="122" t="str">
        <f ca="1">IF($B136="","",OFFSET(Zdroj!W$16,'k rozhodnutí detailní'!$A135,0))</f>
        <v/>
      </c>
      <c r="H136" s="126" t="str">
        <f ca="1">IF($B136="","",OFFSET(Zdroj!Y$16,'k rozhodnutí detailní'!$A135,0))</f>
        <v/>
      </c>
      <c r="I136" s="115" t="str">
        <f ca="1">IF($B136="","",OFFSET(Zdroj!BW$16,'k rozhodnutí detailní'!$A135,0))</f>
        <v/>
      </c>
      <c r="J136" s="115" t="str">
        <f ca="1">IF($B136="","",OFFSET(Zdroj!BX$16,'k rozhodnutí detailní'!$A135,0))</f>
        <v/>
      </c>
      <c r="K136" s="115" t="str">
        <f ca="1">IF($B136="","",OFFSET(Zdroj!BY$16,'k rozhodnutí detailní'!$A135,0))</f>
        <v/>
      </c>
      <c r="L136" s="115" t="str">
        <f ca="1">IF($B136="","",CONCATENATE(OFFSET(Zdroj!BZ$16,'k rozhodnutí detailní'!$A135,0)," ze 100"))</f>
        <v/>
      </c>
      <c r="M136" s="142" t="str">
        <f t="shared" ref="M136" ca="1" si="84">IF($B136="","",SUM((I136+J136+K136)/100))</f>
        <v/>
      </c>
      <c r="N136" s="125" t="str">
        <f ca="1">IF(B136="","",OFFSET(Zdroj!CE$16,'k rozhodnutí detailní'!A135,0))</f>
        <v/>
      </c>
      <c r="O136" s="115" t="str">
        <f ca="1">IF($B136="","",OFFSET(Zdroj!Z$16,'k rozhodnutí detailní'!$A135,0))</f>
        <v/>
      </c>
      <c r="P136" s="115" t="str">
        <f ca="1">IF($B136="","",OFFSET(Zdroj!AC$16,'k rozhodnutí detailní'!$A135,0))</f>
        <v/>
      </c>
      <c r="Q136" s="115" t="str">
        <f ca="1">IF($B136="","",OFFSET(Zdroj!AD$16,'k rozhodnutí detailní'!$A135,0))</f>
        <v/>
      </c>
      <c r="R136" s="115" t="str">
        <f ca="1">IF($B136="","",OFFSET(Zdroj!AE$16,'k rozhodnutí detailní'!$A135,0))</f>
        <v/>
      </c>
      <c r="S136" s="115" t="str">
        <f ca="1">IF($B136="","",OFFSET(Zdroj!AF$16,'k rozhodnutí detailní'!$A135,0))</f>
        <v/>
      </c>
      <c r="T136" s="115" t="str">
        <f ca="1">IF($B136="","",OFFSET(Zdroj!AG$16,'k rozhodnutí detailní'!$A135,0))</f>
        <v/>
      </c>
      <c r="U136" s="115" t="str">
        <f ca="1">IF($B136="","",OFFSET(Zdroj!AH$16,'k rozhodnutí detailní'!$A135,0))</f>
        <v/>
      </c>
    </row>
    <row r="137" spans="1:21" x14ac:dyDescent="0.25">
      <c r="A137" s="23"/>
      <c r="B137" s="124" t="str">
        <f ca="1">IF(OFFSET(Zdroj!$B$16,A135,0)&gt;0,OFFSET(Zdroj!$B$16,A135,0)+0,"")</f>
        <v/>
      </c>
      <c r="C137" s="2" t="str">
        <f ca="1">IF($B136="","",IF(Zdroj!$AS$9="ano",CONCATENATE("Okres:","
",OFFSET(Zdroj!CH$16,'k rozhodnutí detailní'!$A135,0),"
","Právní forma","
",OFFSET(Zdroj!H$16,'k rozhodnutí detailní'!$A135,0),"
",IF(OFFSET(Zdroj!I$16,'k rozhodnutí detailní'!$A135,0)="","","IČO: "),OFFSET(Zdroj!I$16,'k rozhodnutí detailní'!$A135,0),"
","B.Ú. ",IF(OFFSET(Zdroj!J$16,'k rozhodnutí detailní'!$A135,0)="","","Anonymizováno")),CONCATENATE("Okres:","
",OFFSET(Zdroj!CH$16,'k rozhodnutí detailní'!$A135,0),"
","Právní forma","
",OFFSET(Zdroj!H$16,'k rozhodnutí detailní'!$A135,0),"
",IF(OFFSET(Zdroj!I$16,'k rozhodnutí detailní'!$A135,0)="","","IČO: "),OFFSET(Zdroj!I$16,'k rozhodnutí detailní'!$A135,0),"
","B.Ú. ",OFFSET(Zdroj!J$16,'k rozhodnutí detailní'!$A135,0))))</f>
        <v/>
      </c>
      <c r="D137" s="3" t="str">
        <f ca="1">IF($B136="","",OFFSET(Zdroj!O$16,'k rozhodnutí detailní'!$A135,0))</f>
        <v/>
      </c>
      <c r="E137" s="127"/>
      <c r="F137" s="30"/>
      <c r="G137" s="122"/>
      <c r="H137" s="126"/>
      <c r="I137" s="115"/>
      <c r="J137" s="115"/>
      <c r="K137" s="115"/>
      <c r="L137" s="115"/>
      <c r="M137" s="142"/>
      <c r="N137" s="125"/>
      <c r="O137" s="115"/>
      <c r="P137" s="115"/>
      <c r="Q137" s="115"/>
      <c r="R137" s="115"/>
      <c r="S137" s="115"/>
      <c r="T137" s="115"/>
      <c r="U137" s="115"/>
    </row>
    <row r="138" spans="1:21" x14ac:dyDescent="0.25">
      <c r="A138" s="23">
        <f>ROW()/3-1</f>
        <v>45</v>
      </c>
      <c r="B138" s="124"/>
      <c r="C138" s="28" t="str">
        <f ca="1">IF($B136="","",IF(Zdroj!$AS$9="ano",IF(OFFSET(Zdroj!M$16,'k rozhodnutí detailní'!A135,0)="","","Anonymizováno"),IF(OFFSET(Zdroj!M$16,'k rozhodnutí detailní'!A135,0)="","",OFFSET(Zdroj!M$16,'k rozhodnutí detailní'!A135,0))))</f>
        <v/>
      </c>
      <c r="D138" s="3" t="str">
        <f ca="1">IF($B136="","",CONCATENATE("Dotace bude použita na:","
",OFFSET(Zdroj!P$16,'k rozhodnutí detailní'!$A135,0)))</f>
        <v/>
      </c>
      <c r="E138" s="127"/>
      <c r="F138" s="31" t="str">
        <f ca="1">IF($B136="","",OFFSET(Zdroj!V$16,'k rozhodnutí detailní'!$A135,0))</f>
        <v/>
      </c>
      <c r="G138" s="38" t="str">
        <f ca="1">IF($B136="","",OFFSET(Zdroj!CC$16,'k rozhodnutí'!$A135,0))</f>
        <v/>
      </c>
      <c r="H138" s="126"/>
      <c r="I138" s="115"/>
      <c r="J138" s="115"/>
      <c r="K138" s="115"/>
      <c r="L138" s="115"/>
      <c r="M138" s="142"/>
      <c r="N138" s="32" t="str">
        <f t="shared" ref="N138" ca="1" si="85">IF(B136="","",N136/G136)</f>
        <v/>
      </c>
      <c r="O138" s="115"/>
      <c r="P138" s="115"/>
      <c r="Q138" s="115"/>
      <c r="R138" s="115"/>
      <c r="S138" s="115"/>
      <c r="T138" s="115"/>
      <c r="U138" s="115"/>
    </row>
    <row r="139" spans="1:21" x14ac:dyDescent="0.25">
      <c r="A139" s="23"/>
      <c r="B139" s="78" t="str">
        <f ca="1">IF(OFFSET(Zdroj!$B$16,A138,0)&gt;0,A141,"")</f>
        <v/>
      </c>
      <c r="C139" s="2"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19" t="str">
        <f ca="1">IF($B139="","",OFFSET(Zdroj!N$16,'k rozhodnutí detailní'!$A138,0))</f>
        <v/>
      </c>
      <c r="E139" s="127" t="str">
        <f ca="1">IF($B139="","",OFFSET(Zdroj!T$16,'k rozhodnutí detailní'!$A138,0))</f>
        <v/>
      </c>
      <c r="F139" s="31" t="str">
        <f ca="1">IF($B139="","",OFFSET(Zdroj!U$16,'k rozhodnutí detailní'!$A138,0))</f>
        <v/>
      </c>
      <c r="G139" s="122" t="str">
        <f ca="1">IF($B139="","",OFFSET(Zdroj!W$16,'k rozhodnutí detailní'!$A138,0))</f>
        <v/>
      </c>
      <c r="H139" s="126" t="str">
        <f ca="1">IF($B139="","",OFFSET(Zdroj!Y$16,'k rozhodnutí detailní'!$A138,0))</f>
        <v/>
      </c>
      <c r="I139" s="115" t="str">
        <f ca="1">IF($B139="","",OFFSET(Zdroj!BW$16,'k rozhodnutí detailní'!$A138,0))</f>
        <v/>
      </c>
      <c r="J139" s="115" t="str">
        <f ca="1">IF($B139="","",OFFSET(Zdroj!BX$16,'k rozhodnutí detailní'!$A138,0))</f>
        <v/>
      </c>
      <c r="K139" s="115" t="str">
        <f ca="1">IF($B139="","",OFFSET(Zdroj!BY$16,'k rozhodnutí detailní'!$A138,0))</f>
        <v/>
      </c>
      <c r="L139" s="115" t="str">
        <f ca="1">IF($B139="","",CONCATENATE(OFFSET(Zdroj!BZ$16,'k rozhodnutí detailní'!$A138,0)," ze 100"))</f>
        <v/>
      </c>
      <c r="M139" s="142" t="str">
        <f t="shared" ref="M139" ca="1" si="86">IF($B139="","",SUM((I139+J139+K139)/100))</f>
        <v/>
      </c>
      <c r="N139" s="125" t="str">
        <f ca="1">IF(B139="","",OFFSET(Zdroj!CE$16,'k rozhodnutí detailní'!A138,0))</f>
        <v/>
      </c>
      <c r="O139" s="115" t="str">
        <f ca="1">IF($B139="","",OFFSET(Zdroj!Z$16,'k rozhodnutí detailní'!$A138,0))</f>
        <v/>
      </c>
      <c r="P139" s="115" t="str">
        <f ca="1">IF($B139="","",OFFSET(Zdroj!AC$16,'k rozhodnutí detailní'!$A138,0))</f>
        <v/>
      </c>
      <c r="Q139" s="115" t="str">
        <f ca="1">IF($B139="","",OFFSET(Zdroj!AD$16,'k rozhodnutí detailní'!$A138,0))</f>
        <v/>
      </c>
      <c r="R139" s="115" t="str">
        <f ca="1">IF($B139="","",OFFSET(Zdroj!AE$16,'k rozhodnutí detailní'!$A138,0))</f>
        <v/>
      </c>
      <c r="S139" s="115" t="str">
        <f ca="1">IF($B139="","",OFFSET(Zdroj!AF$16,'k rozhodnutí detailní'!$A138,0))</f>
        <v/>
      </c>
      <c r="T139" s="115" t="str">
        <f ca="1">IF($B139="","",OFFSET(Zdroj!AG$16,'k rozhodnutí detailní'!$A138,0))</f>
        <v/>
      </c>
      <c r="U139" s="115" t="str">
        <f ca="1">IF($B139="","",OFFSET(Zdroj!AH$16,'k rozhodnutí detailní'!$A138,0))</f>
        <v/>
      </c>
    </row>
    <row r="140" spans="1:21" x14ac:dyDescent="0.25">
      <c r="A140" s="23"/>
      <c r="B140" s="124" t="str">
        <f ca="1">IF(OFFSET(Zdroj!$B$16,A138,0)&gt;0,OFFSET(Zdroj!$B$16,A138,0)+0,"")</f>
        <v/>
      </c>
      <c r="C140" s="2" t="str">
        <f ca="1">IF($B139="","",IF(Zdroj!$AS$9="ano",CONCATENATE("Okres:","
",OFFSET(Zdroj!CH$16,'k rozhodnutí detailní'!$A138,0),"
","Právní forma","
",OFFSET(Zdroj!H$16,'k rozhodnutí detailní'!$A138,0),"
",IF(OFFSET(Zdroj!I$16,'k rozhodnutí detailní'!$A138,0)="","","IČO: "),OFFSET(Zdroj!I$16,'k rozhodnutí detailní'!$A138,0),"
","B.Ú. ",IF(OFFSET(Zdroj!J$16,'k rozhodnutí detailní'!$A138,0)="","","Anonymizováno")),CONCATENATE("Okres:","
",OFFSET(Zdroj!CH$16,'k rozhodnutí detailní'!$A138,0),"
","Právní forma","
",OFFSET(Zdroj!H$16,'k rozhodnutí detailní'!$A138,0),"
",IF(OFFSET(Zdroj!I$16,'k rozhodnutí detailní'!$A138,0)="","","IČO: "),OFFSET(Zdroj!I$16,'k rozhodnutí detailní'!$A138,0),"
","B.Ú. ",OFFSET(Zdroj!J$16,'k rozhodnutí detailní'!$A138,0))))</f>
        <v/>
      </c>
      <c r="D140" s="3" t="str">
        <f ca="1">IF($B139="","",OFFSET(Zdroj!O$16,'k rozhodnutí detailní'!$A138,0))</f>
        <v/>
      </c>
      <c r="E140" s="127"/>
      <c r="F140" s="30"/>
      <c r="G140" s="122"/>
      <c r="H140" s="126"/>
      <c r="I140" s="115"/>
      <c r="J140" s="115"/>
      <c r="K140" s="115"/>
      <c r="L140" s="115"/>
      <c r="M140" s="142"/>
      <c r="N140" s="125"/>
      <c r="O140" s="115"/>
      <c r="P140" s="115"/>
      <c r="Q140" s="115"/>
      <c r="R140" s="115"/>
      <c r="S140" s="115"/>
      <c r="T140" s="115"/>
      <c r="U140" s="115"/>
    </row>
    <row r="141" spans="1:21" x14ac:dyDescent="0.25">
      <c r="A141" s="23">
        <f>ROW()/3-1</f>
        <v>46</v>
      </c>
      <c r="B141" s="124"/>
      <c r="C141" s="28" t="str">
        <f ca="1">IF($B139="","",IF(Zdroj!$AS$9="ano",IF(OFFSET(Zdroj!M$16,'k rozhodnutí detailní'!A138,0)="","","Anonymizováno"),IF(OFFSET(Zdroj!M$16,'k rozhodnutí detailní'!A138,0)="","",OFFSET(Zdroj!M$16,'k rozhodnutí detailní'!A138,0))))</f>
        <v/>
      </c>
      <c r="D141" s="3" t="str">
        <f ca="1">IF($B139="","",CONCATENATE("Dotace bude použita na:","
",OFFSET(Zdroj!P$16,'k rozhodnutí detailní'!$A138,0)))</f>
        <v/>
      </c>
      <c r="E141" s="127"/>
      <c r="F141" s="31" t="str">
        <f ca="1">IF($B139="","",OFFSET(Zdroj!V$16,'k rozhodnutí detailní'!$A138,0))</f>
        <v/>
      </c>
      <c r="G141" s="38" t="str">
        <f ca="1">IF($B139="","",OFFSET(Zdroj!CC$16,'k rozhodnutí'!$A138,0))</f>
        <v/>
      </c>
      <c r="H141" s="126"/>
      <c r="I141" s="115"/>
      <c r="J141" s="115"/>
      <c r="K141" s="115"/>
      <c r="L141" s="115"/>
      <c r="M141" s="142"/>
      <c r="N141" s="32" t="str">
        <f t="shared" ref="N141" ca="1" si="87">IF(B139="","",N139/G139)</f>
        <v/>
      </c>
      <c r="O141" s="115"/>
      <c r="P141" s="115"/>
      <c r="Q141" s="115"/>
      <c r="R141" s="115"/>
      <c r="S141" s="115"/>
      <c r="T141" s="115"/>
      <c r="U141" s="115"/>
    </row>
    <row r="142" spans="1:21" x14ac:dyDescent="0.25">
      <c r="A142" s="23"/>
      <c r="B142" s="78" t="str">
        <f ca="1">IF(OFFSET(Zdroj!$B$16,A141,0)&gt;0,A144,"")</f>
        <v/>
      </c>
      <c r="C142" s="2"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19" t="str">
        <f ca="1">IF($B142="","",OFFSET(Zdroj!N$16,'k rozhodnutí detailní'!$A141,0))</f>
        <v/>
      </c>
      <c r="E142" s="127" t="str">
        <f ca="1">IF($B142="","",OFFSET(Zdroj!T$16,'k rozhodnutí detailní'!$A141,0))</f>
        <v/>
      </c>
      <c r="F142" s="31" t="str">
        <f ca="1">IF($B142="","",OFFSET(Zdroj!U$16,'k rozhodnutí detailní'!$A141,0))</f>
        <v/>
      </c>
      <c r="G142" s="122" t="str">
        <f ca="1">IF($B142="","",OFFSET(Zdroj!W$16,'k rozhodnutí detailní'!$A141,0))</f>
        <v/>
      </c>
      <c r="H142" s="126" t="str">
        <f ca="1">IF($B142="","",OFFSET(Zdroj!Y$16,'k rozhodnutí detailní'!$A141,0))</f>
        <v/>
      </c>
      <c r="I142" s="115" t="str">
        <f ca="1">IF($B142="","",OFFSET(Zdroj!BW$16,'k rozhodnutí detailní'!$A141,0))</f>
        <v/>
      </c>
      <c r="J142" s="115" t="str">
        <f ca="1">IF($B142="","",OFFSET(Zdroj!BX$16,'k rozhodnutí detailní'!$A141,0))</f>
        <v/>
      </c>
      <c r="K142" s="115" t="str">
        <f ca="1">IF($B142="","",OFFSET(Zdroj!BY$16,'k rozhodnutí detailní'!$A141,0))</f>
        <v/>
      </c>
      <c r="L142" s="115" t="str">
        <f ca="1">IF($B142="","",CONCATENATE(OFFSET(Zdroj!BZ$16,'k rozhodnutí detailní'!$A141,0)," ze 100"))</f>
        <v/>
      </c>
      <c r="M142" s="142" t="str">
        <f t="shared" ref="M142" ca="1" si="88">IF($B142="","",SUM((I142+J142+K142)/100))</f>
        <v/>
      </c>
      <c r="N142" s="125" t="str">
        <f ca="1">IF(B142="","",OFFSET(Zdroj!CE$16,'k rozhodnutí detailní'!A141,0))</f>
        <v/>
      </c>
      <c r="O142" s="115" t="str">
        <f ca="1">IF($B142="","",OFFSET(Zdroj!Z$16,'k rozhodnutí detailní'!$A141,0))</f>
        <v/>
      </c>
      <c r="P142" s="115" t="str">
        <f ca="1">IF($B142="","",OFFSET(Zdroj!AC$16,'k rozhodnutí detailní'!$A141,0))</f>
        <v/>
      </c>
      <c r="Q142" s="115" t="str">
        <f ca="1">IF($B142="","",OFFSET(Zdroj!AD$16,'k rozhodnutí detailní'!$A141,0))</f>
        <v/>
      </c>
      <c r="R142" s="115" t="str">
        <f ca="1">IF($B142="","",OFFSET(Zdroj!AE$16,'k rozhodnutí detailní'!$A141,0))</f>
        <v/>
      </c>
      <c r="S142" s="115" t="str">
        <f ca="1">IF($B142="","",OFFSET(Zdroj!AF$16,'k rozhodnutí detailní'!$A141,0))</f>
        <v/>
      </c>
      <c r="T142" s="115" t="str">
        <f ca="1">IF($B142="","",OFFSET(Zdroj!AG$16,'k rozhodnutí detailní'!$A141,0))</f>
        <v/>
      </c>
      <c r="U142" s="115" t="str">
        <f ca="1">IF($B142="","",OFFSET(Zdroj!AH$16,'k rozhodnutí detailní'!$A141,0))</f>
        <v/>
      </c>
    </row>
    <row r="143" spans="1:21" x14ac:dyDescent="0.25">
      <c r="A143" s="23"/>
      <c r="B143" s="124" t="str">
        <f ca="1">IF(OFFSET(Zdroj!$B$16,A141,0)&gt;0,OFFSET(Zdroj!$B$16,A141,0)+0,"")</f>
        <v/>
      </c>
      <c r="C143" s="2" t="str">
        <f ca="1">IF($B142="","",IF(Zdroj!$AS$9="ano",CONCATENATE("Okres:","
",OFFSET(Zdroj!CH$16,'k rozhodnutí detailní'!$A141,0),"
","Právní forma","
",OFFSET(Zdroj!H$16,'k rozhodnutí detailní'!$A141,0),"
",IF(OFFSET(Zdroj!I$16,'k rozhodnutí detailní'!$A141,0)="","","IČO: "),OFFSET(Zdroj!I$16,'k rozhodnutí detailní'!$A141,0),"
","B.Ú. ",IF(OFFSET(Zdroj!J$16,'k rozhodnutí detailní'!$A141,0)="","","Anonymizováno")),CONCATENATE("Okres:","
",OFFSET(Zdroj!CH$16,'k rozhodnutí detailní'!$A141,0),"
","Právní forma","
",OFFSET(Zdroj!H$16,'k rozhodnutí detailní'!$A141,0),"
",IF(OFFSET(Zdroj!I$16,'k rozhodnutí detailní'!$A141,0)="","","IČO: "),OFFSET(Zdroj!I$16,'k rozhodnutí detailní'!$A141,0),"
","B.Ú. ",OFFSET(Zdroj!J$16,'k rozhodnutí detailní'!$A141,0))))</f>
        <v/>
      </c>
      <c r="D143" s="3" t="str">
        <f ca="1">IF($B142="","",OFFSET(Zdroj!O$16,'k rozhodnutí detailní'!$A141,0))</f>
        <v/>
      </c>
      <c r="E143" s="127"/>
      <c r="F143" s="30"/>
      <c r="G143" s="122"/>
      <c r="H143" s="126"/>
      <c r="I143" s="115"/>
      <c r="J143" s="115"/>
      <c r="K143" s="115"/>
      <c r="L143" s="115"/>
      <c r="M143" s="142"/>
      <c r="N143" s="125"/>
      <c r="O143" s="115"/>
      <c r="P143" s="115"/>
      <c r="Q143" s="115"/>
      <c r="R143" s="115"/>
      <c r="S143" s="115"/>
      <c r="T143" s="115"/>
      <c r="U143" s="115"/>
    </row>
    <row r="144" spans="1:21" x14ac:dyDescent="0.25">
      <c r="A144" s="23">
        <f>ROW()/3-1</f>
        <v>47</v>
      </c>
      <c r="B144" s="124"/>
      <c r="C144" s="28" t="str">
        <f ca="1">IF($B142="","",IF(Zdroj!$AS$9="ano",IF(OFFSET(Zdroj!M$16,'k rozhodnutí detailní'!A141,0)="","","Anonymizováno"),IF(OFFSET(Zdroj!M$16,'k rozhodnutí detailní'!A141,0)="","",OFFSET(Zdroj!M$16,'k rozhodnutí detailní'!A141,0))))</f>
        <v/>
      </c>
      <c r="D144" s="3" t="str">
        <f ca="1">IF($B142="","",CONCATENATE("Dotace bude použita na:","
",OFFSET(Zdroj!P$16,'k rozhodnutí detailní'!$A141,0)))</f>
        <v/>
      </c>
      <c r="E144" s="127"/>
      <c r="F144" s="31" t="str">
        <f ca="1">IF($B142="","",OFFSET(Zdroj!V$16,'k rozhodnutí detailní'!$A141,0))</f>
        <v/>
      </c>
      <c r="G144" s="38" t="str">
        <f ca="1">IF($B142="","",OFFSET(Zdroj!CC$16,'k rozhodnutí'!$A141,0))</f>
        <v/>
      </c>
      <c r="H144" s="126"/>
      <c r="I144" s="115"/>
      <c r="J144" s="115"/>
      <c r="K144" s="115"/>
      <c r="L144" s="115"/>
      <c r="M144" s="142"/>
      <c r="N144" s="32" t="str">
        <f t="shared" ref="N144" ca="1" si="89">IF(B142="","",N142/G142)</f>
        <v/>
      </c>
      <c r="O144" s="115"/>
      <c r="P144" s="115"/>
      <c r="Q144" s="115"/>
      <c r="R144" s="115"/>
      <c r="S144" s="115"/>
      <c r="T144" s="115"/>
      <c r="U144" s="115"/>
    </row>
    <row r="145" spans="1:21" x14ac:dyDescent="0.25">
      <c r="A145" s="23"/>
      <c r="B145" s="78" t="str">
        <f ca="1">IF(OFFSET(Zdroj!$B$16,A144,0)&gt;0,A147,"")</f>
        <v/>
      </c>
      <c r="C145" s="2"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19" t="str">
        <f ca="1">IF($B145="","",OFFSET(Zdroj!N$16,'k rozhodnutí detailní'!$A144,0))</f>
        <v/>
      </c>
      <c r="E145" s="127" t="str">
        <f ca="1">IF($B145="","",OFFSET(Zdroj!T$16,'k rozhodnutí detailní'!$A144,0))</f>
        <v/>
      </c>
      <c r="F145" s="31" t="str">
        <f ca="1">IF($B145="","",OFFSET(Zdroj!U$16,'k rozhodnutí detailní'!$A144,0))</f>
        <v/>
      </c>
      <c r="G145" s="122" t="str">
        <f ca="1">IF($B145="","",OFFSET(Zdroj!W$16,'k rozhodnutí detailní'!$A144,0))</f>
        <v/>
      </c>
      <c r="H145" s="126" t="str">
        <f ca="1">IF($B145="","",OFFSET(Zdroj!Y$16,'k rozhodnutí detailní'!$A144,0))</f>
        <v/>
      </c>
      <c r="I145" s="115" t="str">
        <f ca="1">IF($B145="","",OFFSET(Zdroj!BW$16,'k rozhodnutí detailní'!$A144,0))</f>
        <v/>
      </c>
      <c r="J145" s="115" t="str">
        <f ca="1">IF($B145="","",OFFSET(Zdroj!BX$16,'k rozhodnutí detailní'!$A144,0))</f>
        <v/>
      </c>
      <c r="K145" s="115" t="str">
        <f ca="1">IF($B145="","",OFFSET(Zdroj!BY$16,'k rozhodnutí detailní'!$A144,0))</f>
        <v/>
      </c>
      <c r="L145" s="115" t="str">
        <f ca="1">IF($B145="","",CONCATENATE(OFFSET(Zdroj!BZ$16,'k rozhodnutí detailní'!$A144,0)," ze 100"))</f>
        <v/>
      </c>
      <c r="M145" s="142" t="str">
        <f t="shared" ref="M145" ca="1" si="90">IF($B145="","",SUM((I145+J145+K145)/100))</f>
        <v/>
      </c>
      <c r="N145" s="125" t="str">
        <f ca="1">IF(B145="","",OFFSET(Zdroj!CE$16,'k rozhodnutí detailní'!A144,0))</f>
        <v/>
      </c>
      <c r="O145" s="115" t="str">
        <f ca="1">IF($B145="","",OFFSET(Zdroj!Z$16,'k rozhodnutí detailní'!$A144,0))</f>
        <v/>
      </c>
      <c r="P145" s="115" t="str">
        <f ca="1">IF($B145="","",OFFSET(Zdroj!AC$16,'k rozhodnutí detailní'!$A144,0))</f>
        <v/>
      </c>
      <c r="Q145" s="115" t="str">
        <f ca="1">IF($B145="","",OFFSET(Zdroj!AD$16,'k rozhodnutí detailní'!$A144,0))</f>
        <v/>
      </c>
      <c r="R145" s="115" t="str">
        <f ca="1">IF($B145="","",OFFSET(Zdroj!AE$16,'k rozhodnutí detailní'!$A144,0))</f>
        <v/>
      </c>
      <c r="S145" s="115" t="str">
        <f ca="1">IF($B145="","",OFFSET(Zdroj!AF$16,'k rozhodnutí detailní'!$A144,0))</f>
        <v/>
      </c>
      <c r="T145" s="115" t="str">
        <f ca="1">IF($B145="","",OFFSET(Zdroj!AG$16,'k rozhodnutí detailní'!$A144,0))</f>
        <v/>
      </c>
      <c r="U145" s="115" t="str">
        <f ca="1">IF($B145="","",OFFSET(Zdroj!AH$16,'k rozhodnutí detailní'!$A144,0))</f>
        <v/>
      </c>
    </row>
    <row r="146" spans="1:21" x14ac:dyDescent="0.25">
      <c r="A146" s="23"/>
      <c r="B146" s="124" t="str">
        <f ca="1">IF(OFFSET(Zdroj!$B$16,A144,0)&gt;0,OFFSET(Zdroj!$B$16,A144,0)+0,"")</f>
        <v/>
      </c>
      <c r="C146" s="2" t="str">
        <f ca="1">IF($B145="","",IF(Zdroj!$AS$9="ano",CONCATENATE("Okres:","
",OFFSET(Zdroj!CH$16,'k rozhodnutí detailní'!$A144,0),"
","Právní forma","
",OFFSET(Zdroj!H$16,'k rozhodnutí detailní'!$A144,0),"
",IF(OFFSET(Zdroj!I$16,'k rozhodnutí detailní'!$A144,0)="","","IČO: "),OFFSET(Zdroj!I$16,'k rozhodnutí detailní'!$A144,0),"
","B.Ú. ",IF(OFFSET(Zdroj!J$16,'k rozhodnutí detailní'!$A144,0)="","","Anonymizováno")),CONCATENATE("Okres:","
",OFFSET(Zdroj!CH$16,'k rozhodnutí detailní'!$A144,0),"
","Právní forma","
",OFFSET(Zdroj!H$16,'k rozhodnutí detailní'!$A144,0),"
",IF(OFFSET(Zdroj!I$16,'k rozhodnutí detailní'!$A144,0)="","","IČO: "),OFFSET(Zdroj!I$16,'k rozhodnutí detailní'!$A144,0),"
","B.Ú. ",OFFSET(Zdroj!J$16,'k rozhodnutí detailní'!$A144,0))))</f>
        <v/>
      </c>
      <c r="D146" s="3" t="str">
        <f ca="1">IF($B145="","",OFFSET(Zdroj!O$16,'k rozhodnutí detailní'!$A144,0))</f>
        <v/>
      </c>
      <c r="E146" s="127"/>
      <c r="F146" s="30"/>
      <c r="G146" s="122"/>
      <c r="H146" s="126"/>
      <c r="I146" s="115"/>
      <c r="J146" s="115"/>
      <c r="K146" s="115"/>
      <c r="L146" s="115"/>
      <c r="M146" s="142"/>
      <c r="N146" s="125"/>
      <c r="O146" s="115"/>
      <c r="P146" s="115"/>
      <c r="Q146" s="115"/>
      <c r="R146" s="115"/>
      <c r="S146" s="115"/>
      <c r="T146" s="115"/>
      <c r="U146" s="115"/>
    </row>
    <row r="147" spans="1:21" x14ac:dyDescent="0.25">
      <c r="A147" s="23">
        <f>ROW()/3-1</f>
        <v>48</v>
      </c>
      <c r="B147" s="124"/>
      <c r="C147" s="28" t="str">
        <f ca="1">IF($B145="","",IF(Zdroj!$AS$9="ano",IF(OFFSET(Zdroj!M$16,'k rozhodnutí detailní'!A144,0)="","","Anonymizováno"),IF(OFFSET(Zdroj!M$16,'k rozhodnutí detailní'!A144,0)="","",OFFSET(Zdroj!M$16,'k rozhodnutí detailní'!A144,0))))</f>
        <v/>
      </c>
      <c r="D147" s="3" t="str">
        <f ca="1">IF($B145="","",CONCATENATE("Dotace bude použita na:","
",OFFSET(Zdroj!P$16,'k rozhodnutí detailní'!$A144,0)))</f>
        <v/>
      </c>
      <c r="E147" s="127"/>
      <c r="F147" s="31" t="str">
        <f ca="1">IF($B145="","",OFFSET(Zdroj!V$16,'k rozhodnutí detailní'!$A144,0))</f>
        <v/>
      </c>
      <c r="G147" s="38" t="str">
        <f ca="1">IF($B145="","",OFFSET(Zdroj!CC$16,'k rozhodnutí'!$A144,0))</f>
        <v/>
      </c>
      <c r="H147" s="126"/>
      <c r="I147" s="115"/>
      <c r="J147" s="115"/>
      <c r="K147" s="115"/>
      <c r="L147" s="115"/>
      <c r="M147" s="142"/>
      <c r="N147" s="32" t="str">
        <f t="shared" ref="N147" ca="1" si="91">IF(B145="","",N145/G145)</f>
        <v/>
      </c>
      <c r="O147" s="115"/>
      <c r="P147" s="115"/>
      <c r="Q147" s="115"/>
      <c r="R147" s="115"/>
      <c r="S147" s="115"/>
      <c r="T147" s="115"/>
      <c r="U147" s="115"/>
    </row>
    <row r="148" spans="1:21" x14ac:dyDescent="0.25">
      <c r="A148" s="23"/>
      <c r="B148" s="78" t="str">
        <f ca="1">IF(OFFSET(Zdroj!$B$16,A147,0)&gt;0,A150,"")</f>
        <v/>
      </c>
      <c r="C148" s="2" t="str">
        <f ca="1">IF($B148="","",IF(Zdroj!$AS$9="ano",CONCATENATE(OFFSET(Zdroj!C$16,'k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19" t="str">
        <f ca="1">IF($B148="","",OFFSET(Zdroj!N$16,'k rozhodnutí detailní'!$A147,0))</f>
        <v/>
      </c>
      <c r="E148" s="127" t="str">
        <f ca="1">IF($B148="","",OFFSET(Zdroj!T$16,'k rozhodnutí detailní'!$A147,0))</f>
        <v/>
      </c>
      <c r="F148" s="31" t="str">
        <f ca="1">IF($B148="","",OFFSET(Zdroj!U$16,'k rozhodnutí detailní'!$A147,0))</f>
        <v/>
      </c>
      <c r="G148" s="122" t="str">
        <f ca="1">IF($B148="","",OFFSET(Zdroj!W$16,'k rozhodnutí detailní'!$A147,0))</f>
        <v/>
      </c>
      <c r="H148" s="126" t="str">
        <f ca="1">IF($B148="","",OFFSET(Zdroj!Y$16,'k rozhodnutí detailní'!$A147,0))</f>
        <v/>
      </c>
      <c r="I148" s="115" t="str">
        <f ca="1">IF($B148="","",OFFSET(Zdroj!BW$16,'k rozhodnutí detailní'!$A147,0))</f>
        <v/>
      </c>
      <c r="J148" s="115" t="str">
        <f ca="1">IF($B148="","",OFFSET(Zdroj!BX$16,'k rozhodnutí detailní'!$A147,0))</f>
        <v/>
      </c>
      <c r="K148" s="115" t="str">
        <f ca="1">IF($B148="","",OFFSET(Zdroj!BY$16,'k rozhodnutí detailní'!$A147,0))</f>
        <v/>
      </c>
      <c r="L148" s="115" t="str">
        <f ca="1">IF($B148="","",CONCATENATE(OFFSET(Zdroj!BZ$16,'k rozhodnutí detailní'!$A147,0)," ze 100"))</f>
        <v/>
      </c>
      <c r="M148" s="142" t="str">
        <f t="shared" ref="M148" ca="1" si="92">IF($B148="","",SUM((I148+J148+K148)/100))</f>
        <v/>
      </c>
      <c r="N148" s="125" t="str">
        <f ca="1">IF(B148="","",OFFSET(Zdroj!CE$16,'k rozhodnutí detailní'!A147,0))</f>
        <v/>
      </c>
      <c r="O148" s="115" t="str">
        <f ca="1">IF($B148="","",OFFSET(Zdroj!Z$16,'k rozhodnutí detailní'!$A147,0))</f>
        <v/>
      </c>
      <c r="P148" s="115" t="str">
        <f ca="1">IF($B148="","",OFFSET(Zdroj!AC$16,'k rozhodnutí detailní'!$A147,0))</f>
        <v/>
      </c>
      <c r="Q148" s="115" t="str">
        <f ca="1">IF($B148="","",OFFSET(Zdroj!AD$16,'k rozhodnutí detailní'!$A147,0))</f>
        <v/>
      </c>
      <c r="R148" s="115" t="str">
        <f ca="1">IF($B148="","",OFFSET(Zdroj!AE$16,'k rozhodnutí detailní'!$A147,0))</f>
        <v/>
      </c>
      <c r="S148" s="115" t="str">
        <f ca="1">IF($B148="","",OFFSET(Zdroj!AF$16,'k rozhodnutí detailní'!$A147,0))</f>
        <v/>
      </c>
      <c r="T148" s="115" t="str">
        <f ca="1">IF($B148="","",OFFSET(Zdroj!AG$16,'k rozhodnutí detailní'!$A147,0))</f>
        <v/>
      </c>
      <c r="U148" s="115" t="str">
        <f ca="1">IF($B148="","",OFFSET(Zdroj!AH$16,'k rozhodnutí detailní'!$A147,0))</f>
        <v/>
      </c>
    </row>
    <row r="149" spans="1:21" x14ac:dyDescent="0.25">
      <c r="A149" s="23"/>
      <c r="B149" s="124" t="str">
        <f ca="1">IF(OFFSET(Zdroj!$B$16,A147,0)&gt;0,OFFSET(Zdroj!$B$16,A147,0)+0,"")</f>
        <v/>
      </c>
      <c r="C149" s="2" t="str">
        <f ca="1">IF($B148="","",IF(Zdroj!$AS$9="ano",CONCATENATE("Okres:","
",OFFSET(Zdroj!CH$16,'k rozhodnutí detailní'!$A147,0),"
","Právní forma","
",OFFSET(Zdroj!H$16,'k rozhodnutí detailní'!$A147,0),"
",IF(OFFSET(Zdroj!I$16,'k rozhodnutí detailní'!$A147,0)="","","IČO: "),OFFSET(Zdroj!I$16,'k rozhodnutí detailní'!$A147,0),"
","B.Ú. ",IF(OFFSET(Zdroj!J$16,'k rozhodnutí detailní'!$A147,0)="","","Anonymizováno")),CONCATENATE("Okres:","
",OFFSET(Zdroj!CH$16,'k rozhodnutí detailní'!$A147,0),"
","Právní forma","
",OFFSET(Zdroj!H$16,'k rozhodnutí detailní'!$A147,0),"
",IF(OFFSET(Zdroj!I$16,'k rozhodnutí detailní'!$A147,0)="","","IČO: "),OFFSET(Zdroj!I$16,'k rozhodnutí detailní'!$A147,0),"
","B.Ú. ",OFFSET(Zdroj!J$16,'k rozhodnutí detailní'!$A147,0))))</f>
        <v/>
      </c>
      <c r="D149" s="3" t="str">
        <f ca="1">IF($B148="","",OFFSET(Zdroj!O$16,'k rozhodnutí detailní'!$A147,0))</f>
        <v/>
      </c>
      <c r="E149" s="127"/>
      <c r="F149" s="30"/>
      <c r="G149" s="122"/>
      <c r="H149" s="126"/>
      <c r="I149" s="115"/>
      <c r="J149" s="115"/>
      <c r="K149" s="115"/>
      <c r="L149" s="115"/>
      <c r="M149" s="142"/>
      <c r="N149" s="125"/>
      <c r="O149" s="115"/>
      <c r="P149" s="115"/>
      <c r="Q149" s="115"/>
      <c r="R149" s="115"/>
      <c r="S149" s="115"/>
      <c r="T149" s="115"/>
      <c r="U149" s="115"/>
    </row>
    <row r="150" spans="1:21" x14ac:dyDescent="0.25">
      <c r="A150" s="23">
        <f>ROW()/3-1</f>
        <v>49</v>
      </c>
      <c r="B150" s="124"/>
      <c r="C150" s="28" t="str">
        <f ca="1">IF($B148="","",IF(Zdroj!$AS$9="ano",IF(OFFSET(Zdroj!M$16,'k rozhodnutí detailní'!A147,0)="","","Anonymizováno"),IF(OFFSET(Zdroj!M$16,'k rozhodnutí detailní'!A147,0)="","",OFFSET(Zdroj!M$16,'k rozhodnutí detailní'!A147,0))))</f>
        <v/>
      </c>
      <c r="D150" s="3" t="str">
        <f ca="1">IF($B148="","",CONCATENATE("Dotace bude použita na:","
",OFFSET(Zdroj!P$16,'k rozhodnutí detailní'!$A147,0)))</f>
        <v/>
      </c>
      <c r="E150" s="127"/>
      <c r="F150" s="31" t="str">
        <f ca="1">IF($B148="","",OFFSET(Zdroj!V$16,'k rozhodnutí detailní'!$A147,0))</f>
        <v/>
      </c>
      <c r="G150" s="38" t="str">
        <f ca="1">IF($B148="","",OFFSET(Zdroj!CC$16,'k rozhodnutí'!$A147,0))</f>
        <v/>
      </c>
      <c r="H150" s="126"/>
      <c r="I150" s="115"/>
      <c r="J150" s="115"/>
      <c r="K150" s="115"/>
      <c r="L150" s="115"/>
      <c r="M150" s="142"/>
      <c r="N150" s="32" t="str">
        <f t="shared" ref="N150" ca="1" si="93">IF(B148="","",N148/G148)</f>
        <v/>
      </c>
      <c r="O150" s="115"/>
      <c r="P150" s="115"/>
      <c r="Q150" s="115"/>
      <c r="R150" s="115"/>
      <c r="S150" s="115"/>
      <c r="T150" s="115"/>
      <c r="U150" s="115"/>
    </row>
    <row r="151" spans="1:21" x14ac:dyDescent="0.25">
      <c r="A151" s="23"/>
      <c r="B151" s="78" t="str">
        <f ca="1">IF(OFFSET(Zdroj!$B$16,A150,0)&gt;0,A153,"")</f>
        <v/>
      </c>
      <c r="C151" s="2" t="str">
        <f ca="1">IF($B151="","",IF(Zdroj!$AS$9="ano",CONCATENATE(OFFSET(Zdroj!C$16,'k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19" t="str">
        <f ca="1">IF($B151="","",OFFSET(Zdroj!N$16,'k rozhodnutí detailní'!$A150,0))</f>
        <v/>
      </c>
      <c r="E151" s="127" t="str">
        <f ca="1">IF($B151="","",OFFSET(Zdroj!T$16,'k rozhodnutí detailní'!$A150,0))</f>
        <v/>
      </c>
      <c r="F151" s="31" t="str">
        <f ca="1">IF($B151="","",OFFSET(Zdroj!U$16,'k rozhodnutí detailní'!$A150,0))</f>
        <v/>
      </c>
      <c r="G151" s="122" t="str">
        <f ca="1">IF($B151="","",OFFSET(Zdroj!W$16,'k rozhodnutí detailní'!$A150,0))</f>
        <v/>
      </c>
      <c r="H151" s="126" t="str">
        <f ca="1">IF($B151="","",OFFSET(Zdroj!Y$16,'k rozhodnutí detailní'!$A150,0))</f>
        <v/>
      </c>
      <c r="I151" s="115" t="str">
        <f ca="1">IF($B151="","",OFFSET(Zdroj!BW$16,'k rozhodnutí detailní'!$A150,0))</f>
        <v/>
      </c>
      <c r="J151" s="115" t="str">
        <f ca="1">IF($B151="","",OFFSET(Zdroj!BX$16,'k rozhodnutí detailní'!$A150,0))</f>
        <v/>
      </c>
      <c r="K151" s="115" t="str">
        <f ca="1">IF($B151="","",OFFSET(Zdroj!BY$16,'k rozhodnutí detailní'!$A150,0))</f>
        <v/>
      </c>
      <c r="L151" s="115" t="str">
        <f ca="1">IF($B151="","",CONCATENATE(OFFSET(Zdroj!BZ$16,'k rozhodnutí detailní'!$A150,0)," ze 100"))</f>
        <v/>
      </c>
      <c r="M151" s="142" t="str">
        <f t="shared" ref="M151" ca="1" si="94">IF($B151="","",SUM((I151+J151+K151)/100))</f>
        <v/>
      </c>
      <c r="N151" s="125" t="str">
        <f ca="1">IF(B151="","",OFFSET(Zdroj!CE$16,'k rozhodnutí detailní'!A150,0))</f>
        <v/>
      </c>
      <c r="O151" s="115" t="str">
        <f ca="1">IF($B151="","",OFFSET(Zdroj!Z$16,'k rozhodnutí detailní'!$A150,0))</f>
        <v/>
      </c>
      <c r="P151" s="115" t="str">
        <f ca="1">IF($B151="","",OFFSET(Zdroj!AC$16,'k rozhodnutí detailní'!$A150,0))</f>
        <v/>
      </c>
      <c r="Q151" s="115" t="str">
        <f ca="1">IF($B151="","",OFFSET(Zdroj!AD$16,'k rozhodnutí detailní'!$A150,0))</f>
        <v/>
      </c>
      <c r="R151" s="115" t="str">
        <f ca="1">IF($B151="","",OFFSET(Zdroj!AE$16,'k rozhodnutí detailní'!$A150,0))</f>
        <v/>
      </c>
      <c r="S151" s="115" t="str">
        <f ca="1">IF($B151="","",OFFSET(Zdroj!AF$16,'k rozhodnutí detailní'!$A150,0))</f>
        <v/>
      </c>
      <c r="T151" s="115" t="str">
        <f ca="1">IF($B151="","",OFFSET(Zdroj!AG$16,'k rozhodnutí detailní'!$A150,0))</f>
        <v/>
      </c>
      <c r="U151" s="115" t="str">
        <f ca="1">IF($B151="","",OFFSET(Zdroj!AH$16,'k rozhodnutí detailní'!$A150,0))</f>
        <v/>
      </c>
    </row>
    <row r="152" spans="1:21" x14ac:dyDescent="0.25">
      <c r="A152" s="23"/>
      <c r="B152" s="124" t="str">
        <f ca="1">IF(OFFSET(Zdroj!$B$16,A150,0)&gt;0,OFFSET(Zdroj!$B$16,A150,0)+0,"")</f>
        <v/>
      </c>
      <c r="C152" s="2" t="str">
        <f ca="1">IF($B151="","",IF(Zdroj!$AS$9="ano",CONCATENATE("Okres:","
",OFFSET(Zdroj!CH$16,'k rozhodnutí detailní'!$A150,0),"
","Právní forma","
",OFFSET(Zdroj!H$16,'k rozhodnutí detailní'!$A150,0),"
",IF(OFFSET(Zdroj!I$16,'k rozhodnutí detailní'!$A150,0)="","","IČO: "),OFFSET(Zdroj!I$16,'k rozhodnutí detailní'!$A150,0),"
","B.Ú. ",IF(OFFSET(Zdroj!J$16,'k rozhodnutí detailní'!$A150,0)="","","Anonymizováno")),CONCATENATE("Okres:","
",OFFSET(Zdroj!CH$16,'k rozhodnutí detailní'!$A150,0),"
","Právní forma","
",OFFSET(Zdroj!H$16,'k rozhodnutí detailní'!$A150,0),"
",IF(OFFSET(Zdroj!I$16,'k rozhodnutí detailní'!$A150,0)="","","IČO: "),OFFSET(Zdroj!I$16,'k rozhodnutí detailní'!$A150,0),"
","B.Ú. ",OFFSET(Zdroj!J$16,'k rozhodnutí detailní'!$A150,0))))</f>
        <v/>
      </c>
      <c r="D152" s="3" t="str">
        <f ca="1">IF($B151="","",OFFSET(Zdroj!O$16,'k rozhodnutí detailní'!$A150,0))</f>
        <v/>
      </c>
      <c r="E152" s="127"/>
      <c r="F152" s="30"/>
      <c r="G152" s="122"/>
      <c r="H152" s="126"/>
      <c r="I152" s="115"/>
      <c r="J152" s="115"/>
      <c r="K152" s="115"/>
      <c r="L152" s="115"/>
      <c r="M152" s="142"/>
      <c r="N152" s="125"/>
      <c r="O152" s="115"/>
      <c r="P152" s="115"/>
      <c r="Q152" s="115"/>
      <c r="R152" s="115"/>
      <c r="S152" s="115"/>
      <c r="T152" s="115"/>
      <c r="U152" s="115"/>
    </row>
    <row r="153" spans="1:21" x14ac:dyDescent="0.25">
      <c r="A153" s="23">
        <f>ROW()/3-1</f>
        <v>50</v>
      </c>
      <c r="B153" s="124"/>
      <c r="C153" s="28" t="str">
        <f ca="1">IF($B151="","",IF(Zdroj!$AS$9="ano",IF(OFFSET(Zdroj!M$16,'k rozhodnutí detailní'!A150,0)="","","Anonymizováno"),IF(OFFSET(Zdroj!M$16,'k rozhodnutí detailní'!A150,0)="","",OFFSET(Zdroj!M$16,'k rozhodnutí detailní'!A150,0))))</f>
        <v/>
      </c>
      <c r="D153" s="3" t="str">
        <f ca="1">IF($B151="","",CONCATENATE("Dotace bude použita na:","
",OFFSET(Zdroj!P$16,'k rozhodnutí detailní'!$A150,0)))</f>
        <v/>
      </c>
      <c r="E153" s="127"/>
      <c r="F153" s="31" t="str">
        <f ca="1">IF($B151="","",OFFSET(Zdroj!V$16,'k rozhodnutí detailní'!$A150,0))</f>
        <v/>
      </c>
      <c r="G153" s="38" t="str">
        <f ca="1">IF($B151="","",OFFSET(Zdroj!CC$16,'k rozhodnutí'!$A150,0))</f>
        <v/>
      </c>
      <c r="H153" s="126"/>
      <c r="I153" s="115"/>
      <c r="J153" s="115"/>
      <c r="K153" s="115"/>
      <c r="L153" s="115"/>
      <c r="M153" s="142"/>
      <c r="N153" s="32" t="str">
        <f t="shared" ref="N153" ca="1" si="95">IF(B151="","",N151/G151)</f>
        <v/>
      </c>
      <c r="O153" s="115"/>
      <c r="P153" s="115"/>
      <c r="Q153" s="115"/>
      <c r="R153" s="115"/>
      <c r="S153" s="115"/>
      <c r="T153" s="115"/>
      <c r="U153" s="115"/>
    </row>
    <row r="154" spans="1:21" x14ac:dyDescent="0.25">
      <c r="A154" s="23"/>
      <c r="B154" s="78" t="str">
        <f ca="1">IF(OFFSET(Zdroj!$B$16,A153,0)&gt;0,A156,"")</f>
        <v/>
      </c>
      <c r="C154" s="2" t="str">
        <f ca="1">IF($B154="","",IF(Zdroj!$AS$9="ano",CONCATENATE(OFFSET(Zdroj!C$16,'k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19" t="str">
        <f ca="1">IF($B154="","",OFFSET(Zdroj!N$16,'k rozhodnutí detailní'!$A153,0))</f>
        <v/>
      </c>
      <c r="E154" s="127" t="str">
        <f ca="1">IF($B154="","",OFFSET(Zdroj!T$16,'k rozhodnutí detailní'!$A153,0))</f>
        <v/>
      </c>
      <c r="F154" s="31" t="str">
        <f ca="1">IF($B154="","",OFFSET(Zdroj!U$16,'k rozhodnutí detailní'!$A153,0))</f>
        <v/>
      </c>
      <c r="G154" s="122" t="str">
        <f ca="1">IF($B154="","",OFFSET(Zdroj!W$16,'k rozhodnutí detailní'!$A153,0))</f>
        <v/>
      </c>
      <c r="H154" s="126" t="str">
        <f ca="1">IF($B154="","",OFFSET(Zdroj!Y$16,'k rozhodnutí detailní'!$A153,0))</f>
        <v/>
      </c>
      <c r="I154" s="115" t="str">
        <f ca="1">IF($B154="","",OFFSET(Zdroj!BW$16,'k rozhodnutí detailní'!$A153,0))</f>
        <v/>
      </c>
      <c r="J154" s="115" t="str">
        <f ca="1">IF($B154="","",OFFSET(Zdroj!BX$16,'k rozhodnutí detailní'!$A153,0))</f>
        <v/>
      </c>
      <c r="K154" s="115" t="str">
        <f ca="1">IF($B154="","",OFFSET(Zdroj!BY$16,'k rozhodnutí detailní'!$A153,0))</f>
        <v/>
      </c>
      <c r="L154" s="115" t="str">
        <f ca="1">IF($B154="","",CONCATENATE(OFFSET(Zdroj!BZ$16,'k rozhodnutí detailní'!$A153,0)," ze 100"))</f>
        <v/>
      </c>
      <c r="M154" s="142" t="str">
        <f t="shared" ref="M154" ca="1" si="96">IF($B154="","",SUM((I154+J154+K154)/100))</f>
        <v/>
      </c>
      <c r="N154" s="125" t="str">
        <f ca="1">IF(B154="","",OFFSET(Zdroj!CE$16,'k rozhodnutí detailní'!A153,0))</f>
        <v/>
      </c>
      <c r="O154" s="115" t="str">
        <f ca="1">IF($B154="","",OFFSET(Zdroj!Z$16,'k rozhodnutí detailní'!$A153,0))</f>
        <v/>
      </c>
      <c r="P154" s="115" t="str">
        <f ca="1">IF($B154="","",OFFSET(Zdroj!AC$16,'k rozhodnutí detailní'!$A153,0))</f>
        <v/>
      </c>
      <c r="Q154" s="115" t="str">
        <f ca="1">IF($B154="","",OFFSET(Zdroj!AD$16,'k rozhodnutí detailní'!$A153,0))</f>
        <v/>
      </c>
      <c r="R154" s="115" t="str">
        <f ca="1">IF($B154="","",OFFSET(Zdroj!AE$16,'k rozhodnutí detailní'!$A153,0))</f>
        <v/>
      </c>
      <c r="S154" s="115" t="str">
        <f ca="1">IF($B154="","",OFFSET(Zdroj!AF$16,'k rozhodnutí detailní'!$A153,0))</f>
        <v/>
      </c>
      <c r="T154" s="115" t="str">
        <f ca="1">IF($B154="","",OFFSET(Zdroj!AG$16,'k rozhodnutí detailní'!$A153,0))</f>
        <v/>
      </c>
      <c r="U154" s="115" t="str">
        <f ca="1">IF($B154="","",OFFSET(Zdroj!AH$16,'k rozhodnutí detailní'!$A153,0))</f>
        <v/>
      </c>
    </row>
    <row r="155" spans="1:21" x14ac:dyDescent="0.25">
      <c r="A155" s="23"/>
      <c r="B155" s="124" t="str">
        <f ca="1">IF(OFFSET(Zdroj!$B$16,A153,0)&gt;0,OFFSET(Zdroj!$B$16,A153,0)+0,"")</f>
        <v/>
      </c>
      <c r="C155" s="2" t="str">
        <f ca="1">IF($B154="","",IF(Zdroj!$AS$9="ano",CONCATENATE("Okres:","
",OFFSET(Zdroj!CH$16,'k rozhodnutí detailní'!$A153,0),"
","Právní forma","
",OFFSET(Zdroj!H$16,'k rozhodnutí detailní'!$A153,0),"
",IF(OFFSET(Zdroj!I$16,'k rozhodnutí detailní'!$A153,0)="","","IČO: "),OFFSET(Zdroj!I$16,'k rozhodnutí detailní'!$A153,0),"
","B.Ú. ",IF(OFFSET(Zdroj!J$16,'k rozhodnutí detailní'!$A153,0)="","","Anonymizováno")),CONCATENATE("Okres:","
",OFFSET(Zdroj!CH$16,'k rozhodnutí detailní'!$A153,0),"
","Právní forma","
",OFFSET(Zdroj!H$16,'k rozhodnutí detailní'!$A153,0),"
",IF(OFFSET(Zdroj!I$16,'k rozhodnutí detailní'!$A153,0)="","","IČO: "),OFFSET(Zdroj!I$16,'k rozhodnutí detailní'!$A153,0),"
","B.Ú. ",OFFSET(Zdroj!J$16,'k rozhodnutí detailní'!$A153,0))))</f>
        <v/>
      </c>
      <c r="D155" s="3" t="str">
        <f ca="1">IF($B154="","",OFFSET(Zdroj!O$16,'k rozhodnutí detailní'!$A153,0))</f>
        <v/>
      </c>
      <c r="E155" s="127"/>
      <c r="F155" s="30"/>
      <c r="G155" s="122"/>
      <c r="H155" s="126"/>
      <c r="I155" s="115"/>
      <c r="J155" s="115"/>
      <c r="K155" s="115"/>
      <c r="L155" s="115"/>
      <c r="M155" s="142"/>
      <c r="N155" s="125"/>
      <c r="O155" s="115"/>
      <c r="P155" s="115"/>
      <c r="Q155" s="115"/>
      <c r="R155" s="115"/>
      <c r="S155" s="115"/>
      <c r="T155" s="115"/>
      <c r="U155" s="115"/>
    </row>
    <row r="156" spans="1:21" x14ac:dyDescent="0.25">
      <c r="A156" s="23">
        <f>ROW()/3-1</f>
        <v>51</v>
      </c>
      <c r="B156" s="124"/>
      <c r="C156" s="28" t="str">
        <f ca="1">IF($B154="","",IF(Zdroj!$AS$9="ano",IF(OFFSET(Zdroj!M$16,'k rozhodnutí detailní'!A153,0)="","","Anonymizováno"),IF(OFFSET(Zdroj!M$16,'k rozhodnutí detailní'!A153,0)="","",OFFSET(Zdroj!M$16,'k rozhodnutí detailní'!A153,0))))</f>
        <v/>
      </c>
      <c r="D156" s="3" t="str">
        <f ca="1">IF($B154="","",CONCATENATE("Dotace bude použita na:","
",OFFSET(Zdroj!P$16,'k rozhodnutí detailní'!$A153,0)))</f>
        <v/>
      </c>
      <c r="E156" s="127"/>
      <c r="F156" s="31" t="str">
        <f ca="1">IF($B154="","",OFFSET(Zdroj!V$16,'k rozhodnutí detailní'!$A153,0))</f>
        <v/>
      </c>
      <c r="G156" s="38" t="str">
        <f ca="1">IF($B154="","",OFFSET(Zdroj!CC$16,'k rozhodnutí'!$A153,0))</f>
        <v/>
      </c>
      <c r="H156" s="126"/>
      <c r="I156" s="115"/>
      <c r="J156" s="115"/>
      <c r="K156" s="115"/>
      <c r="L156" s="115"/>
      <c r="M156" s="142"/>
      <c r="N156" s="32" t="str">
        <f t="shared" ref="N156" ca="1" si="97">IF(B154="","",N154/G154)</f>
        <v/>
      </c>
      <c r="O156" s="115"/>
      <c r="P156" s="115"/>
      <c r="Q156" s="115"/>
      <c r="R156" s="115"/>
      <c r="S156" s="115"/>
      <c r="T156" s="115"/>
      <c r="U156" s="115"/>
    </row>
    <row r="157" spans="1:21" x14ac:dyDescent="0.25">
      <c r="A157" s="23"/>
      <c r="B157" s="78" t="str">
        <f ca="1">IF(OFFSET(Zdroj!$B$16,A156,0)&gt;0,A159,"")</f>
        <v/>
      </c>
      <c r="C157" s="2" t="str">
        <f ca="1">IF($B157="","",IF(Zdroj!$AS$9="ano",CONCATENATE(OFFSET(Zdroj!C$16,'k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19" t="str">
        <f ca="1">IF($B157="","",OFFSET(Zdroj!N$16,'k rozhodnutí detailní'!$A156,0))</f>
        <v/>
      </c>
      <c r="E157" s="127" t="str">
        <f ca="1">IF($B157="","",OFFSET(Zdroj!T$16,'k rozhodnutí detailní'!$A156,0))</f>
        <v/>
      </c>
      <c r="F157" s="31" t="str">
        <f ca="1">IF($B157="","",OFFSET(Zdroj!U$16,'k rozhodnutí detailní'!$A156,0))</f>
        <v/>
      </c>
      <c r="G157" s="122" t="str">
        <f ca="1">IF($B157="","",OFFSET(Zdroj!W$16,'k rozhodnutí detailní'!$A156,0))</f>
        <v/>
      </c>
      <c r="H157" s="126" t="str">
        <f ca="1">IF($B157="","",OFFSET(Zdroj!Y$16,'k rozhodnutí detailní'!$A156,0))</f>
        <v/>
      </c>
      <c r="I157" s="115" t="str">
        <f ca="1">IF($B157="","",OFFSET(Zdroj!BW$16,'k rozhodnutí detailní'!$A156,0))</f>
        <v/>
      </c>
      <c r="J157" s="115" t="str">
        <f ca="1">IF($B157="","",OFFSET(Zdroj!BX$16,'k rozhodnutí detailní'!$A156,0))</f>
        <v/>
      </c>
      <c r="K157" s="115" t="str">
        <f ca="1">IF($B157="","",OFFSET(Zdroj!BY$16,'k rozhodnutí detailní'!$A156,0))</f>
        <v/>
      </c>
      <c r="L157" s="115" t="str">
        <f ca="1">IF($B157="","",CONCATENATE(OFFSET(Zdroj!BZ$16,'k rozhodnutí detailní'!$A156,0)," ze 100"))</f>
        <v/>
      </c>
      <c r="M157" s="142" t="str">
        <f t="shared" ref="M157" ca="1" si="98">IF($B157="","",SUM((I157+J157+K157)/100))</f>
        <v/>
      </c>
      <c r="N157" s="125" t="str">
        <f ca="1">IF(B157="","",OFFSET(Zdroj!CE$16,'k rozhodnutí detailní'!A156,0))</f>
        <v/>
      </c>
      <c r="O157" s="115" t="str">
        <f ca="1">IF($B157="","",OFFSET(Zdroj!Z$16,'k rozhodnutí detailní'!$A156,0))</f>
        <v/>
      </c>
      <c r="P157" s="115" t="str">
        <f ca="1">IF($B157="","",OFFSET(Zdroj!AC$16,'k rozhodnutí detailní'!$A156,0))</f>
        <v/>
      </c>
      <c r="Q157" s="115" t="str">
        <f ca="1">IF($B157="","",OFFSET(Zdroj!AD$16,'k rozhodnutí detailní'!$A156,0))</f>
        <v/>
      </c>
      <c r="R157" s="115" t="str">
        <f ca="1">IF($B157="","",OFFSET(Zdroj!AE$16,'k rozhodnutí detailní'!$A156,0))</f>
        <v/>
      </c>
      <c r="S157" s="115" t="str">
        <f ca="1">IF($B157="","",OFFSET(Zdroj!AF$16,'k rozhodnutí detailní'!$A156,0))</f>
        <v/>
      </c>
      <c r="T157" s="115" t="str">
        <f ca="1">IF($B157="","",OFFSET(Zdroj!AG$16,'k rozhodnutí detailní'!$A156,0))</f>
        <v/>
      </c>
      <c r="U157" s="115" t="str">
        <f ca="1">IF($B157="","",OFFSET(Zdroj!AH$16,'k rozhodnutí detailní'!$A156,0))</f>
        <v/>
      </c>
    </row>
    <row r="158" spans="1:21" x14ac:dyDescent="0.25">
      <c r="A158" s="23"/>
      <c r="B158" s="124" t="str">
        <f ca="1">IF(OFFSET(Zdroj!$B$16,A156,0)&gt;0,OFFSET(Zdroj!$B$16,A156,0)+0,"")</f>
        <v/>
      </c>
      <c r="C158" s="2" t="str">
        <f ca="1">IF($B157="","",IF(Zdroj!$AS$9="ano",CONCATENATE("Okres:","
",OFFSET(Zdroj!CH$16,'k rozhodnutí detailní'!$A156,0),"
","Právní forma","
",OFFSET(Zdroj!H$16,'k rozhodnutí detailní'!$A156,0),"
",IF(OFFSET(Zdroj!I$16,'k rozhodnutí detailní'!$A156,0)="","","IČO: "),OFFSET(Zdroj!I$16,'k rozhodnutí detailní'!$A156,0),"
","B.Ú. ",IF(OFFSET(Zdroj!J$16,'k rozhodnutí detailní'!$A156,0)="","","Anonymizováno")),CONCATENATE("Okres:","
",OFFSET(Zdroj!CH$16,'k rozhodnutí detailní'!$A156,0),"
","Právní forma","
",OFFSET(Zdroj!H$16,'k rozhodnutí detailní'!$A156,0),"
",IF(OFFSET(Zdroj!I$16,'k rozhodnutí detailní'!$A156,0)="","","IČO: "),OFFSET(Zdroj!I$16,'k rozhodnutí detailní'!$A156,0),"
","B.Ú. ",OFFSET(Zdroj!J$16,'k rozhodnutí detailní'!$A156,0))))</f>
        <v/>
      </c>
      <c r="D158" s="3" t="str">
        <f ca="1">IF($B157="","",OFFSET(Zdroj!O$16,'k rozhodnutí detailní'!$A156,0))</f>
        <v/>
      </c>
      <c r="E158" s="127"/>
      <c r="F158" s="30"/>
      <c r="G158" s="122"/>
      <c r="H158" s="126"/>
      <c r="I158" s="115"/>
      <c r="J158" s="115"/>
      <c r="K158" s="115"/>
      <c r="L158" s="115"/>
      <c r="M158" s="142"/>
      <c r="N158" s="125"/>
      <c r="O158" s="115"/>
      <c r="P158" s="115"/>
      <c r="Q158" s="115"/>
      <c r="R158" s="115"/>
      <c r="S158" s="115"/>
      <c r="T158" s="115"/>
      <c r="U158" s="115"/>
    </row>
    <row r="159" spans="1:21" x14ac:dyDescent="0.25">
      <c r="A159" s="23">
        <f>ROW()/3-1</f>
        <v>52</v>
      </c>
      <c r="B159" s="124"/>
      <c r="C159" s="28" t="str">
        <f ca="1">IF($B157="","",IF(Zdroj!$AS$9="ano",IF(OFFSET(Zdroj!M$16,'k rozhodnutí detailní'!A156,0)="","","Anonymizováno"),IF(OFFSET(Zdroj!M$16,'k rozhodnutí detailní'!A156,0)="","",OFFSET(Zdroj!M$16,'k rozhodnutí detailní'!A156,0))))</f>
        <v/>
      </c>
      <c r="D159" s="3" t="str">
        <f ca="1">IF($B157="","",CONCATENATE("Dotace bude použita na:","
",OFFSET(Zdroj!P$16,'k rozhodnutí detailní'!$A156,0)))</f>
        <v/>
      </c>
      <c r="E159" s="127"/>
      <c r="F159" s="31" t="str">
        <f ca="1">IF($B157="","",OFFSET(Zdroj!V$16,'k rozhodnutí detailní'!$A156,0))</f>
        <v/>
      </c>
      <c r="G159" s="38" t="str">
        <f ca="1">IF($B157="","",OFFSET(Zdroj!CC$16,'k rozhodnutí'!$A156,0))</f>
        <v/>
      </c>
      <c r="H159" s="126"/>
      <c r="I159" s="115"/>
      <c r="J159" s="115"/>
      <c r="K159" s="115"/>
      <c r="L159" s="115"/>
      <c r="M159" s="142"/>
      <c r="N159" s="32" t="str">
        <f t="shared" ref="N159" ca="1" si="99">IF(B157="","",N157/G157)</f>
        <v/>
      </c>
      <c r="O159" s="115"/>
      <c r="P159" s="115"/>
      <c r="Q159" s="115"/>
      <c r="R159" s="115"/>
      <c r="S159" s="115"/>
      <c r="T159" s="115"/>
      <c r="U159" s="115"/>
    </row>
    <row r="160" spans="1:21" x14ac:dyDescent="0.25">
      <c r="A160" s="23"/>
      <c r="B160" s="78" t="str">
        <f ca="1">IF(OFFSET(Zdroj!$B$16,A159,0)&gt;0,A162,"")</f>
        <v/>
      </c>
      <c r="C160" s="2" t="str">
        <f ca="1">IF($B160="","",IF(Zdroj!$AS$9="ano",CONCATENATE(OFFSET(Zdroj!C$16,'k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19" t="str">
        <f ca="1">IF($B160="","",OFFSET(Zdroj!N$16,'k rozhodnutí detailní'!$A159,0))</f>
        <v/>
      </c>
      <c r="E160" s="127" t="str">
        <f ca="1">IF($B160="","",OFFSET(Zdroj!T$16,'k rozhodnutí detailní'!$A159,0))</f>
        <v/>
      </c>
      <c r="F160" s="31" t="str">
        <f ca="1">IF($B160="","",OFFSET(Zdroj!U$16,'k rozhodnutí detailní'!$A159,0))</f>
        <v/>
      </c>
      <c r="G160" s="122" t="str">
        <f ca="1">IF($B160="","",OFFSET(Zdroj!W$16,'k rozhodnutí detailní'!$A159,0))</f>
        <v/>
      </c>
      <c r="H160" s="126" t="str">
        <f ca="1">IF($B160="","",OFFSET(Zdroj!Y$16,'k rozhodnutí detailní'!$A159,0))</f>
        <v/>
      </c>
      <c r="I160" s="115" t="str">
        <f ca="1">IF($B160="","",OFFSET(Zdroj!BW$16,'k rozhodnutí detailní'!$A159,0))</f>
        <v/>
      </c>
      <c r="J160" s="115" t="str">
        <f ca="1">IF($B160="","",OFFSET(Zdroj!BX$16,'k rozhodnutí detailní'!$A159,0))</f>
        <v/>
      </c>
      <c r="K160" s="115" t="str">
        <f ca="1">IF($B160="","",OFFSET(Zdroj!BY$16,'k rozhodnutí detailní'!$A159,0))</f>
        <v/>
      </c>
      <c r="L160" s="115" t="str">
        <f ca="1">IF($B160="","",CONCATENATE(OFFSET(Zdroj!BZ$16,'k rozhodnutí detailní'!$A159,0)," ze 100"))</f>
        <v/>
      </c>
      <c r="M160" s="142" t="str">
        <f t="shared" ref="M160" ca="1" si="100">IF($B160="","",SUM((I160+J160+K160)/100))</f>
        <v/>
      </c>
      <c r="N160" s="125" t="str">
        <f ca="1">IF(B160="","",OFFSET(Zdroj!CE$16,'k rozhodnutí detailní'!A159,0))</f>
        <v/>
      </c>
      <c r="O160" s="115" t="str">
        <f ca="1">IF($B160="","",OFFSET(Zdroj!Z$16,'k rozhodnutí detailní'!$A159,0))</f>
        <v/>
      </c>
      <c r="P160" s="115" t="str">
        <f ca="1">IF($B160="","",OFFSET(Zdroj!AC$16,'k rozhodnutí detailní'!$A159,0))</f>
        <v/>
      </c>
      <c r="Q160" s="115" t="str">
        <f ca="1">IF($B160="","",OFFSET(Zdroj!AD$16,'k rozhodnutí detailní'!$A159,0))</f>
        <v/>
      </c>
      <c r="R160" s="115" t="str">
        <f ca="1">IF($B160="","",OFFSET(Zdroj!AE$16,'k rozhodnutí detailní'!$A159,0))</f>
        <v/>
      </c>
      <c r="S160" s="115" t="str">
        <f ca="1">IF($B160="","",OFFSET(Zdroj!AF$16,'k rozhodnutí detailní'!$A159,0))</f>
        <v/>
      </c>
      <c r="T160" s="115" t="str">
        <f ca="1">IF($B160="","",OFFSET(Zdroj!AG$16,'k rozhodnutí detailní'!$A159,0))</f>
        <v/>
      </c>
      <c r="U160" s="115" t="str">
        <f ca="1">IF($B160="","",OFFSET(Zdroj!AH$16,'k rozhodnutí detailní'!$A159,0))</f>
        <v/>
      </c>
    </row>
    <row r="161" spans="1:21" x14ac:dyDescent="0.25">
      <c r="A161" s="23"/>
      <c r="B161" s="124" t="str">
        <f ca="1">IF(OFFSET(Zdroj!$B$16,A159,0)&gt;0,OFFSET(Zdroj!$B$16,A159,0)+0,"")</f>
        <v/>
      </c>
      <c r="C161" s="2" t="str">
        <f ca="1">IF($B160="","",IF(Zdroj!$AS$9="ano",CONCATENATE("Okres:","
",OFFSET(Zdroj!CH$16,'k rozhodnutí detailní'!$A159,0),"
","Právní forma","
",OFFSET(Zdroj!H$16,'k rozhodnutí detailní'!$A159,0),"
",IF(OFFSET(Zdroj!I$16,'k rozhodnutí detailní'!$A159,0)="","","IČO: "),OFFSET(Zdroj!I$16,'k rozhodnutí detailní'!$A159,0),"
","B.Ú. ",IF(OFFSET(Zdroj!J$16,'k rozhodnutí detailní'!$A159,0)="","","Anonymizováno")),CONCATENATE("Okres:","
",OFFSET(Zdroj!CH$16,'k rozhodnutí detailní'!$A159,0),"
","Právní forma","
",OFFSET(Zdroj!H$16,'k rozhodnutí detailní'!$A159,0),"
",IF(OFFSET(Zdroj!I$16,'k rozhodnutí detailní'!$A159,0)="","","IČO: "),OFFSET(Zdroj!I$16,'k rozhodnutí detailní'!$A159,0),"
","B.Ú. ",OFFSET(Zdroj!J$16,'k rozhodnutí detailní'!$A159,0))))</f>
        <v/>
      </c>
      <c r="D161" s="3" t="str">
        <f ca="1">IF($B160="","",OFFSET(Zdroj!O$16,'k rozhodnutí detailní'!$A159,0))</f>
        <v/>
      </c>
      <c r="E161" s="127"/>
      <c r="F161" s="30"/>
      <c r="G161" s="122"/>
      <c r="H161" s="126"/>
      <c r="I161" s="115"/>
      <c r="J161" s="115"/>
      <c r="K161" s="115"/>
      <c r="L161" s="115"/>
      <c r="M161" s="142"/>
      <c r="N161" s="125"/>
      <c r="O161" s="115"/>
      <c r="P161" s="115"/>
      <c r="Q161" s="115"/>
      <c r="R161" s="115"/>
      <c r="S161" s="115"/>
      <c r="T161" s="115"/>
      <c r="U161" s="115"/>
    </row>
    <row r="162" spans="1:21" x14ac:dyDescent="0.25">
      <c r="A162" s="23">
        <f>ROW()/3-1</f>
        <v>53</v>
      </c>
      <c r="B162" s="124"/>
      <c r="C162" s="28" t="str">
        <f ca="1">IF($B160="","",IF(Zdroj!$AS$9="ano",IF(OFFSET(Zdroj!M$16,'k rozhodnutí detailní'!A159,0)="","","Anonymizováno"),IF(OFFSET(Zdroj!M$16,'k rozhodnutí detailní'!A159,0)="","",OFFSET(Zdroj!M$16,'k rozhodnutí detailní'!A159,0))))</f>
        <v/>
      </c>
      <c r="D162" s="3" t="str">
        <f ca="1">IF($B160="","",CONCATENATE("Dotace bude použita na:","
",OFFSET(Zdroj!P$16,'k rozhodnutí detailní'!$A159,0)))</f>
        <v/>
      </c>
      <c r="E162" s="127"/>
      <c r="F162" s="31" t="str">
        <f ca="1">IF($B160="","",OFFSET(Zdroj!V$16,'k rozhodnutí detailní'!$A159,0))</f>
        <v/>
      </c>
      <c r="G162" s="38" t="str">
        <f ca="1">IF($B160="","",OFFSET(Zdroj!CC$16,'k rozhodnutí'!$A159,0))</f>
        <v/>
      </c>
      <c r="H162" s="126"/>
      <c r="I162" s="115"/>
      <c r="J162" s="115"/>
      <c r="K162" s="115"/>
      <c r="L162" s="115"/>
      <c r="M162" s="142"/>
      <c r="N162" s="32" t="str">
        <f t="shared" ref="N162" ca="1" si="101">IF(B160="","",N160/G160)</f>
        <v/>
      </c>
      <c r="O162" s="115"/>
      <c r="P162" s="115"/>
      <c r="Q162" s="115"/>
      <c r="R162" s="115"/>
      <c r="S162" s="115"/>
      <c r="T162" s="115"/>
      <c r="U162" s="115"/>
    </row>
    <row r="163" spans="1:21" x14ac:dyDescent="0.25">
      <c r="A163" s="23"/>
      <c r="B163" s="78" t="str">
        <f ca="1">IF(OFFSET(Zdroj!$B$16,A162,0)&gt;0,A165,"")</f>
        <v/>
      </c>
      <c r="C163" s="2" t="str">
        <f ca="1">IF($B163="","",IF(Zdroj!$AS$9="ano",CONCATENATE(OFFSET(Zdroj!C$16,'k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19" t="str">
        <f ca="1">IF($B163="","",OFFSET(Zdroj!N$16,'k rozhodnutí detailní'!$A162,0))</f>
        <v/>
      </c>
      <c r="E163" s="127" t="str">
        <f ca="1">IF($B163="","",OFFSET(Zdroj!T$16,'k rozhodnutí detailní'!$A162,0))</f>
        <v/>
      </c>
      <c r="F163" s="31" t="str">
        <f ca="1">IF($B163="","",OFFSET(Zdroj!U$16,'k rozhodnutí detailní'!$A162,0))</f>
        <v/>
      </c>
      <c r="G163" s="122" t="str">
        <f ca="1">IF($B163="","",OFFSET(Zdroj!W$16,'k rozhodnutí detailní'!$A162,0))</f>
        <v/>
      </c>
      <c r="H163" s="126" t="str">
        <f ca="1">IF($B163="","",OFFSET(Zdroj!Y$16,'k rozhodnutí detailní'!$A162,0))</f>
        <v/>
      </c>
      <c r="I163" s="115" t="str">
        <f ca="1">IF($B163="","",OFFSET(Zdroj!BW$16,'k rozhodnutí detailní'!$A162,0))</f>
        <v/>
      </c>
      <c r="J163" s="115" t="str">
        <f ca="1">IF($B163="","",OFFSET(Zdroj!BX$16,'k rozhodnutí detailní'!$A162,0))</f>
        <v/>
      </c>
      <c r="K163" s="115" t="str">
        <f ca="1">IF($B163="","",OFFSET(Zdroj!BY$16,'k rozhodnutí detailní'!$A162,0))</f>
        <v/>
      </c>
      <c r="L163" s="115" t="str">
        <f ca="1">IF($B163="","",CONCATENATE(OFFSET(Zdroj!BZ$16,'k rozhodnutí detailní'!$A162,0)," ze 100"))</f>
        <v/>
      </c>
      <c r="M163" s="142" t="str">
        <f t="shared" ref="M163" ca="1" si="102">IF($B163="","",SUM((I163+J163+K163)/100))</f>
        <v/>
      </c>
      <c r="N163" s="125" t="str">
        <f ca="1">IF(B163="","",OFFSET(Zdroj!CE$16,'k rozhodnutí detailní'!A162,0))</f>
        <v/>
      </c>
      <c r="O163" s="115" t="str">
        <f ca="1">IF($B163="","",OFFSET(Zdroj!Z$16,'k rozhodnutí detailní'!$A162,0))</f>
        <v/>
      </c>
      <c r="P163" s="115" t="str">
        <f ca="1">IF($B163="","",OFFSET(Zdroj!AC$16,'k rozhodnutí detailní'!$A162,0))</f>
        <v/>
      </c>
      <c r="Q163" s="115" t="str">
        <f ca="1">IF($B163="","",OFFSET(Zdroj!AD$16,'k rozhodnutí detailní'!$A162,0))</f>
        <v/>
      </c>
      <c r="R163" s="115" t="str">
        <f ca="1">IF($B163="","",OFFSET(Zdroj!AE$16,'k rozhodnutí detailní'!$A162,0))</f>
        <v/>
      </c>
      <c r="S163" s="115" t="str">
        <f ca="1">IF($B163="","",OFFSET(Zdroj!AF$16,'k rozhodnutí detailní'!$A162,0))</f>
        <v/>
      </c>
      <c r="T163" s="115" t="str">
        <f ca="1">IF($B163="","",OFFSET(Zdroj!AG$16,'k rozhodnutí detailní'!$A162,0))</f>
        <v/>
      </c>
      <c r="U163" s="115" t="str">
        <f ca="1">IF($B163="","",OFFSET(Zdroj!AH$16,'k rozhodnutí detailní'!$A162,0))</f>
        <v/>
      </c>
    </row>
    <row r="164" spans="1:21" x14ac:dyDescent="0.25">
      <c r="A164" s="23"/>
      <c r="B164" s="124" t="str">
        <f ca="1">IF(OFFSET(Zdroj!$B$16,A162,0)&gt;0,OFFSET(Zdroj!$B$16,A162,0)+0,"")</f>
        <v/>
      </c>
      <c r="C164" s="2" t="str">
        <f ca="1">IF($B163="","",IF(Zdroj!$AS$9="ano",CONCATENATE("Okres:","
",OFFSET(Zdroj!CH$16,'k rozhodnutí detailní'!$A162,0),"
","Právní forma","
",OFFSET(Zdroj!H$16,'k rozhodnutí detailní'!$A162,0),"
",IF(OFFSET(Zdroj!I$16,'k rozhodnutí detailní'!$A162,0)="","","IČO: "),OFFSET(Zdroj!I$16,'k rozhodnutí detailní'!$A162,0),"
","B.Ú. ",IF(OFFSET(Zdroj!J$16,'k rozhodnutí detailní'!$A162,0)="","","Anonymizováno")),CONCATENATE("Okres:","
",OFFSET(Zdroj!CH$16,'k rozhodnutí detailní'!$A162,0),"
","Právní forma","
",OFFSET(Zdroj!H$16,'k rozhodnutí detailní'!$A162,0),"
",IF(OFFSET(Zdroj!I$16,'k rozhodnutí detailní'!$A162,0)="","","IČO: "),OFFSET(Zdroj!I$16,'k rozhodnutí detailní'!$A162,0),"
","B.Ú. ",OFFSET(Zdroj!J$16,'k rozhodnutí detailní'!$A162,0))))</f>
        <v/>
      </c>
      <c r="D164" s="3" t="str">
        <f ca="1">IF($B163="","",OFFSET(Zdroj!O$16,'k rozhodnutí detailní'!$A162,0))</f>
        <v/>
      </c>
      <c r="E164" s="127"/>
      <c r="F164" s="30"/>
      <c r="G164" s="122"/>
      <c r="H164" s="126"/>
      <c r="I164" s="115"/>
      <c r="J164" s="115"/>
      <c r="K164" s="115"/>
      <c r="L164" s="115"/>
      <c r="M164" s="142"/>
      <c r="N164" s="125"/>
      <c r="O164" s="115"/>
      <c r="P164" s="115"/>
      <c r="Q164" s="115"/>
      <c r="R164" s="115"/>
      <c r="S164" s="115"/>
      <c r="T164" s="115"/>
      <c r="U164" s="115"/>
    </row>
    <row r="165" spans="1:21" x14ac:dyDescent="0.25">
      <c r="A165" s="23">
        <f>ROW()/3-1</f>
        <v>54</v>
      </c>
      <c r="B165" s="124"/>
      <c r="C165" s="28" t="str">
        <f ca="1">IF($B163="","",IF(Zdroj!$AS$9="ano",IF(OFFSET(Zdroj!M$16,'k rozhodnutí detailní'!A162,0)="","","Anonymizováno"),IF(OFFSET(Zdroj!M$16,'k rozhodnutí detailní'!A162,0)="","",OFFSET(Zdroj!M$16,'k rozhodnutí detailní'!A162,0))))</f>
        <v/>
      </c>
      <c r="D165" s="3" t="str">
        <f ca="1">IF($B163="","",CONCATENATE("Dotace bude použita na:","
",OFFSET(Zdroj!P$16,'k rozhodnutí detailní'!$A162,0)))</f>
        <v/>
      </c>
      <c r="E165" s="127"/>
      <c r="F165" s="31" t="str">
        <f ca="1">IF($B163="","",OFFSET(Zdroj!V$16,'k rozhodnutí detailní'!$A162,0))</f>
        <v/>
      </c>
      <c r="G165" s="38" t="str">
        <f ca="1">IF($B163="","",OFFSET(Zdroj!CC$16,'k rozhodnutí'!$A162,0))</f>
        <v/>
      </c>
      <c r="H165" s="126"/>
      <c r="I165" s="115"/>
      <c r="J165" s="115"/>
      <c r="K165" s="115"/>
      <c r="L165" s="115"/>
      <c r="M165" s="142"/>
      <c r="N165" s="32" t="str">
        <f t="shared" ref="N165" ca="1" si="103">IF(B163="","",N163/G163)</f>
        <v/>
      </c>
      <c r="O165" s="115"/>
      <c r="P165" s="115"/>
      <c r="Q165" s="115"/>
      <c r="R165" s="115"/>
      <c r="S165" s="115"/>
      <c r="T165" s="115"/>
      <c r="U165" s="115"/>
    </row>
    <row r="166" spans="1:21" x14ac:dyDescent="0.25">
      <c r="A166" s="23"/>
      <c r="B166" s="78" t="str">
        <f ca="1">IF(OFFSET(Zdroj!$B$16,A165,0)&gt;0,A168,"")</f>
        <v/>
      </c>
      <c r="C166" s="2" t="str">
        <f ca="1">IF($B166="","",IF(Zdroj!$AS$9="ano",CONCATENATE(OFFSET(Zdroj!C$16,'k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19" t="str">
        <f ca="1">IF($B166="","",OFFSET(Zdroj!N$16,'k rozhodnutí detailní'!$A165,0))</f>
        <v/>
      </c>
      <c r="E166" s="127" t="str">
        <f ca="1">IF($B166="","",OFFSET(Zdroj!T$16,'k rozhodnutí detailní'!$A165,0))</f>
        <v/>
      </c>
      <c r="F166" s="31" t="str">
        <f ca="1">IF($B166="","",OFFSET(Zdroj!U$16,'k rozhodnutí detailní'!$A165,0))</f>
        <v/>
      </c>
      <c r="G166" s="122" t="str">
        <f ca="1">IF($B166="","",OFFSET(Zdroj!W$16,'k rozhodnutí detailní'!$A165,0))</f>
        <v/>
      </c>
      <c r="H166" s="126" t="str">
        <f ca="1">IF($B166="","",OFFSET(Zdroj!Y$16,'k rozhodnutí detailní'!$A165,0))</f>
        <v/>
      </c>
      <c r="I166" s="115" t="str">
        <f ca="1">IF($B166="","",OFFSET(Zdroj!BW$16,'k rozhodnutí detailní'!$A165,0))</f>
        <v/>
      </c>
      <c r="J166" s="115" t="str">
        <f ca="1">IF($B166="","",OFFSET(Zdroj!BX$16,'k rozhodnutí detailní'!$A165,0))</f>
        <v/>
      </c>
      <c r="K166" s="115" t="str">
        <f ca="1">IF($B166="","",OFFSET(Zdroj!BY$16,'k rozhodnutí detailní'!$A165,0))</f>
        <v/>
      </c>
      <c r="L166" s="115" t="str">
        <f ca="1">IF($B166="","",CONCATENATE(OFFSET(Zdroj!BZ$16,'k rozhodnutí detailní'!$A165,0)," ze 100"))</f>
        <v/>
      </c>
      <c r="M166" s="142" t="str">
        <f t="shared" ref="M166" ca="1" si="104">IF($B166="","",SUM((I166+J166+K166)/100))</f>
        <v/>
      </c>
      <c r="N166" s="125" t="str">
        <f ca="1">IF(B166="","",OFFSET(Zdroj!CE$16,'k rozhodnutí detailní'!A165,0))</f>
        <v/>
      </c>
      <c r="O166" s="115" t="str">
        <f ca="1">IF($B166="","",OFFSET(Zdroj!Z$16,'k rozhodnutí detailní'!$A165,0))</f>
        <v/>
      </c>
      <c r="P166" s="115" t="str">
        <f ca="1">IF($B166="","",OFFSET(Zdroj!AC$16,'k rozhodnutí detailní'!$A165,0))</f>
        <v/>
      </c>
      <c r="Q166" s="115" t="str">
        <f ca="1">IF($B166="","",OFFSET(Zdroj!AD$16,'k rozhodnutí detailní'!$A165,0))</f>
        <v/>
      </c>
      <c r="R166" s="115" t="str">
        <f ca="1">IF($B166="","",OFFSET(Zdroj!AE$16,'k rozhodnutí detailní'!$A165,0))</f>
        <v/>
      </c>
      <c r="S166" s="115" t="str">
        <f ca="1">IF($B166="","",OFFSET(Zdroj!AF$16,'k rozhodnutí detailní'!$A165,0))</f>
        <v/>
      </c>
      <c r="T166" s="115" t="str">
        <f ca="1">IF($B166="","",OFFSET(Zdroj!AG$16,'k rozhodnutí detailní'!$A165,0))</f>
        <v/>
      </c>
      <c r="U166" s="115" t="str">
        <f ca="1">IF($B166="","",OFFSET(Zdroj!AH$16,'k rozhodnutí detailní'!$A165,0))</f>
        <v/>
      </c>
    </row>
    <row r="167" spans="1:21" x14ac:dyDescent="0.25">
      <c r="A167" s="23"/>
      <c r="B167" s="124" t="str">
        <f ca="1">IF(OFFSET(Zdroj!$B$16,A165,0)&gt;0,OFFSET(Zdroj!$B$16,A165,0)+0,"")</f>
        <v/>
      </c>
      <c r="C167" s="2" t="str">
        <f ca="1">IF($B166="","",IF(Zdroj!$AS$9="ano",CONCATENATE("Okres:","
",OFFSET(Zdroj!CH$16,'k rozhodnutí detailní'!$A165,0),"
","Právní forma","
",OFFSET(Zdroj!H$16,'k rozhodnutí detailní'!$A165,0),"
",IF(OFFSET(Zdroj!I$16,'k rozhodnutí detailní'!$A165,0)="","","IČO: "),OFFSET(Zdroj!I$16,'k rozhodnutí detailní'!$A165,0),"
","B.Ú. ",IF(OFFSET(Zdroj!J$16,'k rozhodnutí detailní'!$A165,0)="","","Anonymizováno")),CONCATENATE("Okres:","
",OFFSET(Zdroj!CH$16,'k rozhodnutí detailní'!$A165,0),"
","Právní forma","
",OFFSET(Zdroj!H$16,'k rozhodnutí detailní'!$A165,0),"
",IF(OFFSET(Zdroj!I$16,'k rozhodnutí detailní'!$A165,0)="","","IČO: "),OFFSET(Zdroj!I$16,'k rozhodnutí detailní'!$A165,0),"
","B.Ú. ",OFFSET(Zdroj!J$16,'k rozhodnutí detailní'!$A165,0))))</f>
        <v/>
      </c>
      <c r="D167" s="3" t="str">
        <f ca="1">IF($B166="","",OFFSET(Zdroj!O$16,'k rozhodnutí detailní'!$A165,0))</f>
        <v/>
      </c>
      <c r="E167" s="127"/>
      <c r="F167" s="30"/>
      <c r="G167" s="122"/>
      <c r="H167" s="126"/>
      <c r="I167" s="115"/>
      <c r="J167" s="115"/>
      <c r="K167" s="115"/>
      <c r="L167" s="115"/>
      <c r="M167" s="142"/>
      <c r="N167" s="125"/>
      <c r="O167" s="115"/>
      <c r="P167" s="115"/>
      <c r="Q167" s="115"/>
      <c r="R167" s="115"/>
      <c r="S167" s="115"/>
      <c r="T167" s="115"/>
      <c r="U167" s="115"/>
    </row>
    <row r="168" spans="1:21" x14ac:dyDescent="0.25">
      <c r="A168" s="23">
        <f>ROW()/3-1</f>
        <v>55</v>
      </c>
      <c r="B168" s="124"/>
      <c r="C168" s="28" t="str">
        <f ca="1">IF($B166="","",IF(Zdroj!$AS$9="ano",IF(OFFSET(Zdroj!M$16,'k rozhodnutí detailní'!A165,0)="","","Anonymizováno"),IF(OFFSET(Zdroj!M$16,'k rozhodnutí detailní'!A165,0)="","",OFFSET(Zdroj!M$16,'k rozhodnutí detailní'!A165,0))))</f>
        <v/>
      </c>
      <c r="D168" s="3" t="str">
        <f ca="1">IF($B166="","",CONCATENATE("Dotace bude použita na:","
",OFFSET(Zdroj!P$16,'k rozhodnutí detailní'!$A165,0)))</f>
        <v/>
      </c>
      <c r="E168" s="127"/>
      <c r="F168" s="31" t="str">
        <f ca="1">IF($B166="","",OFFSET(Zdroj!V$16,'k rozhodnutí detailní'!$A165,0))</f>
        <v/>
      </c>
      <c r="G168" s="38" t="str">
        <f ca="1">IF($B166="","",OFFSET(Zdroj!CC$16,'k rozhodnutí'!$A165,0))</f>
        <v/>
      </c>
      <c r="H168" s="126"/>
      <c r="I168" s="115"/>
      <c r="J168" s="115"/>
      <c r="K168" s="115"/>
      <c r="L168" s="115"/>
      <c r="M168" s="142"/>
      <c r="N168" s="32" t="str">
        <f t="shared" ref="N168" ca="1" si="105">IF(B166="","",N166/G166)</f>
        <v/>
      </c>
      <c r="O168" s="115"/>
      <c r="P168" s="115"/>
      <c r="Q168" s="115"/>
      <c r="R168" s="115"/>
      <c r="S168" s="115"/>
      <c r="T168" s="115"/>
      <c r="U168" s="115"/>
    </row>
    <row r="169" spans="1:21" x14ac:dyDescent="0.25">
      <c r="A169" s="23"/>
      <c r="B169" s="78" t="str">
        <f ca="1">IF(OFFSET(Zdroj!$B$16,A168,0)&gt;0,A171,"")</f>
        <v/>
      </c>
      <c r="C169" s="2" t="str">
        <f ca="1">IF($B169="","",IF(Zdroj!$AS$9="ano",CONCATENATE(OFFSET(Zdroj!C$16,'k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19" t="str">
        <f ca="1">IF($B169="","",OFFSET(Zdroj!N$16,'k rozhodnutí detailní'!$A168,0))</f>
        <v/>
      </c>
      <c r="E169" s="127" t="str">
        <f ca="1">IF($B169="","",OFFSET(Zdroj!T$16,'k rozhodnutí detailní'!$A168,0))</f>
        <v/>
      </c>
      <c r="F169" s="31" t="str">
        <f ca="1">IF($B169="","",OFFSET(Zdroj!U$16,'k rozhodnutí detailní'!$A168,0))</f>
        <v/>
      </c>
      <c r="G169" s="122" t="str">
        <f ca="1">IF($B169="","",OFFSET(Zdroj!W$16,'k rozhodnutí detailní'!$A168,0))</f>
        <v/>
      </c>
      <c r="H169" s="126" t="str">
        <f ca="1">IF($B169="","",OFFSET(Zdroj!Y$16,'k rozhodnutí detailní'!$A168,0))</f>
        <v/>
      </c>
      <c r="I169" s="115" t="str">
        <f ca="1">IF($B169="","",OFFSET(Zdroj!BW$16,'k rozhodnutí detailní'!$A168,0))</f>
        <v/>
      </c>
      <c r="J169" s="115" t="str">
        <f ca="1">IF($B169="","",OFFSET(Zdroj!BX$16,'k rozhodnutí detailní'!$A168,0))</f>
        <v/>
      </c>
      <c r="K169" s="115" t="str">
        <f ca="1">IF($B169="","",OFFSET(Zdroj!BY$16,'k rozhodnutí detailní'!$A168,0))</f>
        <v/>
      </c>
      <c r="L169" s="115" t="str">
        <f ca="1">IF($B169="","",CONCATENATE(OFFSET(Zdroj!BZ$16,'k rozhodnutí detailní'!$A168,0)," ze 100"))</f>
        <v/>
      </c>
      <c r="M169" s="142" t="str">
        <f t="shared" ref="M169" ca="1" si="106">IF($B169="","",SUM((I169+J169+K169)/100))</f>
        <v/>
      </c>
      <c r="N169" s="125" t="str">
        <f ca="1">IF(B169="","",OFFSET(Zdroj!CE$16,'k rozhodnutí detailní'!A168,0))</f>
        <v/>
      </c>
      <c r="O169" s="115" t="str">
        <f ca="1">IF($B169="","",OFFSET(Zdroj!Z$16,'k rozhodnutí detailní'!$A168,0))</f>
        <v/>
      </c>
      <c r="P169" s="115" t="str">
        <f ca="1">IF($B169="","",OFFSET(Zdroj!AC$16,'k rozhodnutí detailní'!$A168,0))</f>
        <v/>
      </c>
      <c r="Q169" s="115" t="str">
        <f ca="1">IF($B169="","",OFFSET(Zdroj!AD$16,'k rozhodnutí detailní'!$A168,0))</f>
        <v/>
      </c>
      <c r="R169" s="115" t="str">
        <f ca="1">IF($B169="","",OFFSET(Zdroj!AE$16,'k rozhodnutí detailní'!$A168,0))</f>
        <v/>
      </c>
      <c r="S169" s="115" t="str">
        <f ca="1">IF($B169="","",OFFSET(Zdroj!AF$16,'k rozhodnutí detailní'!$A168,0))</f>
        <v/>
      </c>
      <c r="T169" s="115" t="str">
        <f ca="1">IF($B169="","",OFFSET(Zdroj!AG$16,'k rozhodnutí detailní'!$A168,0))</f>
        <v/>
      </c>
      <c r="U169" s="115" t="str">
        <f ca="1">IF($B169="","",OFFSET(Zdroj!AH$16,'k rozhodnutí detailní'!$A168,0))</f>
        <v/>
      </c>
    </row>
    <row r="170" spans="1:21" x14ac:dyDescent="0.25">
      <c r="A170" s="23"/>
      <c r="B170" s="124" t="str">
        <f ca="1">IF(OFFSET(Zdroj!$B$16,A168,0)&gt;0,OFFSET(Zdroj!$B$16,A168,0)+0,"")</f>
        <v/>
      </c>
      <c r="C170" s="2" t="str">
        <f ca="1">IF($B169="","",IF(Zdroj!$AS$9="ano",CONCATENATE("Okres:","
",OFFSET(Zdroj!CH$16,'k rozhodnutí detailní'!$A168,0),"
","Právní forma","
",OFFSET(Zdroj!H$16,'k rozhodnutí detailní'!$A168,0),"
",IF(OFFSET(Zdroj!I$16,'k rozhodnutí detailní'!$A168,0)="","","IČO: "),OFFSET(Zdroj!I$16,'k rozhodnutí detailní'!$A168,0),"
","B.Ú. ",IF(OFFSET(Zdroj!J$16,'k rozhodnutí detailní'!$A168,0)="","","Anonymizováno")),CONCATENATE("Okres:","
",OFFSET(Zdroj!CH$16,'k rozhodnutí detailní'!$A168,0),"
","Právní forma","
",OFFSET(Zdroj!H$16,'k rozhodnutí detailní'!$A168,0),"
",IF(OFFSET(Zdroj!I$16,'k rozhodnutí detailní'!$A168,0)="","","IČO: "),OFFSET(Zdroj!I$16,'k rozhodnutí detailní'!$A168,0),"
","B.Ú. ",OFFSET(Zdroj!J$16,'k rozhodnutí detailní'!$A168,0))))</f>
        <v/>
      </c>
      <c r="D170" s="3" t="str">
        <f ca="1">IF($B169="","",OFFSET(Zdroj!O$16,'k rozhodnutí detailní'!$A168,0))</f>
        <v/>
      </c>
      <c r="E170" s="127"/>
      <c r="F170" s="30"/>
      <c r="G170" s="122"/>
      <c r="H170" s="126"/>
      <c r="I170" s="115"/>
      <c r="J170" s="115"/>
      <c r="K170" s="115"/>
      <c r="L170" s="115"/>
      <c r="M170" s="142"/>
      <c r="N170" s="125"/>
      <c r="O170" s="115"/>
      <c r="P170" s="115"/>
      <c r="Q170" s="115"/>
      <c r="R170" s="115"/>
      <c r="S170" s="115"/>
      <c r="T170" s="115"/>
      <c r="U170" s="115"/>
    </row>
    <row r="171" spans="1:21" x14ac:dyDescent="0.25">
      <c r="A171" s="23">
        <f>ROW()/3-1</f>
        <v>56</v>
      </c>
      <c r="B171" s="124"/>
      <c r="C171" s="28" t="str">
        <f ca="1">IF($B169="","",IF(Zdroj!$AS$9="ano",IF(OFFSET(Zdroj!M$16,'k rozhodnutí detailní'!A168,0)="","","Anonymizováno"),IF(OFFSET(Zdroj!M$16,'k rozhodnutí detailní'!A168,0)="","",OFFSET(Zdroj!M$16,'k rozhodnutí detailní'!A168,0))))</f>
        <v/>
      </c>
      <c r="D171" s="3" t="str">
        <f ca="1">IF($B169="","",CONCATENATE("Dotace bude použita na:","
",OFFSET(Zdroj!P$16,'k rozhodnutí detailní'!$A168,0)))</f>
        <v/>
      </c>
      <c r="E171" s="127"/>
      <c r="F171" s="31" t="str">
        <f ca="1">IF($B169="","",OFFSET(Zdroj!V$16,'k rozhodnutí detailní'!$A168,0))</f>
        <v/>
      </c>
      <c r="G171" s="38" t="str">
        <f ca="1">IF($B169="","",OFFSET(Zdroj!CC$16,'k rozhodnutí'!$A168,0))</f>
        <v/>
      </c>
      <c r="H171" s="126"/>
      <c r="I171" s="115"/>
      <c r="J171" s="115"/>
      <c r="K171" s="115"/>
      <c r="L171" s="115"/>
      <c r="M171" s="142"/>
      <c r="N171" s="32" t="str">
        <f t="shared" ref="N171" ca="1" si="107">IF(B169="","",N169/G169)</f>
        <v/>
      </c>
      <c r="O171" s="115"/>
      <c r="P171" s="115"/>
      <c r="Q171" s="115"/>
      <c r="R171" s="115"/>
      <c r="S171" s="115"/>
      <c r="T171" s="115"/>
      <c r="U171" s="115"/>
    </row>
    <row r="172" spans="1:21" x14ac:dyDescent="0.25">
      <c r="A172" s="23"/>
      <c r="B172" s="78" t="str">
        <f ca="1">IF(OFFSET(Zdroj!$B$16,A171,0)&gt;0,A174,"")</f>
        <v/>
      </c>
      <c r="C172" s="2" t="str">
        <f ca="1">IF($B172="","",IF(Zdroj!$AS$9="ano",CONCATENATE(OFFSET(Zdroj!C$16,'k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19" t="str">
        <f ca="1">IF($B172="","",OFFSET(Zdroj!N$16,'k rozhodnutí detailní'!$A171,0))</f>
        <v/>
      </c>
      <c r="E172" s="127" t="str">
        <f ca="1">IF($B172="","",OFFSET(Zdroj!T$16,'k rozhodnutí detailní'!$A171,0))</f>
        <v/>
      </c>
      <c r="F172" s="31" t="str">
        <f ca="1">IF($B172="","",OFFSET(Zdroj!U$16,'k rozhodnutí detailní'!$A171,0))</f>
        <v/>
      </c>
      <c r="G172" s="122" t="str">
        <f ca="1">IF($B172="","",OFFSET(Zdroj!W$16,'k rozhodnutí detailní'!$A171,0))</f>
        <v/>
      </c>
      <c r="H172" s="126" t="str">
        <f ca="1">IF($B172="","",OFFSET(Zdroj!Y$16,'k rozhodnutí detailní'!$A171,0))</f>
        <v/>
      </c>
      <c r="I172" s="115" t="str">
        <f ca="1">IF($B172="","",OFFSET(Zdroj!BW$16,'k rozhodnutí detailní'!$A171,0))</f>
        <v/>
      </c>
      <c r="J172" s="115" t="str">
        <f ca="1">IF($B172="","",OFFSET(Zdroj!BX$16,'k rozhodnutí detailní'!$A171,0))</f>
        <v/>
      </c>
      <c r="K172" s="115" t="str">
        <f ca="1">IF($B172="","",OFFSET(Zdroj!BY$16,'k rozhodnutí detailní'!$A171,0))</f>
        <v/>
      </c>
      <c r="L172" s="115" t="str">
        <f ca="1">IF($B172="","",CONCATENATE(OFFSET(Zdroj!BZ$16,'k rozhodnutí detailní'!$A171,0)," ze 100"))</f>
        <v/>
      </c>
      <c r="M172" s="142" t="str">
        <f t="shared" ref="M172" ca="1" si="108">IF($B172="","",SUM((I172+J172+K172)/100))</f>
        <v/>
      </c>
      <c r="N172" s="125" t="str">
        <f ca="1">IF(B172="","",OFFSET(Zdroj!CE$16,'k rozhodnutí detailní'!A171,0))</f>
        <v/>
      </c>
      <c r="O172" s="115" t="str">
        <f ca="1">IF($B172="","",OFFSET(Zdroj!Z$16,'k rozhodnutí detailní'!$A171,0))</f>
        <v/>
      </c>
      <c r="P172" s="115" t="str">
        <f ca="1">IF($B172="","",OFFSET(Zdroj!AC$16,'k rozhodnutí detailní'!$A171,0))</f>
        <v/>
      </c>
      <c r="Q172" s="115" t="str">
        <f ca="1">IF($B172="","",OFFSET(Zdroj!AD$16,'k rozhodnutí detailní'!$A171,0))</f>
        <v/>
      </c>
      <c r="R172" s="115" t="str">
        <f ca="1">IF($B172="","",OFFSET(Zdroj!AE$16,'k rozhodnutí detailní'!$A171,0))</f>
        <v/>
      </c>
      <c r="S172" s="115" t="str">
        <f ca="1">IF($B172="","",OFFSET(Zdroj!AF$16,'k rozhodnutí detailní'!$A171,0))</f>
        <v/>
      </c>
      <c r="T172" s="115" t="str">
        <f ca="1">IF($B172="","",OFFSET(Zdroj!AG$16,'k rozhodnutí detailní'!$A171,0))</f>
        <v/>
      </c>
      <c r="U172" s="115" t="str">
        <f ca="1">IF($B172="","",OFFSET(Zdroj!AH$16,'k rozhodnutí detailní'!$A171,0))</f>
        <v/>
      </c>
    </row>
    <row r="173" spans="1:21" x14ac:dyDescent="0.25">
      <c r="A173" s="23"/>
      <c r="B173" s="124" t="str">
        <f ca="1">IF(OFFSET(Zdroj!$B$16,A171,0)&gt;0,OFFSET(Zdroj!$B$16,A171,0)+0,"")</f>
        <v/>
      </c>
      <c r="C173" s="2" t="str">
        <f ca="1">IF($B172="","",IF(Zdroj!$AS$9="ano",CONCATENATE("Okres:","
",OFFSET(Zdroj!CH$16,'k rozhodnutí detailní'!$A171,0),"
","Právní forma","
",OFFSET(Zdroj!H$16,'k rozhodnutí detailní'!$A171,0),"
",IF(OFFSET(Zdroj!I$16,'k rozhodnutí detailní'!$A171,0)="","","IČO: "),OFFSET(Zdroj!I$16,'k rozhodnutí detailní'!$A171,0),"
","B.Ú. ",IF(OFFSET(Zdroj!J$16,'k rozhodnutí detailní'!$A171,0)="","","Anonymizováno")),CONCATENATE("Okres:","
",OFFSET(Zdroj!CH$16,'k rozhodnutí detailní'!$A171,0),"
","Právní forma","
",OFFSET(Zdroj!H$16,'k rozhodnutí detailní'!$A171,0),"
",IF(OFFSET(Zdroj!I$16,'k rozhodnutí detailní'!$A171,0)="","","IČO: "),OFFSET(Zdroj!I$16,'k rozhodnutí detailní'!$A171,0),"
","B.Ú. ",OFFSET(Zdroj!J$16,'k rozhodnutí detailní'!$A171,0))))</f>
        <v/>
      </c>
      <c r="D173" s="3" t="str">
        <f ca="1">IF($B172="","",OFFSET(Zdroj!O$16,'k rozhodnutí detailní'!$A171,0))</f>
        <v/>
      </c>
      <c r="E173" s="127"/>
      <c r="F173" s="30"/>
      <c r="G173" s="122"/>
      <c r="H173" s="126"/>
      <c r="I173" s="115"/>
      <c r="J173" s="115"/>
      <c r="K173" s="115"/>
      <c r="L173" s="115"/>
      <c r="M173" s="142"/>
      <c r="N173" s="125"/>
      <c r="O173" s="115"/>
      <c r="P173" s="115"/>
      <c r="Q173" s="115"/>
      <c r="R173" s="115"/>
      <c r="S173" s="115"/>
      <c r="T173" s="115"/>
      <c r="U173" s="115"/>
    </row>
    <row r="174" spans="1:21" x14ac:dyDescent="0.25">
      <c r="A174" s="23">
        <f>ROW()/3-1</f>
        <v>57</v>
      </c>
      <c r="B174" s="124"/>
      <c r="C174" s="28" t="str">
        <f ca="1">IF($B172="","",IF(Zdroj!$AS$9="ano",IF(OFFSET(Zdroj!M$16,'k rozhodnutí detailní'!A171,0)="","","Anonymizováno"),IF(OFFSET(Zdroj!M$16,'k rozhodnutí detailní'!A171,0)="","",OFFSET(Zdroj!M$16,'k rozhodnutí detailní'!A171,0))))</f>
        <v/>
      </c>
      <c r="D174" s="3" t="str">
        <f ca="1">IF($B172="","",CONCATENATE("Dotace bude použita na:","
",OFFSET(Zdroj!P$16,'k rozhodnutí detailní'!$A171,0)))</f>
        <v/>
      </c>
      <c r="E174" s="127"/>
      <c r="F174" s="31" t="str">
        <f ca="1">IF($B172="","",OFFSET(Zdroj!V$16,'k rozhodnutí detailní'!$A171,0))</f>
        <v/>
      </c>
      <c r="G174" s="38" t="str">
        <f ca="1">IF($B172="","",OFFSET(Zdroj!CC$16,'k rozhodnutí'!$A171,0))</f>
        <v/>
      </c>
      <c r="H174" s="126"/>
      <c r="I174" s="115"/>
      <c r="J174" s="115"/>
      <c r="K174" s="115"/>
      <c r="L174" s="115"/>
      <c r="M174" s="142"/>
      <c r="N174" s="32" t="str">
        <f t="shared" ref="N174" ca="1" si="109">IF(B172="","",N172/G172)</f>
        <v/>
      </c>
      <c r="O174" s="115"/>
      <c r="P174" s="115"/>
      <c r="Q174" s="115"/>
      <c r="R174" s="115"/>
      <c r="S174" s="115"/>
      <c r="T174" s="115"/>
      <c r="U174" s="115"/>
    </row>
    <row r="175" spans="1:21" x14ac:dyDescent="0.25">
      <c r="A175" s="23"/>
      <c r="B175" s="78" t="str">
        <f ca="1">IF(OFFSET(Zdroj!$B$16,A174,0)&gt;0,A177,"")</f>
        <v/>
      </c>
      <c r="C175" s="2" t="str">
        <f ca="1">IF($B175="","",IF(Zdroj!$AS$9="ano",CONCATENATE(OFFSET(Zdroj!C$16,'k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19" t="str">
        <f ca="1">IF($B175="","",OFFSET(Zdroj!N$16,'k rozhodnutí detailní'!$A174,0))</f>
        <v/>
      </c>
      <c r="E175" s="127" t="str">
        <f ca="1">IF($B175="","",OFFSET(Zdroj!T$16,'k rozhodnutí detailní'!$A174,0))</f>
        <v/>
      </c>
      <c r="F175" s="31" t="str">
        <f ca="1">IF($B175="","",OFFSET(Zdroj!U$16,'k rozhodnutí detailní'!$A174,0))</f>
        <v/>
      </c>
      <c r="G175" s="122" t="str">
        <f ca="1">IF($B175="","",OFFSET(Zdroj!W$16,'k rozhodnutí detailní'!$A174,0))</f>
        <v/>
      </c>
      <c r="H175" s="126" t="str">
        <f ca="1">IF($B175="","",OFFSET(Zdroj!Y$16,'k rozhodnutí detailní'!$A174,0))</f>
        <v/>
      </c>
      <c r="I175" s="115" t="str">
        <f ca="1">IF($B175="","",OFFSET(Zdroj!BW$16,'k rozhodnutí detailní'!$A174,0))</f>
        <v/>
      </c>
      <c r="J175" s="115" t="str">
        <f ca="1">IF($B175="","",OFFSET(Zdroj!BX$16,'k rozhodnutí detailní'!$A174,0))</f>
        <v/>
      </c>
      <c r="K175" s="115" t="str">
        <f ca="1">IF($B175="","",OFFSET(Zdroj!BY$16,'k rozhodnutí detailní'!$A174,0))</f>
        <v/>
      </c>
      <c r="L175" s="115" t="str">
        <f ca="1">IF($B175="","",CONCATENATE(OFFSET(Zdroj!BZ$16,'k rozhodnutí detailní'!$A174,0)," ze 100"))</f>
        <v/>
      </c>
      <c r="M175" s="142" t="str">
        <f t="shared" ref="M175" ca="1" si="110">IF($B175="","",SUM((I175+J175+K175)/100))</f>
        <v/>
      </c>
      <c r="N175" s="125" t="str">
        <f ca="1">IF(B175="","",OFFSET(Zdroj!CE$16,'k rozhodnutí detailní'!A174,0))</f>
        <v/>
      </c>
      <c r="O175" s="115" t="str">
        <f ca="1">IF($B175="","",OFFSET(Zdroj!Z$16,'k rozhodnutí detailní'!$A174,0))</f>
        <v/>
      </c>
      <c r="P175" s="115" t="str">
        <f ca="1">IF($B175="","",OFFSET(Zdroj!AC$16,'k rozhodnutí detailní'!$A174,0))</f>
        <v/>
      </c>
      <c r="Q175" s="115" t="str">
        <f ca="1">IF($B175="","",OFFSET(Zdroj!AD$16,'k rozhodnutí detailní'!$A174,0))</f>
        <v/>
      </c>
      <c r="R175" s="115" t="str">
        <f ca="1">IF($B175="","",OFFSET(Zdroj!AE$16,'k rozhodnutí detailní'!$A174,0))</f>
        <v/>
      </c>
      <c r="S175" s="115" t="str">
        <f ca="1">IF($B175="","",OFFSET(Zdroj!AF$16,'k rozhodnutí detailní'!$A174,0))</f>
        <v/>
      </c>
      <c r="T175" s="115" t="str">
        <f ca="1">IF($B175="","",OFFSET(Zdroj!AG$16,'k rozhodnutí detailní'!$A174,0))</f>
        <v/>
      </c>
      <c r="U175" s="115" t="str">
        <f ca="1">IF($B175="","",OFFSET(Zdroj!AH$16,'k rozhodnutí detailní'!$A174,0))</f>
        <v/>
      </c>
    </row>
    <row r="176" spans="1:21" x14ac:dyDescent="0.25">
      <c r="A176" s="23"/>
      <c r="B176" s="124" t="str">
        <f ca="1">IF(OFFSET(Zdroj!$B$16,A174,0)&gt;0,OFFSET(Zdroj!$B$16,A174,0)+0,"")</f>
        <v/>
      </c>
      <c r="C176" s="2" t="str">
        <f ca="1">IF($B175="","",IF(Zdroj!$AS$9="ano",CONCATENATE("Okres:","
",OFFSET(Zdroj!CH$16,'k rozhodnutí detailní'!$A174,0),"
","Právní forma","
",OFFSET(Zdroj!H$16,'k rozhodnutí detailní'!$A174,0),"
",IF(OFFSET(Zdroj!I$16,'k rozhodnutí detailní'!$A174,0)="","","IČO: "),OFFSET(Zdroj!I$16,'k rozhodnutí detailní'!$A174,0),"
","B.Ú. ",IF(OFFSET(Zdroj!J$16,'k rozhodnutí detailní'!$A174,0)="","","Anonymizováno")),CONCATENATE("Okres:","
",OFFSET(Zdroj!CH$16,'k rozhodnutí detailní'!$A174,0),"
","Právní forma","
",OFFSET(Zdroj!H$16,'k rozhodnutí detailní'!$A174,0),"
",IF(OFFSET(Zdroj!I$16,'k rozhodnutí detailní'!$A174,0)="","","IČO: "),OFFSET(Zdroj!I$16,'k rozhodnutí detailní'!$A174,0),"
","B.Ú. ",OFFSET(Zdroj!J$16,'k rozhodnutí detailní'!$A174,0))))</f>
        <v/>
      </c>
      <c r="D176" s="3" t="str">
        <f ca="1">IF($B175="","",OFFSET(Zdroj!O$16,'k rozhodnutí detailní'!$A174,0))</f>
        <v/>
      </c>
      <c r="E176" s="127"/>
      <c r="F176" s="30"/>
      <c r="G176" s="122"/>
      <c r="H176" s="126"/>
      <c r="I176" s="115"/>
      <c r="J176" s="115"/>
      <c r="K176" s="115"/>
      <c r="L176" s="115"/>
      <c r="M176" s="142"/>
      <c r="N176" s="125"/>
      <c r="O176" s="115"/>
      <c r="P176" s="115"/>
      <c r="Q176" s="115"/>
      <c r="R176" s="115"/>
      <c r="S176" s="115"/>
      <c r="T176" s="115"/>
      <c r="U176" s="115"/>
    </row>
    <row r="177" spans="1:21" x14ac:dyDescent="0.25">
      <c r="A177" s="23">
        <f>ROW()/3-1</f>
        <v>58</v>
      </c>
      <c r="B177" s="124"/>
      <c r="C177" s="28" t="str">
        <f ca="1">IF($B175="","",IF(Zdroj!$AS$9="ano",IF(OFFSET(Zdroj!M$16,'k rozhodnutí detailní'!A174,0)="","","Anonymizováno"),IF(OFFSET(Zdroj!M$16,'k rozhodnutí detailní'!A174,0)="","",OFFSET(Zdroj!M$16,'k rozhodnutí detailní'!A174,0))))</f>
        <v/>
      </c>
      <c r="D177" s="3" t="str">
        <f ca="1">IF($B175="","",CONCATENATE("Dotace bude použita na:","
",OFFSET(Zdroj!P$16,'k rozhodnutí detailní'!$A174,0)))</f>
        <v/>
      </c>
      <c r="E177" s="127"/>
      <c r="F177" s="31" t="str">
        <f ca="1">IF($B175="","",OFFSET(Zdroj!V$16,'k rozhodnutí detailní'!$A174,0))</f>
        <v/>
      </c>
      <c r="G177" s="38" t="str">
        <f ca="1">IF($B175="","",OFFSET(Zdroj!CC$16,'k rozhodnutí'!$A174,0))</f>
        <v/>
      </c>
      <c r="H177" s="126"/>
      <c r="I177" s="115"/>
      <c r="J177" s="115"/>
      <c r="K177" s="115"/>
      <c r="L177" s="115"/>
      <c r="M177" s="142"/>
      <c r="N177" s="32" t="str">
        <f t="shared" ref="N177" ca="1" si="111">IF(B175="","",N175/G175)</f>
        <v/>
      </c>
      <c r="O177" s="115"/>
      <c r="P177" s="115"/>
      <c r="Q177" s="115"/>
      <c r="R177" s="115"/>
      <c r="S177" s="115"/>
      <c r="T177" s="115"/>
      <c r="U177" s="115"/>
    </row>
    <row r="178" spans="1:21" x14ac:dyDescent="0.25">
      <c r="A178" s="23"/>
      <c r="B178" s="78" t="str">
        <f ca="1">IF(OFFSET(Zdroj!$B$16,A177,0)&gt;0,A180,"")</f>
        <v/>
      </c>
      <c r="C178" s="2" t="str">
        <f ca="1">IF($B178="","",IF(Zdroj!$AS$9="ano",CONCATENATE(OFFSET(Zdroj!C$16,'k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19" t="str">
        <f ca="1">IF($B178="","",OFFSET(Zdroj!N$16,'k rozhodnutí detailní'!$A177,0))</f>
        <v/>
      </c>
      <c r="E178" s="127" t="str">
        <f ca="1">IF($B178="","",OFFSET(Zdroj!T$16,'k rozhodnutí detailní'!$A177,0))</f>
        <v/>
      </c>
      <c r="F178" s="31" t="str">
        <f ca="1">IF($B178="","",OFFSET(Zdroj!U$16,'k rozhodnutí detailní'!$A177,0))</f>
        <v/>
      </c>
      <c r="G178" s="122" t="str">
        <f ca="1">IF($B178="","",OFFSET(Zdroj!W$16,'k rozhodnutí detailní'!$A177,0))</f>
        <v/>
      </c>
      <c r="H178" s="126" t="str">
        <f ca="1">IF($B178="","",OFFSET(Zdroj!Y$16,'k rozhodnutí detailní'!$A177,0))</f>
        <v/>
      </c>
      <c r="I178" s="115" t="str">
        <f ca="1">IF($B178="","",OFFSET(Zdroj!BW$16,'k rozhodnutí detailní'!$A177,0))</f>
        <v/>
      </c>
      <c r="J178" s="115" t="str">
        <f ca="1">IF($B178="","",OFFSET(Zdroj!BX$16,'k rozhodnutí detailní'!$A177,0))</f>
        <v/>
      </c>
      <c r="K178" s="115" t="str">
        <f ca="1">IF($B178="","",OFFSET(Zdroj!BY$16,'k rozhodnutí detailní'!$A177,0))</f>
        <v/>
      </c>
      <c r="L178" s="115" t="str">
        <f ca="1">IF($B178="","",CONCATENATE(OFFSET(Zdroj!BZ$16,'k rozhodnutí detailní'!$A177,0)," ze 100"))</f>
        <v/>
      </c>
      <c r="M178" s="142" t="str">
        <f t="shared" ref="M178" ca="1" si="112">IF($B178="","",SUM((I178+J178+K178)/100))</f>
        <v/>
      </c>
      <c r="N178" s="125" t="str">
        <f ca="1">IF(B178="","",OFFSET(Zdroj!CE$16,'k rozhodnutí detailní'!A177,0))</f>
        <v/>
      </c>
      <c r="O178" s="115" t="str">
        <f ca="1">IF($B178="","",OFFSET(Zdroj!Z$16,'k rozhodnutí detailní'!$A177,0))</f>
        <v/>
      </c>
      <c r="P178" s="115" t="str">
        <f ca="1">IF($B178="","",OFFSET(Zdroj!AC$16,'k rozhodnutí detailní'!$A177,0))</f>
        <v/>
      </c>
      <c r="Q178" s="115" t="str">
        <f ca="1">IF($B178="","",OFFSET(Zdroj!AD$16,'k rozhodnutí detailní'!$A177,0))</f>
        <v/>
      </c>
      <c r="R178" s="115" t="str">
        <f ca="1">IF($B178="","",OFFSET(Zdroj!AE$16,'k rozhodnutí detailní'!$A177,0))</f>
        <v/>
      </c>
      <c r="S178" s="115" t="str">
        <f ca="1">IF($B178="","",OFFSET(Zdroj!AF$16,'k rozhodnutí detailní'!$A177,0))</f>
        <v/>
      </c>
      <c r="T178" s="115" t="str">
        <f ca="1">IF($B178="","",OFFSET(Zdroj!AG$16,'k rozhodnutí detailní'!$A177,0))</f>
        <v/>
      </c>
      <c r="U178" s="115" t="str">
        <f ca="1">IF($B178="","",OFFSET(Zdroj!AH$16,'k rozhodnutí detailní'!$A177,0))</f>
        <v/>
      </c>
    </row>
    <row r="179" spans="1:21" x14ac:dyDescent="0.25">
      <c r="A179" s="23"/>
      <c r="B179" s="124" t="str">
        <f ca="1">IF(OFFSET(Zdroj!$B$16,A177,0)&gt;0,OFFSET(Zdroj!$B$16,A177,0)+0,"")</f>
        <v/>
      </c>
      <c r="C179" s="2" t="str">
        <f ca="1">IF($B178="","",IF(Zdroj!$AS$9="ano",CONCATENATE("Okres:","
",OFFSET(Zdroj!CH$16,'k rozhodnutí detailní'!$A177,0),"
","Právní forma","
",OFFSET(Zdroj!H$16,'k rozhodnutí detailní'!$A177,0),"
",IF(OFFSET(Zdroj!I$16,'k rozhodnutí detailní'!$A177,0)="","","IČO: "),OFFSET(Zdroj!I$16,'k rozhodnutí detailní'!$A177,0),"
","B.Ú. ",IF(OFFSET(Zdroj!J$16,'k rozhodnutí detailní'!$A177,0)="","","Anonymizováno")),CONCATENATE("Okres:","
",OFFSET(Zdroj!CH$16,'k rozhodnutí detailní'!$A177,0),"
","Právní forma","
",OFFSET(Zdroj!H$16,'k rozhodnutí detailní'!$A177,0),"
",IF(OFFSET(Zdroj!I$16,'k rozhodnutí detailní'!$A177,0)="","","IČO: "),OFFSET(Zdroj!I$16,'k rozhodnutí detailní'!$A177,0),"
","B.Ú. ",OFFSET(Zdroj!J$16,'k rozhodnutí detailní'!$A177,0))))</f>
        <v/>
      </c>
      <c r="D179" s="3" t="str">
        <f ca="1">IF($B178="","",OFFSET(Zdroj!O$16,'k rozhodnutí detailní'!$A177,0))</f>
        <v/>
      </c>
      <c r="E179" s="127"/>
      <c r="F179" s="30"/>
      <c r="G179" s="122"/>
      <c r="H179" s="126"/>
      <c r="I179" s="115"/>
      <c r="J179" s="115"/>
      <c r="K179" s="115"/>
      <c r="L179" s="115"/>
      <c r="M179" s="142"/>
      <c r="N179" s="125"/>
      <c r="O179" s="115"/>
      <c r="P179" s="115"/>
      <c r="Q179" s="115"/>
      <c r="R179" s="115"/>
      <c r="S179" s="115"/>
      <c r="T179" s="115"/>
      <c r="U179" s="115"/>
    </row>
    <row r="180" spans="1:21" x14ac:dyDescent="0.25">
      <c r="A180" s="23">
        <f>ROW()/3-1</f>
        <v>59</v>
      </c>
      <c r="B180" s="124"/>
      <c r="C180" s="28" t="str">
        <f ca="1">IF($B178="","",IF(Zdroj!$AS$9="ano",IF(OFFSET(Zdroj!M$16,'k rozhodnutí detailní'!A177,0)="","","Anonymizováno"),IF(OFFSET(Zdroj!M$16,'k rozhodnutí detailní'!A177,0)="","",OFFSET(Zdroj!M$16,'k rozhodnutí detailní'!A177,0))))</f>
        <v/>
      </c>
      <c r="D180" s="3" t="str">
        <f ca="1">IF($B178="","",CONCATENATE("Dotace bude použita na:","
",OFFSET(Zdroj!P$16,'k rozhodnutí detailní'!$A177,0)))</f>
        <v/>
      </c>
      <c r="E180" s="127"/>
      <c r="F180" s="31" t="str">
        <f ca="1">IF($B178="","",OFFSET(Zdroj!V$16,'k rozhodnutí detailní'!$A177,0))</f>
        <v/>
      </c>
      <c r="G180" s="38" t="str">
        <f ca="1">IF($B178="","",OFFSET(Zdroj!CC$16,'k rozhodnutí'!$A177,0))</f>
        <v/>
      </c>
      <c r="H180" s="126"/>
      <c r="I180" s="115"/>
      <c r="J180" s="115"/>
      <c r="K180" s="115"/>
      <c r="L180" s="115"/>
      <c r="M180" s="142"/>
      <c r="N180" s="32" t="str">
        <f t="shared" ref="N180" ca="1" si="113">IF(B178="","",N178/G178)</f>
        <v/>
      </c>
      <c r="O180" s="115"/>
      <c r="P180" s="115"/>
      <c r="Q180" s="115"/>
      <c r="R180" s="115"/>
      <c r="S180" s="115"/>
      <c r="T180" s="115"/>
      <c r="U180" s="115"/>
    </row>
    <row r="181" spans="1:21" x14ac:dyDescent="0.25">
      <c r="A181" s="23"/>
      <c r="B181" s="78" t="str">
        <f ca="1">IF(OFFSET(Zdroj!$B$16,A180,0)&gt;0,A183,"")</f>
        <v/>
      </c>
      <c r="C181" s="2" t="str">
        <f ca="1">IF($B181="","",IF(Zdroj!$AS$9="ano",CONCATENATE(OFFSET(Zdroj!C$16,'k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19" t="str">
        <f ca="1">IF($B181="","",OFFSET(Zdroj!N$16,'k rozhodnutí detailní'!$A180,0))</f>
        <v/>
      </c>
      <c r="E181" s="127" t="str">
        <f ca="1">IF($B181="","",OFFSET(Zdroj!T$16,'k rozhodnutí detailní'!$A180,0))</f>
        <v/>
      </c>
      <c r="F181" s="31" t="str">
        <f ca="1">IF($B181="","",OFFSET(Zdroj!U$16,'k rozhodnutí detailní'!$A180,0))</f>
        <v/>
      </c>
      <c r="G181" s="122" t="str">
        <f ca="1">IF($B181="","",OFFSET(Zdroj!W$16,'k rozhodnutí detailní'!$A180,0))</f>
        <v/>
      </c>
      <c r="H181" s="126" t="str">
        <f ca="1">IF($B181="","",OFFSET(Zdroj!Y$16,'k rozhodnutí detailní'!$A180,0))</f>
        <v/>
      </c>
      <c r="I181" s="115" t="str">
        <f ca="1">IF($B181="","",OFFSET(Zdroj!BW$16,'k rozhodnutí detailní'!$A180,0))</f>
        <v/>
      </c>
      <c r="J181" s="115" t="str">
        <f ca="1">IF($B181="","",OFFSET(Zdroj!BX$16,'k rozhodnutí detailní'!$A180,0))</f>
        <v/>
      </c>
      <c r="K181" s="115" t="str">
        <f ca="1">IF($B181="","",OFFSET(Zdroj!BY$16,'k rozhodnutí detailní'!$A180,0))</f>
        <v/>
      </c>
      <c r="L181" s="115" t="str">
        <f ca="1">IF($B181="","",CONCATENATE(OFFSET(Zdroj!BZ$16,'k rozhodnutí detailní'!$A180,0)," ze 100"))</f>
        <v/>
      </c>
      <c r="M181" s="142" t="str">
        <f t="shared" ref="M181" ca="1" si="114">IF($B181="","",SUM((I181+J181+K181)/100))</f>
        <v/>
      </c>
      <c r="N181" s="125" t="str">
        <f ca="1">IF(B181="","",OFFSET(Zdroj!CE$16,'k rozhodnutí detailní'!A180,0))</f>
        <v/>
      </c>
      <c r="O181" s="115" t="str">
        <f ca="1">IF($B181="","",OFFSET(Zdroj!Z$16,'k rozhodnutí detailní'!$A180,0))</f>
        <v/>
      </c>
      <c r="P181" s="115" t="str">
        <f ca="1">IF($B181="","",OFFSET(Zdroj!AC$16,'k rozhodnutí detailní'!$A180,0))</f>
        <v/>
      </c>
      <c r="Q181" s="115" t="str">
        <f ca="1">IF($B181="","",OFFSET(Zdroj!AD$16,'k rozhodnutí detailní'!$A180,0))</f>
        <v/>
      </c>
      <c r="R181" s="115" t="str">
        <f ca="1">IF($B181="","",OFFSET(Zdroj!AE$16,'k rozhodnutí detailní'!$A180,0))</f>
        <v/>
      </c>
      <c r="S181" s="115" t="str">
        <f ca="1">IF($B181="","",OFFSET(Zdroj!AF$16,'k rozhodnutí detailní'!$A180,0))</f>
        <v/>
      </c>
      <c r="T181" s="115" t="str">
        <f ca="1">IF($B181="","",OFFSET(Zdroj!AG$16,'k rozhodnutí detailní'!$A180,0))</f>
        <v/>
      </c>
      <c r="U181" s="115" t="str">
        <f ca="1">IF($B181="","",OFFSET(Zdroj!AH$16,'k rozhodnutí detailní'!$A180,0))</f>
        <v/>
      </c>
    </row>
    <row r="182" spans="1:21" x14ac:dyDescent="0.25">
      <c r="A182" s="23"/>
      <c r="B182" s="124" t="str">
        <f ca="1">IF(OFFSET(Zdroj!$B$16,A180,0)&gt;0,OFFSET(Zdroj!$B$16,A180,0)+0,"")</f>
        <v/>
      </c>
      <c r="C182" s="2" t="str">
        <f ca="1">IF($B181="","",IF(Zdroj!$AS$9="ano",CONCATENATE("Okres:","
",OFFSET(Zdroj!CH$16,'k rozhodnutí detailní'!$A180,0),"
","Právní forma","
",OFFSET(Zdroj!H$16,'k rozhodnutí detailní'!$A180,0),"
",IF(OFFSET(Zdroj!I$16,'k rozhodnutí detailní'!$A180,0)="","","IČO: "),OFFSET(Zdroj!I$16,'k rozhodnutí detailní'!$A180,0),"
","B.Ú. ",IF(OFFSET(Zdroj!J$16,'k rozhodnutí detailní'!$A180,0)="","","Anonymizováno")),CONCATENATE("Okres:","
",OFFSET(Zdroj!CH$16,'k rozhodnutí detailní'!$A180,0),"
","Právní forma","
",OFFSET(Zdroj!H$16,'k rozhodnutí detailní'!$A180,0),"
",IF(OFFSET(Zdroj!I$16,'k rozhodnutí detailní'!$A180,0)="","","IČO: "),OFFSET(Zdroj!I$16,'k rozhodnutí detailní'!$A180,0),"
","B.Ú. ",OFFSET(Zdroj!J$16,'k rozhodnutí detailní'!$A180,0))))</f>
        <v/>
      </c>
      <c r="D182" s="3" t="str">
        <f ca="1">IF($B181="","",OFFSET(Zdroj!O$16,'k rozhodnutí detailní'!$A180,0))</f>
        <v/>
      </c>
      <c r="E182" s="127"/>
      <c r="F182" s="30"/>
      <c r="G182" s="122"/>
      <c r="H182" s="126"/>
      <c r="I182" s="115"/>
      <c r="J182" s="115"/>
      <c r="K182" s="115"/>
      <c r="L182" s="115"/>
      <c r="M182" s="142"/>
      <c r="N182" s="125"/>
      <c r="O182" s="115"/>
      <c r="P182" s="115"/>
      <c r="Q182" s="115"/>
      <c r="R182" s="115"/>
      <c r="S182" s="115"/>
      <c r="T182" s="115"/>
      <c r="U182" s="115"/>
    </row>
    <row r="183" spans="1:21" x14ac:dyDescent="0.25">
      <c r="A183" s="23">
        <f>ROW()/3-1</f>
        <v>60</v>
      </c>
      <c r="B183" s="124"/>
      <c r="C183" s="28" t="str">
        <f ca="1">IF($B181="","",IF(Zdroj!$AS$9="ano",IF(OFFSET(Zdroj!M$16,'k rozhodnutí detailní'!A180,0)="","","Anonymizováno"),IF(OFFSET(Zdroj!M$16,'k rozhodnutí detailní'!A180,0)="","",OFFSET(Zdroj!M$16,'k rozhodnutí detailní'!A180,0))))</f>
        <v/>
      </c>
      <c r="D183" s="3" t="str">
        <f ca="1">IF($B181="","",CONCATENATE("Dotace bude použita na:","
",OFFSET(Zdroj!P$16,'k rozhodnutí detailní'!$A180,0)))</f>
        <v/>
      </c>
      <c r="E183" s="127"/>
      <c r="F183" s="31" t="str">
        <f ca="1">IF($B181="","",OFFSET(Zdroj!V$16,'k rozhodnutí detailní'!$A180,0))</f>
        <v/>
      </c>
      <c r="G183" s="38" t="str">
        <f ca="1">IF($B181="","",OFFSET(Zdroj!CC$16,'k rozhodnutí'!$A180,0))</f>
        <v/>
      </c>
      <c r="H183" s="126"/>
      <c r="I183" s="115"/>
      <c r="J183" s="115"/>
      <c r="K183" s="115"/>
      <c r="L183" s="115"/>
      <c r="M183" s="142"/>
      <c r="N183" s="32" t="str">
        <f t="shared" ref="N183" ca="1" si="115">IF(B181="","",N181/G181)</f>
        <v/>
      </c>
      <c r="O183" s="115"/>
      <c r="P183" s="115"/>
      <c r="Q183" s="115"/>
      <c r="R183" s="115"/>
      <c r="S183" s="115"/>
      <c r="T183" s="115"/>
      <c r="U183" s="115"/>
    </row>
    <row r="184" spans="1:21" x14ac:dyDescent="0.25">
      <c r="A184" s="23"/>
      <c r="B184" s="78" t="str">
        <f ca="1">IF(OFFSET(Zdroj!$B$16,A183,0)&gt;0,A186,"")</f>
        <v/>
      </c>
      <c r="C184" s="2" t="str">
        <f ca="1">IF($B184="","",IF(Zdroj!$AS$9="ano",CONCATENATE(OFFSET(Zdroj!C$16,'k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19" t="str">
        <f ca="1">IF($B184="","",OFFSET(Zdroj!N$16,'k rozhodnutí detailní'!$A183,0))</f>
        <v/>
      </c>
      <c r="E184" s="127" t="str">
        <f ca="1">IF($B184="","",OFFSET(Zdroj!T$16,'k rozhodnutí detailní'!$A183,0))</f>
        <v/>
      </c>
      <c r="F184" s="31" t="str">
        <f ca="1">IF($B184="","",OFFSET(Zdroj!U$16,'k rozhodnutí detailní'!$A183,0))</f>
        <v/>
      </c>
      <c r="G184" s="122" t="str">
        <f ca="1">IF($B184="","",OFFSET(Zdroj!W$16,'k rozhodnutí detailní'!$A183,0))</f>
        <v/>
      </c>
      <c r="H184" s="126" t="str">
        <f ca="1">IF($B184="","",OFFSET(Zdroj!Y$16,'k rozhodnutí detailní'!$A183,0))</f>
        <v/>
      </c>
      <c r="I184" s="115" t="str">
        <f ca="1">IF($B184="","",OFFSET(Zdroj!BW$16,'k rozhodnutí detailní'!$A183,0))</f>
        <v/>
      </c>
      <c r="J184" s="115" t="str">
        <f ca="1">IF($B184="","",OFFSET(Zdroj!BX$16,'k rozhodnutí detailní'!$A183,0))</f>
        <v/>
      </c>
      <c r="K184" s="115" t="str">
        <f ca="1">IF($B184="","",OFFSET(Zdroj!BY$16,'k rozhodnutí detailní'!$A183,0))</f>
        <v/>
      </c>
      <c r="L184" s="115" t="str">
        <f ca="1">IF($B184="","",CONCATENATE(OFFSET(Zdroj!BZ$16,'k rozhodnutí detailní'!$A183,0)," ze 100"))</f>
        <v/>
      </c>
      <c r="M184" s="142" t="str">
        <f t="shared" ref="M184" ca="1" si="116">IF($B184="","",SUM((I184+J184+K184)/100))</f>
        <v/>
      </c>
      <c r="N184" s="125" t="str">
        <f ca="1">IF(B184="","",OFFSET(Zdroj!CE$16,'k rozhodnutí detailní'!A183,0))</f>
        <v/>
      </c>
      <c r="O184" s="115" t="str">
        <f ca="1">IF($B184="","",OFFSET(Zdroj!Z$16,'k rozhodnutí detailní'!$A183,0))</f>
        <v/>
      </c>
      <c r="P184" s="115" t="str">
        <f ca="1">IF($B184="","",OFFSET(Zdroj!AC$16,'k rozhodnutí detailní'!$A183,0))</f>
        <v/>
      </c>
      <c r="Q184" s="115" t="str">
        <f ca="1">IF($B184="","",OFFSET(Zdroj!AD$16,'k rozhodnutí detailní'!$A183,0))</f>
        <v/>
      </c>
      <c r="R184" s="115" t="str">
        <f ca="1">IF($B184="","",OFFSET(Zdroj!AE$16,'k rozhodnutí detailní'!$A183,0))</f>
        <v/>
      </c>
      <c r="S184" s="115" t="str">
        <f ca="1">IF($B184="","",OFFSET(Zdroj!AF$16,'k rozhodnutí detailní'!$A183,0))</f>
        <v/>
      </c>
      <c r="T184" s="115" t="str">
        <f ca="1">IF($B184="","",OFFSET(Zdroj!AG$16,'k rozhodnutí detailní'!$A183,0))</f>
        <v/>
      </c>
      <c r="U184" s="115" t="str">
        <f ca="1">IF($B184="","",OFFSET(Zdroj!AH$16,'k rozhodnutí detailní'!$A183,0))</f>
        <v/>
      </c>
    </row>
    <row r="185" spans="1:21" x14ac:dyDescent="0.25">
      <c r="A185" s="23"/>
      <c r="B185" s="124" t="str">
        <f ca="1">IF(OFFSET(Zdroj!$B$16,A183,0)&gt;0,OFFSET(Zdroj!$B$16,A183,0)+0,"")</f>
        <v/>
      </c>
      <c r="C185" s="2" t="str">
        <f ca="1">IF($B184="","",IF(Zdroj!$AS$9="ano",CONCATENATE("Okres:","
",OFFSET(Zdroj!CH$16,'k rozhodnutí detailní'!$A183,0),"
","Právní forma","
",OFFSET(Zdroj!H$16,'k rozhodnutí detailní'!$A183,0),"
",IF(OFFSET(Zdroj!I$16,'k rozhodnutí detailní'!$A183,0)="","","IČO: "),OFFSET(Zdroj!I$16,'k rozhodnutí detailní'!$A183,0),"
","B.Ú. ",IF(OFFSET(Zdroj!J$16,'k rozhodnutí detailní'!$A183,0)="","","Anonymizováno")),CONCATENATE("Okres:","
",OFFSET(Zdroj!CH$16,'k rozhodnutí detailní'!$A183,0),"
","Právní forma","
",OFFSET(Zdroj!H$16,'k rozhodnutí detailní'!$A183,0),"
",IF(OFFSET(Zdroj!I$16,'k rozhodnutí detailní'!$A183,0)="","","IČO: "),OFFSET(Zdroj!I$16,'k rozhodnutí detailní'!$A183,0),"
","B.Ú. ",OFFSET(Zdroj!J$16,'k rozhodnutí detailní'!$A183,0))))</f>
        <v/>
      </c>
      <c r="D185" s="3" t="str">
        <f ca="1">IF($B184="","",OFFSET(Zdroj!O$16,'k rozhodnutí detailní'!$A183,0))</f>
        <v/>
      </c>
      <c r="E185" s="127"/>
      <c r="F185" s="30"/>
      <c r="G185" s="122"/>
      <c r="H185" s="126"/>
      <c r="I185" s="115"/>
      <c r="J185" s="115"/>
      <c r="K185" s="115"/>
      <c r="L185" s="115"/>
      <c r="M185" s="142"/>
      <c r="N185" s="125"/>
      <c r="O185" s="115"/>
      <c r="P185" s="115"/>
      <c r="Q185" s="115"/>
      <c r="R185" s="115"/>
      <c r="S185" s="115"/>
      <c r="T185" s="115"/>
      <c r="U185" s="115"/>
    </row>
    <row r="186" spans="1:21" x14ac:dyDescent="0.25">
      <c r="A186" s="23">
        <f>ROW()/3-1</f>
        <v>61</v>
      </c>
      <c r="B186" s="124"/>
      <c r="C186" s="28" t="str">
        <f ca="1">IF($B184="","",IF(Zdroj!$AS$9="ano",IF(OFFSET(Zdroj!M$16,'k rozhodnutí detailní'!A183,0)="","","Anonymizováno"),IF(OFFSET(Zdroj!M$16,'k rozhodnutí detailní'!A183,0)="","",OFFSET(Zdroj!M$16,'k rozhodnutí detailní'!A183,0))))</f>
        <v/>
      </c>
      <c r="D186" s="3" t="str">
        <f ca="1">IF($B184="","",CONCATENATE("Dotace bude použita na:","
",OFFSET(Zdroj!P$16,'k rozhodnutí detailní'!$A183,0)))</f>
        <v/>
      </c>
      <c r="E186" s="127"/>
      <c r="F186" s="31" t="str">
        <f ca="1">IF($B184="","",OFFSET(Zdroj!V$16,'k rozhodnutí detailní'!$A183,0))</f>
        <v/>
      </c>
      <c r="G186" s="38" t="str">
        <f ca="1">IF($B184="","",OFFSET(Zdroj!CC$16,'k rozhodnutí'!$A183,0))</f>
        <v/>
      </c>
      <c r="H186" s="126"/>
      <c r="I186" s="115"/>
      <c r="J186" s="115"/>
      <c r="K186" s="115"/>
      <c r="L186" s="115"/>
      <c r="M186" s="142"/>
      <c r="N186" s="32" t="str">
        <f t="shared" ref="N186" ca="1" si="117">IF(B184="","",N184/G184)</f>
        <v/>
      </c>
      <c r="O186" s="115"/>
      <c r="P186" s="115"/>
      <c r="Q186" s="115"/>
      <c r="R186" s="115"/>
      <c r="S186" s="115"/>
      <c r="T186" s="115"/>
      <c r="U186" s="115"/>
    </row>
    <row r="187" spans="1:21" x14ac:dyDescent="0.25">
      <c r="A187" s="23"/>
      <c r="B187" s="78" t="str">
        <f ca="1">IF(OFFSET(Zdroj!$B$16,A186,0)&gt;0,A189,"")</f>
        <v/>
      </c>
      <c r="C187" s="2" t="str">
        <f ca="1">IF($B187="","",IF(Zdroj!$AS$9="ano",CONCATENATE(OFFSET(Zdroj!C$16,'k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19" t="str">
        <f ca="1">IF($B187="","",OFFSET(Zdroj!N$16,'k rozhodnutí detailní'!$A186,0))</f>
        <v/>
      </c>
      <c r="E187" s="127" t="str">
        <f ca="1">IF($B187="","",OFFSET(Zdroj!T$16,'k rozhodnutí detailní'!$A186,0))</f>
        <v/>
      </c>
      <c r="F187" s="31" t="str">
        <f ca="1">IF($B187="","",OFFSET(Zdroj!U$16,'k rozhodnutí detailní'!$A186,0))</f>
        <v/>
      </c>
      <c r="G187" s="122" t="str">
        <f ca="1">IF($B187="","",OFFSET(Zdroj!W$16,'k rozhodnutí detailní'!$A186,0))</f>
        <v/>
      </c>
      <c r="H187" s="126" t="str">
        <f ca="1">IF($B187="","",OFFSET(Zdroj!Y$16,'k rozhodnutí detailní'!$A186,0))</f>
        <v/>
      </c>
      <c r="I187" s="115" t="str">
        <f ca="1">IF($B187="","",OFFSET(Zdroj!BW$16,'k rozhodnutí detailní'!$A186,0))</f>
        <v/>
      </c>
      <c r="J187" s="115" t="str">
        <f ca="1">IF($B187="","",OFFSET(Zdroj!BX$16,'k rozhodnutí detailní'!$A186,0))</f>
        <v/>
      </c>
      <c r="K187" s="115" t="str">
        <f ca="1">IF($B187="","",OFFSET(Zdroj!BY$16,'k rozhodnutí detailní'!$A186,0))</f>
        <v/>
      </c>
      <c r="L187" s="115" t="str">
        <f ca="1">IF($B187="","",CONCATENATE(OFFSET(Zdroj!BZ$16,'k rozhodnutí detailní'!$A186,0)," ze 100"))</f>
        <v/>
      </c>
      <c r="M187" s="142" t="str">
        <f t="shared" ref="M187" ca="1" si="118">IF($B187="","",SUM((I187+J187+K187)/100))</f>
        <v/>
      </c>
      <c r="N187" s="125" t="str">
        <f ca="1">IF(B187="","",OFFSET(Zdroj!CE$16,'k rozhodnutí detailní'!A186,0))</f>
        <v/>
      </c>
      <c r="O187" s="115" t="str">
        <f ca="1">IF($B187="","",OFFSET(Zdroj!Z$16,'k rozhodnutí detailní'!$A186,0))</f>
        <v/>
      </c>
      <c r="P187" s="115" t="str">
        <f ca="1">IF($B187="","",OFFSET(Zdroj!AC$16,'k rozhodnutí detailní'!$A186,0))</f>
        <v/>
      </c>
      <c r="Q187" s="115" t="str">
        <f ca="1">IF($B187="","",OFFSET(Zdroj!AD$16,'k rozhodnutí detailní'!$A186,0))</f>
        <v/>
      </c>
      <c r="R187" s="115" t="str">
        <f ca="1">IF($B187="","",OFFSET(Zdroj!AE$16,'k rozhodnutí detailní'!$A186,0))</f>
        <v/>
      </c>
      <c r="S187" s="115" t="str">
        <f ca="1">IF($B187="","",OFFSET(Zdroj!AF$16,'k rozhodnutí detailní'!$A186,0))</f>
        <v/>
      </c>
      <c r="T187" s="115" t="str">
        <f ca="1">IF($B187="","",OFFSET(Zdroj!AG$16,'k rozhodnutí detailní'!$A186,0))</f>
        <v/>
      </c>
      <c r="U187" s="115" t="str">
        <f ca="1">IF($B187="","",OFFSET(Zdroj!AH$16,'k rozhodnutí detailní'!$A186,0))</f>
        <v/>
      </c>
    </row>
    <row r="188" spans="1:21" x14ac:dyDescent="0.25">
      <c r="A188" s="23"/>
      <c r="B188" s="124" t="str">
        <f ca="1">IF(OFFSET(Zdroj!$B$16,A186,0)&gt;0,OFFSET(Zdroj!$B$16,A186,0)+0,"")</f>
        <v/>
      </c>
      <c r="C188" s="2" t="str">
        <f ca="1">IF($B187="","",IF(Zdroj!$AS$9="ano",CONCATENATE("Okres:","
",OFFSET(Zdroj!CH$16,'k rozhodnutí detailní'!$A186,0),"
","Právní forma","
",OFFSET(Zdroj!H$16,'k rozhodnutí detailní'!$A186,0),"
",IF(OFFSET(Zdroj!I$16,'k rozhodnutí detailní'!$A186,0)="","","IČO: "),OFFSET(Zdroj!I$16,'k rozhodnutí detailní'!$A186,0),"
","B.Ú. ",IF(OFFSET(Zdroj!J$16,'k rozhodnutí detailní'!$A186,0)="","","Anonymizováno")),CONCATENATE("Okres:","
",OFFSET(Zdroj!CH$16,'k rozhodnutí detailní'!$A186,0),"
","Právní forma","
",OFFSET(Zdroj!H$16,'k rozhodnutí detailní'!$A186,0),"
",IF(OFFSET(Zdroj!I$16,'k rozhodnutí detailní'!$A186,0)="","","IČO: "),OFFSET(Zdroj!I$16,'k rozhodnutí detailní'!$A186,0),"
","B.Ú. ",OFFSET(Zdroj!J$16,'k rozhodnutí detailní'!$A186,0))))</f>
        <v/>
      </c>
      <c r="D188" s="3" t="str">
        <f ca="1">IF($B187="","",OFFSET(Zdroj!O$16,'k rozhodnutí detailní'!$A186,0))</f>
        <v/>
      </c>
      <c r="E188" s="127"/>
      <c r="F188" s="30"/>
      <c r="G188" s="122"/>
      <c r="H188" s="126"/>
      <c r="I188" s="115"/>
      <c r="J188" s="115"/>
      <c r="K188" s="115"/>
      <c r="L188" s="115"/>
      <c r="M188" s="142"/>
      <c r="N188" s="125"/>
      <c r="O188" s="115"/>
      <c r="P188" s="115"/>
      <c r="Q188" s="115"/>
      <c r="R188" s="115"/>
      <c r="S188" s="115"/>
      <c r="T188" s="115"/>
      <c r="U188" s="115"/>
    </row>
    <row r="189" spans="1:21" x14ac:dyDescent="0.25">
      <c r="A189" s="23">
        <f>ROW()/3-1</f>
        <v>62</v>
      </c>
      <c r="B189" s="124"/>
      <c r="C189" s="28" t="str">
        <f ca="1">IF($B187="","",IF(Zdroj!$AS$9="ano",IF(OFFSET(Zdroj!M$16,'k rozhodnutí detailní'!A186,0)="","","Anonymizováno"),IF(OFFSET(Zdroj!M$16,'k rozhodnutí detailní'!A186,0)="","",OFFSET(Zdroj!M$16,'k rozhodnutí detailní'!A186,0))))</f>
        <v/>
      </c>
      <c r="D189" s="3" t="str">
        <f ca="1">IF($B187="","",CONCATENATE("Dotace bude použita na:","
",OFFSET(Zdroj!P$16,'k rozhodnutí detailní'!$A186,0)))</f>
        <v/>
      </c>
      <c r="E189" s="127"/>
      <c r="F189" s="31" t="str">
        <f ca="1">IF($B187="","",OFFSET(Zdroj!V$16,'k rozhodnutí detailní'!$A186,0))</f>
        <v/>
      </c>
      <c r="G189" s="38" t="str">
        <f ca="1">IF($B187="","",OFFSET(Zdroj!CC$16,'k rozhodnutí'!$A186,0))</f>
        <v/>
      </c>
      <c r="H189" s="126"/>
      <c r="I189" s="115"/>
      <c r="J189" s="115"/>
      <c r="K189" s="115"/>
      <c r="L189" s="115"/>
      <c r="M189" s="142"/>
      <c r="N189" s="32" t="str">
        <f t="shared" ref="N189" ca="1" si="119">IF(B187="","",N187/G187)</f>
        <v/>
      </c>
      <c r="O189" s="115"/>
      <c r="P189" s="115"/>
      <c r="Q189" s="115"/>
      <c r="R189" s="115"/>
      <c r="S189" s="115"/>
      <c r="T189" s="115"/>
      <c r="U189" s="115"/>
    </row>
    <row r="190" spans="1:21" x14ac:dyDescent="0.25">
      <c r="A190" s="23"/>
      <c r="B190" s="78" t="str">
        <f ca="1">IF(OFFSET(Zdroj!$B$16,A189,0)&gt;0,A192,"")</f>
        <v/>
      </c>
      <c r="C190" s="2" t="str">
        <f ca="1">IF($B190="","",IF(Zdroj!$AS$9="ano",CONCATENATE(OFFSET(Zdroj!C$16,'k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19" t="str">
        <f ca="1">IF($B190="","",OFFSET(Zdroj!N$16,'k rozhodnutí detailní'!$A189,0))</f>
        <v/>
      </c>
      <c r="E190" s="127" t="str">
        <f ca="1">IF($B190="","",OFFSET(Zdroj!T$16,'k rozhodnutí detailní'!$A189,0))</f>
        <v/>
      </c>
      <c r="F190" s="31" t="str">
        <f ca="1">IF($B190="","",OFFSET(Zdroj!U$16,'k rozhodnutí detailní'!$A189,0))</f>
        <v/>
      </c>
      <c r="G190" s="122" t="str">
        <f ca="1">IF($B190="","",OFFSET(Zdroj!W$16,'k rozhodnutí detailní'!$A189,0))</f>
        <v/>
      </c>
      <c r="H190" s="126" t="str">
        <f ca="1">IF($B190="","",OFFSET(Zdroj!Y$16,'k rozhodnutí detailní'!$A189,0))</f>
        <v/>
      </c>
      <c r="I190" s="115" t="str">
        <f ca="1">IF($B190="","",OFFSET(Zdroj!BW$16,'k rozhodnutí detailní'!$A189,0))</f>
        <v/>
      </c>
      <c r="J190" s="115" t="str">
        <f ca="1">IF($B190="","",OFFSET(Zdroj!BX$16,'k rozhodnutí detailní'!$A189,0))</f>
        <v/>
      </c>
      <c r="K190" s="115" t="str">
        <f ca="1">IF($B190="","",OFFSET(Zdroj!BY$16,'k rozhodnutí detailní'!$A189,0))</f>
        <v/>
      </c>
      <c r="L190" s="115" t="str">
        <f ca="1">IF($B190="","",CONCATENATE(OFFSET(Zdroj!BZ$16,'k rozhodnutí detailní'!$A189,0)," ze 100"))</f>
        <v/>
      </c>
      <c r="M190" s="142" t="str">
        <f t="shared" ref="M190" ca="1" si="120">IF($B190="","",SUM((I190+J190+K190)/100))</f>
        <v/>
      </c>
      <c r="N190" s="125" t="str">
        <f ca="1">IF(B190="","",OFFSET(Zdroj!CE$16,'k rozhodnutí detailní'!A189,0))</f>
        <v/>
      </c>
      <c r="O190" s="115" t="str">
        <f ca="1">IF($B190="","",OFFSET(Zdroj!Z$16,'k rozhodnutí detailní'!$A189,0))</f>
        <v/>
      </c>
      <c r="P190" s="115" t="str">
        <f ca="1">IF($B190="","",OFFSET(Zdroj!AC$16,'k rozhodnutí detailní'!$A189,0))</f>
        <v/>
      </c>
      <c r="Q190" s="115" t="str">
        <f ca="1">IF($B190="","",OFFSET(Zdroj!AD$16,'k rozhodnutí detailní'!$A189,0))</f>
        <v/>
      </c>
      <c r="R190" s="115" t="str">
        <f ca="1">IF($B190="","",OFFSET(Zdroj!AE$16,'k rozhodnutí detailní'!$A189,0))</f>
        <v/>
      </c>
      <c r="S190" s="115" t="str">
        <f ca="1">IF($B190="","",OFFSET(Zdroj!AF$16,'k rozhodnutí detailní'!$A189,0))</f>
        <v/>
      </c>
      <c r="T190" s="115" t="str">
        <f ca="1">IF($B190="","",OFFSET(Zdroj!AG$16,'k rozhodnutí detailní'!$A189,0))</f>
        <v/>
      </c>
      <c r="U190" s="115" t="str">
        <f ca="1">IF($B190="","",OFFSET(Zdroj!AH$16,'k rozhodnutí detailní'!$A189,0))</f>
        <v/>
      </c>
    </row>
    <row r="191" spans="1:21" x14ac:dyDescent="0.25">
      <c r="A191" s="23"/>
      <c r="B191" s="124" t="str">
        <f ca="1">IF(OFFSET(Zdroj!$B$16,A189,0)&gt;0,OFFSET(Zdroj!$B$16,A189,0)+0,"")</f>
        <v/>
      </c>
      <c r="C191" s="2" t="str">
        <f ca="1">IF($B190="","",IF(Zdroj!$AS$9="ano",CONCATENATE("Okres:","
",OFFSET(Zdroj!CH$16,'k rozhodnutí detailní'!$A189,0),"
","Právní forma","
",OFFSET(Zdroj!H$16,'k rozhodnutí detailní'!$A189,0),"
",IF(OFFSET(Zdroj!I$16,'k rozhodnutí detailní'!$A189,0)="","","IČO: "),OFFSET(Zdroj!I$16,'k rozhodnutí detailní'!$A189,0),"
","B.Ú. ",IF(OFFSET(Zdroj!J$16,'k rozhodnutí detailní'!$A189,0)="","","Anonymizováno")),CONCATENATE("Okres:","
",OFFSET(Zdroj!CH$16,'k rozhodnutí detailní'!$A189,0),"
","Právní forma","
",OFFSET(Zdroj!H$16,'k rozhodnutí detailní'!$A189,0),"
",IF(OFFSET(Zdroj!I$16,'k rozhodnutí detailní'!$A189,0)="","","IČO: "),OFFSET(Zdroj!I$16,'k rozhodnutí detailní'!$A189,0),"
","B.Ú. ",OFFSET(Zdroj!J$16,'k rozhodnutí detailní'!$A189,0))))</f>
        <v/>
      </c>
      <c r="D191" s="3" t="str">
        <f ca="1">IF($B190="","",OFFSET(Zdroj!O$16,'k rozhodnutí detailní'!$A189,0))</f>
        <v/>
      </c>
      <c r="E191" s="127"/>
      <c r="F191" s="30"/>
      <c r="G191" s="122"/>
      <c r="H191" s="126"/>
      <c r="I191" s="115"/>
      <c r="J191" s="115"/>
      <c r="K191" s="115"/>
      <c r="L191" s="115"/>
      <c r="M191" s="142"/>
      <c r="N191" s="125"/>
      <c r="O191" s="115"/>
      <c r="P191" s="115"/>
      <c r="Q191" s="115"/>
      <c r="R191" s="115"/>
      <c r="S191" s="115"/>
      <c r="T191" s="115"/>
      <c r="U191" s="115"/>
    </row>
    <row r="192" spans="1:21" x14ac:dyDescent="0.25">
      <c r="A192" s="23">
        <f>ROW()/3-1</f>
        <v>63</v>
      </c>
      <c r="B192" s="124"/>
      <c r="C192" s="28" t="str">
        <f ca="1">IF($B190="","",IF(Zdroj!$AS$9="ano",IF(OFFSET(Zdroj!M$16,'k rozhodnutí detailní'!A189,0)="","","Anonymizováno"),IF(OFFSET(Zdroj!M$16,'k rozhodnutí detailní'!A189,0)="","",OFFSET(Zdroj!M$16,'k rozhodnutí detailní'!A189,0))))</f>
        <v/>
      </c>
      <c r="D192" s="3" t="str">
        <f ca="1">IF($B190="","",CONCATENATE("Dotace bude použita na:","
",OFFSET(Zdroj!P$16,'k rozhodnutí detailní'!$A189,0)))</f>
        <v/>
      </c>
      <c r="E192" s="127"/>
      <c r="F192" s="31" t="str">
        <f ca="1">IF($B190="","",OFFSET(Zdroj!V$16,'k rozhodnutí detailní'!$A189,0))</f>
        <v/>
      </c>
      <c r="G192" s="38" t="str">
        <f ca="1">IF($B190="","",OFFSET(Zdroj!CC$16,'k rozhodnutí'!$A189,0))</f>
        <v/>
      </c>
      <c r="H192" s="126"/>
      <c r="I192" s="115"/>
      <c r="J192" s="115"/>
      <c r="K192" s="115"/>
      <c r="L192" s="115"/>
      <c r="M192" s="142"/>
      <c r="N192" s="32" t="str">
        <f t="shared" ref="N192" ca="1" si="121">IF(B190="","",N190/G190)</f>
        <v/>
      </c>
      <c r="O192" s="115"/>
      <c r="P192" s="115"/>
      <c r="Q192" s="115"/>
      <c r="R192" s="115"/>
      <c r="S192" s="115"/>
      <c r="T192" s="115"/>
      <c r="U192" s="115"/>
    </row>
    <row r="193" spans="1:21" x14ac:dyDescent="0.25">
      <c r="A193" s="23"/>
      <c r="B193" s="78" t="str">
        <f ca="1">IF(OFFSET(Zdroj!$B$16,A192,0)&gt;0,A195,"")</f>
        <v/>
      </c>
      <c r="C193" s="2" t="str">
        <f ca="1">IF($B193="","",IF(Zdroj!$AS$9="ano",CONCATENATE(OFFSET(Zdroj!C$16,'k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19" t="str">
        <f ca="1">IF($B193="","",OFFSET(Zdroj!N$16,'k rozhodnutí detailní'!$A192,0))</f>
        <v/>
      </c>
      <c r="E193" s="127" t="str">
        <f ca="1">IF($B193="","",OFFSET(Zdroj!T$16,'k rozhodnutí detailní'!$A192,0))</f>
        <v/>
      </c>
      <c r="F193" s="31" t="str">
        <f ca="1">IF($B193="","",OFFSET(Zdroj!U$16,'k rozhodnutí detailní'!$A192,0))</f>
        <v/>
      </c>
      <c r="G193" s="122" t="str">
        <f ca="1">IF($B193="","",OFFSET(Zdroj!W$16,'k rozhodnutí detailní'!$A192,0))</f>
        <v/>
      </c>
      <c r="H193" s="126" t="str">
        <f ca="1">IF($B193="","",OFFSET(Zdroj!Y$16,'k rozhodnutí detailní'!$A192,0))</f>
        <v/>
      </c>
      <c r="I193" s="115" t="str">
        <f ca="1">IF($B193="","",OFFSET(Zdroj!BW$16,'k rozhodnutí detailní'!$A192,0))</f>
        <v/>
      </c>
      <c r="J193" s="115" t="str">
        <f ca="1">IF($B193="","",OFFSET(Zdroj!BX$16,'k rozhodnutí detailní'!$A192,0))</f>
        <v/>
      </c>
      <c r="K193" s="115" t="str">
        <f ca="1">IF($B193="","",OFFSET(Zdroj!BY$16,'k rozhodnutí detailní'!$A192,0))</f>
        <v/>
      </c>
      <c r="L193" s="115" t="str">
        <f ca="1">IF($B193="","",CONCATENATE(OFFSET(Zdroj!BZ$16,'k rozhodnutí detailní'!$A192,0)," ze 100"))</f>
        <v/>
      </c>
      <c r="M193" s="142" t="str">
        <f t="shared" ref="M193" ca="1" si="122">IF($B193="","",SUM((I193+J193+K193)/100))</f>
        <v/>
      </c>
      <c r="N193" s="125" t="str">
        <f ca="1">IF(B193="","",OFFSET(Zdroj!CE$16,'k rozhodnutí detailní'!A192,0))</f>
        <v/>
      </c>
      <c r="O193" s="115" t="str">
        <f ca="1">IF($B193="","",OFFSET(Zdroj!Z$16,'k rozhodnutí detailní'!$A192,0))</f>
        <v/>
      </c>
      <c r="P193" s="115" t="str">
        <f ca="1">IF($B193="","",OFFSET(Zdroj!AC$16,'k rozhodnutí detailní'!$A192,0))</f>
        <v/>
      </c>
      <c r="Q193" s="115" t="str">
        <f ca="1">IF($B193="","",OFFSET(Zdroj!AD$16,'k rozhodnutí detailní'!$A192,0))</f>
        <v/>
      </c>
      <c r="R193" s="115" t="str">
        <f ca="1">IF($B193="","",OFFSET(Zdroj!AE$16,'k rozhodnutí detailní'!$A192,0))</f>
        <v/>
      </c>
      <c r="S193" s="115" t="str">
        <f ca="1">IF($B193="","",OFFSET(Zdroj!AF$16,'k rozhodnutí detailní'!$A192,0))</f>
        <v/>
      </c>
      <c r="T193" s="115" t="str">
        <f ca="1">IF($B193="","",OFFSET(Zdroj!AG$16,'k rozhodnutí detailní'!$A192,0))</f>
        <v/>
      </c>
      <c r="U193" s="115" t="str">
        <f ca="1">IF($B193="","",OFFSET(Zdroj!AH$16,'k rozhodnutí detailní'!$A192,0))</f>
        <v/>
      </c>
    </row>
    <row r="194" spans="1:21" x14ac:dyDescent="0.25">
      <c r="A194" s="23"/>
      <c r="B194" s="124" t="str">
        <f ca="1">IF(OFFSET(Zdroj!$B$16,A192,0)&gt;0,OFFSET(Zdroj!$B$16,A192,0)+0,"")</f>
        <v/>
      </c>
      <c r="C194" s="2" t="str">
        <f ca="1">IF($B193="","",IF(Zdroj!$AS$9="ano",CONCATENATE("Okres:","
",OFFSET(Zdroj!CH$16,'k rozhodnutí detailní'!$A192,0),"
","Právní forma","
",OFFSET(Zdroj!H$16,'k rozhodnutí detailní'!$A192,0),"
",IF(OFFSET(Zdroj!I$16,'k rozhodnutí detailní'!$A192,0)="","","IČO: "),OFFSET(Zdroj!I$16,'k rozhodnutí detailní'!$A192,0),"
","B.Ú. ",IF(OFFSET(Zdroj!J$16,'k rozhodnutí detailní'!$A192,0)="","","Anonymizováno")),CONCATENATE("Okres:","
",OFFSET(Zdroj!CH$16,'k rozhodnutí detailní'!$A192,0),"
","Právní forma","
",OFFSET(Zdroj!H$16,'k rozhodnutí detailní'!$A192,0),"
",IF(OFFSET(Zdroj!I$16,'k rozhodnutí detailní'!$A192,0)="","","IČO: "),OFFSET(Zdroj!I$16,'k rozhodnutí detailní'!$A192,0),"
","B.Ú. ",OFFSET(Zdroj!J$16,'k rozhodnutí detailní'!$A192,0))))</f>
        <v/>
      </c>
      <c r="D194" s="3" t="str">
        <f ca="1">IF($B193="","",OFFSET(Zdroj!O$16,'k rozhodnutí detailní'!$A192,0))</f>
        <v/>
      </c>
      <c r="E194" s="127"/>
      <c r="F194" s="30"/>
      <c r="G194" s="122"/>
      <c r="H194" s="126"/>
      <c r="I194" s="115"/>
      <c r="J194" s="115"/>
      <c r="K194" s="115"/>
      <c r="L194" s="115"/>
      <c r="M194" s="142"/>
      <c r="N194" s="125"/>
      <c r="O194" s="115"/>
      <c r="P194" s="115"/>
      <c r="Q194" s="115"/>
      <c r="R194" s="115"/>
      <c r="S194" s="115"/>
      <c r="T194" s="115"/>
      <c r="U194" s="115"/>
    </row>
    <row r="195" spans="1:21" x14ac:dyDescent="0.25">
      <c r="A195" s="23">
        <f>ROW()/3-1</f>
        <v>64</v>
      </c>
      <c r="B195" s="124"/>
      <c r="C195" s="28" t="str">
        <f ca="1">IF($B193="","",IF(Zdroj!$AS$9="ano",IF(OFFSET(Zdroj!M$16,'k rozhodnutí detailní'!A192,0)="","","Anonymizováno"),IF(OFFSET(Zdroj!M$16,'k rozhodnutí detailní'!A192,0)="","",OFFSET(Zdroj!M$16,'k rozhodnutí detailní'!A192,0))))</f>
        <v/>
      </c>
      <c r="D195" s="3" t="str">
        <f ca="1">IF($B193="","",CONCATENATE("Dotace bude použita na:","
",OFFSET(Zdroj!P$16,'k rozhodnutí detailní'!$A192,0)))</f>
        <v/>
      </c>
      <c r="E195" s="127"/>
      <c r="F195" s="31" t="str">
        <f ca="1">IF($B193="","",OFFSET(Zdroj!V$16,'k rozhodnutí detailní'!$A192,0))</f>
        <v/>
      </c>
      <c r="G195" s="38" t="str">
        <f ca="1">IF($B193="","",OFFSET(Zdroj!CC$16,'k rozhodnutí'!$A192,0))</f>
        <v/>
      </c>
      <c r="H195" s="126"/>
      <c r="I195" s="115"/>
      <c r="J195" s="115"/>
      <c r="K195" s="115"/>
      <c r="L195" s="115"/>
      <c r="M195" s="142"/>
      <c r="N195" s="32" t="str">
        <f t="shared" ref="N195" ca="1" si="123">IF(B193="","",N193/G193)</f>
        <v/>
      </c>
      <c r="O195" s="115"/>
      <c r="P195" s="115"/>
      <c r="Q195" s="115"/>
      <c r="R195" s="115"/>
      <c r="S195" s="115"/>
      <c r="T195" s="115"/>
      <c r="U195" s="115"/>
    </row>
    <row r="196" spans="1:21" x14ac:dyDescent="0.25">
      <c r="A196" s="23"/>
      <c r="B196" s="78" t="str">
        <f ca="1">IF(OFFSET(Zdroj!$B$16,A195,0)&gt;0,A198,"")</f>
        <v/>
      </c>
      <c r="C196" s="2" t="str">
        <f ca="1">IF($B196="","",IF(Zdroj!$AS$9="ano",CONCATENATE(OFFSET(Zdroj!C$16,'k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19" t="str">
        <f ca="1">IF($B196="","",OFFSET(Zdroj!N$16,'k rozhodnutí detailní'!$A195,0))</f>
        <v/>
      </c>
      <c r="E196" s="127" t="str">
        <f ca="1">IF($B196="","",OFFSET(Zdroj!T$16,'k rozhodnutí detailní'!$A195,0))</f>
        <v/>
      </c>
      <c r="F196" s="31" t="str">
        <f ca="1">IF($B196="","",OFFSET(Zdroj!U$16,'k rozhodnutí detailní'!$A195,0))</f>
        <v/>
      </c>
      <c r="G196" s="122" t="str">
        <f ca="1">IF($B196="","",OFFSET(Zdroj!W$16,'k rozhodnutí detailní'!$A195,0))</f>
        <v/>
      </c>
      <c r="H196" s="126" t="str">
        <f ca="1">IF($B196="","",OFFSET(Zdroj!Y$16,'k rozhodnutí detailní'!$A195,0))</f>
        <v/>
      </c>
      <c r="I196" s="115" t="str">
        <f ca="1">IF($B196="","",OFFSET(Zdroj!BW$16,'k rozhodnutí detailní'!$A195,0))</f>
        <v/>
      </c>
      <c r="J196" s="115" t="str">
        <f ca="1">IF($B196="","",OFFSET(Zdroj!BX$16,'k rozhodnutí detailní'!$A195,0))</f>
        <v/>
      </c>
      <c r="K196" s="115" t="str">
        <f ca="1">IF($B196="","",OFFSET(Zdroj!BY$16,'k rozhodnutí detailní'!$A195,0))</f>
        <v/>
      </c>
      <c r="L196" s="115" t="str">
        <f ca="1">IF($B196="","",CONCATENATE(OFFSET(Zdroj!BZ$16,'k rozhodnutí detailní'!$A195,0)," ze 100"))</f>
        <v/>
      </c>
      <c r="M196" s="142" t="str">
        <f t="shared" ref="M196" ca="1" si="124">IF($B196="","",SUM((I196+J196+K196)/100))</f>
        <v/>
      </c>
      <c r="N196" s="125" t="str">
        <f ca="1">IF(B196="","",OFFSET(Zdroj!CE$16,'k rozhodnutí detailní'!A195,0))</f>
        <v/>
      </c>
      <c r="O196" s="115" t="str">
        <f ca="1">IF($B196="","",OFFSET(Zdroj!Z$16,'k rozhodnutí detailní'!$A195,0))</f>
        <v/>
      </c>
      <c r="P196" s="115" t="str">
        <f ca="1">IF($B196="","",OFFSET(Zdroj!AC$16,'k rozhodnutí detailní'!$A195,0))</f>
        <v/>
      </c>
      <c r="Q196" s="115" t="str">
        <f ca="1">IF($B196="","",OFFSET(Zdroj!AD$16,'k rozhodnutí detailní'!$A195,0))</f>
        <v/>
      </c>
      <c r="R196" s="115" t="str">
        <f ca="1">IF($B196="","",OFFSET(Zdroj!AE$16,'k rozhodnutí detailní'!$A195,0))</f>
        <v/>
      </c>
      <c r="S196" s="115" t="str">
        <f ca="1">IF($B196="","",OFFSET(Zdroj!AF$16,'k rozhodnutí detailní'!$A195,0))</f>
        <v/>
      </c>
      <c r="T196" s="115" t="str">
        <f ca="1">IF($B196="","",OFFSET(Zdroj!AG$16,'k rozhodnutí detailní'!$A195,0))</f>
        <v/>
      </c>
      <c r="U196" s="115" t="str">
        <f ca="1">IF($B196="","",OFFSET(Zdroj!AH$16,'k rozhodnutí detailní'!$A195,0))</f>
        <v/>
      </c>
    </row>
    <row r="197" spans="1:21" x14ac:dyDescent="0.25">
      <c r="A197" s="23"/>
      <c r="B197" s="124" t="str">
        <f ca="1">IF(OFFSET(Zdroj!$B$16,A195,0)&gt;0,OFFSET(Zdroj!$B$16,A195,0)+0,"")</f>
        <v/>
      </c>
      <c r="C197" s="2" t="str">
        <f ca="1">IF($B196="","",IF(Zdroj!$AS$9="ano",CONCATENATE("Okres:","
",OFFSET(Zdroj!CH$16,'k rozhodnutí detailní'!$A195,0),"
","Právní forma","
",OFFSET(Zdroj!H$16,'k rozhodnutí detailní'!$A195,0),"
",IF(OFFSET(Zdroj!I$16,'k rozhodnutí detailní'!$A195,0)="","","IČO: "),OFFSET(Zdroj!I$16,'k rozhodnutí detailní'!$A195,0),"
","B.Ú. ",IF(OFFSET(Zdroj!J$16,'k rozhodnutí detailní'!$A195,0)="","","Anonymizováno")),CONCATENATE("Okres:","
",OFFSET(Zdroj!CH$16,'k rozhodnutí detailní'!$A195,0),"
","Právní forma","
",OFFSET(Zdroj!H$16,'k rozhodnutí detailní'!$A195,0),"
",IF(OFFSET(Zdroj!I$16,'k rozhodnutí detailní'!$A195,0)="","","IČO: "),OFFSET(Zdroj!I$16,'k rozhodnutí detailní'!$A195,0),"
","B.Ú. ",OFFSET(Zdroj!J$16,'k rozhodnutí detailní'!$A195,0))))</f>
        <v/>
      </c>
      <c r="D197" s="3" t="str">
        <f ca="1">IF($B196="","",OFFSET(Zdroj!O$16,'k rozhodnutí detailní'!$A195,0))</f>
        <v/>
      </c>
      <c r="E197" s="127"/>
      <c r="F197" s="30"/>
      <c r="G197" s="122"/>
      <c r="H197" s="126"/>
      <c r="I197" s="115"/>
      <c r="J197" s="115"/>
      <c r="K197" s="115"/>
      <c r="L197" s="115"/>
      <c r="M197" s="142"/>
      <c r="N197" s="125"/>
      <c r="O197" s="115"/>
      <c r="P197" s="115"/>
      <c r="Q197" s="115"/>
      <c r="R197" s="115"/>
      <c r="S197" s="115"/>
      <c r="T197" s="115"/>
      <c r="U197" s="115"/>
    </row>
    <row r="198" spans="1:21" x14ac:dyDescent="0.25">
      <c r="A198" s="23">
        <f>ROW()/3-1</f>
        <v>65</v>
      </c>
      <c r="B198" s="124"/>
      <c r="C198" s="28" t="str">
        <f ca="1">IF($B196="","",IF(Zdroj!$AS$9="ano",IF(OFFSET(Zdroj!M$16,'k rozhodnutí detailní'!A195,0)="","","Anonymizováno"),IF(OFFSET(Zdroj!M$16,'k rozhodnutí detailní'!A195,0)="","",OFFSET(Zdroj!M$16,'k rozhodnutí detailní'!A195,0))))</f>
        <v/>
      </c>
      <c r="D198" s="3" t="str">
        <f ca="1">IF($B196="","",CONCATENATE("Dotace bude použita na:","
",OFFSET(Zdroj!P$16,'k rozhodnutí detailní'!$A195,0)))</f>
        <v/>
      </c>
      <c r="E198" s="127"/>
      <c r="F198" s="31" t="str">
        <f ca="1">IF($B196="","",OFFSET(Zdroj!V$16,'k rozhodnutí detailní'!$A195,0))</f>
        <v/>
      </c>
      <c r="G198" s="38" t="str">
        <f ca="1">IF($B196="","",OFFSET(Zdroj!CC$16,'k rozhodnutí'!$A195,0))</f>
        <v/>
      </c>
      <c r="H198" s="126"/>
      <c r="I198" s="115"/>
      <c r="J198" s="115"/>
      <c r="K198" s="115"/>
      <c r="L198" s="115"/>
      <c r="M198" s="142"/>
      <c r="N198" s="32" t="str">
        <f t="shared" ref="N198" ca="1" si="125">IF(B196="","",N196/G196)</f>
        <v/>
      </c>
      <c r="O198" s="115"/>
      <c r="P198" s="115"/>
      <c r="Q198" s="115"/>
      <c r="R198" s="115"/>
      <c r="S198" s="115"/>
      <c r="T198" s="115"/>
      <c r="U198" s="115"/>
    </row>
    <row r="199" spans="1:21" x14ac:dyDescent="0.25">
      <c r="A199" s="23"/>
      <c r="B199" s="78" t="str">
        <f ca="1">IF(OFFSET(Zdroj!$B$16,A198,0)&gt;0,A201,"")</f>
        <v/>
      </c>
      <c r="C199" s="2" t="str">
        <f ca="1">IF($B199="","",IF(Zdroj!$AS$9="ano",CONCATENATE(OFFSET(Zdroj!C$16,'k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19" t="str">
        <f ca="1">IF($B199="","",OFFSET(Zdroj!N$16,'k rozhodnutí detailní'!$A198,0))</f>
        <v/>
      </c>
      <c r="E199" s="127" t="str">
        <f ca="1">IF($B199="","",OFFSET(Zdroj!T$16,'k rozhodnutí detailní'!$A198,0))</f>
        <v/>
      </c>
      <c r="F199" s="31" t="str">
        <f ca="1">IF($B199="","",OFFSET(Zdroj!U$16,'k rozhodnutí detailní'!$A198,0))</f>
        <v/>
      </c>
      <c r="G199" s="122" t="str">
        <f ca="1">IF($B199="","",OFFSET(Zdroj!W$16,'k rozhodnutí detailní'!$A198,0))</f>
        <v/>
      </c>
      <c r="H199" s="126" t="str">
        <f ca="1">IF($B199="","",OFFSET(Zdroj!Y$16,'k rozhodnutí detailní'!$A198,0))</f>
        <v/>
      </c>
      <c r="I199" s="115" t="str">
        <f ca="1">IF($B199="","",OFFSET(Zdroj!BW$16,'k rozhodnutí detailní'!$A198,0))</f>
        <v/>
      </c>
      <c r="J199" s="115" t="str">
        <f ca="1">IF($B199="","",OFFSET(Zdroj!BX$16,'k rozhodnutí detailní'!$A198,0))</f>
        <v/>
      </c>
      <c r="K199" s="115" t="str">
        <f ca="1">IF($B199="","",OFFSET(Zdroj!BY$16,'k rozhodnutí detailní'!$A198,0))</f>
        <v/>
      </c>
      <c r="L199" s="115" t="str">
        <f ca="1">IF($B199="","",CONCATENATE(OFFSET(Zdroj!BZ$16,'k rozhodnutí detailní'!$A198,0)," ze 100"))</f>
        <v/>
      </c>
      <c r="M199" s="142" t="str">
        <f t="shared" ref="M199" ca="1" si="126">IF($B199="","",SUM((I199+J199+K199)/100))</f>
        <v/>
      </c>
      <c r="N199" s="125" t="str">
        <f ca="1">IF(B199="","",OFFSET(Zdroj!CE$16,'k rozhodnutí detailní'!A198,0))</f>
        <v/>
      </c>
      <c r="O199" s="115" t="str">
        <f ca="1">IF($B199="","",OFFSET(Zdroj!Z$16,'k rozhodnutí detailní'!$A198,0))</f>
        <v/>
      </c>
      <c r="P199" s="115" t="str">
        <f ca="1">IF($B199="","",OFFSET(Zdroj!AC$16,'k rozhodnutí detailní'!$A198,0))</f>
        <v/>
      </c>
      <c r="Q199" s="115" t="str">
        <f ca="1">IF($B199="","",OFFSET(Zdroj!AD$16,'k rozhodnutí detailní'!$A198,0))</f>
        <v/>
      </c>
      <c r="R199" s="115" t="str">
        <f ca="1">IF($B199="","",OFFSET(Zdroj!AE$16,'k rozhodnutí detailní'!$A198,0))</f>
        <v/>
      </c>
      <c r="S199" s="115" t="str">
        <f ca="1">IF($B199="","",OFFSET(Zdroj!AF$16,'k rozhodnutí detailní'!$A198,0))</f>
        <v/>
      </c>
      <c r="T199" s="115" t="str">
        <f ca="1">IF($B199="","",OFFSET(Zdroj!AG$16,'k rozhodnutí detailní'!$A198,0))</f>
        <v/>
      </c>
      <c r="U199" s="115" t="str">
        <f ca="1">IF($B199="","",OFFSET(Zdroj!AH$16,'k rozhodnutí detailní'!$A198,0))</f>
        <v/>
      </c>
    </row>
    <row r="200" spans="1:21" x14ac:dyDescent="0.25">
      <c r="A200" s="23"/>
      <c r="B200" s="124" t="str">
        <f ca="1">IF(OFFSET(Zdroj!$B$16,A198,0)&gt;0,OFFSET(Zdroj!$B$16,A198,0)+0,"")</f>
        <v/>
      </c>
      <c r="C200" s="2" t="str">
        <f ca="1">IF($B199="","",IF(Zdroj!$AS$9="ano",CONCATENATE("Okres:","
",OFFSET(Zdroj!CH$16,'k rozhodnutí detailní'!$A198,0),"
","Právní forma","
",OFFSET(Zdroj!H$16,'k rozhodnutí detailní'!$A198,0),"
",IF(OFFSET(Zdroj!I$16,'k rozhodnutí detailní'!$A198,0)="","","IČO: "),OFFSET(Zdroj!I$16,'k rozhodnutí detailní'!$A198,0),"
","B.Ú. ",IF(OFFSET(Zdroj!J$16,'k rozhodnutí detailní'!$A198,0)="","","Anonymizováno")),CONCATENATE("Okres:","
",OFFSET(Zdroj!CH$16,'k rozhodnutí detailní'!$A198,0),"
","Právní forma","
",OFFSET(Zdroj!H$16,'k rozhodnutí detailní'!$A198,0),"
",IF(OFFSET(Zdroj!I$16,'k rozhodnutí detailní'!$A198,0)="","","IČO: "),OFFSET(Zdroj!I$16,'k rozhodnutí detailní'!$A198,0),"
","B.Ú. ",OFFSET(Zdroj!J$16,'k rozhodnutí detailní'!$A198,0))))</f>
        <v/>
      </c>
      <c r="D200" s="3" t="str">
        <f ca="1">IF($B199="","",OFFSET(Zdroj!O$16,'k rozhodnutí detailní'!$A198,0))</f>
        <v/>
      </c>
      <c r="E200" s="127"/>
      <c r="F200" s="30"/>
      <c r="G200" s="122"/>
      <c r="H200" s="126"/>
      <c r="I200" s="115"/>
      <c r="J200" s="115"/>
      <c r="K200" s="115"/>
      <c r="L200" s="115"/>
      <c r="M200" s="142"/>
      <c r="N200" s="125"/>
      <c r="O200" s="115"/>
      <c r="P200" s="115"/>
      <c r="Q200" s="115"/>
      <c r="R200" s="115"/>
      <c r="S200" s="115"/>
      <c r="T200" s="115"/>
      <c r="U200" s="115"/>
    </row>
    <row r="201" spans="1:21" x14ac:dyDescent="0.25">
      <c r="A201" s="23">
        <f>ROW()/3-1</f>
        <v>66</v>
      </c>
      <c r="B201" s="124"/>
      <c r="C201" s="28" t="str">
        <f ca="1">IF($B199="","",IF(Zdroj!$AS$9="ano",IF(OFFSET(Zdroj!M$16,'k rozhodnutí detailní'!A198,0)="","","Anonymizováno"),IF(OFFSET(Zdroj!M$16,'k rozhodnutí detailní'!A198,0)="","",OFFSET(Zdroj!M$16,'k rozhodnutí detailní'!A198,0))))</f>
        <v/>
      </c>
      <c r="D201" s="3" t="str">
        <f ca="1">IF($B199="","",CONCATENATE("Dotace bude použita na:","
",OFFSET(Zdroj!P$16,'k rozhodnutí detailní'!$A198,0)))</f>
        <v/>
      </c>
      <c r="E201" s="127"/>
      <c r="F201" s="31" t="str">
        <f ca="1">IF($B199="","",OFFSET(Zdroj!V$16,'k rozhodnutí detailní'!$A198,0))</f>
        <v/>
      </c>
      <c r="G201" s="38" t="str">
        <f ca="1">IF($B199="","",OFFSET(Zdroj!CC$16,'k rozhodnutí'!$A198,0))</f>
        <v/>
      </c>
      <c r="H201" s="126"/>
      <c r="I201" s="115"/>
      <c r="J201" s="115"/>
      <c r="K201" s="115"/>
      <c r="L201" s="115"/>
      <c r="M201" s="142"/>
      <c r="N201" s="32" t="str">
        <f t="shared" ref="N201" ca="1" si="127">IF(B199="","",N199/G199)</f>
        <v/>
      </c>
      <c r="O201" s="115"/>
      <c r="P201" s="115"/>
      <c r="Q201" s="115"/>
      <c r="R201" s="115"/>
      <c r="S201" s="115"/>
      <c r="T201" s="115"/>
      <c r="U201" s="115"/>
    </row>
    <row r="202" spans="1:21" x14ac:dyDescent="0.25">
      <c r="A202" s="23"/>
      <c r="B202" s="78" t="str">
        <f ca="1">IF(OFFSET(Zdroj!$B$16,A201,0)&gt;0,A204,"")</f>
        <v/>
      </c>
      <c r="C202" s="2" t="str">
        <f ca="1">IF($B202="","",IF(Zdroj!$AS$9="ano",CONCATENATE(OFFSET(Zdroj!C$16,'k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19" t="str">
        <f ca="1">IF($B202="","",OFFSET(Zdroj!N$16,'k rozhodnutí detailní'!$A201,0))</f>
        <v/>
      </c>
      <c r="E202" s="127" t="str">
        <f ca="1">IF($B202="","",OFFSET(Zdroj!T$16,'k rozhodnutí detailní'!$A201,0))</f>
        <v/>
      </c>
      <c r="F202" s="31" t="str">
        <f ca="1">IF($B202="","",OFFSET(Zdroj!U$16,'k rozhodnutí detailní'!$A201,0))</f>
        <v/>
      </c>
      <c r="G202" s="122" t="str">
        <f ca="1">IF($B202="","",OFFSET(Zdroj!W$16,'k rozhodnutí detailní'!$A201,0))</f>
        <v/>
      </c>
      <c r="H202" s="126" t="str">
        <f ca="1">IF($B202="","",OFFSET(Zdroj!Y$16,'k rozhodnutí detailní'!$A201,0))</f>
        <v/>
      </c>
      <c r="I202" s="115" t="str">
        <f ca="1">IF($B202="","",OFFSET(Zdroj!BW$16,'k rozhodnutí detailní'!$A201,0))</f>
        <v/>
      </c>
      <c r="J202" s="115" t="str">
        <f ca="1">IF($B202="","",OFFSET(Zdroj!BX$16,'k rozhodnutí detailní'!$A201,0))</f>
        <v/>
      </c>
      <c r="K202" s="115" t="str">
        <f ca="1">IF($B202="","",OFFSET(Zdroj!BY$16,'k rozhodnutí detailní'!$A201,0))</f>
        <v/>
      </c>
      <c r="L202" s="115" t="str">
        <f ca="1">IF($B202="","",CONCATENATE(OFFSET(Zdroj!BZ$16,'k rozhodnutí detailní'!$A201,0)," ze 100"))</f>
        <v/>
      </c>
      <c r="M202" s="142" t="str">
        <f t="shared" ref="M202" ca="1" si="128">IF($B202="","",SUM((I202+J202+K202)/100))</f>
        <v/>
      </c>
      <c r="N202" s="125" t="str">
        <f ca="1">IF(B202="","",OFFSET(Zdroj!CE$16,'k rozhodnutí detailní'!A201,0))</f>
        <v/>
      </c>
      <c r="O202" s="115" t="str">
        <f ca="1">IF($B202="","",OFFSET(Zdroj!Z$16,'k rozhodnutí detailní'!$A201,0))</f>
        <v/>
      </c>
      <c r="P202" s="115" t="str">
        <f ca="1">IF($B202="","",OFFSET(Zdroj!AC$16,'k rozhodnutí detailní'!$A201,0))</f>
        <v/>
      </c>
      <c r="Q202" s="115" t="str">
        <f ca="1">IF($B202="","",OFFSET(Zdroj!AD$16,'k rozhodnutí detailní'!$A201,0))</f>
        <v/>
      </c>
      <c r="R202" s="115" t="str">
        <f ca="1">IF($B202="","",OFFSET(Zdroj!AE$16,'k rozhodnutí detailní'!$A201,0))</f>
        <v/>
      </c>
      <c r="S202" s="115" t="str">
        <f ca="1">IF($B202="","",OFFSET(Zdroj!AF$16,'k rozhodnutí detailní'!$A201,0))</f>
        <v/>
      </c>
      <c r="T202" s="115" t="str">
        <f ca="1">IF($B202="","",OFFSET(Zdroj!AG$16,'k rozhodnutí detailní'!$A201,0))</f>
        <v/>
      </c>
      <c r="U202" s="115" t="str">
        <f ca="1">IF($B202="","",OFFSET(Zdroj!AH$16,'k rozhodnutí detailní'!$A201,0))</f>
        <v/>
      </c>
    </row>
    <row r="203" spans="1:21" x14ac:dyDescent="0.25">
      <c r="A203" s="23"/>
      <c r="B203" s="124" t="str">
        <f ca="1">IF(OFFSET(Zdroj!$B$16,A201,0)&gt;0,OFFSET(Zdroj!$B$16,A201,0)+0,"")</f>
        <v/>
      </c>
      <c r="C203" s="2" t="str">
        <f ca="1">IF($B202="","",IF(Zdroj!$AS$9="ano",CONCATENATE("Okres:","
",OFFSET(Zdroj!CH$16,'k rozhodnutí detailní'!$A201,0),"
","Právní forma","
",OFFSET(Zdroj!H$16,'k rozhodnutí detailní'!$A201,0),"
",IF(OFFSET(Zdroj!I$16,'k rozhodnutí detailní'!$A201,0)="","","IČO: "),OFFSET(Zdroj!I$16,'k rozhodnutí detailní'!$A201,0),"
","B.Ú. ",IF(OFFSET(Zdroj!J$16,'k rozhodnutí detailní'!$A201,0)="","","Anonymizováno")),CONCATENATE("Okres:","
",OFFSET(Zdroj!CH$16,'k rozhodnutí detailní'!$A201,0),"
","Právní forma","
",OFFSET(Zdroj!H$16,'k rozhodnutí detailní'!$A201,0),"
",IF(OFFSET(Zdroj!I$16,'k rozhodnutí detailní'!$A201,0)="","","IČO: "),OFFSET(Zdroj!I$16,'k rozhodnutí detailní'!$A201,0),"
","B.Ú. ",OFFSET(Zdroj!J$16,'k rozhodnutí detailní'!$A201,0))))</f>
        <v/>
      </c>
      <c r="D203" s="3" t="str">
        <f ca="1">IF($B202="","",OFFSET(Zdroj!O$16,'k rozhodnutí detailní'!$A201,0))</f>
        <v/>
      </c>
      <c r="E203" s="127"/>
      <c r="F203" s="30"/>
      <c r="G203" s="122"/>
      <c r="H203" s="126"/>
      <c r="I203" s="115"/>
      <c r="J203" s="115"/>
      <c r="K203" s="115"/>
      <c r="L203" s="115"/>
      <c r="M203" s="142"/>
      <c r="N203" s="125"/>
      <c r="O203" s="115"/>
      <c r="P203" s="115"/>
      <c r="Q203" s="115"/>
      <c r="R203" s="115"/>
      <c r="S203" s="115"/>
      <c r="T203" s="115"/>
      <c r="U203" s="115"/>
    </row>
    <row r="204" spans="1:21" x14ac:dyDescent="0.25">
      <c r="A204" s="23">
        <f>ROW()/3-1</f>
        <v>67</v>
      </c>
      <c r="B204" s="124"/>
      <c r="C204" s="28" t="str">
        <f ca="1">IF($B202="","",IF(Zdroj!$AS$9="ano",IF(OFFSET(Zdroj!M$16,'k rozhodnutí detailní'!A201,0)="","","Anonymizováno"),IF(OFFSET(Zdroj!M$16,'k rozhodnutí detailní'!A201,0)="","",OFFSET(Zdroj!M$16,'k rozhodnutí detailní'!A201,0))))</f>
        <v/>
      </c>
      <c r="D204" s="3" t="str">
        <f ca="1">IF($B202="","",CONCATENATE("Dotace bude použita na:","
",OFFSET(Zdroj!P$16,'k rozhodnutí detailní'!$A201,0)))</f>
        <v/>
      </c>
      <c r="E204" s="127"/>
      <c r="F204" s="31" t="str">
        <f ca="1">IF($B202="","",OFFSET(Zdroj!V$16,'k rozhodnutí detailní'!$A201,0))</f>
        <v/>
      </c>
      <c r="G204" s="38" t="str">
        <f ca="1">IF($B202="","",OFFSET(Zdroj!CC$16,'k rozhodnutí'!$A201,0))</f>
        <v/>
      </c>
      <c r="H204" s="126"/>
      <c r="I204" s="115"/>
      <c r="J204" s="115"/>
      <c r="K204" s="115"/>
      <c r="L204" s="115"/>
      <c r="M204" s="142"/>
      <c r="N204" s="32" t="str">
        <f t="shared" ref="N204" ca="1" si="129">IF(B202="","",N202/G202)</f>
        <v/>
      </c>
      <c r="O204" s="115"/>
      <c r="P204" s="115"/>
      <c r="Q204" s="115"/>
      <c r="R204" s="115"/>
      <c r="S204" s="115"/>
      <c r="T204" s="115"/>
      <c r="U204" s="115"/>
    </row>
    <row r="205" spans="1:21" x14ac:dyDescent="0.25">
      <c r="A205" s="23"/>
      <c r="B205" s="78" t="str">
        <f ca="1">IF(OFFSET(Zdroj!$B$16,A204,0)&gt;0,A207,"")</f>
        <v/>
      </c>
      <c r="C205" s="2" t="str">
        <f ca="1">IF($B205="","",IF(Zdroj!$AS$9="ano",CONCATENATE(OFFSET(Zdroj!C$16,'k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19" t="str">
        <f ca="1">IF($B205="","",OFFSET(Zdroj!N$16,'k rozhodnutí detailní'!$A204,0))</f>
        <v/>
      </c>
      <c r="E205" s="127" t="str">
        <f ca="1">IF($B205="","",OFFSET(Zdroj!T$16,'k rozhodnutí detailní'!$A204,0))</f>
        <v/>
      </c>
      <c r="F205" s="31" t="str">
        <f ca="1">IF($B205="","",OFFSET(Zdroj!U$16,'k rozhodnutí detailní'!$A204,0))</f>
        <v/>
      </c>
      <c r="G205" s="122" t="str">
        <f ca="1">IF($B205="","",OFFSET(Zdroj!W$16,'k rozhodnutí detailní'!$A204,0))</f>
        <v/>
      </c>
      <c r="H205" s="126" t="str">
        <f ca="1">IF($B205="","",OFFSET(Zdroj!Y$16,'k rozhodnutí detailní'!$A204,0))</f>
        <v/>
      </c>
      <c r="I205" s="115" t="str">
        <f ca="1">IF($B205="","",OFFSET(Zdroj!BW$16,'k rozhodnutí detailní'!$A204,0))</f>
        <v/>
      </c>
      <c r="J205" s="115" t="str">
        <f ca="1">IF($B205="","",OFFSET(Zdroj!BX$16,'k rozhodnutí detailní'!$A204,0))</f>
        <v/>
      </c>
      <c r="K205" s="115" t="str">
        <f ca="1">IF($B205="","",OFFSET(Zdroj!BY$16,'k rozhodnutí detailní'!$A204,0))</f>
        <v/>
      </c>
      <c r="L205" s="115" t="str">
        <f ca="1">IF($B205="","",CONCATENATE(OFFSET(Zdroj!BZ$16,'k rozhodnutí detailní'!$A204,0)," ze 100"))</f>
        <v/>
      </c>
      <c r="M205" s="142" t="str">
        <f t="shared" ref="M205" ca="1" si="130">IF($B205="","",SUM((I205+J205+K205)/100))</f>
        <v/>
      </c>
      <c r="N205" s="125" t="str">
        <f ca="1">IF(B205="","",OFFSET(Zdroj!CE$16,'k rozhodnutí detailní'!A204,0))</f>
        <v/>
      </c>
      <c r="O205" s="115" t="str">
        <f ca="1">IF($B205="","",OFFSET(Zdroj!Z$16,'k rozhodnutí detailní'!$A204,0))</f>
        <v/>
      </c>
      <c r="P205" s="115" t="str">
        <f ca="1">IF($B205="","",OFFSET(Zdroj!AC$16,'k rozhodnutí detailní'!$A204,0))</f>
        <v/>
      </c>
      <c r="Q205" s="115" t="str">
        <f ca="1">IF($B205="","",OFFSET(Zdroj!AD$16,'k rozhodnutí detailní'!$A204,0))</f>
        <v/>
      </c>
      <c r="R205" s="115" t="str">
        <f ca="1">IF($B205="","",OFFSET(Zdroj!AE$16,'k rozhodnutí detailní'!$A204,0))</f>
        <v/>
      </c>
      <c r="S205" s="115" t="str">
        <f ca="1">IF($B205="","",OFFSET(Zdroj!AF$16,'k rozhodnutí detailní'!$A204,0))</f>
        <v/>
      </c>
      <c r="T205" s="115" t="str">
        <f ca="1">IF($B205="","",OFFSET(Zdroj!AG$16,'k rozhodnutí detailní'!$A204,0))</f>
        <v/>
      </c>
      <c r="U205" s="115" t="str">
        <f ca="1">IF($B205="","",OFFSET(Zdroj!AH$16,'k rozhodnutí detailní'!$A204,0))</f>
        <v/>
      </c>
    </row>
    <row r="206" spans="1:21" x14ac:dyDescent="0.25">
      <c r="A206" s="23"/>
      <c r="B206" s="124" t="str">
        <f ca="1">IF(OFFSET(Zdroj!$B$16,A204,0)&gt;0,OFFSET(Zdroj!$B$16,A204,0)+0,"")</f>
        <v/>
      </c>
      <c r="C206" s="2" t="str">
        <f ca="1">IF($B205="","",IF(Zdroj!$AS$9="ano",CONCATENATE("Okres:","
",OFFSET(Zdroj!CH$16,'k rozhodnutí detailní'!$A204,0),"
","Právní forma","
",OFFSET(Zdroj!H$16,'k rozhodnutí detailní'!$A204,0),"
",IF(OFFSET(Zdroj!I$16,'k rozhodnutí detailní'!$A204,0)="","","IČO: "),OFFSET(Zdroj!I$16,'k rozhodnutí detailní'!$A204,0),"
","B.Ú. ",IF(OFFSET(Zdroj!J$16,'k rozhodnutí detailní'!$A204,0)="","","Anonymizováno")),CONCATENATE("Okres:","
",OFFSET(Zdroj!CH$16,'k rozhodnutí detailní'!$A204,0),"
","Právní forma","
",OFFSET(Zdroj!H$16,'k rozhodnutí detailní'!$A204,0),"
",IF(OFFSET(Zdroj!I$16,'k rozhodnutí detailní'!$A204,0)="","","IČO: "),OFFSET(Zdroj!I$16,'k rozhodnutí detailní'!$A204,0),"
","B.Ú. ",OFFSET(Zdroj!J$16,'k rozhodnutí detailní'!$A204,0))))</f>
        <v/>
      </c>
      <c r="D206" s="3" t="str">
        <f ca="1">IF($B205="","",OFFSET(Zdroj!O$16,'k rozhodnutí detailní'!$A204,0))</f>
        <v/>
      </c>
      <c r="E206" s="127"/>
      <c r="F206" s="30"/>
      <c r="G206" s="122"/>
      <c r="H206" s="126"/>
      <c r="I206" s="115"/>
      <c r="J206" s="115"/>
      <c r="K206" s="115"/>
      <c r="L206" s="115"/>
      <c r="M206" s="142"/>
      <c r="N206" s="125"/>
      <c r="O206" s="115"/>
      <c r="P206" s="115"/>
      <c r="Q206" s="115"/>
      <c r="R206" s="115"/>
      <c r="S206" s="115"/>
      <c r="T206" s="115"/>
      <c r="U206" s="115"/>
    </row>
    <row r="207" spans="1:21" x14ac:dyDescent="0.25">
      <c r="A207" s="23">
        <f>ROW()/3-1</f>
        <v>68</v>
      </c>
      <c r="B207" s="124"/>
      <c r="C207" s="28" t="str">
        <f ca="1">IF($B205="","",IF(Zdroj!$AS$9="ano",IF(OFFSET(Zdroj!M$16,'k rozhodnutí detailní'!A204,0)="","","Anonymizováno"),IF(OFFSET(Zdroj!M$16,'k rozhodnutí detailní'!A204,0)="","",OFFSET(Zdroj!M$16,'k rozhodnutí detailní'!A204,0))))</f>
        <v/>
      </c>
      <c r="D207" s="3" t="str">
        <f ca="1">IF($B205="","",CONCATENATE("Dotace bude použita na:","
",OFFSET(Zdroj!P$16,'k rozhodnutí detailní'!$A204,0)))</f>
        <v/>
      </c>
      <c r="E207" s="127"/>
      <c r="F207" s="31" t="str">
        <f ca="1">IF($B205="","",OFFSET(Zdroj!V$16,'k rozhodnutí detailní'!$A204,0))</f>
        <v/>
      </c>
      <c r="G207" s="38" t="str">
        <f ca="1">IF($B205="","",OFFSET(Zdroj!CC$16,'k rozhodnutí'!$A204,0))</f>
        <v/>
      </c>
      <c r="H207" s="126"/>
      <c r="I207" s="115"/>
      <c r="J207" s="115"/>
      <c r="K207" s="115"/>
      <c r="L207" s="115"/>
      <c r="M207" s="142"/>
      <c r="N207" s="32" t="str">
        <f t="shared" ref="N207" ca="1" si="131">IF(B205="","",N205/G205)</f>
        <v/>
      </c>
      <c r="O207" s="115"/>
      <c r="P207" s="115"/>
      <c r="Q207" s="115"/>
      <c r="R207" s="115"/>
      <c r="S207" s="115"/>
      <c r="T207" s="115"/>
      <c r="U207" s="115"/>
    </row>
    <row r="208" spans="1:21" x14ac:dyDescent="0.25">
      <c r="A208" s="23"/>
      <c r="B208" s="78" t="str">
        <f ca="1">IF(OFFSET(Zdroj!$B$16,A207,0)&gt;0,A210,"")</f>
        <v/>
      </c>
      <c r="C208" s="2" t="str">
        <f ca="1">IF($B208="","",IF(Zdroj!$AS$9="ano",CONCATENATE(OFFSET(Zdroj!C$16,'k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19" t="str">
        <f ca="1">IF($B208="","",OFFSET(Zdroj!N$16,'k rozhodnutí detailní'!$A207,0))</f>
        <v/>
      </c>
      <c r="E208" s="127" t="str">
        <f ca="1">IF($B208="","",OFFSET(Zdroj!T$16,'k rozhodnutí detailní'!$A207,0))</f>
        <v/>
      </c>
      <c r="F208" s="31" t="str">
        <f ca="1">IF($B208="","",OFFSET(Zdroj!U$16,'k rozhodnutí detailní'!$A207,0))</f>
        <v/>
      </c>
      <c r="G208" s="122" t="str">
        <f ca="1">IF($B208="","",OFFSET(Zdroj!W$16,'k rozhodnutí detailní'!$A207,0))</f>
        <v/>
      </c>
      <c r="H208" s="126" t="str">
        <f ca="1">IF($B208="","",OFFSET(Zdroj!Y$16,'k rozhodnutí detailní'!$A207,0))</f>
        <v/>
      </c>
      <c r="I208" s="115" t="str">
        <f ca="1">IF($B208="","",OFFSET(Zdroj!BW$16,'k rozhodnutí detailní'!$A207,0))</f>
        <v/>
      </c>
      <c r="J208" s="115" t="str">
        <f ca="1">IF($B208="","",OFFSET(Zdroj!BX$16,'k rozhodnutí detailní'!$A207,0))</f>
        <v/>
      </c>
      <c r="K208" s="115" t="str">
        <f ca="1">IF($B208="","",OFFSET(Zdroj!BY$16,'k rozhodnutí detailní'!$A207,0))</f>
        <v/>
      </c>
      <c r="L208" s="115" t="str">
        <f ca="1">IF($B208="","",CONCATENATE(OFFSET(Zdroj!BZ$16,'k rozhodnutí detailní'!$A207,0)," ze 100"))</f>
        <v/>
      </c>
      <c r="M208" s="142" t="str">
        <f t="shared" ref="M208" ca="1" si="132">IF($B208="","",SUM((I208+J208+K208)/100))</f>
        <v/>
      </c>
      <c r="N208" s="125" t="str">
        <f ca="1">IF(B208="","",OFFSET(Zdroj!CE$16,'k rozhodnutí detailní'!A207,0))</f>
        <v/>
      </c>
      <c r="O208" s="115" t="str">
        <f ca="1">IF($B208="","",OFFSET(Zdroj!Z$16,'k rozhodnutí detailní'!$A207,0))</f>
        <v/>
      </c>
      <c r="P208" s="115" t="str">
        <f ca="1">IF($B208="","",OFFSET(Zdroj!AC$16,'k rozhodnutí detailní'!$A207,0))</f>
        <v/>
      </c>
      <c r="Q208" s="115" t="str">
        <f ca="1">IF($B208="","",OFFSET(Zdroj!AD$16,'k rozhodnutí detailní'!$A207,0))</f>
        <v/>
      </c>
      <c r="R208" s="115" t="str">
        <f ca="1">IF($B208="","",OFFSET(Zdroj!AE$16,'k rozhodnutí detailní'!$A207,0))</f>
        <v/>
      </c>
      <c r="S208" s="115" t="str">
        <f ca="1">IF($B208="","",OFFSET(Zdroj!AF$16,'k rozhodnutí detailní'!$A207,0))</f>
        <v/>
      </c>
      <c r="T208" s="115" t="str">
        <f ca="1">IF($B208="","",OFFSET(Zdroj!AG$16,'k rozhodnutí detailní'!$A207,0))</f>
        <v/>
      </c>
      <c r="U208" s="115" t="str">
        <f ca="1">IF($B208="","",OFFSET(Zdroj!AH$16,'k rozhodnutí detailní'!$A207,0))</f>
        <v/>
      </c>
    </row>
    <row r="209" spans="1:21" x14ac:dyDescent="0.25">
      <c r="A209" s="23"/>
      <c r="B209" s="124" t="str">
        <f ca="1">IF(OFFSET(Zdroj!$B$16,A207,0)&gt;0,OFFSET(Zdroj!$B$16,A207,0)+0,"")</f>
        <v/>
      </c>
      <c r="C209" s="2" t="str">
        <f ca="1">IF($B208="","",IF(Zdroj!$AS$9="ano",CONCATENATE("Okres:","
",OFFSET(Zdroj!CH$16,'k rozhodnutí detailní'!$A207,0),"
","Právní forma","
",OFFSET(Zdroj!H$16,'k rozhodnutí detailní'!$A207,0),"
",IF(OFFSET(Zdroj!I$16,'k rozhodnutí detailní'!$A207,0)="","","IČO: "),OFFSET(Zdroj!I$16,'k rozhodnutí detailní'!$A207,0),"
","B.Ú. ",IF(OFFSET(Zdroj!J$16,'k rozhodnutí detailní'!$A207,0)="","","Anonymizováno")),CONCATENATE("Okres:","
",OFFSET(Zdroj!CH$16,'k rozhodnutí detailní'!$A207,0),"
","Právní forma","
",OFFSET(Zdroj!H$16,'k rozhodnutí detailní'!$A207,0),"
",IF(OFFSET(Zdroj!I$16,'k rozhodnutí detailní'!$A207,0)="","","IČO: "),OFFSET(Zdroj!I$16,'k rozhodnutí detailní'!$A207,0),"
","B.Ú. ",OFFSET(Zdroj!J$16,'k rozhodnutí detailní'!$A207,0))))</f>
        <v/>
      </c>
      <c r="D209" s="3" t="str">
        <f ca="1">IF($B208="","",OFFSET(Zdroj!O$16,'k rozhodnutí detailní'!$A207,0))</f>
        <v/>
      </c>
      <c r="E209" s="127"/>
      <c r="F209" s="30"/>
      <c r="G209" s="122"/>
      <c r="H209" s="126"/>
      <c r="I209" s="115"/>
      <c r="J209" s="115"/>
      <c r="K209" s="115"/>
      <c r="L209" s="115"/>
      <c r="M209" s="142"/>
      <c r="N209" s="125"/>
      <c r="O209" s="115"/>
      <c r="P209" s="115"/>
      <c r="Q209" s="115"/>
      <c r="R209" s="115"/>
      <c r="S209" s="115"/>
      <c r="T209" s="115"/>
      <c r="U209" s="115"/>
    </row>
    <row r="210" spans="1:21" x14ac:dyDescent="0.25">
      <c r="A210" s="23">
        <f>ROW()/3-1</f>
        <v>69</v>
      </c>
      <c r="B210" s="124"/>
      <c r="C210" s="28" t="str">
        <f ca="1">IF($B208="","",IF(Zdroj!$AS$9="ano",IF(OFFSET(Zdroj!M$16,'k rozhodnutí detailní'!A207,0)="","","Anonymizováno"),IF(OFFSET(Zdroj!M$16,'k rozhodnutí detailní'!A207,0)="","",OFFSET(Zdroj!M$16,'k rozhodnutí detailní'!A207,0))))</f>
        <v/>
      </c>
      <c r="D210" s="3" t="str">
        <f ca="1">IF($B208="","",CONCATENATE("Dotace bude použita na:","
",OFFSET(Zdroj!P$16,'k rozhodnutí detailní'!$A207,0)))</f>
        <v/>
      </c>
      <c r="E210" s="127"/>
      <c r="F210" s="31" t="str">
        <f ca="1">IF($B208="","",OFFSET(Zdroj!V$16,'k rozhodnutí detailní'!$A207,0))</f>
        <v/>
      </c>
      <c r="G210" s="38" t="str">
        <f ca="1">IF($B208="","",OFFSET(Zdroj!CC$16,'k rozhodnutí'!$A207,0))</f>
        <v/>
      </c>
      <c r="H210" s="126"/>
      <c r="I210" s="115"/>
      <c r="J210" s="115"/>
      <c r="K210" s="115"/>
      <c r="L210" s="115"/>
      <c r="M210" s="142"/>
      <c r="N210" s="32" t="str">
        <f t="shared" ref="N210" ca="1" si="133">IF(B208="","",N208/G208)</f>
        <v/>
      </c>
      <c r="O210" s="115"/>
      <c r="P210" s="115"/>
      <c r="Q210" s="115"/>
      <c r="R210" s="115"/>
      <c r="S210" s="115"/>
      <c r="T210" s="115"/>
      <c r="U210" s="115"/>
    </row>
    <row r="211" spans="1:21" x14ac:dyDescent="0.25">
      <c r="A211" s="23"/>
      <c r="B211" s="78" t="str">
        <f ca="1">IF(OFFSET(Zdroj!$B$16,A210,0)&gt;0,A213,"")</f>
        <v/>
      </c>
      <c r="C211" s="2" t="str">
        <f ca="1">IF($B211="","",IF(Zdroj!$AS$9="ano",CONCATENATE(OFFSET(Zdroj!C$16,'k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19" t="str">
        <f ca="1">IF($B211="","",OFFSET(Zdroj!N$16,'k rozhodnutí detailní'!$A210,0))</f>
        <v/>
      </c>
      <c r="E211" s="127" t="str">
        <f ca="1">IF($B211="","",OFFSET(Zdroj!T$16,'k rozhodnutí detailní'!$A210,0))</f>
        <v/>
      </c>
      <c r="F211" s="31" t="str">
        <f ca="1">IF($B211="","",OFFSET(Zdroj!U$16,'k rozhodnutí detailní'!$A210,0))</f>
        <v/>
      </c>
      <c r="G211" s="122" t="str">
        <f ca="1">IF($B211="","",OFFSET(Zdroj!W$16,'k rozhodnutí detailní'!$A210,0))</f>
        <v/>
      </c>
      <c r="H211" s="126" t="str">
        <f ca="1">IF($B211="","",OFFSET(Zdroj!Y$16,'k rozhodnutí detailní'!$A210,0))</f>
        <v/>
      </c>
      <c r="I211" s="115" t="str">
        <f ca="1">IF($B211="","",OFFSET(Zdroj!BW$16,'k rozhodnutí detailní'!$A210,0))</f>
        <v/>
      </c>
      <c r="J211" s="115" t="str">
        <f ca="1">IF($B211="","",OFFSET(Zdroj!BX$16,'k rozhodnutí detailní'!$A210,0))</f>
        <v/>
      </c>
      <c r="K211" s="115" t="str">
        <f ca="1">IF($B211="","",OFFSET(Zdroj!BY$16,'k rozhodnutí detailní'!$A210,0))</f>
        <v/>
      </c>
      <c r="L211" s="115" t="str">
        <f ca="1">IF($B211="","",CONCATENATE(OFFSET(Zdroj!BZ$16,'k rozhodnutí detailní'!$A210,0)," ze 100"))</f>
        <v/>
      </c>
      <c r="M211" s="142" t="str">
        <f t="shared" ref="M211" ca="1" si="134">IF($B211="","",SUM((I211+J211+K211)/100))</f>
        <v/>
      </c>
      <c r="N211" s="125" t="str">
        <f ca="1">IF(B211="","",OFFSET(Zdroj!CE$16,'k rozhodnutí detailní'!A210,0))</f>
        <v/>
      </c>
      <c r="O211" s="115" t="str">
        <f ca="1">IF($B211="","",OFFSET(Zdroj!Z$16,'k rozhodnutí detailní'!$A210,0))</f>
        <v/>
      </c>
      <c r="P211" s="115" t="str">
        <f ca="1">IF($B211="","",OFFSET(Zdroj!AC$16,'k rozhodnutí detailní'!$A210,0))</f>
        <v/>
      </c>
      <c r="Q211" s="115" t="str">
        <f ca="1">IF($B211="","",OFFSET(Zdroj!AD$16,'k rozhodnutí detailní'!$A210,0))</f>
        <v/>
      </c>
      <c r="R211" s="115" t="str">
        <f ca="1">IF($B211="","",OFFSET(Zdroj!AE$16,'k rozhodnutí detailní'!$A210,0))</f>
        <v/>
      </c>
      <c r="S211" s="115" t="str">
        <f ca="1">IF($B211="","",OFFSET(Zdroj!AF$16,'k rozhodnutí detailní'!$A210,0))</f>
        <v/>
      </c>
      <c r="T211" s="115" t="str">
        <f ca="1">IF($B211="","",OFFSET(Zdroj!AG$16,'k rozhodnutí detailní'!$A210,0))</f>
        <v/>
      </c>
      <c r="U211" s="115" t="str">
        <f ca="1">IF($B211="","",OFFSET(Zdroj!AH$16,'k rozhodnutí detailní'!$A210,0))</f>
        <v/>
      </c>
    </row>
    <row r="212" spans="1:21" x14ac:dyDescent="0.25">
      <c r="A212" s="23"/>
      <c r="B212" s="124" t="str">
        <f ca="1">IF(OFFSET(Zdroj!$B$16,A210,0)&gt;0,OFFSET(Zdroj!$B$16,A210,0)+0,"")</f>
        <v/>
      </c>
      <c r="C212" s="2" t="str">
        <f ca="1">IF($B211="","",IF(Zdroj!$AS$9="ano",CONCATENATE("Okres:","
",OFFSET(Zdroj!CH$16,'k rozhodnutí detailní'!$A210,0),"
","Právní forma","
",OFFSET(Zdroj!H$16,'k rozhodnutí detailní'!$A210,0),"
",IF(OFFSET(Zdroj!I$16,'k rozhodnutí detailní'!$A210,0)="","","IČO: "),OFFSET(Zdroj!I$16,'k rozhodnutí detailní'!$A210,0),"
","B.Ú. ",IF(OFFSET(Zdroj!J$16,'k rozhodnutí detailní'!$A210,0)="","","Anonymizováno")),CONCATENATE("Okres:","
",OFFSET(Zdroj!CH$16,'k rozhodnutí detailní'!$A210,0),"
","Právní forma","
",OFFSET(Zdroj!H$16,'k rozhodnutí detailní'!$A210,0),"
",IF(OFFSET(Zdroj!I$16,'k rozhodnutí detailní'!$A210,0)="","","IČO: "),OFFSET(Zdroj!I$16,'k rozhodnutí detailní'!$A210,0),"
","B.Ú. ",OFFSET(Zdroj!J$16,'k rozhodnutí detailní'!$A210,0))))</f>
        <v/>
      </c>
      <c r="D212" s="3" t="str">
        <f ca="1">IF($B211="","",OFFSET(Zdroj!O$16,'k rozhodnutí detailní'!$A210,0))</f>
        <v/>
      </c>
      <c r="E212" s="127"/>
      <c r="F212" s="30"/>
      <c r="G212" s="122"/>
      <c r="H212" s="126"/>
      <c r="I212" s="115"/>
      <c r="J212" s="115"/>
      <c r="K212" s="115"/>
      <c r="L212" s="115"/>
      <c r="M212" s="142"/>
      <c r="N212" s="125"/>
      <c r="O212" s="115"/>
      <c r="P212" s="115"/>
      <c r="Q212" s="115"/>
      <c r="R212" s="115"/>
      <c r="S212" s="115"/>
      <c r="T212" s="115"/>
      <c r="U212" s="115"/>
    </row>
    <row r="213" spans="1:21" x14ac:dyDescent="0.25">
      <c r="A213" s="23">
        <f>ROW()/3-1</f>
        <v>70</v>
      </c>
      <c r="B213" s="124"/>
      <c r="C213" s="28" t="str">
        <f ca="1">IF($B211="","",IF(Zdroj!$AS$9="ano",IF(OFFSET(Zdroj!M$16,'k rozhodnutí detailní'!A210,0)="","","Anonymizováno"),IF(OFFSET(Zdroj!M$16,'k rozhodnutí detailní'!A210,0)="","",OFFSET(Zdroj!M$16,'k rozhodnutí detailní'!A210,0))))</f>
        <v/>
      </c>
      <c r="D213" s="3" t="str">
        <f ca="1">IF($B211="","",CONCATENATE("Dotace bude použita na:","
",OFFSET(Zdroj!P$16,'k rozhodnutí detailní'!$A210,0)))</f>
        <v/>
      </c>
      <c r="E213" s="127"/>
      <c r="F213" s="31" t="str">
        <f ca="1">IF($B211="","",OFFSET(Zdroj!V$16,'k rozhodnutí detailní'!$A210,0))</f>
        <v/>
      </c>
      <c r="G213" s="38" t="str">
        <f ca="1">IF($B211="","",OFFSET(Zdroj!CC$16,'k rozhodnutí'!$A210,0))</f>
        <v/>
      </c>
      <c r="H213" s="126"/>
      <c r="I213" s="115"/>
      <c r="J213" s="115"/>
      <c r="K213" s="115"/>
      <c r="L213" s="115"/>
      <c r="M213" s="142"/>
      <c r="N213" s="32" t="str">
        <f t="shared" ref="N213" ca="1" si="135">IF(B211="","",N211/G211)</f>
        <v/>
      </c>
      <c r="O213" s="115"/>
      <c r="P213" s="115"/>
      <c r="Q213" s="115"/>
      <c r="R213" s="115"/>
      <c r="S213" s="115"/>
      <c r="T213" s="115"/>
      <c r="U213" s="115"/>
    </row>
    <row r="214" spans="1:21" x14ac:dyDescent="0.25">
      <c r="A214" s="23"/>
      <c r="B214" s="78" t="str">
        <f ca="1">IF(OFFSET(Zdroj!$B$16,A213,0)&gt;0,A216,"")</f>
        <v/>
      </c>
      <c r="C214" s="2" t="str">
        <f ca="1">IF($B214="","",IF(Zdroj!$AS$9="ano",CONCATENATE(OFFSET(Zdroj!C$16,'k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19" t="str">
        <f ca="1">IF($B214="","",OFFSET(Zdroj!N$16,'k rozhodnutí detailní'!$A213,0))</f>
        <v/>
      </c>
      <c r="E214" s="127" t="str">
        <f ca="1">IF($B214="","",OFFSET(Zdroj!T$16,'k rozhodnutí detailní'!$A213,0))</f>
        <v/>
      </c>
      <c r="F214" s="31" t="str">
        <f ca="1">IF($B214="","",OFFSET(Zdroj!U$16,'k rozhodnutí detailní'!$A213,0))</f>
        <v/>
      </c>
      <c r="G214" s="122" t="str">
        <f ca="1">IF($B214="","",OFFSET(Zdroj!W$16,'k rozhodnutí detailní'!$A213,0))</f>
        <v/>
      </c>
      <c r="H214" s="126" t="str">
        <f ca="1">IF($B214="","",OFFSET(Zdroj!Y$16,'k rozhodnutí detailní'!$A213,0))</f>
        <v/>
      </c>
      <c r="I214" s="115" t="str">
        <f ca="1">IF($B214="","",OFFSET(Zdroj!BW$16,'k rozhodnutí detailní'!$A213,0))</f>
        <v/>
      </c>
      <c r="J214" s="115" t="str">
        <f ca="1">IF($B214="","",OFFSET(Zdroj!BX$16,'k rozhodnutí detailní'!$A213,0))</f>
        <v/>
      </c>
      <c r="K214" s="115" t="str">
        <f ca="1">IF($B214="","",OFFSET(Zdroj!BY$16,'k rozhodnutí detailní'!$A213,0))</f>
        <v/>
      </c>
      <c r="L214" s="115" t="str">
        <f ca="1">IF($B214="","",CONCATENATE(OFFSET(Zdroj!BZ$16,'k rozhodnutí detailní'!$A213,0)," ze 100"))</f>
        <v/>
      </c>
      <c r="M214" s="142" t="str">
        <f t="shared" ref="M214" ca="1" si="136">IF($B214="","",SUM((I214+J214+K214)/100))</f>
        <v/>
      </c>
      <c r="N214" s="125" t="str">
        <f ca="1">IF(B214="","",OFFSET(Zdroj!CE$16,'k rozhodnutí detailní'!A213,0))</f>
        <v/>
      </c>
      <c r="O214" s="115" t="str">
        <f ca="1">IF($B214="","",OFFSET(Zdroj!Z$16,'k rozhodnutí detailní'!$A213,0))</f>
        <v/>
      </c>
      <c r="P214" s="115" t="str">
        <f ca="1">IF($B214="","",OFFSET(Zdroj!AC$16,'k rozhodnutí detailní'!$A213,0))</f>
        <v/>
      </c>
      <c r="Q214" s="115" t="str">
        <f ca="1">IF($B214="","",OFFSET(Zdroj!AD$16,'k rozhodnutí detailní'!$A213,0))</f>
        <v/>
      </c>
      <c r="R214" s="115" t="str">
        <f ca="1">IF($B214="","",OFFSET(Zdroj!AE$16,'k rozhodnutí detailní'!$A213,0))</f>
        <v/>
      </c>
      <c r="S214" s="115" t="str">
        <f ca="1">IF($B214="","",OFFSET(Zdroj!AF$16,'k rozhodnutí detailní'!$A213,0))</f>
        <v/>
      </c>
      <c r="T214" s="115" t="str">
        <f ca="1">IF($B214="","",OFFSET(Zdroj!AG$16,'k rozhodnutí detailní'!$A213,0))</f>
        <v/>
      </c>
      <c r="U214" s="115" t="str">
        <f ca="1">IF($B214="","",OFFSET(Zdroj!AH$16,'k rozhodnutí detailní'!$A213,0))</f>
        <v/>
      </c>
    </row>
    <row r="215" spans="1:21" x14ac:dyDescent="0.25">
      <c r="A215" s="23"/>
      <c r="B215" s="124" t="str">
        <f ca="1">IF(OFFSET(Zdroj!$B$16,A213,0)&gt;0,OFFSET(Zdroj!$B$16,A213,0)+0,"")</f>
        <v/>
      </c>
      <c r="C215" s="2" t="str">
        <f ca="1">IF($B214="","",IF(Zdroj!$AS$9="ano",CONCATENATE("Okres:","
",OFFSET(Zdroj!CH$16,'k rozhodnutí detailní'!$A213,0),"
","Právní forma","
",OFFSET(Zdroj!H$16,'k rozhodnutí detailní'!$A213,0),"
",IF(OFFSET(Zdroj!I$16,'k rozhodnutí detailní'!$A213,0)="","","IČO: "),OFFSET(Zdroj!I$16,'k rozhodnutí detailní'!$A213,0),"
","B.Ú. ",IF(OFFSET(Zdroj!J$16,'k rozhodnutí detailní'!$A213,0)="","","Anonymizováno")),CONCATENATE("Okres:","
",OFFSET(Zdroj!CH$16,'k rozhodnutí detailní'!$A213,0),"
","Právní forma","
",OFFSET(Zdroj!H$16,'k rozhodnutí detailní'!$A213,0),"
",IF(OFFSET(Zdroj!I$16,'k rozhodnutí detailní'!$A213,0)="","","IČO: "),OFFSET(Zdroj!I$16,'k rozhodnutí detailní'!$A213,0),"
","B.Ú. ",OFFSET(Zdroj!J$16,'k rozhodnutí detailní'!$A213,0))))</f>
        <v/>
      </c>
      <c r="D215" s="3" t="str">
        <f ca="1">IF($B214="","",OFFSET(Zdroj!O$16,'k rozhodnutí detailní'!$A213,0))</f>
        <v/>
      </c>
      <c r="E215" s="127"/>
      <c r="F215" s="30"/>
      <c r="G215" s="122"/>
      <c r="H215" s="126"/>
      <c r="I215" s="115"/>
      <c r="J215" s="115"/>
      <c r="K215" s="115"/>
      <c r="L215" s="115"/>
      <c r="M215" s="142"/>
      <c r="N215" s="125"/>
      <c r="O215" s="115"/>
      <c r="P215" s="115"/>
      <c r="Q215" s="115"/>
      <c r="R215" s="115"/>
      <c r="S215" s="115"/>
      <c r="T215" s="115"/>
      <c r="U215" s="115"/>
    </row>
    <row r="216" spans="1:21" x14ac:dyDescent="0.25">
      <c r="A216" s="23">
        <f>ROW()/3-1</f>
        <v>71</v>
      </c>
      <c r="B216" s="124"/>
      <c r="C216" s="28" t="str">
        <f ca="1">IF($B214="","",IF(Zdroj!$AS$9="ano",IF(OFFSET(Zdroj!M$16,'k rozhodnutí detailní'!A213,0)="","","Anonymizováno"),IF(OFFSET(Zdroj!M$16,'k rozhodnutí detailní'!A213,0)="","",OFFSET(Zdroj!M$16,'k rozhodnutí detailní'!A213,0))))</f>
        <v/>
      </c>
      <c r="D216" s="3" t="str">
        <f ca="1">IF($B214="","",CONCATENATE("Dotace bude použita na:","
",OFFSET(Zdroj!P$16,'k rozhodnutí detailní'!$A213,0)))</f>
        <v/>
      </c>
      <c r="E216" s="127"/>
      <c r="F216" s="31" t="str">
        <f ca="1">IF($B214="","",OFFSET(Zdroj!V$16,'k rozhodnutí detailní'!$A213,0))</f>
        <v/>
      </c>
      <c r="G216" s="38" t="str">
        <f ca="1">IF($B214="","",OFFSET(Zdroj!CC$16,'k rozhodnutí'!$A213,0))</f>
        <v/>
      </c>
      <c r="H216" s="126"/>
      <c r="I216" s="115"/>
      <c r="J216" s="115"/>
      <c r="K216" s="115"/>
      <c r="L216" s="115"/>
      <c r="M216" s="142"/>
      <c r="N216" s="32" t="str">
        <f t="shared" ref="N216" ca="1" si="137">IF(B214="","",N214/G214)</f>
        <v/>
      </c>
      <c r="O216" s="115"/>
      <c r="P216" s="115"/>
      <c r="Q216" s="115"/>
      <c r="R216" s="115"/>
      <c r="S216" s="115"/>
      <c r="T216" s="115"/>
      <c r="U216" s="115"/>
    </row>
    <row r="217" spans="1:21" x14ac:dyDescent="0.25">
      <c r="A217" s="23"/>
      <c r="B217" s="78" t="str">
        <f ca="1">IF(OFFSET(Zdroj!$B$16,A216,0)&gt;0,A219,"")</f>
        <v/>
      </c>
      <c r="C217" s="2" t="str">
        <f ca="1">IF($B217="","",IF(Zdroj!$AS$9="ano",CONCATENATE(OFFSET(Zdroj!C$16,'k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19" t="str">
        <f ca="1">IF($B217="","",OFFSET(Zdroj!N$16,'k rozhodnutí detailní'!$A216,0))</f>
        <v/>
      </c>
      <c r="E217" s="127" t="str">
        <f ca="1">IF($B217="","",OFFSET(Zdroj!T$16,'k rozhodnutí detailní'!$A216,0))</f>
        <v/>
      </c>
      <c r="F217" s="31" t="str">
        <f ca="1">IF($B217="","",OFFSET(Zdroj!U$16,'k rozhodnutí detailní'!$A216,0))</f>
        <v/>
      </c>
      <c r="G217" s="122" t="str">
        <f ca="1">IF($B217="","",OFFSET(Zdroj!W$16,'k rozhodnutí detailní'!$A216,0))</f>
        <v/>
      </c>
      <c r="H217" s="126" t="str">
        <f ca="1">IF($B217="","",OFFSET(Zdroj!Y$16,'k rozhodnutí detailní'!$A216,0))</f>
        <v/>
      </c>
      <c r="I217" s="115" t="str">
        <f ca="1">IF($B217="","",OFFSET(Zdroj!BW$16,'k rozhodnutí detailní'!$A216,0))</f>
        <v/>
      </c>
      <c r="J217" s="115" t="str">
        <f ca="1">IF($B217="","",OFFSET(Zdroj!BX$16,'k rozhodnutí detailní'!$A216,0))</f>
        <v/>
      </c>
      <c r="K217" s="115" t="str">
        <f ca="1">IF($B217="","",OFFSET(Zdroj!BY$16,'k rozhodnutí detailní'!$A216,0))</f>
        <v/>
      </c>
      <c r="L217" s="115" t="str">
        <f ca="1">IF($B217="","",CONCATENATE(OFFSET(Zdroj!BZ$16,'k rozhodnutí detailní'!$A216,0)," ze 100"))</f>
        <v/>
      </c>
      <c r="M217" s="142" t="str">
        <f t="shared" ref="M217" ca="1" si="138">IF($B217="","",SUM((I217+J217+K217)/100))</f>
        <v/>
      </c>
      <c r="N217" s="125" t="str">
        <f ca="1">IF(B217="","",OFFSET(Zdroj!CE$16,'k rozhodnutí detailní'!A216,0))</f>
        <v/>
      </c>
      <c r="O217" s="115" t="str">
        <f ca="1">IF($B217="","",OFFSET(Zdroj!Z$16,'k rozhodnutí detailní'!$A216,0))</f>
        <v/>
      </c>
      <c r="P217" s="115" t="str">
        <f ca="1">IF($B217="","",OFFSET(Zdroj!AC$16,'k rozhodnutí detailní'!$A216,0))</f>
        <v/>
      </c>
      <c r="Q217" s="115" t="str">
        <f ca="1">IF($B217="","",OFFSET(Zdroj!AD$16,'k rozhodnutí detailní'!$A216,0))</f>
        <v/>
      </c>
      <c r="R217" s="115" t="str">
        <f ca="1">IF($B217="","",OFFSET(Zdroj!AE$16,'k rozhodnutí detailní'!$A216,0))</f>
        <v/>
      </c>
      <c r="S217" s="115" t="str">
        <f ca="1">IF($B217="","",OFFSET(Zdroj!AF$16,'k rozhodnutí detailní'!$A216,0))</f>
        <v/>
      </c>
      <c r="T217" s="115" t="str">
        <f ca="1">IF($B217="","",OFFSET(Zdroj!AG$16,'k rozhodnutí detailní'!$A216,0))</f>
        <v/>
      </c>
      <c r="U217" s="115" t="str">
        <f ca="1">IF($B217="","",OFFSET(Zdroj!AH$16,'k rozhodnutí detailní'!$A216,0))</f>
        <v/>
      </c>
    </row>
    <row r="218" spans="1:21" x14ac:dyDescent="0.25">
      <c r="A218" s="23"/>
      <c r="B218" s="124" t="str">
        <f ca="1">IF(OFFSET(Zdroj!$B$16,A216,0)&gt;0,OFFSET(Zdroj!$B$16,A216,0)+0,"")</f>
        <v/>
      </c>
      <c r="C218" s="2" t="str">
        <f ca="1">IF($B217="","",IF(Zdroj!$AS$9="ano",CONCATENATE("Okres:","
",OFFSET(Zdroj!CH$16,'k rozhodnutí detailní'!$A216,0),"
","Právní forma","
",OFFSET(Zdroj!H$16,'k rozhodnutí detailní'!$A216,0),"
",IF(OFFSET(Zdroj!I$16,'k rozhodnutí detailní'!$A216,0)="","","IČO: "),OFFSET(Zdroj!I$16,'k rozhodnutí detailní'!$A216,0),"
","B.Ú. ",IF(OFFSET(Zdroj!J$16,'k rozhodnutí detailní'!$A216,0)="","","Anonymizováno")),CONCATENATE("Okres:","
",OFFSET(Zdroj!CH$16,'k rozhodnutí detailní'!$A216,0),"
","Právní forma","
",OFFSET(Zdroj!H$16,'k rozhodnutí detailní'!$A216,0),"
",IF(OFFSET(Zdroj!I$16,'k rozhodnutí detailní'!$A216,0)="","","IČO: "),OFFSET(Zdroj!I$16,'k rozhodnutí detailní'!$A216,0),"
","B.Ú. ",OFFSET(Zdroj!J$16,'k rozhodnutí detailní'!$A216,0))))</f>
        <v/>
      </c>
      <c r="D218" s="3" t="str">
        <f ca="1">IF($B217="","",OFFSET(Zdroj!O$16,'k rozhodnutí detailní'!$A216,0))</f>
        <v/>
      </c>
      <c r="E218" s="127"/>
      <c r="F218" s="30"/>
      <c r="G218" s="122"/>
      <c r="H218" s="126"/>
      <c r="I218" s="115"/>
      <c r="J218" s="115"/>
      <c r="K218" s="115"/>
      <c r="L218" s="115"/>
      <c r="M218" s="142"/>
      <c r="N218" s="125"/>
      <c r="O218" s="115"/>
      <c r="P218" s="115"/>
      <c r="Q218" s="115"/>
      <c r="R218" s="115"/>
      <c r="S218" s="115"/>
      <c r="T218" s="115"/>
      <c r="U218" s="115"/>
    </row>
    <row r="219" spans="1:21" x14ac:dyDescent="0.25">
      <c r="A219" s="23">
        <f>ROW()/3-1</f>
        <v>72</v>
      </c>
      <c r="B219" s="124"/>
      <c r="C219" s="28" t="str">
        <f ca="1">IF($B217="","",IF(Zdroj!$AS$9="ano",IF(OFFSET(Zdroj!M$16,'k rozhodnutí detailní'!A216,0)="","","Anonymizováno"),IF(OFFSET(Zdroj!M$16,'k rozhodnutí detailní'!A216,0)="","",OFFSET(Zdroj!M$16,'k rozhodnutí detailní'!A216,0))))</f>
        <v/>
      </c>
      <c r="D219" s="3" t="str">
        <f ca="1">IF($B217="","",CONCATENATE("Dotace bude použita na:","
",OFFSET(Zdroj!P$16,'k rozhodnutí detailní'!$A216,0)))</f>
        <v/>
      </c>
      <c r="E219" s="127"/>
      <c r="F219" s="31" t="str">
        <f ca="1">IF($B217="","",OFFSET(Zdroj!V$16,'k rozhodnutí detailní'!$A216,0))</f>
        <v/>
      </c>
      <c r="G219" s="38" t="str">
        <f ca="1">IF($B217="","",OFFSET(Zdroj!CC$16,'k rozhodnutí'!$A216,0))</f>
        <v/>
      </c>
      <c r="H219" s="126"/>
      <c r="I219" s="115"/>
      <c r="J219" s="115"/>
      <c r="K219" s="115"/>
      <c r="L219" s="115"/>
      <c r="M219" s="142"/>
      <c r="N219" s="32" t="str">
        <f t="shared" ref="N219" ca="1" si="139">IF(B217="","",N217/G217)</f>
        <v/>
      </c>
      <c r="O219" s="115"/>
      <c r="P219" s="115"/>
      <c r="Q219" s="115"/>
      <c r="R219" s="115"/>
      <c r="S219" s="115"/>
      <c r="T219" s="115"/>
      <c r="U219" s="115"/>
    </row>
    <row r="220" spans="1:21" x14ac:dyDescent="0.25">
      <c r="A220" s="23"/>
      <c r="B220" s="78" t="str">
        <f ca="1">IF(OFFSET(Zdroj!$B$16,A219,0)&gt;0,A222,"")</f>
        <v/>
      </c>
      <c r="C220" s="2" t="str">
        <f ca="1">IF($B220="","",IF(Zdroj!$AS$9="ano",CONCATENATE(OFFSET(Zdroj!C$16,'k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19" t="str">
        <f ca="1">IF($B220="","",OFFSET(Zdroj!N$16,'k rozhodnutí detailní'!$A219,0))</f>
        <v/>
      </c>
      <c r="E220" s="127" t="str">
        <f ca="1">IF($B220="","",OFFSET(Zdroj!T$16,'k rozhodnutí detailní'!$A219,0))</f>
        <v/>
      </c>
      <c r="F220" s="31" t="str">
        <f ca="1">IF($B220="","",OFFSET(Zdroj!U$16,'k rozhodnutí detailní'!$A219,0))</f>
        <v/>
      </c>
      <c r="G220" s="122" t="str">
        <f ca="1">IF($B220="","",OFFSET(Zdroj!W$16,'k rozhodnutí detailní'!$A219,0))</f>
        <v/>
      </c>
      <c r="H220" s="126" t="str">
        <f ca="1">IF($B220="","",OFFSET(Zdroj!Y$16,'k rozhodnutí detailní'!$A219,0))</f>
        <v/>
      </c>
      <c r="I220" s="115" t="str">
        <f ca="1">IF($B220="","",OFFSET(Zdroj!BW$16,'k rozhodnutí detailní'!$A219,0))</f>
        <v/>
      </c>
      <c r="J220" s="115" t="str">
        <f ca="1">IF($B220="","",OFFSET(Zdroj!BX$16,'k rozhodnutí detailní'!$A219,0))</f>
        <v/>
      </c>
      <c r="K220" s="115" t="str">
        <f ca="1">IF($B220="","",OFFSET(Zdroj!BY$16,'k rozhodnutí detailní'!$A219,0))</f>
        <v/>
      </c>
      <c r="L220" s="115" t="str">
        <f ca="1">IF($B220="","",CONCATENATE(OFFSET(Zdroj!BZ$16,'k rozhodnutí detailní'!$A219,0)," ze 100"))</f>
        <v/>
      </c>
      <c r="M220" s="142" t="str">
        <f t="shared" ref="M220" ca="1" si="140">IF($B220="","",SUM((I220+J220+K220)/100))</f>
        <v/>
      </c>
      <c r="N220" s="125" t="str">
        <f ca="1">IF(B220="","",OFFSET(Zdroj!CE$16,'k rozhodnutí detailní'!A219,0))</f>
        <v/>
      </c>
      <c r="O220" s="115" t="str">
        <f ca="1">IF($B220="","",OFFSET(Zdroj!Z$16,'k rozhodnutí detailní'!$A219,0))</f>
        <v/>
      </c>
      <c r="P220" s="115" t="str">
        <f ca="1">IF($B220="","",OFFSET(Zdroj!AC$16,'k rozhodnutí detailní'!$A219,0))</f>
        <v/>
      </c>
      <c r="Q220" s="115" t="str">
        <f ca="1">IF($B220="","",OFFSET(Zdroj!AD$16,'k rozhodnutí detailní'!$A219,0))</f>
        <v/>
      </c>
      <c r="R220" s="115" t="str">
        <f ca="1">IF($B220="","",OFFSET(Zdroj!AE$16,'k rozhodnutí detailní'!$A219,0))</f>
        <v/>
      </c>
      <c r="S220" s="115" t="str">
        <f ca="1">IF($B220="","",OFFSET(Zdroj!AF$16,'k rozhodnutí detailní'!$A219,0))</f>
        <v/>
      </c>
      <c r="T220" s="115" t="str">
        <f ca="1">IF($B220="","",OFFSET(Zdroj!AG$16,'k rozhodnutí detailní'!$A219,0))</f>
        <v/>
      </c>
      <c r="U220" s="115" t="str">
        <f ca="1">IF($B220="","",OFFSET(Zdroj!AH$16,'k rozhodnutí detailní'!$A219,0))</f>
        <v/>
      </c>
    </row>
    <row r="221" spans="1:21" x14ac:dyDescent="0.25">
      <c r="A221" s="23"/>
      <c r="B221" s="124" t="str">
        <f ca="1">IF(OFFSET(Zdroj!$B$16,A219,0)&gt;0,OFFSET(Zdroj!$B$16,A219,0)+0,"")</f>
        <v/>
      </c>
      <c r="C221" s="2" t="str">
        <f ca="1">IF($B220="","",IF(Zdroj!$AS$9="ano",CONCATENATE("Okres:","
",OFFSET(Zdroj!CH$16,'k rozhodnutí detailní'!$A219,0),"
","Právní forma","
",OFFSET(Zdroj!H$16,'k rozhodnutí detailní'!$A219,0),"
",IF(OFFSET(Zdroj!I$16,'k rozhodnutí detailní'!$A219,0)="","","IČO: "),OFFSET(Zdroj!I$16,'k rozhodnutí detailní'!$A219,0),"
","B.Ú. ",IF(OFFSET(Zdroj!J$16,'k rozhodnutí detailní'!$A219,0)="","","Anonymizováno")),CONCATENATE("Okres:","
",OFFSET(Zdroj!CH$16,'k rozhodnutí detailní'!$A219,0),"
","Právní forma","
",OFFSET(Zdroj!H$16,'k rozhodnutí detailní'!$A219,0),"
",IF(OFFSET(Zdroj!I$16,'k rozhodnutí detailní'!$A219,0)="","","IČO: "),OFFSET(Zdroj!I$16,'k rozhodnutí detailní'!$A219,0),"
","B.Ú. ",OFFSET(Zdroj!J$16,'k rozhodnutí detailní'!$A219,0))))</f>
        <v/>
      </c>
      <c r="D221" s="3" t="str">
        <f ca="1">IF($B220="","",OFFSET(Zdroj!O$16,'k rozhodnutí detailní'!$A219,0))</f>
        <v/>
      </c>
      <c r="E221" s="127"/>
      <c r="F221" s="30"/>
      <c r="G221" s="122"/>
      <c r="H221" s="126"/>
      <c r="I221" s="115"/>
      <c r="J221" s="115"/>
      <c r="K221" s="115"/>
      <c r="L221" s="115"/>
      <c r="M221" s="142"/>
      <c r="N221" s="125"/>
      <c r="O221" s="115"/>
      <c r="P221" s="115"/>
      <c r="Q221" s="115"/>
      <c r="R221" s="115"/>
      <c r="S221" s="115"/>
      <c r="T221" s="115"/>
      <c r="U221" s="115"/>
    </row>
    <row r="222" spans="1:21" x14ac:dyDescent="0.25">
      <c r="A222" s="23">
        <f>ROW()/3-1</f>
        <v>73</v>
      </c>
      <c r="B222" s="124"/>
      <c r="C222" s="28" t="str">
        <f ca="1">IF($B220="","",IF(Zdroj!$AS$9="ano",IF(OFFSET(Zdroj!M$16,'k rozhodnutí detailní'!A219,0)="","","Anonymizováno"),IF(OFFSET(Zdroj!M$16,'k rozhodnutí detailní'!A219,0)="","",OFFSET(Zdroj!M$16,'k rozhodnutí detailní'!A219,0))))</f>
        <v/>
      </c>
      <c r="D222" s="3" t="str">
        <f ca="1">IF($B220="","",CONCATENATE("Dotace bude použita na:","
",OFFSET(Zdroj!P$16,'k rozhodnutí detailní'!$A219,0)))</f>
        <v/>
      </c>
      <c r="E222" s="127"/>
      <c r="F222" s="31" t="str">
        <f ca="1">IF($B220="","",OFFSET(Zdroj!V$16,'k rozhodnutí detailní'!$A219,0))</f>
        <v/>
      </c>
      <c r="G222" s="38" t="str">
        <f ca="1">IF($B220="","",OFFSET(Zdroj!CC$16,'k rozhodnutí'!$A219,0))</f>
        <v/>
      </c>
      <c r="H222" s="126"/>
      <c r="I222" s="115"/>
      <c r="J222" s="115"/>
      <c r="K222" s="115"/>
      <c r="L222" s="115"/>
      <c r="M222" s="142"/>
      <c r="N222" s="32" t="str">
        <f t="shared" ref="N222" ca="1" si="141">IF(B220="","",N220/G220)</f>
        <v/>
      </c>
      <c r="O222" s="115"/>
      <c r="P222" s="115"/>
      <c r="Q222" s="115"/>
      <c r="R222" s="115"/>
      <c r="S222" s="115"/>
      <c r="T222" s="115"/>
      <c r="U222" s="115"/>
    </row>
    <row r="223" spans="1:21" x14ac:dyDescent="0.25">
      <c r="A223" s="23"/>
      <c r="B223" s="78" t="str">
        <f ca="1">IF(OFFSET(Zdroj!$B$16,A222,0)&gt;0,A225,"")</f>
        <v/>
      </c>
      <c r="C223" s="2" t="str">
        <f ca="1">IF($B223="","",IF(Zdroj!$AS$9="ano",CONCATENATE(OFFSET(Zdroj!C$16,'k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19" t="str">
        <f ca="1">IF($B223="","",OFFSET(Zdroj!N$16,'k rozhodnutí detailní'!$A222,0))</f>
        <v/>
      </c>
      <c r="E223" s="127" t="str">
        <f ca="1">IF($B223="","",OFFSET(Zdroj!T$16,'k rozhodnutí detailní'!$A222,0))</f>
        <v/>
      </c>
      <c r="F223" s="31" t="str">
        <f ca="1">IF($B223="","",OFFSET(Zdroj!U$16,'k rozhodnutí detailní'!$A222,0))</f>
        <v/>
      </c>
      <c r="G223" s="122" t="str">
        <f ca="1">IF($B223="","",OFFSET(Zdroj!W$16,'k rozhodnutí detailní'!$A222,0))</f>
        <v/>
      </c>
      <c r="H223" s="126" t="str">
        <f ca="1">IF($B223="","",OFFSET(Zdroj!Y$16,'k rozhodnutí detailní'!$A222,0))</f>
        <v/>
      </c>
      <c r="I223" s="115" t="str">
        <f ca="1">IF($B223="","",OFFSET(Zdroj!BW$16,'k rozhodnutí detailní'!$A222,0))</f>
        <v/>
      </c>
      <c r="J223" s="115" t="str">
        <f ca="1">IF($B223="","",OFFSET(Zdroj!BX$16,'k rozhodnutí detailní'!$A222,0))</f>
        <v/>
      </c>
      <c r="K223" s="115" t="str">
        <f ca="1">IF($B223="","",OFFSET(Zdroj!BY$16,'k rozhodnutí detailní'!$A222,0))</f>
        <v/>
      </c>
      <c r="L223" s="115" t="str">
        <f ca="1">IF($B223="","",CONCATENATE(OFFSET(Zdroj!BZ$16,'k rozhodnutí detailní'!$A222,0)," ze 100"))</f>
        <v/>
      </c>
      <c r="M223" s="142" t="str">
        <f t="shared" ref="M223" ca="1" si="142">IF($B223="","",SUM((I223+J223+K223)/100))</f>
        <v/>
      </c>
      <c r="N223" s="125" t="str">
        <f ca="1">IF(B223="","",OFFSET(Zdroj!CE$16,'k rozhodnutí detailní'!A222,0))</f>
        <v/>
      </c>
      <c r="O223" s="115" t="str">
        <f ca="1">IF($B223="","",OFFSET(Zdroj!Z$16,'k rozhodnutí detailní'!$A222,0))</f>
        <v/>
      </c>
      <c r="P223" s="115" t="str">
        <f ca="1">IF($B223="","",OFFSET(Zdroj!AC$16,'k rozhodnutí detailní'!$A222,0))</f>
        <v/>
      </c>
      <c r="Q223" s="115" t="str">
        <f ca="1">IF($B223="","",OFFSET(Zdroj!AD$16,'k rozhodnutí detailní'!$A222,0))</f>
        <v/>
      </c>
      <c r="R223" s="115" t="str">
        <f ca="1">IF($B223="","",OFFSET(Zdroj!AE$16,'k rozhodnutí detailní'!$A222,0))</f>
        <v/>
      </c>
      <c r="S223" s="115" t="str">
        <f ca="1">IF($B223="","",OFFSET(Zdroj!AF$16,'k rozhodnutí detailní'!$A222,0))</f>
        <v/>
      </c>
      <c r="T223" s="115" t="str">
        <f ca="1">IF($B223="","",OFFSET(Zdroj!AG$16,'k rozhodnutí detailní'!$A222,0))</f>
        <v/>
      </c>
      <c r="U223" s="115" t="str">
        <f ca="1">IF($B223="","",OFFSET(Zdroj!AH$16,'k rozhodnutí detailní'!$A222,0))</f>
        <v/>
      </c>
    </row>
    <row r="224" spans="1:21" x14ac:dyDescent="0.25">
      <c r="A224" s="23"/>
      <c r="B224" s="124" t="str">
        <f ca="1">IF(OFFSET(Zdroj!$B$16,A222,0)&gt;0,OFFSET(Zdroj!$B$16,A222,0)+0,"")</f>
        <v/>
      </c>
      <c r="C224" s="2" t="str">
        <f ca="1">IF($B223="","",IF(Zdroj!$AS$9="ano",CONCATENATE("Okres:","
",OFFSET(Zdroj!CH$16,'k rozhodnutí detailní'!$A222,0),"
","Právní forma","
",OFFSET(Zdroj!H$16,'k rozhodnutí detailní'!$A222,0),"
",IF(OFFSET(Zdroj!I$16,'k rozhodnutí detailní'!$A222,0)="","","IČO: "),OFFSET(Zdroj!I$16,'k rozhodnutí detailní'!$A222,0),"
","B.Ú. ",IF(OFFSET(Zdroj!J$16,'k rozhodnutí detailní'!$A222,0)="","","Anonymizováno")),CONCATENATE("Okres:","
",OFFSET(Zdroj!CH$16,'k rozhodnutí detailní'!$A222,0),"
","Právní forma","
",OFFSET(Zdroj!H$16,'k rozhodnutí detailní'!$A222,0),"
",IF(OFFSET(Zdroj!I$16,'k rozhodnutí detailní'!$A222,0)="","","IČO: "),OFFSET(Zdroj!I$16,'k rozhodnutí detailní'!$A222,0),"
","B.Ú. ",OFFSET(Zdroj!J$16,'k rozhodnutí detailní'!$A222,0))))</f>
        <v/>
      </c>
      <c r="D224" s="3" t="str">
        <f ca="1">IF($B223="","",OFFSET(Zdroj!O$16,'k rozhodnutí detailní'!$A222,0))</f>
        <v/>
      </c>
      <c r="E224" s="127"/>
      <c r="F224" s="30"/>
      <c r="G224" s="122"/>
      <c r="H224" s="126"/>
      <c r="I224" s="115"/>
      <c r="J224" s="115"/>
      <c r="K224" s="115"/>
      <c r="L224" s="115"/>
      <c r="M224" s="142"/>
      <c r="N224" s="125"/>
      <c r="O224" s="115"/>
      <c r="P224" s="115"/>
      <c r="Q224" s="115"/>
      <c r="R224" s="115"/>
      <c r="S224" s="115"/>
      <c r="T224" s="115"/>
      <c r="U224" s="115"/>
    </row>
    <row r="225" spans="1:21" x14ac:dyDescent="0.25">
      <c r="A225" s="23">
        <f>ROW()/3-1</f>
        <v>74</v>
      </c>
      <c r="B225" s="124"/>
      <c r="C225" s="28" t="str">
        <f ca="1">IF($B223="","",IF(Zdroj!$AS$9="ano",IF(OFFSET(Zdroj!M$16,'k rozhodnutí detailní'!A222,0)="","","Anonymizováno"),IF(OFFSET(Zdroj!M$16,'k rozhodnutí detailní'!A222,0)="","",OFFSET(Zdroj!M$16,'k rozhodnutí detailní'!A222,0))))</f>
        <v/>
      </c>
      <c r="D225" s="3" t="str">
        <f ca="1">IF($B223="","",CONCATENATE("Dotace bude použita na:","
",OFFSET(Zdroj!P$16,'k rozhodnutí detailní'!$A222,0)))</f>
        <v/>
      </c>
      <c r="E225" s="127"/>
      <c r="F225" s="31" t="str">
        <f ca="1">IF($B223="","",OFFSET(Zdroj!V$16,'k rozhodnutí detailní'!$A222,0))</f>
        <v/>
      </c>
      <c r="G225" s="38" t="str">
        <f ca="1">IF($B223="","",OFFSET(Zdroj!CC$16,'k rozhodnutí'!$A222,0))</f>
        <v/>
      </c>
      <c r="H225" s="126"/>
      <c r="I225" s="115"/>
      <c r="J225" s="115"/>
      <c r="K225" s="115"/>
      <c r="L225" s="115"/>
      <c r="M225" s="142"/>
      <c r="N225" s="32" t="str">
        <f t="shared" ref="N225" ca="1" si="143">IF(B223="","",N223/G223)</f>
        <v/>
      </c>
      <c r="O225" s="115"/>
      <c r="P225" s="115"/>
      <c r="Q225" s="115"/>
      <c r="R225" s="115"/>
      <c r="S225" s="115"/>
      <c r="T225" s="115"/>
      <c r="U225" s="115"/>
    </row>
    <row r="226" spans="1:21" x14ac:dyDescent="0.25">
      <c r="A226" s="23"/>
      <c r="B226" s="78" t="str">
        <f ca="1">IF(OFFSET(Zdroj!$B$16,A225,0)&gt;0,A228,"")</f>
        <v/>
      </c>
      <c r="C226" s="2" t="str">
        <f ca="1">IF($B226="","",IF(Zdroj!$AS$9="ano",CONCATENATE(OFFSET(Zdroj!C$16,'k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19" t="str">
        <f ca="1">IF($B226="","",OFFSET(Zdroj!N$16,'k rozhodnutí detailní'!$A225,0))</f>
        <v/>
      </c>
      <c r="E226" s="127" t="str">
        <f ca="1">IF($B226="","",OFFSET(Zdroj!T$16,'k rozhodnutí detailní'!$A225,0))</f>
        <v/>
      </c>
      <c r="F226" s="31" t="str">
        <f ca="1">IF($B226="","",OFFSET(Zdroj!U$16,'k rozhodnutí detailní'!$A225,0))</f>
        <v/>
      </c>
      <c r="G226" s="122" t="str">
        <f ca="1">IF($B226="","",OFFSET(Zdroj!W$16,'k rozhodnutí detailní'!$A225,0))</f>
        <v/>
      </c>
      <c r="H226" s="126" t="str">
        <f ca="1">IF($B226="","",OFFSET(Zdroj!Y$16,'k rozhodnutí detailní'!$A225,0))</f>
        <v/>
      </c>
      <c r="I226" s="115" t="str">
        <f ca="1">IF($B226="","",OFFSET(Zdroj!BW$16,'k rozhodnutí detailní'!$A225,0))</f>
        <v/>
      </c>
      <c r="J226" s="115" t="str">
        <f ca="1">IF($B226="","",OFFSET(Zdroj!BX$16,'k rozhodnutí detailní'!$A225,0))</f>
        <v/>
      </c>
      <c r="K226" s="115" t="str">
        <f ca="1">IF($B226="","",OFFSET(Zdroj!BY$16,'k rozhodnutí detailní'!$A225,0))</f>
        <v/>
      </c>
      <c r="L226" s="115" t="str">
        <f ca="1">IF($B226="","",CONCATENATE(OFFSET(Zdroj!BZ$16,'k rozhodnutí detailní'!$A225,0)," ze 100"))</f>
        <v/>
      </c>
      <c r="M226" s="142" t="str">
        <f t="shared" ref="M226" ca="1" si="144">IF($B226="","",SUM((I226+J226+K226)/100))</f>
        <v/>
      </c>
      <c r="N226" s="125" t="str">
        <f ca="1">IF(B226="","",OFFSET(Zdroj!CE$16,'k rozhodnutí detailní'!A225,0))</f>
        <v/>
      </c>
      <c r="O226" s="115" t="str">
        <f ca="1">IF($B226="","",OFFSET(Zdroj!Z$16,'k rozhodnutí detailní'!$A225,0))</f>
        <v/>
      </c>
      <c r="P226" s="115" t="str">
        <f ca="1">IF($B226="","",OFFSET(Zdroj!AC$16,'k rozhodnutí detailní'!$A225,0))</f>
        <v/>
      </c>
      <c r="Q226" s="115" t="str">
        <f ca="1">IF($B226="","",OFFSET(Zdroj!AD$16,'k rozhodnutí detailní'!$A225,0))</f>
        <v/>
      </c>
      <c r="R226" s="115" t="str">
        <f ca="1">IF($B226="","",OFFSET(Zdroj!AE$16,'k rozhodnutí detailní'!$A225,0))</f>
        <v/>
      </c>
      <c r="S226" s="115" t="str">
        <f ca="1">IF($B226="","",OFFSET(Zdroj!AF$16,'k rozhodnutí detailní'!$A225,0))</f>
        <v/>
      </c>
      <c r="T226" s="115" t="str">
        <f ca="1">IF($B226="","",OFFSET(Zdroj!AG$16,'k rozhodnutí detailní'!$A225,0))</f>
        <v/>
      </c>
      <c r="U226" s="115" t="str">
        <f ca="1">IF($B226="","",OFFSET(Zdroj!AH$16,'k rozhodnutí detailní'!$A225,0))</f>
        <v/>
      </c>
    </row>
    <row r="227" spans="1:21" x14ac:dyDescent="0.25">
      <c r="A227" s="23"/>
      <c r="B227" s="124" t="str">
        <f ca="1">IF(OFFSET(Zdroj!$B$16,A225,0)&gt;0,OFFSET(Zdroj!$B$16,A225,0)+0,"")</f>
        <v/>
      </c>
      <c r="C227" s="2" t="str">
        <f ca="1">IF($B226="","",IF(Zdroj!$AS$9="ano",CONCATENATE("Okres:","
",OFFSET(Zdroj!CH$16,'k rozhodnutí detailní'!$A225,0),"
","Právní forma","
",OFFSET(Zdroj!H$16,'k rozhodnutí detailní'!$A225,0),"
",IF(OFFSET(Zdroj!I$16,'k rozhodnutí detailní'!$A225,0)="","","IČO: "),OFFSET(Zdroj!I$16,'k rozhodnutí detailní'!$A225,0),"
","B.Ú. ",IF(OFFSET(Zdroj!J$16,'k rozhodnutí detailní'!$A225,0)="","","Anonymizováno")),CONCATENATE("Okres:","
",OFFSET(Zdroj!CH$16,'k rozhodnutí detailní'!$A225,0),"
","Právní forma","
",OFFSET(Zdroj!H$16,'k rozhodnutí detailní'!$A225,0),"
",IF(OFFSET(Zdroj!I$16,'k rozhodnutí detailní'!$A225,0)="","","IČO: "),OFFSET(Zdroj!I$16,'k rozhodnutí detailní'!$A225,0),"
","B.Ú. ",OFFSET(Zdroj!J$16,'k rozhodnutí detailní'!$A225,0))))</f>
        <v/>
      </c>
      <c r="D227" s="3" t="str">
        <f ca="1">IF($B226="","",OFFSET(Zdroj!O$16,'k rozhodnutí detailní'!$A225,0))</f>
        <v/>
      </c>
      <c r="E227" s="127"/>
      <c r="F227" s="30"/>
      <c r="G227" s="122"/>
      <c r="H227" s="126"/>
      <c r="I227" s="115"/>
      <c r="J227" s="115"/>
      <c r="K227" s="115"/>
      <c r="L227" s="115"/>
      <c r="M227" s="142"/>
      <c r="N227" s="125"/>
      <c r="O227" s="115"/>
      <c r="P227" s="115"/>
      <c r="Q227" s="115"/>
      <c r="R227" s="115"/>
      <c r="S227" s="115"/>
      <c r="T227" s="115"/>
      <c r="U227" s="115"/>
    </row>
    <row r="228" spans="1:21" x14ac:dyDescent="0.25">
      <c r="A228" s="23">
        <f>ROW()/3-1</f>
        <v>75</v>
      </c>
      <c r="B228" s="124"/>
      <c r="C228" s="28" t="str">
        <f ca="1">IF($B226="","",IF(Zdroj!$AS$9="ano",IF(OFFSET(Zdroj!M$16,'k rozhodnutí detailní'!A225,0)="","","Anonymizováno"),IF(OFFSET(Zdroj!M$16,'k rozhodnutí detailní'!A225,0)="","",OFFSET(Zdroj!M$16,'k rozhodnutí detailní'!A225,0))))</f>
        <v/>
      </c>
      <c r="D228" s="3" t="str">
        <f ca="1">IF($B226="","",CONCATENATE("Dotace bude použita na:","
",OFFSET(Zdroj!P$16,'k rozhodnutí detailní'!$A225,0)))</f>
        <v/>
      </c>
      <c r="E228" s="127"/>
      <c r="F228" s="31" t="str">
        <f ca="1">IF($B226="","",OFFSET(Zdroj!V$16,'k rozhodnutí detailní'!$A225,0))</f>
        <v/>
      </c>
      <c r="G228" s="38" t="str">
        <f ca="1">IF($B226="","",OFFSET(Zdroj!CC$16,'k rozhodnutí'!$A225,0))</f>
        <v/>
      </c>
      <c r="H228" s="126"/>
      <c r="I228" s="115"/>
      <c r="J228" s="115"/>
      <c r="K228" s="115"/>
      <c r="L228" s="115"/>
      <c r="M228" s="142"/>
      <c r="N228" s="32" t="str">
        <f t="shared" ref="N228" ca="1" si="145">IF(B226="","",N226/G226)</f>
        <v/>
      </c>
      <c r="O228" s="115"/>
      <c r="P228" s="115"/>
      <c r="Q228" s="115"/>
      <c r="R228" s="115"/>
      <c r="S228" s="115"/>
      <c r="T228" s="115"/>
      <c r="U228" s="115"/>
    </row>
    <row r="229" spans="1:21" x14ac:dyDescent="0.25">
      <c r="A229" s="23"/>
      <c r="B229" s="78" t="str">
        <f ca="1">IF(OFFSET(Zdroj!$B$16,A228,0)&gt;0,A231,"")</f>
        <v/>
      </c>
      <c r="C229" s="2" t="str">
        <f ca="1">IF($B229="","",IF(Zdroj!$AS$9="ano",CONCATENATE(OFFSET(Zdroj!C$16,'k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19" t="str">
        <f ca="1">IF($B229="","",OFFSET(Zdroj!N$16,'k rozhodnutí detailní'!$A228,0))</f>
        <v/>
      </c>
      <c r="E229" s="127" t="str">
        <f ca="1">IF($B229="","",OFFSET(Zdroj!T$16,'k rozhodnutí detailní'!$A228,0))</f>
        <v/>
      </c>
      <c r="F229" s="31" t="str">
        <f ca="1">IF($B229="","",OFFSET(Zdroj!U$16,'k rozhodnutí detailní'!$A228,0))</f>
        <v/>
      </c>
      <c r="G229" s="122" t="str">
        <f ca="1">IF($B229="","",OFFSET(Zdroj!W$16,'k rozhodnutí detailní'!$A228,0))</f>
        <v/>
      </c>
      <c r="H229" s="126" t="str">
        <f ca="1">IF($B229="","",OFFSET(Zdroj!Y$16,'k rozhodnutí detailní'!$A228,0))</f>
        <v/>
      </c>
      <c r="I229" s="115" t="str">
        <f ca="1">IF($B229="","",OFFSET(Zdroj!BW$16,'k rozhodnutí detailní'!$A228,0))</f>
        <v/>
      </c>
      <c r="J229" s="115" t="str">
        <f ca="1">IF($B229="","",OFFSET(Zdroj!BX$16,'k rozhodnutí detailní'!$A228,0))</f>
        <v/>
      </c>
      <c r="K229" s="115" t="str">
        <f ca="1">IF($B229="","",OFFSET(Zdroj!BY$16,'k rozhodnutí detailní'!$A228,0))</f>
        <v/>
      </c>
      <c r="L229" s="115" t="str">
        <f ca="1">IF($B229="","",CONCATENATE(OFFSET(Zdroj!BZ$16,'k rozhodnutí detailní'!$A228,0)," ze 100"))</f>
        <v/>
      </c>
      <c r="M229" s="142" t="str">
        <f t="shared" ref="M229" ca="1" si="146">IF($B229="","",SUM((I229+J229+K229)/100))</f>
        <v/>
      </c>
      <c r="N229" s="125" t="str">
        <f ca="1">IF(B229="","",OFFSET(Zdroj!CE$16,'k rozhodnutí detailní'!A228,0))</f>
        <v/>
      </c>
      <c r="O229" s="115" t="str">
        <f ca="1">IF($B229="","",OFFSET(Zdroj!Z$16,'k rozhodnutí detailní'!$A228,0))</f>
        <v/>
      </c>
      <c r="P229" s="115" t="str">
        <f ca="1">IF($B229="","",OFFSET(Zdroj!AC$16,'k rozhodnutí detailní'!$A228,0))</f>
        <v/>
      </c>
      <c r="Q229" s="115" t="str">
        <f ca="1">IF($B229="","",OFFSET(Zdroj!AD$16,'k rozhodnutí detailní'!$A228,0))</f>
        <v/>
      </c>
      <c r="R229" s="115" t="str">
        <f ca="1">IF($B229="","",OFFSET(Zdroj!AE$16,'k rozhodnutí detailní'!$A228,0))</f>
        <v/>
      </c>
      <c r="S229" s="115" t="str">
        <f ca="1">IF($B229="","",OFFSET(Zdroj!AF$16,'k rozhodnutí detailní'!$A228,0))</f>
        <v/>
      </c>
      <c r="T229" s="115" t="str">
        <f ca="1">IF($B229="","",OFFSET(Zdroj!AG$16,'k rozhodnutí detailní'!$A228,0))</f>
        <v/>
      </c>
      <c r="U229" s="115" t="str">
        <f ca="1">IF($B229="","",OFFSET(Zdroj!AH$16,'k rozhodnutí detailní'!$A228,0))</f>
        <v/>
      </c>
    </row>
    <row r="230" spans="1:21" x14ac:dyDescent="0.25">
      <c r="A230" s="23"/>
      <c r="B230" s="124" t="str">
        <f ca="1">IF(OFFSET(Zdroj!$B$16,A228,0)&gt;0,OFFSET(Zdroj!$B$16,A228,0)+0,"")</f>
        <v/>
      </c>
      <c r="C230" s="2" t="str">
        <f ca="1">IF($B229="","",IF(Zdroj!$AS$9="ano",CONCATENATE("Okres:","
",OFFSET(Zdroj!CH$16,'k rozhodnutí detailní'!$A228,0),"
","Právní forma","
",OFFSET(Zdroj!H$16,'k rozhodnutí detailní'!$A228,0),"
",IF(OFFSET(Zdroj!I$16,'k rozhodnutí detailní'!$A228,0)="","","IČO: "),OFFSET(Zdroj!I$16,'k rozhodnutí detailní'!$A228,0),"
","B.Ú. ",IF(OFFSET(Zdroj!J$16,'k rozhodnutí detailní'!$A228,0)="","","Anonymizováno")),CONCATENATE("Okres:","
",OFFSET(Zdroj!CH$16,'k rozhodnutí detailní'!$A228,0),"
","Právní forma","
",OFFSET(Zdroj!H$16,'k rozhodnutí detailní'!$A228,0),"
",IF(OFFSET(Zdroj!I$16,'k rozhodnutí detailní'!$A228,0)="","","IČO: "),OFFSET(Zdroj!I$16,'k rozhodnutí detailní'!$A228,0),"
","B.Ú. ",OFFSET(Zdroj!J$16,'k rozhodnutí detailní'!$A228,0))))</f>
        <v/>
      </c>
      <c r="D230" s="3" t="str">
        <f ca="1">IF($B229="","",OFFSET(Zdroj!O$16,'k rozhodnutí detailní'!$A228,0))</f>
        <v/>
      </c>
      <c r="E230" s="127"/>
      <c r="F230" s="30"/>
      <c r="G230" s="122"/>
      <c r="H230" s="126"/>
      <c r="I230" s="115"/>
      <c r="J230" s="115"/>
      <c r="K230" s="115"/>
      <c r="L230" s="115"/>
      <c r="M230" s="142"/>
      <c r="N230" s="125"/>
      <c r="O230" s="115"/>
      <c r="P230" s="115"/>
      <c r="Q230" s="115"/>
      <c r="R230" s="115"/>
      <c r="S230" s="115"/>
      <c r="T230" s="115"/>
      <c r="U230" s="115"/>
    </row>
    <row r="231" spans="1:21" x14ac:dyDescent="0.25">
      <c r="A231" s="23">
        <f>ROW()/3-1</f>
        <v>76</v>
      </c>
      <c r="B231" s="124"/>
      <c r="C231" s="28" t="str">
        <f ca="1">IF($B229="","",IF(Zdroj!$AS$9="ano",IF(OFFSET(Zdroj!M$16,'k rozhodnutí detailní'!A228,0)="","","Anonymizováno"),IF(OFFSET(Zdroj!M$16,'k rozhodnutí detailní'!A228,0)="","",OFFSET(Zdroj!M$16,'k rozhodnutí detailní'!A228,0))))</f>
        <v/>
      </c>
      <c r="D231" s="3" t="str">
        <f ca="1">IF($B229="","",CONCATENATE("Dotace bude použita na:","
",OFFSET(Zdroj!P$16,'k rozhodnutí detailní'!$A228,0)))</f>
        <v/>
      </c>
      <c r="E231" s="127"/>
      <c r="F231" s="31" t="str">
        <f ca="1">IF($B229="","",OFFSET(Zdroj!V$16,'k rozhodnutí detailní'!$A228,0))</f>
        <v/>
      </c>
      <c r="G231" s="38" t="str">
        <f ca="1">IF($B229="","",OFFSET(Zdroj!CC$16,'k rozhodnutí'!$A228,0))</f>
        <v/>
      </c>
      <c r="H231" s="126"/>
      <c r="I231" s="115"/>
      <c r="J231" s="115"/>
      <c r="K231" s="115"/>
      <c r="L231" s="115"/>
      <c r="M231" s="142"/>
      <c r="N231" s="32" t="str">
        <f t="shared" ref="N231" ca="1" si="147">IF(B229="","",N229/G229)</f>
        <v/>
      </c>
      <c r="O231" s="115"/>
      <c r="P231" s="115"/>
      <c r="Q231" s="115"/>
      <c r="R231" s="115"/>
      <c r="S231" s="115"/>
      <c r="T231" s="115"/>
      <c r="U231" s="115"/>
    </row>
    <row r="232" spans="1:21" x14ac:dyDescent="0.25">
      <c r="A232" s="23"/>
      <c r="B232" s="78" t="str">
        <f ca="1">IF(OFFSET(Zdroj!$B$16,A231,0)&gt;0,A234,"")</f>
        <v/>
      </c>
      <c r="C232" s="2" t="str">
        <f ca="1">IF($B232="","",IF(Zdroj!$AS$9="ano",CONCATENATE(OFFSET(Zdroj!C$16,'k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19" t="str">
        <f ca="1">IF($B232="","",OFFSET(Zdroj!N$16,'k rozhodnutí detailní'!$A231,0))</f>
        <v/>
      </c>
      <c r="E232" s="127" t="str">
        <f ca="1">IF($B232="","",OFFSET(Zdroj!T$16,'k rozhodnutí detailní'!$A231,0))</f>
        <v/>
      </c>
      <c r="F232" s="31" t="str">
        <f ca="1">IF($B232="","",OFFSET(Zdroj!U$16,'k rozhodnutí detailní'!$A231,0))</f>
        <v/>
      </c>
      <c r="G232" s="122" t="str">
        <f ca="1">IF($B232="","",OFFSET(Zdroj!W$16,'k rozhodnutí detailní'!$A231,0))</f>
        <v/>
      </c>
      <c r="H232" s="126" t="str">
        <f ca="1">IF($B232="","",OFFSET(Zdroj!Y$16,'k rozhodnutí detailní'!$A231,0))</f>
        <v/>
      </c>
      <c r="I232" s="115" t="str">
        <f ca="1">IF($B232="","",OFFSET(Zdroj!BW$16,'k rozhodnutí detailní'!$A231,0))</f>
        <v/>
      </c>
      <c r="J232" s="115" t="str">
        <f ca="1">IF($B232="","",OFFSET(Zdroj!BX$16,'k rozhodnutí detailní'!$A231,0))</f>
        <v/>
      </c>
      <c r="K232" s="115" t="str">
        <f ca="1">IF($B232="","",OFFSET(Zdroj!BY$16,'k rozhodnutí detailní'!$A231,0))</f>
        <v/>
      </c>
      <c r="L232" s="115" t="str">
        <f ca="1">IF($B232="","",CONCATENATE(OFFSET(Zdroj!BZ$16,'k rozhodnutí detailní'!$A231,0)," ze 100"))</f>
        <v/>
      </c>
      <c r="M232" s="142" t="str">
        <f t="shared" ref="M232" ca="1" si="148">IF($B232="","",SUM((I232+J232+K232)/100))</f>
        <v/>
      </c>
      <c r="N232" s="125" t="str">
        <f ca="1">IF(B232="","",OFFSET(Zdroj!CE$16,'k rozhodnutí detailní'!A231,0))</f>
        <v/>
      </c>
      <c r="O232" s="115" t="str">
        <f ca="1">IF($B232="","",OFFSET(Zdroj!Z$16,'k rozhodnutí detailní'!$A231,0))</f>
        <v/>
      </c>
      <c r="P232" s="115" t="str">
        <f ca="1">IF($B232="","",OFFSET(Zdroj!AC$16,'k rozhodnutí detailní'!$A231,0))</f>
        <v/>
      </c>
      <c r="Q232" s="115" t="str">
        <f ca="1">IF($B232="","",OFFSET(Zdroj!AD$16,'k rozhodnutí detailní'!$A231,0))</f>
        <v/>
      </c>
      <c r="R232" s="115" t="str">
        <f ca="1">IF($B232="","",OFFSET(Zdroj!AE$16,'k rozhodnutí detailní'!$A231,0))</f>
        <v/>
      </c>
      <c r="S232" s="115" t="str">
        <f ca="1">IF($B232="","",OFFSET(Zdroj!AF$16,'k rozhodnutí detailní'!$A231,0))</f>
        <v/>
      </c>
      <c r="T232" s="115" t="str">
        <f ca="1">IF($B232="","",OFFSET(Zdroj!AG$16,'k rozhodnutí detailní'!$A231,0))</f>
        <v/>
      </c>
      <c r="U232" s="115" t="str">
        <f ca="1">IF($B232="","",OFFSET(Zdroj!AH$16,'k rozhodnutí detailní'!$A231,0))</f>
        <v/>
      </c>
    </row>
    <row r="233" spans="1:21" x14ac:dyDescent="0.25">
      <c r="A233" s="23"/>
      <c r="B233" s="124" t="str">
        <f ca="1">IF(OFFSET(Zdroj!$B$16,A231,0)&gt;0,OFFSET(Zdroj!$B$16,A231,0)+0,"")</f>
        <v/>
      </c>
      <c r="C233" s="2" t="str">
        <f ca="1">IF($B232="","",IF(Zdroj!$AS$9="ano",CONCATENATE("Okres:","
",OFFSET(Zdroj!CH$16,'k rozhodnutí detailní'!$A231,0),"
","Právní forma","
",OFFSET(Zdroj!H$16,'k rozhodnutí detailní'!$A231,0),"
",IF(OFFSET(Zdroj!I$16,'k rozhodnutí detailní'!$A231,0)="","","IČO: "),OFFSET(Zdroj!I$16,'k rozhodnutí detailní'!$A231,0),"
","B.Ú. ",IF(OFFSET(Zdroj!J$16,'k rozhodnutí detailní'!$A231,0)="","","Anonymizováno")),CONCATENATE("Okres:","
",OFFSET(Zdroj!CH$16,'k rozhodnutí detailní'!$A231,0),"
","Právní forma","
",OFFSET(Zdroj!H$16,'k rozhodnutí detailní'!$A231,0),"
",IF(OFFSET(Zdroj!I$16,'k rozhodnutí detailní'!$A231,0)="","","IČO: "),OFFSET(Zdroj!I$16,'k rozhodnutí detailní'!$A231,0),"
","B.Ú. ",OFFSET(Zdroj!J$16,'k rozhodnutí detailní'!$A231,0))))</f>
        <v/>
      </c>
      <c r="D233" s="3" t="str">
        <f ca="1">IF($B232="","",OFFSET(Zdroj!O$16,'k rozhodnutí detailní'!$A231,0))</f>
        <v/>
      </c>
      <c r="E233" s="127"/>
      <c r="F233" s="30"/>
      <c r="G233" s="122"/>
      <c r="H233" s="126"/>
      <c r="I233" s="115"/>
      <c r="J233" s="115"/>
      <c r="K233" s="115"/>
      <c r="L233" s="115"/>
      <c r="M233" s="142"/>
      <c r="N233" s="125"/>
      <c r="O233" s="115"/>
      <c r="P233" s="115"/>
      <c r="Q233" s="115"/>
      <c r="R233" s="115"/>
      <c r="S233" s="115"/>
      <c r="T233" s="115"/>
      <c r="U233" s="115"/>
    </row>
    <row r="234" spans="1:21" x14ac:dyDescent="0.25">
      <c r="A234" s="23">
        <f>ROW()/3-1</f>
        <v>77</v>
      </c>
      <c r="B234" s="124"/>
      <c r="C234" s="28" t="str">
        <f ca="1">IF($B232="","",IF(Zdroj!$AS$9="ano",IF(OFFSET(Zdroj!M$16,'k rozhodnutí detailní'!A231,0)="","","Anonymizováno"),IF(OFFSET(Zdroj!M$16,'k rozhodnutí detailní'!A231,0)="","",OFFSET(Zdroj!M$16,'k rozhodnutí detailní'!A231,0))))</f>
        <v/>
      </c>
      <c r="D234" s="3" t="str">
        <f ca="1">IF($B232="","",CONCATENATE("Dotace bude použita na:","
",OFFSET(Zdroj!P$16,'k rozhodnutí detailní'!$A231,0)))</f>
        <v/>
      </c>
      <c r="E234" s="127"/>
      <c r="F234" s="31" t="str">
        <f ca="1">IF($B232="","",OFFSET(Zdroj!V$16,'k rozhodnutí detailní'!$A231,0))</f>
        <v/>
      </c>
      <c r="G234" s="38" t="str">
        <f ca="1">IF($B232="","",OFFSET(Zdroj!CC$16,'k rozhodnutí'!$A231,0))</f>
        <v/>
      </c>
      <c r="H234" s="126"/>
      <c r="I234" s="115"/>
      <c r="J234" s="115"/>
      <c r="K234" s="115"/>
      <c r="L234" s="115"/>
      <c r="M234" s="142"/>
      <c r="N234" s="32" t="str">
        <f t="shared" ref="N234" ca="1" si="149">IF(B232="","",N232/G232)</f>
        <v/>
      </c>
      <c r="O234" s="115"/>
      <c r="P234" s="115"/>
      <c r="Q234" s="115"/>
      <c r="R234" s="115"/>
      <c r="S234" s="115"/>
      <c r="T234" s="115"/>
      <c r="U234" s="115"/>
    </row>
    <row r="235" spans="1:21" x14ac:dyDescent="0.25">
      <c r="A235" s="23"/>
      <c r="B235" s="78" t="str">
        <f ca="1">IF(OFFSET(Zdroj!$B$16,A234,0)&gt;0,A237,"")</f>
        <v/>
      </c>
      <c r="C235" s="2" t="str">
        <f ca="1">IF($B235="","",IF(Zdroj!$AS$9="ano",CONCATENATE(OFFSET(Zdroj!C$16,'k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19" t="str">
        <f ca="1">IF($B235="","",OFFSET(Zdroj!N$16,'k rozhodnutí detailní'!$A234,0))</f>
        <v/>
      </c>
      <c r="E235" s="127" t="str">
        <f ca="1">IF($B235="","",OFFSET(Zdroj!T$16,'k rozhodnutí detailní'!$A234,0))</f>
        <v/>
      </c>
      <c r="F235" s="31" t="str">
        <f ca="1">IF($B235="","",OFFSET(Zdroj!U$16,'k rozhodnutí detailní'!$A234,0))</f>
        <v/>
      </c>
      <c r="G235" s="122" t="str">
        <f ca="1">IF($B235="","",OFFSET(Zdroj!W$16,'k rozhodnutí detailní'!$A234,0))</f>
        <v/>
      </c>
      <c r="H235" s="126" t="str">
        <f ca="1">IF($B235="","",OFFSET(Zdroj!Y$16,'k rozhodnutí detailní'!$A234,0))</f>
        <v/>
      </c>
      <c r="I235" s="115" t="str">
        <f ca="1">IF($B235="","",OFFSET(Zdroj!BW$16,'k rozhodnutí detailní'!$A234,0))</f>
        <v/>
      </c>
      <c r="J235" s="115" t="str">
        <f ca="1">IF($B235="","",OFFSET(Zdroj!BX$16,'k rozhodnutí detailní'!$A234,0))</f>
        <v/>
      </c>
      <c r="K235" s="115" t="str">
        <f ca="1">IF($B235="","",OFFSET(Zdroj!BY$16,'k rozhodnutí detailní'!$A234,0))</f>
        <v/>
      </c>
      <c r="L235" s="115" t="str">
        <f ca="1">IF($B235="","",CONCATENATE(OFFSET(Zdroj!BZ$16,'k rozhodnutí detailní'!$A234,0)," ze 100"))</f>
        <v/>
      </c>
      <c r="M235" s="142" t="str">
        <f t="shared" ref="M235" ca="1" si="150">IF($B235="","",SUM((I235+J235+K235)/100))</f>
        <v/>
      </c>
      <c r="N235" s="125" t="str">
        <f ca="1">IF(B235="","",OFFSET(Zdroj!CE$16,'k rozhodnutí detailní'!A234,0))</f>
        <v/>
      </c>
      <c r="O235" s="115" t="str">
        <f ca="1">IF($B235="","",OFFSET(Zdroj!Z$16,'k rozhodnutí detailní'!$A234,0))</f>
        <v/>
      </c>
      <c r="P235" s="115" t="str">
        <f ca="1">IF($B235="","",OFFSET(Zdroj!AC$16,'k rozhodnutí detailní'!$A234,0))</f>
        <v/>
      </c>
      <c r="Q235" s="115" t="str">
        <f ca="1">IF($B235="","",OFFSET(Zdroj!AD$16,'k rozhodnutí detailní'!$A234,0))</f>
        <v/>
      </c>
      <c r="R235" s="115" t="str">
        <f ca="1">IF($B235="","",OFFSET(Zdroj!AE$16,'k rozhodnutí detailní'!$A234,0))</f>
        <v/>
      </c>
      <c r="S235" s="115" t="str">
        <f ca="1">IF($B235="","",OFFSET(Zdroj!AF$16,'k rozhodnutí detailní'!$A234,0))</f>
        <v/>
      </c>
      <c r="T235" s="115" t="str">
        <f ca="1">IF($B235="","",OFFSET(Zdroj!AG$16,'k rozhodnutí detailní'!$A234,0))</f>
        <v/>
      </c>
      <c r="U235" s="115" t="str">
        <f ca="1">IF($B235="","",OFFSET(Zdroj!AH$16,'k rozhodnutí detailní'!$A234,0))</f>
        <v/>
      </c>
    </row>
    <row r="236" spans="1:21" x14ac:dyDescent="0.25">
      <c r="A236" s="23"/>
      <c r="B236" s="124" t="str">
        <f ca="1">IF(OFFSET(Zdroj!$B$16,A234,0)&gt;0,OFFSET(Zdroj!$B$16,A234,0)+0,"")</f>
        <v/>
      </c>
      <c r="C236" s="2" t="str">
        <f ca="1">IF($B235="","",IF(Zdroj!$AS$9="ano",CONCATENATE("Okres:","
",OFFSET(Zdroj!CH$16,'k rozhodnutí detailní'!$A234,0),"
","Právní forma","
",OFFSET(Zdroj!H$16,'k rozhodnutí detailní'!$A234,0),"
",IF(OFFSET(Zdroj!I$16,'k rozhodnutí detailní'!$A234,0)="","","IČO: "),OFFSET(Zdroj!I$16,'k rozhodnutí detailní'!$A234,0),"
","B.Ú. ",IF(OFFSET(Zdroj!J$16,'k rozhodnutí detailní'!$A234,0)="","","Anonymizováno")),CONCATENATE("Okres:","
",OFFSET(Zdroj!CH$16,'k rozhodnutí detailní'!$A234,0),"
","Právní forma","
",OFFSET(Zdroj!H$16,'k rozhodnutí detailní'!$A234,0),"
",IF(OFFSET(Zdroj!I$16,'k rozhodnutí detailní'!$A234,0)="","","IČO: "),OFFSET(Zdroj!I$16,'k rozhodnutí detailní'!$A234,0),"
","B.Ú. ",OFFSET(Zdroj!J$16,'k rozhodnutí detailní'!$A234,0))))</f>
        <v/>
      </c>
      <c r="D236" s="3" t="str">
        <f ca="1">IF($B235="","",OFFSET(Zdroj!O$16,'k rozhodnutí detailní'!$A234,0))</f>
        <v/>
      </c>
      <c r="E236" s="127"/>
      <c r="F236" s="30"/>
      <c r="G236" s="122"/>
      <c r="H236" s="126"/>
      <c r="I236" s="115"/>
      <c r="J236" s="115"/>
      <c r="K236" s="115"/>
      <c r="L236" s="115"/>
      <c r="M236" s="142"/>
      <c r="N236" s="125"/>
      <c r="O236" s="115"/>
      <c r="P236" s="115"/>
      <c r="Q236" s="115"/>
      <c r="R236" s="115"/>
      <c r="S236" s="115"/>
      <c r="T236" s="115"/>
      <c r="U236" s="115"/>
    </row>
    <row r="237" spans="1:21" x14ac:dyDescent="0.25">
      <c r="A237" s="23">
        <f>ROW()/3-1</f>
        <v>78</v>
      </c>
      <c r="B237" s="124"/>
      <c r="C237" s="28" t="str">
        <f ca="1">IF($B235="","",IF(Zdroj!$AS$9="ano",IF(OFFSET(Zdroj!M$16,'k rozhodnutí detailní'!A234,0)="","","Anonymizováno"),IF(OFFSET(Zdroj!M$16,'k rozhodnutí detailní'!A234,0)="","",OFFSET(Zdroj!M$16,'k rozhodnutí detailní'!A234,0))))</f>
        <v/>
      </c>
      <c r="D237" s="3" t="str">
        <f ca="1">IF($B235="","",CONCATENATE("Dotace bude použita na:","
",OFFSET(Zdroj!P$16,'k rozhodnutí detailní'!$A234,0)))</f>
        <v/>
      </c>
      <c r="E237" s="127"/>
      <c r="F237" s="31" t="str">
        <f ca="1">IF($B235="","",OFFSET(Zdroj!V$16,'k rozhodnutí detailní'!$A234,0))</f>
        <v/>
      </c>
      <c r="G237" s="38" t="str">
        <f ca="1">IF($B235="","",OFFSET(Zdroj!CC$16,'k rozhodnutí'!$A234,0))</f>
        <v/>
      </c>
      <c r="H237" s="126"/>
      <c r="I237" s="115"/>
      <c r="J237" s="115"/>
      <c r="K237" s="115"/>
      <c r="L237" s="115"/>
      <c r="M237" s="142"/>
      <c r="N237" s="32" t="str">
        <f t="shared" ref="N237" ca="1" si="151">IF(B235="","",N235/G235)</f>
        <v/>
      </c>
      <c r="O237" s="115"/>
      <c r="P237" s="115"/>
      <c r="Q237" s="115"/>
      <c r="R237" s="115"/>
      <c r="S237" s="115"/>
      <c r="T237" s="115"/>
      <c r="U237" s="115"/>
    </row>
    <row r="238" spans="1:21" x14ac:dyDescent="0.25">
      <c r="A238" s="23"/>
      <c r="B238" s="78" t="str">
        <f ca="1">IF(OFFSET(Zdroj!$B$16,A237,0)&gt;0,A240,"")</f>
        <v/>
      </c>
      <c r="C238" s="2" t="str">
        <f ca="1">IF($B238="","",IF(Zdroj!$AS$9="ano",CONCATENATE(OFFSET(Zdroj!C$16,'k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19" t="str">
        <f ca="1">IF($B238="","",OFFSET(Zdroj!N$16,'k rozhodnutí detailní'!$A237,0))</f>
        <v/>
      </c>
      <c r="E238" s="127" t="str">
        <f ca="1">IF($B238="","",OFFSET(Zdroj!T$16,'k rozhodnutí detailní'!$A237,0))</f>
        <v/>
      </c>
      <c r="F238" s="31" t="str">
        <f ca="1">IF($B238="","",OFFSET(Zdroj!U$16,'k rozhodnutí detailní'!$A237,0))</f>
        <v/>
      </c>
      <c r="G238" s="122" t="str">
        <f ca="1">IF($B238="","",OFFSET(Zdroj!W$16,'k rozhodnutí detailní'!$A237,0))</f>
        <v/>
      </c>
      <c r="H238" s="126" t="str">
        <f ca="1">IF($B238="","",OFFSET(Zdroj!Y$16,'k rozhodnutí detailní'!$A237,0))</f>
        <v/>
      </c>
      <c r="I238" s="115" t="str">
        <f ca="1">IF($B238="","",OFFSET(Zdroj!BW$16,'k rozhodnutí detailní'!$A237,0))</f>
        <v/>
      </c>
      <c r="J238" s="115" t="str">
        <f ca="1">IF($B238="","",OFFSET(Zdroj!BX$16,'k rozhodnutí detailní'!$A237,0))</f>
        <v/>
      </c>
      <c r="K238" s="115" t="str">
        <f ca="1">IF($B238="","",OFFSET(Zdroj!BY$16,'k rozhodnutí detailní'!$A237,0))</f>
        <v/>
      </c>
      <c r="L238" s="115" t="str">
        <f ca="1">IF($B238="","",CONCATENATE(OFFSET(Zdroj!BZ$16,'k rozhodnutí detailní'!$A237,0)," ze 100"))</f>
        <v/>
      </c>
      <c r="M238" s="142" t="str">
        <f t="shared" ref="M238" ca="1" si="152">IF($B238="","",SUM((I238+J238+K238)/100))</f>
        <v/>
      </c>
      <c r="N238" s="125" t="str">
        <f ca="1">IF(B238="","",OFFSET(Zdroj!CE$16,'k rozhodnutí detailní'!A237,0))</f>
        <v/>
      </c>
      <c r="O238" s="115" t="str">
        <f ca="1">IF($B238="","",OFFSET(Zdroj!Z$16,'k rozhodnutí detailní'!$A237,0))</f>
        <v/>
      </c>
      <c r="P238" s="115" t="str">
        <f ca="1">IF($B238="","",OFFSET(Zdroj!AC$16,'k rozhodnutí detailní'!$A237,0))</f>
        <v/>
      </c>
      <c r="Q238" s="115" t="str">
        <f ca="1">IF($B238="","",OFFSET(Zdroj!AD$16,'k rozhodnutí detailní'!$A237,0))</f>
        <v/>
      </c>
      <c r="R238" s="115" t="str">
        <f ca="1">IF($B238="","",OFFSET(Zdroj!AE$16,'k rozhodnutí detailní'!$A237,0))</f>
        <v/>
      </c>
      <c r="S238" s="115" t="str">
        <f ca="1">IF($B238="","",OFFSET(Zdroj!AF$16,'k rozhodnutí detailní'!$A237,0))</f>
        <v/>
      </c>
      <c r="T238" s="115" t="str">
        <f ca="1">IF($B238="","",OFFSET(Zdroj!AG$16,'k rozhodnutí detailní'!$A237,0))</f>
        <v/>
      </c>
      <c r="U238" s="115" t="str">
        <f ca="1">IF($B238="","",OFFSET(Zdroj!AH$16,'k rozhodnutí detailní'!$A237,0))</f>
        <v/>
      </c>
    </row>
    <row r="239" spans="1:21" x14ac:dyDescent="0.25">
      <c r="A239" s="23"/>
      <c r="B239" s="124" t="str">
        <f ca="1">IF(OFFSET(Zdroj!$B$16,A237,0)&gt;0,OFFSET(Zdroj!$B$16,A237,0)+0,"")</f>
        <v/>
      </c>
      <c r="C239" s="2" t="str">
        <f ca="1">IF($B238="","",IF(Zdroj!$AS$9="ano",CONCATENATE("Okres:","
",OFFSET(Zdroj!CH$16,'k rozhodnutí detailní'!$A237,0),"
","Právní forma","
",OFFSET(Zdroj!H$16,'k rozhodnutí detailní'!$A237,0),"
",IF(OFFSET(Zdroj!I$16,'k rozhodnutí detailní'!$A237,0)="","","IČO: "),OFFSET(Zdroj!I$16,'k rozhodnutí detailní'!$A237,0),"
","B.Ú. ",IF(OFFSET(Zdroj!J$16,'k rozhodnutí detailní'!$A237,0)="","","Anonymizováno")),CONCATENATE("Okres:","
",OFFSET(Zdroj!CH$16,'k rozhodnutí detailní'!$A237,0),"
","Právní forma","
",OFFSET(Zdroj!H$16,'k rozhodnutí detailní'!$A237,0),"
",IF(OFFSET(Zdroj!I$16,'k rozhodnutí detailní'!$A237,0)="","","IČO: "),OFFSET(Zdroj!I$16,'k rozhodnutí detailní'!$A237,0),"
","B.Ú. ",OFFSET(Zdroj!J$16,'k rozhodnutí detailní'!$A237,0))))</f>
        <v/>
      </c>
      <c r="D239" s="3" t="str">
        <f ca="1">IF($B238="","",OFFSET(Zdroj!O$16,'k rozhodnutí detailní'!$A237,0))</f>
        <v/>
      </c>
      <c r="E239" s="127"/>
      <c r="F239" s="30"/>
      <c r="G239" s="122"/>
      <c r="H239" s="126"/>
      <c r="I239" s="115"/>
      <c r="J239" s="115"/>
      <c r="K239" s="115"/>
      <c r="L239" s="115"/>
      <c r="M239" s="142"/>
      <c r="N239" s="125"/>
      <c r="O239" s="115"/>
      <c r="P239" s="115"/>
      <c r="Q239" s="115"/>
      <c r="R239" s="115"/>
      <c r="S239" s="115"/>
      <c r="T239" s="115"/>
      <c r="U239" s="115"/>
    </row>
    <row r="240" spans="1:21" x14ac:dyDescent="0.25">
      <c r="A240" s="23">
        <f>ROW()/3-1</f>
        <v>79</v>
      </c>
      <c r="B240" s="124"/>
      <c r="C240" s="28" t="str">
        <f ca="1">IF($B238="","",IF(Zdroj!$AS$9="ano",IF(OFFSET(Zdroj!M$16,'k rozhodnutí detailní'!A237,0)="","","Anonymizováno"),IF(OFFSET(Zdroj!M$16,'k rozhodnutí detailní'!A237,0)="","",OFFSET(Zdroj!M$16,'k rozhodnutí detailní'!A237,0))))</f>
        <v/>
      </c>
      <c r="D240" s="3" t="str">
        <f ca="1">IF($B238="","",CONCATENATE("Dotace bude použita na:","
",OFFSET(Zdroj!P$16,'k rozhodnutí detailní'!$A237,0)))</f>
        <v/>
      </c>
      <c r="E240" s="127"/>
      <c r="F240" s="31" t="str">
        <f ca="1">IF($B238="","",OFFSET(Zdroj!V$16,'k rozhodnutí detailní'!$A237,0))</f>
        <v/>
      </c>
      <c r="G240" s="38" t="str">
        <f ca="1">IF($B238="","",OFFSET(Zdroj!CC$16,'k rozhodnutí'!$A237,0))</f>
        <v/>
      </c>
      <c r="H240" s="126"/>
      <c r="I240" s="115"/>
      <c r="J240" s="115"/>
      <c r="K240" s="115"/>
      <c r="L240" s="115"/>
      <c r="M240" s="142"/>
      <c r="N240" s="32" t="str">
        <f t="shared" ref="N240" ca="1" si="153">IF(B238="","",N238/G238)</f>
        <v/>
      </c>
      <c r="O240" s="115"/>
      <c r="P240" s="115"/>
      <c r="Q240" s="115"/>
      <c r="R240" s="115"/>
      <c r="S240" s="115"/>
      <c r="T240" s="115"/>
      <c r="U240" s="115"/>
    </row>
    <row r="241" spans="1:21" x14ac:dyDescent="0.25">
      <c r="A241" s="23"/>
      <c r="B241" s="78" t="str">
        <f ca="1">IF(OFFSET(Zdroj!$B$16,A240,0)&gt;0,A243,"")</f>
        <v/>
      </c>
      <c r="C241" s="2" t="str">
        <f ca="1">IF($B241="","",IF(Zdroj!$AS$9="ano",CONCATENATE(OFFSET(Zdroj!C$16,'k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19" t="str">
        <f ca="1">IF($B241="","",OFFSET(Zdroj!N$16,'k rozhodnutí detailní'!$A240,0))</f>
        <v/>
      </c>
      <c r="E241" s="127" t="str">
        <f ca="1">IF($B241="","",OFFSET(Zdroj!T$16,'k rozhodnutí detailní'!$A240,0))</f>
        <v/>
      </c>
      <c r="F241" s="31" t="str">
        <f ca="1">IF($B241="","",OFFSET(Zdroj!U$16,'k rozhodnutí detailní'!$A240,0))</f>
        <v/>
      </c>
      <c r="G241" s="122" t="str">
        <f ca="1">IF($B241="","",OFFSET(Zdroj!W$16,'k rozhodnutí detailní'!$A240,0))</f>
        <v/>
      </c>
      <c r="H241" s="126" t="str">
        <f ca="1">IF($B241="","",OFFSET(Zdroj!Y$16,'k rozhodnutí detailní'!$A240,0))</f>
        <v/>
      </c>
      <c r="I241" s="115" t="str">
        <f ca="1">IF($B241="","",OFFSET(Zdroj!BW$16,'k rozhodnutí detailní'!$A240,0))</f>
        <v/>
      </c>
      <c r="J241" s="115" t="str">
        <f ca="1">IF($B241="","",OFFSET(Zdroj!BX$16,'k rozhodnutí detailní'!$A240,0))</f>
        <v/>
      </c>
      <c r="K241" s="115" t="str">
        <f ca="1">IF($B241="","",OFFSET(Zdroj!BY$16,'k rozhodnutí detailní'!$A240,0))</f>
        <v/>
      </c>
      <c r="L241" s="115" t="str">
        <f ca="1">IF($B241="","",CONCATENATE(OFFSET(Zdroj!BZ$16,'k rozhodnutí detailní'!$A240,0)," ze 100"))</f>
        <v/>
      </c>
      <c r="M241" s="142" t="str">
        <f t="shared" ref="M241" ca="1" si="154">IF($B241="","",SUM((I241+J241+K241)/100))</f>
        <v/>
      </c>
      <c r="N241" s="125" t="str">
        <f ca="1">IF(B241="","",OFFSET(Zdroj!CE$16,'k rozhodnutí detailní'!A240,0))</f>
        <v/>
      </c>
      <c r="O241" s="115" t="str">
        <f ca="1">IF($B241="","",OFFSET(Zdroj!Z$16,'k rozhodnutí detailní'!$A240,0))</f>
        <v/>
      </c>
      <c r="P241" s="115" t="str">
        <f ca="1">IF($B241="","",OFFSET(Zdroj!AC$16,'k rozhodnutí detailní'!$A240,0))</f>
        <v/>
      </c>
      <c r="Q241" s="115" t="str">
        <f ca="1">IF($B241="","",OFFSET(Zdroj!AD$16,'k rozhodnutí detailní'!$A240,0))</f>
        <v/>
      </c>
      <c r="R241" s="115" t="str">
        <f ca="1">IF($B241="","",OFFSET(Zdroj!AE$16,'k rozhodnutí detailní'!$A240,0))</f>
        <v/>
      </c>
      <c r="S241" s="115" t="str">
        <f ca="1">IF($B241="","",OFFSET(Zdroj!AF$16,'k rozhodnutí detailní'!$A240,0))</f>
        <v/>
      </c>
      <c r="T241" s="115" t="str">
        <f ca="1">IF($B241="","",OFFSET(Zdroj!AG$16,'k rozhodnutí detailní'!$A240,0))</f>
        <v/>
      </c>
      <c r="U241" s="115" t="str">
        <f ca="1">IF($B241="","",OFFSET(Zdroj!AH$16,'k rozhodnutí detailní'!$A240,0))</f>
        <v/>
      </c>
    </row>
    <row r="242" spans="1:21" x14ac:dyDescent="0.25">
      <c r="A242" s="23"/>
      <c r="B242" s="124" t="str">
        <f ca="1">IF(OFFSET(Zdroj!$B$16,A240,0)&gt;0,OFFSET(Zdroj!$B$16,A240,0)+0,"")</f>
        <v/>
      </c>
      <c r="C242" s="2" t="str">
        <f ca="1">IF($B241="","",IF(Zdroj!$AS$9="ano",CONCATENATE("Okres:","
",OFFSET(Zdroj!CH$16,'k rozhodnutí detailní'!$A240,0),"
","Právní forma","
",OFFSET(Zdroj!H$16,'k rozhodnutí detailní'!$A240,0),"
",IF(OFFSET(Zdroj!I$16,'k rozhodnutí detailní'!$A240,0)="","","IČO: "),OFFSET(Zdroj!I$16,'k rozhodnutí detailní'!$A240,0),"
","B.Ú. ",IF(OFFSET(Zdroj!J$16,'k rozhodnutí detailní'!$A240,0)="","","Anonymizováno")),CONCATENATE("Okres:","
",OFFSET(Zdroj!CH$16,'k rozhodnutí detailní'!$A240,0),"
","Právní forma","
",OFFSET(Zdroj!H$16,'k rozhodnutí detailní'!$A240,0),"
",IF(OFFSET(Zdroj!I$16,'k rozhodnutí detailní'!$A240,0)="","","IČO: "),OFFSET(Zdroj!I$16,'k rozhodnutí detailní'!$A240,0),"
","B.Ú. ",OFFSET(Zdroj!J$16,'k rozhodnutí detailní'!$A240,0))))</f>
        <v/>
      </c>
      <c r="D242" s="3" t="str">
        <f ca="1">IF($B241="","",OFFSET(Zdroj!O$16,'k rozhodnutí detailní'!$A240,0))</f>
        <v/>
      </c>
      <c r="E242" s="127"/>
      <c r="F242" s="30"/>
      <c r="G242" s="122"/>
      <c r="H242" s="126"/>
      <c r="I242" s="115"/>
      <c r="J242" s="115"/>
      <c r="K242" s="115"/>
      <c r="L242" s="115"/>
      <c r="M242" s="142"/>
      <c r="N242" s="125"/>
      <c r="O242" s="115"/>
      <c r="P242" s="115"/>
      <c r="Q242" s="115"/>
      <c r="R242" s="115"/>
      <c r="S242" s="115"/>
      <c r="T242" s="115"/>
      <c r="U242" s="115"/>
    </row>
    <row r="243" spans="1:21" x14ac:dyDescent="0.25">
      <c r="A243" s="23">
        <f>ROW()/3-1</f>
        <v>80</v>
      </c>
      <c r="B243" s="124"/>
      <c r="C243" s="28" t="str">
        <f ca="1">IF($B241="","",IF(Zdroj!$AS$9="ano",IF(OFFSET(Zdroj!M$16,'k rozhodnutí detailní'!A240,0)="","","Anonymizováno"),IF(OFFSET(Zdroj!M$16,'k rozhodnutí detailní'!A240,0)="","",OFFSET(Zdroj!M$16,'k rozhodnutí detailní'!A240,0))))</f>
        <v/>
      </c>
      <c r="D243" s="3" t="str">
        <f ca="1">IF($B241="","",CONCATENATE("Dotace bude použita na:","
",OFFSET(Zdroj!P$16,'k rozhodnutí detailní'!$A240,0)))</f>
        <v/>
      </c>
      <c r="E243" s="127"/>
      <c r="F243" s="31" t="str">
        <f ca="1">IF($B241="","",OFFSET(Zdroj!V$16,'k rozhodnutí detailní'!$A240,0))</f>
        <v/>
      </c>
      <c r="G243" s="38" t="str">
        <f ca="1">IF($B241="","",OFFSET(Zdroj!CC$16,'k rozhodnutí'!$A240,0))</f>
        <v/>
      </c>
      <c r="H243" s="126"/>
      <c r="I243" s="115"/>
      <c r="J243" s="115"/>
      <c r="K243" s="115"/>
      <c r="L243" s="115"/>
      <c r="M243" s="142"/>
      <c r="N243" s="32" t="str">
        <f t="shared" ref="N243" ca="1" si="155">IF(B241="","",N241/G241)</f>
        <v/>
      </c>
      <c r="O243" s="115"/>
      <c r="P243" s="115"/>
      <c r="Q243" s="115"/>
      <c r="R243" s="115"/>
      <c r="S243" s="115"/>
      <c r="T243" s="115"/>
      <c r="U243" s="115"/>
    </row>
    <row r="244" spans="1:21" x14ac:dyDescent="0.25">
      <c r="A244" s="23"/>
      <c r="B244" s="78" t="str">
        <f ca="1">IF(OFFSET(Zdroj!$B$16,A243,0)&gt;0,A246,"")</f>
        <v/>
      </c>
      <c r="C244" s="2" t="str">
        <f ca="1">IF($B244="","",IF(Zdroj!$AS$9="ano",CONCATENATE(OFFSET(Zdroj!C$16,'k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19" t="str">
        <f ca="1">IF($B244="","",OFFSET(Zdroj!N$16,'k rozhodnutí detailní'!$A243,0))</f>
        <v/>
      </c>
      <c r="E244" s="127" t="str">
        <f ca="1">IF($B244="","",OFFSET(Zdroj!T$16,'k rozhodnutí detailní'!$A243,0))</f>
        <v/>
      </c>
      <c r="F244" s="31" t="str">
        <f ca="1">IF($B244="","",OFFSET(Zdroj!U$16,'k rozhodnutí detailní'!$A243,0))</f>
        <v/>
      </c>
      <c r="G244" s="122" t="str">
        <f ca="1">IF($B244="","",OFFSET(Zdroj!W$16,'k rozhodnutí detailní'!$A243,0))</f>
        <v/>
      </c>
      <c r="H244" s="126" t="str">
        <f ca="1">IF($B244="","",OFFSET(Zdroj!Y$16,'k rozhodnutí detailní'!$A243,0))</f>
        <v/>
      </c>
      <c r="I244" s="115" t="str">
        <f ca="1">IF($B244="","",OFFSET(Zdroj!BW$16,'k rozhodnutí detailní'!$A243,0))</f>
        <v/>
      </c>
      <c r="J244" s="115" t="str">
        <f ca="1">IF($B244="","",OFFSET(Zdroj!BX$16,'k rozhodnutí detailní'!$A243,0))</f>
        <v/>
      </c>
      <c r="K244" s="115" t="str">
        <f ca="1">IF($B244="","",OFFSET(Zdroj!BY$16,'k rozhodnutí detailní'!$A243,0))</f>
        <v/>
      </c>
      <c r="L244" s="115" t="str">
        <f ca="1">IF($B244="","",CONCATENATE(OFFSET(Zdroj!BZ$16,'k rozhodnutí detailní'!$A243,0)," ze 100"))</f>
        <v/>
      </c>
      <c r="M244" s="142" t="str">
        <f t="shared" ref="M244" ca="1" si="156">IF($B244="","",SUM((I244+J244+K244)/100))</f>
        <v/>
      </c>
      <c r="N244" s="125" t="str">
        <f ca="1">IF(B244="","",OFFSET(Zdroj!CE$16,'k rozhodnutí detailní'!A243,0))</f>
        <v/>
      </c>
      <c r="O244" s="115" t="str">
        <f ca="1">IF($B244="","",OFFSET(Zdroj!Z$16,'k rozhodnutí detailní'!$A243,0))</f>
        <v/>
      </c>
      <c r="P244" s="115" t="str">
        <f ca="1">IF($B244="","",OFFSET(Zdroj!AC$16,'k rozhodnutí detailní'!$A243,0))</f>
        <v/>
      </c>
      <c r="Q244" s="115" t="str">
        <f ca="1">IF($B244="","",OFFSET(Zdroj!AD$16,'k rozhodnutí detailní'!$A243,0))</f>
        <v/>
      </c>
      <c r="R244" s="115" t="str">
        <f ca="1">IF($B244="","",OFFSET(Zdroj!AE$16,'k rozhodnutí detailní'!$A243,0))</f>
        <v/>
      </c>
      <c r="S244" s="115" t="str">
        <f ca="1">IF($B244="","",OFFSET(Zdroj!AF$16,'k rozhodnutí detailní'!$A243,0))</f>
        <v/>
      </c>
      <c r="T244" s="115" t="str">
        <f ca="1">IF($B244="","",OFFSET(Zdroj!AG$16,'k rozhodnutí detailní'!$A243,0))</f>
        <v/>
      </c>
      <c r="U244" s="115" t="str">
        <f ca="1">IF($B244="","",OFFSET(Zdroj!AH$16,'k rozhodnutí detailní'!$A243,0))</f>
        <v/>
      </c>
    </row>
    <row r="245" spans="1:21" x14ac:dyDescent="0.25">
      <c r="A245" s="23"/>
      <c r="B245" s="124" t="str">
        <f ca="1">IF(OFFSET(Zdroj!$B$16,A243,0)&gt;0,OFFSET(Zdroj!$B$16,A243,0)+0,"")</f>
        <v/>
      </c>
      <c r="C245" s="2" t="str">
        <f ca="1">IF($B244="","",IF(Zdroj!$AS$9="ano",CONCATENATE("Okres:","
",OFFSET(Zdroj!CH$16,'k rozhodnutí detailní'!$A243,0),"
","Právní forma","
",OFFSET(Zdroj!H$16,'k rozhodnutí detailní'!$A243,0),"
",IF(OFFSET(Zdroj!I$16,'k rozhodnutí detailní'!$A243,0)="","","IČO: "),OFFSET(Zdroj!I$16,'k rozhodnutí detailní'!$A243,0),"
","B.Ú. ",IF(OFFSET(Zdroj!J$16,'k rozhodnutí detailní'!$A243,0)="","","Anonymizováno")),CONCATENATE("Okres:","
",OFFSET(Zdroj!CH$16,'k rozhodnutí detailní'!$A243,0),"
","Právní forma","
",OFFSET(Zdroj!H$16,'k rozhodnutí detailní'!$A243,0),"
",IF(OFFSET(Zdroj!I$16,'k rozhodnutí detailní'!$A243,0)="","","IČO: "),OFFSET(Zdroj!I$16,'k rozhodnutí detailní'!$A243,0),"
","B.Ú. ",OFFSET(Zdroj!J$16,'k rozhodnutí detailní'!$A243,0))))</f>
        <v/>
      </c>
      <c r="D245" s="3" t="str">
        <f ca="1">IF($B244="","",OFFSET(Zdroj!O$16,'k rozhodnutí detailní'!$A243,0))</f>
        <v/>
      </c>
      <c r="E245" s="127"/>
      <c r="F245" s="30"/>
      <c r="G245" s="122"/>
      <c r="H245" s="126"/>
      <c r="I245" s="115"/>
      <c r="J245" s="115"/>
      <c r="K245" s="115"/>
      <c r="L245" s="115"/>
      <c r="M245" s="142"/>
      <c r="N245" s="125"/>
      <c r="O245" s="115"/>
      <c r="P245" s="115"/>
      <c r="Q245" s="115"/>
      <c r="R245" s="115"/>
      <c r="S245" s="115"/>
      <c r="T245" s="115"/>
      <c r="U245" s="115"/>
    </row>
    <row r="246" spans="1:21" x14ac:dyDescent="0.25">
      <c r="A246" s="23">
        <f>ROW()/3-1</f>
        <v>81</v>
      </c>
      <c r="B246" s="124"/>
      <c r="C246" s="28" t="str">
        <f ca="1">IF($B244="","",IF(Zdroj!$AS$9="ano",IF(OFFSET(Zdroj!M$16,'k rozhodnutí detailní'!A243,0)="","","Anonymizováno"),IF(OFFSET(Zdroj!M$16,'k rozhodnutí detailní'!A243,0)="","",OFFSET(Zdroj!M$16,'k rozhodnutí detailní'!A243,0))))</f>
        <v/>
      </c>
      <c r="D246" s="3" t="str">
        <f ca="1">IF($B244="","",CONCATENATE("Dotace bude použita na:","
",OFFSET(Zdroj!P$16,'k rozhodnutí detailní'!$A243,0)))</f>
        <v/>
      </c>
      <c r="E246" s="127"/>
      <c r="F246" s="31" t="str">
        <f ca="1">IF($B244="","",OFFSET(Zdroj!V$16,'k rozhodnutí detailní'!$A243,0))</f>
        <v/>
      </c>
      <c r="G246" s="38" t="str">
        <f ca="1">IF($B244="","",OFFSET(Zdroj!CC$16,'k rozhodnutí'!$A243,0))</f>
        <v/>
      </c>
      <c r="H246" s="126"/>
      <c r="I246" s="115"/>
      <c r="J246" s="115"/>
      <c r="K246" s="115"/>
      <c r="L246" s="115"/>
      <c r="M246" s="142"/>
      <c r="N246" s="32" t="str">
        <f t="shared" ref="N246" ca="1" si="157">IF(B244="","",N244/G244)</f>
        <v/>
      </c>
      <c r="O246" s="115"/>
      <c r="P246" s="115"/>
      <c r="Q246" s="115"/>
      <c r="R246" s="115"/>
      <c r="S246" s="115"/>
      <c r="T246" s="115"/>
      <c r="U246" s="115"/>
    </row>
    <row r="247" spans="1:21" x14ac:dyDescent="0.25">
      <c r="A247" s="23"/>
      <c r="B247" s="78" t="str">
        <f ca="1">IF(OFFSET(Zdroj!$B$16,A246,0)&gt;0,A249,"")</f>
        <v/>
      </c>
      <c r="C247" s="2" t="str">
        <f ca="1">IF($B247="","",IF(Zdroj!$AS$9="ano",CONCATENATE(OFFSET(Zdroj!C$16,'k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19" t="str">
        <f ca="1">IF($B247="","",OFFSET(Zdroj!N$16,'k rozhodnutí detailní'!$A246,0))</f>
        <v/>
      </c>
      <c r="E247" s="127" t="str">
        <f ca="1">IF($B247="","",OFFSET(Zdroj!T$16,'k rozhodnutí detailní'!$A246,0))</f>
        <v/>
      </c>
      <c r="F247" s="31" t="str">
        <f ca="1">IF($B247="","",OFFSET(Zdroj!U$16,'k rozhodnutí detailní'!$A246,0))</f>
        <v/>
      </c>
      <c r="G247" s="122" t="str">
        <f ca="1">IF($B247="","",OFFSET(Zdroj!W$16,'k rozhodnutí detailní'!$A246,0))</f>
        <v/>
      </c>
      <c r="H247" s="126" t="str">
        <f ca="1">IF($B247="","",OFFSET(Zdroj!Y$16,'k rozhodnutí detailní'!$A246,0))</f>
        <v/>
      </c>
      <c r="I247" s="115" t="str">
        <f ca="1">IF($B247="","",OFFSET(Zdroj!BW$16,'k rozhodnutí detailní'!$A246,0))</f>
        <v/>
      </c>
      <c r="J247" s="115" t="str">
        <f ca="1">IF($B247="","",OFFSET(Zdroj!BX$16,'k rozhodnutí detailní'!$A246,0))</f>
        <v/>
      </c>
      <c r="K247" s="115" t="str">
        <f ca="1">IF($B247="","",OFFSET(Zdroj!BY$16,'k rozhodnutí detailní'!$A246,0))</f>
        <v/>
      </c>
      <c r="L247" s="115" t="str">
        <f ca="1">IF($B247="","",CONCATENATE(OFFSET(Zdroj!BZ$16,'k rozhodnutí detailní'!$A246,0)," ze 100"))</f>
        <v/>
      </c>
      <c r="M247" s="142" t="str">
        <f t="shared" ref="M247" ca="1" si="158">IF($B247="","",SUM((I247+J247+K247)/100))</f>
        <v/>
      </c>
      <c r="N247" s="125" t="str">
        <f ca="1">IF(B247="","",OFFSET(Zdroj!CE$16,'k rozhodnutí detailní'!A246,0))</f>
        <v/>
      </c>
      <c r="O247" s="115" t="str">
        <f ca="1">IF($B247="","",OFFSET(Zdroj!Z$16,'k rozhodnutí detailní'!$A246,0))</f>
        <v/>
      </c>
      <c r="P247" s="115" t="str">
        <f ca="1">IF($B247="","",OFFSET(Zdroj!AC$16,'k rozhodnutí detailní'!$A246,0))</f>
        <v/>
      </c>
      <c r="Q247" s="115" t="str">
        <f ca="1">IF($B247="","",OFFSET(Zdroj!AD$16,'k rozhodnutí detailní'!$A246,0))</f>
        <v/>
      </c>
      <c r="R247" s="115" t="str">
        <f ca="1">IF($B247="","",OFFSET(Zdroj!AE$16,'k rozhodnutí detailní'!$A246,0))</f>
        <v/>
      </c>
      <c r="S247" s="115" t="str">
        <f ca="1">IF($B247="","",OFFSET(Zdroj!AF$16,'k rozhodnutí detailní'!$A246,0))</f>
        <v/>
      </c>
      <c r="T247" s="115" t="str">
        <f ca="1">IF($B247="","",OFFSET(Zdroj!AG$16,'k rozhodnutí detailní'!$A246,0))</f>
        <v/>
      </c>
      <c r="U247" s="115" t="str">
        <f ca="1">IF($B247="","",OFFSET(Zdroj!AH$16,'k rozhodnutí detailní'!$A246,0))</f>
        <v/>
      </c>
    </row>
    <row r="248" spans="1:21" x14ac:dyDescent="0.25">
      <c r="A248" s="23"/>
      <c r="B248" s="124" t="str">
        <f ca="1">IF(OFFSET(Zdroj!$B$16,A246,0)&gt;0,OFFSET(Zdroj!$B$16,A246,0)+0,"")</f>
        <v/>
      </c>
      <c r="C248" s="2" t="str">
        <f ca="1">IF($B247="","",IF(Zdroj!$AS$9="ano",CONCATENATE("Okres:","
",OFFSET(Zdroj!CH$16,'k rozhodnutí detailní'!$A246,0),"
","Právní forma","
",OFFSET(Zdroj!H$16,'k rozhodnutí detailní'!$A246,0),"
",IF(OFFSET(Zdroj!I$16,'k rozhodnutí detailní'!$A246,0)="","","IČO: "),OFFSET(Zdroj!I$16,'k rozhodnutí detailní'!$A246,0),"
","B.Ú. ",IF(OFFSET(Zdroj!J$16,'k rozhodnutí detailní'!$A246,0)="","","Anonymizováno")),CONCATENATE("Okres:","
",OFFSET(Zdroj!CH$16,'k rozhodnutí detailní'!$A246,0),"
","Právní forma","
",OFFSET(Zdroj!H$16,'k rozhodnutí detailní'!$A246,0),"
",IF(OFFSET(Zdroj!I$16,'k rozhodnutí detailní'!$A246,0)="","","IČO: "),OFFSET(Zdroj!I$16,'k rozhodnutí detailní'!$A246,0),"
","B.Ú. ",OFFSET(Zdroj!J$16,'k rozhodnutí detailní'!$A246,0))))</f>
        <v/>
      </c>
      <c r="D248" s="3" t="str">
        <f ca="1">IF($B247="","",OFFSET(Zdroj!O$16,'k rozhodnutí detailní'!$A246,0))</f>
        <v/>
      </c>
      <c r="E248" s="127"/>
      <c r="F248" s="30"/>
      <c r="G248" s="122"/>
      <c r="H248" s="126"/>
      <c r="I248" s="115"/>
      <c r="J248" s="115"/>
      <c r="K248" s="115"/>
      <c r="L248" s="115"/>
      <c r="M248" s="142"/>
      <c r="N248" s="125"/>
      <c r="O248" s="115"/>
      <c r="P248" s="115"/>
      <c r="Q248" s="115"/>
      <c r="R248" s="115"/>
      <c r="S248" s="115"/>
      <c r="T248" s="115"/>
      <c r="U248" s="115"/>
    </row>
    <row r="249" spans="1:21" x14ac:dyDescent="0.25">
      <c r="A249" s="23">
        <f>ROW()/3-1</f>
        <v>82</v>
      </c>
      <c r="B249" s="124"/>
      <c r="C249" s="28" t="str">
        <f ca="1">IF($B247="","",IF(Zdroj!$AS$9="ano",IF(OFFSET(Zdroj!M$16,'k rozhodnutí detailní'!A246,0)="","","Anonymizováno"),IF(OFFSET(Zdroj!M$16,'k rozhodnutí detailní'!A246,0)="","",OFFSET(Zdroj!M$16,'k rozhodnutí detailní'!A246,0))))</f>
        <v/>
      </c>
      <c r="D249" s="3" t="str">
        <f ca="1">IF($B247="","",CONCATENATE("Dotace bude použita na:","
",OFFSET(Zdroj!P$16,'k rozhodnutí detailní'!$A246,0)))</f>
        <v/>
      </c>
      <c r="E249" s="127"/>
      <c r="F249" s="31" t="str">
        <f ca="1">IF($B247="","",OFFSET(Zdroj!V$16,'k rozhodnutí detailní'!$A246,0))</f>
        <v/>
      </c>
      <c r="G249" s="38" t="str">
        <f ca="1">IF($B247="","",OFFSET(Zdroj!CC$16,'k rozhodnutí'!$A246,0))</f>
        <v/>
      </c>
      <c r="H249" s="126"/>
      <c r="I249" s="115"/>
      <c r="J249" s="115"/>
      <c r="K249" s="115"/>
      <c r="L249" s="115"/>
      <c r="M249" s="142"/>
      <c r="N249" s="32" t="str">
        <f t="shared" ref="N249" ca="1" si="159">IF(B247="","",N247/G247)</f>
        <v/>
      </c>
      <c r="O249" s="115"/>
      <c r="P249" s="115"/>
      <c r="Q249" s="115"/>
      <c r="R249" s="115"/>
      <c r="S249" s="115"/>
      <c r="T249" s="115"/>
      <c r="U249" s="115"/>
    </row>
    <row r="250" spans="1:21" x14ac:dyDescent="0.25">
      <c r="A250" s="23"/>
      <c r="B250" s="78" t="str">
        <f ca="1">IF(OFFSET(Zdroj!$B$16,A249,0)&gt;0,A252,"")</f>
        <v/>
      </c>
      <c r="C250" s="2" t="str">
        <f ca="1">IF($B250="","",IF(Zdroj!$AS$9="ano",CONCATENATE(OFFSET(Zdroj!C$16,'k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19" t="str">
        <f ca="1">IF($B250="","",OFFSET(Zdroj!N$16,'k rozhodnutí detailní'!$A249,0))</f>
        <v/>
      </c>
      <c r="E250" s="127" t="str">
        <f ca="1">IF($B250="","",OFFSET(Zdroj!T$16,'k rozhodnutí detailní'!$A249,0))</f>
        <v/>
      </c>
      <c r="F250" s="31" t="str">
        <f ca="1">IF($B250="","",OFFSET(Zdroj!U$16,'k rozhodnutí detailní'!$A249,0))</f>
        <v/>
      </c>
      <c r="G250" s="122" t="str">
        <f ca="1">IF($B250="","",OFFSET(Zdroj!W$16,'k rozhodnutí detailní'!$A249,0))</f>
        <v/>
      </c>
      <c r="H250" s="126" t="str">
        <f ca="1">IF($B250="","",OFFSET(Zdroj!Y$16,'k rozhodnutí detailní'!$A249,0))</f>
        <v/>
      </c>
      <c r="I250" s="115" t="str">
        <f ca="1">IF($B250="","",OFFSET(Zdroj!BW$16,'k rozhodnutí detailní'!$A249,0))</f>
        <v/>
      </c>
      <c r="J250" s="115" t="str">
        <f ca="1">IF($B250="","",OFFSET(Zdroj!BX$16,'k rozhodnutí detailní'!$A249,0))</f>
        <v/>
      </c>
      <c r="K250" s="115" t="str">
        <f ca="1">IF($B250="","",OFFSET(Zdroj!BY$16,'k rozhodnutí detailní'!$A249,0))</f>
        <v/>
      </c>
      <c r="L250" s="115" t="str">
        <f ca="1">IF($B250="","",CONCATENATE(OFFSET(Zdroj!BZ$16,'k rozhodnutí detailní'!$A249,0)," ze 100"))</f>
        <v/>
      </c>
      <c r="M250" s="142" t="str">
        <f t="shared" ref="M250" ca="1" si="160">IF($B250="","",SUM((I250+J250+K250)/100))</f>
        <v/>
      </c>
      <c r="N250" s="125" t="str">
        <f ca="1">IF(B250="","",OFFSET(Zdroj!CE$16,'k rozhodnutí detailní'!A249,0))</f>
        <v/>
      </c>
      <c r="O250" s="115" t="str">
        <f ca="1">IF($B250="","",OFFSET(Zdroj!Z$16,'k rozhodnutí detailní'!$A249,0))</f>
        <v/>
      </c>
      <c r="P250" s="115" t="str">
        <f ca="1">IF($B250="","",OFFSET(Zdroj!AC$16,'k rozhodnutí detailní'!$A249,0))</f>
        <v/>
      </c>
      <c r="Q250" s="115" t="str">
        <f ca="1">IF($B250="","",OFFSET(Zdroj!AD$16,'k rozhodnutí detailní'!$A249,0))</f>
        <v/>
      </c>
      <c r="R250" s="115" t="str">
        <f ca="1">IF($B250="","",OFFSET(Zdroj!AE$16,'k rozhodnutí detailní'!$A249,0))</f>
        <v/>
      </c>
      <c r="S250" s="115" t="str">
        <f ca="1">IF($B250="","",OFFSET(Zdroj!AF$16,'k rozhodnutí detailní'!$A249,0))</f>
        <v/>
      </c>
      <c r="T250" s="115" t="str">
        <f ca="1">IF($B250="","",OFFSET(Zdroj!AG$16,'k rozhodnutí detailní'!$A249,0))</f>
        <v/>
      </c>
      <c r="U250" s="115" t="str">
        <f ca="1">IF($B250="","",OFFSET(Zdroj!AH$16,'k rozhodnutí detailní'!$A249,0))</f>
        <v/>
      </c>
    </row>
    <row r="251" spans="1:21" x14ac:dyDescent="0.25">
      <c r="A251" s="23"/>
      <c r="B251" s="124" t="str">
        <f ca="1">IF(OFFSET(Zdroj!$B$16,A249,0)&gt;0,OFFSET(Zdroj!$B$16,A249,0)+0,"")</f>
        <v/>
      </c>
      <c r="C251" s="2" t="str">
        <f ca="1">IF($B250="","",IF(Zdroj!$AS$9="ano",CONCATENATE("Okres:","
",OFFSET(Zdroj!CH$16,'k rozhodnutí detailní'!$A249,0),"
","Právní forma","
",OFFSET(Zdroj!H$16,'k rozhodnutí detailní'!$A249,0),"
",IF(OFFSET(Zdroj!I$16,'k rozhodnutí detailní'!$A249,0)="","","IČO: "),OFFSET(Zdroj!I$16,'k rozhodnutí detailní'!$A249,0),"
","B.Ú. ",IF(OFFSET(Zdroj!J$16,'k rozhodnutí detailní'!$A249,0)="","","Anonymizováno")),CONCATENATE("Okres:","
",OFFSET(Zdroj!CH$16,'k rozhodnutí detailní'!$A249,0),"
","Právní forma","
",OFFSET(Zdroj!H$16,'k rozhodnutí detailní'!$A249,0),"
",IF(OFFSET(Zdroj!I$16,'k rozhodnutí detailní'!$A249,0)="","","IČO: "),OFFSET(Zdroj!I$16,'k rozhodnutí detailní'!$A249,0),"
","B.Ú. ",OFFSET(Zdroj!J$16,'k rozhodnutí detailní'!$A249,0))))</f>
        <v/>
      </c>
      <c r="D251" s="3" t="str">
        <f ca="1">IF($B250="","",OFFSET(Zdroj!O$16,'k rozhodnutí detailní'!$A249,0))</f>
        <v/>
      </c>
      <c r="E251" s="127"/>
      <c r="F251" s="30"/>
      <c r="G251" s="122"/>
      <c r="H251" s="126"/>
      <c r="I251" s="115"/>
      <c r="J251" s="115"/>
      <c r="K251" s="115"/>
      <c r="L251" s="115"/>
      <c r="M251" s="142"/>
      <c r="N251" s="125"/>
      <c r="O251" s="115"/>
      <c r="P251" s="115"/>
      <c r="Q251" s="115"/>
      <c r="R251" s="115"/>
      <c r="S251" s="115"/>
      <c r="T251" s="115"/>
      <c r="U251" s="115"/>
    </row>
    <row r="252" spans="1:21" x14ac:dyDescent="0.25">
      <c r="A252" s="23">
        <f>ROW()/3-1</f>
        <v>83</v>
      </c>
      <c r="B252" s="124"/>
      <c r="C252" s="28" t="str">
        <f ca="1">IF($B250="","",IF(Zdroj!$AS$9="ano",IF(OFFSET(Zdroj!M$16,'k rozhodnutí detailní'!A249,0)="","","Anonymizováno"),IF(OFFSET(Zdroj!M$16,'k rozhodnutí detailní'!A249,0)="","",OFFSET(Zdroj!M$16,'k rozhodnutí detailní'!A249,0))))</f>
        <v/>
      </c>
      <c r="D252" s="3" t="str">
        <f ca="1">IF($B250="","",CONCATENATE("Dotace bude použita na:","
",OFFSET(Zdroj!P$16,'k rozhodnutí detailní'!$A249,0)))</f>
        <v/>
      </c>
      <c r="E252" s="127"/>
      <c r="F252" s="31" t="str">
        <f ca="1">IF($B250="","",OFFSET(Zdroj!V$16,'k rozhodnutí detailní'!$A249,0))</f>
        <v/>
      </c>
      <c r="G252" s="38" t="str">
        <f ca="1">IF($B250="","",OFFSET(Zdroj!CC$16,'k rozhodnutí'!$A249,0))</f>
        <v/>
      </c>
      <c r="H252" s="126"/>
      <c r="I252" s="115"/>
      <c r="J252" s="115"/>
      <c r="K252" s="115"/>
      <c r="L252" s="115"/>
      <c r="M252" s="142"/>
      <c r="N252" s="32" t="str">
        <f t="shared" ref="N252" ca="1" si="161">IF(B250="","",N250/G250)</f>
        <v/>
      </c>
      <c r="O252" s="115"/>
      <c r="P252" s="115"/>
      <c r="Q252" s="115"/>
      <c r="R252" s="115"/>
      <c r="S252" s="115"/>
      <c r="T252" s="115"/>
      <c r="U252" s="115"/>
    </row>
    <row r="253" spans="1:21" x14ac:dyDescent="0.25">
      <c r="A253" s="23"/>
      <c r="B253" s="78" t="str">
        <f ca="1">IF(OFFSET(Zdroj!$B$16,A252,0)&gt;0,A255,"")</f>
        <v/>
      </c>
      <c r="C253" s="2" t="str">
        <f ca="1">IF($B253="","",IF(Zdroj!$AS$9="ano",CONCATENATE(OFFSET(Zdroj!C$16,'k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19" t="str">
        <f ca="1">IF($B253="","",OFFSET(Zdroj!N$16,'k rozhodnutí detailní'!$A252,0))</f>
        <v/>
      </c>
      <c r="E253" s="127" t="str">
        <f ca="1">IF($B253="","",OFFSET(Zdroj!T$16,'k rozhodnutí detailní'!$A252,0))</f>
        <v/>
      </c>
      <c r="F253" s="31" t="str">
        <f ca="1">IF($B253="","",OFFSET(Zdroj!U$16,'k rozhodnutí detailní'!$A252,0))</f>
        <v/>
      </c>
      <c r="G253" s="122" t="str">
        <f ca="1">IF($B253="","",OFFSET(Zdroj!W$16,'k rozhodnutí detailní'!$A252,0))</f>
        <v/>
      </c>
      <c r="H253" s="126" t="str">
        <f ca="1">IF($B253="","",OFFSET(Zdroj!Y$16,'k rozhodnutí detailní'!$A252,0))</f>
        <v/>
      </c>
      <c r="I253" s="115" t="str">
        <f ca="1">IF($B253="","",OFFSET(Zdroj!BW$16,'k rozhodnutí detailní'!$A252,0))</f>
        <v/>
      </c>
      <c r="J253" s="115" t="str">
        <f ca="1">IF($B253="","",OFFSET(Zdroj!BX$16,'k rozhodnutí detailní'!$A252,0))</f>
        <v/>
      </c>
      <c r="K253" s="115" t="str">
        <f ca="1">IF($B253="","",OFFSET(Zdroj!BY$16,'k rozhodnutí detailní'!$A252,0))</f>
        <v/>
      </c>
      <c r="L253" s="115" t="str">
        <f ca="1">IF($B253="","",CONCATENATE(OFFSET(Zdroj!BZ$16,'k rozhodnutí detailní'!$A252,0)," ze 100"))</f>
        <v/>
      </c>
      <c r="M253" s="142" t="str">
        <f t="shared" ref="M253" ca="1" si="162">IF($B253="","",SUM((I253+J253+K253)/100))</f>
        <v/>
      </c>
      <c r="N253" s="125" t="str">
        <f ca="1">IF(B253="","",OFFSET(Zdroj!CE$16,'k rozhodnutí detailní'!A252,0))</f>
        <v/>
      </c>
      <c r="O253" s="115" t="str">
        <f ca="1">IF($B253="","",OFFSET(Zdroj!Z$16,'k rozhodnutí detailní'!$A252,0))</f>
        <v/>
      </c>
      <c r="P253" s="115" t="str">
        <f ca="1">IF($B253="","",OFFSET(Zdroj!AC$16,'k rozhodnutí detailní'!$A252,0))</f>
        <v/>
      </c>
      <c r="Q253" s="115" t="str">
        <f ca="1">IF($B253="","",OFFSET(Zdroj!AD$16,'k rozhodnutí detailní'!$A252,0))</f>
        <v/>
      </c>
      <c r="R253" s="115" t="str">
        <f ca="1">IF($B253="","",OFFSET(Zdroj!AE$16,'k rozhodnutí detailní'!$A252,0))</f>
        <v/>
      </c>
      <c r="S253" s="115" t="str">
        <f ca="1">IF($B253="","",OFFSET(Zdroj!AF$16,'k rozhodnutí detailní'!$A252,0))</f>
        <v/>
      </c>
      <c r="T253" s="115" t="str">
        <f ca="1">IF($B253="","",OFFSET(Zdroj!AG$16,'k rozhodnutí detailní'!$A252,0))</f>
        <v/>
      </c>
      <c r="U253" s="115" t="str">
        <f ca="1">IF($B253="","",OFFSET(Zdroj!AH$16,'k rozhodnutí detailní'!$A252,0))</f>
        <v/>
      </c>
    </row>
    <row r="254" spans="1:21" x14ac:dyDescent="0.25">
      <c r="A254" s="23"/>
      <c r="B254" s="124" t="str">
        <f ca="1">IF(OFFSET(Zdroj!$B$16,A252,0)&gt;0,OFFSET(Zdroj!$B$16,A252,0)+0,"")</f>
        <v/>
      </c>
      <c r="C254" s="2" t="str">
        <f ca="1">IF($B253="","",IF(Zdroj!$AS$9="ano",CONCATENATE("Okres:","
",OFFSET(Zdroj!CH$16,'k rozhodnutí detailní'!$A252,0),"
","Právní forma","
",OFFSET(Zdroj!H$16,'k rozhodnutí detailní'!$A252,0),"
",IF(OFFSET(Zdroj!I$16,'k rozhodnutí detailní'!$A252,0)="","","IČO: "),OFFSET(Zdroj!I$16,'k rozhodnutí detailní'!$A252,0),"
","B.Ú. ",IF(OFFSET(Zdroj!J$16,'k rozhodnutí detailní'!$A252,0)="","","Anonymizováno")),CONCATENATE("Okres:","
",OFFSET(Zdroj!CH$16,'k rozhodnutí detailní'!$A252,0),"
","Právní forma","
",OFFSET(Zdroj!H$16,'k rozhodnutí detailní'!$A252,0),"
",IF(OFFSET(Zdroj!I$16,'k rozhodnutí detailní'!$A252,0)="","","IČO: "),OFFSET(Zdroj!I$16,'k rozhodnutí detailní'!$A252,0),"
","B.Ú. ",OFFSET(Zdroj!J$16,'k rozhodnutí detailní'!$A252,0))))</f>
        <v/>
      </c>
      <c r="D254" s="3" t="str">
        <f ca="1">IF($B253="","",OFFSET(Zdroj!O$16,'k rozhodnutí detailní'!$A252,0))</f>
        <v/>
      </c>
      <c r="E254" s="127"/>
      <c r="F254" s="30"/>
      <c r="G254" s="122"/>
      <c r="H254" s="126"/>
      <c r="I254" s="115"/>
      <c r="J254" s="115"/>
      <c r="K254" s="115"/>
      <c r="L254" s="115"/>
      <c r="M254" s="142"/>
      <c r="N254" s="125"/>
      <c r="O254" s="115"/>
      <c r="P254" s="115"/>
      <c r="Q254" s="115"/>
      <c r="R254" s="115"/>
      <c r="S254" s="115"/>
      <c r="T254" s="115"/>
      <c r="U254" s="115"/>
    </row>
    <row r="255" spans="1:21" x14ac:dyDescent="0.25">
      <c r="A255" s="23">
        <f>ROW()/3-1</f>
        <v>84</v>
      </c>
      <c r="B255" s="124"/>
      <c r="C255" s="28" t="str">
        <f ca="1">IF($B253="","",IF(Zdroj!$AS$9="ano",IF(OFFSET(Zdroj!M$16,'k rozhodnutí detailní'!A252,0)="","","Anonymizováno"),IF(OFFSET(Zdroj!M$16,'k rozhodnutí detailní'!A252,0)="","",OFFSET(Zdroj!M$16,'k rozhodnutí detailní'!A252,0))))</f>
        <v/>
      </c>
      <c r="D255" s="3" t="str">
        <f ca="1">IF($B253="","",CONCATENATE("Dotace bude použita na:","
",OFFSET(Zdroj!P$16,'k rozhodnutí detailní'!$A252,0)))</f>
        <v/>
      </c>
      <c r="E255" s="127"/>
      <c r="F255" s="31" t="str">
        <f ca="1">IF($B253="","",OFFSET(Zdroj!V$16,'k rozhodnutí detailní'!$A252,0))</f>
        <v/>
      </c>
      <c r="G255" s="38" t="str">
        <f ca="1">IF($B253="","",OFFSET(Zdroj!CC$16,'k rozhodnutí'!$A252,0))</f>
        <v/>
      </c>
      <c r="H255" s="126"/>
      <c r="I255" s="115"/>
      <c r="J255" s="115"/>
      <c r="K255" s="115"/>
      <c r="L255" s="115"/>
      <c r="M255" s="142"/>
      <c r="N255" s="32" t="str">
        <f t="shared" ref="N255" ca="1" si="163">IF(B253="","",N253/G253)</f>
        <v/>
      </c>
      <c r="O255" s="115"/>
      <c r="P255" s="115"/>
      <c r="Q255" s="115"/>
      <c r="R255" s="115"/>
      <c r="S255" s="115"/>
      <c r="T255" s="115"/>
      <c r="U255" s="115"/>
    </row>
    <row r="256" spans="1:21" x14ac:dyDescent="0.25">
      <c r="A256" s="23"/>
      <c r="B256" s="78" t="str">
        <f ca="1">IF(OFFSET(Zdroj!$B$16,A255,0)&gt;0,A258,"")</f>
        <v/>
      </c>
      <c r="C256" s="2" t="str">
        <f ca="1">IF($B256="","",IF(Zdroj!$AS$9="ano",CONCATENATE(OFFSET(Zdroj!C$16,'k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19" t="str">
        <f ca="1">IF($B256="","",OFFSET(Zdroj!N$16,'k rozhodnutí detailní'!$A255,0))</f>
        <v/>
      </c>
      <c r="E256" s="127" t="str">
        <f ca="1">IF($B256="","",OFFSET(Zdroj!T$16,'k rozhodnutí detailní'!$A255,0))</f>
        <v/>
      </c>
      <c r="F256" s="31" t="str">
        <f ca="1">IF($B256="","",OFFSET(Zdroj!U$16,'k rozhodnutí detailní'!$A255,0))</f>
        <v/>
      </c>
      <c r="G256" s="122" t="str">
        <f ca="1">IF($B256="","",OFFSET(Zdroj!W$16,'k rozhodnutí detailní'!$A255,0))</f>
        <v/>
      </c>
      <c r="H256" s="126" t="str">
        <f ca="1">IF($B256="","",OFFSET(Zdroj!Y$16,'k rozhodnutí detailní'!$A255,0))</f>
        <v/>
      </c>
      <c r="I256" s="115" t="str">
        <f ca="1">IF($B256="","",OFFSET(Zdroj!BW$16,'k rozhodnutí detailní'!$A255,0))</f>
        <v/>
      </c>
      <c r="J256" s="115" t="str">
        <f ca="1">IF($B256="","",OFFSET(Zdroj!BX$16,'k rozhodnutí detailní'!$A255,0))</f>
        <v/>
      </c>
      <c r="K256" s="115" t="str">
        <f ca="1">IF($B256="","",OFFSET(Zdroj!BY$16,'k rozhodnutí detailní'!$A255,0))</f>
        <v/>
      </c>
      <c r="L256" s="115" t="str">
        <f ca="1">IF($B256="","",CONCATENATE(OFFSET(Zdroj!BZ$16,'k rozhodnutí detailní'!$A255,0)," ze 100"))</f>
        <v/>
      </c>
      <c r="M256" s="142" t="str">
        <f t="shared" ref="M256" ca="1" si="164">IF($B256="","",SUM((I256+J256+K256)/100))</f>
        <v/>
      </c>
      <c r="N256" s="125" t="str">
        <f ca="1">IF(B256="","",OFFSET(Zdroj!CE$16,'k rozhodnutí detailní'!A255,0))</f>
        <v/>
      </c>
      <c r="O256" s="115" t="str">
        <f ca="1">IF($B256="","",OFFSET(Zdroj!Z$16,'k rozhodnutí detailní'!$A255,0))</f>
        <v/>
      </c>
      <c r="P256" s="115" t="str">
        <f ca="1">IF($B256="","",OFFSET(Zdroj!AC$16,'k rozhodnutí detailní'!$A255,0))</f>
        <v/>
      </c>
      <c r="Q256" s="115" t="str">
        <f ca="1">IF($B256="","",OFFSET(Zdroj!AD$16,'k rozhodnutí detailní'!$A255,0))</f>
        <v/>
      </c>
      <c r="R256" s="115" t="str">
        <f ca="1">IF($B256="","",OFFSET(Zdroj!AE$16,'k rozhodnutí detailní'!$A255,0))</f>
        <v/>
      </c>
      <c r="S256" s="115" t="str">
        <f ca="1">IF($B256="","",OFFSET(Zdroj!AF$16,'k rozhodnutí detailní'!$A255,0))</f>
        <v/>
      </c>
      <c r="T256" s="115" t="str">
        <f ca="1">IF($B256="","",OFFSET(Zdroj!AG$16,'k rozhodnutí detailní'!$A255,0))</f>
        <v/>
      </c>
      <c r="U256" s="115" t="str">
        <f ca="1">IF($B256="","",OFFSET(Zdroj!AH$16,'k rozhodnutí detailní'!$A255,0))</f>
        <v/>
      </c>
    </row>
    <row r="257" spans="1:21" x14ac:dyDescent="0.25">
      <c r="A257" s="23"/>
      <c r="B257" s="124" t="str">
        <f ca="1">IF(OFFSET(Zdroj!$B$16,A255,0)&gt;0,OFFSET(Zdroj!$B$16,A255,0)+0,"")</f>
        <v/>
      </c>
      <c r="C257" s="2" t="str">
        <f ca="1">IF($B256="","",IF(Zdroj!$AS$9="ano",CONCATENATE("Okres:","
",OFFSET(Zdroj!CH$16,'k rozhodnutí detailní'!$A255,0),"
","Právní forma","
",OFFSET(Zdroj!H$16,'k rozhodnutí detailní'!$A255,0),"
",IF(OFFSET(Zdroj!I$16,'k rozhodnutí detailní'!$A255,0)="","","IČO: "),OFFSET(Zdroj!I$16,'k rozhodnutí detailní'!$A255,0),"
","B.Ú. ",IF(OFFSET(Zdroj!J$16,'k rozhodnutí detailní'!$A255,0)="","","Anonymizováno")),CONCATENATE("Okres:","
",OFFSET(Zdroj!CH$16,'k rozhodnutí detailní'!$A255,0),"
","Právní forma","
",OFFSET(Zdroj!H$16,'k rozhodnutí detailní'!$A255,0),"
",IF(OFFSET(Zdroj!I$16,'k rozhodnutí detailní'!$A255,0)="","","IČO: "),OFFSET(Zdroj!I$16,'k rozhodnutí detailní'!$A255,0),"
","B.Ú. ",OFFSET(Zdroj!J$16,'k rozhodnutí detailní'!$A255,0))))</f>
        <v/>
      </c>
      <c r="D257" s="3" t="str">
        <f ca="1">IF($B256="","",OFFSET(Zdroj!O$16,'k rozhodnutí detailní'!$A255,0))</f>
        <v/>
      </c>
      <c r="E257" s="127"/>
      <c r="F257" s="30"/>
      <c r="G257" s="122"/>
      <c r="H257" s="126"/>
      <c r="I257" s="115"/>
      <c r="J257" s="115"/>
      <c r="K257" s="115"/>
      <c r="L257" s="115"/>
      <c r="M257" s="142"/>
      <c r="N257" s="125"/>
      <c r="O257" s="115"/>
      <c r="P257" s="115"/>
      <c r="Q257" s="115"/>
      <c r="R257" s="115"/>
      <c r="S257" s="115"/>
      <c r="T257" s="115"/>
      <c r="U257" s="115"/>
    </row>
    <row r="258" spans="1:21" x14ac:dyDescent="0.25">
      <c r="A258" s="23">
        <f>ROW()/3-1</f>
        <v>85</v>
      </c>
      <c r="B258" s="124"/>
      <c r="C258" s="28" t="str">
        <f ca="1">IF($B256="","",IF(Zdroj!$AS$9="ano",IF(OFFSET(Zdroj!M$16,'k rozhodnutí detailní'!A255,0)="","","Anonymizováno"),IF(OFFSET(Zdroj!M$16,'k rozhodnutí detailní'!A255,0)="","",OFFSET(Zdroj!M$16,'k rozhodnutí detailní'!A255,0))))</f>
        <v/>
      </c>
      <c r="D258" s="3" t="str">
        <f ca="1">IF($B256="","",CONCATENATE("Dotace bude použita na:","
",OFFSET(Zdroj!P$16,'k rozhodnutí detailní'!$A255,0)))</f>
        <v/>
      </c>
      <c r="E258" s="127"/>
      <c r="F258" s="31" t="str">
        <f ca="1">IF($B256="","",OFFSET(Zdroj!V$16,'k rozhodnutí detailní'!$A255,0))</f>
        <v/>
      </c>
      <c r="G258" s="38" t="str">
        <f ca="1">IF($B256="","",OFFSET(Zdroj!CC$16,'k rozhodnutí'!$A255,0))</f>
        <v/>
      </c>
      <c r="H258" s="126"/>
      <c r="I258" s="115"/>
      <c r="J258" s="115"/>
      <c r="K258" s="115"/>
      <c r="L258" s="115"/>
      <c r="M258" s="142"/>
      <c r="N258" s="32" t="str">
        <f t="shared" ref="N258" ca="1" si="165">IF(B256="","",N256/G256)</f>
        <v/>
      </c>
      <c r="O258" s="115"/>
      <c r="P258" s="115"/>
      <c r="Q258" s="115"/>
      <c r="R258" s="115"/>
      <c r="S258" s="115"/>
      <c r="T258" s="115"/>
      <c r="U258" s="115"/>
    </row>
    <row r="259" spans="1:21" x14ac:dyDescent="0.25">
      <c r="A259" s="23"/>
      <c r="B259" s="78" t="str">
        <f ca="1">IF(OFFSET(Zdroj!$B$16,A258,0)&gt;0,A261,"")</f>
        <v/>
      </c>
      <c r="C259" s="2" t="str">
        <f ca="1">IF($B259="","",IF(Zdroj!$AS$9="ano",CONCATENATE(OFFSET(Zdroj!C$16,'k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19" t="str">
        <f ca="1">IF($B259="","",OFFSET(Zdroj!N$16,'k rozhodnutí detailní'!$A258,0))</f>
        <v/>
      </c>
      <c r="E259" s="127" t="str">
        <f ca="1">IF($B259="","",OFFSET(Zdroj!T$16,'k rozhodnutí detailní'!$A258,0))</f>
        <v/>
      </c>
      <c r="F259" s="31" t="str">
        <f ca="1">IF($B259="","",OFFSET(Zdroj!U$16,'k rozhodnutí detailní'!$A258,0))</f>
        <v/>
      </c>
      <c r="G259" s="122" t="str">
        <f ca="1">IF($B259="","",OFFSET(Zdroj!W$16,'k rozhodnutí detailní'!$A258,0))</f>
        <v/>
      </c>
      <c r="H259" s="126" t="str">
        <f ca="1">IF($B259="","",OFFSET(Zdroj!Y$16,'k rozhodnutí detailní'!$A258,0))</f>
        <v/>
      </c>
      <c r="I259" s="115" t="str">
        <f ca="1">IF($B259="","",OFFSET(Zdroj!BW$16,'k rozhodnutí detailní'!$A258,0))</f>
        <v/>
      </c>
      <c r="J259" s="115" t="str">
        <f ca="1">IF($B259="","",OFFSET(Zdroj!BX$16,'k rozhodnutí detailní'!$A258,0))</f>
        <v/>
      </c>
      <c r="K259" s="115" t="str">
        <f ca="1">IF($B259="","",OFFSET(Zdroj!BY$16,'k rozhodnutí detailní'!$A258,0))</f>
        <v/>
      </c>
      <c r="L259" s="115" t="str">
        <f ca="1">IF($B259="","",CONCATENATE(OFFSET(Zdroj!BZ$16,'k rozhodnutí detailní'!$A258,0)," ze 100"))</f>
        <v/>
      </c>
      <c r="M259" s="142" t="str">
        <f t="shared" ref="M259" ca="1" si="166">IF($B259="","",SUM((I259+J259+K259)/100))</f>
        <v/>
      </c>
      <c r="N259" s="125" t="str">
        <f ca="1">IF(B259="","",OFFSET(Zdroj!CE$16,'k rozhodnutí detailní'!A258,0))</f>
        <v/>
      </c>
      <c r="O259" s="115" t="str">
        <f ca="1">IF($B259="","",OFFSET(Zdroj!Z$16,'k rozhodnutí detailní'!$A258,0))</f>
        <v/>
      </c>
      <c r="P259" s="115" t="str">
        <f ca="1">IF($B259="","",OFFSET(Zdroj!AC$16,'k rozhodnutí detailní'!$A258,0))</f>
        <v/>
      </c>
      <c r="Q259" s="115" t="str">
        <f ca="1">IF($B259="","",OFFSET(Zdroj!AD$16,'k rozhodnutí detailní'!$A258,0))</f>
        <v/>
      </c>
      <c r="R259" s="115" t="str">
        <f ca="1">IF($B259="","",OFFSET(Zdroj!AE$16,'k rozhodnutí detailní'!$A258,0))</f>
        <v/>
      </c>
      <c r="S259" s="115" t="str">
        <f ca="1">IF($B259="","",OFFSET(Zdroj!AF$16,'k rozhodnutí detailní'!$A258,0))</f>
        <v/>
      </c>
      <c r="T259" s="115" t="str">
        <f ca="1">IF($B259="","",OFFSET(Zdroj!AG$16,'k rozhodnutí detailní'!$A258,0))</f>
        <v/>
      </c>
      <c r="U259" s="115" t="str">
        <f ca="1">IF($B259="","",OFFSET(Zdroj!AH$16,'k rozhodnutí detailní'!$A258,0))</f>
        <v/>
      </c>
    </row>
    <row r="260" spans="1:21" x14ac:dyDescent="0.25">
      <c r="A260" s="23"/>
      <c r="B260" s="124" t="str">
        <f ca="1">IF(OFFSET(Zdroj!$B$16,A258,0)&gt;0,OFFSET(Zdroj!$B$16,A258,0)+0,"")</f>
        <v/>
      </c>
      <c r="C260" s="2" t="str">
        <f ca="1">IF($B259="","",IF(Zdroj!$AS$9="ano",CONCATENATE("Okres:","
",OFFSET(Zdroj!CH$16,'k rozhodnutí detailní'!$A258,0),"
","Právní forma","
",OFFSET(Zdroj!H$16,'k rozhodnutí detailní'!$A258,0),"
",IF(OFFSET(Zdroj!I$16,'k rozhodnutí detailní'!$A258,0)="","","IČO: "),OFFSET(Zdroj!I$16,'k rozhodnutí detailní'!$A258,0),"
","B.Ú. ",IF(OFFSET(Zdroj!J$16,'k rozhodnutí detailní'!$A258,0)="","","Anonymizováno")),CONCATENATE("Okres:","
",OFFSET(Zdroj!CH$16,'k rozhodnutí detailní'!$A258,0),"
","Právní forma","
",OFFSET(Zdroj!H$16,'k rozhodnutí detailní'!$A258,0),"
",IF(OFFSET(Zdroj!I$16,'k rozhodnutí detailní'!$A258,0)="","","IČO: "),OFFSET(Zdroj!I$16,'k rozhodnutí detailní'!$A258,0),"
","B.Ú. ",OFFSET(Zdroj!J$16,'k rozhodnutí detailní'!$A258,0))))</f>
        <v/>
      </c>
      <c r="D260" s="3" t="str">
        <f ca="1">IF($B259="","",OFFSET(Zdroj!O$16,'k rozhodnutí detailní'!$A258,0))</f>
        <v/>
      </c>
      <c r="E260" s="127"/>
      <c r="F260" s="30"/>
      <c r="G260" s="122"/>
      <c r="H260" s="126"/>
      <c r="I260" s="115"/>
      <c r="J260" s="115"/>
      <c r="K260" s="115"/>
      <c r="L260" s="115"/>
      <c r="M260" s="142"/>
      <c r="N260" s="125"/>
      <c r="O260" s="115"/>
      <c r="P260" s="115"/>
      <c r="Q260" s="115"/>
      <c r="R260" s="115"/>
      <c r="S260" s="115"/>
      <c r="T260" s="115"/>
      <c r="U260" s="115"/>
    </row>
    <row r="261" spans="1:21" x14ac:dyDescent="0.25">
      <c r="A261" s="23">
        <f>ROW()/3-1</f>
        <v>86</v>
      </c>
      <c r="B261" s="124"/>
      <c r="C261" s="28" t="str">
        <f ca="1">IF($B259="","",IF(Zdroj!$AS$9="ano",IF(OFFSET(Zdroj!M$16,'k rozhodnutí detailní'!A258,0)="","","Anonymizováno"),IF(OFFSET(Zdroj!M$16,'k rozhodnutí detailní'!A258,0)="","",OFFSET(Zdroj!M$16,'k rozhodnutí detailní'!A258,0))))</f>
        <v/>
      </c>
      <c r="D261" s="3" t="str">
        <f ca="1">IF($B259="","",CONCATENATE("Dotace bude použita na:","
",OFFSET(Zdroj!P$16,'k rozhodnutí detailní'!$A258,0)))</f>
        <v/>
      </c>
      <c r="E261" s="127"/>
      <c r="F261" s="31" t="str">
        <f ca="1">IF($B259="","",OFFSET(Zdroj!V$16,'k rozhodnutí detailní'!$A258,0))</f>
        <v/>
      </c>
      <c r="G261" s="38" t="str">
        <f ca="1">IF($B259="","",OFFSET(Zdroj!CC$16,'k rozhodnutí'!$A258,0))</f>
        <v/>
      </c>
      <c r="H261" s="126"/>
      <c r="I261" s="115"/>
      <c r="J261" s="115"/>
      <c r="K261" s="115"/>
      <c r="L261" s="115"/>
      <c r="M261" s="142"/>
      <c r="N261" s="32" t="str">
        <f t="shared" ref="N261" ca="1" si="167">IF(B259="","",N259/G259)</f>
        <v/>
      </c>
      <c r="O261" s="115"/>
      <c r="P261" s="115"/>
      <c r="Q261" s="115"/>
      <c r="R261" s="115"/>
      <c r="S261" s="115"/>
      <c r="T261" s="115"/>
      <c r="U261" s="115"/>
    </row>
    <row r="262" spans="1:21" x14ac:dyDescent="0.25">
      <c r="A262" s="23"/>
      <c r="B262" s="78" t="str">
        <f ca="1">IF(OFFSET(Zdroj!$B$16,A261,0)&gt;0,A264,"")</f>
        <v/>
      </c>
      <c r="C262" s="2" t="str">
        <f ca="1">IF($B262="","",IF(Zdroj!$AS$9="ano",CONCATENATE(OFFSET(Zdroj!C$16,'k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19" t="str">
        <f ca="1">IF($B262="","",OFFSET(Zdroj!N$16,'k rozhodnutí detailní'!$A261,0))</f>
        <v/>
      </c>
      <c r="E262" s="127" t="str">
        <f ca="1">IF($B262="","",OFFSET(Zdroj!T$16,'k rozhodnutí detailní'!$A261,0))</f>
        <v/>
      </c>
      <c r="F262" s="31" t="str">
        <f ca="1">IF($B262="","",OFFSET(Zdroj!U$16,'k rozhodnutí detailní'!$A261,0))</f>
        <v/>
      </c>
      <c r="G262" s="122" t="str">
        <f ca="1">IF($B262="","",OFFSET(Zdroj!W$16,'k rozhodnutí detailní'!$A261,0))</f>
        <v/>
      </c>
      <c r="H262" s="126" t="str">
        <f ca="1">IF($B262="","",OFFSET(Zdroj!Y$16,'k rozhodnutí detailní'!$A261,0))</f>
        <v/>
      </c>
      <c r="I262" s="115" t="str">
        <f ca="1">IF($B262="","",OFFSET(Zdroj!BW$16,'k rozhodnutí detailní'!$A261,0))</f>
        <v/>
      </c>
      <c r="J262" s="115" t="str">
        <f ca="1">IF($B262="","",OFFSET(Zdroj!BX$16,'k rozhodnutí detailní'!$A261,0))</f>
        <v/>
      </c>
      <c r="K262" s="115" t="str">
        <f ca="1">IF($B262="","",OFFSET(Zdroj!BY$16,'k rozhodnutí detailní'!$A261,0))</f>
        <v/>
      </c>
      <c r="L262" s="115" t="str">
        <f ca="1">IF($B262="","",CONCATENATE(OFFSET(Zdroj!BZ$16,'k rozhodnutí detailní'!$A261,0)," ze 100"))</f>
        <v/>
      </c>
      <c r="M262" s="142" t="str">
        <f t="shared" ref="M262" ca="1" si="168">IF($B262="","",SUM((I262+J262+K262)/100))</f>
        <v/>
      </c>
      <c r="N262" s="125" t="str">
        <f ca="1">IF(B262="","",OFFSET(Zdroj!CE$16,'k rozhodnutí detailní'!A261,0))</f>
        <v/>
      </c>
      <c r="O262" s="115" t="str">
        <f ca="1">IF($B262="","",OFFSET(Zdroj!Z$16,'k rozhodnutí detailní'!$A261,0))</f>
        <v/>
      </c>
      <c r="P262" s="115" t="str">
        <f ca="1">IF($B262="","",OFFSET(Zdroj!AC$16,'k rozhodnutí detailní'!$A261,0))</f>
        <v/>
      </c>
      <c r="Q262" s="115" t="str">
        <f ca="1">IF($B262="","",OFFSET(Zdroj!AD$16,'k rozhodnutí detailní'!$A261,0))</f>
        <v/>
      </c>
      <c r="R262" s="115" t="str">
        <f ca="1">IF($B262="","",OFFSET(Zdroj!AE$16,'k rozhodnutí detailní'!$A261,0))</f>
        <v/>
      </c>
      <c r="S262" s="115" t="str">
        <f ca="1">IF($B262="","",OFFSET(Zdroj!AF$16,'k rozhodnutí detailní'!$A261,0))</f>
        <v/>
      </c>
      <c r="T262" s="115" t="str">
        <f ca="1">IF($B262="","",OFFSET(Zdroj!AG$16,'k rozhodnutí detailní'!$A261,0))</f>
        <v/>
      </c>
      <c r="U262" s="115" t="str">
        <f ca="1">IF($B262="","",OFFSET(Zdroj!AH$16,'k rozhodnutí detailní'!$A261,0))</f>
        <v/>
      </c>
    </row>
    <row r="263" spans="1:21" x14ac:dyDescent="0.25">
      <c r="A263" s="23"/>
      <c r="B263" s="124" t="str">
        <f ca="1">IF(OFFSET(Zdroj!$B$16,A261,0)&gt;0,OFFSET(Zdroj!$B$16,A261,0)+0,"")</f>
        <v/>
      </c>
      <c r="C263" s="2" t="str">
        <f ca="1">IF($B262="","",IF(Zdroj!$AS$9="ano",CONCATENATE("Okres:","
",OFFSET(Zdroj!CH$16,'k rozhodnutí detailní'!$A261,0),"
","Právní forma","
",OFFSET(Zdroj!H$16,'k rozhodnutí detailní'!$A261,0),"
",IF(OFFSET(Zdroj!I$16,'k rozhodnutí detailní'!$A261,0)="","","IČO: "),OFFSET(Zdroj!I$16,'k rozhodnutí detailní'!$A261,0),"
","B.Ú. ",IF(OFFSET(Zdroj!J$16,'k rozhodnutí detailní'!$A261,0)="","","Anonymizováno")),CONCATENATE("Okres:","
",OFFSET(Zdroj!CH$16,'k rozhodnutí detailní'!$A261,0),"
","Právní forma","
",OFFSET(Zdroj!H$16,'k rozhodnutí detailní'!$A261,0),"
",IF(OFFSET(Zdroj!I$16,'k rozhodnutí detailní'!$A261,0)="","","IČO: "),OFFSET(Zdroj!I$16,'k rozhodnutí detailní'!$A261,0),"
","B.Ú. ",OFFSET(Zdroj!J$16,'k rozhodnutí detailní'!$A261,0))))</f>
        <v/>
      </c>
      <c r="D263" s="3" t="str">
        <f ca="1">IF($B262="","",OFFSET(Zdroj!O$16,'k rozhodnutí detailní'!$A261,0))</f>
        <v/>
      </c>
      <c r="E263" s="127"/>
      <c r="F263" s="30"/>
      <c r="G263" s="122"/>
      <c r="H263" s="126"/>
      <c r="I263" s="115"/>
      <c r="J263" s="115"/>
      <c r="K263" s="115"/>
      <c r="L263" s="115"/>
      <c r="M263" s="142"/>
      <c r="N263" s="125"/>
      <c r="O263" s="115"/>
      <c r="P263" s="115"/>
      <c r="Q263" s="115"/>
      <c r="R263" s="115"/>
      <c r="S263" s="115"/>
      <c r="T263" s="115"/>
      <c r="U263" s="115"/>
    </row>
    <row r="264" spans="1:21" x14ac:dyDescent="0.25">
      <c r="A264" s="23">
        <f>ROW()/3-1</f>
        <v>87</v>
      </c>
      <c r="B264" s="124"/>
      <c r="C264" s="28" t="str">
        <f ca="1">IF($B262="","",IF(Zdroj!$AS$9="ano",IF(OFFSET(Zdroj!M$16,'k rozhodnutí detailní'!A261,0)="","","Anonymizováno"),IF(OFFSET(Zdroj!M$16,'k rozhodnutí detailní'!A261,0)="","",OFFSET(Zdroj!M$16,'k rozhodnutí detailní'!A261,0))))</f>
        <v/>
      </c>
      <c r="D264" s="3" t="str">
        <f ca="1">IF($B262="","",CONCATENATE("Dotace bude použita na:","
",OFFSET(Zdroj!P$16,'k rozhodnutí detailní'!$A261,0)))</f>
        <v/>
      </c>
      <c r="E264" s="127"/>
      <c r="F264" s="31" t="str">
        <f ca="1">IF($B262="","",OFFSET(Zdroj!V$16,'k rozhodnutí detailní'!$A261,0))</f>
        <v/>
      </c>
      <c r="G264" s="38" t="str">
        <f ca="1">IF($B262="","",OFFSET(Zdroj!CC$16,'k rozhodnutí'!$A261,0))</f>
        <v/>
      </c>
      <c r="H264" s="126"/>
      <c r="I264" s="115"/>
      <c r="J264" s="115"/>
      <c r="K264" s="115"/>
      <c r="L264" s="115"/>
      <c r="M264" s="142"/>
      <c r="N264" s="32" t="str">
        <f t="shared" ref="N264" ca="1" si="169">IF(B262="","",N262/G262)</f>
        <v/>
      </c>
      <c r="O264" s="115"/>
      <c r="P264" s="115"/>
      <c r="Q264" s="115"/>
      <c r="R264" s="115"/>
      <c r="S264" s="115"/>
      <c r="T264" s="115"/>
      <c r="U264" s="115"/>
    </row>
    <row r="265" spans="1:21" x14ac:dyDescent="0.25">
      <c r="A265" s="23"/>
      <c r="B265" s="78" t="str">
        <f ca="1">IF(OFFSET(Zdroj!$B$16,A264,0)&gt;0,A267,"")</f>
        <v/>
      </c>
      <c r="C265" s="2" t="str">
        <f ca="1">IF($B265="","",IF(Zdroj!$AS$9="ano",CONCATENATE(OFFSET(Zdroj!C$16,'k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19" t="str">
        <f ca="1">IF($B265="","",OFFSET(Zdroj!N$16,'k rozhodnutí detailní'!$A264,0))</f>
        <v/>
      </c>
      <c r="E265" s="127" t="str">
        <f ca="1">IF($B265="","",OFFSET(Zdroj!T$16,'k rozhodnutí detailní'!$A264,0))</f>
        <v/>
      </c>
      <c r="F265" s="31" t="str">
        <f ca="1">IF($B265="","",OFFSET(Zdroj!U$16,'k rozhodnutí detailní'!$A264,0))</f>
        <v/>
      </c>
      <c r="G265" s="122" t="str">
        <f ca="1">IF($B265="","",OFFSET(Zdroj!W$16,'k rozhodnutí detailní'!$A264,0))</f>
        <v/>
      </c>
      <c r="H265" s="126" t="str">
        <f ca="1">IF($B265="","",OFFSET(Zdroj!Y$16,'k rozhodnutí detailní'!$A264,0))</f>
        <v/>
      </c>
      <c r="I265" s="115" t="str">
        <f ca="1">IF($B265="","",OFFSET(Zdroj!BW$16,'k rozhodnutí detailní'!$A264,0))</f>
        <v/>
      </c>
      <c r="J265" s="115" t="str">
        <f ca="1">IF($B265="","",OFFSET(Zdroj!BX$16,'k rozhodnutí detailní'!$A264,0))</f>
        <v/>
      </c>
      <c r="K265" s="115" t="str">
        <f ca="1">IF($B265="","",OFFSET(Zdroj!BY$16,'k rozhodnutí detailní'!$A264,0))</f>
        <v/>
      </c>
      <c r="L265" s="115" t="str">
        <f ca="1">IF($B265="","",CONCATENATE(OFFSET(Zdroj!BZ$16,'k rozhodnutí detailní'!$A264,0)," ze 100"))</f>
        <v/>
      </c>
      <c r="M265" s="142" t="str">
        <f t="shared" ref="M265" ca="1" si="170">IF($B265="","",SUM((I265+J265+K265)/100))</f>
        <v/>
      </c>
      <c r="N265" s="125" t="str">
        <f ca="1">IF(B265="","",OFFSET(Zdroj!CE$16,'k rozhodnutí detailní'!A264,0))</f>
        <v/>
      </c>
      <c r="O265" s="115" t="str">
        <f ca="1">IF($B265="","",OFFSET(Zdroj!Z$16,'k rozhodnutí detailní'!$A264,0))</f>
        <v/>
      </c>
      <c r="P265" s="115" t="str">
        <f ca="1">IF($B265="","",OFFSET(Zdroj!AC$16,'k rozhodnutí detailní'!$A264,0))</f>
        <v/>
      </c>
      <c r="Q265" s="115" t="str">
        <f ca="1">IF($B265="","",OFFSET(Zdroj!AD$16,'k rozhodnutí detailní'!$A264,0))</f>
        <v/>
      </c>
      <c r="R265" s="115" t="str">
        <f ca="1">IF($B265="","",OFFSET(Zdroj!AE$16,'k rozhodnutí detailní'!$A264,0))</f>
        <v/>
      </c>
      <c r="S265" s="115" t="str">
        <f ca="1">IF($B265="","",OFFSET(Zdroj!AF$16,'k rozhodnutí detailní'!$A264,0))</f>
        <v/>
      </c>
      <c r="T265" s="115" t="str">
        <f ca="1">IF($B265="","",OFFSET(Zdroj!AG$16,'k rozhodnutí detailní'!$A264,0))</f>
        <v/>
      </c>
      <c r="U265" s="115" t="str">
        <f ca="1">IF($B265="","",OFFSET(Zdroj!AH$16,'k rozhodnutí detailní'!$A264,0))</f>
        <v/>
      </c>
    </row>
    <row r="266" spans="1:21" x14ac:dyDescent="0.25">
      <c r="A266" s="23"/>
      <c r="B266" s="124" t="str">
        <f ca="1">IF(OFFSET(Zdroj!$B$16,A264,0)&gt;0,OFFSET(Zdroj!$B$16,A264,0)+0,"")</f>
        <v/>
      </c>
      <c r="C266" s="2" t="str">
        <f ca="1">IF($B265="","",IF(Zdroj!$AS$9="ano",CONCATENATE("Okres:","
",OFFSET(Zdroj!CH$16,'k rozhodnutí detailní'!$A264,0),"
","Právní forma","
",OFFSET(Zdroj!H$16,'k rozhodnutí detailní'!$A264,0),"
",IF(OFFSET(Zdroj!I$16,'k rozhodnutí detailní'!$A264,0)="","","IČO: "),OFFSET(Zdroj!I$16,'k rozhodnutí detailní'!$A264,0),"
","B.Ú. ",IF(OFFSET(Zdroj!J$16,'k rozhodnutí detailní'!$A264,0)="","","Anonymizováno")),CONCATENATE("Okres:","
",OFFSET(Zdroj!CH$16,'k rozhodnutí detailní'!$A264,0),"
","Právní forma","
",OFFSET(Zdroj!H$16,'k rozhodnutí detailní'!$A264,0),"
",IF(OFFSET(Zdroj!I$16,'k rozhodnutí detailní'!$A264,0)="","","IČO: "),OFFSET(Zdroj!I$16,'k rozhodnutí detailní'!$A264,0),"
","B.Ú. ",OFFSET(Zdroj!J$16,'k rozhodnutí detailní'!$A264,0))))</f>
        <v/>
      </c>
      <c r="D266" s="3" t="str">
        <f ca="1">IF($B265="","",OFFSET(Zdroj!O$16,'k rozhodnutí detailní'!$A264,0))</f>
        <v/>
      </c>
      <c r="E266" s="127"/>
      <c r="F266" s="30"/>
      <c r="G266" s="122"/>
      <c r="H266" s="126"/>
      <c r="I266" s="115"/>
      <c r="J266" s="115"/>
      <c r="K266" s="115"/>
      <c r="L266" s="115"/>
      <c r="M266" s="142"/>
      <c r="N266" s="125"/>
      <c r="O266" s="115"/>
      <c r="P266" s="115"/>
      <c r="Q266" s="115"/>
      <c r="R266" s="115"/>
      <c r="S266" s="115"/>
      <c r="T266" s="115"/>
      <c r="U266" s="115"/>
    </row>
    <row r="267" spans="1:21" x14ac:dyDescent="0.25">
      <c r="A267" s="23">
        <f>ROW()/3-1</f>
        <v>88</v>
      </c>
      <c r="B267" s="124"/>
      <c r="C267" s="28" t="str">
        <f ca="1">IF($B265="","",IF(Zdroj!$AS$9="ano",IF(OFFSET(Zdroj!M$16,'k rozhodnutí detailní'!A264,0)="","","Anonymizováno"),IF(OFFSET(Zdroj!M$16,'k rozhodnutí detailní'!A264,0)="","",OFFSET(Zdroj!M$16,'k rozhodnutí detailní'!A264,0))))</f>
        <v/>
      </c>
      <c r="D267" s="3" t="str">
        <f ca="1">IF($B265="","",CONCATENATE("Dotace bude použita na:","
",OFFSET(Zdroj!P$16,'k rozhodnutí detailní'!$A264,0)))</f>
        <v/>
      </c>
      <c r="E267" s="127"/>
      <c r="F267" s="31" t="str">
        <f ca="1">IF($B265="","",OFFSET(Zdroj!V$16,'k rozhodnutí detailní'!$A264,0))</f>
        <v/>
      </c>
      <c r="G267" s="38" t="str">
        <f ca="1">IF($B265="","",OFFSET(Zdroj!CC$16,'k rozhodnutí'!$A264,0))</f>
        <v/>
      </c>
      <c r="H267" s="126"/>
      <c r="I267" s="115"/>
      <c r="J267" s="115"/>
      <c r="K267" s="115"/>
      <c r="L267" s="115"/>
      <c r="M267" s="142"/>
      <c r="N267" s="32" t="str">
        <f t="shared" ref="N267" ca="1" si="171">IF(B265="","",N265/G265)</f>
        <v/>
      </c>
      <c r="O267" s="115"/>
      <c r="P267" s="115"/>
      <c r="Q267" s="115"/>
      <c r="R267" s="115"/>
      <c r="S267" s="115"/>
      <c r="T267" s="115"/>
      <c r="U267" s="115"/>
    </row>
    <row r="268" spans="1:21" x14ac:dyDescent="0.25">
      <c r="A268" s="23"/>
      <c r="B268" s="78" t="str">
        <f ca="1">IF(OFFSET(Zdroj!$B$16,A267,0)&gt;0,A270,"")</f>
        <v/>
      </c>
      <c r="C268" s="2" t="str">
        <f ca="1">IF($B268="","",IF(Zdroj!$AS$9="ano",CONCATENATE(OFFSET(Zdroj!C$16,'k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19" t="str">
        <f ca="1">IF($B268="","",OFFSET(Zdroj!N$16,'k rozhodnutí detailní'!$A267,0))</f>
        <v/>
      </c>
      <c r="E268" s="127" t="str">
        <f ca="1">IF($B268="","",OFFSET(Zdroj!T$16,'k rozhodnutí detailní'!$A267,0))</f>
        <v/>
      </c>
      <c r="F268" s="31" t="str">
        <f ca="1">IF($B268="","",OFFSET(Zdroj!U$16,'k rozhodnutí detailní'!$A267,0))</f>
        <v/>
      </c>
      <c r="G268" s="122" t="str">
        <f ca="1">IF($B268="","",OFFSET(Zdroj!W$16,'k rozhodnutí detailní'!$A267,0))</f>
        <v/>
      </c>
      <c r="H268" s="126" t="str">
        <f ca="1">IF($B268="","",OFFSET(Zdroj!Y$16,'k rozhodnutí detailní'!$A267,0))</f>
        <v/>
      </c>
      <c r="I268" s="115" t="str">
        <f ca="1">IF($B268="","",OFFSET(Zdroj!BW$16,'k rozhodnutí detailní'!$A267,0))</f>
        <v/>
      </c>
      <c r="J268" s="115" t="str">
        <f ca="1">IF($B268="","",OFFSET(Zdroj!BX$16,'k rozhodnutí detailní'!$A267,0))</f>
        <v/>
      </c>
      <c r="K268" s="115" t="str">
        <f ca="1">IF($B268="","",OFFSET(Zdroj!BY$16,'k rozhodnutí detailní'!$A267,0))</f>
        <v/>
      </c>
      <c r="L268" s="115" t="str">
        <f ca="1">IF($B268="","",CONCATENATE(OFFSET(Zdroj!BZ$16,'k rozhodnutí detailní'!$A267,0)," ze 100"))</f>
        <v/>
      </c>
      <c r="M268" s="142" t="str">
        <f t="shared" ref="M268" ca="1" si="172">IF($B268="","",SUM((I268+J268+K268)/100))</f>
        <v/>
      </c>
      <c r="N268" s="125" t="str">
        <f ca="1">IF(B268="","",OFFSET(Zdroj!CE$16,'k rozhodnutí detailní'!A267,0))</f>
        <v/>
      </c>
      <c r="O268" s="115" t="str">
        <f ca="1">IF($B268="","",OFFSET(Zdroj!Z$16,'k rozhodnutí detailní'!$A267,0))</f>
        <v/>
      </c>
      <c r="P268" s="115" t="str">
        <f ca="1">IF($B268="","",OFFSET(Zdroj!AC$16,'k rozhodnutí detailní'!$A267,0))</f>
        <v/>
      </c>
      <c r="Q268" s="115" t="str">
        <f ca="1">IF($B268="","",OFFSET(Zdroj!AD$16,'k rozhodnutí detailní'!$A267,0))</f>
        <v/>
      </c>
      <c r="R268" s="115" t="str">
        <f ca="1">IF($B268="","",OFFSET(Zdroj!AE$16,'k rozhodnutí detailní'!$A267,0))</f>
        <v/>
      </c>
      <c r="S268" s="115" t="str">
        <f ca="1">IF($B268="","",OFFSET(Zdroj!AF$16,'k rozhodnutí detailní'!$A267,0))</f>
        <v/>
      </c>
      <c r="T268" s="115" t="str">
        <f ca="1">IF($B268="","",OFFSET(Zdroj!AG$16,'k rozhodnutí detailní'!$A267,0))</f>
        <v/>
      </c>
      <c r="U268" s="115" t="str">
        <f ca="1">IF($B268="","",OFFSET(Zdroj!AH$16,'k rozhodnutí detailní'!$A267,0))</f>
        <v/>
      </c>
    </row>
    <row r="269" spans="1:21" x14ac:dyDescent="0.25">
      <c r="A269" s="23"/>
      <c r="B269" s="124" t="str">
        <f ca="1">IF(OFFSET(Zdroj!$B$16,A267,0)&gt;0,OFFSET(Zdroj!$B$16,A267,0)+0,"")</f>
        <v/>
      </c>
      <c r="C269" s="2" t="str">
        <f ca="1">IF($B268="","",IF(Zdroj!$AS$9="ano",CONCATENATE("Okres:","
",OFFSET(Zdroj!CH$16,'k rozhodnutí detailní'!$A267,0),"
","Právní forma","
",OFFSET(Zdroj!H$16,'k rozhodnutí detailní'!$A267,0),"
",IF(OFFSET(Zdroj!I$16,'k rozhodnutí detailní'!$A267,0)="","","IČO: "),OFFSET(Zdroj!I$16,'k rozhodnutí detailní'!$A267,0),"
","B.Ú. ",IF(OFFSET(Zdroj!J$16,'k rozhodnutí detailní'!$A267,0)="","","Anonymizováno")),CONCATENATE("Okres:","
",OFFSET(Zdroj!CH$16,'k rozhodnutí detailní'!$A267,0),"
","Právní forma","
",OFFSET(Zdroj!H$16,'k rozhodnutí detailní'!$A267,0),"
",IF(OFFSET(Zdroj!I$16,'k rozhodnutí detailní'!$A267,0)="","","IČO: "),OFFSET(Zdroj!I$16,'k rozhodnutí detailní'!$A267,0),"
","B.Ú. ",OFFSET(Zdroj!J$16,'k rozhodnutí detailní'!$A267,0))))</f>
        <v/>
      </c>
      <c r="D269" s="3" t="str">
        <f ca="1">IF($B268="","",OFFSET(Zdroj!O$16,'k rozhodnutí detailní'!$A267,0))</f>
        <v/>
      </c>
      <c r="E269" s="127"/>
      <c r="F269" s="30"/>
      <c r="G269" s="122"/>
      <c r="H269" s="126"/>
      <c r="I269" s="115"/>
      <c r="J269" s="115"/>
      <c r="K269" s="115"/>
      <c r="L269" s="115"/>
      <c r="M269" s="142"/>
      <c r="N269" s="125"/>
      <c r="O269" s="115"/>
      <c r="P269" s="115"/>
      <c r="Q269" s="115"/>
      <c r="R269" s="115"/>
      <c r="S269" s="115"/>
      <c r="T269" s="115"/>
      <c r="U269" s="115"/>
    </row>
    <row r="270" spans="1:21" x14ac:dyDescent="0.25">
      <c r="A270" s="23">
        <f>ROW()/3-1</f>
        <v>89</v>
      </c>
      <c r="B270" s="124"/>
      <c r="C270" s="28" t="str">
        <f ca="1">IF($B268="","",IF(Zdroj!$AS$9="ano",IF(OFFSET(Zdroj!M$16,'k rozhodnutí detailní'!A267,0)="","","Anonymizováno"),IF(OFFSET(Zdroj!M$16,'k rozhodnutí detailní'!A267,0)="","",OFFSET(Zdroj!M$16,'k rozhodnutí detailní'!A267,0))))</f>
        <v/>
      </c>
      <c r="D270" s="3" t="str">
        <f ca="1">IF($B268="","",CONCATENATE("Dotace bude použita na:","
",OFFSET(Zdroj!P$16,'k rozhodnutí detailní'!$A267,0)))</f>
        <v/>
      </c>
      <c r="E270" s="127"/>
      <c r="F270" s="31" t="str">
        <f ca="1">IF($B268="","",OFFSET(Zdroj!V$16,'k rozhodnutí detailní'!$A267,0))</f>
        <v/>
      </c>
      <c r="G270" s="38" t="str">
        <f ca="1">IF($B268="","",OFFSET(Zdroj!CC$16,'k rozhodnutí'!$A267,0))</f>
        <v/>
      </c>
      <c r="H270" s="126"/>
      <c r="I270" s="115"/>
      <c r="J270" s="115"/>
      <c r="K270" s="115"/>
      <c r="L270" s="115"/>
      <c r="M270" s="142"/>
      <c r="N270" s="32" t="str">
        <f t="shared" ref="N270" ca="1" si="173">IF(B268="","",N268/G268)</f>
        <v/>
      </c>
      <c r="O270" s="115"/>
      <c r="P270" s="115"/>
      <c r="Q270" s="115"/>
      <c r="R270" s="115"/>
      <c r="S270" s="115"/>
      <c r="T270" s="115"/>
      <c r="U270" s="115"/>
    </row>
    <row r="271" spans="1:21" x14ac:dyDescent="0.25">
      <c r="A271" s="23"/>
      <c r="B271" s="78" t="str">
        <f ca="1">IF(OFFSET(Zdroj!$B$16,A270,0)&gt;0,A273,"")</f>
        <v/>
      </c>
      <c r="C271" s="2" t="str">
        <f ca="1">IF($B271="","",IF(Zdroj!$AS$9="ano",CONCATENATE(OFFSET(Zdroj!C$16,'k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19" t="str">
        <f ca="1">IF($B271="","",OFFSET(Zdroj!N$16,'k rozhodnutí detailní'!$A270,0))</f>
        <v/>
      </c>
      <c r="E271" s="127" t="str">
        <f ca="1">IF($B271="","",OFFSET(Zdroj!T$16,'k rozhodnutí detailní'!$A270,0))</f>
        <v/>
      </c>
      <c r="F271" s="31" t="str">
        <f ca="1">IF($B271="","",OFFSET(Zdroj!U$16,'k rozhodnutí detailní'!$A270,0))</f>
        <v/>
      </c>
      <c r="G271" s="122" t="str">
        <f ca="1">IF($B271="","",OFFSET(Zdroj!W$16,'k rozhodnutí detailní'!$A270,0))</f>
        <v/>
      </c>
      <c r="H271" s="126" t="str">
        <f ca="1">IF($B271="","",OFFSET(Zdroj!Y$16,'k rozhodnutí detailní'!$A270,0))</f>
        <v/>
      </c>
      <c r="I271" s="115" t="str">
        <f ca="1">IF($B271="","",OFFSET(Zdroj!BW$16,'k rozhodnutí detailní'!$A270,0))</f>
        <v/>
      </c>
      <c r="J271" s="115" t="str">
        <f ca="1">IF($B271="","",OFFSET(Zdroj!BX$16,'k rozhodnutí detailní'!$A270,0))</f>
        <v/>
      </c>
      <c r="K271" s="115" t="str">
        <f ca="1">IF($B271="","",OFFSET(Zdroj!BY$16,'k rozhodnutí detailní'!$A270,0))</f>
        <v/>
      </c>
      <c r="L271" s="115" t="str">
        <f ca="1">IF($B271="","",CONCATENATE(OFFSET(Zdroj!BZ$16,'k rozhodnutí detailní'!$A270,0)," ze 100"))</f>
        <v/>
      </c>
      <c r="M271" s="142" t="str">
        <f t="shared" ref="M271" ca="1" si="174">IF($B271="","",SUM((I271+J271+K271)/100))</f>
        <v/>
      </c>
      <c r="N271" s="125" t="str">
        <f ca="1">IF(B271="","",OFFSET(Zdroj!CE$16,'k rozhodnutí detailní'!A270,0))</f>
        <v/>
      </c>
      <c r="O271" s="115" t="str">
        <f ca="1">IF($B271="","",OFFSET(Zdroj!Z$16,'k rozhodnutí detailní'!$A270,0))</f>
        <v/>
      </c>
      <c r="P271" s="115" t="str">
        <f ca="1">IF($B271="","",OFFSET(Zdroj!AC$16,'k rozhodnutí detailní'!$A270,0))</f>
        <v/>
      </c>
      <c r="Q271" s="115" t="str">
        <f ca="1">IF($B271="","",OFFSET(Zdroj!AD$16,'k rozhodnutí detailní'!$A270,0))</f>
        <v/>
      </c>
      <c r="R271" s="115" t="str">
        <f ca="1">IF($B271="","",OFFSET(Zdroj!AE$16,'k rozhodnutí detailní'!$A270,0))</f>
        <v/>
      </c>
      <c r="S271" s="115" t="str">
        <f ca="1">IF($B271="","",OFFSET(Zdroj!AF$16,'k rozhodnutí detailní'!$A270,0))</f>
        <v/>
      </c>
      <c r="T271" s="115" t="str">
        <f ca="1">IF($B271="","",OFFSET(Zdroj!AG$16,'k rozhodnutí detailní'!$A270,0))</f>
        <v/>
      </c>
      <c r="U271" s="115" t="str">
        <f ca="1">IF($B271="","",OFFSET(Zdroj!AH$16,'k rozhodnutí detailní'!$A270,0))</f>
        <v/>
      </c>
    </row>
    <row r="272" spans="1:21" x14ac:dyDescent="0.25">
      <c r="A272" s="23"/>
      <c r="B272" s="124" t="str">
        <f ca="1">IF(OFFSET(Zdroj!$B$16,A270,0)&gt;0,OFFSET(Zdroj!$B$16,A270,0)+0,"")</f>
        <v/>
      </c>
      <c r="C272" s="2" t="str">
        <f ca="1">IF($B271="","",IF(Zdroj!$AS$9="ano",CONCATENATE("Okres:","
",OFFSET(Zdroj!CH$16,'k rozhodnutí detailní'!$A270,0),"
","Právní forma","
",OFFSET(Zdroj!H$16,'k rozhodnutí detailní'!$A270,0),"
",IF(OFFSET(Zdroj!I$16,'k rozhodnutí detailní'!$A270,0)="","","IČO: "),OFFSET(Zdroj!I$16,'k rozhodnutí detailní'!$A270,0),"
","B.Ú. ",IF(OFFSET(Zdroj!J$16,'k rozhodnutí detailní'!$A270,0)="","","Anonymizováno")),CONCATENATE("Okres:","
",OFFSET(Zdroj!CH$16,'k rozhodnutí detailní'!$A270,0),"
","Právní forma","
",OFFSET(Zdroj!H$16,'k rozhodnutí detailní'!$A270,0),"
",IF(OFFSET(Zdroj!I$16,'k rozhodnutí detailní'!$A270,0)="","","IČO: "),OFFSET(Zdroj!I$16,'k rozhodnutí detailní'!$A270,0),"
","B.Ú. ",OFFSET(Zdroj!J$16,'k rozhodnutí detailní'!$A270,0))))</f>
        <v/>
      </c>
      <c r="D272" s="3" t="str">
        <f ca="1">IF($B271="","",OFFSET(Zdroj!O$16,'k rozhodnutí detailní'!$A270,0))</f>
        <v/>
      </c>
      <c r="E272" s="127"/>
      <c r="F272" s="30"/>
      <c r="G272" s="122"/>
      <c r="H272" s="126"/>
      <c r="I272" s="115"/>
      <c r="J272" s="115"/>
      <c r="K272" s="115"/>
      <c r="L272" s="115"/>
      <c r="M272" s="142"/>
      <c r="N272" s="125"/>
      <c r="O272" s="115"/>
      <c r="P272" s="115"/>
      <c r="Q272" s="115"/>
      <c r="R272" s="115"/>
      <c r="S272" s="115"/>
      <c r="T272" s="115"/>
      <c r="U272" s="115"/>
    </row>
    <row r="273" spans="1:21" x14ac:dyDescent="0.25">
      <c r="A273" s="23">
        <f>ROW()/3-1</f>
        <v>90</v>
      </c>
      <c r="B273" s="124"/>
      <c r="C273" s="28" t="str">
        <f ca="1">IF($B271="","",IF(Zdroj!$AS$9="ano",IF(OFFSET(Zdroj!M$16,'k rozhodnutí detailní'!A270,0)="","","Anonymizováno"),IF(OFFSET(Zdroj!M$16,'k rozhodnutí detailní'!A270,0)="","",OFFSET(Zdroj!M$16,'k rozhodnutí detailní'!A270,0))))</f>
        <v/>
      </c>
      <c r="D273" s="3" t="str">
        <f ca="1">IF($B271="","",CONCATENATE("Dotace bude použita na:","
",OFFSET(Zdroj!P$16,'k rozhodnutí detailní'!$A270,0)))</f>
        <v/>
      </c>
      <c r="E273" s="127"/>
      <c r="F273" s="31" t="str">
        <f ca="1">IF($B271="","",OFFSET(Zdroj!V$16,'k rozhodnutí detailní'!$A270,0))</f>
        <v/>
      </c>
      <c r="G273" s="38" t="str">
        <f ca="1">IF($B271="","",OFFSET(Zdroj!CC$16,'k rozhodnutí'!$A270,0))</f>
        <v/>
      </c>
      <c r="H273" s="126"/>
      <c r="I273" s="115"/>
      <c r="J273" s="115"/>
      <c r="K273" s="115"/>
      <c r="L273" s="115"/>
      <c r="M273" s="142"/>
      <c r="N273" s="32" t="str">
        <f t="shared" ref="N273" ca="1" si="175">IF(B271="","",N271/G271)</f>
        <v/>
      </c>
      <c r="O273" s="115"/>
      <c r="P273" s="115"/>
      <c r="Q273" s="115"/>
      <c r="R273" s="115"/>
      <c r="S273" s="115"/>
      <c r="T273" s="115"/>
      <c r="U273" s="115"/>
    </row>
    <row r="274" spans="1:21" x14ac:dyDescent="0.25">
      <c r="A274" s="23"/>
      <c r="B274" s="78" t="str">
        <f ca="1">IF(OFFSET(Zdroj!$B$16,A273,0)&gt;0,A276,"")</f>
        <v/>
      </c>
      <c r="C274" s="2" t="str">
        <f ca="1">IF($B274="","",IF(Zdroj!$AS$9="ano",CONCATENATE(OFFSET(Zdroj!C$16,'k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19" t="str">
        <f ca="1">IF($B274="","",OFFSET(Zdroj!N$16,'k rozhodnutí detailní'!$A273,0))</f>
        <v/>
      </c>
      <c r="E274" s="127" t="str">
        <f ca="1">IF($B274="","",OFFSET(Zdroj!T$16,'k rozhodnutí detailní'!$A273,0))</f>
        <v/>
      </c>
      <c r="F274" s="31" t="str">
        <f ca="1">IF($B274="","",OFFSET(Zdroj!U$16,'k rozhodnutí detailní'!$A273,0))</f>
        <v/>
      </c>
      <c r="G274" s="122" t="str">
        <f ca="1">IF($B274="","",OFFSET(Zdroj!W$16,'k rozhodnutí detailní'!$A273,0))</f>
        <v/>
      </c>
      <c r="H274" s="126" t="str">
        <f ca="1">IF($B274="","",OFFSET(Zdroj!Y$16,'k rozhodnutí detailní'!$A273,0))</f>
        <v/>
      </c>
      <c r="I274" s="115" t="str">
        <f ca="1">IF($B274="","",OFFSET(Zdroj!BW$16,'k rozhodnutí detailní'!$A273,0))</f>
        <v/>
      </c>
      <c r="J274" s="115" t="str">
        <f ca="1">IF($B274="","",OFFSET(Zdroj!BX$16,'k rozhodnutí detailní'!$A273,0))</f>
        <v/>
      </c>
      <c r="K274" s="115" t="str">
        <f ca="1">IF($B274="","",OFFSET(Zdroj!BY$16,'k rozhodnutí detailní'!$A273,0))</f>
        <v/>
      </c>
      <c r="L274" s="115" t="str">
        <f ca="1">IF($B274="","",CONCATENATE(OFFSET(Zdroj!BZ$16,'k rozhodnutí detailní'!$A273,0)," ze 100"))</f>
        <v/>
      </c>
      <c r="M274" s="142" t="str">
        <f t="shared" ref="M274" ca="1" si="176">IF($B274="","",SUM((I274+J274+K274)/100))</f>
        <v/>
      </c>
      <c r="N274" s="125" t="str">
        <f ca="1">IF(B274="","",OFFSET(Zdroj!CE$16,'k rozhodnutí detailní'!A273,0))</f>
        <v/>
      </c>
      <c r="O274" s="115" t="str">
        <f ca="1">IF($B274="","",OFFSET(Zdroj!Z$16,'k rozhodnutí detailní'!$A273,0))</f>
        <v/>
      </c>
      <c r="P274" s="115" t="str">
        <f ca="1">IF($B274="","",OFFSET(Zdroj!AC$16,'k rozhodnutí detailní'!$A273,0))</f>
        <v/>
      </c>
      <c r="Q274" s="115" t="str">
        <f ca="1">IF($B274="","",OFFSET(Zdroj!AD$16,'k rozhodnutí detailní'!$A273,0))</f>
        <v/>
      </c>
      <c r="R274" s="115" t="str">
        <f ca="1">IF($B274="","",OFFSET(Zdroj!AE$16,'k rozhodnutí detailní'!$A273,0))</f>
        <v/>
      </c>
      <c r="S274" s="115" t="str">
        <f ca="1">IF($B274="","",OFFSET(Zdroj!AF$16,'k rozhodnutí detailní'!$A273,0))</f>
        <v/>
      </c>
      <c r="T274" s="115" t="str">
        <f ca="1">IF($B274="","",OFFSET(Zdroj!AG$16,'k rozhodnutí detailní'!$A273,0))</f>
        <v/>
      </c>
      <c r="U274" s="115" t="str">
        <f ca="1">IF($B274="","",OFFSET(Zdroj!AH$16,'k rozhodnutí detailní'!$A273,0))</f>
        <v/>
      </c>
    </row>
    <row r="275" spans="1:21" x14ac:dyDescent="0.25">
      <c r="A275" s="23"/>
      <c r="B275" s="124" t="str">
        <f ca="1">IF(OFFSET(Zdroj!$B$16,A273,0)&gt;0,OFFSET(Zdroj!$B$16,A273,0)+0,"")</f>
        <v/>
      </c>
      <c r="C275" s="2" t="str">
        <f ca="1">IF($B274="","",IF(Zdroj!$AS$9="ano",CONCATENATE("Okres:","
",OFFSET(Zdroj!CH$16,'k rozhodnutí detailní'!$A273,0),"
","Právní forma","
",OFFSET(Zdroj!H$16,'k rozhodnutí detailní'!$A273,0),"
",IF(OFFSET(Zdroj!I$16,'k rozhodnutí detailní'!$A273,0)="","","IČO: "),OFFSET(Zdroj!I$16,'k rozhodnutí detailní'!$A273,0),"
","B.Ú. ",IF(OFFSET(Zdroj!J$16,'k rozhodnutí detailní'!$A273,0)="","","Anonymizováno")),CONCATENATE("Okres:","
",OFFSET(Zdroj!CH$16,'k rozhodnutí detailní'!$A273,0),"
","Právní forma","
",OFFSET(Zdroj!H$16,'k rozhodnutí detailní'!$A273,0),"
",IF(OFFSET(Zdroj!I$16,'k rozhodnutí detailní'!$A273,0)="","","IČO: "),OFFSET(Zdroj!I$16,'k rozhodnutí detailní'!$A273,0),"
","B.Ú. ",OFFSET(Zdroj!J$16,'k rozhodnutí detailní'!$A273,0))))</f>
        <v/>
      </c>
      <c r="D275" s="3" t="str">
        <f ca="1">IF($B274="","",OFFSET(Zdroj!O$16,'k rozhodnutí detailní'!$A273,0))</f>
        <v/>
      </c>
      <c r="E275" s="127"/>
      <c r="F275" s="30"/>
      <c r="G275" s="122"/>
      <c r="H275" s="126"/>
      <c r="I275" s="115"/>
      <c r="J275" s="115"/>
      <c r="K275" s="115"/>
      <c r="L275" s="115"/>
      <c r="M275" s="142"/>
      <c r="N275" s="125"/>
      <c r="O275" s="115"/>
      <c r="P275" s="115"/>
      <c r="Q275" s="115"/>
      <c r="R275" s="115"/>
      <c r="S275" s="115"/>
      <c r="T275" s="115"/>
      <c r="U275" s="115"/>
    </row>
    <row r="276" spans="1:21" x14ac:dyDescent="0.25">
      <c r="A276" s="23">
        <f>ROW()/3-1</f>
        <v>91</v>
      </c>
      <c r="B276" s="124"/>
      <c r="C276" s="28" t="str">
        <f ca="1">IF($B274="","",IF(Zdroj!$AS$9="ano",IF(OFFSET(Zdroj!M$16,'k rozhodnutí detailní'!A273,0)="","","Anonymizováno"),IF(OFFSET(Zdroj!M$16,'k rozhodnutí detailní'!A273,0)="","",OFFSET(Zdroj!M$16,'k rozhodnutí detailní'!A273,0))))</f>
        <v/>
      </c>
      <c r="D276" s="3" t="str">
        <f ca="1">IF($B274="","",CONCATENATE("Dotace bude použita na:","
",OFFSET(Zdroj!P$16,'k rozhodnutí detailní'!$A273,0)))</f>
        <v/>
      </c>
      <c r="E276" s="127"/>
      <c r="F276" s="31" t="str">
        <f ca="1">IF($B274="","",OFFSET(Zdroj!V$16,'k rozhodnutí detailní'!$A273,0))</f>
        <v/>
      </c>
      <c r="G276" s="38" t="str">
        <f ca="1">IF($B274="","",OFFSET(Zdroj!CC$16,'k rozhodnutí'!$A273,0))</f>
        <v/>
      </c>
      <c r="H276" s="126"/>
      <c r="I276" s="115"/>
      <c r="J276" s="115"/>
      <c r="K276" s="115"/>
      <c r="L276" s="115"/>
      <c r="M276" s="142"/>
      <c r="N276" s="32" t="str">
        <f t="shared" ref="N276" ca="1" si="177">IF(B274="","",N274/G274)</f>
        <v/>
      </c>
      <c r="O276" s="115"/>
      <c r="P276" s="115"/>
      <c r="Q276" s="115"/>
      <c r="R276" s="115"/>
      <c r="S276" s="115"/>
      <c r="T276" s="115"/>
      <c r="U276" s="115"/>
    </row>
    <row r="277" spans="1:21" x14ac:dyDescent="0.25">
      <c r="A277" s="23"/>
      <c r="B277" s="78" t="str">
        <f ca="1">IF(OFFSET(Zdroj!$B$16,A276,0)&gt;0,A279,"")</f>
        <v/>
      </c>
      <c r="C277" s="2" t="str">
        <f ca="1">IF($B277="","",IF(Zdroj!$AS$9="ano",CONCATENATE(OFFSET(Zdroj!C$16,'k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19" t="str">
        <f ca="1">IF($B277="","",OFFSET(Zdroj!N$16,'k rozhodnutí detailní'!$A276,0))</f>
        <v/>
      </c>
      <c r="E277" s="127" t="str">
        <f ca="1">IF($B277="","",OFFSET(Zdroj!T$16,'k rozhodnutí detailní'!$A276,0))</f>
        <v/>
      </c>
      <c r="F277" s="31" t="str">
        <f ca="1">IF($B277="","",OFFSET(Zdroj!U$16,'k rozhodnutí detailní'!$A276,0))</f>
        <v/>
      </c>
      <c r="G277" s="122" t="str">
        <f ca="1">IF($B277="","",OFFSET(Zdroj!W$16,'k rozhodnutí detailní'!$A276,0))</f>
        <v/>
      </c>
      <c r="H277" s="126" t="str">
        <f ca="1">IF($B277="","",OFFSET(Zdroj!Y$16,'k rozhodnutí detailní'!$A276,0))</f>
        <v/>
      </c>
      <c r="I277" s="115" t="str">
        <f ca="1">IF($B277="","",OFFSET(Zdroj!BW$16,'k rozhodnutí detailní'!$A276,0))</f>
        <v/>
      </c>
      <c r="J277" s="115" t="str">
        <f ca="1">IF($B277="","",OFFSET(Zdroj!BX$16,'k rozhodnutí detailní'!$A276,0))</f>
        <v/>
      </c>
      <c r="K277" s="115" t="str">
        <f ca="1">IF($B277="","",OFFSET(Zdroj!BY$16,'k rozhodnutí detailní'!$A276,0))</f>
        <v/>
      </c>
      <c r="L277" s="115" t="str">
        <f ca="1">IF($B277="","",CONCATENATE(OFFSET(Zdroj!BZ$16,'k rozhodnutí detailní'!$A276,0)," ze 100"))</f>
        <v/>
      </c>
      <c r="M277" s="142" t="str">
        <f t="shared" ref="M277" ca="1" si="178">IF($B277="","",SUM((I277+J277+K277)/100))</f>
        <v/>
      </c>
      <c r="N277" s="125" t="str">
        <f ca="1">IF(B277="","",OFFSET(Zdroj!CE$16,'k rozhodnutí detailní'!A276,0))</f>
        <v/>
      </c>
      <c r="O277" s="115" t="str">
        <f ca="1">IF($B277="","",OFFSET(Zdroj!Z$16,'k rozhodnutí detailní'!$A276,0))</f>
        <v/>
      </c>
      <c r="P277" s="115" t="str">
        <f ca="1">IF($B277="","",OFFSET(Zdroj!AC$16,'k rozhodnutí detailní'!$A276,0))</f>
        <v/>
      </c>
      <c r="Q277" s="115" t="str">
        <f ca="1">IF($B277="","",OFFSET(Zdroj!AD$16,'k rozhodnutí detailní'!$A276,0))</f>
        <v/>
      </c>
      <c r="R277" s="115" t="str">
        <f ca="1">IF($B277="","",OFFSET(Zdroj!AE$16,'k rozhodnutí detailní'!$A276,0))</f>
        <v/>
      </c>
      <c r="S277" s="115" t="str">
        <f ca="1">IF($B277="","",OFFSET(Zdroj!AF$16,'k rozhodnutí detailní'!$A276,0))</f>
        <v/>
      </c>
      <c r="T277" s="115" t="str">
        <f ca="1">IF($B277="","",OFFSET(Zdroj!AG$16,'k rozhodnutí detailní'!$A276,0))</f>
        <v/>
      </c>
      <c r="U277" s="115" t="str">
        <f ca="1">IF($B277="","",OFFSET(Zdroj!AH$16,'k rozhodnutí detailní'!$A276,0))</f>
        <v/>
      </c>
    </row>
    <row r="278" spans="1:21" x14ac:dyDescent="0.25">
      <c r="A278" s="23"/>
      <c r="B278" s="124" t="str">
        <f ca="1">IF(OFFSET(Zdroj!$B$16,A276,0)&gt;0,OFFSET(Zdroj!$B$16,A276,0)+0,"")</f>
        <v/>
      </c>
      <c r="C278" s="2" t="str">
        <f ca="1">IF($B277="","",IF(Zdroj!$AS$9="ano",CONCATENATE("Okres:","
",OFFSET(Zdroj!CH$16,'k rozhodnutí detailní'!$A276,0),"
","Právní forma","
",OFFSET(Zdroj!H$16,'k rozhodnutí detailní'!$A276,0),"
",IF(OFFSET(Zdroj!I$16,'k rozhodnutí detailní'!$A276,0)="","","IČO: "),OFFSET(Zdroj!I$16,'k rozhodnutí detailní'!$A276,0),"
","B.Ú. ",IF(OFFSET(Zdroj!J$16,'k rozhodnutí detailní'!$A276,0)="","","Anonymizováno")),CONCATENATE("Okres:","
",OFFSET(Zdroj!CH$16,'k rozhodnutí detailní'!$A276,0),"
","Právní forma","
",OFFSET(Zdroj!H$16,'k rozhodnutí detailní'!$A276,0),"
",IF(OFFSET(Zdroj!I$16,'k rozhodnutí detailní'!$A276,0)="","","IČO: "),OFFSET(Zdroj!I$16,'k rozhodnutí detailní'!$A276,0),"
","B.Ú. ",OFFSET(Zdroj!J$16,'k rozhodnutí detailní'!$A276,0))))</f>
        <v/>
      </c>
      <c r="D278" s="3" t="str">
        <f ca="1">IF($B277="","",OFFSET(Zdroj!O$16,'k rozhodnutí detailní'!$A276,0))</f>
        <v/>
      </c>
      <c r="E278" s="127"/>
      <c r="F278" s="30"/>
      <c r="G278" s="122"/>
      <c r="H278" s="126"/>
      <c r="I278" s="115"/>
      <c r="J278" s="115"/>
      <c r="K278" s="115"/>
      <c r="L278" s="115"/>
      <c r="M278" s="142"/>
      <c r="N278" s="125"/>
      <c r="O278" s="115"/>
      <c r="P278" s="115"/>
      <c r="Q278" s="115"/>
      <c r="R278" s="115"/>
      <c r="S278" s="115"/>
      <c r="T278" s="115"/>
      <c r="U278" s="115"/>
    </row>
    <row r="279" spans="1:21" x14ac:dyDescent="0.25">
      <c r="A279" s="23">
        <f>ROW()/3-1</f>
        <v>92</v>
      </c>
      <c r="B279" s="124"/>
      <c r="C279" s="28" t="str">
        <f ca="1">IF($B277="","",IF(Zdroj!$AS$9="ano",IF(OFFSET(Zdroj!M$16,'k rozhodnutí detailní'!A276,0)="","","Anonymizováno"),IF(OFFSET(Zdroj!M$16,'k rozhodnutí detailní'!A276,0)="","",OFFSET(Zdroj!M$16,'k rozhodnutí detailní'!A276,0))))</f>
        <v/>
      </c>
      <c r="D279" s="3" t="str">
        <f ca="1">IF($B277="","",CONCATENATE("Dotace bude použita na:","
",OFFSET(Zdroj!P$16,'k rozhodnutí detailní'!$A276,0)))</f>
        <v/>
      </c>
      <c r="E279" s="127"/>
      <c r="F279" s="31" t="str">
        <f ca="1">IF($B277="","",OFFSET(Zdroj!V$16,'k rozhodnutí detailní'!$A276,0))</f>
        <v/>
      </c>
      <c r="G279" s="38" t="str">
        <f ca="1">IF($B277="","",OFFSET(Zdroj!CC$16,'k rozhodnutí'!$A276,0))</f>
        <v/>
      </c>
      <c r="H279" s="126"/>
      <c r="I279" s="115"/>
      <c r="J279" s="115"/>
      <c r="K279" s="115"/>
      <c r="L279" s="115"/>
      <c r="M279" s="142"/>
      <c r="N279" s="32" t="str">
        <f t="shared" ref="N279" ca="1" si="179">IF(B277="","",N277/G277)</f>
        <v/>
      </c>
      <c r="O279" s="115"/>
      <c r="P279" s="115"/>
      <c r="Q279" s="115"/>
      <c r="R279" s="115"/>
      <c r="S279" s="115"/>
      <c r="T279" s="115"/>
      <c r="U279" s="115"/>
    </row>
    <row r="280" spans="1:21" x14ac:dyDescent="0.25">
      <c r="A280" s="23"/>
      <c r="B280" s="78" t="str">
        <f ca="1">IF(OFFSET(Zdroj!$B$16,A279,0)&gt;0,A282,"")</f>
        <v/>
      </c>
      <c r="C280" s="2" t="str">
        <f ca="1">IF($B280="","",IF(Zdroj!$AS$9="ano",CONCATENATE(OFFSET(Zdroj!C$16,'k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19" t="str">
        <f ca="1">IF($B280="","",OFFSET(Zdroj!N$16,'k rozhodnutí detailní'!$A279,0))</f>
        <v/>
      </c>
      <c r="E280" s="127" t="str">
        <f ca="1">IF($B280="","",OFFSET(Zdroj!T$16,'k rozhodnutí detailní'!$A279,0))</f>
        <v/>
      </c>
      <c r="F280" s="31" t="str">
        <f ca="1">IF($B280="","",OFFSET(Zdroj!U$16,'k rozhodnutí detailní'!$A279,0))</f>
        <v/>
      </c>
      <c r="G280" s="122" t="str">
        <f ca="1">IF($B280="","",OFFSET(Zdroj!W$16,'k rozhodnutí detailní'!$A279,0))</f>
        <v/>
      </c>
      <c r="H280" s="126" t="str">
        <f ca="1">IF($B280="","",OFFSET(Zdroj!Y$16,'k rozhodnutí detailní'!$A279,0))</f>
        <v/>
      </c>
      <c r="I280" s="115" t="str">
        <f ca="1">IF($B280="","",OFFSET(Zdroj!BW$16,'k rozhodnutí detailní'!$A279,0))</f>
        <v/>
      </c>
      <c r="J280" s="115" t="str">
        <f ca="1">IF($B280="","",OFFSET(Zdroj!BX$16,'k rozhodnutí detailní'!$A279,0))</f>
        <v/>
      </c>
      <c r="K280" s="115" t="str">
        <f ca="1">IF($B280="","",OFFSET(Zdroj!BY$16,'k rozhodnutí detailní'!$A279,0))</f>
        <v/>
      </c>
      <c r="L280" s="115" t="str">
        <f ca="1">IF($B280="","",CONCATENATE(OFFSET(Zdroj!BZ$16,'k rozhodnutí detailní'!$A279,0)," ze 100"))</f>
        <v/>
      </c>
      <c r="M280" s="142" t="str">
        <f t="shared" ref="M280" ca="1" si="180">IF($B280="","",SUM((I280+J280+K280)/100))</f>
        <v/>
      </c>
      <c r="N280" s="125" t="str">
        <f ca="1">IF(B280="","",OFFSET(Zdroj!CE$16,'k rozhodnutí detailní'!A279,0))</f>
        <v/>
      </c>
      <c r="O280" s="115" t="str">
        <f ca="1">IF($B280="","",OFFSET(Zdroj!Z$16,'k rozhodnutí detailní'!$A279,0))</f>
        <v/>
      </c>
      <c r="P280" s="115" t="str">
        <f ca="1">IF($B280="","",OFFSET(Zdroj!AC$16,'k rozhodnutí detailní'!$A279,0))</f>
        <v/>
      </c>
      <c r="Q280" s="115" t="str">
        <f ca="1">IF($B280="","",OFFSET(Zdroj!AD$16,'k rozhodnutí detailní'!$A279,0))</f>
        <v/>
      </c>
      <c r="R280" s="115" t="str">
        <f ca="1">IF($B280="","",OFFSET(Zdroj!AE$16,'k rozhodnutí detailní'!$A279,0))</f>
        <v/>
      </c>
      <c r="S280" s="115" t="str">
        <f ca="1">IF($B280="","",OFFSET(Zdroj!AF$16,'k rozhodnutí detailní'!$A279,0))</f>
        <v/>
      </c>
      <c r="T280" s="115" t="str">
        <f ca="1">IF($B280="","",OFFSET(Zdroj!AG$16,'k rozhodnutí detailní'!$A279,0))</f>
        <v/>
      </c>
      <c r="U280" s="115" t="str">
        <f ca="1">IF($B280="","",OFFSET(Zdroj!AH$16,'k rozhodnutí detailní'!$A279,0))</f>
        <v/>
      </c>
    </row>
    <row r="281" spans="1:21" x14ac:dyDescent="0.25">
      <c r="A281" s="23"/>
      <c r="B281" s="124" t="str">
        <f ca="1">IF(OFFSET(Zdroj!$B$16,A279,0)&gt;0,OFFSET(Zdroj!$B$16,A279,0)+0,"")</f>
        <v/>
      </c>
      <c r="C281" s="2" t="str">
        <f ca="1">IF($B280="","",IF(Zdroj!$AS$9="ano",CONCATENATE("Okres:","
",OFFSET(Zdroj!CH$16,'k rozhodnutí detailní'!$A279,0),"
","Právní forma","
",OFFSET(Zdroj!H$16,'k rozhodnutí detailní'!$A279,0),"
",IF(OFFSET(Zdroj!I$16,'k rozhodnutí detailní'!$A279,0)="","","IČO: "),OFFSET(Zdroj!I$16,'k rozhodnutí detailní'!$A279,0),"
","B.Ú. ",IF(OFFSET(Zdroj!J$16,'k rozhodnutí detailní'!$A279,0)="","","Anonymizováno")),CONCATENATE("Okres:","
",OFFSET(Zdroj!CH$16,'k rozhodnutí detailní'!$A279,0),"
","Právní forma","
",OFFSET(Zdroj!H$16,'k rozhodnutí detailní'!$A279,0),"
",IF(OFFSET(Zdroj!I$16,'k rozhodnutí detailní'!$A279,0)="","","IČO: "),OFFSET(Zdroj!I$16,'k rozhodnutí detailní'!$A279,0),"
","B.Ú. ",OFFSET(Zdroj!J$16,'k rozhodnutí detailní'!$A279,0))))</f>
        <v/>
      </c>
      <c r="D281" s="3" t="str">
        <f ca="1">IF($B280="","",OFFSET(Zdroj!O$16,'k rozhodnutí detailní'!$A279,0))</f>
        <v/>
      </c>
      <c r="E281" s="127"/>
      <c r="F281" s="30"/>
      <c r="G281" s="122"/>
      <c r="H281" s="126"/>
      <c r="I281" s="115"/>
      <c r="J281" s="115"/>
      <c r="K281" s="115"/>
      <c r="L281" s="115"/>
      <c r="M281" s="142"/>
      <c r="N281" s="125"/>
      <c r="O281" s="115"/>
      <c r="P281" s="115"/>
      <c r="Q281" s="115"/>
      <c r="R281" s="115"/>
      <c r="S281" s="115"/>
      <c r="T281" s="115"/>
      <c r="U281" s="115"/>
    </row>
    <row r="282" spans="1:21" x14ac:dyDescent="0.25">
      <c r="A282" s="23">
        <f>ROW()/3-1</f>
        <v>93</v>
      </c>
      <c r="B282" s="124"/>
      <c r="C282" s="28" t="str">
        <f ca="1">IF($B280="","",IF(Zdroj!$AS$9="ano",IF(OFFSET(Zdroj!M$16,'k rozhodnutí detailní'!A279,0)="","","Anonymizováno"),IF(OFFSET(Zdroj!M$16,'k rozhodnutí detailní'!A279,0)="","",OFFSET(Zdroj!M$16,'k rozhodnutí detailní'!A279,0))))</f>
        <v/>
      </c>
      <c r="D282" s="3" t="str">
        <f ca="1">IF($B280="","",CONCATENATE("Dotace bude použita na:","
",OFFSET(Zdroj!P$16,'k rozhodnutí detailní'!$A279,0)))</f>
        <v/>
      </c>
      <c r="E282" s="127"/>
      <c r="F282" s="31" t="str">
        <f ca="1">IF($B280="","",OFFSET(Zdroj!V$16,'k rozhodnutí detailní'!$A279,0))</f>
        <v/>
      </c>
      <c r="G282" s="38" t="str">
        <f ca="1">IF($B280="","",OFFSET(Zdroj!CC$16,'k rozhodnutí'!$A279,0))</f>
        <v/>
      </c>
      <c r="H282" s="126"/>
      <c r="I282" s="115"/>
      <c r="J282" s="115"/>
      <c r="K282" s="115"/>
      <c r="L282" s="115"/>
      <c r="M282" s="142"/>
      <c r="N282" s="32" t="str">
        <f t="shared" ref="N282" ca="1" si="181">IF(B280="","",N280/G280)</f>
        <v/>
      </c>
      <c r="O282" s="115"/>
      <c r="P282" s="115"/>
      <c r="Q282" s="115"/>
      <c r="R282" s="115"/>
      <c r="S282" s="115"/>
      <c r="T282" s="115"/>
      <c r="U282" s="115"/>
    </row>
    <row r="283" spans="1:21" x14ac:dyDescent="0.25">
      <c r="A283" s="23"/>
      <c r="B283" s="78" t="str">
        <f ca="1">IF(OFFSET(Zdroj!$B$16,A282,0)&gt;0,A285,"")</f>
        <v/>
      </c>
      <c r="C283" s="2" t="str">
        <f ca="1">IF($B283="","",IF(Zdroj!$AS$9="ano",CONCATENATE(OFFSET(Zdroj!C$16,'k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19" t="str">
        <f ca="1">IF($B283="","",OFFSET(Zdroj!N$16,'k rozhodnutí detailní'!$A282,0))</f>
        <v/>
      </c>
      <c r="E283" s="127" t="str">
        <f ca="1">IF($B283="","",OFFSET(Zdroj!T$16,'k rozhodnutí detailní'!$A282,0))</f>
        <v/>
      </c>
      <c r="F283" s="31" t="str">
        <f ca="1">IF($B283="","",OFFSET(Zdroj!U$16,'k rozhodnutí detailní'!$A282,0))</f>
        <v/>
      </c>
      <c r="G283" s="122" t="str">
        <f ca="1">IF($B283="","",OFFSET(Zdroj!W$16,'k rozhodnutí detailní'!$A282,0))</f>
        <v/>
      </c>
      <c r="H283" s="126" t="str">
        <f ca="1">IF($B283="","",OFFSET(Zdroj!Y$16,'k rozhodnutí detailní'!$A282,0))</f>
        <v/>
      </c>
      <c r="I283" s="115" t="str">
        <f ca="1">IF($B283="","",OFFSET(Zdroj!BW$16,'k rozhodnutí detailní'!$A282,0))</f>
        <v/>
      </c>
      <c r="J283" s="115" t="str">
        <f ca="1">IF($B283="","",OFFSET(Zdroj!BX$16,'k rozhodnutí detailní'!$A282,0))</f>
        <v/>
      </c>
      <c r="K283" s="115" t="str">
        <f ca="1">IF($B283="","",OFFSET(Zdroj!BY$16,'k rozhodnutí detailní'!$A282,0))</f>
        <v/>
      </c>
      <c r="L283" s="115" t="str">
        <f ca="1">IF($B283="","",CONCATENATE(OFFSET(Zdroj!BZ$16,'k rozhodnutí detailní'!$A282,0)," ze 100"))</f>
        <v/>
      </c>
      <c r="M283" s="142" t="str">
        <f t="shared" ref="M283" ca="1" si="182">IF($B283="","",SUM((I283+J283+K283)/100))</f>
        <v/>
      </c>
      <c r="N283" s="125" t="str">
        <f ca="1">IF(B283="","",OFFSET(Zdroj!CE$16,'k rozhodnutí detailní'!A282,0))</f>
        <v/>
      </c>
      <c r="O283" s="115" t="str">
        <f ca="1">IF($B283="","",OFFSET(Zdroj!Z$16,'k rozhodnutí detailní'!$A282,0))</f>
        <v/>
      </c>
      <c r="P283" s="115" t="str">
        <f ca="1">IF($B283="","",OFFSET(Zdroj!AC$16,'k rozhodnutí detailní'!$A282,0))</f>
        <v/>
      </c>
      <c r="Q283" s="115" t="str">
        <f ca="1">IF($B283="","",OFFSET(Zdroj!AD$16,'k rozhodnutí detailní'!$A282,0))</f>
        <v/>
      </c>
      <c r="R283" s="115" t="str">
        <f ca="1">IF($B283="","",OFFSET(Zdroj!AE$16,'k rozhodnutí detailní'!$A282,0))</f>
        <v/>
      </c>
      <c r="S283" s="115" t="str">
        <f ca="1">IF($B283="","",OFFSET(Zdroj!AF$16,'k rozhodnutí detailní'!$A282,0))</f>
        <v/>
      </c>
      <c r="T283" s="115" t="str">
        <f ca="1">IF($B283="","",OFFSET(Zdroj!AG$16,'k rozhodnutí detailní'!$A282,0))</f>
        <v/>
      </c>
      <c r="U283" s="115" t="str">
        <f ca="1">IF($B283="","",OFFSET(Zdroj!AH$16,'k rozhodnutí detailní'!$A282,0))</f>
        <v/>
      </c>
    </row>
    <row r="284" spans="1:21" x14ac:dyDescent="0.25">
      <c r="A284" s="23"/>
      <c r="B284" s="124" t="str">
        <f ca="1">IF(OFFSET(Zdroj!$B$16,A282,0)&gt;0,OFFSET(Zdroj!$B$16,A282,0)+0,"")</f>
        <v/>
      </c>
      <c r="C284" s="2" t="str">
        <f ca="1">IF($B283="","",IF(Zdroj!$AS$9="ano",CONCATENATE("Okres:","
",OFFSET(Zdroj!CH$16,'k rozhodnutí detailní'!$A282,0),"
","Právní forma","
",OFFSET(Zdroj!H$16,'k rozhodnutí detailní'!$A282,0),"
",IF(OFFSET(Zdroj!I$16,'k rozhodnutí detailní'!$A282,0)="","","IČO: "),OFFSET(Zdroj!I$16,'k rozhodnutí detailní'!$A282,0),"
","B.Ú. ",IF(OFFSET(Zdroj!J$16,'k rozhodnutí detailní'!$A282,0)="","","Anonymizováno")),CONCATENATE("Okres:","
",OFFSET(Zdroj!CH$16,'k rozhodnutí detailní'!$A282,0),"
","Právní forma","
",OFFSET(Zdroj!H$16,'k rozhodnutí detailní'!$A282,0),"
",IF(OFFSET(Zdroj!I$16,'k rozhodnutí detailní'!$A282,0)="","","IČO: "),OFFSET(Zdroj!I$16,'k rozhodnutí detailní'!$A282,0),"
","B.Ú. ",OFFSET(Zdroj!J$16,'k rozhodnutí detailní'!$A282,0))))</f>
        <v/>
      </c>
      <c r="D284" s="3" t="str">
        <f ca="1">IF($B283="","",OFFSET(Zdroj!O$16,'k rozhodnutí detailní'!$A282,0))</f>
        <v/>
      </c>
      <c r="E284" s="127"/>
      <c r="F284" s="30"/>
      <c r="G284" s="122"/>
      <c r="H284" s="126"/>
      <c r="I284" s="115"/>
      <c r="J284" s="115"/>
      <c r="K284" s="115"/>
      <c r="L284" s="115"/>
      <c r="M284" s="142"/>
      <c r="N284" s="125"/>
      <c r="O284" s="115"/>
      <c r="P284" s="115"/>
      <c r="Q284" s="115"/>
      <c r="R284" s="115"/>
      <c r="S284" s="115"/>
      <c r="T284" s="115"/>
      <c r="U284" s="115"/>
    </row>
    <row r="285" spans="1:21" x14ac:dyDescent="0.25">
      <c r="A285" s="23">
        <f>ROW()/3-1</f>
        <v>94</v>
      </c>
      <c r="B285" s="124"/>
      <c r="C285" s="28" t="str">
        <f ca="1">IF($B283="","",IF(Zdroj!$AS$9="ano",IF(OFFSET(Zdroj!M$16,'k rozhodnutí detailní'!A282,0)="","","Anonymizováno"),IF(OFFSET(Zdroj!M$16,'k rozhodnutí detailní'!A282,0)="","",OFFSET(Zdroj!M$16,'k rozhodnutí detailní'!A282,0))))</f>
        <v/>
      </c>
      <c r="D285" s="3" t="str">
        <f ca="1">IF($B283="","",CONCATENATE("Dotace bude použita na:","
",OFFSET(Zdroj!P$16,'k rozhodnutí detailní'!$A282,0)))</f>
        <v/>
      </c>
      <c r="E285" s="127"/>
      <c r="F285" s="31" t="str">
        <f ca="1">IF($B283="","",OFFSET(Zdroj!V$16,'k rozhodnutí detailní'!$A282,0))</f>
        <v/>
      </c>
      <c r="G285" s="38" t="str">
        <f ca="1">IF($B283="","",OFFSET(Zdroj!CC$16,'k rozhodnutí'!$A282,0))</f>
        <v/>
      </c>
      <c r="H285" s="126"/>
      <c r="I285" s="115"/>
      <c r="J285" s="115"/>
      <c r="K285" s="115"/>
      <c r="L285" s="115"/>
      <c r="M285" s="142"/>
      <c r="N285" s="32" t="str">
        <f t="shared" ref="N285" ca="1" si="183">IF(B283="","",N283/G283)</f>
        <v/>
      </c>
      <c r="O285" s="115"/>
      <c r="P285" s="115"/>
      <c r="Q285" s="115"/>
      <c r="R285" s="115"/>
      <c r="S285" s="115"/>
      <c r="T285" s="115"/>
      <c r="U285" s="115"/>
    </row>
    <row r="286" spans="1:21" x14ac:dyDescent="0.25">
      <c r="A286" s="23"/>
      <c r="B286" s="78" t="str">
        <f ca="1">IF(OFFSET(Zdroj!$B$16,A285,0)&gt;0,A288,"")</f>
        <v/>
      </c>
      <c r="C286" s="2" t="str">
        <f ca="1">IF($B286="","",IF(Zdroj!$AS$9="ano",CONCATENATE(OFFSET(Zdroj!C$16,'k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19" t="str">
        <f ca="1">IF($B286="","",OFFSET(Zdroj!N$16,'k rozhodnutí detailní'!$A285,0))</f>
        <v/>
      </c>
      <c r="E286" s="127" t="str">
        <f ca="1">IF($B286="","",OFFSET(Zdroj!T$16,'k rozhodnutí detailní'!$A285,0))</f>
        <v/>
      </c>
      <c r="F286" s="31" t="str">
        <f ca="1">IF($B286="","",OFFSET(Zdroj!U$16,'k rozhodnutí detailní'!$A285,0))</f>
        <v/>
      </c>
      <c r="G286" s="122" t="str">
        <f ca="1">IF($B286="","",OFFSET(Zdroj!W$16,'k rozhodnutí detailní'!$A285,0))</f>
        <v/>
      </c>
      <c r="H286" s="126" t="str">
        <f ca="1">IF($B286="","",OFFSET(Zdroj!Y$16,'k rozhodnutí detailní'!$A285,0))</f>
        <v/>
      </c>
      <c r="I286" s="115" t="str">
        <f ca="1">IF($B286="","",OFFSET(Zdroj!BW$16,'k rozhodnutí detailní'!$A285,0))</f>
        <v/>
      </c>
      <c r="J286" s="115" t="str">
        <f ca="1">IF($B286="","",OFFSET(Zdroj!BX$16,'k rozhodnutí detailní'!$A285,0))</f>
        <v/>
      </c>
      <c r="K286" s="115" t="str">
        <f ca="1">IF($B286="","",OFFSET(Zdroj!BY$16,'k rozhodnutí detailní'!$A285,0))</f>
        <v/>
      </c>
      <c r="L286" s="115" t="str">
        <f ca="1">IF($B286="","",CONCATENATE(OFFSET(Zdroj!BZ$16,'k rozhodnutí detailní'!$A285,0)," ze 100"))</f>
        <v/>
      </c>
      <c r="M286" s="142" t="str">
        <f t="shared" ref="M286" ca="1" si="184">IF($B286="","",SUM((I286+J286+K286)/100))</f>
        <v/>
      </c>
      <c r="N286" s="125" t="str">
        <f ca="1">IF(B286="","",OFFSET(Zdroj!CE$16,'k rozhodnutí detailní'!A285,0))</f>
        <v/>
      </c>
      <c r="O286" s="115" t="str">
        <f ca="1">IF($B286="","",OFFSET(Zdroj!Z$16,'k rozhodnutí detailní'!$A285,0))</f>
        <v/>
      </c>
      <c r="P286" s="115" t="str">
        <f ca="1">IF($B286="","",OFFSET(Zdroj!AC$16,'k rozhodnutí detailní'!$A285,0))</f>
        <v/>
      </c>
      <c r="Q286" s="115" t="str">
        <f ca="1">IF($B286="","",OFFSET(Zdroj!AD$16,'k rozhodnutí detailní'!$A285,0))</f>
        <v/>
      </c>
      <c r="R286" s="115" t="str">
        <f ca="1">IF($B286="","",OFFSET(Zdroj!AE$16,'k rozhodnutí detailní'!$A285,0))</f>
        <v/>
      </c>
      <c r="S286" s="115" t="str">
        <f ca="1">IF($B286="","",OFFSET(Zdroj!AF$16,'k rozhodnutí detailní'!$A285,0))</f>
        <v/>
      </c>
      <c r="T286" s="115" t="str">
        <f ca="1">IF($B286="","",OFFSET(Zdroj!AG$16,'k rozhodnutí detailní'!$A285,0))</f>
        <v/>
      </c>
      <c r="U286" s="115" t="str">
        <f ca="1">IF($B286="","",OFFSET(Zdroj!AH$16,'k rozhodnutí detailní'!$A285,0))</f>
        <v/>
      </c>
    </row>
    <row r="287" spans="1:21" x14ac:dyDescent="0.25">
      <c r="A287" s="23"/>
      <c r="B287" s="124" t="str">
        <f ca="1">IF(OFFSET(Zdroj!$B$16,A285,0)&gt;0,OFFSET(Zdroj!$B$16,A285,0)+0,"")</f>
        <v/>
      </c>
      <c r="C287" s="2" t="str">
        <f ca="1">IF($B286="","",IF(Zdroj!$AS$9="ano",CONCATENATE("Okres:","
",OFFSET(Zdroj!CH$16,'k rozhodnutí detailní'!$A285,0),"
","Právní forma","
",OFFSET(Zdroj!H$16,'k rozhodnutí detailní'!$A285,0),"
",IF(OFFSET(Zdroj!I$16,'k rozhodnutí detailní'!$A285,0)="","","IČO: "),OFFSET(Zdroj!I$16,'k rozhodnutí detailní'!$A285,0),"
","B.Ú. ",IF(OFFSET(Zdroj!J$16,'k rozhodnutí detailní'!$A285,0)="","","Anonymizováno")),CONCATENATE("Okres:","
",OFFSET(Zdroj!CH$16,'k rozhodnutí detailní'!$A285,0),"
","Právní forma","
",OFFSET(Zdroj!H$16,'k rozhodnutí detailní'!$A285,0),"
",IF(OFFSET(Zdroj!I$16,'k rozhodnutí detailní'!$A285,0)="","","IČO: "),OFFSET(Zdroj!I$16,'k rozhodnutí detailní'!$A285,0),"
","B.Ú. ",OFFSET(Zdroj!J$16,'k rozhodnutí detailní'!$A285,0))))</f>
        <v/>
      </c>
      <c r="D287" s="3" t="str">
        <f ca="1">IF($B286="","",OFFSET(Zdroj!O$16,'k rozhodnutí detailní'!$A285,0))</f>
        <v/>
      </c>
      <c r="E287" s="127"/>
      <c r="F287" s="30"/>
      <c r="G287" s="122"/>
      <c r="H287" s="126"/>
      <c r="I287" s="115"/>
      <c r="J287" s="115"/>
      <c r="K287" s="115"/>
      <c r="L287" s="115"/>
      <c r="M287" s="142"/>
      <c r="N287" s="125"/>
      <c r="O287" s="115"/>
      <c r="P287" s="115"/>
      <c r="Q287" s="115"/>
      <c r="R287" s="115"/>
      <c r="S287" s="115"/>
      <c r="T287" s="115"/>
      <c r="U287" s="115"/>
    </row>
    <row r="288" spans="1:21" x14ac:dyDescent="0.25">
      <c r="A288" s="23">
        <f>ROW()/3-1</f>
        <v>95</v>
      </c>
      <c r="B288" s="124"/>
      <c r="C288" s="28" t="str">
        <f ca="1">IF($B286="","",IF(Zdroj!$AS$9="ano",IF(OFFSET(Zdroj!M$16,'k rozhodnutí detailní'!A285,0)="","","Anonymizováno"),IF(OFFSET(Zdroj!M$16,'k rozhodnutí detailní'!A285,0)="","",OFFSET(Zdroj!M$16,'k rozhodnutí detailní'!A285,0))))</f>
        <v/>
      </c>
      <c r="D288" s="3" t="str">
        <f ca="1">IF($B286="","",CONCATENATE("Dotace bude použita na:","
",OFFSET(Zdroj!P$16,'k rozhodnutí detailní'!$A285,0)))</f>
        <v/>
      </c>
      <c r="E288" s="127"/>
      <c r="F288" s="31" t="str">
        <f ca="1">IF($B286="","",OFFSET(Zdroj!V$16,'k rozhodnutí detailní'!$A285,0))</f>
        <v/>
      </c>
      <c r="G288" s="38" t="str">
        <f ca="1">IF($B286="","",OFFSET(Zdroj!CC$16,'k rozhodnutí'!$A285,0))</f>
        <v/>
      </c>
      <c r="H288" s="126"/>
      <c r="I288" s="115"/>
      <c r="J288" s="115"/>
      <c r="K288" s="115"/>
      <c r="L288" s="115"/>
      <c r="M288" s="142"/>
      <c r="N288" s="32" t="str">
        <f t="shared" ref="N288" ca="1" si="185">IF(B286="","",N286/G286)</f>
        <v/>
      </c>
      <c r="O288" s="115"/>
      <c r="P288" s="115"/>
      <c r="Q288" s="115"/>
      <c r="R288" s="115"/>
      <c r="S288" s="115"/>
      <c r="T288" s="115"/>
      <c r="U288" s="115"/>
    </row>
    <row r="289" spans="1:21" x14ac:dyDescent="0.25">
      <c r="A289" s="23"/>
      <c r="B289" s="78" t="str">
        <f ca="1">IF(OFFSET(Zdroj!$B$16,A288,0)&gt;0,A291,"")</f>
        <v/>
      </c>
      <c r="C289" s="2" t="str">
        <f ca="1">IF($B289="","",IF(Zdroj!$AS$9="ano",CONCATENATE(OFFSET(Zdroj!C$16,'k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19" t="str">
        <f ca="1">IF($B289="","",OFFSET(Zdroj!N$16,'k rozhodnutí detailní'!$A288,0))</f>
        <v/>
      </c>
      <c r="E289" s="127" t="str">
        <f ca="1">IF($B289="","",OFFSET(Zdroj!T$16,'k rozhodnutí detailní'!$A288,0))</f>
        <v/>
      </c>
      <c r="F289" s="31" t="str">
        <f ca="1">IF($B289="","",OFFSET(Zdroj!U$16,'k rozhodnutí detailní'!$A288,0))</f>
        <v/>
      </c>
      <c r="G289" s="122" t="str">
        <f ca="1">IF($B289="","",OFFSET(Zdroj!W$16,'k rozhodnutí detailní'!$A288,0))</f>
        <v/>
      </c>
      <c r="H289" s="126" t="str">
        <f ca="1">IF($B289="","",OFFSET(Zdroj!Y$16,'k rozhodnutí detailní'!$A288,0))</f>
        <v/>
      </c>
      <c r="I289" s="115" t="str">
        <f ca="1">IF($B289="","",OFFSET(Zdroj!BW$16,'k rozhodnutí detailní'!$A288,0))</f>
        <v/>
      </c>
      <c r="J289" s="115" t="str">
        <f ca="1">IF($B289="","",OFFSET(Zdroj!BX$16,'k rozhodnutí detailní'!$A288,0))</f>
        <v/>
      </c>
      <c r="K289" s="115" t="str">
        <f ca="1">IF($B289="","",OFFSET(Zdroj!BY$16,'k rozhodnutí detailní'!$A288,0))</f>
        <v/>
      </c>
      <c r="L289" s="115" t="str">
        <f ca="1">IF($B289="","",CONCATENATE(OFFSET(Zdroj!BZ$16,'k rozhodnutí detailní'!$A288,0)," ze 100"))</f>
        <v/>
      </c>
      <c r="M289" s="142" t="str">
        <f t="shared" ref="M289" ca="1" si="186">IF($B289="","",SUM((I289+J289+K289)/100))</f>
        <v/>
      </c>
      <c r="N289" s="125" t="str">
        <f ca="1">IF(B289="","",OFFSET(Zdroj!CE$16,'k rozhodnutí detailní'!A288,0))</f>
        <v/>
      </c>
      <c r="O289" s="115" t="str">
        <f ca="1">IF($B289="","",OFFSET(Zdroj!Z$16,'k rozhodnutí detailní'!$A288,0))</f>
        <v/>
      </c>
      <c r="P289" s="115" t="str">
        <f ca="1">IF($B289="","",OFFSET(Zdroj!AC$16,'k rozhodnutí detailní'!$A288,0))</f>
        <v/>
      </c>
      <c r="Q289" s="115" t="str">
        <f ca="1">IF($B289="","",OFFSET(Zdroj!AD$16,'k rozhodnutí detailní'!$A288,0))</f>
        <v/>
      </c>
      <c r="R289" s="115" t="str">
        <f ca="1">IF($B289="","",OFFSET(Zdroj!AE$16,'k rozhodnutí detailní'!$A288,0))</f>
        <v/>
      </c>
      <c r="S289" s="115" t="str">
        <f ca="1">IF($B289="","",OFFSET(Zdroj!AF$16,'k rozhodnutí detailní'!$A288,0))</f>
        <v/>
      </c>
      <c r="T289" s="115" t="str">
        <f ca="1">IF($B289="","",OFFSET(Zdroj!AG$16,'k rozhodnutí detailní'!$A288,0))</f>
        <v/>
      </c>
      <c r="U289" s="115" t="str">
        <f ca="1">IF($B289="","",OFFSET(Zdroj!AH$16,'k rozhodnutí detailní'!$A288,0))</f>
        <v/>
      </c>
    </row>
    <row r="290" spans="1:21" x14ac:dyDescent="0.25">
      <c r="A290" s="23"/>
      <c r="B290" s="124" t="str">
        <f ca="1">IF(OFFSET(Zdroj!$B$16,A288,0)&gt;0,OFFSET(Zdroj!$B$16,A288,0)+0,"")</f>
        <v/>
      </c>
      <c r="C290" s="2" t="str">
        <f ca="1">IF($B289="","",IF(Zdroj!$AS$9="ano",CONCATENATE("Okres:","
",OFFSET(Zdroj!CH$16,'k rozhodnutí detailní'!$A288,0),"
","Právní forma","
",OFFSET(Zdroj!H$16,'k rozhodnutí detailní'!$A288,0),"
",IF(OFFSET(Zdroj!I$16,'k rozhodnutí detailní'!$A288,0)="","","IČO: "),OFFSET(Zdroj!I$16,'k rozhodnutí detailní'!$A288,0),"
","B.Ú. ",IF(OFFSET(Zdroj!J$16,'k rozhodnutí detailní'!$A288,0)="","","Anonymizováno")),CONCATENATE("Okres:","
",OFFSET(Zdroj!CH$16,'k rozhodnutí detailní'!$A288,0),"
","Právní forma","
",OFFSET(Zdroj!H$16,'k rozhodnutí detailní'!$A288,0),"
",IF(OFFSET(Zdroj!I$16,'k rozhodnutí detailní'!$A288,0)="","","IČO: "),OFFSET(Zdroj!I$16,'k rozhodnutí detailní'!$A288,0),"
","B.Ú. ",OFFSET(Zdroj!J$16,'k rozhodnutí detailní'!$A288,0))))</f>
        <v/>
      </c>
      <c r="D290" s="3" t="str">
        <f ca="1">IF($B289="","",OFFSET(Zdroj!O$16,'k rozhodnutí detailní'!$A288,0))</f>
        <v/>
      </c>
      <c r="E290" s="127"/>
      <c r="F290" s="30"/>
      <c r="G290" s="122"/>
      <c r="H290" s="126"/>
      <c r="I290" s="115"/>
      <c r="J290" s="115"/>
      <c r="K290" s="115"/>
      <c r="L290" s="115"/>
      <c r="M290" s="142"/>
      <c r="N290" s="125"/>
      <c r="O290" s="115"/>
      <c r="P290" s="115"/>
      <c r="Q290" s="115"/>
      <c r="R290" s="115"/>
      <c r="S290" s="115"/>
      <c r="T290" s="115"/>
      <c r="U290" s="115"/>
    </row>
    <row r="291" spans="1:21" x14ac:dyDescent="0.25">
      <c r="A291" s="23">
        <f>ROW()/3-1</f>
        <v>96</v>
      </c>
      <c r="B291" s="124"/>
      <c r="C291" s="28" t="str">
        <f ca="1">IF($B289="","",IF(Zdroj!$AS$9="ano",IF(OFFSET(Zdroj!M$16,'k rozhodnutí detailní'!A288,0)="","","Anonymizováno"),IF(OFFSET(Zdroj!M$16,'k rozhodnutí detailní'!A288,0)="","",OFFSET(Zdroj!M$16,'k rozhodnutí detailní'!A288,0))))</f>
        <v/>
      </c>
      <c r="D291" s="3" t="str">
        <f ca="1">IF($B289="","",CONCATENATE("Dotace bude použita na:","
",OFFSET(Zdroj!P$16,'k rozhodnutí detailní'!$A288,0)))</f>
        <v/>
      </c>
      <c r="E291" s="127"/>
      <c r="F291" s="31" t="str">
        <f ca="1">IF($B289="","",OFFSET(Zdroj!V$16,'k rozhodnutí detailní'!$A288,0))</f>
        <v/>
      </c>
      <c r="G291" s="38" t="str">
        <f ca="1">IF($B289="","",OFFSET(Zdroj!CC$16,'k rozhodnutí'!$A288,0))</f>
        <v/>
      </c>
      <c r="H291" s="126"/>
      <c r="I291" s="115"/>
      <c r="J291" s="115"/>
      <c r="K291" s="115"/>
      <c r="L291" s="115"/>
      <c r="M291" s="142"/>
      <c r="N291" s="32" t="str">
        <f t="shared" ref="N291" ca="1" si="187">IF(B289="","",N289/G289)</f>
        <v/>
      </c>
      <c r="O291" s="115"/>
      <c r="P291" s="115"/>
      <c r="Q291" s="115"/>
      <c r="R291" s="115"/>
      <c r="S291" s="115"/>
      <c r="T291" s="115"/>
      <c r="U291" s="115"/>
    </row>
    <row r="292" spans="1:21" x14ac:dyDescent="0.25">
      <c r="A292" s="23"/>
      <c r="B292" s="78" t="str">
        <f ca="1">IF(OFFSET(Zdroj!$B$16,A291,0)&gt;0,A294,"")</f>
        <v/>
      </c>
      <c r="C292" s="2" t="str">
        <f ca="1">IF($B292="","",IF(Zdroj!$AS$9="ano",CONCATENATE(OFFSET(Zdroj!C$16,'k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19" t="str">
        <f ca="1">IF($B292="","",OFFSET(Zdroj!N$16,'k rozhodnutí detailní'!$A291,0))</f>
        <v/>
      </c>
      <c r="E292" s="127" t="str">
        <f ca="1">IF($B292="","",OFFSET(Zdroj!T$16,'k rozhodnutí detailní'!$A291,0))</f>
        <v/>
      </c>
      <c r="F292" s="31" t="str">
        <f ca="1">IF($B292="","",OFFSET(Zdroj!U$16,'k rozhodnutí detailní'!$A291,0))</f>
        <v/>
      </c>
      <c r="G292" s="122" t="str">
        <f ca="1">IF($B292="","",OFFSET(Zdroj!W$16,'k rozhodnutí detailní'!$A291,0))</f>
        <v/>
      </c>
      <c r="H292" s="126" t="str">
        <f ca="1">IF($B292="","",OFFSET(Zdroj!Y$16,'k rozhodnutí detailní'!$A291,0))</f>
        <v/>
      </c>
      <c r="I292" s="115" t="str">
        <f ca="1">IF($B292="","",OFFSET(Zdroj!BW$16,'k rozhodnutí detailní'!$A291,0))</f>
        <v/>
      </c>
      <c r="J292" s="115" t="str">
        <f ca="1">IF($B292="","",OFFSET(Zdroj!BX$16,'k rozhodnutí detailní'!$A291,0))</f>
        <v/>
      </c>
      <c r="K292" s="115" t="str">
        <f ca="1">IF($B292="","",OFFSET(Zdroj!BY$16,'k rozhodnutí detailní'!$A291,0))</f>
        <v/>
      </c>
      <c r="L292" s="115" t="str">
        <f ca="1">IF($B292="","",CONCATENATE(OFFSET(Zdroj!BZ$16,'k rozhodnutí detailní'!$A291,0)," ze 100"))</f>
        <v/>
      </c>
      <c r="M292" s="142" t="str">
        <f t="shared" ref="M292" ca="1" si="188">IF($B292="","",SUM((I292+J292+K292)/100))</f>
        <v/>
      </c>
      <c r="N292" s="125" t="str">
        <f ca="1">IF(B292="","",OFFSET(Zdroj!CE$16,'k rozhodnutí detailní'!A291,0))</f>
        <v/>
      </c>
      <c r="O292" s="115" t="str">
        <f ca="1">IF($B292="","",OFFSET(Zdroj!Z$16,'k rozhodnutí detailní'!$A291,0))</f>
        <v/>
      </c>
      <c r="P292" s="115" t="str">
        <f ca="1">IF($B292="","",OFFSET(Zdroj!AC$16,'k rozhodnutí detailní'!$A291,0))</f>
        <v/>
      </c>
      <c r="Q292" s="115" t="str">
        <f ca="1">IF($B292="","",OFFSET(Zdroj!AD$16,'k rozhodnutí detailní'!$A291,0))</f>
        <v/>
      </c>
      <c r="R292" s="115" t="str">
        <f ca="1">IF($B292="","",OFFSET(Zdroj!AE$16,'k rozhodnutí detailní'!$A291,0))</f>
        <v/>
      </c>
      <c r="S292" s="115" t="str">
        <f ca="1">IF($B292="","",OFFSET(Zdroj!AF$16,'k rozhodnutí detailní'!$A291,0))</f>
        <v/>
      </c>
      <c r="T292" s="115" t="str">
        <f ca="1">IF($B292="","",OFFSET(Zdroj!AG$16,'k rozhodnutí detailní'!$A291,0))</f>
        <v/>
      </c>
      <c r="U292" s="115" t="str">
        <f ca="1">IF($B292="","",OFFSET(Zdroj!AH$16,'k rozhodnutí detailní'!$A291,0))</f>
        <v/>
      </c>
    </row>
    <row r="293" spans="1:21" x14ac:dyDescent="0.25">
      <c r="A293" s="23"/>
      <c r="B293" s="124" t="str">
        <f ca="1">IF(OFFSET(Zdroj!$B$16,A291,0)&gt;0,OFFSET(Zdroj!$B$16,A291,0)+0,"")</f>
        <v/>
      </c>
      <c r="C293" s="2" t="str">
        <f ca="1">IF($B292="","",IF(Zdroj!$AS$9="ano",CONCATENATE("Okres:","
",OFFSET(Zdroj!CH$16,'k rozhodnutí detailní'!$A291,0),"
","Právní forma","
",OFFSET(Zdroj!H$16,'k rozhodnutí detailní'!$A291,0),"
",IF(OFFSET(Zdroj!I$16,'k rozhodnutí detailní'!$A291,0)="","","IČO: "),OFFSET(Zdroj!I$16,'k rozhodnutí detailní'!$A291,0),"
","B.Ú. ",IF(OFFSET(Zdroj!J$16,'k rozhodnutí detailní'!$A291,0)="","","Anonymizováno")),CONCATENATE("Okres:","
",OFFSET(Zdroj!CH$16,'k rozhodnutí detailní'!$A291,0),"
","Právní forma","
",OFFSET(Zdroj!H$16,'k rozhodnutí detailní'!$A291,0),"
",IF(OFFSET(Zdroj!I$16,'k rozhodnutí detailní'!$A291,0)="","","IČO: "),OFFSET(Zdroj!I$16,'k rozhodnutí detailní'!$A291,0),"
","B.Ú. ",OFFSET(Zdroj!J$16,'k rozhodnutí detailní'!$A291,0))))</f>
        <v/>
      </c>
      <c r="D293" s="3" t="str">
        <f ca="1">IF($B292="","",OFFSET(Zdroj!O$16,'k rozhodnutí detailní'!$A291,0))</f>
        <v/>
      </c>
      <c r="E293" s="127"/>
      <c r="F293" s="30"/>
      <c r="G293" s="122"/>
      <c r="H293" s="126"/>
      <c r="I293" s="115"/>
      <c r="J293" s="115"/>
      <c r="K293" s="115"/>
      <c r="L293" s="115"/>
      <c r="M293" s="142"/>
      <c r="N293" s="125"/>
      <c r="O293" s="115"/>
      <c r="P293" s="115"/>
      <c r="Q293" s="115"/>
      <c r="R293" s="115"/>
      <c r="S293" s="115"/>
      <c r="T293" s="115"/>
      <c r="U293" s="115"/>
    </row>
    <row r="294" spans="1:21" x14ac:dyDescent="0.25">
      <c r="A294" s="23">
        <f>ROW()/3-1</f>
        <v>97</v>
      </c>
      <c r="B294" s="124"/>
      <c r="C294" s="28" t="str">
        <f ca="1">IF($B292="","",IF(Zdroj!$AS$9="ano",IF(OFFSET(Zdroj!M$16,'k rozhodnutí detailní'!A291,0)="","","Anonymizováno"),IF(OFFSET(Zdroj!M$16,'k rozhodnutí detailní'!A291,0)="","",OFFSET(Zdroj!M$16,'k rozhodnutí detailní'!A291,0))))</f>
        <v/>
      </c>
      <c r="D294" s="3" t="str">
        <f ca="1">IF($B292="","",CONCATENATE("Dotace bude použita na:","
",OFFSET(Zdroj!P$16,'k rozhodnutí detailní'!$A291,0)))</f>
        <v/>
      </c>
      <c r="E294" s="127"/>
      <c r="F294" s="31" t="str">
        <f ca="1">IF($B292="","",OFFSET(Zdroj!V$16,'k rozhodnutí detailní'!$A291,0))</f>
        <v/>
      </c>
      <c r="G294" s="38" t="str">
        <f ca="1">IF($B292="","",OFFSET(Zdroj!CC$16,'k rozhodnutí'!$A291,0))</f>
        <v/>
      </c>
      <c r="H294" s="126"/>
      <c r="I294" s="115"/>
      <c r="J294" s="115"/>
      <c r="K294" s="115"/>
      <c r="L294" s="115"/>
      <c r="M294" s="142"/>
      <c r="N294" s="32" t="str">
        <f t="shared" ref="N294" ca="1" si="189">IF(B292="","",N292/G292)</f>
        <v/>
      </c>
      <c r="O294" s="115"/>
      <c r="P294" s="115"/>
      <c r="Q294" s="115"/>
      <c r="R294" s="115"/>
      <c r="S294" s="115"/>
      <c r="T294" s="115"/>
      <c r="U294" s="115"/>
    </row>
    <row r="295" spans="1:21" x14ac:dyDescent="0.25">
      <c r="A295" s="23"/>
      <c r="B295" s="78" t="str">
        <f ca="1">IF(OFFSET(Zdroj!$B$16,A294,0)&gt;0,A297,"")</f>
        <v/>
      </c>
      <c r="C295" s="2" t="str">
        <f ca="1">IF($B295="","",IF(Zdroj!$AS$9="ano",CONCATENATE(OFFSET(Zdroj!C$16,'k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19" t="str">
        <f ca="1">IF($B295="","",OFFSET(Zdroj!N$16,'k rozhodnutí detailní'!$A294,0))</f>
        <v/>
      </c>
      <c r="E295" s="127" t="str">
        <f ca="1">IF($B295="","",OFFSET(Zdroj!T$16,'k rozhodnutí detailní'!$A294,0))</f>
        <v/>
      </c>
      <c r="F295" s="31" t="str">
        <f ca="1">IF($B295="","",OFFSET(Zdroj!U$16,'k rozhodnutí detailní'!$A294,0))</f>
        <v/>
      </c>
      <c r="G295" s="122" t="str">
        <f ca="1">IF($B295="","",OFFSET(Zdroj!W$16,'k rozhodnutí detailní'!$A294,0))</f>
        <v/>
      </c>
      <c r="H295" s="126" t="str">
        <f ca="1">IF($B295="","",OFFSET(Zdroj!Y$16,'k rozhodnutí detailní'!$A294,0))</f>
        <v/>
      </c>
      <c r="I295" s="115" t="str">
        <f ca="1">IF($B295="","",OFFSET(Zdroj!BW$16,'k rozhodnutí detailní'!$A294,0))</f>
        <v/>
      </c>
      <c r="J295" s="115" t="str">
        <f ca="1">IF($B295="","",OFFSET(Zdroj!BX$16,'k rozhodnutí detailní'!$A294,0))</f>
        <v/>
      </c>
      <c r="K295" s="115" t="str">
        <f ca="1">IF($B295="","",OFFSET(Zdroj!BY$16,'k rozhodnutí detailní'!$A294,0))</f>
        <v/>
      </c>
      <c r="L295" s="115" t="str">
        <f ca="1">IF($B295="","",CONCATENATE(OFFSET(Zdroj!BZ$16,'k rozhodnutí detailní'!$A294,0)," ze 100"))</f>
        <v/>
      </c>
      <c r="M295" s="142" t="str">
        <f t="shared" ref="M295" ca="1" si="190">IF($B295="","",SUM((I295+J295+K295)/100))</f>
        <v/>
      </c>
      <c r="N295" s="125" t="str">
        <f ca="1">IF(B295="","",OFFSET(Zdroj!CE$16,'k rozhodnutí detailní'!A294,0))</f>
        <v/>
      </c>
      <c r="O295" s="115" t="str">
        <f ca="1">IF($B295="","",OFFSET(Zdroj!Z$16,'k rozhodnutí detailní'!$A294,0))</f>
        <v/>
      </c>
      <c r="P295" s="115" t="str">
        <f ca="1">IF($B295="","",OFFSET(Zdroj!AC$16,'k rozhodnutí detailní'!$A294,0))</f>
        <v/>
      </c>
      <c r="Q295" s="115" t="str">
        <f ca="1">IF($B295="","",OFFSET(Zdroj!AD$16,'k rozhodnutí detailní'!$A294,0))</f>
        <v/>
      </c>
      <c r="R295" s="115" t="str">
        <f ca="1">IF($B295="","",OFFSET(Zdroj!AE$16,'k rozhodnutí detailní'!$A294,0))</f>
        <v/>
      </c>
      <c r="S295" s="115" t="str">
        <f ca="1">IF($B295="","",OFFSET(Zdroj!AF$16,'k rozhodnutí detailní'!$A294,0))</f>
        <v/>
      </c>
      <c r="T295" s="115" t="str">
        <f ca="1">IF($B295="","",OFFSET(Zdroj!AG$16,'k rozhodnutí detailní'!$A294,0))</f>
        <v/>
      </c>
      <c r="U295" s="115" t="str">
        <f ca="1">IF($B295="","",OFFSET(Zdroj!AH$16,'k rozhodnutí detailní'!$A294,0))</f>
        <v/>
      </c>
    </row>
    <row r="296" spans="1:21" x14ac:dyDescent="0.25">
      <c r="A296" s="23"/>
      <c r="B296" s="124" t="str">
        <f ca="1">IF(OFFSET(Zdroj!$B$16,A294,0)&gt;0,OFFSET(Zdroj!$B$16,A294,0)+0,"")</f>
        <v/>
      </c>
      <c r="C296" s="2" t="str">
        <f ca="1">IF($B295="","",IF(Zdroj!$AS$9="ano",CONCATENATE("Okres:","
",OFFSET(Zdroj!CH$16,'k rozhodnutí detailní'!$A294,0),"
","Právní forma","
",OFFSET(Zdroj!H$16,'k rozhodnutí detailní'!$A294,0),"
",IF(OFFSET(Zdroj!I$16,'k rozhodnutí detailní'!$A294,0)="","","IČO: "),OFFSET(Zdroj!I$16,'k rozhodnutí detailní'!$A294,0),"
","B.Ú. ",IF(OFFSET(Zdroj!J$16,'k rozhodnutí detailní'!$A294,0)="","","Anonymizováno")),CONCATENATE("Okres:","
",OFFSET(Zdroj!CH$16,'k rozhodnutí detailní'!$A294,0),"
","Právní forma","
",OFFSET(Zdroj!H$16,'k rozhodnutí detailní'!$A294,0),"
",IF(OFFSET(Zdroj!I$16,'k rozhodnutí detailní'!$A294,0)="","","IČO: "),OFFSET(Zdroj!I$16,'k rozhodnutí detailní'!$A294,0),"
","B.Ú. ",OFFSET(Zdroj!J$16,'k rozhodnutí detailní'!$A294,0))))</f>
        <v/>
      </c>
      <c r="D296" s="3" t="str">
        <f ca="1">IF($B295="","",OFFSET(Zdroj!O$16,'k rozhodnutí detailní'!$A294,0))</f>
        <v/>
      </c>
      <c r="E296" s="127"/>
      <c r="F296" s="30"/>
      <c r="G296" s="122"/>
      <c r="H296" s="126"/>
      <c r="I296" s="115"/>
      <c r="J296" s="115"/>
      <c r="K296" s="115"/>
      <c r="L296" s="115"/>
      <c r="M296" s="142"/>
      <c r="N296" s="125"/>
      <c r="O296" s="115"/>
      <c r="P296" s="115"/>
      <c r="Q296" s="115"/>
      <c r="R296" s="115"/>
      <c r="S296" s="115"/>
      <c r="T296" s="115"/>
      <c r="U296" s="115"/>
    </row>
    <row r="297" spans="1:21" x14ac:dyDescent="0.25">
      <c r="A297" s="23">
        <f>ROW()/3-1</f>
        <v>98</v>
      </c>
      <c r="B297" s="124"/>
      <c r="C297" s="28" t="str">
        <f ca="1">IF($B295="","",IF(Zdroj!$AS$9="ano",IF(OFFSET(Zdroj!M$16,'k rozhodnutí detailní'!A294,0)="","","Anonymizováno"),IF(OFFSET(Zdroj!M$16,'k rozhodnutí detailní'!A294,0)="","",OFFSET(Zdroj!M$16,'k rozhodnutí detailní'!A294,0))))</f>
        <v/>
      </c>
      <c r="D297" s="3" t="str">
        <f ca="1">IF($B295="","",CONCATENATE("Dotace bude použita na:","
",OFFSET(Zdroj!P$16,'k rozhodnutí detailní'!$A294,0)))</f>
        <v/>
      </c>
      <c r="E297" s="127"/>
      <c r="F297" s="31" t="str">
        <f ca="1">IF($B295="","",OFFSET(Zdroj!V$16,'k rozhodnutí detailní'!$A294,0))</f>
        <v/>
      </c>
      <c r="G297" s="38" t="str">
        <f ca="1">IF($B295="","",OFFSET(Zdroj!CC$16,'k rozhodnutí'!$A294,0))</f>
        <v/>
      </c>
      <c r="H297" s="126"/>
      <c r="I297" s="115"/>
      <c r="J297" s="115"/>
      <c r="K297" s="115"/>
      <c r="L297" s="115"/>
      <c r="M297" s="142"/>
      <c r="N297" s="32" t="str">
        <f t="shared" ref="N297" ca="1" si="191">IF(B295="","",N295/G295)</f>
        <v/>
      </c>
      <c r="O297" s="115"/>
      <c r="P297" s="115"/>
      <c r="Q297" s="115"/>
      <c r="R297" s="115"/>
      <c r="S297" s="115"/>
      <c r="T297" s="115"/>
      <c r="U297" s="115"/>
    </row>
    <row r="298" spans="1:21" x14ac:dyDescent="0.25">
      <c r="A298" s="23"/>
      <c r="B298" s="78" t="str">
        <f ca="1">IF(OFFSET(Zdroj!$B$16,A297,0)&gt;0,A300,"")</f>
        <v/>
      </c>
      <c r="C298" s="2" t="str">
        <f ca="1">IF($B298="","",IF(Zdroj!$AS$9="ano",CONCATENATE(OFFSET(Zdroj!C$16,'k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19" t="str">
        <f ca="1">IF($B298="","",OFFSET(Zdroj!N$16,'k rozhodnutí detailní'!$A297,0))</f>
        <v/>
      </c>
      <c r="E298" s="127" t="str">
        <f ca="1">IF($B298="","",OFFSET(Zdroj!T$16,'k rozhodnutí detailní'!$A297,0))</f>
        <v/>
      </c>
      <c r="F298" s="31" t="str">
        <f ca="1">IF($B298="","",OFFSET(Zdroj!U$16,'k rozhodnutí detailní'!$A297,0))</f>
        <v/>
      </c>
      <c r="G298" s="122" t="str">
        <f ca="1">IF($B298="","",OFFSET(Zdroj!W$16,'k rozhodnutí detailní'!$A297,0))</f>
        <v/>
      </c>
      <c r="H298" s="126" t="str">
        <f ca="1">IF($B298="","",OFFSET(Zdroj!Y$16,'k rozhodnutí detailní'!$A297,0))</f>
        <v/>
      </c>
      <c r="I298" s="115" t="str">
        <f ca="1">IF($B298="","",OFFSET(Zdroj!BW$16,'k rozhodnutí detailní'!$A297,0))</f>
        <v/>
      </c>
      <c r="J298" s="115" t="str">
        <f ca="1">IF($B298="","",OFFSET(Zdroj!BX$16,'k rozhodnutí detailní'!$A297,0))</f>
        <v/>
      </c>
      <c r="K298" s="115" t="str">
        <f ca="1">IF($B298="","",OFFSET(Zdroj!BY$16,'k rozhodnutí detailní'!$A297,0))</f>
        <v/>
      </c>
      <c r="L298" s="115" t="str">
        <f ca="1">IF($B298="","",CONCATENATE(OFFSET(Zdroj!BZ$16,'k rozhodnutí detailní'!$A297,0)," ze 100"))</f>
        <v/>
      </c>
      <c r="M298" s="142" t="str">
        <f t="shared" ref="M298" ca="1" si="192">IF($B298="","",SUM((I298+J298+K298)/100))</f>
        <v/>
      </c>
      <c r="N298" s="125" t="str">
        <f ca="1">IF(B298="","",OFFSET(Zdroj!CE$16,'k rozhodnutí detailní'!A297,0))</f>
        <v/>
      </c>
      <c r="O298" s="115" t="str">
        <f ca="1">IF($B298="","",OFFSET(Zdroj!Z$16,'k rozhodnutí detailní'!$A297,0))</f>
        <v/>
      </c>
      <c r="P298" s="115" t="str">
        <f ca="1">IF($B298="","",OFFSET(Zdroj!AC$16,'k rozhodnutí detailní'!$A297,0))</f>
        <v/>
      </c>
      <c r="Q298" s="115" t="str">
        <f ca="1">IF($B298="","",OFFSET(Zdroj!AD$16,'k rozhodnutí detailní'!$A297,0))</f>
        <v/>
      </c>
      <c r="R298" s="115" t="str">
        <f ca="1">IF($B298="","",OFFSET(Zdroj!AE$16,'k rozhodnutí detailní'!$A297,0))</f>
        <v/>
      </c>
      <c r="S298" s="115" t="str">
        <f ca="1">IF($B298="","",OFFSET(Zdroj!AF$16,'k rozhodnutí detailní'!$A297,0))</f>
        <v/>
      </c>
      <c r="T298" s="115" t="str">
        <f ca="1">IF($B298="","",OFFSET(Zdroj!AG$16,'k rozhodnutí detailní'!$A297,0))</f>
        <v/>
      </c>
      <c r="U298" s="115" t="str">
        <f ca="1">IF($B298="","",OFFSET(Zdroj!AH$16,'k rozhodnutí detailní'!$A297,0))</f>
        <v/>
      </c>
    </row>
    <row r="299" spans="1:21" x14ac:dyDescent="0.25">
      <c r="A299" s="23"/>
      <c r="B299" s="124" t="str">
        <f ca="1">IF(OFFSET(Zdroj!$B$16,A297,0)&gt;0,OFFSET(Zdroj!$B$16,A297,0)+0,"")</f>
        <v/>
      </c>
      <c r="C299" s="2" t="str">
        <f ca="1">IF($B298="","",IF(Zdroj!$AS$9="ano",CONCATENATE("Okres:","
",OFFSET(Zdroj!CH$16,'k rozhodnutí detailní'!$A297,0),"
","Právní forma","
",OFFSET(Zdroj!H$16,'k rozhodnutí detailní'!$A297,0),"
",IF(OFFSET(Zdroj!I$16,'k rozhodnutí detailní'!$A297,0)="","","IČO: "),OFFSET(Zdroj!I$16,'k rozhodnutí detailní'!$A297,0),"
","B.Ú. ",IF(OFFSET(Zdroj!J$16,'k rozhodnutí detailní'!$A297,0)="","","Anonymizováno")),CONCATENATE("Okres:","
",OFFSET(Zdroj!CH$16,'k rozhodnutí detailní'!$A297,0),"
","Právní forma","
",OFFSET(Zdroj!H$16,'k rozhodnutí detailní'!$A297,0),"
",IF(OFFSET(Zdroj!I$16,'k rozhodnutí detailní'!$A297,0)="","","IČO: "),OFFSET(Zdroj!I$16,'k rozhodnutí detailní'!$A297,0),"
","B.Ú. ",OFFSET(Zdroj!J$16,'k rozhodnutí detailní'!$A297,0))))</f>
        <v/>
      </c>
      <c r="D299" s="3" t="str">
        <f ca="1">IF($B298="","",OFFSET(Zdroj!O$16,'k rozhodnutí detailní'!$A297,0))</f>
        <v/>
      </c>
      <c r="E299" s="127"/>
      <c r="F299" s="30"/>
      <c r="G299" s="122"/>
      <c r="H299" s="126"/>
      <c r="I299" s="115"/>
      <c r="J299" s="115"/>
      <c r="K299" s="115"/>
      <c r="L299" s="115"/>
      <c r="M299" s="142"/>
      <c r="N299" s="125"/>
      <c r="O299" s="115"/>
      <c r="P299" s="115"/>
      <c r="Q299" s="115"/>
      <c r="R299" s="115"/>
      <c r="S299" s="115"/>
      <c r="T299" s="115"/>
      <c r="U299" s="115"/>
    </row>
    <row r="300" spans="1:21" x14ac:dyDescent="0.25">
      <c r="A300" s="23">
        <f>ROW()/3-1</f>
        <v>99</v>
      </c>
      <c r="B300" s="124"/>
      <c r="C300" s="28" t="str">
        <f ca="1">IF($B298="","",IF(Zdroj!$AS$9="ano",IF(OFFSET(Zdroj!M$16,'k rozhodnutí detailní'!A297,0)="","","Anonymizováno"),IF(OFFSET(Zdroj!M$16,'k rozhodnutí detailní'!A297,0)="","",OFFSET(Zdroj!M$16,'k rozhodnutí detailní'!A297,0))))</f>
        <v/>
      </c>
      <c r="D300" s="3" t="str">
        <f ca="1">IF($B298="","",CONCATENATE("Dotace bude použita na:","
",OFFSET(Zdroj!P$16,'k rozhodnutí detailní'!$A297,0)))</f>
        <v/>
      </c>
      <c r="E300" s="127"/>
      <c r="F300" s="31" t="str">
        <f ca="1">IF($B298="","",OFFSET(Zdroj!V$16,'k rozhodnutí detailní'!$A297,0))</f>
        <v/>
      </c>
      <c r="G300" s="38" t="str">
        <f ca="1">IF($B298="","",OFFSET(Zdroj!CC$16,'k rozhodnutí'!$A297,0))</f>
        <v/>
      </c>
      <c r="H300" s="126"/>
      <c r="I300" s="115"/>
      <c r="J300" s="115"/>
      <c r="K300" s="115"/>
      <c r="L300" s="115"/>
      <c r="M300" s="142"/>
      <c r="N300" s="32" t="str">
        <f t="shared" ref="N300" ca="1" si="193">IF(B298="","",N298/G298)</f>
        <v/>
      </c>
      <c r="O300" s="115"/>
      <c r="P300" s="115"/>
      <c r="Q300" s="115"/>
      <c r="R300" s="115"/>
      <c r="S300" s="115"/>
      <c r="T300" s="115"/>
      <c r="U300" s="115"/>
    </row>
    <row r="301" spans="1:21" x14ac:dyDescent="0.25">
      <c r="A301" s="23"/>
      <c r="B301" s="78" t="str">
        <f ca="1">IF(OFFSET(Zdroj!$B$16,A300,0)&gt;0,A303,"")</f>
        <v/>
      </c>
      <c r="C301" s="2" t="str">
        <f ca="1">IF($B301="","",IF(Zdroj!$AS$9="ano",CONCATENATE(OFFSET(Zdroj!C$16,'k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19" t="str">
        <f ca="1">IF($B301="","",OFFSET(Zdroj!N$16,'k rozhodnutí detailní'!$A300,0))</f>
        <v/>
      </c>
      <c r="E301" s="127" t="str">
        <f ca="1">IF($B301="","",OFFSET(Zdroj!T$16,'k rozhodnutí detailní'!$A300,0))</f>
        <v/>
      </c>
      <c r="F301" s="31" t="str">
        <f ca="1">IF($B301="","",OFFSET(Zdroj!U$16,'k rozhodnutí detailní'!$A300,0))</f>
        <v/>
      </c>
      <c r="G301" s="122" t="str">
        <f ca="1">IF($B301="","",OFFSET(Zdroj!W$16,'k rozhodnutí detailní'!$A300,0))</f>
        <v/>
      </c>
      <c r="H301" s="126" t="str">
        <f ca="1">IF($B301="","",OFFSET(Zdroj!Y$16,'k rozhodnutí detailní'!$A300,0))</f>
        <v/>
      </c>
      <c r="I301" s="115" t="str">
        <f ca="1">IF($B301="","",OFFSET(Zdroj!BW$16,'k rozhodnutí detailní'!$A300,0))</f>
        <v/>
      </c>
      <c r="J301" s="115" t="str">
        <f ca="1">IF($B301="","",OFFSET(Zdroj!BX$16,'k rozhodnutí detailní'!$A300,0))</f>
        <v/>
      </c>
      <c r="K301" s="115" t="str">
        <f ca="1">IF($B301="","",OFFSET(Zdroj!BY$16,'k rozhodnutí detailní'!$A300,0))</f>
        <v/>
      </c>
      <c r="L301" s="115" t="str">
        <f ca="1">IF($B301="","",CONCATENATE(OFFSET(Zdroj!BZ$16,'k rozhodnutí detailní'!$A300,0)," ze 100"))</f>
        <v/>
      </c>
      <c r="M301" s="142" t="str">
        <f t="shared" ref="M301" ca="1" si="194">IF($B301="","",SUM((I301+J301+K301)/100))</f>
        <v/>
      </c>
      <c r="N301" s="125" t="str">
        <f ca="1">IF(B301="","",OFFSET(Zdroj!CE$16,'k rozhodnutí detailní'!A300,0))</f>
        <v/>
      </c>
      <c r="O301" s="115" t="str">
        <f ca="1">IF($B301="","",OFFSET(Zdroj!Z$16,'k rozhodnutí detailní'!$A300,0))</f>
        <v/>
      </c>
      <c r="P301" s="115" t="str">
        <f ca="1">IF($B301="","",OFFSET(Zdroj!AC$16,'k rozhodnutí detailní'!$A300,0))</f>
        <v/>
      </c>
      <c r="Q301" s="115" t="str">
        <f ca="1">IF($B301="","",OFFSET(Zdroj!AD$16,'k rozhodnutí detailní'!$A300,0))</f>
        <v/>
      </c>
      <c r="R301" s="115" t="str">
        <f ca="1">IF($B301="","",OFFSET(Zdroj!AE$16,'k rozhodnutí detailní'!$A300,0))</f>
        <v/>
      </c>
      <c r="S301" s="115" t="str">
        <f ca="1">IF($B301="","",OFFSET(Zdroj!AF$16,'k rozhodnutí detailní'!$A300,0))</f>
        <v/>
      </c>
      <c r="T301" s="115" t="str">
        <f ca="1">IF($B301="","",OFFSET(Zdroj!AG$16,'k rozhodnutí detailní'!$A300,0))</f>
        <v/>
      </c>
      <c r="U301" s="115" t="str">
        <f ca="1">IF($B301="","",OFFSET(Zdroj!AH$16,'k rozhodnutí detailní'!$A300,0))</f>
        <v/>
      </c>
    </row>
    <row r="302" spans="1:21" x14ac:dyDescent="0.25">
      <c r="A302" s="23"/>
      <c r="B302" s="124" t="str">
        <f ca="1">IF(OFFSET(Zdroj!$B$16,A300,0)&gt;0,OFFSET(Zdroj!$B$16,A300,0)+0,"")</f>
        <v/>
      </c>
      <c r="C302" s="2" t="str">
        <f ca="1">IF($B301="","",IF(Zdroj!$AS$9="ano",CONCATENATE("Okres:","
",OFFSET(Zdroj!CH$16,'k rozhodnutí detailní'!$A300,0),"
","Právní forma","
",OFFSET(Zdroj!H$16,'k rozhodnutí detailní'!$A300,0),"
",IF(OFFSET(Zdroj!I$16,'k rozhodnutí detailní'!$A300,0)="","","IČO: "),OFFSET(Zdroj!I$16,'k rozhodnutí detailní'!$A300,0),"
","B.Ú. ",IF(OFFSET(Zdroj!J$16,'k rozhodnutí detailní'!$A300,0)="","","Anonymizováno")),CONCATENATE("Okres:","
",OFFSET(Zdroj!CH$16,'k rozhodnutí detailní'!$A300,0),"
","Právní forma","
",OFFSET(Zdroj!H$16,'k rozhodnutí detailní'!$A300,0),"
",IF(OFFSET(Zdroj!I$16,'k rozhodnutí detailní'!$A300,0)="","","IČO: "),OFFSET(Zdroj!I$16,'k rozhodnutí detailní'!$A300,0),"
","B.Ú. ",OFFSET(Zdroj!J$16,'k rozhodnutí detailní'!$A300,0))))</f>
        <v/>
      </c>
      <c r="D302" s="3" t="str">
        <f ca="1">IF($B301="","",OFFSET(Zdroj!O$16,'k rozhodnutí detailní'!$A300,0))</f>
        <v/>
      </c>
      <c r="E302" s="127"/>
      <c r="F302" s="30"/>
      <c r="G302" s="122"/>
      <c r="H302" s="126"/>
      <c r="I302" s="115"/>
      <c r="J302" s="115"/>
      <c r="K302" s="115"/>
      <c r="L302" s="115"/>
      <c r="M302" s="142"/>
      <c r="N302" s="125"/>
      <c r="O302" s="115"/>
      <c r="P302" s="115"/>
      <c r="Q302" s="115"/>
      <c r="R302" s="115"/>
      <c r="S302" s="115"/>
      <c r="T302" s="115"/>
      <c r="U302" s="115"/>
    </row>
    <row r="303" spans="1:21" x14ac:dyDescent="0.25">
      <c r="A303" s="23">
        <f>ROW()/3-1</f>
        <v>100</v>
      </c>
      <c r="B303" s="124"/>
      <c r="C303" s="28" t="str">
        <f ca="1">IF($B301="","",IF(Zdroj!$AS$9="ano",IF(OFFSET(Zdroj!M$16,'k rozhodnutí detailní'!A300,0)="","","Anonymizováno"),IF(OFFSET(Zdroj!M$16,'k rozhodnutí detailní'!A300,0)="","",OFFSET(Zdroj!M$16,'k rozhodnutí detailní'!A300,0))))</f>
        <v/>
      </c>
      <c r="D303" s="3" t="str">
        <f ca="1">IF($B301="","",CONCATENATE("Dotace bude použita na:","
",OFFSET(Zdroj!P$16,'k rozhodnutí detailní'!$A300,0)))</f>
        <v/>
      </c>
      <c r="E303" s="127"/>
      <c r="F303" s="31" t="str">
        <f ca="1">IF($B301="","",OFFSET(Zdroj!V$16,'k rozhodnutí detailní'!$A300,0))</f>
        <v/>
      </c>
      <c r="G303" s="38" t="str">
        <f ca="1">IF($B301="","",OFFSET(Zdroj!CC$16,'k rozhodnutí'!$A300,0))</f>
        <v/>
      </c>
      <c r="H303" s="126"/>
      <c r="I303" s="115"/>
      <c r="J303" s="115"/>
      <c r="K303" s="115"/>
      <c r="L303" s="115"/>
      <c r="M303" s="142"/>
      <c r="N303" s="32" t="str">
        <f t="shared" ref="N303" ca="1" si="195">IF(B301="","",N301/G301)</f>
        <v/>
      </c>
      <c r="O303" s="115"/>
      <c r="P303" s="115"/>
      <c r="Q303" s="115"/>
      <c r="R303" s="115"/>
      <c r="S303" s="115"/>
      <c r="T303" s="115"/>
      <c r="U303" s="115"/>
    </row>
    <row r="304" spans="1:21" x14ac:dyDescent="0.25">
      <c r="A304" s="23"/>
      <c r="B304" s="78" t="str">
        <f ca="1">IF(OFFSET(Zdroj!$B$16,A303,0)&gt;0,A306,"")</f>
        <v/>
      </c>
      <c r="C304" s="2" t="str">
        <f ca="1">IF($B304="","",IF(Zdroj!$AS$9="ano",CONCATENATE(OFFSET(Zdroj!C$16,'k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19" t="str">
        <f ca="1">IF($B304="","",OFFSET(Zdroj!N$16,'k rozhodnutí detailní'!$A303,0))</f>
        <v/>
      </c>
      <c r="E304" s="127" t="str">
        <f ca="1">IF($B304="","",OFFSET(Zdroj!T$16,'k rozhodnutí detailní'!$A303,0))</f>
        <v/>
      </c>
      <c r="F304" s="31" t="str">
        <f ca="1">IF($B304="","",OFFSET(Zdroj!U$16,'k rozhodnutí detailní'!$A303,0))</f>
        <v/>
      </c>
      <c r="G304" s="122" t="str">
        <f ca="1">IF($B304="","",OFFSET(Zdroj!W$16,'k rozhodnutí detailní'!$A303,0))</f>
        <v/>
      </c>
      <c r="H304" s="126" t="str">
        <f ca="1">IF($B304="","",OFFSET(Zdroj!Y$16,'k rozhodnutí detailní'!$A303,0))</f>
        <v/>
      </c>
      <c r="I304" s="115" t="str">
        <f ca="1">IF($B304="","",OFFSET(Zdroj!BW$16,'k rozhodnutí detailní'!$A303,0))</f>
        <v/>
      </c>
      <c r="J304" s="115" t="str">
        <f ca="1">IF($B304="","",OFFSET(Zdroj!BX$16,'k rozhodnutí detailní'!$A303,0))</f>
        <v/>
      </c>
      <c r="K304" s="115" t="str">
        <f ca="1">IF($B304="","",OFFSET(Zdroj!BY$16,'k rozhodnutí detailní'!$A303,0))</f>
        <v/>
      </c>
      <c r="L304" s="115" t="str">
        <f ca="1">IF($B304="","",CONCATENATE(OFFSET(Zdroj!BZ$16,'k rozhodnutí detailní'!$A303,0)," ze 100"))</f>
        <v/>
      </c>
      <c r="M304" s="142" t="str">
        <f t="shared" ref="M304" ca="1" si="196">IF($B304="","",SUM((I304+J304+K304)/100))</f>
        <v/>
      </c>
      <c r="N304" s="125" t="str">
        <f ca="1">IF(B304="","",OFFSET(Zdroj!CE$16,'k rozhodnutí detailní'!A303,0))</f>
        <v/>
      </c>
      <c r="O304" s="115" t="str">
        <f ca="1">IF($B304="","",OFFSET(Zdroj!Z$16,'k rozhodnutí detailní'!$A303,0))</f>
        <v/>
      </c>
      <c r="P304" s="115" t="str">
        <f ca="1">IF($B304="","",OFFSET(Zdroj!AC$16,'k rozhodnutí detailní'!$A303,0))</f>
        <v/>
      </c>
      <c r="Q304" s="115" t="str">
        <f ca="1">IF($B304="","",OFFSET(Zdroj!AD$16,'k rozhodnutí detailní'!$A303,0))</f>
        <v/>
      </c>
      <c r="R304" s="115" t="str">
        <f ca="1">IF($B304="","",OFFSET(Zdroj!AE$16,'k rozhodnutí detailní'!$A303,0))</f>
        <v/>
      </c>
      <c r="S304" s="115" t="str">
        <f ca="1">IF($B304="","",OFFSET(Zdroj!AF$16,'k rozhodnutí detailní'!$A303,0))</f>
        <v/>
      </c>
      <c r="T304" s="115" t="str">
        <f ca="1">IF($B304="","",OFFSET(Zdroj!AG$16,'k rozhodnutí detailní'!$A303,0))</f>
        <v/>
      </c>
      <c r="U304" s="115" t="str">
        <f ca="1">IF($B304="","",OFFSET(Zdroj!AH$16,'k rozhodnutí detailní'!$A303,0))</f>
        <v/>
      </c>
    </row>
    <row r="305" spans="1:21" x14ac:dyDescent="0.25">
      <c r="A305" s="23"/>
      <c r="B305" s="124" t="str">
        <f ca="1">IF(OFFSET(Zdroj!$B$16,A303,0)&gt;0,OFFSET(Zdroj!$B$16,A303,0)+0,"")</f>
        <v/>
      </c>
      <c r="C305" s="2" t="str">
        <f ca="1">IF($B304="","",IF(Zdroj!$AS$9="ano",CONCATENATE("Okres:","
",OFFSET(Zdroj!CH$16,'k rozhodnutí detailní'!$A303,0),"
","Právní forma","
",OFFSET(Zdroj!H$16,'k rozhodnutí detailní'!$A303,0),"
",IF(OFFSET(Zdroj!I$16,'k rozhodnutí detailní'!$A303,0)="","","IČO: "),OFFSET(Zdroj!I$16,'k rozhodnutí detailní'!$A303,0),"
","B.Ú. ",IF(OFFSET(Zdroj!J$16,'k rozhodnutí detailní'!$A303,0)="","","Anonymizováno")),CONCATENATE("Okres:","
",OFFSET(Zdroj!CH$16,'k rozhodnutí detailní'!$A303,0),"
","Právní forma","
",OFFSET(Zdroj!H$16,'k rozhodnutí detailní'!$A303,0),"
",IF(OFFSET(Zdroj!I$16,'k rozhodnutí detailní'!$A303,0)="","","IČO: "),OFFSET(Zdroj!I$16,'k rozhodnutí detailní'!$A303,0),"
","B.Ú. ",OFFSET(Zdroj!J$16,'k rozhodnutí detailní'!$A303,0))))</f>
        <v/>
      </c>
      <c r="D305" s="3" t="str">
        <f ca="1">IF($B304="","",OFFSET(Zdroj!O$16,'k rozhodnutí detailní'!$A303,0))</f>
        <v/>
      </c>
      <c r="E305" s="127"/>
      <c r="F305" s="30"/>
      <c r="G305" s="122"/>
      <c r="H305" s="126"/>
      <c r="I305" s="115"/>
      <c r="J305" s="115"/>
      <c r="K305" s="115"/>
      <c r="L305" s="115"/>
      <c r="M305" s="142"/>
      <c r="N305" s="125"/>
      <c r="O305" s="115"/>
      <c r="P305" s="115"/>
      <c r="Q305" s="115"/>
      <c r="R305" s="115"/>
      <c r="S305" s="115"/>
      <c r="T305" s="115"/>
      <c r="U305" s="115"/>
    </row>
    <row r="306" spans="1:21" x14ac:dyDescent="0.25">
      <c r="A306" s="23">
        <f>ROW()/3-1</f>
        <v>101</v>
      </c>
      <c r="B306" s="124"/>
      <c r="C306" s="28" t="str">
        <f ca="1">IF($B304="","",IF(Zdroj!$AS$9="ano",IF(OFFSET(Zdroj!M$16,'k rozhodnutí detailní'!A303,0)="","","Anonymizováno"),IF(OFFSET(Zdroj!M$16,'k rozhodnutí detailní'!A303,0)="","",OFFSET(Zdroj!M$16,'k rozhodnutí detailní'!A303,0))))</f>
        <v/>
      </c>
      <c r="D306" s="3" t="str">
        <f ca="1">IF($B304="","",CONCATENATE("Dotace bude použita na:","
",OFFSET(Zdroj!P$16,'k rozhodnutí detailní'!$A303,0)))</f>
        <v/>
      </c>
      <c r="E306" s="127"/>
      <c r="F306" s="31" t="str">
        <f ca="1">IF($B304="","",OFFSET(Zdroj!V$16,'k rozhodnutí detailní'!$A303,0))</f>
        <v/>
      </c>
      <c r="G306" s="38" t="str">
        <f ca="1">IF($B304="","",OFFSET(Zdroj!CC$16,'k rozhodnutí'!$A303,0))</f>
        <v/>
      </c>
      <c r="H306" s="126"/>
      <c r="I306" s="115"/>
      <c r="J306" s="115"/>
      <c r="K306" s="115"/>
      <c r="L306" s="115"/>
      <c r="M306" s="142"/>
      <c r="N306" s="32" t="str">
        <f t="shared" ref="N306" ca="1" si="197">IF(B304="","",N304/G304)</f>
        <v/>
      </c>
      <c r="O306" s="115"/>
      <c r="P306" s="115"/>
      <c r="Q306" s="115"/>
      <c r="R306" s="115"/>
      <c r="S306" s="115"/>
      <c r="T306" s="115"/>
      <c r="U306" s="115"/>
    </row>
    <row r="307" spans="1:21" x14ac:dyDescent="0.25">
      <c r="A307" s="23"/>
      <c r="B307" s="78" t="str">
        <f ca="1">IF(OFFSET(Zdroj!$B$16,A306,0)&gt;0,A309,"")</f>
        <v/>
      </c>
      <c r="C307" s="2" t="str">
        <f ca="1">IF($B307="","",IF(Zdroj!$AS$9="ano",CONCATENATE(OFFSET(Zdroj!C$16,'k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19" t="str">
        <f ca="1">IF($B307="","",OFFSET(Zdroj!N$16,'k rozhodnutí detailní'!$A306,0))</f>
        <v/>
      </c>
      <c r="E307" s="127" t="str">
        <f ca="1">IF($B307="","",OFFSET(Zdroj!T$16,'k rozhodnutí detailní'!$A306,0))</f>
        <v/>
      </c>
      <c r="F307" s="31" t="str">
        <f ca="1">IF($B307="","",OFFSET(Zdroj!U$16,'k rozhodnutí detailní'!$A306,0))</f>
        <v/>
      </c>
      <c r="G307" s="122" t="str">
        <f ca="1">IF($B307="","",OFFSET(Zdroj!W$16,'k rozhodnutí detailní'!$A306,0))</f>
        <v/>
      </c>
      <c r="H307" s="126" t="str">
        <f ca="1">IF($B307="","",OFFSET(Zdroj!Y$16,'k rozhodnutí detailní'!$A306,0))</f>
        <v/>
      </c>
      <c r="I307" s="115" t="str">
        <f ca="1">IF($B307="","",OFFSET(Zdroj!BW$16,'k rozhodnutí detailní'!$A306,0))</f>
        <v/>
      </c>
      <c r="J307" s="115" t="str">
        <f ca="1">IF($B307="","",OFFSET(Zdroj!BX$16,'k rozhodnutí detailní'!$A306,0))</f>
        <v/>
      </c>
      <c r="K307" s="115" t="str">
        <f ca="1">IF($B307="","",OFFSET(Zdroj!BY$16,'k rozhodnutí detailní'!$A306,0))</f>
        <v/>
      </c>
      <c r="L307" s="115" t="str">
        <f ca="1">IF($B307="","",CONCATENATE(OFFSET(Zdroj!BZ$16,'k rozhodnutí detailní'!$A306,0)," ze 100"))</f>
        <v/>
      </c>
      <c r="M307" s="142" t="str">
        <f t="shared" ref="M307" ca="1" si="198">IF($B307="","",SUM((I307+J307+K307)/100))</f>
        <v/>
      </c>
      <c r="N307" s="125" t="str">
        <f ca="1">IF(B307="","",OFFSET(Zdroj!CE$16,'k rozhodnutí detailní'!A306,0))</f>
        <v/>
      </c>
      <c r="O307" s="115" t="str">
        <f ca="1">IF($B307="","",OFFSET(Zdroj!Z$16,'k rozhodnutí detailní'!$A306,0))</f>
        <v/>
      </c>
      <c r="P307" s="115" t="str">
        <f ca="1">IF($B307="","",OFFSET(Zdroj!AC$16,'k rozhodnutí detailní'!$A306,0))</f>
        <v/>
      </c>
      <c r="Q307" s="115" t="str">
        <f ca="1">IF($B307="","",OFFSET(Zdroj!AD$16,'k rozhodnutí detailní'!$A306,0))</f>
        <v/>
      </c>
      <c r="R307" s="115" t="str">
        <f ca="1">IF($B307="","",OFFSET(Zdroj!AE$16,'k rozhodnutí detailní'!$A306,0))</f>
        <v/>
      </c>
      <c r="S307" s="115" t="str">
        <f ca="1">IF($B307="","",OFFSET(Zdroj!AF$16,'k rozhodnutí detailní'!$A306,0))</f>
        <v/>
      </c>
      <c r="T307" s="115" t="str">
        <f ca="1">IF($B307="","",OFFSET(Zdroj!AG$16,'k rozhodnutí detailní'!$A306,0))</f>
        <v/>
      </c>
      <c r="U307" s="115" t="str">
        <f ca="1">IF($B307="","",OFFSET(Zdroj!AH$16,'k rozhodnutí detailní'!$A306,0))</f>
        <v/>
      </c>
    </row>
    <row r="308" spans="1:21" x14ac:dyDescent="0.25">
      <c r="A308" s="23"/>
      <c r="B308" s="124" t="str">
        <f ca="1">IF(OFFSET(Zdroj!$B$16,A306,0)&gt;0,OFFSET(Zdroj!$B$16,A306,0)+0,"")</f>
        <v/>
      </c>
      <c r="C308" s="2" t="str">
        <f ca="1">IF($B307="","",IF(Zdroj!$AS$9="ano",CONCATENATE("Okres:","
",OFFSET(Zdroj!CH$16,'k rozhodnutí detailní'!$A306,0),"
","Právní forma","
",OFFSET(Zdroj!H$16,'k rozhodnutí detailní'!$A306,0),"
",IF(OFFSET(Zdroj!I$16,'k rozhodnutí detailní'!$A306,0)="","","IČO: "),OFFSET(Zdroj!I$16,'k rozhodnutí detailní'!$A306,0),"
","B.Ú. ",IF(OFFSET(Zdroj!J$16,'k rozhodnutí detailní'!$A306,0)="","","Anonymizováno")),CONCATENATE("Okres:","
",OFFSET(Zdroj!CH$16,'k rozhodnutí detailní'!$A306,0),"
","Právní forma","
",OFFSET(Zdroj!H$16,'k rozhodnutí detailní'!$A306,0),"
",IF(OFFSET(Zdroj!I$16,'k rozhodnutí detailní'!$A306,0)="","","IČO: "),OFFSET(Zdroj!I$16,'k rozhodnutí detailní'!$A306,0),"
","B.Ú. ",OFFSET(Zdroj!J$16,'k rozhodnutí detailní'!$A306,0))))</f>
        <v/>
      </c>
      <c r="D308" s="3" t="str">
        <f ca="1">IF($B307="","",OFFSET(Zdroj!O$16,'k rozhodnutí detailní'!$A306,0))</f>
        <v/>
      </c>
      <c r="E308" s="127"/>
      <c r="F308" s="30"/>
      <c r="G308" s="122"/>
      <c r="H308" s="126"/>
      <c r="I308" s="115"/>
      <c r="J308" s="115"/>
      <c r="K308" s="115"/>
      <c r="L308" s="115"/>
      <c r="M308" s="142"/>
      <c r="N308" s="125"/>
      <c r="O308" s="115"/>
      <c r="P308" s="115"/>
      <c r="Q308" s="115"/>
      <c r="R308" s="115"/>
      <c r="S308" s="115"/>
      <c r="T308" s="115"/>
      <c r="U308" s="115"/>
    </row>
    <row r="309" spans="1:21" x14ac:dyDescent="0.25">
      <c r="A309" s="23">
        <f>ROW()/3-1</f>
        <v>102</v>
      </c>
      <c r="B309" s="124"/>
      <c r="C309" s="28" t="str">
        <f ca="1">IF($B307="","",IF(Zdroj!$AS$9="ano",IF(OFFSET(Zdroj!M$16,'k rozhodnutí detailní'!A306,0)="","","Anonymizováno"),IF(OFFSET(Zdroj!M$16,'k rozhodnutí detailní'!A306,0)="","",OFFSET(Zdroj!M$16,'k rozhodnutí detailní'!A306,0))))</f>
        <v/>
      </c>
      <c r="D309" s="3" t="str">
        <f ca="1">IF($B307="","",CONCATENATE("Dotace bude použita na:","
",OFFSET(Zdroj!P$16,'k rozhodnutí detailní'!$A306,0)))</f>
        <v/>
      </c>
      <c r="E309" s="127"/>
      <c r="F309" s="31" t="str">
        <f ca="1">IF($B307="","",OFFSET(Zdroj!V$16,'k rozhodnutí detailní'!$A306,0))</f>
        <v/>
      </c>
      <c r="G309" s="38" t="str">
        <f ca="1">IF($B307="","",OFFSET(Zdroj!CC$16,'k rozhodnutí'!$A306,0))</f>
        <v/>
      </c>
      <c r="H309" s="126"/>
      <c r="I309" s="115"/>
      <c r="J309" s="115"/>
      <c r="K309" s="115"/>
      <c r="L309" s="115"/>
      <c r="M309" s="142"/>
      <c r="N309" s="32" t="str">
        <f t="shared" ref="N309" ca="1" si="199">IF(B307="","",N307/G307)</f>
        <v/>
      </c>
      <c r="O309" s="115"/>
      <c r="P309" s="115"/>
      <c r="Q309" s="115"/>
      <c r="R309" s="115"/>
      <c r="S309" s="115"/>
      <c r="T309" s="115"/>
      <c r="U309" s="115"/>
    </row>
    <row r="310" spans="1:21" x14ac:dyDescent="0.25">
      <c r="A310" s="23"/>
      <c r="B310" s="78" t="str">
        <f ca="1">IF(OFFSET(Zdroj!$B$16,A309,0)&gt;0,A312,"")</f>
        <v/>
      </c>
      <c r="C310" s="2" t="str">
        <f ca="1">IF($B310="","",IF(Zdroj!$AS$9="ano",CONCATENATE(OFFSET(Zdroj!C$16,'k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19" t="str">
        <f ca="1">IF($B310="","",OFFSET(Zdroj!N$16,'k rozhodnutí detailní'!$A309,0))</f>
        <v/>
      </c>
      <c r="E310" s="127" t="str">
        <f ca="1">IF($B310="","",OFFSET(Zdroj!T$16,'k rozhodnutí detailní'!$A309,0))</f>
        <v/>
      </c>
      <c r="F310" s="31" t="str">
        <f ca="1">IF($B310="","",OFFSET(Zdroj!U$16,'k rozhodnutí detailní'!$A309,0))</f>
        <v/>
      </c>
      <c r="G310" s="122" t="str">
        <f ca="1">IF($B310="","",OFFSET(Zdroj!W$16,'k rozhodnutí detailní'!$A309,0))</f>
        <v/>
      </c>
      <c r="H310" s="126" t="str">
        <f ca="1">IF($B310="","",OFFSET(Zdroj!Y$16,'k rozhodnutí detailní'!$A309,0))</f>
        <v/>
      </c>
      <c r="I310" s="115" t="str">
        <f ca="1">IF($B310="","",OFFSET(Zdroj!BW$16,'k rozhodnutí detailní'!$A309,0))</f>
        <v/>
      </c>
      <c r="J310" s="115" t="str">
        <f ca="1">IF($B310="","",OFFSET(Zdroj!BX$16,'k rozhodnutí detailní'!$A309,0))</f>
        <v/>
      </c>
      <c r="K310" s="115" t="str">
        <f ca="1">IF($B310="","",OFFSET(Zdroj!BY$16,'k rozhodnutí detailní'!$A309,0))</f>
        <v/>
      </c>
      <c r="L310" s="115" t="str">
        <f ca="1">IF($B310="","",CONCATENATE(OFFSET(Zdroj!BZ$16,'k rozhodnutí detailní'!$A309,0)," ze 100"))</f>
        <v/>
      </c>
      <c r="M310" s="142" t="str">
        <f t="shared" ref="M310" ca="1" si="200">IF($B310="","",SUM((I310+J310+K310)/100))</f>
        <v/>
      </c>
      <c r="N310" s="125" t="str">
        <f ca="1">IF(B310="","",OFFSET(Zdroj!CE$16,'k rozhodnutí detailní'!A309,0))</f>
        <v/>
      </c>
      <c r="O310" s="115" t="str">
        <f ca="1">IF($B310="","",OFFSET(Zdroj!Z$16,'k rozhodnutí detailní'!$A309,0))</f>
        <v/>
      </c>
      <c r="P310" s="115" t="str">
        <f ca="1">IF($B310="","",OFFSET(Zdroj!AC$16,'k rozhodnutí detailní'!$A309,0))</f>
        <v/>
      </c>
      <c r="Q310" s="115" t="str">
        <f ca="1">IF($B310="","",OFFSET(Zdroj!AD$16,'k rozhodnutí detailní'!$A309,0))</f>
        <v/>
      </c>
      <c r="R310" s="115" t="str">
        <f ca="1">IF($B310="","",OFFSET(Zdroj!AE$16,'k rozhodnutí detailní'!$A309,0))</f>
        <v/>
      </c>
      <c r="S310" s="115" t="str">
        <f ca="1">IF($B310="","",OFFSET(Zdroj!AF$16,'k rozhodnutí detailní'!$A309,0))</f>
        <v/>
      </c>
      <c r="T310" s="115" t="str">
        <f ca="1">IF($B310="","",OFFSET(Zdroj!AG$16,'k rozhodnutí detailní'!$A309,0))</f>
        <v/>
      </c>
      <c r="U310" s="115" t="str">
        <f ca="1">IF($B310="","",OFFSET(Zdroj!AH$16,'k rozhodnutí detailní'!$A309,0))</f>
        <v/>
      </c>
    </row>
    <row r="311" spans="1:21" x14ac:dyDescent="0.25">
      <c r="A311" s="23"/>
      <c r="B311" s="124" t="str">
        <f ca="1">IF(OFFSET(Zdroj!$B$16,A309,0)&gt;0,OFFSET(Zdroj!$B$16,A309,0)+0,"")</f>
        <v/>
      </c>
      <c r="C311" s="2" t="str">
        <f ca="1">IF($B310="","",IF(Zdroj!$AS$9="ano",CONCATENATE("Okres:","
",OFFSET(Zdroj!CH$16,'k rozhodnutí detailní'!$A309,0),"
","Právní forma","
",OFFSET(Zdroj!H$16,'k rozhodnutí detailní'!$A309,0),"
",IF(OFFSET(Zdroj!I$16,'k rozhodnutí detailní'!$A309,0)="","","IČO: "),OFFSET(Zdroj!I$16,'k rozhodnutí detailní'!$A309,0),"
","B.Ú. ",IF(OFFSET(Zdroj!J$16,'k rozhodnutí detailní'!$A309,0)="","","Anonymizováno")),CONCATENATE("Okres:","
",OFFSET(Zdroj!CH$16,'k rozhodnutí detailní'!$A309,0),"
","Právní forma","
",OFFSET(Zdroj!H$16,'k rozhodnutí detailní'!$A309,0),"
",IF(OFFSET(Zdroj!I$16,'k rozhodnutí detailní'!$A309,0)="","","IČO: "),OFFSET(Zdroj!I$16,'k rozhodnutí detailní'!$A309,0),"
","B.Ú. ",OFFSET(Zdroj!J$16,'k rozhodnutí detailní'!$A309,0))))</f>
        <v/>
      </c>
      <c r="D311" s="3" t="str">
        <f ca="1">IF($B310="","",OFFSET(Zdroj!O$16,'k rozhodnutí detailní'!$A309,0))</f>
        <v/>
      </c>
      <c r="E311" s="127"/>
      <c r="F311" s="30"/>
      <c r="G311" s="122"/>
      <c r="H311" s="126"/>
      <c r="I311" s="115"/>
      <c r="J311" s="115"/>
      <c r="K311" s="115"/>
      <c r="L311" s="115"/>
      <c r="M311" s="142"/>
      <c r="N311" s="125"/>
      <c r="O311" s="115"/>
      <c r="P311" s="115"/>
      <c r="Q311" s="115"/>
      <c r="R311" s="115"/>
      <c r="S311" s="115"/>
      <c r="T311" s="115"/>
      <c r="U311" s="115"/>
    </row>
    <row r="312" spans="1:21" x14ac:dyDescent="0.25">
      <c r="A312" s="23">
        <f>ROW()/3-1</f>
        <v>103</v>
      </c>
      <c r="B312" s="124"/>
      <c r="C312" s="28" t="str">
        <f ca="1">IF($B310="","",IF(Zdroj!$AS$9="ano",IF(OFFSET(Zdroj!M$16,'k rozhodnutí detailní'!A309,0)="","","Anonymizováno"),IF(OFFSET(Zdroj!M$16,'k rozhodnutí detailní'!A309,0)="","",OFFSET(Zdroj!M$16,'k rozhodnutí detailní'!A309,0))))</f>
        <v/>
      </c>
      <c r="D312" s="3" t="str">
        <f ca="1">IF($B310="","",CONCATENATE("Dotace bude použita na:","
",OFFSET(Zdroj!P$16,'k rozhodnutí detailní'!$A309,0)))</f>
        <v/>
      </c>
      <c r="E312" s="127"/>
      <c r="F312" s="31" t="str">
        <f ca="1">IF($B310="","",OFFSET(Zdroj!V$16,'k rozhodnutí detailní'!$A309,0))</f>
        <v/>
      </c>
      <c r="G312" s="38" t="str">
        <f ca="1">IF($B310="","",OFFSET(Zdroj!CC$16,'k rozhodnutí'!$A309,0))</f>
        <v/>
      </c>
      <c r="H312" s="126"/>
      <c r="I312" s="115"/>
      <c r="J312" s="115"/>
      <c r="K312" s="115"/>
      <c r="L312" s="115"/>
      <c r="M312" s="142"/>
      <c r="N312" s="32" t="str">
        <f t="shared" ref="N312" ca="1" si="201">IF(B310="","",N310/G310)</f>
        <v/>
      </c>
      <c r="O312" s="115"/>
      <c r="P312" s="115"/>
      <c r="Q312" s="115"/>
      <c r="R312" s="115"/>
      <c r="S312" s="115"/>
      <c r="T312" s="115"/>
      <c r="U312" s="115"/>
    </row>
    <row r="313" spans="1:21" x14ac:dyDescent="0.25">
      <c r="A313" s="23"/>
      <c r="B313" s="78" t="str">
        <f ca="1">IF(OFFSET(Zdroj!$B$16,A312,0)&gt;0,A315,"")</f>
        <v/>
      </c>
      <c r="C313" s="2" t="str">
        <f ca="1">IF($B313="","",IF(Zdroj!$AS$9="ano",CONCATENATE(OFFSET(Zdroj!C$16,'k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19" t="str">
        <f ca="1">IF($B313="","",OFFSET(Zdroj!N$16,'k rozhodnutí detailní'!$A312,0))</f>
        <v/>
      </c>
      <c r="E313" s="127" t="str">
        <f ca="1">IF($B313="","",OFFSET(Zdroj!T$16,'k rozhodnutí detailní'!$A312,0))</f>
        <v/>
      </c>
      <c r="F313" s="31" t="str">
        <f ca="1">IF($B313="","",OFFSET(Zdroj!U$16,'k rozhodnutí detailní'!$A312,0))</f>
        <v/>
      </c>
      <c r="G313" s="122" t="str">
        <f ca="1">IF($B313="","",OFFSET(Zdroj!W$16,'k rozhodnutí detailní'!$A312,0))</f>
        <v/>
      </c>
      <c r="H313" s="126" t="str">
        <f ca="1">IF($B313="","",OFFSET(Zdroj!Y$16,'k rozhodnutí detailní'!$A312,0))</f>
        <v/>
      </c>
      <c r="I313" s="115" t="str">
        <f ca="1">IF($B313="","",OFFSET(Zdroj!BW$16,'k rozhodnutí detailní'!$A312,0))</f>
        <v/>
      </c>
      <c r="J313" s="115" t="str">
        <f ca="1">IF($B313="","",OFFSET(Zdroj!BX$16,'k rozhodnutí detailní'!$A312,0))</f>
        <v/>
      </c>
      <c r="K313" s="115" t="str">
        <f ca="1">IF($B313="","",OFFSET(Zdroj!BY$16,'k rozhodnutí detailní'!$A312,0))</f>
        <v/>
      </c>
      <c r="L313" s="115" t="str">
        <f ca="1">IF($B313="","",CONCATENATE(OFFSET(Zdroj!BZ$16,'k rozhodnutí detailní'!$A312,0)," ze 100"))</f>
        <v/>
      </c>
      <c r="M313" s="142" t="str">
        <f t="shared" ref="M313" ca="1" si="202">IF($B313="","",SUM((I313+J313+K313)/100))</f>
        <v/>
      </c>
      <c r="N313" s="125" t="str">
        <f ca="1">IF(B313="","",OFFSET(Zdroj!CE$16,'k rozhodnutí detailní'!A312,0))</f>
        <v/>
      </c>
      <c r="O313" s="115" t="str">
        <f ca="1">IF($B313="","",OFFSET(Zdroj!Z$16,'k rozhodnutí detailní'!$A312,0))</f>
        <v/>
      </c>
      <c r="P313" s="115" t="str">
        <f ca="1">IF($B313="","",OFFSET(Zdroj!AC$16,'k rozhodnutí detailní'!$A312,0))</f>
        <v/>
      </c>
      <c r="Q313" s="115" t="str">
        <f ca="1">IF($B313="","",OFFSET(Zdroj!AD$16,'k rozhodnutí detailní'!$A312,0))</f>
        <v/>
      </c>
      <c r="R313" s="115" t="str">
        <f ca="1">IF($B313="","",OFFSET(Zdroj!AE$16,'k rozhodnutí detailní'!$A312,0))</f>
        <v/>
      </c>
      <c r="S313" s="115" t="str">
        <f ca="1">IF($B313="","",OFFSET(Zdroj!AF$16,'k rozhodnutí detailní'!$A312,0))</f>
        <v/>
      </c>
      <c r="T313" s="115" t="str">
        <f ca="1">IF($B313="","",OFFSET(Zdroj!AG$16,'k rozhodnutí detailní'!$A312,0))</f>
        <v/>
      </c>
      <c r="U313" s="115" t="str">
        <f ca="1">IF($B313="","",OFFSET(Zdroj!AH$16,'k rozhodnutí detailní'!$A312,0))</f>
        <v/>
      </c>
    </row>
    <row r="314" spans="1:21" x14ac:dyDescent="0.25">
      <c r="A314" s="23"/>
      <c r="B314" s="124" t="str">
        <f ca="1">IF(OFFSET(Zdroj!$B$16,A312,0)&gt;0,OFFSET(Zdroj!$B$16,A312,0)+0,"")</f>
        <v/>
      </c>
      <c r="C314" s="2" t="str">
        <f ca="1">IF($B313="","",IF(Zdroj!$AS$9="ano",CONCATENATE("Okres:","
",OFFSET(Zdroj!CH$16,'k rozhodnutí detailní'!$A312,0),"
","Právní forma","
",OFFSET(Zdroj!H$16,'k rozhodnutí detailní'!$A312,0),"
",IF(OFFSET(Zdroj!I$16,'k rozhodnutí detailní'!$A312,0)="","","IČO: "),OFFSET(Zdroj!I$16,'k rozhodnutí detailní'!$A312,0),"
","B.Ú. ",IF(OFFSET(Zdroj!J$16,'k rozhodnutí detailní'!$A312,0)="","","Anonymizováno")),CONCATENATE("Okres:","
",OFFSET(Zdroj!CH$16,'k rozhodnutí detailní'!$A312,0),"
","Právní forma","
",OFFSET(Zdroj!H$16,'k rozhodnutí detailní'!$A312,0),"
",IF(OFFSET(Zdroj!I$16,'k rozhodnutí detailní'!$A312,0)="","","IČO: "),OFFSET(Zdroj!I$16,'k rozhodnutí detailní'!$A312,0),"
","B.Ú. ",OFFSET(Zdroj!J$16,'k rozhodnutí detailní'!$A312,0))))</f>
        <v/>
      </c>
      <c r="D314" s="3" t="str">
        <f ca="1">IF($B313="","",OFFSET(Zdroj!O$16,'k rozhodnutí detailní'!$A312,0))</f>
        <v/>
      </c>
      <c r="E314" s="127"/>
      <c r="F314" s="30"/>
      <c r="G314" s="122"/>
      <c r="H314" s="126"/>
      <c r="I314" s="115"/>
      <c r="J314" s="115"/>
      <c r="K314" s="115"/>
      <c r="L314" s="115"/>
      <c r="M314" s="142"/>
      <c r="N314" s="125"/>
      <c r="O314" s="115"/>
      <c r="P314" s="115"/>
      <c r="Q314" s="115"/>
      <c r="R314" s="115"/>
      <c r="S314" s="115"/>
      <c r="T314" s="115"/>
      <c r="U314" s="115"/>
    </row>
    <row r="315" spans="1:21" x14ac:dyDescent="0.25">
      <c r="A315" s="23">
        <f>ROW()/3-1</f>
        <v>104</v>
      </c>
      <c r="B315" s="124"/>
      <c r="C315" s="28" t="str">
        <f ca="1">IF($B313="","",IF(Zdroj!$AS$9="ano",IF(OFFSET(Zdroj!M$16,'k rozhodnutí detailní'!A312,0)="","","Anonymizováno"),IF(OFFSET(Zdroj!M$16,'k rozhodnutí detailní'!A312,0)="","",OFFSET(Zdroj!M$16,'k rozhodnutí detailní'!A312,0))))</f>
        <v/>
      </c>
      <c r="D315" s="3" t="str">
        <f ca="1">IF($B313="","",CONCATENATE("Dotace bude použita na:","
",OFFSET(Zdroj!P$16,'k rozhodnutí detailní'!$A312,0)))</f>
        <v/>
      </c>
      <c r="E315" s="127"/>
      <c r="F315" s="31" t="str">
        <f ca="1">IF($B313="","",OFFSET(Zdroj!V$16,'k rozhodnutí detailní'!$A312,0))</f>
        <v/>
      </c>
      <c r="G315" s="38" t="str">
        <f ca="1">IF($B313="","",OFFSET(Zdroj!CC$16,'k rozhodnutí'!$A312,0))</f>
        <v/>
      </c>
      <c r="H315" s="126"/>
      <c r="I315" s="115"/>
      <c r="J315" s="115"/>
      <c r="K315" s="115"/>
      <c r="L315" s="115"/>
      <c r="M315" s="142"/>
      <c r="N315" s="32" t="str">
        <f t="shared" ref="N315" ca="1" si="203">IF(B313="","",N313/G313)</f>
        <v/>
      </c>
      <c r="O315" s="115"/>
      <c r="P315" s="115"/>
      <c r="Q315" s="115"/>
      <c r="R315" s="115"/>
      <c r="S315" s="115"/>
      <c r="T315" s="115"/>
      <c r="U315" s="115"/>
    </row>
    <row r="316" spans="1:21" x14ac:dyDescent="0.25">
      <c r="A316" s="23"/>
      <c r="B316" s="78" t="str">
        <f ca="1">IF(OFFSET(Zdroj!$B$16,A315,0)&gt;0,A318,"")</f>
        <v/>
      </c>
      <c r="C316" s="2" t="str">
        <f ca="1">IF($B316="","",IF(Zdroj!$AS$9="ano",CONCATENATE(OFFSET(Zdroj!C$16,'k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19" t="str">
        <f ca="1">IF($B316="","",OFFSET(Zdroj!N$16,'k rozhodnutí detailní'!$A315,0))</f>
        <v/>
      </c>
      <c r="E316" s="127" t="str">
        <f ca="1">IF($B316="","",OFFSET(Zdroj!T$16,'k rozhodnutí detailní'!$A315,0))</f>
        <v/>
      </c>
      <c r="F316" s="31" t="str">
        <f ca="1">IF($B316="","",OFFSET(Zdroj!U$16,'k rozhodnutí detailní'!$A315,0))</f>
        <v/>
      </c>
      <c r="G316" s="122" t="str">
        <f ca="1">IF($B316="","",OFFSET(Zdroj!W$16,'k rozhodnutí detailní'!$A315,0))</f>
        <v/>
      </c>
      <c r="H316" s="126" t="str">
        <f ca="1">IF($B316="","",OFFSET(Zdroj!Y$16,'k rozhodnutí detailní'!$A315,0))</f>
        <v/>
      </c>
      <c r="I316" s="115" t="str">
        <f ca="1">IF($B316="","",OFFSET(Zdroj!BW$16,'k rozhodnutí detailní'!$A315,0))</f>
        <v/>
      </c>
      <c r="J316" s="115" t="str">
        <f ca="1">IF($B316="","",OFFSET(Zdroj!BX$16,'k rozhodnutí detailní'!$A315,0))</f>
        <v/>
      </c>
      <c r="K316" s="115" t="str">
        <f ca="1">IF($B316="","",OFFSET(Zdroj!BY$16,'k rozhodnutí detailní'!$A315,0))</f>
        <v/>
      </c>
      <c r="L316" s="115" t="str">
        <f ca="1">IF($B316="","",CONCATENATE(OFFSET(Zdroj!BZ$16,'k rozhodnutí detailní'!$A315,0)," ze 100"))</f>
        <v/>
      </c>
      <c r="M316" s="142" t="str">
        <f t="shared" ref="M316" ca="1" si="204">IF($B316="","",SUM((I316+J316+K316)/100))</f>
        <v/>
      </c>
      <c r="N316" s="125" t="str">
        <f ca="1">IF(B316="","",OFFSET(Zdroj!CE$16,'k rozhodnutí detailní'!A315,0))</f>
        <v/>
      </c>
      <c r="O316" s="115" t="str">
        <f ca="1">IF($B316="","",OFFSET(Zdroj!Z$16,'k rozhodnutí detailní'!$A315,0))</f>
        <v/>
      </c>
      <c r="P316" s="115" t="str">
        <f ca="1">IF($B316="","",OFFSET(Zdroj!AC$16,'k rozhodnutí detailní'!$A315,0))</f>
        <v/>
      </c>
      <c r="Q316" s="115" t="str">
        <f ca="1">IF($B316="","",OFFSET(Zdroj!AD$16,'k rozhodnutí detailní'!$A315,0))</f>
        <v/>
      </c>
      <c r="R316" s="115" t="str">
        <f ca="1">IF($B316="","",OFFSET(Zdroj!AE$16,'k rozhodnutí detailní'!$A315,0))</f>
        <v/>
      </c>
      <c r="S316" s="115" t="str">
        <f ca="1">IF($B316="","",OFFSET(Zdroj!AF$16,'k rozhodnutí detailní'!$A315,0))</f>
        <v/>
      </c>
      <c r="T316" s="115" t="str">
        <f ca="1">IF($B316="","",OFFSET(Zdroj!AG$16,'k rozhodnutí detailní'!$A315,0))</f>
        <v/>
      </c>
      <c r="U316" s="115" t="str">
        <f ca="1">IF($B316="","",OFFSET(Zdroj!AH$16,'k rozhodnutí detailní'!$A315,0))</f>
        <v/>
      </c>
    </row>
    <row r="317" spans="1:21" x14ac:dyDescent="0.25">
      <c r="A317" s="23"/>
      <c r="B317" s="124" t="str">
        <f ca="1">IF(OFFSET(Zdroj!$B$16,A315,0)&gt;0,OFFSET(Zdroj!$B$16,A315,0)+0,"")</f>
        <v/>
      </c>
      <c r="C317" s="2" t="str">
        <f ca="1">IF($B316="","",IF(Zdroj!$AS$9="ano",CONCATENATE("Okres:","
",OFFSET(Zdroj!CH$16,'k rozhodnutí detailní'!$A315,0),"
","Právní forma","
",OFFSET(Zdroj!H$16,'k rozhodnutí detailní'!$A315,0),"
",IF(OFFSET(Zdroj!I$16,'k rozhodnutí detailní'!$A315,0)="","","IČO: "),OFFSET(Zdroj!I$16,'k rozhodnutí detailní'!$A315,0),"
","B.Ú. ",IF(OFFSET(Zdroj!J$16,'k rozhodnutí detailní'!$A315,0)="","","Anonymizováno")),CONCATENATE("Okres:","
",OFFSET(Zdroj!CH$16,'k rozhodnutí detailní'!$A315,0),"
","Právní forma","
",OFFSET(Zdroj!H$16,'k rozhodnutí detailní'!$A315,0),"
",IF(OFFSET(Zdroj!I$16,'k rozhodnutí detailní'!$A315,0)="","","IČO: "),OFFSET(Zdroj!I$16,'k rozhodnutí detailní'!$A315,0),"
","B.Ú. ",OFFSET(Zdroj!J$16,'k rozhodnutí detailní'!$A315,0))))</f>
        <v/>
      </c>
      <c r="D317" s="3" t="str">
        <f ca="1">IF($B316="","",OFFSET(Zdroj!O$16,'k rozhodnutí detailní'!$A315,0))</f>
        <v/>
      </c>
      <c r="E317" s="127"/>
      <c r="F317" s="30"/>
      <c r="G317" s="122"/>
      <c r="H317" s="126"/>
      <c r="I317" s="115"/>
      <c r="J317" s="115"/>
      <c r="K317" s="115"/>
      <c r="L317" s="115"/>
      <c r="M317" s="142"/>
      <c r="N317" s="125"/>
      <c r="O317" s="115"/>
      <c r="P317" s="115"/>
      <c r="Q317" s="115"/>
      <c r="R317" s="115"/>
      <c r="S317" s="115"/>
      <c r="T317" s="115"/>
      <c r="U317" s="115"/>
    </row>
    <row r="318" spans="1:21" x14ac:dyDescent="0.25">
      <c r="A318" s="23">
        <f>ROW()/3-1</f>
        <v>105</v>
      </c>
      <c r="B318" s="124"/>
      <c r="C318" s="28" t="str">
        <f ca="1">IF($B316="","",IF(Zdroj!$AS$9="ano",IF(OFFSET(Zdroj!M$16,'k rozhodnutí detailní'!A315,0)="","","Anonymizováno"),IF(OFFSET(Zdroj!M$16,'k rozhodnutí detailní'!A315,0)="","",OFFSET(Zdroj!M$16,'k rozhodnutí detailní'!A315,0))))</f>
        <v/>
      </c>
      <c r="D318" s="3" t="str">
        <f ca="1">IF($B316="","",CONCATENATE("Dotace bude použita na:","
",OFFSET(Zdroj!P$16,'k rozhodnutí detailní'!$A315,0)))</f>
        <v/>
      </c>
      <c r="E318" s="127"/>
      <c r="F318" s="31" t="str">
        <f ca="1">IF($B316="","",OFFSET(Zdroj!V$16,'k rozhodnutí detailní'!$A315,0))</f>
        <v/>
      </c>
      <c r="G318" s="38" t="str">
        <f ca="1">IF($B316="","",OFFSET(Zdroj!CC$16,'k rozhodnutí'!$A315,0))</f>
        <v/>
      </c>
      <c r="H318" s="126"/>
      <c r="I318" s="115"/>
      <c r="J318" s="115"/>
      <c r="K318" s="115"/>
      <c r="L318" s="115"/>
      <c r="M318" s="142"/>
      <c r="N318" s="32" t="str">
        <f t="shared" ref="N318" ca="1" si="205">IF(B316="","",N316/G316)</f>
        <v/>
      </c>
      <c r="O318" s="115"/>
      <c r="P318" s="115"/>
      <c r="Q318" s="115"/>
      <c r="R318" s="115"/>
      <c r="S318" s="115"/>
      <c r="T318" s="115"/>
      <c r="U318" s="115"/>
    </row>
    <row r="319" spans="1:21" x14ac:dyDescent="0.25">
      <c r="A319" s="23"/>
      <c r="B319" s="78" t="str">
        <f ca="1">IF(OFFSET(Zdroj!$B$16,A318,0)&gt;0,A321,"")</f>
        <v/>
      </c>
      <c r="C319" s="2" t="str">
        <f ca="1">IF($B319="","",IF(Zdroj!$AS$9="ano",CONCATENATE(OFFSET(Zdroj!C$16,'k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19" t="str">
        <f ca="1">IF($B319="","",OFFSET(Zdroj!N$16,'k rozhodnutí detailní'!$A318,0))</f>
        <v/>
      </c>
      <c r="E319" s="127" t="str">
        <f ca="1">IF($B319="","",OFFSET(Zdroj!T$16,'k rozhodnutí detailní'!$A318,0))</f>
        <v/>
      </c>
      <c r="F319" s="31" t="str">
        <f ca="1">IF($B319="","",OFFSET(Zdroj!U$16,'k rozhodnutí detailní'!$A318,0))</f>
        <v/>
      </c>
      <c r="G319" s="122" t="str">
        <f ca="1">IF($B319="","",OFFSET(Zdroj!W$16,'k rozhodnutí detailní'!$A318,0))</f>
        <v/>
      </c>
      <c r="H319" s="126" t="str">
        <f ca="1">IF($B319="","",OFFSET(Zdroj!Y$16,'k rozhodnutí detailní'!$A318,0))</f>
        <v/>
      </c>
      <c r="I319" s="115" t="str">
        <f ca="1">IF($B319="","",OFFSET(Zdroj!BW$16,'k rozhodnutí detailní'!$A318,0))</f>
        <v/>
      </c>
      <c r="J319" s="115" t="str">
        <f ca="1">IF($B319="","",OFFSET(Zdroj!BX$16,'k rozhodnutí detailní'!$A318,0))</f>
        <v/>
      </c>
      <c r="K319" s="115" t="str">
        <f ca="1">IF($B319="","",OFFSET(Zdroj!BY$16,'k rozhodnutí detailní'!$A318,0))</f>
        <v/>
      </c>
      <c r="L319" s="115" t="str">
        <f ca="1">IF($B319="","",CONCATENATE(OFFSET(Zdroj!BZ$16,'k rozhodnutí detailní'!$A318,0)," ze 100"))</f>
        <v/>
      </c>
      <c r="M319" s="142" t="str">
        <f t="shared" ref="M319" ca="1" si="206">IF($B319="","",SUM((I319+J319+K319)/100))</f>
        <v/>
      </c>
      <c r="N319" s="125" t="str">
        <f ca="1">IF(B319="","",OFFSET(Zdroj!CE$16,'k rozhodnutí detailní'!A318,0))</f>
        <v/>
      </c>
      <c r="O319" s="115" t="str">
        <f ca="1">IF($B319="","",OFFSET(Zdroj!Z$16,'k rozhodnutí detailní'!$A318,0))</f>
        <v/>
      </c>
      <c r="P319" s="115" t="str">
        <f ca="1">IF($B319="","",OFFSET(Zdroj!AC$16,'k rozhodnutí detailní'!$A318,0))</f>
        <v/>
      </c>
      <c r="Q319" s="115" t="str">
        <f ca="1">IF($B319="","",OFFSET(Zdroj!AD$16,'k rozhodnutí detailní'!$A318,0))</f>
        <v/>
      </c>
      <c r="R319" s="115" t="str">
        <f ca="1">IF($B319="","",OFFSET(Zdroj!AE$16,'k rozhodnutí detailní'!$A318,0))</f>
        <v/>
      </c>
      <c r="S319" s="115" t="str">
        <f ca="1">IF($B319="","",OFFSET(Zdroj!AF$16,'k rozhodnutí detailní'!$A318,0))</f>
        <v/>
      </c>
      <c r="T319" s="115" t="str">
        <f ca="1">IF($B319="","",OFFSET(Zdroj!AG$16,'k rozhodnutí detailní'!$A318,0))</f>
        <v/>
      </c>
      <c r="U319" s="115" t="str">
        <f ca="1">IF($B319="","",OFFSET(Zdroj!AH$16,'k rozhodnutí detailní'!$A318,0))</f>
        <v/>
      </c>
    </row>
    <row r="320" spans="1:21" x14ac:dyDescent="0.25">
      <c r="A320" s="23"/>
      <c r="B320" s="124" t="str">
        <f ca="1">IF(OFFSET(Zdroj!$B$16,A318,0)&gt;0,OFFSET(Zdroj!$B$16,A318,0)+0,"")</f>
        <v/>
      </c>
      <c r="C320" s="2" t="str">
        <f ca="1">IF($B319="","",IF(Zdroj!$AS$9="ano",CONCATENATE("Okres:","
",OFFSET(Zdroj!CH$16,'k rozhodnutí detailní'!$A318,0),"
","Právní forma","
",OFFSET(Zdroj!H$16,'k rozhodnutí detailní'!$A318,0),"
",IF(OFFSET(Zdroj!I$16,'k rozhodnutí detailní'!$A318,0)="","","IČO: "),OFFSET(Zdroj!I$16,'k rozhodnutí detailní'!$A318,0),"
","B.Ú. ",IF(OFFSET(Zdroj!J$16,'k rozhodnutí detailní'!$A318,0)="","","Anonymizováno")),CONCATENATE("Okres:","
",OFFSET(Zdroj!CH$16,'k rozhodnutí detailní'!$A318,0),"
","Právní forma","
",OFFSET(Zdroj!H$16,'k rozhodnutí detailní'!$A318,0),"
",IF(OFFSET(Zdroj!I$16,'k rozhodnutí detailní'!$A318,0)="","","IČO: "),OFFSET(Zdroj!I$16,'k rozhodnutí detailní'!$A318,0),"
","B.Ú. ",OFFSET(Zdroj!J$16,'k rozhodnutí detailní'!$A318,0))))</f>
        <v/>
      </c>
      <c r="D320" s="3" t="str">
        <f ca="1">IF($B319="","",OFFSET(Zdroj!O$16,'k rozhodnutí detailní'!$A318,0))</f>
        <v/>
      </c>
      <c r="E320" s="127"/>
      <c r="F320" s="30"/>
      <c r="G320" s="122"/>
      <c r="H320" s="126"/>
      <c r="I320" s="115"/>
      <c r="J320" s="115"/>
      <c r="K320" s="115"/>
      <c r="L320" s="115"/>
      <c r="M320" s="142"/>
      <c r="N320" s="125"/>
      <c r="O320" s="115"/>
      <c r="P320" s="115"/>
      <c r="Q320" s="115"/>
      <c r="R320" s="115"/>
      <c r="S320" s="115"/>
      <c r="T320" s="115"/>
      <c r="U320" s="115"/>
    </row>
    <row r="321" spans="1:21" x14ac:dyDescent="0.25">
      <c r="A321" s="23">
        <f>ROW()/3-1</f>
        <v>106</v>
      </c>
      <c r="B321" s="124"/>
      <c r="C321" s="28" t="str">
        <f ca="1">IF($B319="","",IF(Zdroj!$AS$9="ano",IF(OFFSET(Zdroj!M$16,'k rozhodnutí detailní'!A318,0)="","","Anonymizováno"),IF(OFFSET(Zdroj!M$16,'k rozhodnutí detailní'!A318,0)="","",OFFSET(Zdroj!M$16,'k rozhodnutí detailní'!A318,0))))</f>
        <v/>
      </c>
      <c r="D321" s="3" t="str">
        <f ca="1">IF($B319="","",CONCATENATE("Dotace bude použita na:","
",OFFSET(Zdroj!P$16,'k rozhodnutí detailní'!$A318,0)))</f>
        <v/>
      </c>
      <c r="E321" s="127"/>
      <c r="F321" s="31" t="str">
        <f ca="1">IF($B319="","",OFFSET(Zdroj!V$16,'k rozhodnutí detailní'!$A318,0))</f>
        <v/>
      </c>
      <c r="G321" s="38" t="str">
        <f ca="1">IF($B319="","",OFFSET(Zdroj!CC$16,'k rozhodnutí'!$A318,0))</f>
        <v/>
      </c>
      <c r="H321" s="126"/>
      <c r="I321" s="115"/>
      <c r="J321" s="115"/>
      <c r="K321" s="115"/>
      <c r="L321" s="115"/>
      <c r="M321" s="142"/>
      <c r="N321" s="32" t="str">
        <f t="shared" ref="N321" ca="1" si="207">IF(B319="","",N319/G319)</f>
        <v/>
      </c>
      <c r="O321" s="115"/>
      <c r="P321" s="115"/>
      <c r="Q321" s="115"/>
      <c r="R321" s="115"/>
      <c r="S321" s="115"/>
      <c r="T321" s="115"/>
      <c r="U321" s="115"/>
    </row>
    <row r="322" spans="1:21" x14ac:dyDescent="0.25">
      <c r="A322" s="23"/>
      <c r="B322" s="78" t="str">
        <f ca="1">IF(OFFSET(Zdroj!$B$16,A321,0)&gt;0,A324,"")</f>
        <v/>
      </c>
      <c r="C322" s="2" t="str">
        <f ca="1">IF($B322="","",IF(Zdroj!$AS$9="ano",CONCATENATE(OFFSET(Zdroj!C$16,'k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19" t="str">
        <f ca="1">IF($B322="","",OFFSET(Zdroj!N$16,'k rozhodnutí detailní'!$A321,0))</f>
        <v/>
      </c>
      <c r="E322" s="127" t="str">
        <f ca="1">IF($B322="","",OFFSET(Zdroj!T$16,'k rozhodnutí detailní'!$A321,0))</f>
        <v/>
      </c>
      <c r="F322" s="31" t="str">
        <f ca="1">IF($B322="","",OFFSET(Zdroj!U$16,'k rozhodnutí detailní'!$A321,0))</f>
        <v/>
      </c>
      <c r="G322" s="122" t="str">
        <f ca="1">IF($B322="","",OFFSET(Zdroj!W$16,'k rozhodnutí detailní'!$A321,0))</f>
        <v/>
      </c>
      <c r="H322" s="126" t="str">
        <f ca="1">IF($B322="","",OFFSET(Zdroj!Y$16,'k rozhodnutí detailní'!$A321,0))</f>
        <v/>
      </c>
      <c r="I322" s="115" t="str">
        <f ca="1">IF($B322="","",OFFSET(Zdroj!BW$16,'k rozhodnutí detailní'!$A321,0))</f>
        <v/>
      </c>
      <c r="J322" s="115" t="str">
        <f ca="1">IF($B322="","",OFFSET(Zdroj!BX$16,'k rozhodnutí detailní'!$A321,0))</f>
        <v/>
      </c>
      <c r="K322" s="115" t="str">
        <f ca="1">IF($B322="","",OFFSET(Zdroj!BY$16,'k rozhodnutí detailní'!$A321,0))</f>
        <v/>
      </c>
      <c r="L322" s="115" t="str">
        <f ca="1">IF($B322="","",CONCATENATE(OFFSET(Zdroj!BZ$16,'k rozhodnutí detailní'!$A321,0)," ze 100"))</f>
        <v/>
      </c>
      <c r="M322" s="142" t="str">
        <f t="shared" ref="M322" ca="1" si="208">IF($B322="","",SUM((I322+J322+K322)/100))</f>
        <v/>
      </c>
      <c r="N322" s="125" t="str">
        <f ca="1">IF(B322="","",OFFSET(Zdroj!CE$16,'k rozhodnutí detailní'!A321,0))</f>
        <v/>
      </c>
      <c r="O322" s="115" t="str">
        <f ca="1">IF($B322="","",OFFSET(Zdroj!Z$16,'k rozhodnutí detailní'!$A321,0))</f>
        <v/>
      </c>
      <c r="P322" s="115" t="str">
        <f ca="1">IF($B322="","",OFFSET(Zdroj!AC$16,'k rozhodnutí detailní'!$A321,0))</f>
        <v/>
      </c>
      <c r="Q322" s="115" t="str">
        <f ca="1">IF($B322="","",OFFSET(Zdroj!AD$16,'k rozhodnutí detailní'!$A321,0))</f>
        <v/>
      </c>
      <c r="R322" s="115" t="str">
        <f ca="1">IF($B322="","",OFFSET(Zdroj!AE$16,'k rozhodnutí detailní'!$A321,0))</f>
        <v/>
      </c>
      <c r="S322" s="115" t="str">
        <f ca="1">IF($B322="","",OFFSET(Zdroj!AF$16,'k rozhodnutí detailní'!$A321,0))</f>
        <v/>
      </c>
      <c r="T322" s="115" t="str">
        <f ca="1">IF($B322="","",OFFSET(Zdroj!AG$16,'k rozhodnutí detailní'!$A321,0))</f>
        <v/>
      </c>
      <c r="U322" s="115" t="str">
        <f ca="1">IF($B322="","",OFFSET(Zdroj!AH$16,'k rozhodnutí detailní'!$A321,0))</f>
        <v/>
      </c>
    </row>
    <row r="323" spans="1:21" x14ac:dyDescent="0.25">
      <c r="A323" s="23"/>
      <c r="B323" s="124" t="str">
        <f ca="1">IF(OFFSET(Zdroj!$B$16,A321,0)&gt;0,OFFSET(Zdroj!$B$16,A321,0)+0,"")</f>
        <v/>
      </c>
      <c r="C323" s="2" t="str">
        <f ca="1">IF($B322="","",IF(Zdroj!$AS$9="ano",CONCATENATE("Okres:","
",OFFSET(Zdroj!CH$16,'k rozhodnutí detailní'!$A321,0),"
","Právní forma","
",OFFSET(Zdroj!H$16,'k rozhodnutí detailní'!$A321,0),"
",IF(OFFSET(Zdroj!I$16,'k rozhodnutí detailní'!$A321,0)="","","IČO: "),OFFSET(Zdroj!I$16,'k rozhodnutí detailní'!$A321,0),"
","B.Ú. ",IF(OFFSET(Zdroj!J$16,'k rozhodnutí detailní'!$A321,0)="","","Anonymizováno")),CONCATENATE("Okres:","
",OFFSET(Zdroj!CH$16,'k rozhodnutí detailní'!$A321,0),"
","Právní forma","
",OFFSET(Zdroj!H$16,'k rozhodnutí detailní'!$A321,0),"
",IF(OFFSET(Zdroj!I$16,'k rozhodnutí detailní'!$A321,0)="","","IČO: "),OFFSET(Zdroj!I$16,'k rozhodnutí detailní'!$A321,0),"
","B.Ú. ",OFFSET(Zdroj!J$16,'k rozhodnutí detailní'!$A321,0))))</f>
        <v/>
      </c>
      <c r="D323" s="3" t="str">
        <f ca="1">IF($B322="","",OFFSET(Zdroj!O$16,'k rozhodnutí detailní'!$A321,0))</f>
        <v/>
      </c>
      <c r="E323" s="127"/>
      <c r="F323" s="30"/>
      <c r="G323" s="122"/>
      <c r="H323" s="126"/>
      <c r="I323" s="115"/>
      <c r="J323" s="115"/>
      <c r="K323" s="115"/>
      <c r="L323" s="115"/>
      <c r="M323" s="142"/>
      <c r="N323" s="125"/>
      <c r="O323" s="115"/>
      <c r="P323" s="115"/>
      <c r="Q323" s="115"/>
      <c r="R323" s="115"/>
      <c r="S323" s="115"/>
      <c r="T323" s="115"/>
      <c r="U323" s="115"/>
    </row>
    <row r="324" spans="1:21" x14ac:dyDescent="0.25">
      <c r="A324" s="23">
        <f>ROW()/3-1</f>
        <v>107</v>
      </c>
      <c r="B324" s="124"/>
      <c r="C324" s="28" t="str">
        <f ca="1">IF($B322="","",IF(Zdroj!$AS$9="ano",IF(OFFSET(Zdroj!M$16,'k rozhodnutí detailní'!A321,0)="","","Anonymizováno"),IF(OFFSET(Zdroj!M$16,'k rozhodnutí detailní'!A321,0)="","",OFFSET(Zdroj!M$16,'k rozhodnutí detailní'!A321,0))))</f>
        <v/>
      </c>
      <c r="D324" s="3" t="str">
        <f ca="1">IF($B322="","",CONCATENATE("Dotace bude použita na:","
",OFFSET(Zdroj!P$16,'k rozhodnutí detailní'!$A321,0)))</f>
        <v/>
      </c>
      <c r="E324" s="127"/>
      <c r="F324" s="31" t="str">
        <f ca="1">IF($B322="","",OFFSET(Zdroj!V$16,'k rozhodnutí detailní'!$A321,0))</f>
        <v/>
      </c>
      <c r="G324" s="38" t="str">
        <f ca="1">IF($B322="","",OFFSET(Zdroj!CC$16,'k rozhodnutí'!$A321,0))</f>
        <v/>
      </c>
      <c r="H324" s="126"/>
      <c r="I324" s="115"/>
      <c r="J324" s="115"/>
      <c r="K324" s="115"/>
      <c r="L324" s="115"/>
      <c r="M324" s="142"/>
      <c r="N324" s="32" t="str">
        <f t="shared" ref="N324" ca="1" si="209">IF(B322="","",N322/G322)</f>
        <v/>
      </c>
      <c r="O324" s="115"/>
      <c r="P324" s="115"/>
      <c r="Q324" s="115"/>
      <c r="R324" s="115"/>
      <c r="S324" s="115"/>
      <c r="T324" s="115"/>
      <c r="U324" s="115"/>
    </row>
    <row r="325" spans="1:21" x14ac:dyDescent="0.25">
      <c r="A325" s="23"/>
      <c r="B325" s="78" t="str">
        <f ca="1">IF(OFFSET(Zdroj!$B$16,A324,0)&gt;0,A327,"")</f>
        <v/>
      </c>
      <c r="C325" s="2" t="str">
        <f ca="1">IF($B325="","",IF(Zdroj!$AS$9="ano",CONCATENATE(OFFSET(Zdroj!C$16,'k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19" t="str">
        <f ca="1">IF($B325="","",OFFSET(Zdroj!N$16,'k rozhodnutí detailní'!$A324,0))</f>
        <v/>
      </c>
      <c r="E325" s="127" t="str">
        <f ca="1">IF($B325="","",OFFSET(Zdroj!T$16,'k rozhodnutí detailní'!$A324,0))</f>
        <v/>
      </c>
      <c r="F325" s="31" t="str">
        <f ca="1">IF($B325="","",OFFSET(Zdroj!U$16,'k rozhodnutí detailní'!$A324,0))</f>
        <v/>
      </c>
      <c r="G325" s="122" t="str">
        <f ca="1">IF($B325="","",OFFSET(Zdroj!W$16,'k rozhodnutí detailní'!$A324,0))</f>
        <v/>
      </c>
      <c r="H325" s="126" t="str">
        <f ca="1">IF($B325="","",OFFSET(Zdroj!Y$16,'k rozhodnutí detailní'!$A324,0))</f>
        <v/>
      </c>
      <c r="I325" s="115" t="str">
        <f ca="1">IF($B325="","",OFFSET(Zdroj!BW$16,'k rozhodnutí detailní'!$A324,0))</f>
        <v/>
      </c>
      <c r="J325" s="115" t="str">
        <f ca="1">IF($B325="","",OFFSET(Zdroj!BX$16,'k rozhodnutí detailní'!$A324,0))</f>
        <v/>
      </c>
      <c r="K325" s="115" t="str">
        <f ca="1">IF($B325="","",OFFSET(Zdroj!BY$16,'k rozhodnutí detailní'!$A324,0))</f>
        <v/>
      </c>
      <c r="L325" s="115" t="str">
        <f ca="1">IF($B325="","",CONCATENATE(OFFSET(Zdroj!BZ$16,'k rozhodnutí detailní'!$A324,0)," ze 100"))</f>
        <v/>
      </c>
      <c r="M325" s="142" t="str">
        <f t="shared" ref="M325" ca="1" si="210">IF($B325="","",SUM((I325+J325+K325)/100))</f>
        <v/>
      </c>
      <c r="N325" s="125" t="str">
        <f ca="1">IF(B325="","",OFFSET(Zdroj!CE$16,'k rozhodnutí detailní'!A324,0))</f>
        <v/>
      </c>
      <c r="O325" s="115" t="str">
        <f ca="1">IF($B325="","",OFFSET(Zdroj!Z$16,'k rozhodnutí detailní'!$A324,0))</f>
        <v/>
      </c>
      <c r="P325" s="115" t="str">
        <f ca="1">IF($B325="","",OFFSET(Zdroj!AC$16,'k rozhodnutí detailní'!$A324,0))</f>
        <v/>
      </c>
      <c r="Q325" s="115" t="str">
        <f ca="1">IF($B325="","",OFFSET(Zdroj!AD$16,'k rozhodnutí detailní'!$A324,0))</f>
        <v/>
      </c>
      <c r="R325" s="115" t="str">
        <f ca="1">IF($B325="","",OFFSET(Zdroj!AE$16,'k rozhodnutí detailní'!$A324,0))</f>
        <v/>
      </c>
      <c r="S325" s="115" t="str">
        <f ca="1">IF($B325="","",OFFSET(Zdroj!AF$16,'k rozhodnutí detailní'!$A324,0))</f>
        <v/>
      </c>
      <c r="T325" s="115" t="str">
        <f ca="1">IF($B325="","",OFFSET(Zdroj!AG$16,'k rozhodnutí detailní'!$A324,0))</f>
        <v/>
      </c>
      <c r="U325" s="115" t="str">
        <f ca="1">IF($B325="","",OFFSET(Zdroj!AH$16,'k rozhodnutí detailní'!$A324,0))</f>
        <v/>
      </c>
    </row>
    <row r="326" spans="1:21" x14ac:dyDescent="0.25">
      <c r="A326" s="23"/>
      <c r="B326" s="124" t="str">
        <f ca="1">IF(OFFSET(Zdroj!$B$16,A324,0)&gt;0,OFFSET(Zdroj!$B$16,A324,0)+0,"")</f>
        <v/>
      </c>
      <c r="C326" s="2" t="str">
        <f ca="1">IF($B325="","",IF(Zdroj!$AS$9="ano",CONCATENATE("Okres:","
",OFFSET(Zdroj!CH$16,'k rozhodnutí detailní'!$A324,0),"
","Právní forma","
",OFFSET(Zdroj!H$16,'k rozhodnutí detailní'!$A324,0),"
",IF(OFFSET(Zdroj!I$16,'k rozhodnutí detailní'!$A324,0)="","","IČO: "),OFFSET(Zdroj!I$16,'k rozhodnutí detailní'!$A324,0),"
","B.Ú. ",IF(OFFSET(Zdroj!J$16,'k rozhodnutí detailní'!$A324,0)="","","Anonymizováno")),CONCATENATE("Okres:","
",OFFSET(Zdroj!CH$16,'k rozhodnutí detailní'!$A324,0),"
","Právní forma","
",OFFSET(Zdroj!H$16,'k rozhodnutí detailní'!$A324,0),"
",IF(OFFSET(Zdroj!I$16,'k rozhodnutí detailní'!$A324,0)="","","IČO: "),OFFSET(Zdroj!I$16,'k rozhodnutí detailní'!$A324,0),"
","B.Ú. ",OFFSET(Zdroj!J$16,'k rozhodnutí detailní'!$A324,0))))</f>
        <v/>
      </c>
      <c r="D326" s="3" t="str">
        <f ca="1">IF($B325="","",OFFSET(Zdroj!O$16,'k rozhodnutí detailní'!$A324,0))</f>
        <v/>
      </c>
      <c r="E326" s="127"/>
      <c r="F326" s="30"/>
      <c r="G326" s="122"/>
      <c r="H326" s="126"/>
      <c r="I326" s="115"/>
      <c r="J326" s="115"/>
      <c r="K326" s="115"/>
      <c r="L326" s="115"/>
      <c r="M326" s="142"/>
      <c r="N326" s="125"/>
      <c r="O326" s="115"/>
      <c r="P326" s="115"/>
      <c r="Q326" s="115"/>
      <c r="R326" s="115"/>
      <c r="S326" s="115"/>
      <c r="T326" s="115"/>
      <c r="U326" s="115"/>
    </row>
    <row r="327" spans="1:21" x14ac:dyDescent="0.25">
      <c r="A327" s="23">
        <f>ROW()/3-1</f>
        <v>108</v>
      </c>
      <c r="B327" s="124"/>
      <c r="C327" s="28" t="str">
        <f ca="1">IF($B325="","",IF(Zdroj!$AS$9="ano",IF(OFFSET(Zdroj!M$16,'k rozhodnutí detailní'!A324,0)="","","Anonymizováno"),IF(OFFSET(Zdroj!M$16,'k rozhodnutí detailní'!A324,0)="","",OFFSET(Zdroj!M$16,'k rozhodnutí detailní'!A324,0))))</f>
        <v/>
      </c>
      <c r="D327" s="3" t="str">
        <f ca="1">IF($B325="","",CONCATENATE("Dotace bude použita na:","
",OFFSET(Zdroj!P$16,'k rozhodnutí detailní'!$A324,0)))</f>
        <v/>
      </c>
      <c r="E327" s="127"/>
      <c r="F327" s="31" t="str">
        <f ca="1">IF($B325="","",OFFSET(Zdroj!V$16,'k rozhodnutí detailní'!$A324,0))</f>
        <v/>
      </c>
      <c r="G327" s="38" t="str">
        <f ca="1">IF($B325="","",OFFSET(Zdroj!CC$16,'k rozhodnutí'!$A324,0))</f>
        <v/>
      </c>
      <c r="H327" s="126"/>
      <c r="I327" s="115"/>
      <c r="J327" s="115"/>
      <c r="K327" s="115"/>
      <c r="L327" s="115"/>
      <c r="M327" s="142"/>
      <c r="N327" s="32" t="str">
        <f t="shared" ref="N327" ca="1" si="211">IF(B325="","",N325/G325)</f>
        <v/>
      </c>
      <c r="O327" s="115"/>
      <c r="P327" s="115"/>
      <c r="Q327" s="115"/>
      <c r="R327" s="115"/>
      <c r="S327" s="115"/>
      <c r="T327" s="115"/>
      <c r="U327" s="115"/>
    </row>
    <row r="328" spans="1:21" x14ac:dyDescent="0.25">
      <c r="A328" s="23"/>
      <c r="B328" s="78" t="str">
        <f ca="1">IF(OFFSET(Zdroj!$B$16,A327,0)&gt;0,A330,"")</f>
        <v/>
      </c>
      <c r="C328" s="2" t="str">
        <f ca="1">IF($B328="","",IF(Zdroj!$AS$9="ano",CONCATENATE(OFFSET(Zdroj!C$16,'k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19" t="str">
        <f ca="1">IF($B328="","",OFFSET(Zdroj!N$16,'k rozhodnutí detailní'!$A327,0))</f>
        <v/>
      </c>
      <c r="E328" s="127" t="str">
        <f ca="1">IF($B328="","",OFFSET(Zdroj!T$16,'k rozhodnutí detailní'!$A327,0))</f>
        <v/>
      </c>
      <c r="F328" s="31" t="str">
        <f ca="1">IF($B328="","",OFFSET(Zdroj!U$16,'k rozhodnutí detailní'!$A327,0))</f>
        <v/>
      </c>
      <c r="G328" s="122" t="str">
        <f ca="1">IF($B328="","",OFFSET(Zdroj!W$16,'k rozhodnutí detailní'!$A327,0))</f>
        <v/>
      </c>
      <c r="H328" s="126" t="str">
        <f ca="1">IF($B328="","",OFFSET(Zdroj!Y$16,'k rozhodnutí detailní'!$A327,0))</f>
        <v/>
      </c>
      <c r="I328" s="115" t="str">
        <f ca="1">IF($B328="","",OFFSET(Zdroj!BW$16,'k rozhodnutí detailní'!$A327,0))</f>
        <v/>
      </c>
      <c r="J328" s="115" t="str">
        <f ca="1">IF($B328="","",OFFSET(Zdroj!BX$16,'k rozhodnutí detailní'!$A327,0))</f>
        <v/>
      </c>
      <c r="K328" s="115" t="str">
        <f ca="1">IF($B328="","",OFFSET(Zdroj!BY$16,'k rozhodnutí detailní'!$A327,0))</f>
        <v/>
      </c>
      <c r="L328" s="115" t="str">
        <f ca="1">IF($B328="","",CONCATENATE(OFFSET(Zdroj!BZ$16,'k rozhodnutí detailní'!$A327,0)," ze 100"))</f>
        <v/>
      </c>
      <c r="M328" s="142" t="str">
        <f t="shared" ref="M328" ca="1" si="212">IF($B328="","",SUM((I328+J328+K328)/100))</f>
        <v/>
      </c>
      <c r="N328" s="125" t="str">
        <f ca="1">IF(B328="","",OFFSET(Zdroj!CE$16,'k rozhodnutí detailní'!A327,0))</f>
        <v/>
      </c>
      <c r="O328" s="115" t="str">
        <f ca="1">IF($B328="","",OFFSET(Zdroj!Z$16,'k rozhodnutí detailní'!$A327,0))</f>
        <v/>
      </c>
      <c r="P328" s="115" t="str">
        <f ca="1">IF($B328="","",OFFSET(Zdroj!AC$16,'k rozhodnutí detailní'!$A327,0))</f>
        <v/>
      </c>
      <c r="Q328" s="115" t="str">
        <f ca="1">IF($B328="","",OFFSET(Zdroj!AD$16,'k rozhodnutí detailní'!$A327,0))</f>
        <v/>
      </c>
      <c r="R328" s="115" t="str">
        <f ca="1">IF($B328="","",OFFSET(Zdroj!AE$16,'k rozhodnutí detailní'!$A327,0))</f>
        <v/>
      </c>
      <c r="S328" s="115" t="str">
        <f ca="1">IF($B328="","",OFFSET(Zdroj!AF$16,'k rozhodnutí detailní'!$A327,0))</f>
        <v/>
      </c>
      <c r="T328" s="115" t="str">
        <f ca="1">IF($B328="","",OFFSET(Zdroj!AG$16,'k rozhodnutí detailní'!$A327,0))</f>
        <v/>
      </c>
      <c r="U328" s="115" t="str">
        <f ca="1">IF($B328="","",OFFSET(Zdroj!AH$16,'k rozhodnutí detailní'!$A327,0))</f>
        <v/>
      </c>
    </row>
    <row r="329" spans="1:21" x14ac:dyDescent="0.25">
      <c r="A329" s="23"/>
      <c r="B329" s="124" t="str">
        <f ca="1">IF(OFFSET(Zdroj!$B$16,A327,0)&gt;0,OFFSET(Zdroj!$B$16,A327,0)+0,"")</f>
        <v/>
      </c>
      <c r="C329" s="2" t="str">
        <f ca="1">IF($B328="","",IF(Zdroj!$AS$9="ano",CONCATENATE("Okres:","
",OFFSET(Zdroj!CH$16,'k rozhodnutí detailní'!$A327,0),"
","Právní forma","
",OFFSET(Zdroj!H$16,'k rozhodnutí detailní'!$A327,0),"
",IF(OFFSET(Zdroj!I$16,'k rozhodnutí detailní'!$A327,0)="","","IČO: "),OFFSET(Zdroj!I$16,'k rozhodnutí detailní'!$A327,0),"
","B.Ú. ",IF(OFFSET(Zdroj!J$16,'k rozhodnutí detailní'!$A327,0)="","","Anonymizováno")),CONCATENATE("Okres:","
",OFFSET(Zdroj!CH$16,'k rozhodnutí detailní'!$A327,0),"
","Právní forma","
",OFFSET(Zdroj!H$16,'k rozhodnutí detailní'!$A327,0),"
",IF(OFFSET(Zdroj!I$16,'k rozhodnutí detailní'!$A327,0)="","","IČO: "),OFFSET(Zdroj!I$16,'k rozhodnutí detailní'!$A327,0),"
","B.Ú. ",OFFSET(Zdroj!J$16,'k rozhodnutí detailní'!$A327,0))))</f>
        <v/>
      </c>
      <c r="D329" s="3" t="str">
        <f ca="1">IF($B328="","",OFFSET(Zdroj!O$16,'k rozhodnutí detailní'!$A327,0))</f>
        <v/>
      </c>
      <c r="E329" s="127"/>
      <c r="F329" s="30"/>
      <c r="G329" s="122"/>
      <c r="H329" s="126"/>
      <c r="I329" s="115"/>
      <c r="J329" s="115"/>
      <c r="K329" s="115"/>
      <c r="L329" s="115"/>
      <c r="M329" s="142"/>
      <c r="N329" s="125"/>
      <c r="O329" s="115"/>
      <c r="P329" s="115"/>
      <c r="Q329" s="115"/>
      <c r="R329" s="115"/>
      <c r="S329" s="115"/>
      <c r="T329" s="115"/>
      <c r="U329" s="115"/>
    </row>
    <row r="330" spans="1:21" x14ac:dyDescent="0.25">
      <c r="A330" s="23">
        <f>ROW()/3-1</f>
        <v>109</v>
      </c>
      <c r="B330" s="124"/>
      <c r="C330" s="28" t="str">
        <f ca="1">IF($B328="","",IF(Zdroj!$AS$9="ano",IF(OFFSET(Zdroj!M$16,'k rozhodnutí detailní'!A327,0)="","","Anonymizováno"),IF(OFFSET(Zdroj!M$16,'k rozhodnutí detailní'!A327,0)="","",OFFSET(Zdroj!M$16,'k rozhodnutí detailní'!A327,0))))</f>
        <v/>
      </c>
      <c r="D330" s="3" t="str">
        <f ca="1">IF($B328="","",CONCATENATE("Dotace bude použita na:","
",OFFSET(Zdroj!P$16,'k rozhodnutí detailní'!$A327,0)))</f>
        <v/>
      </c>
      <c r="E330" s="127"/>
      <c r="F330" s="31" t="str">
        <f ca="1">IF($B328="","",OFFSET(Zdroj!V$16,'k rozhodnutí detailní'!$A327,0))</f>
        <v/>
      </c>
      <c r="G330" s="38" t="str">
        <f ca="1">IF($B328="","",OFFSET(Zdroj!CC$16,'k rozhodnutí'!$A327,0))</f>
        <v/>
      </c>
      <c r="H330" s="126"/>
      <c r="I330" s="115"/>
      <c r="J330" s="115"/>
      <c r="K330" s="115"/>
      <c r="L330" s="115"/>
      <c r="M330" s="142"/>
      <c r="N330" s="32" t="str">
        <f t="shared" ref="N330" ca="1" si="213">IF(B328="","",N328/G328)</f>
        <v/>
      </c>
      <c r="O330" s="115"/>
      <c r="P330" s="115"/>
      <c r="Q330" s="115"/>
      <c r="R330" s="115"/>
      <c r="S330" s="115"/>
      <c r="T330" s="115"/>
      <c r="U330" s="115"/>
    </row>
    <row r="331" spans="1:21" x14ac:dyDescent="0.25">
      <c r="A331" s="23"/>
      <c r="B331" s="78" t="str">
        <f ca="1">IF(OFFSET(Zdroj!$B$16,A330,0)&gt;0,A333,"")</f>
        <v/>
      </c>
      <c r="C331" s="2" t="str">
        <f ca="1">IF($B331="","",IF(Zdroj!$AS$9="ano",CONCATENATE(OFFSET(Zdroj!C$16,'k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19" t="str">
        <f ca="1">IF($B331="","",OFFSET(Zdroj!N$16,'k rozhodnutí detailní'!$A330,0))</f>
        <v/>
      </c>
      <c r="E331" s="127" t="str">
        <f ca="1">IF($B331="","",OFFSET(Zdroj!T$16,'k rozhodnutí detailní'!$A330,0))</f>
        <v/>
      </c>
      <c r="F331" s="31" t="str">
        <f ca="1">IF($B331="","",OFFSET(Zdroj!U$16,'k rozhodnutí detailní'!$A330,0))</f>
        <v/>
      </c>
      <c r="G331" s="122" t="str">
        <f ca="1">IF($B331="","",OFFSET(Zdroj!W$16,'k rozhodnutí detailní'!$A330,0))</f>
        <v/>
      </c>
      <c r="H331" s="126" t="str">
        <f ca="1">IF($B331="","",OFFSET(Zdroj!Y$16,'k rozhodnutí detailní'!$A330,0))</f>
        <v/>
      </c>
      <c r="I331" s="115" t="str">
        <f ca="1">IF($B331="","",OFFSET(Zdroj!BW$16,'k rozhodnutí detailní'!$A330,0))</f>
        <v/>
      </c>
      <c r="J331" s="115" t="str">
        <f ca="1">IF($B331="","",OFFSET(Zdroj!BX$16,'k rozhodnutí detailní'!$A330,0))</f>
        <v/>
      </c>
      <c r="K331" s="115" t="str">
        <f ca="1">IF($B331="","",OFFSET(Zdroj!BY$16,'k rozhodnutí detailní'!$A330,0))</f>
        <v/>
      </c>
      <c r="L331" s="115" t="str">
        <f ca="1">IF($B331="","",CONCATENATE(OFFSET(Zdroj!BZ$16,'k rozhodnutí detailní'!$A330,0)," ze 100"))</f>
        <v/>
      </c>
      <c r="M331" s="142" t="str">
        <f t="shared" ref="M331" ca="1" si="214">IF($B331="","",SUM((I331+J331+K331)/100))</f>
        <v/>
      </c>
      <c r="N331" s="125" t="str">
        <f ca="1">IF(B331="","",OFFSET(Zdroj!CE$16,'k rozhodnutí detailní'!A330,0))</f>
        <v/>
      </c>
      <c r="O331" s="115" t="str">
        <f ca="1">IF($B331="","",OFFSET(Zdroj!Z$16,'k rozhodnutí detailní'!$A330,0))</f>
        <v/>
      </c>
      <c r="P331" s="115" t="str">
        <f ca="1">IF($B331="","",OFFSET(Zdroj!AC$16,'k rozhodnutí detailní'!$A330,0))</f>
        <v/>
      </c>
      <c r="Q331" s="115" t="str">
        <f ca="1">IF($B331="","",OFFSET(Zdroj!AD$16,'k rozhodnutí detailní'!$A330,0))</f>
        <v/>
      </c>
      <c r="R331" s="115" t="str">
        <f ca="1">IF($B331="","",OFFSET(Zdroj!AE$16,'k rozhodnutí detailní'!$A330,0))</f>
        <v/>
      </c>
      <c r="S331" s="115" t="str">
        <f ca="1">IF($B331="","",OFFSET(Zdroj!AF$16,'k rozhodnutí detailní'!$A330,0))</f>
        <v/>
      </c>
      <c r="T331" s="115" t="str">
        <f ca="1">IF($B331="","",OFFSET(Zdroj!AG$16,'k rozhodnutí detailní'!$A330,0))</f>
        <v/>
      </c>
      <c r="U331" s="115" t="str">
        <f ca="1">IF($B331="","",OFFSET(Zdroj!AH$16,'k rozhodnutí detailní'!$A330,0))</f>
        <v/>
      </c>
    </row>
    <row r="332" spans="1:21" x14ac:dyDescent="0.25">
      <c r="A332" s="23"/>
      <c r="B332" s="124" t="str">
        <f ca="1">IF(OFFSET(Zdroj!$B$16,A330,0)&gt;0,OFFSET(Zdroj!$B$16,A330,0)+0,"")</f>
        <v/>
      </c>
      <c r="C332" s="2" t="str">
        <f ca="1">IF($B331="","",IF(Zdroj!$AS$9="ano",CONCATENATE("Okres:","
",OFFSET(Zdroj!CH$16,'k rozhodnutí detailní'!$A330,0),"
","Právní forma","
",OFFSET(Zdroj!H$16,'k rozhodnutí detailní'!$A330,0),"
",IF(OFFSET(Zdroj!I$16,'k rozhodnutí detailní'!$A330,0)="","","IČO: "),OFFSET(Zdroj!I$16,'k rozhodnutí detailní'!$A330,0),"
","B.Ú. ",IF(OFFSET(Zdroj!J$16,'k rozhodnutí detailní'!$A330,0)="","","Anonymizováno")),CONCATENATE("Okres:","
",OFFSET(Zdroj!CH$16,'k rozhodnutí detailní'!$A330,0),"
","Právní forma","
",OFFSET(Zdroj!H$16,'k rozhodnutí detailní'!$A330,0),"
",IF(OFFSET(Zdroj!I$16,'k rozhodnutí detailní'!$A330,0)="","","IČO: "),OFFSET(Zdroj!I$16,'k rozhodnutí detailní'!$A330,0),"
","B.Ú. ",OFFSET(Zdroj!J$16,'k rozhodnutí detailní'!$A330,0))))</f>
        <v/>
      </c>
      <c r="D332" s="3" t="str">
        <f ca="1">IF($B331="","",OFFSET(Zdroj!O$16,'k rozhodnutí detailní'!$A330,0))</f>
        <v/>
      </c>
      <c r="E332" s="127"/>
      <c r="F332" s="30"/>
      <c r="G332" s="122"/>
      <c r="H332" s="126"/>
      <c r="I332" s="115"/>
      <c r="J332" s="115"/>
      <c r="K332" s="115"/>
      <c r="L332" s="115"/>
      <c r="M332" s="142"/>
      <c r="N332" s="125"/>
      <c r="O332" s="115"/>
      <c r="P332" s="115"/>
      <c r="Q332" s="115"/>
      <c r="R332" s="115"/>
      <c r="S332" s="115"/>
      <c r="T332" s="115"/>
      <c r="U332" s="115"/>
    </row>
    <row r="333" spans="1:21" x14ac:dyDescent="0.25">
      <c r="A333" s="23">
        <f>ROW()/3-1</f>
        <v>110</v>
      </c>
      <c r="B333" s="124"/>
      <c r="C333" s="28" t="str">
        <f ca="1">IF($B331="","",IF(Zdroj!$AS$9="ano",IF(OFFSET(Zdroj!M$16,'k rozhodnutí detailní'!A330,0)="","","Anonymizováno"),IF(OFFSET(Zdroj!M$16,'k rozhodnutí detailní'!A330,0)="","",OFFSET(Zdroj!M$16,'k rozhodnutí detailní'!A330,0))))</f>
        <v/>
      </c>
      <c r="D333" s="3" t="str">
        <f ca="1">IF($B331="","",CONCATENATE("Dotace bude použita na:","
",OFFSET(Zdroj!P$16,'k rozhodnutí detailní'!$A330,0)))</f>
        <v/>
      </c>
      <c r="E333" s="127"/>
      <c r="F333" s="31" t="str">
        <f ca="1">IF($B331="","",OFFSET(Zdroj!V$16,'k rozhodnutí detailní'!$A330,0))</f>
        <v/>
      </c>
      <c r="G333" s="38" t="str">
        <f ca="1">IF($B331="","",OFFSET(Zdroj!CC$16,'k rozhodnutí'!$A330,0))</f>
        <v/>
      </c>
      <c r="H333" s="126"/>
      <c r="I333" s="115"/>
      <c r="J333" s="115"/>
      <c r="K333" s="115"/>
      <c r="L333" s="115"/>
      <c r="M333" s="142"/>
      <c r="N333" s="32" t="str">
        <f t="shared" ref="N333" ca="1" si="215">IF(B331="","",N331/G331)</f>
        <v/>
      </c>
      <c r="O333" s="115"/>
      <c r="P333" s="115"/>
      <c r="Q333" s="115"/>
      <c r="R333" s="115"/>
      <c r="S333" s="115"/>
      <c r="T333" s="115"/>
      <c r="U333" s="115"/>
    </row>
    <row r="334" spans="1:21" x14ac:dyDescent="0.25">
      <c r="A334" s="23"/>
      <c r="B334" s="78" t="str">
        <f ca="1">IF(OFFSET(Zdroj!$B$16,A333,0)&gt;0,A336,"")</f>
        <v/>
      </c>
      <c r="C334" s="2" t="str">
        <f ca="1">IF($B334="","",IF(Zdroj!$AS$9="ano",CONCATENATE(OFFSET(Zdroj!C$16,'k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19" t="str">
        <f ca="1">IF($B334="","",OFFSET(Zdroj!N$16,'k rozhodnutí detailní'!$A333,0))</f>
        <v/>
      </c>
      <c r="E334" s="127" t="str">
        <f ca="1">IF($B334="","",OFFSET(Zdroj!T$16,'k rozhodnutí detailní'!$A333,0))</f>
        <v/>
      </c>
      <c r="F334" s="31" t="str">
        <f ca="1">IF($B334="","",OFFSET(Zdroj!U$16,'k rozhodnutí detailní'!$A333,0))</f>
        <v/>
      </c>
      <c r="G334" s="122" t="str">
        <f ca="1">IF($B334="","",OFFSET(Zdroj!W$16,'k rozhodnutí detailní'!$A333,0))</f>
        <v/>
      </c>
      <c r="H334" s="126" t="str">
        <f ca="1">IF($B334="","",OFFSET(Zdroj!Y$16,'k rozhodnutí detailní'!$A333,0))</f>
        <v/>
      </c>
      <c r="I334" s="115" t="str">
        <f ca="1">IF($B334="","",OFFSET(Zdroj!BW$16,'k rozhodnutí detailní'!$A333,0))</f>
        <v/>
      </c>
      <c r="J334" s="115" t="str">
        <f ca="1">IF($B334="","",OFFSET(Zdroj!BX$16,'k rozhodnutí detailní'!$A333,0))</f>
        <v/>
      </c>
      <c r="K334" s="115" t="str">
        <f ca="1">IF($B334="","",OFFSET(Zdroj!BY$16,'k rozhodnutí detailní'!$A333,0))</f>
        <v/>
      </c>
      <c r="L334" s="115" t="str">
        <f ca="1">IF($B334="","",CONCATENATE(OFFSET(Zdroj!BZ$16,'k rozhodnutí detailní'!$A333,0)," ze 100"))</f>
        <v/>
      </c>
      <c r="M334" s="142" t="str">
        <f t="shared" ref="M334" ca="1" si="216">IF($B334="","",SUM((I334+J334+K334)/100))</f>
        <v/>
      </c>
      <c r="N334" s="125" t="str">
        <f ca="1">IF(B334="","",OFFSET(Zdroj!CE$16,'k rozhodnutí detailní'!A333,0))</f>
        <v/>
      </c>
      <c r="O334" s="115" t="str">
        <f ca="1">IF($B334="","",OFFSET(Zdroj!Z$16,'k rozhodnutí detailní'!$A333,0))</f>
        <v/>
      </c>
      <c r="P334" s="115" t="str">
        <f ca="1">IF($B334="","",OFFSET(Zdroj!AC$16,'k rozhodnutí detailní'!$A333,0))</f>
        <v/>
      </c>
      <c r="Q334" s="115" t="str">
        <f ca="1">IF($B334="","",OFFSET(Zdroj!AD$16,'k rozhodnutí detailní'!$A333,0))</f>
        <v/>
      </c>
      <c r="R334" s="115" t="str">
        <f ca="1">IF($B334="","",OFFSET(Zdroj!AE$16,'k rozhodnutí detailní'!$A333,0))</f>
        <v/>
      </c>
      <c r="S334" s="115" t="str">
        <f ca="1">IF($B334="","",OFFSET(Zdroj!AF$16,'k rozhodnutí detailní'!$A333,0))</f>
        <v/>
      </c>
      <c r="T334" s="115" t="str">
        <f ca="1">IF($B334="","",OFFSET(Zdroj!AG$16,'k rozhodnutí detailní'!$A333,0))</f>
        <v/>
      </c>
      <c r="U334" s="115" t="str">
        <f ca="1">IF($B334="","",OFFSET(Zdroj!AH$16,'k rozhodnutí detailní'!$A333,0))</f>
        <v/>
      </c>
    </row>
    <row r="335" spans="1:21" x14ac:dyDescent="0.25">
      <c r="A335" s="23"/>
      <c r="B335" s="124" t="str">
        <f ca="1">IF(OFFSET(Zdroj!$B$16,A333,0)&gt;0,OFFSET(Zdroj!$B$16,A333,0)+0,"")</f>
        <v/>
      </c>
      <c r="C335" s="2" t="str">
        <f ca="1">IF($B334="","",IF(Zdroj!$AS$9="ano",CONCATENATE("Okres:","
",OFFSET(Zdroj!CH$16,'k rozhodnutí detailní'!$A333,0),"
","Právní forma","
",OFFSET(Zdroj!H$16,'k rozhodnutí detailní'!$A333,0),"
",IF(OFFSET(Zdroj!I$16,'k rozhodnutí detailní'!$A333,0)="","","IČO: "),OFFSET(Zdroj!I$16,'k rozhodnutí detailní'!$A333,0),"
","B.Ú. ",IF(OFFSET(Zdroj!J$16,'k rozhodnutí detailní'!$A333,0)="","","Anonymizováno")),CONCATENATE("Okres:","
",OFFSET(Zdroj!CH$16,'k rozhodnutí detailní'!$A333,0),"
","Právní forma","
",OFFSET(Zdroj!H$16,'k rozhodnutí detailní'!$A333,0),"
",IF(OFFSET(Zdroj!I$16,'k rozhodnutí detailní'!$A333,0)="","","IČO: "),OFFSET(Zdroj!I$16,'k rozhodnutí detailní'!$A333,0),"
","B.Ú. ",OFFSET(Zdroj!J$16,'k rozhodnutí detailní'!$A333,0))))</f>
        <v/>
      </c>
      <c r="D335" s="3" t="str">
        <f ca="1">IF($B334="","",OFFSET(Zdroj!O$16,'k rozhodnutí detailní'!$A333,0))</f>
        <v/>
      </c>
      <c r="E335" s="127"/>
      <c r="F335" s="30"/>
      <c r="G335" s="122"/>
      <c r="H335" s="126"/>
      <c r="I335" s="115"/>
      <c r="J335" s="115"/>
      <c r="K335" s="115"/>
      <c r="L335" s="115"/>
      <c r="M335" s="142"/>
      <c r="N335" s="125"/>
      <c r="O335" s="115"/>
      <c r="P335" s="115"/>
      <c r="Q335" s="115"/>
      <c r="R335" s="115"/>
      <c r="S335" s="115"/>
      <c r="T335" s="115"/>
      <c r="U335" s="115"/>
    </row>
    <row r="336" spans="1:21" x14ac:dyDescent="0.25">
      <c r="A336" s="23">
        <f>ROW()/3-1</f>
        <v>111</v>
      </c>
      <c r="B336" s="124"/>
      <c r="C336" s="28" t="str">
        <f ca="1">IF($B334="","",IF(Zdroj!$AS$9="ano",IF(OFFSET(Zdroj!M$16,'k rozhodnutí detailní'!A333,0)="","","Anonymizováno"),IF(OFFSET(Zdroj!M$16,'k rozhodnutí detailní'!A333,0)="","",OFFSET(Zdroj!M$16,'k rozhodnutí detailní'!A333,0))))</f>
        <v/>
      </c>
      <c r="D336" s="3" t="str">
        <f ca="1">IF($B334="","",CONCATENATE("Dotace bude použita na:","
",OFFSET(Zdroj!P$16,'k rozhodnutí detailní'!$A333,0)))</f>
        <v/>
      </c>
      <c r="E336" s="127"/>
      <c r="F336" s="31" t="str">
        <f ca="1">IF($B334="","",OFFSET(Zdroj!V$16,'k rozhodnutí detailní'!$A333,0))</f>
        <v/>
      </c>
      <c r="G336" s="38" t="str">
        <f ca="1">IF($B334="","",OFFSET(Zdroj!CC$16,'k rozhodnutí'!$A333,0))</f>
        <v/>
      </c>
      <c r="H336" s="126"/>
      <c r="I336" s="115"/>
      <c r="J336" s="115"/>
      <c r="K336" s="115"/>
      <c r="L336" s="115"/>
      <c r="M336" s="142"/>
      <c r="N336" s="32" t="str">
        <f t="shared" ref="N336" ca="1" si="217">IF(B334="","",N334/G334)</f>
        <v/>
      </c>
      <c r="O336" s="115"/>
      <c r="P336" s="115"/>
      <c r="Q336" s="115"/>
      <c r="R336" s="115"/>
      <c r="S336" s="115"/>
      <c r="T336" s="115"/>
      <c r="U336" s="115"/>
    </row>
    <row r="337" spans="1:21" x14ac:dyDescent="0.25">
      <c r="A337" s="23"/>
      <c r="B337" s="78" t="str">
        <f ca="1">IF(OFFSET(Zdroj!$B$16,A336,0)&gt;0,A339,"")</f>
        <v/>
      </c>
      <c r="C337" s="2" t="str">
        <f ca="1">IF($B337="","",IF(Zdroj!$AS$9="ano",CONCATENATE(OFFSET(Zdroj!C$16,'k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19" t="str">
        <f ca="1">IF($B337="","",OFFSET(Zdroj!N$16,'k rozhodnutí detailní'!$A336,0))</f>
        <v/>
      </c>
      <c r="E337" s="127" t="str">
        <f ca="1">IF($B337="","",OFFSET(Zdroj!T$16,'k rozhodnutí detailní'!$A336,0))</f>
        <v/>
      </c>
      <c r="F337" s="31" t="str">
        <f ca="1">IF($B337="","",OFFSET(Zdroj!U$16,'k rozhodnutí detailní'!$A336,0))</f>
        <v/>
      </c>
      <c r="G337" s="122" t="str">
        <f ca="1">IF($B337="","",OFFSET(Zdroj!W$16,'k rozhodnutí detailní'!$A336,0))</f>
        <v/>
      </c>
      <c r="H337" s="126" t="str">
        <f ca="1">IF($B337="","",OFFSET(Zdroj!Y$16,'k rozhodnutí detailní'!$A336,0))</f>
        <v/>
      </c>
      <c r="I337" s="115" t="str">
        <f ca="1">IF($B337="","",OFFSET(Zdroj!BW$16,'k rozhodnutí detailní'!$A336,0))</f>
        <v/>
      </c>
      <c r="J337" s="115" t="str">
        <f ca="1">IF($B337="","",OFFSET(Zdroj!BX$16,'k rozhodnutí detailní'!$A336,0))</f>
        <v/>
      </c>
      <c r="K337" s="115" t="str">
        <f ca="1">IF($B337="","",OFFSET(Zdroj!BY$16,'k rozhodnutí detailní'!$A336,0))</f>
        <v/>
      </c>
      <c r="L337" s="115" t="str">
        <f ca="1">IF($B337="","",CONCATENATE(OFFSET(Zdroj!BZ$16,'k rozhodnutí detailní'!$A336,0)," ze 100"))</f>
        <v/>
      </c>
      <c r="M337" s="142" t="str">
        <f t="shared" ref="M337" ca="1" si="218">IF($B337="","",SUM((I337+J337+K337)/100))</f>
        <v/>
      </c>
      <c r="N337" s="125" t="str">
        <f ca="1">IF(B337="","",OFFSET(Zdroj!CE$16,'k rozhodnutí detailní'!A336,0))</f>
        <v/>
      </c>
      <c r="O337" s="115" t="str">
        <f ca="1">IF($B337="","",OFFSET(Zdroj!Z$16,'k rozhodnutí detailní'!$A336,0))</f>
        <v/>
      </c>
      <c r="P337" s="115" t="str">
        <f ca="1">IF($B337="","",OFFSET(Zdroj!AC$16,'k rozhodnutí detailní'!$A336,0))</f>
        <v/>
      </c>
      <c r="Q337" s="115" t="str">
        <f ca="1">IF($B337="","",OFFSET(Zdroj!AD$16,'k rozhodnutí detailní'!$A336,0))</f>
        <v/>
      </c>
      <c r="R337" s="115" t="str">
        <f ca="1">IF($B337="","",OFFSET(Zdroj!AE$16,'k rozhodnutí detailní'!$A336,0))</f>
        <v/>
      </c>
      <c r="S337" s="115" t="str">
        <f ca="1">IF($B337="","",OFFSET(Zdroj!AF$16,'k rozhodnutí detailní'!$A336,0))</f>
        <v/>
      </c>
      <c r="T337" s="115" t="str">
        <f ca="1">IF($B337="","",OFFSET(Zdroj!AG$16,'k rozhodnutí detailní'!$A336,0))</f>
        <v/>
      </c>
      <c r="U337" s="115" t="str">
        <f ca="1">IF($B337="","",OFFSET(Zdroj!AH$16,'k rozhodnutí detailní'!$A336,0))</f>
        <v/>
      </c>
    </row>
    <row r="338" spans="1:21" x14ac:dyDescent="0.25">
      <c r="A338" s="23"/>
      <c r="B338" s="124" t="str">
        <f ca="1">IF(OFFSET(Zdroj!$B$16,A336,0)&gt;0,OFFSET(Zdroj!$B$16,A336,0)+0,"")</f>
        <v/>
      </c>
      <c r="C338" s="2" t="str">
        <f ca="1">IF($B337="","",IF(Zdroj!$AS$9="ano",CONCATENATE("Okres:","
",OFFSET(Zdroj!CH$16,'k rozhodnutí detailní'!$A336,0),"
","Právní forma","
",OFFSET(Zdroj!H$16,'k rozhodnutí detailní'!$A336,0),"
",IF(OFFSET(Zdroj!I$16,'k rozhodnutí detailní'!$A336,0)="","","IČO: "),OFFSET(Zdroj!I$16,'k rozhodnutí detailní'!$A336,0),"
","B.Ú. ",IF(OFFSET(Zdroj!J$16,'k rozhodnutí detailní'!$A336,0)="","","Anonymizováno")),CONCATENATE("Okres:","
",OFFSET(Zdroj!CH$16,'k rozhodnutí detailní'!$A336,0),"
","Právní forma","
",OFFSET(Zdroj!H$16,'k rozhodnutí detailní'!$A336,0),"
",IF(OFFSET(Zdroj!I$16,'k rozhodnutí detailní'!$A336,0)="","","IČO: "),OFFSET(Zdroj!I$16,'k rozhodnutí detailní'!$A336,0),"
","B.Ú. ",OFFSET(Zdroj!J$16,'k rozhodnutí detailní'!$A336,0))))</f>
        <v/>
      </c>
      <c r="D338" s="3" t="str">
        <f ca="1">IF($B337="","",OFFSET(Zdroj!O$16,'k rozhodnutí detailní'!$A336,0))</f>
        <v/>
      </c>
      <c r="E338" s="127"/>
      <c r="F338" s="30"/>
      <c r="G338" s="122"/>
      <c r="H338" s="126"/>
      <c r="I338" s="115"/>
      <c r="J338" s="115"/>
      <c r="K338" s="115"/>
      <c r="L338" s="115"/>
      <c r="M338" s="142"/>
      <c r="N338" s="125"/>
      <c r="O338" s="115"/>
      <c r="P338" s="115"/>
      <c r="Q338" s="115"/>
      <c r="R338" s="115"/>
      <c r="S338" s="115"/>
      <c r="T338" s="115"/>
      <c r="U338" s="115"/>
    </row>
    <row r="339" spans="1:21" x14ac:dyDescent="0.25">
      <c r="A339" s="23">
        <f>ROW()/3-1</f>
        <v>112</v>
      </c>
      <c r="B339" s="124"/>
      <c r="C339" s="28" t="str">
        <f ca="1">IF($B337="","",IF(Zdroj!$AS$9="ano",IF(OFFSET(Zdroj!M$16,'k rozhodnutí detailní'!A336,0)="","","Anonymizováno"),IF(OFFSET(Zdroj!M$16,'k rozhodnutí detailní'!A336,0)="","",OFFSET(Zdroj!M$16,'k rozhodnutí detailní'!A336,0))))</f>
        <v/>
      </c>
      <c r="D339" s="3" t="str">
        <f ca="1">IF($B337="","",CONCATENATE("Dotace bude použita na:","
",OFFSET(Zdroj!P$16,'k rozhodnutí detailní'!$A336,0)))</f>
        <v/>
      </c>
      <c r="E339" s="127"/>
      <c r="F339" s="31" t="str">
        <f ca="1">IF($B337="","",OFFSET(Zdroj!V$16,'k rozhodnutí detailní'!$A336,0))</f>
        <v/>
      </c>
      <c r="G339" s="38" t="str">
        <f ca="1">IF($B337="","",OFFSET(Zdroj!CC$16,'k rozhodnutí'!$A336,0))</f>
        <v/>
      </c>
      <c r="H339" s="126"/>
      <c r="I339" s="115"/>
      <c r="J339" s="115"/>
      <c r="K339" s="115"/>
      <c r="L339" s="115"/>
      <c r="M339" s="142"/>
      <c r="N339" s="32" t="str">
        <f t="shared" ref="N339" ca="1" si="219">IF(B337="","",N337/G337)</f>
        <v/>
      </c>
      <c r="O339" s="115"/>
      <c r="P339" s="115"/>
      <c r="Q339" s="115"/>
      <c r="R339" s="115"/>
      <c r="S339" s="115"/>
      <c r="T339" s="115"/>
      <c r="U339" s="115"/>
    </row>
    <row r="340" spans="1:21" x14ac:dyDescent="0.25">
      <c r="A340" s="23"/>
      <c r="B340" s="78" t="str">
        <f ca="1">IF(OFFSET(Zdroj!$B$16,A339,0)&gt;0,A342,"")</f>
        <v/>
      </c>
      <c r="C340" s="2" t="str">
        <f ca="1">IF($B340="","",IF(Zdroj!$AS$9="ano",CONCATENATE(OFFSET(Zdroj!C$16,'k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19" t="str">
        <f ca="1">IF($B340="","",OFFSET(Zdroj!N$16,'k rozhodnutí detailní'!$A339,0))</f>
        <v/>
      </c>
      <c r="E340" s="127" t="str">
        <f ca="1">IF($B340="","",OFFSET(Zdroj!T$16,'k rozhodnutí detailní'!$A339,0))</f>
        <v/>
      </c>
      <c r="F340" s="31" t="str">
        <f ca="1">IF($B340="","",OFFSET(Zdroj!U$16,'k rozhodnutí detailní'!$A339,0))</f>
        <v/>
      </c>
      <c r="G340" s="122" t="str">
        <f ca="1">IF($B340="","",OFFSET(Zdroj!W$16,'k rozhodnutí detailní'!$A339,0))</f>
        <v/>
      </c>
      <c r="H340" s="126" t="str">
        <f ca="1">IF($B340="","",OFFSET(Zdroj!Y$16,'k rozhodnutí detailní'!$A339,0))</f>
        <v/>
      </c>
      <c r="I340" s="115" t="str">
        <f ca="1">IF($B340="","",OFFSET(Zdroj!BW$16,'k rozhodnutí detailní'!$A339,0))</f>
        <v/>
      </c>
      <c r="J340" s="115" t="str">
        <f ca="1">IF($B340="","",OFFSET(Zdroj!BX$16,'k rozhodnutí detailní'!$A339,0))</f>
        <v/>
      </c>
      <c r="K340" s="115" t="str">
        <f ca="1">IF($B340="","",OFFSET(Zdroj!BY$16,'k rozhodnutí detailní'!$A339,0))</f>
        <v/>
      </c>
      <c r="L340" s="115" t="str">
        <f ca="1">IF($B340="","",CONCATENATE(OFFSET(Zdroj!BZ$16,'k rozhodnutí detailní'!$A339,0)," ze 100"))</f>
        <v/>
      </c>
      <c r="M340" s="142" t="str">
        <f t="shared" ref="M340" ca="1" si="220">IF($B340="","",SUM((I340+J340+K340)/100))</f>
        <v/>
      </c>
      <c r="N340" s="125" t="str">
        <f ca="1">IF(B340="","",OFFSET(Zdroj!CE$16,'k rozhodnutí detailní'!A339,0))</f>
        <v/>
      </c>
      <c r="O340" s="115" t="str">
        <f ca="1">IF($B340="","",OFFSET(Zdroj!Z$16,'k rozhodnutí detailní'!$A339,0))</f>
        <v/>
      </c>
      <c r="P340" s="115" t="str">
        <f ca="1">IF($B340="","",OFFSET(Zdroj!AC$16,'k rozhodnutí detailní'!$A339,0))</f>
        <v/>
      </c>
      <c r="Q340" s="115" t="str">
        <f ca="1">IF($B340="","",OFFSET(Zdroj!AD$16,'k rozhodnutí detailní'!$A339,0))</f>
        <v/>
      </c>
      <c r="R340" s="115" t="str">
        <f ca="1">IF($B340="","",OFFSET(Zdroj!AE$16,'k rozhodnutí detailní'!$A339,0))</f>
        <v/>
      </c>
      <c r="S340" s="115" t="str">
        <f ca="1">IF($B340="","",OFFSET(Zdroj!AF$16,'k rozhodnutí detailní'!$A339,0))</f>
        <v/>
      </c>
      <c r="T340" s="115" t="str">
        <f ca="1">IF($B340="","",OFFSET(Zdroj!AG$16,'k rozhodnutí detailní'!$A339,0))</f>
        <v/>
      </c>
      <c r="U340" s="115" t="str">
        <f ca="1">IF($B340="","",OFFSET(Zdroj!AH$16,'k rozhodnutí detailní'!$A339,0))</f>
        <v/>
      </c>
    </row>
    <row r="341" spans="1:21" x14ac:dyDescent="0.25">
      <c r="A341" s="23"/>
      <c r="B341" s="124" t="str">
        <f ca="1">IF(OFFSET(Zdroj!$B$16,A339,0)&gt;0,OFFSET(Zdroj!$B$16,A339,0)+0,"")</f>
        <v/>
      </c>
      <c r="C341" s="2" t="str">
        <f ca="1">IF($B340="","",IF(Zdroj!$AS$9="ano",CONCATENATE("Okres:","
",OFFSET(Zdroj!CH$16,'k rozhodnutí detailní'!$A339,0),"
","Právní forma","
",OFFSET(Zdroj!H$16,'k rozhodnutí detailní'!$A339,0),"
",IF(OFFSET(Zdroj!I$16,'k rozhodnutí detailní'!$A339,0)="","","IČO: "),OFFSET(Zdroj!I$16,'k rozhodnutí detailní'!$A339,0),"
","B.Ú. ",IF(OFFSET(Zdroj!J$16,'k rozhodnutí detailní'!$A339,0)="","","Anonymizováno")),CONCATENATE("Okres:","
",OFFSET(Zdroj!CH$16,'k rozhodnutí detailní'!$A339,0),"
","Právní forma","
",OFFSET(Zdroj!H$16,'k rozhodnutí detailní'!$A339,0),"
",IF(OFFSET(Zdroj!I$16,'k rozhodnutí detailní'!$A339,0)="","","IČO: "),OFFSET(Zdroj!I$16,'k rozhodnutí detailní'!$A339,0),"
","B.Ú. ",OFFSET(Zdroj!J$16,'k rozhodnutí detailní'!$A339,0))))</f>
        <v/>
      </c>
      <c r="D341" s="3" t="str">
        <f ca="1">IF($B340="","",OFFSET(Zdroj!O$16,'k rozhodnutí detailní'!$A339,0))</f>
        <v/>
      </c>
      <c r="E341" s="127"/>
      <c r="F341" s="30"/>
      <c r="G341" s="122"/>
      <c r="H341" s="126"/>
      <c r="I341" s="115"/>
      <c r="J341" s="115"/>
      <c r="K341" s="115"/>
      <c r="L341" s="115"/>
      <c r="M341" s="142"/>
      <c r="N341" s="125"/>
      <c r="O341" s="115"/>
      <c r="P341" s="115"/>
      <c r="Q341" s="115"/>
      <c r="R341" s="115"/>
      <c r="S341" s="115"/>
      <c r="T341" s="115"/>
      <c r="U341" s="115"/>
    </row>
    <row r="342" spans="1:21" x14ac:dyDescent="0.25">
      <c r="A342" s="23">
        <f>ROW()/3-1</f>
        <v>113</v>
      </c>
      <c r="B342" s="124"/>
      <c r="C342" s="28" t="str">
        <f ca="1">IF($B340="","",IF(Zdroj!$AS$9="ano",IF(OFFSET(Zdroj!M$16,'k rozhodnutí detailní'!A339,0)="","","Anonymizováno"),IF(OFFSET(Zdroj!M$16,'k rozhodnutí detailní'!A339,0)="","",OFFSET(Zdroj!M$16,'k rozhodnutí detailní'!A339,0))))</f>
        <v/>
      </c>
      <c r="D342" s="3" t="str">
        <f ca="1">IF($B340="","",CONCATENATE("Dotace bude použita na:","
",OFFSET(Zdroj!P$16,'k rozhodnutí detailní'!$A339,0)))</f>
        <v/>
      </c>
      <c r="E342" s="127"/>
      <c r="F342" s="31" t="str">
        <f ca="1">IF($B340="","",OFFSET(Zdroj!V$16,'k rozhodnutí detailní'!$A339,0))</f>
        <v/>
      </c>
      <c r="G342" s="38" t="str">
        <f ca="1">IF($B340="","",OFFSET(Zdroj!CC$16,'k rozhodnutí'!$A339,0))</f>
        <v/>
      </c>
      <c r="H342" s="126"/>
      <c r="I342" s="115"/>
      <c r="J342" s="115"/>
      <c r="K342" s="115"/>
      <c r="L342" s="115"/>
      <c r="M342" s="142"/>
      <c r="N342" s="32" t="str">
        <f t="shared" ref="N342" ca="1" si="221">IF(B340="","",N340/G340)</f>
        <v/>
      </c>
      <c r="O342" s="115"/>
      <c r="P342" s="115"/>
      <c r="Q342" s="115"/>
      <c r="R342" s="115"/>
      <c r="S342" s="115"/>
      <c r="T342" s="115"/>
      <c r="U342" s="115"/>
    </row>
    <row r="343" spans="1:21" x14ac:dyDescent="0.25">
      <c r="A343" s="23"/>
      <c r="B343" s="78" t="str">
        <f ca="1">IF(OFFSET(Zdroj!$B$16,A342,0)&gt;0,A345,"")</f>
        <v/>
      </c>
      <c r="C343" s="2" t="str">
        <f ca="1">IF($B343="","",IF(Zdroj!$AS$9="ano",CONCATENATE(OFFSET(Zdroj!C$16,'k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19" t="str">
        <f ca="1">IF($B343="","",OFFSET(Zdroj!N$16,'k rozhodnutí detailní'!$A342,0))</f>
        <v/>
      </c>
      <c r="E343" s="127" t="str">
        <f ca="1">IF($B343="","",OFFSET(Zdroj!T$16,'k rozhodnutí detailní'!$A342,0))</f>
        <v/>
      </c>
      <c r="F343" s="31" t="str">
        <f ca="1">IF($B343="","",OFFSET(Zdroj!U$16,'k rozhodnutí detailní'!$A342,0))</f>
        <v/>
      </c>
      <c r="G343" s="122" t="str">
        <f ca="1">IF($B343="","",OFFSET(Zdroj!W$16,'k rozhodnutí detailní'!$A342,0))</f>
        <v/>
      </c>
      <c r="H343" s="126" t="str">
        <f ca="1">IF($B343="","",OFFSET(Zdroj!Y$16,'k rozhodnutí detailní'!$A342,0))</f>
        <v/>
      </c>
      <c r="I343" s="115" t="str">
        <f ca="1">IF($B343="","",OFFSET(Zdroj!BW$16,'k rozhodnutí detailní'!$A342,0))</f>
        <v/>
      </c>
      <c r="J343" s="115" t="str">
        <f ca="1">IF($B343="","",OFFSET(Zdroj!BX$16,'k rozhodnutí detailní'!$A342,0))</f>
        <v/>
      </c>
      <c r="K343" s="115" t="str">
        <f ca="1">IF($B343="","",OFFSET(Zdroj!BY$16,'k rozhodnutí detailní'!$A342,0))</f>
        <v/>
      </c>
      <c r="L343" s="115" t="str">
        <f ca="1">IF($B343="","",CONCATENATE(OFFSET(Zdroj!BZ$16,'k rozhodnutí detailní'!$A342,0)," ze 100"))</f>
        <v/>
      </c>
      <c r="M343" s="142" t="str">
        <f t="shared" ref="M343" ca="1" si="222">IF($B343="","",SUM((I343+J343+K343)/100))</f>
        <v/>
      </c>
      <c r="N343" s="125" t="str">
        <f ca="1">IF(B343="","",OFFSET(Zdroj!CE$16,'k rozhodnutí detailní'!A342,0))</f>
        <v/>
      </c>
      <c r="O343" s="115" t="str">
        <f ca="1">IF($B343="","",OFFSET(Zdroj!Z$16,'k rozhodnutí detailní'!$A342,0))</f>
        <v/>
      </c>
      <c r="P343" s="115" t="str">
        <f ca="1">IF($B343="","",OFFSET(Zdroj!AC$16,'k rozhodnutí detailní'!$A342,0))</f>
        <v/>
      </c>
      <c r="Q343" s="115" t="str">
        <f ca="1">IF($B343="","",OFFSET(Zdroj!AD$16,'k rozhodnutí detailní'!$A342,0))</f>
        <v/>
      </c>
      <c r="R343" s="115" t="str">
        <f ca="1">IF($B343="","",OFFSET(Zdroj!AE$16,'k rozhodnutí detailní'!$A342,0))</f>
        <v/>
      </c>
      <c r="S343" s="115" t="str">
        <f ca="1">IF($B343="","",OFFSET(Zdroj!AF$16,'k rozhodnutí detailní'!$A342,0))</f>
        <v/>
      </c>
      <c r="T343" s="115" t="str">
        <f ca="1">IF($B343="","",OFFSET(Zdroj!AG$16,'k rozhodnutí detailní'!$A342,0))</f>
        <v/>
      </c>
      <c r="U343" s="115" t="str">
        <f ca="1">IF($B343="","",OFFSET(Zdroj!AH$16,'k rozhodnutí detailní'!$A342,0))</f>
        <v/>
      </c>
    </row>
    <row r="344" spans="1:21" x14ac:dyDescent="0.25">
      <c r="A344" s="23"/>
      <c r="B344" s="124" t="str">
        <f ca="1">IF(OFFSET(Zdroj!$B$16,A342,0)&gt;0,OFFSET(Zdroj!$B$16,A342,0)+0,"")</f>
        <v/>
      </c>
      <c r="C344" s="2" t="str">
        <f ca="1">IF($B343="","",IF(Zdroj!$AS$9="ano",CONCATENATE("Okres:","
",OFFSET(Zdroj!CH$16,'k rozhodnutí detailní'!$A342,0),"
","Právní forma","
",OFFSET(Zdroj!H$16,'k rozhodnutí detailní'!$A342,0),"
",IF(OFFSET(Zdroj!I$16,'k rozhodnutí detailní'!$A342,0)="","","IČO: "),OFFSET(Zdroj!I$16,'k rozhodnutí detailní'!$A342,0),"
","B.Ú. ",IF(OFFSET(Zdroj!J$16,'k rozhodnutí detailní'!$A342,0)="","","Anonymizováno")),CONCATENATE("Okres:","
",OFFSET(Zdroj!CH$16,'k rozhodnutí detailní'!$A342,0),"
","Právní forma","
",OFFSET(Zdroj!H$16,'k rozhodnutí detailní'!$A342,0),"
",IF(OFFSET(Zdroj!I$16,'k rozhodnutí detailní'!$A342,0)="","","IČO: "),OFFSET(Zdroj!I$16,'k rozhodnutí detailní'!$A342,0),"
","B.Ú. ",OFFSET(Zdroj!J$16,'k rozhodnutí detailní'!$A342,0))))</f>
        <v/>
      </c>
      <c r="D344" s="3" t="str">
        <f ca="1">IF($B343="","",OFFSET(Zdroj!O$16,'k rozhodnutí detailní'!$A342,0))</f>
        <v/>
      </c>
      <c r="E344" s="127"/>
      <c r="F344" s="30"/>
      <c r="G344" s="122"/>
      <c r="H344" s="126"/>
      <c r="I344" s="115"/>
      <c r="J344" s="115"/>
      <c r="K344" s="115"/>
      <c r="L344" s="115"/>
      <c r="M344" s="142"/>
      <c r="N344" s="125"/>
      <c r="O344" s="115"/>
      <c r="P344" s="115"/>
      <c r="Q344" s="115"/>
      <c r="R344" s="115"/>
      <c r="S344" s="115"/>
      <c r="T344" s="115"/>
      <c r="U344" s="115"/>
    </row>
    <row r="345" spans="1:21" x14ac:dyDescent="0.25">
      <c r="A345" s="23">
        <f>ROW()/3-1</f>
        <v>114</v>
      </c>
      <c r="B345" s="124"/>
      <c r="C345" s="28" t="str">
        <f ca="1">IF($B343="","",IF(Zdroj!$AS$9="ano",IF(OFFSET(Zdroj!M$16,'k rozhodnutí detailní'!A342,0)="","","Anonymizováno"),IF(OFFSET(Zdroj!M$16,'k rozhodnutí detailní'!A342,0)="","",OFFSET(Zdroj!M$16,'k rozhodnutí detailní'!A342,0))))</f>
        <v/>
      </c>
      <c r="D345" s="3" t="str">
        <f ca="1">IF($B343="","",CONCATENATE("Dotace bude použita na:","
",OFFSET(Zdroj!P$16,'k rozhodnutí detailní'!$A342,0)))</f>
        <v/>
      </c>
      <c r="E345" s="127"/>
      <c r="F345" s="31" t="str">
        <f ca="1">IF($B343="","",OFFSET(Zdroj!V$16,'k rozhodnutí detailní'!$A342,0))</f>
        <v/>
      </c>
      <c r="G345" s="38" t="str">
        <f ca="1">IF($B343="","",OFFSET(Zdroj!CC$16,'k rozhodnutí'!$A342,0))</f>
        <v/>
      </c>
      <c r="H345" s="126"/>
      <c r="I345" s="115"/>
      <c r="J345" s="115"/>
      <c r="K345" s="115"/>
      <c r="L345" s="115"/>
      <c r="M345" s="142"/>
      <c r="N345" s="32" t="str">
        <f t="shared" ref="N345" ca="1" si="223">IF(B343="","",N343/G343)</f>
        <v/>
      </c>
      <c r="O345" s="115"/>
      <c r="P345" s="115"/>
      <c r="Q345" s="115"/>
      <c r="R345" s="115"/>
      <c r="S345" s="115"/>
      <c r="T345" s="115"/>
      <c r="U345" s="115"/>
    </row>
    <row r="346" spans="1:21" x14ac:dyDescent="0.25">
      <c r="A346" s="23"/>
      <c r="B346" s="78" t="str">
        <f ca="1">IF(OFFSET(Zdroj!$B$16,A345,0)&gt;0,A348,"")</f>
        <v/>
      </c>
      <c r="C346" s="2" t="str">
        <f ca="1">IF($B346="","",IF(Zdroj!$AS$9="ano",CONCATENATE(OFFSET(Zdroj!C$16,'k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19" t="str">
        <f ca="1">IF($B346="","",OFFSET(Zdroj!N$16,'k rozhodnutí detailní'!$A345,0))</f>
        <v/>
      </c>
      <c r="E346" s="127" t="str">
        <f ca="1">IF($B346="","",OFFSET(Zdroj!T$16,'k rozhodnutí detailní'!$A345,0))</f>
        <v/>
      </c>
      <c r="F346" s="31" t="str">
        <f ca="1">IF($B346="","",OFFSET(Zdroj!U$16,'k rozhodnutí detailní'!$A345,0))</f>
        <v/>
      </c>
      <c r="G346" s="122" t="str">
        <f ca="1">IF($B346="","",OFFSET(Zdroj!W$16,'k rozhodnutí detailní'!$A345,0))</f>
        <v/>
      </c>
      <c r="H346" s="126" t="str">
        <f ca="1">IF($B346="","",OFFSET(Zdroj!Y$16,'k rozhodnutí detailní'!$A345,0))</f>
        <v/>
      </c>
      <c r="I346" s="115" t="str">
        <f ca="1">IF($B346="","",OFFSET(Zdroj!BW$16,'k rozhodnutí detailní'!$A345,0))</f>
        <v/>
      </c>
      <c r="J346" s="115" t="str">
        <f ca="1">IF($B346="","",OFFSET(Zdroj!BX$16,'k rozhodnutí detailní'!$A345,0))</f>
        <v/>
      </c>
      <c r="K346" s="115" t="str">
        <f ca="1">IF($B346="","",OFFSET(Zdroj!BY$16,'k rozhodnutí detailní'!$A345,0))</f>
        <v/>
      </c>
      <c r="L346" s="115" t="str">
        <f ca="1">IF($B346="","",CONCATENATE(OFFSET(Zdroj!BZ$16,'k rozhodnutí detailní'!$A345,0)," ze 100"))</f>
        <v/>
      </c>
      <c r="M346" s="142" t="str">
        <f t="shared" ref="M346" ca="1" si="224">IF($B346="","",SUM((I346+J346+K346)/100))</f>
        <v/>
      </c>
      <c r="N346" s="125" t="str">
        <f ca="1">IF(B346="","",OFFSET(Zdroj!CE$16,'k rozhodnutí detailní'!A345,0))</f>
        <v/>
      </c>
      <c r="O346" s="115" t="str">
        <f ca="1">IF($B346="","",OFFSET(Zdroj!Z$16,'k rozhodnutí detailní'!$A345,0))</f>
        <v/>
      </c>
      <c r="P346" s="115" t="str">
        <f ca="1">IF($B346="","",OFFSET(Zdroj!AC$16,'k rozhodnutí detailní'!$A345,0))</f>
        <v/>
      </c>
      <c r="Q346" s="115" t="str">
        <f ca="1">IF($B346="","",OFFSET(Zdroj!AD$16,'k rozhodnutí detailní'!$A345,0))</f>
        <v/>
      </c>
      <c r="R346" s="115" t="str">
        <f ca="1">IF($B346="","",OFFSET(Zdroj!AE$16,'k rozhodnutí detailní'!$A345,0))</f>
        <v/>
      </c>
      <c r="S346" s="115" t="str">
        <f ca="1">IF($B346="","",OFFSET(Zdroj!AF$16,'k rozhodnutí detailní'!$A345,0))</f>
        <v/>
      </c>
      <c r="T346" s="115" t="str">
        <f ca="1">IF($B346="","",OFFSET(Zdroj!AG$16,'k rozhodnutí detailní'!$A345,0))</f>
        <v/>
      </c>
      <c r="U346" s="115" t="str">
        <f ca="1">IF($B346="","",OFFSET(Zdroj!AH$16,'k rozhodnutí detailní'!$A345,0))</f>
        <v/>
      </c>
    </row>
    <row r="347" spans="1:21" x14ac:dyDescent="0.25">
      <c r="A347" s="23"/>
      <c r="B347" s="124" t="str">
        <f ca="1">IF(OFFSET(Zdroj!$B$16,A345,0)&gt;0,OFFSET(Zdroj!$B$16,A345,0)+0,"")</f>
        <v/>
      </c>
      <c r="C347" s="2" t="str">
        <f ca="1">IF($B346="","",IF(Zdroj!$AS$9="ano",CONCATENATE("Okres:","
",OFFSET(Zdroj!CH$16,'k rozhodnutí detailní'!$A345,0),"
","Právní forma","
",OFFSET(Zdroj!H$16,'k rozhodnutí detailní'!$A345,0),"
",IF(OFFSET(Zdroj!I$16,'k rozhodnutí detailní'!$A345,0)="","","IČO: "),OFFSET(Zdroj!I$16,'k rozhodnutí detailní'!$A345,0),"
","B.Ú. ",IF(OFFSET(Zdroj!J$16,'k rozhodnutí detailní'!$A345,0)="","","Anonymizováno")),CONCATENATE("Okres:","
",OFFSET(Zdroj!CH$16,'k rozhodnutí detailní'!$A345,0),"
","Právní forma","
",OFFSET(Zdroj!H$16,'k rozhodnutí detailní'!$A345,0),"
",IF(OFFSET(Zdroj!I$16,'k rozhodnutí detailní'!$A345,0)="","","IČO: "),OFFSET(Zdroj!I$16,'k rozhodnutí detailní'!$A345,0),"
","B.Ú. ",OFFSET(Zdroj!J$16,'k rozhodnutí detailní'!$A345,0))))</f>
        <v/>
      </c>
      <c r="D347" s="3" t="str">
        <f ca="1">IF($B346="","",OFFSET(Zdroj!O$16,'k rozhodnutí detailní'!$A345,0))</f>
        <v/>
      </c>
      <c r="E347" s="127"/>
      <c r="F347" s="30"/>
      <c r="G347" s="122"/>
      <c r="H347" s="126"/>
      <c r="I347" s="115"/>
      <c r="J347" s="115"/>
      <c r="K347" s="115"/>
      <c r="L347" s="115"/>
      <c r="M347" s="142"/>
      <c r="N347" s="125"/>
      <c r="O347" s="115"/>
      <c r="P347" s="115"/>
      <c r="Q347" s="115"/>
      <c r="R347" s="115"/>
      <c r="S347" s="115"/>
      <c r="T347" s="115"/>
      <c r="U347" s="115"/>
    </row>
    <row r="348" spans="1:21" x14ac:dyDescent="0.25">
      <c r="A348" s="23">
        <f>ROW()/3-1</f>
        <v>115</v>
      </c>
      <c r="B348" s="124"/>
      <c r="C348" s="28" t="str">
        <f ca="1">IF($B346="","",IF(Zdroj!$AS$9="ano",IF(OFFSET(Zdroj!M$16,'k rozhodnutí detailní'!A345,0)="","","Anonymizováno"),IF(OFFSET(Zdroj!M$16,'k rozhodnutí detailní'!A345,0)="","",OFFSET(Zdroj!M$16,'k rozhodnutí detailní'!A345,0))))</f>
        <v/>
      </c>
      <c r="D348" s="3" t="str">
        <f ca="1">IF($B346="","",CONCATENATE("Dotace bude použita na:","
",OFFSET(Zdroj!P$16,'k rozhodnutí detailní'!$A345,0)))</f>
        <v/>
      </c>
      <c r="E348" s="127"/>
      <c r="F348" s="31" t="str">
        <f ca="1">IF($B346="","",OFFSET(Zdroj!V$16,'k rozhodnutí detailní'!$A345,0))</f>
        <v/>
      </c>
      <c r="G348" s="38" t="str">
        <f ca="1">IF($B346="","",OFFSET(Zdroj!CC$16,'k rozhodnutí'!$A345,0))</f>
        <v/>
      </c>
      <c r="H348" s="126"/>
      <c r="I348" s="115"/>
      <c r="J348" s="115"/>
      <c r="K348" s="115"/>
      <c r="L348" s="115"/>
      <c r="M348" s="142"/>
      <c r="N348" s="32" t="str">
        <f t="shared" ref="N348" ca="1" si="225">IF(B346="","",N346/G346)</f>
        <v/>
      </c>
      <c r="O348" s="115"/>
      <c r="P348" s="115"/>
      <c r="Q348" s="115"/>
      <c r="R348" s="115"/>
      <c r="S348" s="115"/>
      <c r="T348" s="115"/>
      <c r="U348" s="115"/>
    </row>
    <row r="349" spans="1:21" x14ac:dyDescent="0.25">
      <c r="A349" s="23"/>
      <c r="B349" s="78" t="str">
        <f ca="1">IF(OFFSET(Zdroj!$B$16,A348,0)&gt;0,A351,"")</f>
        <v/>
      </c>
      <c r="C349" s="2" t="str">
        <f ca="1">IF($B349="","",IF(Zdroj!$AS$9="ano",CONCATENATE(OFFSET(Zdroj!C$16,'k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19" t="str">
        <f ca="1">IF($B349="","",OFFSET(Zdroj!N$16,'k rozhodnutí detailní'!$A348,0))</f>
        <v/>
      </c>
      <c r="E349" s="127" t="str">
        <f ca="1">IF($B349="","",OFFSET(Zdroj!T$16,'k rozhodnutí detailní'!$A348,0))</f>
        <v/>
      </c>
      <c r="F349" s="31" t="str">
        <f ca="1">IF($B349="","",OFFSET(Zdroj!U$16,'k rozhodnutí detailní'!$A348,0))</f>
        <v/>
      </c>
      <c r="G349" s="122" t="str">
        <f ca="1">IF($B349="","",OFFSET(Zdroj!W$16,'k rozhodnutí detailní'!$A348,0))</f>
        <v/>
      </c>
      <c r="H349" s="126" t="str">
        <f ca="1">IF($B349="","",OFFSET(Zdroj!Y$16,'k rozhodnutí detailní'!$A348,0))</f>
        <v/>
      </c>
      <c r="I349" s="115" t="str">
        <f ca="1">IF($B349="","",OFFSET(Zdroj!BW$16,'k rozhodnutí detailní'!$A348,0))</f>
        <v/>
      </c>
      <c r="J349" s="115" t="str">
        <f ca="1">IF($B349="","",OFFSET(Zdroj!BX$16,'k rozhodnutí detailní'!$A348,0))</f>
        <v/>
      </c>
      <c r="K349" s="115" t="str">
        <f ca="1">IF($B349="","",OFFSET(Zdroj!BY$16,'k rozhodnutí detailní'!$A348,0))</f>
        <v/>
      </c>
      <c r="L349" s="115" t="str">
        <f ca="1">IF($B349="","",CONCATENATE(OFFSET(Zdroj!BZ$16,'k rozhodnutí detailní'!$A348,0)," ze 100"))</f>
        <v/>
      </c>
      <c r="M349" s="142" t="str">
        <f t="shared" ref="M349" ca="1" si="226">IF($B349="","",SUM((I349+J349+K349)/100))</f>
        <v/>
      </c>
      <c r="N349" s="125" t="str">
        <f ca="1">IF(B349="","",OFFSET(Zdroj!CE$16,'k rozhodnutí detailní'!A348,0))</f>
        <v/>
      </c>
      <c r="O349" s="115" t="str">
        <f ca="1">IF($B349="","",OFFSET(Zdroj!Z$16,'k rozhodnutí detailní'!$A348,0))</f>
        <v/>
      </c>
      <c r="P349" s="115" t="str">
        <f ca="1">IF($B349="","",OFFSET(Zdroj!AC$16,'k rozhodnutí detailní'!$A348,0))</f>
        <v/>
      </c>
      <c r="Q349" s="115" t="str">
        <f ca="1">IF($B349="","",OFFSET(Zdroj!AD$16,'k rozhodnutí detailní'!$A348,0))</f>
        <v/>
      </c>
      <c r="R349" s="115" t="str">
        <f ca="1">IF($B349="","",OFFSET(Zdroj!AE$16,'k rozhodnutí detailní'!$A348,0))</f>
        <v/>
      </c>
      <c r="S349" s="115" t="str">
        <f ca="1">IF($B349="","",OFFSET(Zdroj!AF$16,'k rozhodnutí detailní'!$A348,0))</f>
        <v/>
      </c>
      <c r="T349" s="115" t="str">
        <f ca="1">IF($B349="","",OFFSET(Zdroj!AG$16,'k rozhodnutí detailní'!$A348,0))</f>
        <v/>
      </c>
      <c r="U349" s="115" t="str">
        <f ca="1">IF($B349="","",OFFSET(Zdroj!AH$16,'k rozhodnutí detailní'!$A348,0))</f>
        <v/>
      </c>
    </row>
    <row r="350" spans="1:21" x14ac:dyDescent="0.25">
      <c r="A350" s="23"/>
      <c r="B350" s="124" t="str">
        <f ca="1">IF(OFFSET(Zdroj!$B$16,A348,0)&gt;0,OFFSET(Zdroj!$B$16,A348,0)+0,"")</f>
        <v/>
      </c>
      <c r="C350" s="2" t="str">
        <f ca="1">IF($B349="","",IF(Zdroj!$AS$9="ano",CONCATENATE("Okres:","
",OFFSET(Zdroj!CH$16,'k rozhodnutí detailní'!$A348,0),"
","Právní forma","
",OFFSET(Zdroj!H$16,'k rozhodnutí detailní'!$A348,0),"
",IF(OFFSET(Zdroj!I$16,'k rozhodnutí detailní'!$A348,0)="","","IČO: "),OFFSET(Zdroj!I$16,'k rozhodnutí detailní'!$A348,0),"
","B.Ú. ",IF(OFFSET(Zdroj!J$16,'k rozhodnutí detailní'!$A348,0)="","","Anonymizováno")),CONCATENATE("Okres:","
",OFFSET(Zdroj!CH$16,'k rozhodnutí detailní'!$A348,0),"
","Právní forma","
",OFFSET(Zdroj!H$16,'k rozhodnutí detailní'!$A348,0),"
",IF(OFFSET(Zdroj!I$16,'k rozhodnutí detailní'!$A348,0)="","","IČO: "),OFFSET(Zdroj!I$16,'k rozhodnutí detailní'!$A348,0),"
","B.Ú. ",OFFSET(Zdroj!J$16,'k rozhodnutí detailní'!$A348,0))))</f>
        <v/>
      </c>
      <c r="D350" s="3" t="str">
        <f ca="1">IF($B349="","",OFFSET(Zdroj!O$16,'k rozhodnutí detailní'!$A348,0))</f>
        <v/>
      </c>
      <c r="E350" s="127"/>
      <c r="F350" s="30"/>
      <c r="G350" s="122"/>
      <c r="H350" s="126"/>
      <c r="I350" s="115"/>
      <c r="J350" s="115"/>
      <c r="K350" s="115"/>
      <c r="L350" s="115"/>
      <c r="M350" s="142"/>
      <c r="N350" s="125"/>
      <c r="O350" s="115"/>
      <c r="P350" s="115"/>
      <c r="Q350" s="115"/>
      <c r="R350" s="115"/>
      <c r="S350" s="115"/>
      <c r="T350" s="115"/>
      <c r="U350" s="115"/>
    </row>
    <row r="351" spans="1:21" x14ac:dyDescent="0.25">
      <c r="A351" s="23">
        <f>ROW()/3-1</f>
        <v>116</v>
      </c>
      <c r="B351" s="124"/>
      <c r="C351" s="28" t="str">
        <f ca="1">IF($B349="","",IF(Zdroj!$AS$9="ano",IF(OFFSET(Zdroj!M$16,'k rozhodnutí detailní'!A348,0)="","","Anonymizováno"),IF(OFFSET(Zdroj!M$16,'k rozhodnutí detailní'!A348,0)="","",OFFSET(Zdroj!M$16,'k rozhodnutí detailní'!A348,0))))</f>
        <v/>
      </c>
      <c r="D351" s="3" t="str">
        <f ca="1">IF($B349="","",CONCATENATE("Dotace bude použita na:","
",OFFSET(Zdroj!P$16,'k rozhodnutí detailní'!$A348,0)))</f>
        <v/>
      </c>
      <c r="E351" s="127"/>
      <c r="F351" s="31" t="str">
        <f ca="1">IF($B349="","",OFFSET(Zdroj!V$16,'k rozhodnutí detailní'!$A348,0))</f>
        <v/>
      </c>
      <c r="G351" s="38" t="str">
        <f ca="1">IF($B349="","",OFFSET(Zdroj!CC$16,'k rozhodnutí'!$A348,0))</f>
        <v/>
      </c>
      <c r="H351" s="126"/>
      <c r="I351" s="115"/>
      <c r="J351" s="115"/>
      <c r="K351" s="115"/>
      <c r="L351" s="115"/>
      <c r="M351" s="142"/>
      <c r="N351" s="32" t="str">
        <f t="shared" ref="N351" ca="1" si="227">IF(B349="","",N349/G349)</f>
        <v/>
      </c>
      <c r="O351" s="115"/>
      <c r="P351" s="115"/>
      <c r="Q351" s="115"/>
      <c r="R351" s="115"/>
      <c r="S351" s="115"/>
      <c r="T351" s="115"/>
      <c r="U351" s="115"/>
    </row>
    <row r="352" spans="1:21" x14ac:dyDescent="0.25">
      <c r="A352" s="23"/>
      <c r="B352" s="78" t="str">
        <f ca="1">IF(OFFSET(Zdroj!$B$16,A351,0)&gt;0,A354,"")</f>
        <v/>
      </c>
      <c r="C352" s="2" t="str">
        <f ca="1">IF($B352="","",IF(Zdroj!$AS$9="ano",CONCATENATE(OFFSET(Zdroj!C$16,'k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19" t="str">
        <f ca="1">IF($B352="","",OFFSET(Zdroj!N$16,'k rozhodnutí detailní'!$A351,0))</f>
        <v/>
      </c>
      <c r="E352" s="127" t="str">
        <f ca="1">IF($B352="","",OFFSET(Zdroj!T$16,'k rozhodnutí detailní'!$A351,0))</f>
        <v/>
      </c>
      <c r="F352" s="31" t="str">
        <f ca="1">IF($B352="","",OFFSET(Zdroj!U$16,'k rozhodnutí detailní'!$A351,0))</f>
        <v/>
      </c>
      <c r="G352" s="122" t="str">
        <f ca="1">IF($B352="","",OFFSET(Zdroj!W$16,'k rozhodnutí detailní'!$A351,0))</f>
        <v/>
      </c>
      <c r="H352" s="126" t="str">
        <f ca="1">IF($B352="","",OFFSET(Zdroj!Y$16,'k rozhodnutí detailní'!$A351,0))</f>
        <v/>
      </c>
      <c r="I352" s="115" t="str">
        <f ca="1">IF($B352="","",OFFSET(Zdroj!BW$16,'k rozhodnutí detailní'!$A351,0))</f>
        <v/>
      </c>
      <c r="J352" s="115" t="str">
        <f ca="1">IF($B352="","",OFFSET(Zdroj!BX$16,'k rozhodnutí detailní'!$A351,0))</f>
        <v/>
      </c>
      <c r="K352" s="115" t="str">
        <f ca="1">IF($B352="","",OFFSET(Zdroj!BY$16,'k rozhodnutí detailní'!$A351,0))</f>
        <v/>
      </c>
      <c r="L352" s="115" t="str">
        <f ca="1">IF($B352="","",CONCATENATE(OFFSET(Zdroj!BZ$16,'k rozhodnutí detailní'!$A351,0)," ze 100"))</f>
        <v/>
      </c>
      <c r="M352" s="142" t="str">
        <f t="shared" ref="M352" ca="1" si="228">IF($B352="","",SUM((I352+J352+K352)/100))</f>
        <v/>
      </c>
      <c r="N352" s="125" t="str">
        <f ca="1">IF(B352="","",OFFSET(Zdroj!CE$16,'k rozhodnutí detailní'!A351,0))</f>
        <v/>
      </c>
      <c r="O352" s="115" t="str">
        <f ca="1">IF($B352="","",OFFSET(Zdroj!Z$16,'k rozhodnutí detailní'!$A351,0))</f>
        <v/>
      </c>
      <c r="P352" s="115" t="str">
        <f ca="1">IF($B352="","",OFFSET(Zdroj!AC$16,'k rozhodnutí detailní'!$A351,0))</f>
        <v/>
      </c>
      <c r="Q352" s="115" t="str">
        <f ca="1">IF($B352="","",OFFSET(Zdroj!AD$16,'k rozhodnutí detailní'!$A351,0))</f>
        <v/>
      </c>
      <c r="R352" s="115" t="str">
        <f ca="1">IF($B352="","",OFFSET(Zdroj!AE$16,'k rozhodnutí detailní'!$A351,0))</f>
        <v/>
      </c>
      <c r="S352" s="115" t="str">
        <f ca="1">IF($B352="","",OFFSET(Zdroj!AF$16,'k rozhodnutí detailní'!$A351,0))</f>
        <v/>
      </c>
      <c r="T352" s="115" t="str">
        <f ca="1">IF($B352="","",OFFSET(Zdroj!AG$16,'k rozhodnutí detailní'!$A351,0))</f>
        <v/>
      </c>
      <c r="U352" s="115" t="str">
        <f ca="1">IF($B352="","",OFFSET(Zdroj!AH$16,'k rozhodnutí detailní'!$A351,0))</f>
        <v/>
      </c>
    </row>
    <row r="353" spans="1:21" x14ac:dyDescent="0.25">
      <c r="A353" s="23"/>
      <c r="B353" s="124" t="str">
        <f ca="1">IF(OFFSET(Zdroj!$B$16,A351,0)&gt;0,OFFSET(Zdroj!$B$16,A351,0)+0,"")</f>
        <v/>
      </c>
      <c r="C353" s="2" t="str">
        <f ca="1">IF($B352="","",IF(Zdroj!$AS$9="ano",CONCATENATE("Okres:","
",OFFSET(Zdroj!CH$16,'k rozhodnutí detailní'!$A351,0),"
","Právní forma","
",OFFSET(Zdroj!H$16,'k rozhodnutí detailní'!$A351,0),"
",IF(OFFSET(Zdroj!I$16,'k rozhodnutí detailní'!$A351,0)="","","IČO: "),OFFSET(Zdroj!I$16,'k rozhodnutí detailní'!$A351,0),"
","B.Ú. ",IF(OFFSET(Zdroj!J$16,'k rozhodnutí detailní'!$A351,0)="","","Anonymizováno")),CONCATENATE("Okres:","
",OFFSET(Zdroj!CH$16,'k rozhodnutí detailní'!$A351,0),"
","Právní forma","
",OFFSET(Zdroj!H$16,'k rozhodnutí detailní'!$A351,0),"
",IF(OFFSET(Zdroj!I$16,'k rozhodnutí detailní'!$A351,0)="","","IČO: "),OFFSET(Zdroj!I$16,'k rozhodnutí detailní'!$A351,0),"
","B.Ú. ",OFFSET(Zdroj!J$16,'k rozhodnutí detailní'!$A351,0))))</f>
        <v/>
      </c>
      <c r="D353" s="3" t="str">
        <f ca="1">IF($B352="","",OFFSET(Zdroj!O$16,'k rozhodnutí detailní'!$A351,0))</f>
        <v/>
      </c>
      <c r="E353" s="127"/>
      <c r="F353" s="30"/>
      <c r="G353" s="122"/>
      <c r="H353" s="126"/>
      <c r="I353" s="115"/>
      <c r="J353" s="115"/>
      <c r="K353" s="115"/>
      <c r="L353" s="115"/>
      <c r="M353" s="142"/>
      <c r="N353" s="125"/>
      <c r="O353" s="115"/>
      <c r="P353" s="115"/>
      <c r="Q353" s="115"/>
      <c r="R353" s="115"/>
      <c r="S353" s="115"/>
      <c r="T353" s="115"/>
      <c r="U353" s="115"/>
    </row>
    <row r="354" spans="1:21" x14ac:dyDescent="0.25">
      <c r="A354" s="23">
        <f>ROW()/3-1</f>
        <v>117</v>
      </c>
      <c r="B354" s="124"/>
      <c r="C354" s="28" t="str">
        <f ca="1">IF($B352="","",IF(Zdroj!$AS$9="ano",IF(OFFSET(Zdroj!M$16,'k rozhodnutí detailní'!A351,0)="","","Anonymizováno"),IF(OFFSET(Zdroj!M$16,'k rozhodnutí detailní'!A351,0)="","",OFFSET(Zdroj!M$16,'k rozhodnutí detailní'!A351,0))))</f>
        <v/>
      </c>
      <c r="D354" s="3" t="str">
        <f ca="1">IF($B352="","",CONCATENATE("Dotace bude použita na:","
",OFFSET(Zdroj!P$16,'k rozhodnutí detailní'!$A351,0)))</f>
        <v/>
      </c>
      <c r="E354" s="127"/>
      <c r="F354" s="31" t="str">
        <f ca="1">IF($B352="","",OFFSET(Zdroj!V$16,'k rozhodnutí detailní'!$A351,0))</f>
        <v/>
      </c>
      <c r="G354" s="38" t="str">
        <f ca="1">IF($B352="","",OFFSET(Zdroj!CC$16,'k rozhodnutí'!$A351,0))</f>
        <v/>
      </c>
      <c r="H354" s="126"/>
      <c r="I354" s="115"/>
      <c r="J354" s="115"/>
      <c r="K354" s="115"/>
      <c r="L354" s="115"/>
      <c r="M354" s="142"/>
      <c r="N354" s="32" t="str">
        <f t="shared" ref="N354" ca="1" si="229">IF(B352="","",N352/G352)</f>
        <v/>
      </c>
      <c r="O354" s="115"/>
      <c r="P354" s="115"/>
      <c r="Q354" s="115"/>
      <c r="R354" s="115"/>
      <c r="S354" s="115"/>
      <c r="T354" s="115"/>
      <c r="U354" s="115"/>
    </row>
    <row r="355" spans="1:21" x14ac:dyDescent="0.25">
      <c r="A355" s="23"/>
      <c r="B355" s="78" t="str">
        <f ca="1">IF(OFFSET(Zdroj!$B$16,A354,0)&gt;0,A357,"")</f>
        <v/>
      </c>
      <c r="C355" s="2" t="str">
        <f ca="1">IF($B355="","",IF(Zdroj!$AS$9="ano",CONCATENATE(OFFSET(Zdroj!C$16,'k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19" t="str">
        <f ca="1">IF($B355="","",OFFSET(Zdroj!N$16,'k rozhodnutí detailní'!$A354,0))</f>
        <v/>
      </c>
      <c r="E355" s="127" t="str">
        <f ca="1">IF($B355="","",OFFSET(Zdroj!T$16,'k rozhodnutí detailní'!$A354,0))</f>
        <v/>
      </c>
      <c r="F355" s="31" t="str">
        <f ca="1">IF($B355="","",OFFSET(Zdroj!U$16,'k rozhodnutí detailní'!$A354,0))</f>
        <v/>
      </c>
      <c r="G355" s="122" t="str">
        <f ca="1">IF($B355="","",OFFSET(Zdroj!W$16,'k rozhodnutí detailní'!$A354,0))</f>
        <v/>
      </c>
      <c r="H355" s="126" t="str">
        <f ca="1">IF($B355="","",OFFSET(Zdroj!Y$16,'k rozhodnutí detailní'!$A354,0))</f>
        <v/>
      </c>
      <c r="I355" s="115" t="str">
        <f ca="1">IF($B355="","",OFFSET(Zdroj!BW$16,'k rozhodnutí detailní'!$A354,0))</f>
        <v/>
      </c>
      <c r="J355" s="115" t="str">
        <f ca="1">IF($B355="","",OFFSET(Zdroj!BX$16,'k rozhodnutí detailní'!$A354,0))</f>
        <v/>
      </c>
      <c r="K355" s="115" t="str">
        <f ca="1">IF($B355="","",OFFSET(Zdroj!BY$16,'k rozhodnutí detailní'!$A354,0))</f>
        <v/>
      </c>
      <c r="L355" s="115" t="str">
        <f ca="1">IF($B355="","",CONCATENATE(OFFSET(Zdroj!BZ$16,'k rozhodnutí detailní'!$A354,0)," ze 100"))</f>
        <v/>
      </c>
      <c r="M355" s="142" t="str">
        <f t="shared" ref="M355" ca="1" si="230">IF($B355="","",SUM((I355+J355+K355)/100))</f>
        <v/>
      </c>
      <c r="N355" s="125" t="str">
        <f ca="1">IF(B355="","",OFFSET(Zdroj!CE$16,'k rozhodnutí detailní'!A354,0))</f>
        <v/>
      </c>
      <c r="O355" s="115" t="str">
        <f ca="1">IF($B355="","",OFFSET(Zdroj!Z$16,'k rozhodnutí detailní'!$A354,0))</f>
        <v/>
      </c>
      <c r="P355" s="115" t="str">
        <f ca="1">IF($B355="","",OFFSET(Zdroj!AC$16,'k rozhodnutí detailní'!$A354,0))</f>
        <v/>
      </c>
      <c r="Q355" s="115" t="str">
        <f ca="1">IF($B355="","",OFFSET(Zdroj!AD$16,'k rozhodnutí detailní'!$A354,0))</f>
        <v/>
      </c>
      <c r="R355" s="115" t="str">
        <f ca="1">IF($B355="","",OFFSET(Zdroj!AE$16,'k rozhodnutí detailní'!$A354,0))</f>
        <v/>
      </c>
      <c r="S355" s="115" t="str">
        <f ca="1">IF($B355="","",OFFSET(Zdroj!AF$16,'k rozhodnutí detailní'!$A354,0))</f>
        <v/>
      </c>
      <c r="T355" s="115" t="str">
        <f ca="1">IF($B355="","",OFFSET(Zdroj!AG$16,'k rozhodnutí detailní'!$A354,0))</f>
        <v/>
      </c>
      <c r="U355" s="115" t="str">
        <f ca="1">IF($B355="","",OFFSET(Zdroj!AH$16,'k rozhodnutí detailní'!$A354,0))</f>
        <v/>
      </c>
    </row>
    <row r="356" spans="1:21" x14ac:dyDescent="0.25">
      <c r="A356" s="23"/>
      <c r="B356" s="124" t="str">
        <f ca="1">IF(OFFSET(Zdroj!$B$16,A354,0)&gt;0,OFFSET(Zdroj!$B$16,A354,0)+0,"")</f>
        <v/>
      </c>
      <c r="C356" s="2" t="str">
        <f ca="1">IF($B355="","",IF(Zdroj!$AS$9="ano",CONCATENATE("Okres:","
",OFFSET(Zdroj!CH$16,'k rozhodnutí detailní'!$A354,0),"
","Právní forma","
",OFFSET(Zdroj!H$16,'k rozhodnutí detailní'!$A354,0),"
",IF(OFFSET(Zdroj!I$16,'k rozhodnutí detailní'!$A354,0)="","","IČO: "),OFFSET(Zdroj!I$16,'k rozhodnutí detailní'!$A354,0),"
","B.Ú. ",IF(OFFSET(Zdroj!J$16,'k rozhodnutí detailní'!$A354,0)="","","Anonymizováno")),CONCATENATE("Okres:","
",OFFSET(Zdroj!CH$16,'k rozhodnutí detailní'!$A354,0),"
","Právní forma","
",OFFSET(Zdroj!H$16,'k rozhodnutí detailní'!$A354,0),"
",IF(OFFSET(Zdroj!I$16,'k rozhodnutí detailní'!$A354,0)="","","IČO: "),OFFSET(Zdroj!I$16,'k rozhodnutí detailní'!$A354,0),"
","B.Ú. ",OFFSET(Zdroj!J$16,'k rozhodnutí detailní'!$A354,0))))</f>
        <v/>
      </c>
      <c r="D356" s="3" t="str">
        <f ca="1">IF($B355="","",OFFSET(Zdroj!O$16,'k rozhodnutí detailní'!$A354,0))</f>
        <v/>
      </c>
      <c r="E356" s="127"/>
      <c r="F356" s="30"/>
      <c r="G356" s="122"/>
      <c r="H356" s="126"/>
      <c r="I356" s="115"/>
      <c r="J356" s="115"/>
      <c r="K356" s="115"/>
      <c r="L356" s="115"/>
      <c r="M356" s="142"/>
      <c r="N356" s="125"/>
      <c r="O356" s="115"/>
      <c r="P356" s="115"/>
      <c r="Q356" s="115"/>
      <c r="R356" s="115"/>
      <c r="S356" s="115"/>
      <c r="T356" s="115"/>
      <c r="U356" s="115"/>
    </row>
    <row r="357" spans="1:21" x14ac:dyDescent="0.25">
      <c r="A357" s="23">
        <f>ROW()/3-1</f>
        <v>118</v>
      </c>
      <c r="B357" s="124"/>
      <c r="C357" s="28" t="str">
        <f ca="1">IF($B355="","",IF(Zdroj!$AS$9="ano",IF(OFFSET(Zdroj!M$16,'k rozhodnutí detailní'!A354,0)="","","Anonymizováno"),IF(OFFSET(Zdroj!M$16,'k rozhodnutí detailní'!A354,0)="","",OFFSET(Zdroj!M$16,'k rozhodnutí detailní'!A354,0))))</f>
        <v/>
      </c>
      <c r="D357" s="3" t="str">
        <f ca="1">IF($B355="","",CONCATENATE("Dotace bude použita na:","
",OFFSET(Zdroj!P$16,'k rozhodnutí detailní'!$A354,0)))</f>
        <v/>
      </c>
      <c r="E357" s="127"/>
      <c r="F357" s="31" t="str">
        <f ca="1">IF($B355="","",OFFSET(Zdroj!V$16,'k rozhodnutí detailní'!$A354,0))</f>
        <v/>
      </c>
      <c r="G357" s="38" t="str">
        <f ca="1">IF($B355="","",OFFSET(Zdroj!CC$16,'k rozhodnutí'!$A354,0))</f>
        <v/>
      </c>
      <c r="H357" s="126"/>
      <c r="I357" s="115"/>
      <c r="J357" s="115"/>
      <c r="K357" s="115"/>
      <c r="L357" s="115"/>
      <c r="M357" s="142"/>
      <c r="N357" s="32" t="str">
        <f t="shared" ref="N357" ca="1" si="231">IF(B355="","",N355/G355)</f>
        <v/>
      </c>
      <c r="O357" s="115"/>
      <c r="P357" s="115"/>
      <c r="Q357" s="115"/>
      <c r="R357" s="115"/>
      <c r="S357" s="115"/>
      <c r="T357" s="115"/>
      <c r="U357" s="115"/>
    </row>
    <row r="358" spans="1:21" x14ac:dyDescent="0.25">
      <c r="A358" s="23"/>
      <c r="B358" s="78" t="str">
        <f ca="1">IF(OFFSET(Zdroj!$B$16,A357,0)&gt;0,A360,"")</f>
        <v/>
      </c>
      <c r="C358" s="2" t="str">
        <f ca="1">IF($B358="","",IF(Zdroj!$AS$9="ano",CONCATENATE(OFFSET(Zdroj!C$16,'k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19" t="str">
        <f ca="1">IF($B358="","",OFFSET(Zdroj!N$16,'k rozhodnutí detailní'!$A357,0))</f>
        <v/>
      </c>
      <c r="E358" s="127" t="str">
        <f ca="1">IF($B358="","",OFFSET(Zdroj!T$16,'k rozhodnutí detailní'!$A357,0))</f>
        <v/>
      </c>
      <c r="F358" s="31" t="str">
        <f ca="1">IF($B358="","",OFFSET(Zdroj!U$16,'k rozhodnutí detailní'!$A357,0))</f>
        <v/>
      </c>
      <c r="G358" s="122" t="str">
        <f ca="1">IF($B358="","",OFFSET(Zdroj!W$16,'k rozhodnutí detailní'!$A357,0))</f>
        <v/>
      </c>
      <c r="H358" s="126" t="str">
        <f ca="1">IF($B358="","",OFFSET(Zdroj!Y$16,'k rozhodnutí detailní'!$A357,0))</f>
        <v/>
      </c>
      <c r="I358" s="115" t="str">
        <f ca="1">IF($B358="","",OFFSET(Zdroj!BW$16,'k rozhodnutí detailní'!$A357,0))</f>
        <v/>
      </c>
      <c r="J358" s="115" t="str">
        <f ca="1">IF($B358="","",OFFSET(Zdroj!BX$16,'k rozhodnutí detailní'!$A357,0))</f>
        <v/>
      </c>
      <c r="K358" s="115" t="str">
        <f ca="1">IF($B358="","",OFFSET(Zdroj!BY$16,'k rozhodnutí detailní'!$A357,0))</f>
        <v/>
      </c>
      <c r="L358" s="115" t="str">
        <f ca="1">IF($B358="","",CONCATENATE(OFFSET(Zdroj!BZ$16,'k rozhodnutí detailní'!$A357,0)," ze 100"))</f>
        <v/>
      </c>
      <c r="M358" s="142" t="str">
        <f t="shared" ref="M358" ca="1" si="232">IF($B358="","",SUM((I358+J358+K358)/100))</f>
        <v/>
      </c>
      <c r="N358" s="125" t="str">
        <f ca="1">IF(B358="","",OFFSET(Zdroj!CE$16,'k rozhodnutí detailní'!A357,0))</f>
        <v/>
      </c>
      <c r="O358" s="115" t="str">
        <f ca="1">IF($B358="","",OFFSET(Zdroj!Z$16,'k rozhodnutí detailní'!$A357,0))</f>
        <v/>
      </c>
      <c r="P358" s="115" t="str">
        <f ca="1">IF($B358="","",OFFSET(Zdroj!AC$16,'k rozhodnutí detailní'!$A357,0))</f>
        <v/>
      </c>
      <c r="Q358" s="115" t="str">
        <f ca="1">IF($B358="","",OFFSET(Zdroj!AD$16,'k rozhodnutí detailní'!$A357,0))</f>
        <v/>
      </c>
      <c r="R358" s="115" t="str">
        <f ca="1">IF($B358="","",OFFSET(Zdroj!AE$16,'k rozhodnutí detailní'!$A357,0))</f>
        <v/>
      </c>
      <c r="S358" s="115" t="str">
        <f ca="1">IF($B358="","",OFFSET(Zdroj!AF$16,'k rozhodnutí detailní'!$A357,0))</f>
        <v/>
      </c>
      <c r="T358" s="115" t="str">
        <f ca="1">IF($B358="","",OFFSET(Zdroj!AG$16,'k rozhodnutí detailní'!$A357,0))</f>
        <v/>
      </c>
      <c r="U358" s="115" t="str">
        <f ca="1">IF($B358="","",OFFSET(Zdroj!AH$16,'k rozhodnutí detailní'!$A357,0))</f>
        <v/>
      </c>
    </row>
    <row r="359" spans="1:21" x14ac:dyDescent="0.25">
      <c r="A359" s="23"/>
      <c r="B359" s="124" t="str">
        <f ca="1">IF(OFFSET(Zdroj!$B$16,A357,0)&gt;0,OFFSET(Zdroj!$B$16,A357,0)+0,"")</f>
        <v/>
      </c>
      <c r="C359" s="2" t="str">
        <f ca="1">IF($B358="","",IF(Zdroj!$AS$9="ano",CONCATENATE("Okres:","
",OFFSET(Zdroj!CH$16,'k rozhodnutí detailní'!$A357,0),"
","Právní forma","
",OFFSET(Zdroj!H$16,'k rozhodnutí detailní'!$A357,0),"
",IF(OFFSET(Zdroj!I$16,'k rozhodnutí detailní'!$A357,0)="","","IČO: "),OFFSET(Zdroj!I$16,'k rozhodnutí detailní'!$A357,0),"
","B.Ú. ",IF(OFFSET(Zdroj!J$16,'k rozhodnutí detailní'!$A357,0)="","","Anonymizováno")),CONCATENATE("Okres:","
",OFFSET(Zdroj!CH$16,'k rozhodnutí detailní'!$A357,0),"
","Právní forma","
",OFFSET(Zdroj!H$16,'k rozhodnutí detailní'!$A357,0),"
",IF(OFFSET(Zdroj!I$16,'k rozhodnutí detailní'!$A357,0)="","","IČO: "),OFFSET(Zdroj!I$16,'k rozhodnutí detailní'!$A357,0),"
","B.Ú. ",OFFSET(Zdroj!J$16,'k rozhodnutí detailní'!$A357,0))))</f>
        <v/>
      </c>
      <c r="D359" s="3" t="str">
        <f ca="1">IF($B358="","",OFFSET(Zdroj!O$16,'k rozhodnutí detailní'!$A357,0))</f>
        <v/>
      </c>
      <c r="E359" s="127"/>
      <c r="F359" s="30"/>
      <c r="G359" s="122"/>
      <c r="H359" s="126"/>
      <c r="I359" s="115"/>
      <c r="J359" s="115"/>
      <c r="K359" s="115"/>
      <c r="L359" s="115"/>
      <c r="M359" s="142"/>
      <c r="N359" s="125"/>
      <c r="O359" s="115"/>
      <c r="P359" s="115"/>
      <c r="Q359" s="115"/>
      <c r="R359" s="115"/>
      <c r="S359" s="115"/>
      <c r="T359" s="115"/>
      <c r="U359" s="115"/>
    </row>
    <row r="360" spans="1:21" x14ac:dyDescent="0.25">
      <c r="A360" s="23">
        <f>ROW()/3-1</f>
        <v>119</v>
      </c>
      <c r="B360" s="124"/>
      <c r="C360" s="28" t="str">
        <f ca="1">IF($B358="","",IF(Zdroj!$AS$9="ano",IF(OFFSET(Zdroj!M$16,'k rozhodnutí detailní'!A357,0)="","","Anonymizováno"),IF(OFFSET(Zdroj!M$16,'k rozhodnutí detailní'!A357,0)="","",OFFSET(Zdroj!M$16,'k rozhodnutí detailní'!A357,0))))</f>
        <v/>
      </c>
      <c r="D360" s="3" t="str">
        <f ca="1">IF($B358="","",CONCATENATE("Dotace bude použita na:","
",OFFSET(Zdroj!P$16,'k rozhodnutí detailní'!$A357,0)))</f>
        <v/>
      </c>
      <c r="E360" s="127"/>
      <c r="F360" s="31" t="str">
        <f ca="1">IF($B358="","",OFFSET(Zdroj!V$16,'k rozhodnutí detailní'!$A357,0))</f>
        <v/>
      </c>
      <c r="G360" s="38" t="str">
        <f ca="1">IF($B358="","",OFFSET(Zdroj!CC$16,'k rozhodnutí'!$A357,0))</f>
        <v/>
      </c>
      <c r="H360" s="126"/>
      <c r="I360" s="115"/>
      <c r="J360" s="115"/>
      <c r="K360" s="115"/>
      <c r="L360" s="115"/>
      <c r="M360" s="142"/>
      <c r="N360" s="32" t="str">
        <f t="shared" ref="N360" ca="1" si="233">IF(B358="","",N358/G358)</f>
        <v/>
      </c>
      <c r="O360" s="115"/>
      <c r="P360" s="115"/>
      <c r="Q360" s="115"/>
      <c r="R360" s="115"/>
      <c r="S360" s="115"/>
      <c r="T360" s="115"/>
      <c r="U360" s="115"/>
    </row>
    <row r="361" spans="1:21" x14ac:dyDescent="0.25">
      <c r="A361" s="23"/>
      <c r="B361" s="78" t="str">
        <f ca="1">IF(OFFSET(Zdroj!$B$16,A360,0)&gt;0,A363,"")</f>
        <v/>
      </c>
      <c r="C361" s="2" t="str">
        <f ca="1">IF($B361="","",IF(Zdroj!$AS$9="ano",CONCATENATE(OFFSET(Zdroj!C$16,'k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19" t="str">
        <f ca="1">IF($B361="","",OFFSET(Zdroj!N$16,'k rozhodnutí detailní'!$A360,0))</f>
        <v/>
      </c>
      <c r="E361" s="127" t="str">
        <f ca="1">IF($B361="","",OFFSET(Zdroj!T$16,'k rozhodnutí detailní'!$A360,0))</f>
        <v/>
      </c>
      <c r="F361" s="31" t="str">
        <f ca="1">IF($B361="","",OFFSET(Zdroj!U$16,'k rozhodnutí detailní'!$A360,0))</f>
        <v/>
      </c>
      <c r="G361" s="122" t="str">
        <f ca="1">IF($B361="","",OFFSET(Zdroj!W$16,'k rozhodnutí detailní'!$A360,0))</f>
        <v/>
      </c>
      <c r="H361" s="126" t="str">
        <f ca="1">IF($B361="","",OFFSET(Zdroj!Y$16,'k rozhodnutí detailní'!$A360,0))</f>
        <v/>
      </c>
      <c r="I361" s="115" t="str">
        <f ca="1">IF($B361="","",OFFSET(Zdroj!BW$16,'k rozhodnutí detailní'!$A360,0))</f>
        <v/>
      </c>
      <c r="J361" s="115" t="str">
        <f ca="1">IF($B361="","",OFFSET(Zdroj!BX$16,'k rozhodnutí detailní'!$A360,0))</f>
        <v/>
      </c>
      <c r="K361" s="115" t="str">
        <f ca="1">IF($B361="","",OFFSET(Zdroj!BY$16,'k rozhodnutí detailní'!$A360,0))</f>
        <v/>
      </c>
      <c r="L361" s="115" t="str">
        <f ca="1">IF($B361="","",CONCATENATE(OFFSET(Zdroj!BZ$16,'k rozhodnutí detailní'!$A360,0)," ze 100"))</f>
        <v/>
      </c>
      <c r="M361" s="142" t="str">
        <f t="shared" ref="M361" ca="1" si="234">IF($B361="","",SUM((I361+J361+K361)/100))</f>
        <v/>
      </c>
      <c r="N361" s="125" t="str">
        <f ca="1">IF(B361="","",OFFSET(Zdroj!CE$16,'k rozhodnutí detailní'!A360,0))</f>
        <v/>
      </c>
      <c r="O361" s="115" t="str">
        <f ca="1">IF($B361="","",OFFSET(Zdroj!Z$16,'k rozhodnutí detailní'!$A360,0))</f>
        <v/>
      </c>
      <c r="P361" s="115" t="str">
        <f ca="1">IF($B361="","",OFFSET(Zdroj!AC$16,'k rozhodnutí detailní'!$A360,0))</f>
        <v/>
      </c>
      <c r="Q361" s="115" t="str">
        <f ca="1">IF($B361="","",OFFSET(Zdroj!AD$16,'k rozhodnutí detailní'!$A360,0))</f>
        <v/>
      </c>
      <c r="R361" s="115" t="str">
        <f ca="1">IF($B361="","",OFFSET(Zdroj!AE$16,'k rozhodnutí detailní'!$A360,0))</f>
        <v/>
      </c>
      <c r="S361" s="115" t="str">
        <f ca="1">IF($B361="","",OFFSET(Zdroj!AF$16,'k rozhodnutí detailní'!$A360,0))</f>
        <v/>
      </c>
      <c r="T361" s="115" t="str">
        <f ca="1">IF($B361="","",OFFSET(Zdroj!AG$16,'k rozhodnutí detailní'!$A360,0))</f>
        <v/>
      </c>
      <c r="U361" s="115" t="str">
        <f ca="1">IF($B361="","",OFFSET(Zdroj!AH$16,'k rozhodnutí detailní'!$A360,0))</f>
        <v/>
      </c>
    </row>
    <row r="362" spans="1:21" x14ac:dyDescent="0.25">
      <c r="A362" s="23"/>
      <c r="B362" s="124" t="str">
        <f ca="1">IF(OFFSET(Zdroj!$B$16,A360,0)&gt;0,OFFSET(Zdroj!$B$16,A360,0)+0,"")</f>
        <v/>
      </c>
      <c r="C362" s="2" t="str">
        <f ca="1">IF($B361="","",IF(Zdroj!$AS$9="ano",CONCATENATE("Okres:","
",OFFSET(Zdroj!CH$16,'k rozhodnutí detailní'!$A360,0),"
","Právní forma","
",OFFSET(Zdroj!H$16,'k rozhodnutí detailní'!$A360,0),"
",IF(OFFSET(Zdroj!I$16,'k rozhodnutí detailní'!$A360,0)="","","IČO: "),OFFSET(Zdroj!I$16,'k rozhodnutí detailní'!$A360,0),"
","B.Ú. ",IF(OFFSET(Zdroj!J$16,'k rozhodnutí detailní'!$A360,0)="","","Anonymizováno")),CONCATENATE("Okres:","
",OFFSET(Zdroj!CH$16,'k rozhodnutí detailní'!$A360,0),"
","Právní forma","
",OFFSET(Zdroj!H$16,'k rozhodnutí detailní'!$A360,0),"
",IF(OFFSET(Zdroj!I$16,'k rozhodnutí detailní'!$A360,0)="","","IČO: "),OFFSET(Zdroj!I$16,'k rozhodnutí detailní'!$A360,0),"
","B.Ú. ",OFFSET(Zdroj!J$16,'k rozhodnutí detailní'!$A360,0))))</f>
        <v/>
      </c>
      <c r="D362" s="3" t="str">
        <f ca="1">IF($B361="","",OFFSET(Zdroj!O$16,'k rozhodnutí detailní'!$A360,0))</f>
        <v/>
      </c>
      <c r="E362" s="127"/>
      <c r="F362" s="30"/>
      <c r="G362" s="122"/>
      <c r="H362" s="126"/>
      <c r="I362" s="115"/>
      <c r="J362" s="115"/>
      <c r="K362" s="115"/>
      <c r="L362" s="115"/>
      <c r="M362" s="142"/>
      <c r="N362" s="125"/>
      <c r="O362" s="115"/>
      <c r="P362" s="115"/>
      <c r="Q362" s="115"/>
      <c r="R362" s="115"/>
      <c r="S362" s="115"/>
      <c r="T362" s="115"/>
      <c r="U362" s="115"/>
    </row>
    <row r="363" spans="1:21" x14ac:dyDescent="0.25">
      <c r="A363" s="23">
        <f>ROW()/3-1</f>
        <v>120</v>
      </c>
      <c r="B363" s="124"/>
      <c r="C363" s="28" t="str">
        <f ca="1">IF($B361="","",IF(Zdroj!$AS$9="ano",IF(OFFSET(Zdroj!M$16,'k rozhodnutí detailní'!A360,0)="","","Anonymizováno"),IF(OFFSET(Zdroj!M$16,'k rozhodnutí detailní'!A360,0)="","",OFFSET(Zdroj!M$16,'k rozhodnutí detailní'!A360,0))))</f>
        <v/>
      </c>
      <c r="D363" s="3" t="str">
        <f ca="1">IF($B361="","",CONCATENATE("Dotace bude použita na:","
",OFFSET(Zdroj!P$16,'k rozhodnutí detailní'!$A360,0)))</f>
        <v/>
      </c>
      <c r="E363" s="127"/>
      <c r="F363" s="31" t="str">
        <f ca="1">IF($B361="","",OFFSET(Zdroj!V$16,'k rozhodnutí detailní'!$A360,0))</f>
        <v/>
      </c>
      <c r="G363" s="38" t="str">
        <f ca="1">IF($B361="","",OFFSET(Zdroj!CC$16,'k rozhodnutí'!$A360,0))</f>
        <v/>
      </c>
      <c r="H363" s="126"/>
      <c r="I363" s="115"/>
      <c r="J363" s="115"/>
      <c r="K363" s="115"/>
      <c r="L363" s="115"/>
      <c r="M363" s="142"/>
      <c r="N363" s="32" t="str">
        <f t="shared" ref="N363" ca="1" si="235">IF(B361="","",N361/G361)</f>
        <v/>
      </c>
      <c r="O363" s="115"/>
      <c r="P363" s="115"/>
      <c r="Q363" s="115"/>
      <c r="R363" s="115"/>
      <c r="S363" s="115"/>
      <c r="T363" s="115"/>
      <c r="U363" s="115"/>
    </row>
    <row r="364" spans="1:21" x14ac:dyDescent="0.25">
      <c r="A364" s="23"/>
      <c r="B364" s="78" t="str">
        <f ca="1">IF(OFFSET(Zdroj!$B$16,A363,0)&gt;0,A366,"")</f>
        <v/>
      </c>
      <c r="C364" s="2" t="str">
        <f ca="1">IF($B364="","",IF(Zdroj!$AS$9="ano",CONCATENATE(OFFSET(Zdroj!C$16,'k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19" t="str">
        <f ca="1">IF($B364="","",OFFSET(Zdroj!N$16,'k rozhodnutí detailní'!$A363,0))</f>
        <v/>
      </c>
      <c r="E364" s="127" t="str">
        <f ca="1">IF($B364="","",OFFSET(Zdroj!T$16,'k rozhodnutí detailní'!$A363,0))</f>
        <v/>
      </c>
      <c r="F364" s="31" t="str">
        <f ca="1">IF($B364="","",OFFSET(Zdroj!U$16,'k rozhodnutí detailní'!$A363,0))</f>
        <v/>
      </c>
      <c r="G364" s="122" t="str">
        <f ca="1">IF($B364="","",OFFSET(Zdroj!W$16,'k rozhodnutí detailní'!$A363,0))</f>
        <v/>
      </c>
      <c r="H364" s="126" t="str">
        <f ca="1">IF($B364="","",OFFSET(Zdroj!Y$16,'k rozhodnutí detailní'!$A363,0))</f>
        <v/>
      </c>
      <c r="I364" s="115" t="str">
        <f ca="1">IF($B364="","",OFFSET(Zdroj!BW$16,'k rozhodnutí detailní'!$A363,0))</f>
        <v/>
      </c>
      <c r="J364" s="115" t="str">
        <f ca="1">IF($B364="","",OFFSET(Zdroj!BX$16,'k rozhodnutí detailní'!$A363,0))</f>
        <v/>
      </c>
      <c r="K364" s="115" t="str">
        <f ca="1">IF($B364="","",OFFSET(Zdroj!BY$16,'k rozhodnutí detailní'!$A363,0))</f>
        <v/>
      </c>
      <c r="L364" s="115" t="str">
        <f ca="1">IF($B364="","",CONCATENATE(OFFSET(Zdroj!BZ$16,'k rozhodnutí detailní'!$A363,0)," ze 100"))</f>
        <v/>
      </c>
      <c r="M364" s="142" t="str">
        <f t="shared" ref="M364" ca="1" si="236">IF($B364="","",SUM((I364+J364+K364)/100))</f>
        <v/>
      </c>
      <c r="N364" s="125" t="str">
        <f ca="1">IF(B364="","",OFFSET(Zdroj!CE$16,'k rozhodnutí detailní'!A363,0))</f>
        <v/>
      </c>
      <c r="O364" s="115" t="str">
        <f ca="1">IF($B364="","",OFFSET(Zdroj!Z$16,'k rozhodnutí detailní'!$A363,0))</f>
        <v/>
      </c>
      <c r="P364" s="115" t="str">
        <f ca="1">IF($B364="","",OFFSET(Zdroj!AC$16,'k rozhodnutí detailní'!$A363,0))</f>
        <v/>
      </c>
      <c r="Q364" s="115" t="str">
        <f ca="1">IF($B364="","",OFFSET(Zdroj!AD$16,'k rozhodnutí detailní'!$A363,0))</f>
        <v/>
      </c>
      <c r="R364" s="115" t="str">
        <f ca="1">IF($B364="","",OFFSET(Zdroj!AE$16,'k rozhodnutí detailní'!$A363,0))</f>
        <v/>
      </c>
      <c r="S364" s="115" t="str">
        <f ca="1">IF($B364="","",OFFSET(Zdroj!AF$16,'k rozhodnutí detailní'!$A363,0))</f>
        <v/>
      </c>
      <c r="T364" s="115" t="str">
        <f ca="1">IF($B364="","",OFFSET(Zdroj!AG$16,'k rozhodnutí detailní'!$A363,0))</f>
        <v/>
      </c>
      <c r="U364" s="115" t="str">
        <f ca="1">IF($B364="","",OFFSET(Zdroj!AH$16,'k rozhodnutí detailní'!$A363,0))</f>
        <v/>
      </c>
    </row>
    <row r="365" spans="1:21" x14ac:dyDescent="0.25">
      <c r="A365" s="23"/>
      <c r="B365" s="124" t="str">
        <f ca="1">IF(OFFSET(Zdroj!$B$16,A363,0)&gt;0,OFFSET(Zdroj!$B$16,A363,0)+0,"")</f>
        <v/>
      </c>
      <c r="C365" s="2" t="str">
        <f ca="1">IF($B364="","",IF(Zdroj!$AS$9="ano",CONCATENATE("Okres:","
",OFFSET(Zdroj!CH$16,'k rozhodnutí detailní'!$A363,0),"
","Právní forma","
",OFFSET(Zdroj!H$16,'k rozhodnutí detailní'!$A363,0),"
",IF(OFFSET(Zdroj!I$16,'k rozhodnutí detailní'!$A363,0)="","","IČO: "),OFFSET(Zdroj!I$16,'k rozhodnutí detailní'!$A363,0),"
","B.Ú. ",IF(OFFSET(Zdroj!J$16,'k rozhodnutí detailní'!$A363,0)="","","Anonymizováno")),CONCATENATE("Okres:","
",OFFSET(Zdroj!CH$16,'k rozhodnutí detailní'!$A363,0),"
","Právní forma","
",OFFSET(Zdroj!H$16,'k rozhodnutí detailní'!$A363,0),"
",IF(OFFSET(Zdroj!I$16,'k rozhodnutí detailní'!$A363,0)="","","IČO: "),OFFSET(Zdroj!I$16,'k rozhodnutí detailní'!$A363,0),"
","B.Ú. ",OFFSET(Zdroj!J$16,'k rozhodnutí detailní'!$A363,0))))</f>
        <v/>
      </c>
      <c r="D365" s="3" t="str">
        <f ca="1">IF($B364="","",OFFSET(Zdroj!O$16,'k rozhodnutí detailní'!$A363,0))</f>
        <v/>
      </c>
      <c r="E365" s="127"/>
      <c r="F365" s="30"/>
      <c r="G365" s="122"/>
      <c r="H365" s="126"/>
      <c r="I365" s="115"/>
      <c r="J365" s="115"/>
      <c r="K365" s="115"/>
      <c r="L365" s="115"/>
      <c r="M365" s="142"/>
      <c r="N365" s="125"/>
      <c r="O365" s="115"/>
      <c r="P365" s="115"/>
      <c r="Q365" s="115"/>
      <c r="R365" s="115"/>
      <c r="S365" s="115"/>
      <c r="T365" s="115"/>
      <c r="U365" s="115"/>
    </row>
    <row r="366" spans="1:21" x14ac:dyDescent="0.25">
      <c r="A366" s="23">
        <f>ROW()/3-1</f>
        <v>121</v>
      </c>
      <c r="B366" s="124"/>
      <c r="C366" s="28" t="str">
        <f ca="1">IF($B364="","",IF(Zdroj!$AS$9="ano",IF(OFFSET(Zdroj!M$16,'k rozhodnutí detailní'!A363,0)="","","Anonymizováno"),IF(OFFSET(Zdroj!M$16,'k rozhodnutí detailní'!A363,0)="","",OFFSET(Zdroj!M$16,'k rozhodnutí detailní'!A363,0))))</f>
        <v/>
      </c>
      <c r="D366" s="3" t="str">
        <f ca="1">IF($B364="","",CONCATENATE("Dotace bude použita na:","
",OFFSET(Zdroj!P$16,'k rozhodnutí detailní'!$A363,0)))</f>
        <v/>
      </c>
      <c r="E366" s="127"/>
      <c r="F366" s="31" t="str">
        <f ca="1">IF($B364="","",OFFSET(Zdroj!V$16,'k rozhodnutí detailní'!$A363,0))</f>
        <v/>
      </c>
      <c r="G366" s="38" t="str">
        <f ca="1">IF($B364="","",OFFSET(Zdroj!CC$16,'k rozhodnutí'!$A363,0))</f>
        <v/>
      </c>
      <c r="H366" s="126"/>
      <c r="I366" s="115"/>
      <c r="J366" s="115"/>
      <c r="K366" s="115"/>
      <c r="L366" s="115"/>
      <c r="M366" s="142"/>
      <c r="N366" s="32" t="str">
        <f t="shared" ref="N366" ca="1" si="237">IF(B364="","",N364/G364)</f>
        <v/>
      </c>
      <c r="O366" s="115"/>
      <c r="P366" s="115"/>
      <c r="Q366" s="115"/>
      <c r="R366" s="115"/>
      <c r="S366" s="115"/>
      <c r="T366" s="115"/>
      <c r="U366" s="115"/>
    </row>
    <row r="367" spans="1:21" x14ac:dyDescent="0.25">
      <c r="A367" s="23"/>
      <c r="B367" s="78" t="str">
        <f ca="1">IF(OFFSET(Zdroj!$B$16,A366,0)&gt;0,A369,"")</f>
        <v/>
      </c>
      <c r="C367" s="2" t="str">
        <f ca="1">IF($B367="","",IF(Zdroj!$AS$9="ano",CONCATENATE(OFFSET(Zdroj!C$16,'k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19" t="str">
        <f ca="1">IF($B367="","",OFFSET(Zdroj!N$16,'k rozhodnutí detailní'!$A366,0))</f>
        <v/>
      </c>
      <c r="E367" s="127" t="str">
        <f ca="1">IF($B367="","",OFFSET(Zdroj!T$16,'k rozhodnutí detailní'!$A366,0))</f>
        <v/>
      </c>
      <c r="F367" s="31" t="str">
        <f ca="1">IF($B367="","",OFFSET(Zdroj!U$16,'k rozhodnutí detailní'!$A366,0))</f>
        <v/>
      </c>
      <c r="G367" s="122" t="str">
        <f ca="1">IF($B367="","",OFFSET(Zdroj!W$16,'k rozhodnutí detailní'!$A366,0))</f>
        <v/>
      </c>
      <c r="H367" s="126" t="str">
        <f ca="1">IF($B367="","",OFFSET(Zdroj!Y$16,'k rozhodnutí detailní'!$A366,0))</f>
        <v/>
      </c>
      <c r="I367" s="115" t="str">
        <f ca="1">IF($B367="","",OFFSET(Zdroj!BW$16,'k rozhodnutí detailní'!$A366,0))</f>
        <v/>
      </c>
      <c r="J367" s="115" t="str">
        <f ca="1">IF($B367="","",OFFSET(Zdroj!BX$16,'k rozhodnutí detailní'!$A366,0))</f>
        <v/>
      </c>
      <c r="K367" s="115" t="str">
        <f ca="1">IF($B367="","",OFFSET(Zdroj!BY$16,'k rozhodnutí detailní'!$A366,0))</f>
        <v/>
      </c>
      <c r="L367" s="115" t="str">
        <f ca="1">IF($B367="","",CONCATENATE(OFFSET(Zdroj!BZ$16,'k rozhodnutí detailní'!$A366,0)," ze 100"))</f>
        <v/>
      </c>
      <c r="M367" s="142" t="str">
        <f t="shared" ref="M367" ca="1" si="238">IF($B367="","",SUM((I367+J367+K367)/100))</f>
        <v/>
      </c>
      <c r="N367" s="125" t="str">
        <f ca="1">IF(B367="","",OFFSET(Zdroj!CE$16,'k rozhodnutí detailní'!A366,0))</f>
        <v/>
      </c>
      <c r="O367" s="115" t="str">
        <f ca="1">IF($B367="","",OFFSET(Zdroj!Z$16,'k rozhodnutí detailní'!$A366,0))</f>
        <v/>
      </c>
      <c r="P367" s="115" t="str">
        <f ca="1">IF($B367="","",OFFSET(Zdroj!AC$16,'k rozhodnutí detailní'!$A366,0))</f>
        <v/>
      </c>
      <c r="Q367" s="115" t="str">
        <f ca="1">IF($B367="","",OFFSET(Zdroj!AD$16,'k rozhodnutí detailní'!$A366,0))</f>
        <v/>
      </c>
      <c r="R367" s="115" t="str">
        <f ca="1">IF($B367="","",OFFSET(Zdroj!AE$16,'k rozhodnutí detailní'!$A366,0))</f>
        <v/>
      </c>
      <c r="S367" s="115" t="str">
        <f ca="1">IF($B367="","",OFFSET(Zdroj!AF$16,'k rozhodnutí detailní'!$A366,0))</f>
        <v/>
      </c>
      <c r="T367" s="115" t="str">
        <f ca="1">IF($B367="","",OFFSET(Zdroj!AG$16,'k rozhodnutí detailní'!$A366,0))</f>
        <v/>
      </c>
      <c r="U367" s="115" t="str">
        <f ca="1">IF($B367="","",OFFSET(Zdroj!AH$16,'k rozhodnutí detailní'!$A366,0))</f>
        <v/>
      </c>
    </row>
    <row r="368" spans="1:21" x14ac:dyDescent="0.25">
      <c r="A368" s="23"/>
      <c r="B368" s="124" t="str">
        <f ca="1">IF(OFFSET(Zdroj!$B$16,A366,0)&gt;0,OFFSET(Zdroj!$B$16,A366,0)+0,"")</f>
        <v/>
      </c>
      <c r="C368" s="2" t="str">
        <f ca="1">IF($B367="","",IF(Zdroj!$AS$9="ano",CONCATENATE("Okres:","
",OFFSET(Zdroj!CH$16,'k rozhodnutí detailní'!$A366,0),"
","Právní forma","
",OFFSET(Zdroj!H$16,'k rozhodnutí detailní'!$A366,0),"
",IF(OFFSET(Zdroj!I$16,'k rozhodnutí detailní'!$A366,0)="","","IČO: "),OFFSET(Zdroj!I$16,'k rozhodnutí detailní'!$A366,0),"
","B.Ú. ",IF(OFFSET(Zdroj!J$16,'k rozhodnutí detailní'!$A366,0)="","","Anonymizováno")),CONCATENATE("Okres:","
",OFFSET(Zdroj!CH$16,'k rozhodnutí detailní'!$A366,0),"
","Právní forma","
",OFFSET(Zdroj!H$16,'k rozhodnutí detailní'!$A366,0),"
",IF(OFFSET(Zdroj!I$16,'k rozhodnutí detailní'!$A366,0)="","","IČO: "),OFFSET(Zdroj!I$16,'k rozhodnutí detailní'!$A366,0),"
","B.Ú. ",OFFSET(Zdroj!J$16,'k rozhodnutí detailní'!$A366,0))))</f>
        <v/>
      </c>
      <c r="D368" s="3" t="str">
        <f ca="1">IF($B367="","",OFFSET(Zdroj!O$16,'k rozhodnutí detailní'!$A366,0))</f>
        <v/>
      </c>
      <c r="E368" s="127"/>
      <c r="F368" s="30"/>
      <c r="G368" s="122"/>
      <c r="H368" s="126"/>
      <c r="I368" s="115"/>
      <c r="J368" s="115"/>
      <c r="K368" s="115"/>
      <c r="L368" s="115"/>
      <c r="M368" s="142"/>
      <c r="N368" s="125"/>
      <c r="O368" s="115"/>
      <c r="P368" s="115"/>
      <c r="Q368" s="115"/>
      <c r="R368" s="115"/>
      <c r="S368" s="115"/>
      <c r="T368" s="115"/>
      <c r="U368" s="115"/>
    </row>
    <row r="369" spans="1:21" x14ac:dyDescent="0.25">
      <c r="A369" s="23">
        <f>ROW()/3-1</f>
        <v>122</v>
      </c>
      <c r="B369" s="124"/>
      <c r="C369" s="28" t="str">
        <f ca="1">IF($B367="","",IF(Zdroj!$AS$9="ano",IF(OFFSET(Zdroj!M$16,'k rozhodnutí detailní'!A366,0)="","","Anonymizováno"),IF(OFFSET(Zdroj!M$16,'k rozhodnutí detailní'!A366,0)="","",OFFSET(Zdroj!M$16,'k rozhodnutí detailní'!A366,0))))</f>
        <v/>
      </c>
      <c r="D369" s="3" t="str">
        <f ca="1">IF($B367="","",CONCATENATE("Dotace bude použita na:","
",OFFSET(Zdroj!P$16,'k rozhodnutí detailní'!$A366,0)))</f>
        <v/>
      </c>
      <c r="E369" s="127"/>
      <c r="F369" s="31" t="str">
        <f ca="1">IF($B367="","",OFFSET(Zdroj!V$16,'k rozhodnutí detailní'!$A366,0))</f>
        <v/>
      </c>
      <c r="G369" s="38" t="str">
        <f ca="1">IF($B367="","",OFFSET(Zdroj!CC$16,'k rozhodnutí'!$A366,0))</f>
        <v/>
      </c>
      <c r="H369" s="126"/>
      <c r="I369" s="115"/>
      <c r="J369" s="115"/>
      <c r="K369" s="115"/>
      <c r="L369" s="115"/>
      <c r="M369" s="142"/>
      <c r="N369" s="32" t="str">
        <f t="shared" ref="N369" ca="1" si="239">IF(B367="","",N367/G367)</f>
        <v/>
      </c>
      <c r="O369" s="115"/>
      <c r="P369" s="115"/>
      <c r="Q369" s="115"/>
      <c r="R369" s="115"/>
      <c r="S369" s="115"/>
      <c r="T369" s="115"/>
      <c r="U369" s="115"/>
    </row>
    <row r="370" spans="1:21" x14ac:dyDescent="0.25">
      <c r="A370" s="23"/>
      <c r="B370" s="78" t="str">
        <f ca="1">IF(OFFSET(Zdroj!$B$16,A369,0)&gt;0,A372,"")</f>
        <v/>
      </c>
      <c r="C370" s="2" t="str">
        <f ca="1">IF($B370="","",IF(Zdroj!$AS$9="ano",CONCATENATE(OFFSET(Zdroj!C$16,'k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19" t="str">
        <f ca="1">IF($B370="","",OFFSET(Zdroj!N$16,'k rozhodnutí detailní'!$A369,0))</f>
        <v/>
      </c>
      <c r="E370" s="127" t="str">
        <f ca="1">IF($B370="","",OFFSET(Zdroj!T$16,'k rozhodnutí detailní'!$A369,0))</f>
        <v/>
      </c>
      <c r="F370" s="31" t="str">
        <f ca="1">IF($B370="","",OFFSET(Zdroj!U$16,'k rozhodnutí detailní'!$A369,0))</f>
        <v/>
      </c>
      <c r="G370" s="122" t="str">
        <f ca="1">IF($B370="","",OFFSET(Zdroj!W$16,'k rozhodnutí detailní'!$A369,0))</f>
        <v/>
      </c>
      <c r="H370" s="126" t="str">
        <f ca="1">IF($B370="","",OFFSET(Zdroj!Y$16,'k rozhodnutí detailní'!$A369,0))</f>
        <v/>
      </c>
      <c r="I370" s="115" t="str">
        <f ca="1">IF($B370="","",OFFSET(Zdroj!BW$16,'k rozhodnutí detailní'!$A369,0))</f>
        <v/>
      </c>
      <c r="J370" s="115" t="str">
        <f ca="1">IF($B370="","",OFFSET(Zdroj!BX$16,'k rozhodnutí detailní'!$A369,0))</f>
        <v/>
      </c>
      <c r="K370" s="115" t="str">
        <f ca="1">IF($B370="","",OFFSET(Zdroj!BY$16,'k rozhodnutí detailní'!$A369,0))</f>
        <v/>
      </c>
      <c r="L370" s="115" t="str">
        <f ca="1">IF($B370="","",CONCATENATE(OFFSET(Zdroj!BZ$16,'k rozhodnutí detailní'!$A369,0)," ze 100"))</f>
        <v/>
      </c>
      <c r="M370" s="142" t="str">
        <f t="shared" ref="M370" ca="1" si="240">IF($B370="","",SUM((I370+J370+K370)/100))</f>
        <v/>
      </c>
      <c r="N370" s="125" t="str">
        <f ca="1">IF(B370="","",OFFSET(Zdroj!CE$16,'k rozhodnutí detailní'!A369,0))</f>
        <v/>
      </c>
      <c r="O370" s="115" t="str">
        <f ca="1">IF($B370="","",OFFSET(Zdroj!Z$16,'k rozhodnutí detailní'!$A369,0))</f>
        <v/>
      </c>
      <c r="P370" s="115" t="str">
        <f ca="1">IF($B370="","",OFFSET(Zdroj!AC$16,'k rozhodnutí detailní'!$A369,0))</f>
        <v/>
      </c>
      <c r="Q370" s="115" t="str">
        <f ca="1">IF($B370="","",OFFSET(Zdroj!AD$16,'k rozhodnutí detailní'!$A369,0))</f>
        <v/>
      </c>
      <c r="R370" s="115" t="str">
        <f ca="1">IF($B370="","",OFFSET(Zdroj!AE$16,'k rozhodnutí detailní'!$A369,0))</f>
        <v/>
      </c>
      <c r="S370" s="115" t="str">
        <f ca="1">IF($B370="","",OFFSET(Zdroj!AF$16,'k rozhodnutí detailní'!$A369,0))</f>
        <v/>
      </c>
      <c r="T370" s="115" t="str">
        <f ca="1">IF($B370="","",OFFSET(Zdroj!AG$16,'k rozhodnutí detailní'!$A369,0))</f>
        <v/>
      </c>
      <c r="U370" s="115" t="str">
        <f ca="1">IF($B370="","",OFFSET(Zdroj!AH$16,'k rozhodnutí detailní'!$A369,0))</f>
        <v/>
      </c>
    </row>
    <row r="371" spans="1:21" x14ac:dyDescent="0.25">
      <c r="A371" s="23"/>
      <c r="B371" s="124" t="str">
        <f ca="1">IF(OFFSET(Zdroj!$B$16,A369,0)&gt;0,OFFSET(Zdroj!$B$16,A369,0)+0,"")</f>
        <v/>
      </c>
      <c r="C371" s="2" t="str">
        <f ca="1">IF($B370="","",IF(Zdroj!$AS$9="ano",CONCATENATE("Okres:","
",OFFSET(Zdroj!CH$16,'k rozhodnutí detailní'!$A369,0),"
","Právní forma","
",OFFSET(Zdroj!H$16,'k rozhodnutí detailní'!$A369,0),"
",IF(OFFSET(Zdroj!I$16,'k rozhodnutí detailní'!$A369,0)="","","IČO: "),OFFSET(Zdroj!I$16,'k rozhodnutí detailní'!$A369,0),"
","B.Ú. ",IF(OFFSET(Zdroj!J$16,'k rozhodnutí detailní'!$A369,0)="","","Anonymizováno")),CONCATENATE("Okres:","
",OFFSET(Zdroj!CH$16,'k rozhodnutí detailní'!$A369,0),"
","Právní forma","
",OFFSET(Zdroj!H$16,'k rozhodnutí detailní'!$A369,0),"
",IF(OFFSET(Zdroj!I$16,'k rozhodnutí detailní'!$A369,0)="","","IČO: "),OFFSET(Zdroj!I$16,'k rozhodnutí detailní'!$A369,0),"
","B.Ú. ",OFFSET(Zdroj!J$16,'k rozhodnutí detailní'!$A369,0))))</f>
        <v/>
      </c>
      <c r="D371" s="3" t="str">
        <f ca="1">IF($B370="","",OFFSET(Zdroj!O$16,'k rozhodnutí detailní'!$A369,0))</f>
        <v/>
      </c>
      <c r="E371" s="127"/>
      <c r="F371" s="30"/>
      <c r="G371" s="122"/>
      <c r="H371" s="126"/>
      <c r="I371" s="115"/>
      <c r="J371" s="115"/>
      <c r="K371" s="115"/>
      <c r="L371" s="115"/>
      <c r="M371" s="142"/>
      <c r="N371" s="125"/>
      <c r="O371" s="115"/>
      <c r="P371" s="115"/>
      <c r="Q371" s="115"/>
      <c r="R371" s="115"/>
      <c r="S371" s="115"/>
      <c r="T371" s="115"/>
      <c r="U371" s="115"/>
    </row>
    <row r="372" spans="1:21" x14ac:dyDescent="0.25">
      <c r="A372" s="23">
        <f>ROW()/3-1</f>
        <v>123</v>
      </c>
      <c r="B372" s="124"/>
      <c r="C372" s="28" t="str">
        <f ca="1">IF($B370="","",IF(Zdroj!$AS$9="ano",IF(OFFSET(Zdroj!M$16,'k rozhodnutí detailní'!A369,0)="","","Anonymizováno"),IF(OFFSET(Zdroj!M$16,'k rozhodnutí detailní'!A369,0)="","",OFFSET(Zdroj!M$16,'k rozhodnutí detailní'!A369,0))))</f>
        <v/>
      </c>
      <c r="D372" s="3" t="str">
        <f ca="1">IF($B370="","",CONCATENATE("Dotace bude použita na:","
",OFFSET(Zdroj!P$16,'k rozhodnutí detailní'!$A369,0)))</f>
        <v/>
      </c>
      <c r="E372" s="127"/>
      <c r="F372" s="31" t="str">
        <f ca="1">IF($B370="","",OFFSET(Zdroj!V$16,'k rozhodnutí detailní'!$A369,0))</f>
        <v/>
      </c>
      <c r="G372" s="38" t="str">
        <f ca="1">IF($B370="","",OFFSET(Zdroj!CC$16,'k rozhodnutí'!$A369,0))</f>
        <v/>
      </c>
      <c r="H372" s="126"/>
      <c r="I372" s="115"/>
      <c r="J372" s="115"/>
      <c r="K372" s="115"/>
      <c r="L372" s="115"/>
      <c r="M372" s="142"/>
      <c r="N372" s="32" t="str">
        <f t="shared" ref="N372" ca="1" si="241">IF(B370="","",N370/G370)</f>
        <v/>
      </c>
      <c r="O372" s="115"/>
      <c r="P372" s="115"/>
      <c r="Q372" s="115"/>
      <c r="R372" s="115"/>
      <c r="S372" s="115"/>
      <c r="T372" s="115"/>
      <c r="U372" s="115"/>
    </row>
    <row r="373" spans="1:21" x14ac:dyDescent="0.25">
      <c r="A373" s="23"/>
      <c r="B373" s="78" t="str">
        <f ca="1">IF(OFFSET(Zdroj!$B$16,A372,0)&gt;0,A375,"")</f>
        <v/>
      </c>
      <c r="C373" s="2" t="str">
        <f ca="1">IF($B373="","",IF(Zdroj!$AS$9="ano",CONCATENATE(OFFSET(Zdroj!C$16,'k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19" t="str">
        <f ca="1">IF($B373="","",OFFSET(Zdroj!N$16,'k rozhodnutí detailní'!$A372,0))</f>
        <v/>
      </c>
      <c r="E373" s="127" t="str">
        <f ca="1">IF($B373="","",OFFSET(Zdroj!T$16,'k rozhodnutí detailní'!$A372,0))</f>
        <v/>
      </c>
      <c r="F373" s="31" t="str">
        <f ca="1">IF($B373="","",OFFSET(Zdroj!U$16,'k rozhodnutí detailní'!$A372,0))</f>
        <v/>
      </c>
      <c r="G373" s="122" t="str">
        <f ca="1">IF($B373="","",OFFSET(Zdroj!W$16,'k rozhodnutí detailní'!$A372,0))</f>
        <v/>
      </c>
      <c r="H373" s="126" t="str">
        <f ca="1">IF($B373="","",OFFSET(Zdroj!Y$16,'k rozhodnutí detailní'!$A372,0))</f>
        <v/>
      </c>
      <c r="I373" s="115" t="str">
        <f ca="1">IF($B373="","",OFFSET(Zdroj!BW$16,'k rozhodnutí detailní'!$A372,0))</f>
        <v/>
      </c>
      <c r="J373" s="115" t="str">
        <f ca="1">IF($B373="","",OFFSET(Zdroj!BX$16,'k rozhodnutí detailní'!$A372,0))</f>
        <v/>
      </c>
      <c r="K373" s="115" t="str">
        <f ca="1">IF($B373="","",OFFSET(Zdroj!BY$16,'k rozhodnutí detailní'!$A372,0))</f>
        <v/>
      </c>
      <c r="L373" s="115" t="str">
        <f ca="1">IF($B373="","",CONCATENATE(OFFSET(Zdroj!BZ$16,'k rozhodnutí detailní'!$A372,0)," ze 100"))</f>
        <v/>
      </c>
      <c r="M373" s="142" t="str">
        <f t="shared" ref="M373" ca="1" si="242">IF($B373="","",SUM((I373+J373+K373)/100))</f>
        <v/>
      </c>
      <c r="N373" s="125" t="str">
        <f ca="1">IF(B373="","",OFFSET(Zdroj!CE$16,'k rozhodnutí detailní'!A372,0))</f>
        <v/>
      </c>
      <c r="O373" s="115" t="str">
        <f ca="1">IF($B373="","",OFFSET(Zdroj!Z$16,'k rozhodnutí detailní'!$A372,0))</f>
        <v/>
      </c>
      <c r="P373" s="115" t="str">
        <f ca="1">IF($B373="","",OFFSET(Zdroj!AC$16,'k rozhodnutí detailní'!$A372,0))</f>
        <v/>
      </c>
      <c r="Q373" s="115" t="str">
        <f ca="1">IF($B373="","",OFFSET(Zdroj!AD$16,'k rozhodnutí detailní'!$A372,0))</f>
        <v/>
      </c>
      <c r="R373" s="115" t="str">
        <f ca="1">IF($B373="","",OFFSET(Zdroj!AE$16,'k rozhodnutí detailní'!$A372,0))</f>
        <v/>
      </c>
      <c r="S373" s="115" t="str">
        <f ca="1">IF($B373="","",OFFSET(Zdroj!AF$16,'k rozhodnutí detailní'!$A372,0))</f>
        <v/>
      </c>
      <c r="T373" s="115" t="str">
        <f ca="1">IF($B373="","",OFFSET(Zdroj!AG$16,'k rozhodnutí detailní'!$A372,0))</f>
        <v/>
      </c>
      <c r="U373" s="115" t="str">
        <f ca="1">IF($B373="","",OFFSET(Zdroj!AH$16,'k rozhodnutí detailní'!$A372,0))</f>
        <v/>
      </c>
    </row>
    <row r="374" spans="1:21" x14ac:dyDescent="0.25">
      <c r="A374" s="23"/>
      <c r="B374" s="124" t="str">
        <f ca="1">IF(OFFSET(Zdroj!$B$16,A372,0)&gt;0,OFFSET(Zdroj!$B$16,A372,0)+0,"")</f>
        <v/>
      </c>
      <c r="C374" s="2" t="str">
        <f ca="1">IF($B373="","",IF(Zdroj!$AS$9="ano",CONCATENATE("Okres:","
",OFFSET(Zdroj!CH$16,'k rozhodnutí detailní'!$A372,0),"
","Právní forma","
",OFFSET(Zdroj!H$16,'k rozhodnutí detailní'!$A372,0),"
",IF(OFFSET(Zdroj!I$16,'k rozhodnutí detailní'!$A372,0)="","","IČO: "),OFFSET(Zdroj!I$16,'k rozhodnutí detailní'!$A372,0),"
","B.Ú. ",IF(OFFSET(Zdroj!J$16,'k rozhodnutí detailní'!$A372,0)="","","Anonymizováno")),CONCATENATE("Okres:","
",OFFSET(Zdroj!CH$16,'k rozhodnutí detailní'!$A372,0),"
","Právní forma","
",OFFSET(Zdroj!H$16,'k rozhodnutí detailní'!$A372,0),"
",IF(OFFSET(Zdroj!I$16,'k rozhodnutí detailní'!$A372,0)="","","IČO: "),OFFSET(Zdroj!I$16,'k rozhodnutí detailní'!$A372,0),"
","B.Ú. ",OFFSET(Zdroj!J$16,'k rozhodnutí detailní'!$A372,0))))</f>
        <v/>
      </c>
      <c r="D374" s="3" t="str">
        <f ca="1">IF($B373="","",OFFSET(Zdroj!O$16,'k rozhodnutí detailní'!$A372,0))</f>
        <v/>
      </c>
      <c r="E374" s="127"/>
      <c r="F374" s="30"/>
      <c r="G374" s="122"/>
      <c r="H374" s="126"/>
      <c r="I374" s="115"/>
      <c r="J374" s="115"/>
      <c r="K374" s="115"/>
      <c r="L374" s="115"/>
      <c r="M374" s="142"/>
      <c r="N374" s="125"/>
      <c r="O374" s="115"/>
      <c r="P374" s="115"/>
      <c r="Q374" s="115"/>
      <c r="R374" s="115"/>
      <c r="S374" s="115"/>
      <c r="T374" s="115"/>
      <c r="U374" s="115"/>
    </row>
    <row r="375" spans="1:21" x14ac:dyDescent="0.25">
      <c r="A375" s="23">
        <f>ROW()/3-1</f>
        <v>124</v>
      </c>
      <c r="B375" s="124"/>
      <c r="C375" s="28" t="str">
        <f ca="1">IF($B373="","",IF(Zdroj!$AS$9="ano",IF(OFFSET(Zdroj!M$16,'k rozhodnutí detailní'!A372,0)="","","Anonymizováno"),IF(OFFSET(Zdroj!M$16,'k rozhodnutí detailní'!A372,0)="","",OFFSET(Zdroj!M$16,'k rozhodnutí detailní'!A372,0))))</f>
        <v/>
      </c>
      <c r="D375" s="3" t="str">
        <f ca="1">IF($B373="","",CONCATENATE("Dotace bude použita na:","
",OFFSET(Zdroj!P$16,'k rozhodnutí detailní'!$A372,0)))</f>
        <v/>
      </c>
      <c r="E375" s="127"/>
      <c r="F375" s="31" t="str">
        <f ca="1">IF($B373="","",OFFSET(Zdroj!V$16,'k rozhodnutí detailní'!$A372,0))</f>
        <v/>
      </c>
      <c r="G375" s="38" t="str">
        <f ca="1">IF($B373="","",OFFSET(Zdroj!CC$16,'k rozhodnutí'!$A372,0))</f>
        <v/>
      </c>
      <c r="H375" s="126"/>
      <c r="I375" s="115"/>
      <c r="J375" s="115"/>
      <c r="K375" s="115"/>
      <c r="L375" s="115"/>
      <c r="M375" s="142"/>
      <c r="N375" s="32" t="str">
        <f t="shared" ref="N375" ca="1" si="243">IF(B373="","",N373/G373)</f>
        <v/>
      </c>
      <c r="O375" s="115"/>
      <c r="P375" s="115"/>
      <c r="Q375" s="115"/>
      <c r="R375" s="115"/>
      <c r="S375" s="115"/>
      <c r="T375" s="115"/>
      <c r="U375" s="115"/>
    </row>
    <row r="376" spans="1:21" x14ac:dyDescent="0.25">
      <c r="A376" s="23"/>
      <c r="B376" s="78" t="str">
        <f ca="1">IF(OFFSET(Zdroj!$B$16,A375,0)&gt;0,A378,"")</f>
        <v/>
      </c>
      <c r="C376" s="2" t="str">
        <f ca="1">IF($B376="","",IF(Zdroj!$AS$9="ano",CONCATENATE(OFFSET(Zdroj!C$16,'k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19" t="str">
        <f ca="1">IF($B376="","",OFFSET(Zdroj!N$16,'k rozhodnutí detailní'!$A375,0))</f>
        <v/>
      </c>
      <c r="E376" s="127" t="str">
        <f ca="1">IF($B376="","",OFFSET(Zdroj!T$16,'k rozhodnutí detailní'!$A375,0))</f>
        <v/>
      </c>
      <c r="F376" s="31" t="str">
        <f ca="1">IF($B376="","",OFFSET(Zdroj!U$16,'k rozhodnutí detailní'!$A375,0))</f>
        <v/>
      </c>
      <c r="G376" s="122" t="str">
        <f ca="1">IF($B376="","",OFFSET(Zdroj!W$16,'k rozhodnutí detailní'!$A375,0))</f>
        <v/>
      </c>
      <c r="H376" s="126" t="str">
        <f ca="1">IF($B376="","",OFFSET(Zdroj!Y$16,'k rozhodnutí detailní'!$A375,0))</f>
        <v/>
      </c>
      <c r="I376" s="115" t="str">
        <f ca="1">IF($B376="","",OFFSET(Zdroj!BW$16,'k rozhodnutí detailní'!$A375,0))</f>
        <v/>
      </c>
      <c r="J376" s="115" t="str">
        <f ca="1">IF($B376="","",OFFSET(Zdroj!BX$16,'k rozhodnutí detailní'!$A375,0))</f>
        <v/>
      </c>
      <c r="K376" s="115" t="str">
        <f ca="1">IF($B376="","",OFFSET(Zdroj!BY$16,'k rozhodnutí detailní'!$A375,0))</f>
        <v/>
      </c>
      <c r="L376" s="115" t="str">
        <f ca="1">IF($B376="","",CONCATENATE(OFFSET(Zdroj!BZ$16,'k rozhodnutí detailní'!$A375,0)," ze 100"))</f>
        <v/>
      </c>
      <c r="M376" s="142" t="str">
        <f t="shared" ref="M376" ca="1" si="244">IF($B376="","",SUM((I376+J376+K376)/100))</f>
        <v/>
      </c>
      <c r="N376" s="125" t="str">
        <f ca="1">IF(B376="","",OFFSET(Zdroj!CE$16,'k rozhodnutí detailní'!A375,0))</f>
        <v/>
      </c>
      <c r="O376" s="115" t="str">
        <f ca="1">IF($B376="","",OFFSET(Zdroj!Z$16,'k rozhodnutí detailní'!$A375,0))</f>
        <v/>
      </c>
      <c r="P376" s="115" t="str">
        <f ca="1">IF($B376="","",OFFSET(Zdroj!AC$16,'k rozhodnutí detailní'!$A375,0))</f>
        <v/>
      </c>
      <c r="Q376" s="115" t="str">
        <f ca="1">IF($B376="","",OFFSET(Zdroj!AD$16,'k rozhodnutí detailní'!$A375,0))</f>
        <v/>
      </c>
      <c r="R376" s="115" t="str">
        <f ca="1">IF($B376="","",OFFSET(Zdroj!AE$16,'k rozhodnutí detailní'!$A375,0))</f>
        <v/>
      </c>
      <c r="S376" s="115" t="str">
        <f ca="1">IF($B376="","",OFFSET(Zdroj!AF$16,'k rozhodnutí detailní'!$A375,0))</f>
        <v/>
      </c>
      <c r="T376" s="115" t="str">
        <f ca="1">IF($B376="","",OFFSET(Zdroj!AG$16,'k rozhodnutí detailní'!$A375,0))</f>
        <v/>
      </c>
      <c r="U376" s="115" t="str">
        <f ca="1">IF($B376="","",OFFSET(Zdroj!AH$16,'k rozhodnutí detailní'!$A375,0))</f>
        <v/>
      </c>
    </row>
    <row r="377" spans="1:21" x14ac:dyDescent="0.25">
      <c r="A377" s="23"/>
      <c r="B377" s="124" t="str">
        <f ca="1">IF(OFFSET(Zdroj!$B$16,A375,0)&gt;0,OFFSET(Zdroj!$B$16,A375,0)+0,"")</f>
        <v/>
      </c>
      <c r="C377" s="2" t="str">
        <f ca="1">IF($B376="","",IF(Zdroj!$AS$9="ano",CONCATENATE("Okres:","
",OFFSET(Zdroj!CH$16,'k rozhodnutí detailní'!$A375,0),"
","Právní forma","
",OFFSET(Zdroj!H$16,'k rozhodnutí detailní'!$A375,0),"
",IF(OFFSET(Zdroj!I$16,'k rozhodnutí detailní'!$A375,0)="","","IČO: "),OFFSET(Zdroj!I$16,'k rozhodnutí detailní'!$A375,0),"
","B.Ú. ",IF(OFFSET(Zdroj!J$16,'k rozhodnutí detailní'!$A375,0)="","","Anonymizováno")),CONCATENATE("Okres:","
",OFFSET(Zdroj!CH$16,'k rozhodnutí detailní'!$A375,0),"
","Právní forma","
",OFFSET(Zdroj!H$16,'k rozhodnutí detailní'!$A375,0),"
",IF(OFFSET(Zdroj!I$16,'k rozhodnutí detailní'!$A375,0)="","","IČO: "),OFFSET(Zdroj!I$16,'k rozhodnutí detailní'!$A375,0),"
","B.Ú. ",OFFSET(Zdroj!J$16,'k rozhodnutí detailní'!$A375,0))))</f>
        <v/>
      </c>
      <c r="D377" s="3" t="str">
        <f ca="1">IF($B376="","",OFFSET(Zdroj!O$16,'k rozhodnutí detailní'!$A375,0))</f>
        <v/>
      </c>
      <c r="E377" s="127"/>
      <c r="F377" s="30"/>
      <c r="G377" s="122"/>
      <c r="H377" s="126"/>
      <c r="I377" s="115"/>
      <c r="J377" s="115"/>
      <c r="K377" s="115"/>
      <c r="L377" s="115"/>
      <c r="M377" s="142"/>
      <c r="N377" s="125"/>
      <c r="O377" s="115"/>
      <c r="P377" s="115"/>
      <c r="Q377" s="115"/>
      <c r="R377" s="115"/>
      <c r="S377" s="115"/>
      <c r="T377" s="115"/>
      <c r="U377" s="115"/>
    </row>
    <row r="378" spans="1:21" x14ac:dyDescent="0.25">
      <c r="A378" s="23">
        <f>ROW()/3-1</f>
        <v>125</v>
      </c>
      <c r="B378" s="124"/>
      <c r="C378" s="28" t="str">
        <f ca="1">IF($B376="","",IF(Zdroj!$AS$9="ano",IF(OFFSET(Zdroj!M$16,'k rozhodnutí detailní'!A375,0)="","","Anonymizováno"),IF(OFFSET(Zdroj!M$16,'k rozhodnutí detailní'!A375,0)="","",OFFSET(Zdroj!M$16,'k rozhodnutí detailní'!A375,0))))</f>
        <v/>
      </c>
      <c r="D378" s="3" t="str">
        <f ca="1">IF($B376="","",CONCATENATE("Dotace bude použita na:","
",OFFSET(Zdroj!P$16,'k rozhodnutí detailní'!$A375,0)))</f>
        <v/>
      </c>
      <c r="E378" s="127"/>
      <c r="F378" s="31" t="str">
        <f ca="1">IF($B376="","",OFFSET(Zdroj!V$16,'k rozhodnutí detailní'!$A375,0))</f>
        <v/>
      </c>
      <c r="G378" s="38" t="str">
        <f ca="1">IF($B376="","",OFFSET(Zdroj!CC$16,'k rozhodnutí'!$A375,0))</f>
        <v/>
      </c>
      <c r="H378" s="126"/>
      <c r="I378" s="115"/>
      <c r="J378" s="115"/>
      <c r="K378" s="115"/>
      <c r="L378" s="115"/>
      <c r="M378" s="142"/>
      <c r="N378" s="32" t="str">
        <f t="shared" ref="N378" ca="1" si="245">IF(B376="","",N376/G376)</f>
        <v/>
      </c>
      <c r="O378" s="115"/>
      <c r="P378" s="115"/>
      <c r="Q378" s="115"/>
      <c r="R378" s="115"/>
      <c r="S378" s="115"/>
      <c r="T378" s="115"/>
      <c r="U378" s="115"/>
    </row>
    <row r="379" spans="1:21" x14ac:dyDescent="0.25">
      <c r="A379" s="23"/>
      <c r="B379" s="78" t="str">
        <f ca="1">IF(OFFSET(Zdroj!$B$16,A378,0)&gt;0,A381,"")</f>
        <v/>
      </c>
      <c r="C379" s="2" t="str">
        <f ca="1">IF($B379="","",IF(Zdroj!$AS$9="ano",CONCATENATE(OFFSET(Zdroj!C$16,'k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19" t="str">
        <f ca="1">IF($B379="","",OFFSET(Zdroj!N$16,'k rozhodnutí detailní'!$A378,0))</f>
        <v/>
      </c>
      <c r="E379" s="127" t="str">
        <f ca="1">IF($B379="","",OFFSET(Zdroj!T$16,'k rozhodnutí detailní'!$A378,0))</f>
        <v/>
      </c>
      <c r="F379" s="31" t="str">
        <f ca="1">IF($B379="","",OFFSET(Zdroj!U$16,'k rozhodnutí detailní'!$A378,0))</f>
        <v/>
      </c>
      <c r="G379" s="122" t="str">
        <f ca="1">IF($B379="","",OFFSET(Zdroj!W$16,'k rozhodnutí detailní'!$A378,0))</f>
        <v/>
      </c>
      <c r="H379" s="126" t="str">
        <f ca="1">IF($B379="","",OFFSET(Zdroj!Y$16,'k rozhodnutí detailní'!$A378,0))</f>
        <v/>
      </c>
      <c r="I379" s="115" t="str">
        <f ca="1">IF($B379="","",OFFSET(Zdroj!BW$16,'k rozhodnutí detailní'!$A378,0))</f>
        <v/>
      </c>
      <c r="J379" s="115" t="str">
        <f ca="1">IF($B379="","",OFFSET(Zdroj!BX$16,'k rozhodnutí detailní'!$A378,0))</f>
        <v/>
      </c>
      <c r="K379" s="115" t="str">
        <f ca="1">IF($B379="","",OFFSET(Zdroj!BY$16,'k rozhodnutí detailní'!$A378,0))</f>
        <v/>
      </c>
      <c r="L379" s="115" t="str">
        <f ca="1">IF($B379="","",CONCATENATE(OFFSET(Zdroj!BZ$16,'k rozhodnutí detailní'!$A378,0)," ze 100"))</f>
        <v/>
      </c>
      <c r="M379" s="142" t="str">
        <f t="shared" ref="M379" ca="1" si="246">IF($B379="","",SUM((I379+J379+K379)/100))</f>
        <v/>
      </c>
      <c r="N379" s="125" t="str">
        <f ca="1">IF(B379="","",OFFSET(Zdroj!CE$16,'k rozhodnutí detailní'!A378,0))</f>
        <v/>
      </c>
      <c r="O379" s="115" t="str">
        <f ca="1">IF($B379="","",OFFSET(Zdroj!Z$16,'k rozhodnutí detailní'!$A378,0))</f>
        <v/>
      </c>
      <c r="P379" s="115" t="str">
        <f ca="1">IF($B379="","",OFFSET(Zdroj!AC$16,'k rozhodnutí detailní'!$A378,0))</f>
        <v/>
      </c>
      <c r="Q379" s="115" t="str">
        <f ca="1">IF($B379="","",OFFSET(Zdroj!AD$16,'k rozhodnutí detailní'!$A378,0))</f>
        <v/>
      </c>
      <c r="R379" s="115" t="str">
        <f ca="1">IF($B379="","",OFFSET(Zdroj!AE$16,'k rozhodnutí detailní'!$A378,0))</f>
        <v/>
      </c>
      <c r="S379" s="115" t="str">
        <f ca="1">IF($B379="","",OFFSET(Zdroj!AF$16,'k rozhodnutí detailní'!$A378,0))</f>
        <v/>
      </c>
      <c r="T379" s="115" t="str">
        <f ca="1">IF($B379="","",OFFSET(Zdroj!AG$16,'k rozhodnutí detailní'!$A378,0))</f>
        <v/>
      </c>
      <c r="U379" s="115" t="str">
        <f ca="1">IF($B379="","",OFFSET(Zdroj!AH$16,'k rozhodnutí detailní'!$A378,0))</f>
        <v/>
      </c>
    </row>
    <row r="380" spans="1:21" x14ac:dyDescent="0.25">
      <c r="A380" s="23"/>
      <c r="B380" s="124" t="str">
        <f ca="1">IF(OFFSET(Zdroj!$B$16,A378,0)&gt;0,OFFSET(Zdroj!$B$16,A378,0)+0,"")</f>
        <v/>
      </c>
      <c r="C380" s="2" t="str">
        <f ca="1">IF($B379="","",IF(Zdroj!$AS$9="ano",CONCATENATE("Okres:","
",OFFSET(Zdroj!CH$16,'k rozhodnutí detailní'!$A378,0),"
","Právní forma","
",OFFSET(Zdroj!H$16,'k rozhodnutí detailní'!$A378,0),"
",IF(OFFSET(Zdroj!I$16,'k rozhodnutí detailní'!$A378,0)="","","IČO: "),OFFSET(Zdroj!I$16,'k rozhodnutí detailní'!$A378,0),"
","B.Ú. ",IF(OFFSET(Zdroj!J$16,'k rozhodnutí detailní'!$A378,0)="","","Anonymizováno")),CONCATENATE("Okres:","
",OFFSET(Zdroj!CH$16,'k rozhodnutí detailní'!$A378,0),"
","Právní forma","
",OFFSET(Zdroj!H$16,'k rozhodnutí detailní'!$A378,0),"
",IF(OFFSET(Zdroj!I$16,'k rozhodnutí detailní'!$A378,0)="","","IČO: "),OFFSET(Zdroj!I$16,'k rozhodnutí detailní'!$A378,0),"
","B.Ú. ",OFFSET(Zdroj!J$16,'k rozhodnutí detailní'!$A378,0))))</f>
        <v/>
      </c>
      <c r="D380" s="3" t="str">
        <f ca="1">IF($B379="","",OFFSET(Zdroj!O$16,'k rozhodnutí detailní'!$A378,0))</f>
        <v/>
      </c>
      <c r="E380" s="127"/>
      <c r="F380" s="30"/>
      <c r="G380" s="122"/>
      <c r="H380" s="126"/>
      <c r="I380" s="115"/>
      <c r="J380" s="115"/>
      <c r="K380" s="115"/>
      <c r="L380" s="115"/>
      <c r="M380" s="142"/>
      <c r="N380" s="125"/>
      <c r="O380" s="115"/>
      <c r="P380" s="115"/>
      <c r="Q380" s="115"/>
      <c r="R380" s="115"/>
      <c r="S380" s="115"/>
      <c r="T380" s="115"/>
      <c r="U380" s="115"/>
    </row>
    <row r="381" spans="1:21" x14ac:dyDescent="0.25">
      <c r="A381" s="23">
        <f>ROW()/3-1</f>
        <v>126</v>
      </c>
      <c r="B381" s="124"/>
      <c r="C381" s="28" t="str">
        <f ca="1">IF($B379="","",IF(Zdroj!$AS$9="ano",IF(OFFSET(Zdroj!M$16,'k rozhodnutí detailní'!A378,0)="","","Anonymizováno"),IF(OFFSET(Zdroj!M$16,'k rozhodnutí detailní'!A378,0)="","",OFFSET(Zdroj!M$16,'k rozhodnutí detailní'!A378,0))))</f>
        <v/>
      </c>
      <c r="D381" s="3" t="str">
        <f ca="1">IF($B379="","",CONCATENATE("Dotace bude použita na:","
",OFFSET(Zdroj!P$16,'k rozhodnutí detailní'!$A378,0)))</f>
        <v/>
      </c>
      <c r="E381" s="127"/>
      <c r="F381" s="31" t="str">
        <f ca="1">IF($B379="","",OFFSET(Zdroj!V$16,'k rozhodnutí detailní'!$A378,0))</f>
        <v/>
      </c>
      <c r="G381" s="38" t="str">
        <f ca="1">IF($B379="","",OFFSET(Zdroj!CC$16,'k rozhodnutí'!$A378,0))</f>
        <v/>
      </c>
      <c r="H381" s="126"/>
      <c r="I381" s="115"/>
      <c r="J381" s="115"/>
      <c r="K381" s="115"/>
      <c r="L381" s="115"/>
      <c r="M381" s="142"/>
      <c r="N381" s="32" t="str">
        <f t="shared" ref="N381" ca="1" si="247">IF(B379="","",N379/G379)</f>
        <v/>
      </c>
      <c r="O381" s="115"/>
      <c r="P381" s="115"/>
      <c r="Q381" s="115"/>
      <c r="R381" s="115"/>
      <c r="S381" s="115"/>
      <c r="T381" s="115"/>
      <c r="U381" s="115"/>
    </row>
    <row r="382" spans="1:21" x14ac:dyDescent="0.25">
      <c r="A382" s="23"/>
      <c r="B382" s="78" t="str">
        <f ca="1">IF(OFFSET(Zdroj!$B$16,A381,0)&gt;0,A384,"")</f>
        <v/>
      </c>
      <c r="C382" s="2" t="str">
        <f ca="1">IF($B382="","",IF(Zdroj!$AS$9="ano",CONCATENATE(OFFSET(Zdroj!C$16,'k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19" t="str">
        <f ca="1">IF($B382="","",OFFSET(Zdroj!N$16,'k rozhodnutí detailní'!$A381,0))</f>
        <v/>
      </c>
      <c r="E382" s="127" t="str">
        <f ca="1">IF($B382="","",OFFSET(Zdroj!T$16,'k rozhodnutí detailní'!$A381,0))</f>
        <v/>
      </c>
      <c r="F382" s="31" t="str">
        <f ca="1">IF($B382="","",OFFSET(Zdroj!U$16,'k rozhodnutí detailní'!$A381,0))</f>
        <v/>
      </c>
      <c r="G382" s="122" t="str">
        <f ca="1">IF($B382="","",OFFSET(Zdroj!W$16,'k rozhodnutí detailní'!$A381,0))</f>
        <v/>
      </c>
      <c r="H382" s="126" t="str">
        <f ca="1">IF($B382="","",OFFSET(Zdroj!Y$16,'k rozhodnutí detailní'!$A381,0))</f>
        <v/>
      </c>
      <c r="I382" s="115" t="str">
        <f ca="1">IF($B382="","",OFFSET(Zdroj!BW$16,'k rozhodnutí detailní'!$A381,0))</f>
        <v/>
      </c>
      <c r="J382" s="115" t="str">
        <f ca="1">IF($B382="","",OFFSET(Zdroj!BX$16,'k rozhodnutí detailní'!$A381,0))</f>
        <v/>
      </c>
      <c r="K382" s="115" t="str">
        <f ca="1">IF($B382="","",OFFSET(Zdroj!BY$16,'k rozhodnutí detailní'!$A381,0))</f>
        <v/>
      </c>
      <c r="L382" s="115" t="str">
        <f ca="1">IF($B382="","",CONCATENATE(OFFSET(Zdroj!BZ$16,'k rozhodnutí detailní'!$A381,0)," ze 100"))</f>
        <v/>
      </c>
      <c r="M382" s="142" t="str">
        <f t="shared" ref="M382" ca="1" si="248">IF($B382="","",SUM((I382+J382+K382)/100))</f>
        <v/>
      </c>
      <c r="N382" s="125" t="str">
        <f ca="1">IF(B382="","",OFFSET(Zdroj!CE$16,'k rozhodnutí detailní'!A381,0))</f>
        <v/>
      </c>
      <c r="O382" s="115" t="str">
        <f ca="1">IF($B382="","",OFFSET(Zdroj!Z$16,'k rozhodnutí detailní'!$A381,0))</f>
        <v/>
      </c>
      <c r="P382" s="115" t="str">
        <f ca="1">IF($B382="","",OFFSET(Zdroj!AC$16,'k rozhodnutí detailní'!$A381,0))</f>
        <v/>
      </c>
      <c r="Q382" s="115" t="str">
        <f ca="1">IF($B382="","",OFFSET(Zdroj!AD$16,'k rozhodnutí detailní'!$A381,0))</f>
        <v/>
      </c>
      <c r="R382" s="115" t="str">
        <f ca="1">IF($B382="","",OFFSET(Zdroj!AE$16,'k rozhodnutí detailní'!$A381,0))</f>
        <v/>
      </c>
      <c r="S382" s="115" t="str">
        <f ca="1">IF($B382="","",OFFSET(Zdroj!AF$16,'k rozhodnutí detailní'!$A381,0))</f>
        <v/>
      </c>
      <c r="T382" s="115" t="str">
        <f ca="1">IF($B382="","",OFFSET(Zdroj!AG$16,'k rozhodnutí detailní'!$A381,0))</f>
        <v/>
      </c>
      <c r="U382" s="115" t="str">
        <f ca="1">IF($B382="","",OFFSET(Zdroj!AH$16,'k rozhodnutí detailní'!$A381,0))</f>
        <v/>
      </c>
    </row>
    <row r="383" spans="1:21" x14ac:dyDescent="0.25">
      <c r="A383" s="23"/>
      <c r="B383" s="124" t="str">
        <f ca="1">IF(OFFSET(Zdroj!$B$16,A381,0)&gt;0,OFFSET(Zdroj!$B$16,A381,0)+0,"")</f>
        <v/>
      </c>
      <c r="C383" s="2" t="str">
        <f ca="1">IF($B382="","",IF(Zdroj!$AS$9="ano",CONCATENATE("Okres:","
",OFFSET(Zdroj!CH$16,'k rozhodnutí detailní'!$A381,0),"
","Právní forma","
",OFFSET(Zdroj!H$16,'k rozhodnutí detailní'!$A381,0),"
",IF(OFFSET(Zdroj!I$16,'k rozhodnutí detailní'!$A381,0)="","","IČO: "),OFFSET(Zdroj!I$16,'k rozhodnutí detailní'!$A381,0),"
","B.Ú. ",IF(OFFSET(Zdroj!J$16,'k rozhodnutí detailní'!$A381,0)="","","Anonymizováno")),CONCATENATE("Okres:","
",OFFSET(Zdroj!CH$16,'k rozhodnutí detailní'!$A381,0),"
","Právní forma","
",OFFSET(Zdroj!H$16,'k rozhodnutí detailní'!$A381,0),"
",IF(OFFSET(Zdroj!I$16,'k rozhodnutí detailní'!$A381,0)="","","IČO: "),OFFSET(Zdroj!I$16,'k rozhodnutí detailní'!$A381,0),"
","B.Ú. ",OFFSET(Zdroj!J$16,'k rozhodnutí detailní'!$A381,0))))</f>
        <v/>
      </c>
      <c r="D383" s="3" t="str">
        <f ca="1">IF($B382="","",OFFSET(Zdroj!O$16,'k rozhodnutí detailní'!$A381,0))</f>
        <v/>
      </c>
      <c r="E383" s="127"/>
      <c r="F383" s="30"/>
      <c r="G383" s="122"/>
      <c r="H383" s="126"/>
      <c r="I383" s="115"/>
      <c r="J383" s="115"/>
      <c r="K383" s="115"/>
      <c r="L383" s="115"/>
      <c r="M383" s="142"/>
      <c r="N383" s="125"/>
      <c r="O383" s="115"/>
      <c r="P383" s="115"/>
      <c r="Q383" s="115"/>
      <c r="R383" s="115"/>
      <c r="S383" s="115"/>
      <c r="T383" s="115"/>
      <c r="U383" s="115"/>
    </row>
    <row r="384" spans="1:21" x14ac:dyDescent="0.25">
      <c r="A384" s="23">
        <f>ROW()/3-1</f>
        <v>127</v>
      </c>
      <c r="B384" s="124"/>
      <c r="C384" s="28" t="str">
        <f ca="1">IF($B382="","",IF(Zdroj!$AS$9="ano",IF(OFFSET(Zdroj!M$16,'k rozhodnutí detailní'!A381,0)="","","Anonymizováno"),IF(OFFSET(Zdroj!M$16,'k rozhodnutí detailní'!A381,0)="","",OFFSET(Zdroj!M$16,'k rozhodnutí detailní'!A381,0))))</f>
        <v/>
      </c>
      <c r="D384" s="3" t="str">
        <f ca="1">IF($B382="","",CONCATENATE("Dotace bude použita na:","
",OFFSET(Zdroj!P$16,'k rozhodnutí detailní'!$A381,0)))</f>
        <v/>
      </c>
      <c r="E384" s="127"/>
      <c r="F384" s="31" t="str">
        <f ca="1">IF($B382="","",OFFSET(Zdroj!V$16,'k rozhodnutí detailní'!$A381,0))</f>
        <v/>
      </c>
      <c r="G384" s="38" t="str">
        <f ca="1">IF($B382="","",OFFSET(Zdroj!CC$16,'k rozhodnutí'!$A381,0))</f>
        <v/>
      </c>
      <c r="H384" s="126"/>
      <c r="I384" s="115"/>
      <c r="J384" s="115"/>
      <c r="K384" s="115"/>
      <c r="L384" s="115"/>
      <c r="M384" s="142"/>
      <c r="N384" s="32" t="str">
        <f t="shared" ref="N384" ca="1" si="249">IF(B382="","",N382/G382)</f>
        <v/>
      </c>
      <c r="O384" s="115"/>
      <c r="P384" s="115"/>
      <c r="Q384" s="115"/>
      <c r="R384" s="115"/>
      <c r="S384" s="115"/>
      <c r="T384" s="115"/>
      <c r="U384" s="115"/>
    </row>
    <row r="385" spans="1:21" x14ac:dyDescent="0.25">
      <c r="A385" s="23"/>
      <c r="B385" s="78" t="str">
        <f ca="1">IF(OFFSET(Zdroj!$B$16,A384,0)&gt;0,A387,"")</f>
        <v/>
      </c>
      <c r="C385" s="2" t="str">
        <f ca="1">IF($B385="","",IF(Zdroj!$AS$9="ano",CONCATENATE(OFFSET(Zdroj!C$16,'k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19" t="str">
        <f ca="1">IF($B385="","",OFFSET(Zdroj!N$16,'k rozhodnutí detailní'!$A384,0))</f>
        <v/>
      </c>
      <c r="E385" s="127" t="str">
        <f ca="1">IF($B385="","",OFFSET(Zdroj!T$16,'k rozhodnutí detailní'!$A384,0))</f>
        <v/>
      </c>
      <c r="F385" s="31" t="str">
        <f ca="1">IF($B385="","",OFFSET(Zdroj!U$16,'k rozhodnutí detailní'!$A384,0))</f>
        <v/>
      </c>
      <c r="G385" s="122" t="str">
        <f ca="1">IF($B385="","",OFFSET(Zdroj!W$16,'k rozhodnutí detailní'!$A384,0))</f>
        <v/>
      </c>
      <c r="H385" s="126" t="str">
        <f ca="1">IF($B385="","",OFFSET(Zdroj!Y$16,'k rozhodnutí detailní'!$A384,0))</f>
        <v/>
      </c>
      <c r="I385" s="115" t="str">
        <f ca="1">IF($B385="","",OFFSET(Zdroj!BW$16,'k rozhodnutí detailní'!$A384,0))</f>
        <v/>
      </c>
      <c r="J385" s="115" t="str">
        <f ca="1">IF($B385="","",OFFSET(Zdroj!BX$16,'k rozhodnutí detailní'!$A384,0))</f>
        <v/>
      </c>
      <c r="K385" s="115" t="str">
        <f ca="1">IF($B385="","",OFFSET(Zdroj!BY$16,'k rozhodnutí detailní'!$A384,0))</f>
        <v/>
      </c>
      <c r="L385" s="115" t="str">
        <f ca="1">IF($B385="","",CONCATENATE(OFFSET(Zdroj!BZ$16,'k rozhodnutí detailní'!$A384,0)," ze 100"))</f>
        <v/>
      </c>
      <c r="M385" s="142" t="str">
        <f t="shared" ref="M385" ca="1" si="250">IF($B385="","",SUM((I385+J385+K385)/100))</f>
        <v/>
      </c>
      <c r="N385" s="125" t="str">
        <f ca="1">IF(B385="","",OFFSET(Zdroj!CE$16,'k rozhodnutí detailní'!A384,0))</f>
        <v/>
      </c>
      <c r="O385" s="115" t="str">
        <f ca="1">IF($B385="","",OFFSET(Zdroj!Z$16,'k rozhodnutí detailní'!$A384,0))</f>
        <v/>
      </c>
      <c r="P385" s="115" t="str">
        <f ca="1">IF($B385="","",OFFSET(Zdroj!AC$16,'k rozhodnutí detailní'!$A384,0))</f>
        <v/>
      </c>
      <c r="Q385" s="115" t="str">
        <f ca="1">IF($B385="","",OFFSET(Zdroj!AD$16,'k rozhodnutí detailní'!$A384,0))</f>
        <v/>
      </c>
      <c r="R385" s="115" t="str">
        <f ca="1">IF($B385="","",OFFSET(Zdroj!AE$16,'k rozhodnutí detailní'!$A384,0))</f>
        <v/>
      </c>
      <c r="S385" s="115" t="str">
        <f ca="1">IF($B385="","",OFFSET(Zdroj!AF$16,'k rozhodnutí detailní'!$A384,0))</f>
        <v/>
      </c>
      <c r="T385" s="115" t="str">
        <f ca="1">IF($B385="","",OFFSET(Zdroj!AG$16,'k rozhodnutí detailní'!$A384,0))</f>
        <v/>
      </c>
      <c r="U385" s="115" t="str">
        <f ca="1">IF($B385="","",OFFSET(Zdroj!AH$16,'k rozhodnutí detailní'!$A384,0))</f>
        <v/>
      </c>
    </row>
    <row r="386" spans="1:21" x14ac:dyDescent="0.25">
      <c r="A386" s="23"/>
      <c r="B386" s="124" t="str">
        <f ca="1">IF(OFFSET(Zdroj!$B$16,A384,0)&gt;0,OFFSET(Zdroj!$B$16,A384,0)+0,"")</f>
        <v/>
      </c>
      <c r="C386" s="2" t="str">
        <f ca="1">IF($B385="","",IF(Zdroj!$AS$9="ano",CONCATENATE("Okres:","
",OFFSET(Zdroj!CH$16,'k rozhodnutí detailní'!$A384,0),"
","Právní forma","
",OFFSET(Zdroj!H$16,'k rozhodnutí detailní'!$A384,0),"
",IF(OFFSET(Zdroj!I$16,'k rozhodnutí detailní'!$A384,0)="","","IČO: "),OFFSET(Zdroj!I$16,'k rozhodnutí detailní'!$A384,0),"
","B.Ú. ",IF(OFFSET(Zdroj!J$16,'k rozhodnutí detailní'!$A384,0)="","","Anonymizováno")),CONCATENATE("Okres:","
",OFFSET(Zdroj!CH$16,'k rozhodnutí detailní'!$A384,0),"
","Právní forma","
",OFFSET(Zdroj!H$16,'k rozhodnutí detailní'!$A384,0),"
",IF(OFFSET(Zdroj!I$16,'k rozhodnutí detailní'!$A384,0)="","","IČO: "),OFFSET(Zdroj!I$16,'k rozhodnutí detailní'!$A384,0),"
","B.Ú. ",OFFSET(Zdroj!J$16,'k rozhodnutí detailní'!$A384,0))))</f>
        <v/>
      </c>
      <c r="D386" s="3" t="str">
        <f ca="1">IF($B385="","",OFFSET(Zdroj!O$16,'k rozhodnutí detailní'!$A384,0))</f>
        <v/>
      </c>
      <c r="E386" s="127"/>
      <c r="F386" s="30"/>
      <c r="G386" s="122"/>
      <c r="H386" s="126"/>
      <c r="I386" s="115"/>
      <c r="J386" s="115"/>
      <c r="K386" s="115"/>
      <c r="L386" s="115"/>
      <c r="M386" s="142"/>
      <c r="N386" s="125"/>
      <c r="O386" s="115"/>
      <c r="P386" s="115"/>
      <c r="Q386" s="115"/>
      <c r="R386" s="115"/>
      <c r="S386" s="115"/>
      <c r="T386" s="115"/>
      <c r="U386" s="115"/>
    </row>
    <row r="387" spans="1:21" x14ac:dyDescent="0.25">
      <c r="A387" s="23">
        <f>ROW()/3-1</f>
        <v>128</v>
      </c>
      <c r="B387" s="124"/>
      <c r="C387" s="28" t="str">
        <f ca="1">IF($B385="","",IF(Zdroj!$AS$9="ano",IF(OFFSET(Zdroj!M$16,'k rozhodnutí detailní'!A384,0)="","","Anonymizováno"),IF(OFFSET(Zdroj!M$16,'k rozhodnutí detailní'!A384,0)="","",OFFSET(Zdroj!M$16,'k rozhodnutí detailní'!A384,0))))</f>
        <v/>
      </c>
      <c r="D387" s="3" t="str">
        <f ca="1">IF($B385="","",CONCATENATE("Dotace bude použita na:","
",OFFSET(Zdroj!P$16,'k rozhodnutí detailní'!$A384,0)))</f>
        <v/>
      </c>
      <c r="E387" s="127"/>
      <c r="F387" s="31" t="str">
        <f ca="1">IF($B385="","",OFFSET(Zdroj!V$16,'k rozhodnutí detailní'!$A384,0))</f>
        <v/>
      </c>
      <c r="G387" s="38" t="str">
        <f ca="1">IF($B385="","",OFFSET(Zdroj!CC$16,'k rozhodnutí'!$A384,0))</f>
        <v/>
      </c>
      <c r="H387" s="126"/>
      <c r="I387" s="115"/>
      <c r="J387" s="115"/>
      <c r="K387" s="115"/>
      <c r="L387" s="115"/>
      <c r="M387" s="142"/>
      <c r="N387" s="32" t="str">
        <f t="shared" ref="N387" ca="1" si="251">IF(B385="","",N385/G385)</f>
        <v/>
      </c>
      <c r="O387" s="115"/>
      <c r="P387" s="115"/>
      <c r="Q387" s="115"/>
      <c r="R387" s="115"/>
      <c r="S387" s="115"/>
      <c r="T387" s="115"/>
      <c r="U387" s="115"/>
    </row>
    <row r="388" spans="1:21" x14ac:dyDescent="0.25">
      <c r="A388" s="23"/>
      <c r="B388" s="78" t="str">
        <f ca="1">IF(OFFSET(Zdroj!$B$16,A387,0)&gt;0,A390,"")</f>
        <v/>
      </c>
      <c r="C388" s="2" t="str">
        <f ca="1">IF($B388="","",IF(Zdroj!$AS$9="ano",CONCATENATE(OFFSET(Zdroj!C$16,'k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19" t="str">
        <f ca="1">IF($B388="","",OFFSET(Zdroj!N$16,'k rozhodnutí detailní'!$A387,0))</f>
        <v/>
      </c>
      <c r="E388" s="127" t="str">
        <f ca="1">IF($B388="","",OFFSET(Zdroj!T$16,'k rozhodnutí detailní'!$A387,0))</f>
        <v/>
      </c>
      <c r="F388" s="31" t="str">
        <f ca="1">IF($B388="","",OFFSET(Zdroj!U$16,'k rozhodnutí detailní'!$A387,0))</f>
        <v/>
      </c>
      <c r="G388" s="122" t="str">
        <f ca="1">IF($B388="","",OFFSET(Zdroj!W$16,'k rozhodnutí detailní'!$A387,0))</f>
        <v/>
      </c>
      <c r="H388" s="126" t="str">
        <f ca="1">IF($B388="","",OFFSET(Zdroj!Y$16,'k rozhodnutí detailní'!$A387,0))</f>
        <v/>
      </c>
      <c r="I388" s="115" t="str">
        <f ca="1">IF($B388="","",OFFSET(Zdroj!BW$16,'k rozhodnutí detailní'!$A387,0))</f>
        <v/>
      </c>
      <c r="J388" s="115" t="str">
        <f ca="1">IF($B388="","",OFFSET(Zdroj!BX$16,'k rozhodnutí detailní'!$A387,0))</f>
        <v/>
      </c>
      <c r="K388" s="115" t="str">
        <f ca="1">IF($B388="","",OFFSET(Zdroj!BY$16,'k rozhodnutí detailní'!$A387,0))</f>
        <v/>
      </c>
      <c r="L388" s="115" t="str">
        <f ca="1">IF($B388="","",CONCATENATE(OFFSET(Zdroj!BZ$16,'k rozhodnutí detailní'!$A387,0)," ze 100"))</f>
        <v/>
      </c>
      <c r="M388" s="142" t="str">
        <f t="shared" ref="M388" ca="1" si="252">IF($B388="","",SUM((I388+J388+K388)/100))</f>
        <v/>
      </c>
      <c r="N388" s="125" t="str">
        <f ca="1">IF(B388="","",OFFSET(Zdroj!CE$16,'k rozhodnutí detailní'!A387,0))</f>
        <v/>
      </c>
      <c r="O388" s="115" t="str">
        <f ca="1">IF($B388="","",OFFSET(Zdroj!Z$16,'k rozhodnutí detailní'!$A387,0))</f>
        <v/>
      </c>
      <c r="P388" s="115" t="str">
        <f ca="1">IF($B388="","",OFFSET(Zdroj!AC$16,'k rozhodnutí detailní'!$A387,0))</f>
        <v/>
      </c>
      <c r="Q388" s="115" t="str">
        <f ca="1">IF($B388="","",OFFSET(Zdroj!AD$16,'k rozhodnutí detailní'!$A387,0))</f>
        <v/>
      </c>
      <c r="R388" s="115" t="str">
        <f ca="1">IF($B388="","",OFFSET(Zdroj!AE$16,'k rozhodnutí detailní'!$A387,0))</f>
        <v/>
      </c>
      <c r="S388" s="115" t="str">
        <f ca="1">IF($B388="","",OFFSET(Zdroj!AF$16,'k rozhodnutí detailní'!$A387,0))</f>
        <v/>
      </c>
      <c r="T388" s="115" t="str">
        <f ca="1">IF($B388="","",OFFSET(Zdroj!AG$16,'k rozhodnutí detailní'!$A387,0))</f>
        <v/>
      </c>
      <c r="U388" s="115" t="str">
        <f ca="1">IF($B388="","",OFFSET(Zdroj!AH$16,'k rozhodnutí detailní'!$A387,0))</f>
        <v/>
      </c>
    </row>
    <row r="389" spans="1:21" x14ac:dyDescent="0.25">
      <c r="A389" s="23"/>
      <c r="B389" s="124" t="str">
        <f ca="1">IF(OFFSET(Zdroj!$B$16,A387,0)&gt;0,OFFSET(Zdroj!$B$16,A387,0)+0,"")</f>
        <v/>
      </c>
      <c r="C389" s="2" t="str">
        <f ca="1">IF($B388="","",IF(Zdroj!$AS$9="ano",CONCATENATE("Okres:","
",OFFSET(Zdroj!CH$16,'k rozhodnutí detailní'!$A387,0),"
","Právní forma","
",OFFSET(Zdroj!H$16,'k rozhodnutí detailní'!$A387,0),"
",IF(OFFSET(Zdroj!I$16,'k rozhodnutí detailní'!$A387,0)="","","IČO: "),OFFSET(Zdroj!I$16,'k rozhodnutí detailní'!$A387,0),"
","B.Ú. ",IF(OFFSET(Zdroj!J$16,'k rozhodnutí detailní'!$A387,0)="","","Anonymizováno")),CONCATENATE("Okres:","
",OFFSET(Zdroj!CH$16,'k rozhodnutí detailní'!$A387,0),"
","Právní forma","
",OFFSET(Zdroj!H$16,'k rozhodnutí detailní'!$A387,0),"
",IF(OFFSET(Zdroj!I$16,'k rozhodnutí detailní'!$A387,0)="","","IČO: "),OFFSET(Zdroj!I$16,'k rozhodnutí detailní'!$A387,0),"
","B.Ú. ",OFFSET(Zdroj!J$16,'k rozhodnutí detailní'!$A387,0))))</f>
        <v/>
      </c>
      <c r="D389" s="3" t="str">
        <f ca="1">IF($B388="","",OFFSET(Zdroj!O$16,'k rozhodnutí detailní'!$A387,0))</f>
        <v/>
      </c>
      <c r="E389" s="127"/>
      <c r="F389" s="30"/>
      <c r="G389" s="122"/>
      <c r="H389" s="126"/>
      <c r="I389" s="115"/>
      <c r="J389" s="115"/>
      <c r="K389" s="115"/>
      <c r="L389" s="115"/>
      <c r="M389" s="142"/>
      <c r="N389" s="125"/>
      <c r="O389" s="115"/>
      <c r="P389" s="115"/>
      <c r="Q389" s="115"/>
      <c r="R389" s="115"/>
      <c r="S389" s="115"/>
      <c r="T389" s="115"/>
      <c r="U389" s="115"/>
    </row>
    <row r="390" spans="1:21" x14ac:dyDescent="0.25">
      <c r="A390" s="23">
        <f>ROW()/3-1</f>
        <v>129</v>
      </c>
      <c r="B390" s="124"/>
      <c r="C390" s="28" t="str">
        <f ca="1">IF($B388="","",IF(Zdroj!$AS$9="ano",IF(OFFSET(Zdroj!M$16,'k rozhodnutí detailní'!A387,0)="","","Anonymizováno"),IF(OFFSET(Zdroj!M$16,'k rozhodnutí detailní'!A387,0)="","",OFFSET(Zdroj!M$16,'k rozhodnutí detailní'!A387,0))))</f>
        <v/>
      </c>
      <c r="D390" s="3" t="str">
        <f ca="1">IF($B388="","",CONCATENATE("Dotace bude použita na:","
",OFFSET(Zdroj!P$16,'k rozhodnutí detailní'!$A387,0)))</f>
        <v/>
      </c>
      <c r="E390" s="127"/>
      <c r="F390" s="31" t="str">
        <f ca="1">IF($B388="","",OFFSET(Zdroj!V$16,'k rozhodnutí detailní'!$A387,0))</f>
        <v/>
      </c>
      <c r="G390" s="38" t="str">
        <f ca="1">IF($B388="","",OFFSET(Zdroj!CC$16,'k rozhodnutí'!$A387,0))</f>
        <v/>
      </c>
      <c r="H390" s="126"/>
      <c r="I390" s="115"/>
      <c r="J390" s="115"/>
      <c r="K390" s="115"/>
      <c r="L390" s="115"/>
      <c r="M390" s="142"/>
      <c r="N390" s="32" t="str">
        <f t="shared" ref="N390" ca="1" si="253">IF(B388="","",N388/G388)</f>
        <v/>
      </c>
      <c r="O390" s="115"/>
      <c r="P390" s="115"/>
      <c r="Q390" s="115"/>
      <c r="R390" s="115"/>
      <c r="S390" s="115"/>
      <c r="T390" s="115"/>
      <c r="U390" s="115"/>
    </row>
    <row r="391" spans="1:21" x14ac:dyDescent="0.25">
      <c r="A391" s="23"/>
      <c r="B391" s="78" t="str">
        <f ca="1">IF(OFFSET(Zdroj!$B$16,A390,0)&gt;0,A393,"")</f>
        <v/>
      </c>
      <c r="C391" s="2" t="str">
        <f ca="1">IF($B391="","",IF(Zdroj!$AS$9="ano",CONCATENATE(OFFSET(Zdroj!C$16,'k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19" t="str">
        <f ca="1">IF($B391="","",OFFSET(Zdroj!N$16,'k rozhodnutí detailní'!$A390,0))</f>
        <v/>
      </c>
      <c r="E391" s="127" t="str">
        <f ca="1">IF($B391="","",OFFSET(Zdroj!T$16,'k rozhodnutí detailní'!$A390,0))</f>
        <v/>
      </c>
      <c r="F391" s="31" t="str">
        <f ca="1">IF($B391="","",OFFSET(Zdroj!U$16,'k rozhodnutí detailní'!$A390,0))</f>
        <v/>
      </c>
      <c r="G391" s="122" t="str">
        <f ca="1">IF($B391="","",OFFSET(Zdroj!W$16,'k rozhodnutí detailní'!$A390,0))</f>
        <v/>
      </c>
      <c r="H391" s="126" t="str">
        <f ca="1">IF($B391="","",OFFSET(Zdroj!Y$16,'k rozhodnutí detailní'!$A390,0))</f>
        <v/>
      </c>
      <c r="I391" s="115" t="str">
        <f ca="1">IF($B391="","",OFFSET(Zdroj!BW$16,'k rozhodnutí detailní'!$A390,0))</f>
        <v/>
      </c>
      <c r="J391" s="115" t="str">
        <f ca="1">IF($B391="","",OFFSET(Zdroj!BX$16,'k rozhodnutí detailní'!$A390,0))</f>
        <v/>
      </c>
      <c r="K391" s="115" t="str">
        <f ca="1">IF($B391="","",OFFSET(Zdroj!BY$16,'k rozhodnutí detailní'!$A390,0))</f>
        <v/>
      </c>
      <c r="L391" s="115" t="str">
        <f ca="1">IF($B391="","",CONCATENATE(OFFSET(Zdroj!BZ$16,'k rozhodnutí detailní'!$A390,0)," ze 100"))</f>
        <v/>
      </c>
      <c r="M391" s="142" t="str">
        <f t="shared" ref="M391" ca="1" si="254">IF($B391="","",SUM((I391+J391+K391)/100))</f>
        <v/>
      </c>
      <c r="N391" s="125" t="str">
        <f ca="1">IF(B391="","",OFFSET(Zdroj!CE$16,'k rozhodnutí detailní'!A390,0))</f>
        <v/>
      </c>
      <c r="O391" s="115" t="str">
        <f ca="1">IF($B391="","",OFFSET(Zdroj!Z$16,'k rozhodnutí detailní'!$A390,0))</f>
        <v/>
      </c>
      <c r="P391" s="115" t="str">
        <f ca="1">IF($B391="","",OFFSET(Zdroj!AC$16,'k rozhodnutí detailní'!$A390,0))</f>
        <v/>
      </c>
      <c r="Q391" s="115" t="str">
        <f ca="1">IF($B391="","",OFFSET(Zdroj!AD$16,'k rozhodnutí detailní'!$A390,0))</f>
        <v/>
      </c>
      <c r="R391" s="115" t="str">
        <f ca="1">IF($B391="","",OFFSET(Zdroj!AE$16,'k rozhodnutí detailní'!$A390,0))</f>
        <v/>
      </c>
      <c r="S391" s="115" t="str">
        <f ca="1">IF($B391="","",OFFSET(Zdroj!AF$16,'k rozhodnutí detailní'!$A390,0))</f>
        <v/>
      </c>
      <c r="T391" s="115" t="str">
        <f ca="1">IF($B391="","",OFFSET(Zdroj!AG$16,'k rozhodnutí detailní'!$A390,0))</f>
        <v/>
      </c>
      <c r="U391" s="115" t="str">
        <f ca="1">IF($B391="","",OFFSET(Zdroj!AH$16,'k rozhodnutí detailní'!$A390,0))</f>
        <v/>
      </c>
    </row>
    <row r="392" spans="1:21" x14ac:dyDescent="0.25">
      <c r="A392" s="23"/>
      <c r="B392" s="124" t="str">
        <f ca="1">IF(OFFSET(Zdroj!$B$16,A390,0)&gt;0,OFFSET(Zdroj!$B$16,A390,0)+0,"")</f>
        <v/>
      </c>
      <c r="C392" s="2" t="str">
        <f ca="1">IF($B391="","",IF(Zdroj!$AS$9="ano",CONCATENATE("Okres:","
",OFFSET(Zdroj!CH$16,'k rozhodnutí detailní'!$A390,0),"
","Právní forma","
",OFFSET(Zdroj!H$16,'k rozhodnutí detailní'!$A390,0),"
",IF(OFFSET(Zdroj!I$16,'k rozhodnutí detailní'!$A390,0)="","","IČO: "),OFFSET(Zdroj!I$16,'k rozhodnutí detailní'!$A390,0),"
","B.Ú. ",IF(OFFSET(Zdroj!J$16,'k rozhodnutí detailní'!$A390,0)="","","Anonymizováno")),CONCATENATE("Okres:","
",OFFSET(Zdroj!CH$16,'k rozhodnutí detailní'!$A390,0),"
","Právní forma","
",OFFSET(Zdroj!H$16,'k rozhodnutí detailní'!$A390,0),"
",IF(OFFSET(Zdroj!I$16,'k rozhodnutí detailní'!$A390,0)="","","IČO: "),OFFSET(Zdroj!I$16,'k rozhodnutí detailní'!$A390,0),"
","B.Ú. ",OFFSET(Zdroj!J$16,'k rozhodnutí detailní'!$A390,0))))</f>
        <v/>
      </c>
      <c r="D392" s="3" t="str">
        <f ca="1">IF($B391="","",OFFSET(Zdroj!O$16,'k rozhodnutí detailní'!$A390,0))</f>
        <v/>
      </c>
      <c r="E392" s="127"/>
      <c r="F392" s="30"/>
      <c r="G392" s="122"/>
      <c r="H392" s="126"/>
      <c r="I392" s="115"/>
      <c r="J392" s="115"/>
      <c r="K392" s="115"/>
      <c r="L392" s="115"/>
      <c r="M392" s="142"/>
      <c r="N392" s="125"/>
      <c r="O392" s="115"/>
      <c r="P392" s="115"/>
      <c r="Q392" s="115"/>
      <c r="R392" s="115"/>
      <c r="S392" s="115"/>
      <c r="T392" s="115"/>
      <c r="U392" s="115"/>
    </row>
    <row r="393" spans="1:21" x14ac:dyDescent="0.25">
      <c r="A393" s="23">
        <f>ROW()/3-1</f>
        <v>130</v>
      </c>
      <c r="B393" s="124"/>
      <c r="C393" s="28" t="str">
        <f ca="1">IF($B391="","",IF(Zdroj!$AS$9="ano",IF(OFFSET(Zdroj!M$16,'k rozhodnutí detailní'!A390,0)="","","Anonymizováno"),IF(OFFSET(Zdroj!M$16,'k rozhodnutí detailní'!A390,0)="","",OFFSET(Zdroj!M$16,'k rozhodnutí detailní'!A390,0))))</f>
        <v/>
      </c>
      <c r="D393" s="3" t="str">
        <f ca="1">IF($B391="","",CONCATENATE("Dotace bude použita na:","
",OFFSET(Zdroj!P$16,'k rozhodnutí detailní'!$A390,0)))</f>
        <v/>
      </c>
      <c r="E393" s="127"/>
      <c r="F393" s="31" t="str">
        <f ca="1">IF($B391="","",OFFSET(Zdroj!V$16,'k rozhodnutí detailní'!$A390,0))</f>
        <v/>
      </c>
      <c r="G393" s="38" t="str">
        <f ca="1">IF($B391="","",OFFSET(Zdroj!CC$16,'k rozhodnutí'!$A390,0))</f>
        <v/>
      </c>
      <c r="H393" s="126"/>
      <c r="I393" s="115"/>
      <c r="J393" s="115"/>
      <c r="K393" s="115"/>
      <c r="L393" s="115"/>
      <c r="M393" s="142"/>
      <c r="N393" s="32" t="str">
        <f t="shared" ref="N393" ca="1" si="255">IF(B391="","",N391/G391)</f>
        <v/>
      </c>
      <c r="O393" s="115"/>
      <c r="P393" s="115"/>
      <c r="Q393" s="115"/>
      <c r="R393" s="115"/>
      <c r="S393" s="115"/>
      <c r="T393" s="115"/>
      <c r="U393" s="115"/>
    </row>
    <row r="394" spans="1:21" x14ac:dyDescent="0.25">
      <c r="A394" s="23"/>
      <c r="B394" s="78" t="str">
        <f ca="1">IF(OFFSET(Zdroj!$B$16,A393,0)&gt;0,A396,"")</f>
        <v/>
      </c>
      <c r="C394" s="2" t="str">
        <f ca="1">IF($B394="","",IF(Zdroj!$AS$9="ano",CONCATENATE(OFFSET(Zdroj!C$16,'k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19" t="str">
        <f ca="1">IF($B394="","",OFFSET(Zdroj!N$16,'k rozhodnutí detailní'!$A393,0))</f>
        <v/>
      </c>
      <c r="E394" s="127" t="str">
        <f ca="1">IF($B394="","",OFFSET(Zdroj!T$16,'k rozhodnutí detailní'!$A393,0))</f>
        <v/>
      </c>
      <c r="F394" s="31" t="str">
        <f ca="1">IF($B394="","",OFFSET(Zdroj!U$16,'k rozhodnutí detailní'!$A393,0))</f>
        <v/>
      </c>
      <c r="G394" s="122" t="str">
        <f ca="1">IF($B394="","",OFFSET(Zdroj!W$16,'k rozhodnutí detailní'!$A393,0))</f>
        <v/>
      </c>
      <c r="H394" s="126" t="str">
        <f ca="1">IF($B394="","",OFFSET(Zdroj!Y$16,'k rozhodnutí detailní'!$A393,0))</f>
        <v/>
      </c>
      <c r="I394" s="115" t="str">
        <f ca="1">IF($B394="","",OFFSET(Zdroj!BW$16,'k rozhodnutí detailní'!$A393,0))</f>
        <v/>
      </c>
      <c r="J394" s="115" t="str">
        <f ca="1">IF($B394="","",OFFSET(Zdroj!BX$16,'k rozhodnutí detailní'!$A393,0))</f>
        <v/>
      </c>
      <c r="K394" s="115" t="str">
        <f ca="1">IF($B394="","",OFFSET(Zdroj!BY$16,'k rozhodnutí detailní'!$A393,0))</f>
        <v/>
      </c>
      <c r="L394" s="115" t="str">
        <f ca="1">IF($B394="","",CONCATENATE(OFFSET(Zdroj!BZ$16,'k rozhodnutí detailní'!$A393,0)," ze 100"))</f>
        <v/>
      </c>
      <c r="M394" s="142" t="str">
        <f t="shared" ref="M394" ca="1" si="256">IF($B394="","",SUM((I394+J394+K394)/100))</f>
        <v/>
      </c>
      <c r="N394" s="125" t="str">
        <f ca="1">IF(B394="","",OFFSET(Zdroj!CE$16,'k rozhodnutí detailní'!A393,0))</f>
        <v/>
      </c>
      <c r="O394" s="115" t="str">
        <f ca="1">IF($B394="","",OFFSET(Zdroj!Z$16,'k rozhodnutí detailní'!$A393,0))</f>
        <v/>
      </c>
      <c r="P394" s="115" t="str">
        <f ca="1">IF($B394="","",OFFSET(Zdroj!AC$16,'k rozhodnutí detailní'!$A393,0))</f>
        <v/>
      </c>
      <c r="Q394" s="115" t="str">
        <f ca="1">IF($B394="","",OFFSET(Zdroj!AD$16,'k rozhodnutí detailní'!$A393,0))</f>
        <v/>
      </c>
      <c r="R394" s="115" t="str">
        <f ca="1">IF($B394="","",OFFSET(Zdroj!AE$16,'k rozhodnutí detailní'!$A393,0))</f>
        <v/>
      </c>
      <c r="S394" s="115" t="str">
        <f ca="1">IF($B394="","",OFFSET(Zdroj!AF$16,'k rozhodnutí detailní'!$A393,0))</f>
        <v/>
      </c>
      <c r="T394" s="115" t="str">
        <f ca="1">IF($B394="","",OFFSET(Zdroj!AG$16,'k rozhodnutí detailní'!$A393,0))</f>
        <v/>
      </c>
      <c r="U394" s="115" t="str">
        <f ca="1">IF($B394="","",OFFSET(Zdroj!AH$16,'k rozhodnutí detailní'!$A393,0))</f>
        <v/>
      </c>
    </row>
    <row r="395" spans="1:21" x14ac:dyDescent="0.25">
      <c r="A395" s="23"/>
      <c r="B395" s="124" t="str">
        <f ca="1">IF(OFFSET(Zdroj!$B$16,A393,0)&gt;0,OFFSET(Zdroj!$B$16,A393,0)+0,"")</f>
        <v/>
      </c>
      <c r="C395" s="2" t="str">
        <f ca="1">IF($B394="","",IF(Zdroj!$AS$9="ano",CONCATENATE("Okres:","
",OFFSET(Zdroj!CH$16,'k rozhodnutí detailní'!$A393,0),"
","Právní forma","
",OFFSET(Zdroj!H$16,'k rozhodnutí detailní'!$A393,0),"
",IF(OFFSET(Zdroj!I$16,'k rozhodnutí detailní'!$A393,0)="","","IČO: "),OFFSET(Zdroj!I$16,'k rozhodnutí detailní'!$A393,0),"
","B.Ú. ",IF(OFFSET(Zdroj!J$16,'k rozhodnutí detailní'!$A393,0)="","","Anonymizováno")),CONCATENATE("Okres:","
",OFFSET(Zdroj!CH$16,'k rozhodnutí detailní'!$A393,0),"
","Právní forma","
",OFFSET(Zdroj!H$16,'k rozhodnutí detailní'!$A393,0),"
",IF(OFFSET(Zdroj!I$16,'k rozhodnutí detailní'!$A393,0)="","","IČO: "),OFFSET(Zdroj!I$16,'k rozhodnutí detailní'!$A393,0),"
","B.Ú. ",OFFSET(Zdroj!J$16,'k rozhodnutí detailní'!$A393,0))))</f>
        <v/>
      </c>
      <c r="D395" s="3" t="str">
        <f ca="1">IF($B394="","",OFFSET(Zdroj!O$16,'k rozhodnutí detailní'!$A393,0))</f>
        <v/>
      </c>
      <c r="E395" s="127"/>
      <c r="F395" s="30"/>
      <c r="G395" s="122"/>
      <c r="H395" s="126"/>
      <c r="I395" s="115"/>
      <c r="J395" s="115"/>
      <c r="K395" s="115"/>
      <c r="L395" s="115"/>
      <c r="M395" s="142"/>
      <c r="N395" s="125"/>
      <c r="O395" s="115"/>
      <c r="P395" s="115"/>
      <c r="Q395" s="115"/>
      <c r="R395" s="115"/>
      <c r="S395" s="115"/>
      <c r="T395" s="115"/>
      <c r="U395" s="115"/>
    </row>
    <row r="396" spans="1:21" x14ac:dyDescent="0.25">
      <c r="A396" s="23">
        <f>ROW()/3-1</f>
        <v>131</v>
      </c>
      <c r="B396" s="124"/>
      <c r="C396" s="28" t="str">
        <f ca="1">IF($B394="","",IF(Zdroj!$AS$9="ano",IF(OFFSET(Zdroj!M$16,'k rozhodnutí detailní'!A393,0)="","","Anonymizováno"),IF(OFFSET(Zdroj!M$16,'k rozhodnutí detailní'!A393,0)="","",OFFSET(Zdroj!M$16,'k rozhodnutí detailní'!A393,0))))</f>
        <v/>
      </c>
      <c r="D396" s="3" t="str">
        <f ca="1">IF($B394="","",CONCATENATE("Dotace bude použita na:","
",OFFSET(Zdroj!P$16,'k rozhodnutí detailní'!$A393,0)))</f>
        <v/>
      </c>
      <c r="E396" s="127"/>
      <c r="F396" s="31" t="str">
        <f ca="1">IF($B394="","",OFFSET(Zdroj!V$16,'k rozhodnutí detailní'!$A393,0))</f>
        <v/>
      </c>
      <c r="G396" s="38" t="str">
        <f ca="1">IF($B394="","",OFFSET(Zdroj!CC$16,'k rozhodnutí'!$A393,0))</f>
        <v/>
      </c>
      <c r="H396" s="126"/>
      <c r="I396" s="115"/>
      <c r="J396" s="115"/>
      <c r="K396" s="115"/>
      <c r="L396" s="115"/>
      <c r="M396" s="142"/>
      <c r="N396" s="32" t="str">
        <f t="shared" ref="N396" ca="1" si="257">IF(B394="","",N394/G394)</f>
        <v/>
      </c>
      <c r="O396" s="115"/>
      <c r="P396" s="115"/>
      <c r="Q396" s="115"/>
      <c r="R396" s="115"/>
      <c r="S396" s="115"/>
      <c r="T396" s="115"/>
      <c r="U396" s="115"/>
    </row>
    <row r="397" spans="1:21" x14ac:dyDescent="0.25">
      <c r="A397" s="23"/>
      <c r="B397" s="78" t="str">
        <f ca="1">IF(OFFSET(Zdroj!$B$16,A396,0)&gt;0,A399,"")</f>
        <v/>
      </c>
      <c r="C397" s="2" t="str">
        <f ca="1">IF($B397="","",IF(Zdroj!$AS$9="ano",CONCATENATE(OFFSET(Zdroj!C$16,'k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19" t="str">
        <f ca="1">IF($B397="","",OFFSET(Zdroj!N$16,'k rozhodnutí detailní'!$A396,0))</f>
        <v/>
      </c>
      <c r="E397" s="127" t="str">
        <f ca="1">IF($B397="","",OFFSET(Zdroj!T$16,'k rozhodnutí detailní'!$A396,0))</f>
        <v/>
      </c>
      <c r="F397" s="31" t="str">
        <f ca="1">IF($B397="","",OFFSET(Zdroj!U$16,'k rozhodnutí detailní'!$A396,0))</f>
        <v/>
      </c>
      <c r="G397" s="122" t="str">
        <f ca="1">IF($B397="","",OFFSET(Zdroj!W$16,'k rozhodnutí detailní'!$A396,0))</f>
        <v/>
      </c>
      <c r="H397" s="126" t="str">
        <f ca="1">IF($B397="","",OFFSET(Zdroj!Y$16,'k rozhodnutí detailní'!$A396,0))</f>
        <v/>
      </c>
      <c r="I397" s="115" t="str">
        <f ca="1">IF($B397="","",OFFSET(Zdroj!BW$16,'k rozhodnutí detailní'!$A396,0))</f>
        <v/>
      </c>
      <c r="J397" s="115" t="str">
        <f ca="1">IF($B397="","",OFFSET(Zdroj!BX$16,'k rozhodnutí detailní'!$A396,0))</f>
        <v/>
      </c>
      <c r="K397" s="115" t="str">
        <f ca="1">IF($B397="","",OFFSET(Zdroj!BY$16,'k rozhodnutí detailní'!$A396,0))</f>
        <v/>
      </c>
      <c r="L397" s="115" t="str">
        <f ca="1">IF($B397="","",CONCATENATE(OFFSET(Zdroj!BZ$16,'k rozhodnutí detailní'!$A396,0)," ze 100"))</f>
        <v/>
      </c>
      <c r="M397" s="142" t="str">
        <f t="shared" ref="M397" ca="1" si="258">IF($B397="","",SUM((I397+J397+K397)/100))</f>
        <v/>
      </c>
      <c r="N397" s="125" t="str">
        <f ca="1">IF(B397="","",OFFSET(Zdroj!CE$16,'k rozhodnutí detailní'!A396,0))</f>
        <v/>
      </c>
      <c r="O397" s="115" t="str">
        <f ca="1">IF($B397="","",OFFSET(Zdroj!Z$16,'k rozhodnutí detailní'!$A396,0))</f>
        <v/>
      </c>
      <c r="P397" s="115" t="str">
        <f ca="1">IF($B397="","",OFFSET(Zdroj!AC$16,'k rozhodnutí detailní'!$A396,0))</f>
        <v/>
      </c>
      <c r="Q397" s="115" t="str">
        <f ca="1">IF($B397="","",OFFSET(Zdroj!AD$16,'k rozhodnutí detailní'!$A396,0))</f>
        <v/>
      </c>
      <c r="R397" s="115" t="str">
        <f ca="1">IF($B397="","",OFFSET(Zdroj!AE$16,'k rozhodnutí detailní'!$A396,0))</f>
        <v/>
      </c>
      <c r="S397" s="115" t="str">
        <f ca="1">IF($B397="","",OFFSET(Zdroj!AF$16,'k rozhodnutí detailní'!$A396,0))</f>
        <v/>
      </c>
      <c r="T397" s="115" t="str">
        <f ca="1">IF($B397="","",OFFSET(Zdroj!AG$16,'k rozhodnutí detailní'!$A396,0))</f>
        <v/>
      </c>
      <c r="U397" s="115" t="str">
        <f ca="1">IF($B397="","",OFFSET(Zdroj!AH$16,'k rozhodnutí detailní'!$A396,0))</f>
        <v/>
      </c>
    </row>
    <row r="398" spans="1:21" x14ac:dyDescent="0.25">
      <c r="A398" s="23"/>
      <c r="B398" s="124" t="str">
        <f ca="1">IF(OFFSET(Zdroj!$B$16,A396,0)&gt;0,OFFSET(Zdroj!$B$16,A396,0)+0,"")</f>
        <v/>
      </c>
      <c r="C398" s="2" t="str">
        <f ca="1">IF($B397="","",IF(Zdroj!$AS$9="ano",CONCATENATE("Okres:","
",OFFSET(Zdroj!CH$16,'k rozhodnutí detailní'!$A396,0),"
","Právní forma","
",OFFSET(Zdroj!H$16,'k rozhodnutí detailní'!$A396,0),"
",IF(OFFSET(Zdroj!I$16,'k rozhodnutí detailní'!$A396,0)="","","IČO: "),OFFSET(Zdroj!I$16,'k rozhodnutí detailní'!$A396,0),"
","B.Ú. ",IF(OFFSET(Zdroj!J$16,'k rozhodnutí detailní'!$A396,0)="","","Anonymizováno")),CONCATENATE("Okres:","
",OFFSET(Zdroj!CH$16,'k rozhodnutí detailní'!$A396,0),"
","Právní forma","
",OFFSET(Zdroj!H$16,'k rozhodnutí detailní'!$A396,0),"
",IF(OFFSET(Zdroj!I$16,'k rozhodnutí detailní'!$A396,0)="","","IČO: "),OFFSET(Zdroj!I$16,'k rozhodnutí detailní'!$A396,0),"
","B.Ú. ",OFFSET(Zdroj!J$16,'k rozhodnutí detailní'!$A396,0))))</f>
        <v/>
      </c>
      <c r="D398" s="3" t="str">
        <f ca="1">IF($B397="","",OFFSET(Zdroj!O$16,'k rozhodnutí detailní'!$A396,0))</f>
        <v/>
      </c>
      <c r="E398" s="127"/>
      <c r="F398" s="30"/>
      <c r="G398" s="122"/>
      <c r="H398" s="126"/>
      <c r="I398" s="115"/>
      <c r="J398" s="115"/>
      <c r="K398" s="115"/>
      <c r="L398" s="115"/>
      <c r="M398" s="142"/>
      <c r="N398" s="125"/>
      <c r="O398" s="115"/>
      <c r="P398" s="115"/>
      <c r="Q398" s="115"/>
      <c r="R398" s="115"/>
      <c r="S398" s="115"/>
      <c r="T398" s="115"/>
      <c r="U398" s="115"/>
    </row>
    <row r="399" spans="1:21" x14ac:dyDescent="0.25">
      <c r="A399" s="23">
        <f>ROW()/3-1</f>
        <v>132</v>
      </c>
      <c r="B399" s="124"/>
      <c r="C399" s="28" t="str">
        <f ca="1">IF($B397="","",IF(Zdroj!$AS$9="ano",IF(OFFSET(Zdroj!M$16,'k rozhodnutí detailní'!A396,0)="","","Anonymizováno"),IF(OFFSET(Zdroj!M$16,'k rozhodnutí detailní'!A396,0)="","",OFFSET(Zdroj!M$16,'k rozhodnutí detailní'!A396,0))))</f>
        <v/>
      </c>
      <c r="D399" s="3" t="str">
        <f ca="1">IF($B397="","",CONCATENATE("Dotace bude použita na:","
",OFFSET(Zdroj!P$16,'k rozhodnutí detailní'!$A396,0)))</f>
        <v/>
      </c>
      <c r="E399" s="127"/>
      <c r="F399" s="31" t="str">
        <f ca="1">IF($B397="","",OFFSET(Zdroj!V$16,'k rozhodnutí detailní'!$A396,0))</f>
        <v/>
      </c>
      <c r="G399" s="38" t="str">
        <f ca="1">IF($B397="","",OFFSET(Zdroj!CC$16,'k rozhodnutí'!$A396,0))</f>
        <v/>
      </c>
      <c r="H399" s="126"/>
      <c r="I399" s="115"/>
      <c r="J399" s="115"/>
      <c r="K399" s="115"/>
      <c r="L399" s="115"/>
      <c r="M399" s="142"/>
      <c r="N399" s="32" t="str">
        <f t="shared" ref="N399" ca="1" si="259">IF(B397="","",N397/G397)</f>
        <v/>
      </c>
      <c r="O399" s="115"/>
      <c r="P399" s="115"/>
      <c r="Q399" s="115"/>
      <c r="R399" s="115"/>
      <c r="S399" s="115"/>
      <c r="T399" s="115"/>
      <c r="U399" s="115"/>
    </row>
    <row r="400" spans="1:21" x14ac:dyDescent="0.25">
      <c r="A400" s="23"/>
      <c r="B400" s="78" t="str">
        <f ca="1">IF(OFFSET(Zdroj!$B$16,A399,0)&gt;0,A402,"")</f>
        <v/>
      </c>
      <c r="C400" s="2" t="str">
        <f ca="1">IF($B400="","",IF(Zdroj!$AS$9="ano",CONCATENATE(OFFSET(Zdroj!C$16,'k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19" t="str">
        <f ca="1">IF($B400="","",OFFSET(Zdroj!N$16,'k rozhodnutí detailní'!$A399,0))</f>
        <v/>
      </c>
      <c r="E400" s="127" t="str">
        <f ca="1">IF($B400="","",OFFSET(Zdroj!T$16,'k rozhodnutí detailní'!$A399,0))</f>
        <v/>
      </c>
      <c r="F400" s="31" t="str">
        <f ca="1">IF($B400="","",OFFSET(Zdroj!U$16,'k rozhodnutí detailní'!$A399,0))</f>
        <v/>
      </c>
      <c r="G400" s="122" t="str">
        <f ca="1">IF($B400="","",OFFSET(Zdroj!W$16,'k rozhodnutí detailní'!$A399,0))</f>
        <v/>
      </c>
      <c r="H400" s="126" t="str">
        <f ca="1">IF($B400="","",OFFSET(Zdroj!Y$16,'k rozhodnutí detailní'!$A399,0))</f>
        <v/>
      </c>
      <c r="I400" s="115" t="str">
        <f ca="1">IF($B400="","",OFFSET(Zdroj!BW$16,'k rozhodnutí detailní'!$A399,0))</f>
        <v/>
      </c>
      <c r="J400" s="115" t="str">
        <f ca="1">IF($B400="","",OFFSET(Zdroj!BX$16,'k rozhodnutí detailní'!$A399,0))</f>
        <v/>
      </c>
      <c r="K400" s="115" t="str">
        <f ca="1">IF($B400="","",OFFSET(Zdroj!BY$16,'k rozhodnutí detailní'!$A399,0))</f>
        <v/>
      </c>
      <c r="L400" s="115" t="str">
        <f ca="1">IF($B400="","",CONCATENATE(OFFSET(Zdroj!BZ$16,'k rozhodnutí detailní'!$A399,0)," ze 100"))</f>
        <v/>
      </c>
      <c r="M400" s="142" t="str">
        <f t="shared" ref="M400" ca="1" si="260">IF($B400="","",SUM((I400+J400+K400)/100))</f>
        <v/>
      </c>
      <c r="N400" s="125" t="str">
        <f ca="1">IF(B400="","",OFFSET(Zdroj!CE$16,'k rozhodnutí detailní'!A399,0))</f>
        <v/>
      </c>
      <c r="O400" s="115" t="str">
        <f ca="1">IF($B400="","",OFFSET(Zdroj!Z$16,'k rozhodnutí detailní'!$A399,0))</f>
        <v/>
      </c>
      <c r="P400" s="115" t="str">
        <f ca="1">IF($B400="","",OFFSET(Zdroj!AC$16,'k rozhodnutí detailní'!$A399,0))</f>
        <v/>
      </c>
      <c r="Q400" s="115" t="str">
        <f ca="1">IF($B400="","",OFFSET(Zdroj!AD$16,'k rozhodnutí detailní'!$A399,0))</f>
        <v/>
      </c>
      <c r="R400" s="115" t="str">
        <f ca="1">IF($B400="","",OFFSET(Zdroj!AE$16,'k rozhodnutí detailní'!$A399,0))</f>
        <v/>
      </c>
      <c r="S400" s="115" t="str">
        <f ca="1">IF($B400="","",OFFSET(Zdroj!AF$16,'k rozhodnutí detailní'!$A399,0))</f>
        <v/>
      </c>
      <c r="T400" s="115" t="str">
        <f ca="1">IF($B400="","",OFFSET(Zdroj!AG$16,'k rozhodnutí detailní'!$A399,0))</f>
        <v/>
      </c>
      <c r="U400" s="115" t="str">
        <f ca="1">IF($B400="","",OFFSET(Zdroj!AH$16,'k rozhodnutí detailní'!$A399,0))</f>
        <v/>
      </c>
    </row>
    <row r="401" spans="1:21" x14ac:dyDescent="0.25">
      <c r="A401" s="23"/>
      <c r="B401" s="124" t="str">
        <f ca="1">IF(OFFSET(Zdroj!$B$16,A399,0)&gt;0,OFFSET(Zdroj!$B$16,A399,0)+0,"")</f>
        <v/>
      </c>
      <c r="C401" s="2" t="str">
        <f ca="1">IF($B400="","",IF(Zdroj!$AS$9="ano",CONCATENATE("Okres:","
",OFFSET(Zdroj!CH$16,'k rozhodnutí detailní'!$A399,0),"
","Právní forma","
",OFFSET(Zdroj!H$16,'k rozhodnutí detailní'!$A399,0),"
",IF(OFFSET(Zdroj!I$16,'k rozhodnutí detailní'!$A399,0)="","","IČO: "),OFFSET(Zdroj!I$16,'k rozhodnutí detailní'!$A399,0),"
","B.Ú. ",IF(OFFSET(Zdroj!J$16,'k rozhodnutí detailní'!$A399,0)="","","Anonymizováno")),CONCATENATE("Okres:","
",OFFSET(Zdroj!CH$16,'k rozhodnutí detailní'!$A399,0),"
","Právní forma","
",OFFSET(Zdroj!H$16,'k rozhodnutí detailní'!$A399,0),"
",IF(OFFSET(Zdroj!I$16,'k rozhodnutí detailní'!$A399,0)="","","IČO: "),OFFSET(Zdroj!I$16,'k rozhodnutí detailní'!$A399,0),"
","B.Ú. ",OFFSET(Zdroj!J$16,'k rozhodnutí detailní'!$A399,0))))</f>
        <v/>
      </c>
      <c r="D401" s="3" t="str">
        <f ca="1">IF($B400="","",OFFSET(Zdroj!O$16,'k rozhodnutí detailní'!$A399,0))</f>
        <v/>
      </c>
      <c r="E401" s="127"/>
      <c r="F401" s="30"/>
      <c r="G401" s="122"/>
      <c r="H401" s="126"/>
      <c r="I401" s="115"/>
      <c r="J401" s="115"/>
      <c r="K401" s="115"/>
      <c r="L401" s="115"/>
      <c r="M401" s="142"/>
      <c r="N401" s="125"/>
      <c r="O401" s="115"/>
      <c r="P401" s="115"/>
      <c r="Q401" s="115"/>
      <c r="R401" s="115"/>
      <c r="S401" s="115"/>
      <c r="T401" s="115"/>
      <c r="U401" s="115"/>
    </row>
    <row r="402" spans="1:21" x14ac:dyDescent="0.25">
      <c r="A402" s="23">
        <f>ROW()/3-1</f>
        <v>133</v>
      </c>
      <c r="B402" s="124"/>
      <c r="C402" s="28" t="str">
        <f ca="1">IF($B400="","",IF(Zdroj!$AS$9="ano",IF(OFFSET(Zdroj!M$16,'k rozhodnutí detailní'!A399,0)="","","Anonymizováno"),IF(OFFSET(Zdroj!M$16,'k rozhodnutí detailní'!A399,0)="","",OFFSET(Zdroj!M$16,'k rozhodnutí detailní'!A399,0))))</f>
        <v/>
      </c>
      <c r="D402" s="3" t="str">
        <f ca="1">IF($B400="","",CONCATENATE("Dotace bude použita na:","
",OFFSET(Zdroj!P$16,'k rozhodnutí detailní'!$A399,0)))</f>
        <v/>
      </c>
      <c r="E402" s="127"/>
      <c r="F402" s="31" t="str">
        <f ca="1">IF($B400="","",OFFSET(Zdroj!V$16,'k rozhodnutí detailní'!$A399,0))</f>
        <v/>
      </c>
      <c r="G402" s="38" t="str">
        <f ca="1">IF($B400="","",OFFSET(Zdroj!CC$16,'k rozhodnutí'!$A399,0))</f>
        <v/>
      </c>
      <c r="H402" s="126"/>
      <c r="I402" s="115"/>
      <c r="J402" s="115"/>
      <c r="K402" s="115"/>
      <c r="L402" s="115"/>
      <c r="M402" s="142"/>
      <c r="N402" s="32" t="str">
        <f t="shared" ref="N402" ca="1" si="261">IF(B400="","",N400/G400)</f>
        <v/>
      </c>
      <c r="O402" s="115"/>
      <c r="P402" s="115"/>
      <c r="Q402" s="115"/>
      <c r="R402" s="115"/>
      <c r="S402" s="115"/>
      <c r="T402" s="115"/>
      <c r="U402" s="115"/>
    </row>
    <row r="403" spans="1:21" x14ac:dyDescent="0.25">
      <c r="A403" s="23"/>
      <c r="B403" s="78" t="str">
        <f ca="1">IF(OFFSET(Zdroj!$B$16,A402,0)&gt;0,A405,"")</f>
        <v/>
      </c>
      <c r="C403" s="2" t="str">
        <f ca="1">IF($B403="","",IF(Zdroj!$AS$9="ano",CONCATENATE(OFFSET(Zdroj!C$16,'k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19" t="str">
        <f ca="1">IF($B403="","",OFFSET(Zdroj!N$16,'k rozhodnutí detailní'!$A402,0))</f>
        <v/>
      </c>
      <c r="E403" s="127" t="str">
        <f ca="1">IF($B403="","",OFFSET(Zdroj!T$16,'k rozhodnutí detailní'!$A402,0))</f>
        <v/>
      </c>
      <c r="F403" s="31" t="str">
        <f ca="1">IF($B403="","",OFFSET(Zdroj!U$16,'k rozhodnutí detailní'!$A402,0))</f>
        <v/>
      </c>
      <c r="G403" s="122" t="str">
        <f ca="1">IF($B403="","",OFFSET(Zdroj!W$16,'k rozhodnutí detailní'!$A402,0))</f>
        <v/>
      </c>
      <c r="H403" s="126" t="str">
        <f ca="1">IF($B403="","",OFFSET(Zdroj!Y$16,'k rozhodnutí detailní'!$A402,0))</f>
        <v/>
      </c>
      <c r="I403" s="115" t="str">
        <f ca="1">IF($B403="","",OFFSET(Zdroj!BW$16,'k rozhodnutí detailní'!$A402,0))</f>
        <v/>
      </c>
      <c r="J403" s="115" t="str">
        <f ca="1">IF($B403="","",OFFSET(Zdroj!BX$16,'k rozhodnutí detailní'!$A402,0))</f>
        <v/>
      </c>
      <c r="K403" s="115" t="str">
        <f ca="1">IF($B403="","",OFFSET(Zdroj!BY$16,'k rozhodnutí detailní'!$A402,0))</f>
        <v/>
      </c>
      <c r="L403" s="115" t="str">
        <f ca="1">IF($B403="","",CONCATENATE(OFFSET(Zdroj!BZ$16,'k rozhodnutí detailní'!$A402,0)," ze 100"))</f>
        <v/>
      </c>
      <c r="M403" s="142" t="str">
        <f t="shared" ref="M403" ca="1" si="262">IF($B403="","",SUM((I403+J403+K403)/100))</f>
        <v/>
      </c>
      <c r="N403" s="125" t="str">
        <f ca="1">IF(B403="","",OFFSET(Zdroj!CE$16,'k rozhodnutí detailní'!A402,0))</f>
        <v/>
      </c>
      <c r="O403" s="115" t="str">
        <f ca="1">IF($B403="","",OFFSET(Zdroj!Z$16,'k rozhodnutí detailní'!$A402,0))</f>
        <v/>
      </c>
      <c r="P403" s="115" t="str">
        <f ca="1">IF($B403="","",OFFSET(Zdroj!AC$16,'k rozhodnutí detailní'!$A402,0))</f>
        <v/>
      </c>
      <c r="Q403" s="115" t="str">
        <f ca="1">IF($B403="","",OFFSET(Zdroj!AD$16,'k rozhodnutí detailní'!$A402,0))</f>
        <v/>
      </c>
      <c r="R403" s="115" t="str">
        <f ca="1">IF($B403="","",OFFSET(Zdroj!AE$16,'k rozhodnutí detailní'!$A402,0))</f>
        <v/>
      </c>
      <c r="S403" s="115" t="str">
        <f ca="1">IF($B403="","",OFFSET(Zdroj!AF$16,'k rozhodnutí detailní'!$A402,0))</f>
        <v/>
      </c>
      <c r="T403" s="115" t="str">
        <f ca="1">IF($B403="","",OFFSET(Zdroj!AG$16,'k rozhodnutí detailní'!$A402,0))</f>
        <v/>
      </c>
      <c r="U403" s="115" t="str">
        <f ca="1">IF($B403="","",OFFSET(Zdroj!AH$16,'k rozhodnutí detailní'!$A402,0))</f>
        <v/>
      </c>
    </row>
    <row r="404" spans="1:21" x14ac:dyDescent="0.25">
      <c r="A404" s="23"/>
      <c r="B404" s="124" t="str">
        <f ca="1">IF(OFFSET(Zdroj!$B$16,A402,0)&gt;0,OFFSET(Zdroj!$B$16,A402,0)+0,"")</f>
        <v/>
      </c>
      <c r="C404" s="2" t="str">
        <f ca="1">IF($B403="","",IF(Zdroj!$AS$9="ano",CONCATENATE("Okres:","
",OFFSET(Zdroj!CH$16,'k rozhodnutí detailní'!$A402,0),"
","Právní forma","
",OFFSET(Zdroj!H$16,'k rozhodnutí detailní'!$A402,0),"
",IF(OFFSET(Zdroj!I$16,'k rozhodnutí detailní'!$A402,0)="","","IČO: "),OFFSET(Zdroj!I$16,'k rozhodnutí detailní'!$A402,0),"
","B.Ú. ",IF(OFFSET(Zdroj!J$16,'k rozhodnutí detailní'!$A402,0)="","","Anonymizováno")),CONCATENATE("Okres:","
",OFFSET(Zdroj!CH$16,'k rozhodnutí detailní'!$A402,0),"
","Právní forma","
",OFFSET(Zdroj!H$16,'k rozhodnutí detailní'!$A402,0),"
",IF(OFFSET(Zdroj!I$16,'k rozhodnutí detailní'!$A402,0)="","","IČO: "),OFFSET(Zdroj!I$16,'k rozhodnutí detailní'!$A402,0),"
","B.Ú. ",OFFSET(Zdroj!J$16,'k rozhodnutí detailní'!$A402,0))))</f>
        <v/>
      </c>
      <c r="D404" s="3" t="str">
        <f ca="1">IF($B403="","",OFFSET(Zdroj!O$16,'k rozhodnutí detailní'!$A402,0))</f>
        <v/>
      </c>
      <c r="E404" s="127"/>
      <c r="F404" s="30"/>
      <c r="G404" s="122"/>
      <c r="H404" s="126"/>
      <c r="I404" s="115"/>
      <c r="J404" s="115"/>
      <c r="K404" s="115"/>
      <c r="L404" s="115"/>
      <c r="M404" s="142"/>
      <c r="N404" s="125"/>
      <c r="O404" s="115"/>
      <c r="P404" s="115"/>
      <c r="Q404" s="115"/>
      <c r="R404" s="115"/>
      <c r="S404" s="115"/>
      <c r="T404" s="115"/>
      <c r="U404" s="115"/>
    </row>
    <row r="405" spans="1:21" x14ac:dyDescent="0.25">
      <c r="A405" s="23">
        <f>ROW()/3-1</f>
        <v>134</v>
      </c>
      <c r="B405" s="124"/>
      <c r="C405" s="28" t="str">
        <f ca="1">IF($B403="","",IF(Zdroj!$AS$9="ano",IF(OFFSET(Zdroj!M$16,'k rozhodnutí detailní'!A402,0)="","","Anonymizováno"),IF(OFFSET(Zdroj!M$16,'k rozhodnutí detailní'!A402,0)="","",OFFSET(Zdroj!M$16,'k rozhodnutí detailní'!A402,0))))</f>
        <v/>
      </c>
      <c r="D405" s="3" t="str">
        <f ca="1">IF($B403="","",CONCATENATE("Dotace bude použita na:","
",OFFSET(Zdroj!P$16,'k rozhodnutí detailní'!$A402,0)))</f>
        <v/>
      </c>
      <c r="E405" s="127"/>
      <c r="F405" s="31" t="str">
        <f ca="1">IF($B403="","",OFFSET(Zdroj!V$16,'k rozhodnutí detailní'!$A402,0))</f>
        <v/>
      </c>
      <c r="G405" s="38" t="str">
        <f ca="1">IF($B403="","",OFFSET(Zdroj!CC$16,'k rozhodnutí'!$A402,0))</f>
        <v/>
      </c>
      <c r="H405" s="126"/>
      <c r="I405" s="115"/>
      <c r="J405" s="115"/>
      <c r="K405" s="115"/>
      <c r="L405" s="115"/>
      <c r="M405" s="142"/>
      <c r="N405" s="32" t="str">
        <f t="shared" ref="N405" ca="1" si="263">IF(B403="","",N403/G403)</f>
        <v/>
      </c>
      <c r="O405" s="115"/>
      <c r="P405" s="115"/>
      <c r="Q405" s="115"/>
      <c r="R405" s="115"/>
      <c r="S405" s="115"/>
      <c r="T405" s="115"/>
      <c r="U405" s="115"/>
    </row>
    <row r="406" spans="1:21" x14ac:dyDescent="0.25">
      <c r="A406" s="23"/>
      <c r="B406" s="78" t="str">
        <f ca="1">IF(OFFSET(Zdroj!$B$16,A405,0)&gt;0,A408,"")</f>
        <v/>
      </c>
      <c r="C406" s="2" t="str">
        <f ca="1">IF($B406="","",IF(Zdroj!$AS$9="ano",CONCATENATE(OFFSET(Zdroj!C$16,'k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19" t="str">
        <f ca="1">IF($B406="","",OFFSET(Zdroj!N$16,'k rozhodnutí detailní'!$A405,0))</f>
        <v/>
      </c>
      <c r="E406" s="127" t="str">
        <f ca="1">IF($B406="","",OFFSET(Zdroj!T$16,'k rozhodnutí detailní'!$A405,0))</f>
        <v/>
      </c>
      <c r="F406" s="31" t="str">
        <f ca="1">IF($B406="","",OFFSET(Zdroj!U$16,'k rozhodnutí detailní'!$A405,0))</f>
        <v/>
      </c>
      <c r="G406" s="122" t="str">
        <f ca="1">IF($B406="","",OFFSET(Zdroj!W$16,'k rozhodnutí detailní'!$A405,0))</f>
        <v/>
      </c>
      <c r="H406" s="126" t="str">
        <f ca="1">IF($B406="","",OFFSET(Zdroj!Y$16,'k rozhodnutí detailní'!$A405,0))</f>
        <v/>
      </c>
      <c r="I406" s="115" t="str">
        <f ca="1">IF($B406="","",OFFSET(Zdroj!BW$16,'k rozhodnutí detailní'!$A405,0))</f>
        <v/>
      </c>
      <c r="J406" s="115" t="str">
        <f ca="1">IF($B406="","",OFFSET(Zdroj!BX$16,'k rozhodnutí detailní'!$A405,0))</f>
        <v/>
      </c>
      <c r="K406" s="115" t="str">
        <f ca="1">IF($B406="","",OFFSET(Zdroj!BY$16,'k rozhodnutí detailní'!$A405,0))</f>
        <v/>
      </c>
      <c r="L406" s="115" t="str">
        <f ca="1">IF($B406="","",CONCATENATE(OFFSET(Zdroj!BZ$16,'k rozhodnutí detailní'!$A405,0)," ze 100"))</f>
        <v/>
      </c>
      <c r="M406" s="142" t="str">
        <f t="shared" ref="M406" ca="1" si="264">IF($B406="","",SUM((I406+J406+K406)/100))</f>
        <v/>
      </c>
      <c r="N406" s="125" t="str">
        <f ca="1">IF(B406="","",OFFSET(Zdroj!CE$16,'k rozhodnutí detailní'!A405,0))</f>
        <v/>
      </c>
      <c r="O406" s="115" t="str">
        <f ca="1">IF($B406="","",OFFSET(Zdroj!Z$16,'k rozhodnutí detailní'!$A405,0))</f>
        <v/>
      </c>
      <c r="P406" s="115" t="str">
        <f ca="1">IF($B406="","",OFFSET(Zdroj!AC$16,'k rozhodnutí detailní'!$A405,0))</f>
        <v/>
      </c>
      <c r="Q406" s="115" t="str">
        <f ca="1">IF($B406="","",OFFSET(Zdroj!AD$16,'k rozhodnutí detailní'!$A405,0))</f>
        <v/>
      </c>
      <c r="R406" s="115" t="str">
        <f ca="1">IF($B406="","",OFFSET(Zdroj!AE$16,'k rozhodnutí detailní'!$A405,0))</f>
        <v/>
      </c>
      <c r="S406" s="115" t="str">
        <f ca="1">IF($B406="","",OFFSET(Zdroj!AF$16,'k rozhodnutí detailní'!$A405,0))</f>
        <v/>
      </c>
      <c r="T406" s="115" t="str">
        <f ca="1">IF($B406="","",OFFSET(Zdroj!AG$16,'k rozhodnutí detailní'!$A405,0))</f>
        <v/>
      </c>
      <c r="U406" s="115" t="str">
        <f ca="1">IF($B406="","",OFFSET(Zdroj!AH$16,'k rozhodnutí detailní'!$A405,0))</f>
        <v/>
      </c>
    </row>
    <row r="407" spans="1:21" x14ac:dyDescent="0.25">
      <c r="A407" s="23"/>
      <c r="B407" s="124" t="str">
        <f ca="1">IF(OFFSET(Zdroj!$B$16,A405,0)&gt;0,OFFSET(Zdroj!$B$16,A405,0)+0,"")</f>
        <v/>
      </c>
      <c r="C407" s="2" t="str">
        <f ca="1">IF($B406="","",IF(Zdroj!$AS$9="ano",CONCATENATE("Okres:","
",OFFSET(Zdroj!CH$16,'k rozhodnutí detailní'!$A405,0),"
","Právní forma","
",OFFSET(Zdroj!H$16,'k rozhodnutí detailní'!$A405,0),"
",IF(OFFSET(Zdroj!I$16,'k rozhodnutí detailní'!$A405,0)="","","IČO: "),OFFSET(Zdroj!I$16,'k rozhodnutí detailní'!$A405,0),"
","B.Ú. ",IF(OFFSET(Zdroj!J$16,'k rozhodnutí detailní'!$A405,0)="","","Anonymizováno")),CONCATENATE("Okres:","
",OFFSET(Zdroj!CH$16,'k rozhodnutí detailní'!$A405,0),"
","Právní forma","
",OFFSET(Zdroj!H$16,'k rozhodnutí detailní'!$A405,0),"
",IF(OFFSET(Zdroj!I$16,'k rozhodnutí detailní'!$A405,0)="","","IČO: "),OFFSET(Zdroj!I$16,'k rozhodnutí detailní'!$A405,0),"
","B.Ú. ",OFFSET(Zdroj!J$16,'k rozhodnutí detailní'!$A405,0))))</f>
        <v/>
      </c>
      <c r="D407" s="3" t="str">
        <f ca="1">IF($B406="","",OFFSET(Zdroj!O$16,'k rozhodnutí detailní'!$A405,0))</f>
        <v/>
      </c>
      <c r="E407" s="127"/>
      <c r="F407" s="30"/>
      <c r="G407" s="122"/>
      <c r="H407" s="126"/>
      <c r="I407" s="115"/>
      <c r="J407" s="115"/>
      <c r="K407" s="115"/>
      <c r="L407" s="115"/>
      <c r="M407" s="142"/>
      <c r="N407" s="125"/>
      <c r="O407" s="115"/>
      <c r="P407" s="115"/>
      <c r="Q407" s="115"/>
      <c r="R407" s="115"/>
      <c r="S407" s="115"/>
      <c r="T407" s="115"/>
      <c r="U407" s="115"/>
    </row>
    <row r="408" spans="1:21" x14ac:dyDescent="0.25">
      <c r="A408" s="23">
        <f>ROW()/3-1</f>
        <v>135</v>
      </c>
      <c r="B408" s="124"/>
      <c r="C408" s="28" t="str">
        <f ca="1">IF($B406="","",IF(Zdroj!$AS$9="ano",IF(OFFSET(Zdroj!M$16,'k rozhodnutí detailní'!A405,0)="","","Anonymizováno"),IF(OFFSET(Zdroj!M$16,'k rozhodnutí detailní'!A405,0)="","",OFFSET(Zdroj!M$16,'k rozhodnutí detailní'!A405,0))))</f>
        <v/>
      </c>
      <c r="D408" s="3" t="str">
        <f ca="1">IF($B406="","",CONCATENATE("Dotace bude použita na:","
",OFFSET(Zdroj!P$16,'k rozhodnutí detailní'!$A405,0)))</f>
        <v/>
      </c>
      <c r="E408" s="127"/>
      <c r="F408" s="31" t="str">
        <f ca="1">IF($B406="","",OFFSET(Zdroj!V$16,'k rozhodnutí detailní'!$A405,0))</f>
        <v/>
      </c>
      <c r="G408" s="38" t="str">
        <f ca="1">IF($B406="","",OFFSET(Zdroj!CC$16,'k rozhodnutí'!$A405,0))</f>
        <v/>
      </c>
      <c r="H408" s="126"/>
      <c r="I408" s="115"/>
      <c r="J408" s="115"/>
      <c r="K408" s="115"/>
      <c r="L408" s="115"/>
      <c r="M408" s="142"/>
      <c r="N408" s="32" t="str">
        <f t="shared" ref="N408" ca="1" si="265">IF(B406="","",N406/G406)</f>
        <v/>
      </c>
      <c r="O408" s="115"/>
      <c r="P408" s="115"/>
      <c r="Q408" s="115"/>
      <c r="R408" s="115"/>
      <c r="S408" s="115"/>
      <c r="T408" s="115"/>
      <c r="U408" s="115"/>
    </row>
    <row r="409" spans="1:21" x14ac:dyDescent="0.25">
      <c r="A409" s="23"/>
      <c r="B409" s="78" t="str">
        <f ca="1">IF(OFFSET(Zdroj!$B$16,A408,0)&gt;0,A411,"")</f>
        <v/>
      </c>
      <c r="C409" s="2" t="str">
        <f ca="1">IF($B409="","",IF(Zdroj!$AS$9="ano",CONCATENATE(OFFSET(Zdroj!C$16,'k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19" t="str">
        <f ca="1">IF($B409="","",OFFSET(Zdroj!N$16,'k rozhodnutí detailní'!$A408,0))</f>
        <v/>
      </c>
      <c r="E409" s="127" t="str">
        <f ca="1">IF($B409="","",OFFSET(Zdroj!T$16,'k rozhodnutí detailní'!$A408,0))</f>
        <v/>
      </c>
      <c r="F409" s="31" t="str">
        <f ca="1">IF($B409="","",OFFSET(Zdroj!U$16,'k rozhodnutí detailní'!$A408,0))</f>
        <v/>
      </c>
      <c r="G409" s="122" t="str">
        <f ca="1">IF($B409="","",OFFSET(Zdroj!W$16,'k rozhodnutí detailní'!$A408,0))</f>
        <v/>
      </c>
      <c r="H409" s="126" t="str">
        <f ca="1">IF($B409="","",OFFSET(Zdroj!Y$16,'k rozhodnutí detailní'!$A408,0))</f>
        <v/>
      </c>
      <c r="I409" s="115" t="str">
        <f ca="1">IF($B409="","",OFFSET(Zdroj!BW$16,'k rozhodnutí detailní'!$A408,0))</f>
        <v/>
      </c>
      <c r="J409" s="115" t="str">
        <f ca="1">IF($B409="","",OFFSET(Zdroj!BX$16,'k rozhodnutí detailní'!$A408,0))</f>
        <v/>
      </c>
      <c r="K409" s="115" t="str">
        <f ca="1">IF($B409="","",OFFSET(Zdroj!BY$16,'k rozhodnutí detailní'!$A408,0))</f>
        <v/>
      </c>
      <c r="L409" s="115" t="str">
        <f ca="1">IF($B409="","",CONCATENATE(OFFSET(Zdroj!BZ$16,'k rozhodnutí detailní'!$A408,0)," ze 100"))</f>
        <v/>
      </c>
      <c r="M409" s="142" t="str">
        <f t="shared" ref="M409" ca="1" si="266">IF($B409="","",SUM((I409+J409+K409)/100))</f>
        <v/>
      </c>
      <c r="N409" s="125" t="str">
        <f ca="1">IF(B409="","",OFFSET(Zdroj!CE$16,'k rozhodnutí detailní'!A408,0))</f>
        <v/>
      </c>
      <c r="O409" s="115" t="str">
        <f ca="1">IF($B409="","",OFFSET(Zdroj!Z$16,'k rozhodnutí detailní'!$A408,0))</f>
        <v/>
      </c>
      <c r="P409" s="115" t="str">
        <f ca="1">IF($B409="","",OFFSET(Zdroj!AC$16,'k rozhodnutí detailní'!$A408,0))</f>
        <v/>
      </c>
      <c r="Q409" s="115" t="str">
        <f ca="1">IF($B409="","",OFFSET(Zdroj!AD$16,'k rozhodnutí detailní'!$A408,0))</f>
        <v/>
      </c>
      <c r="R409" s="115" t="str">
        <f ca="1">IF($B409="","",OFFSET(Zdroj!AE$16,'k rozhodnutí detailní'!$A408,0))</f>
        <v/>
      </c>
      <c r="S409" s="115" t="str">
        <f ca="1">IF($B409="","",OFFSET(Zdroj!AF$16,'k rozhodnutí detailní'!$A408,0))</f>
        <v/>
      </c>
      <c r="T409" s="115" t="str">
        <f ca="1">IF($B409="","",OFFSET(Zdroj!AG$16,'k rozhodnutí detailní'!$A408,0))</f>
        <v/>
      </c>
      <c r="U409" s="115" t="str">
        <f ca="1">IF($B409="","",OFFSET(Zdroj!AH$16,'k rozhodnutí detailní'!$A408,0))</f>
        <v/>
      </c>
    </row>
    <row r="410" spans="1:21" x14ac:dyDescent="0.25">
      <c r="A410" s="23"/>
      <c r="B410" s="124" t="str">
        <f ca="1">IF(OFFSET(Zdroj!$B$16,A408,0)&gt;0,OFFSET(Zdroj!$B$16,A408,0)+0,"")</f>
        <v/>
      </c>
      <c r="C410" s="2" t="str">
        <f ca="1">IF($B409="","",IF(Zdroj!$AS$9="ano",CONCATENATE("Okres:","
",OFFSET(Zdroj!CH$16,'k rozhodnutí detailní'!$A408,0),"
","Právní forma","
",OFFSET(Zdroj!H$16,'k rozhodnutí detailní'!$A408,0),"
",IF(OFFSET(Zdroj!I$16,'k rozhodnutí detailní'!$A408,0)="","","IČO: "),OFFSET(Zdroj!I$16,'k rozhodnutí detailní'!$A408,0),"
","B.Ú. ",IF(OFFSET(Zdroj!J$16,'k rozhodnutí detailní'!$A408,0)="","","Anonymizováno")),CONCATENATE("Okres:","
",OFFSET(Zdroj!CH$16,'k rozhodnutí detailní'!$A408,0),"
","Právní forma","
",OFFSET(Zdroj!H$16,'k rozhodnutí detailní'!$A408,0),"
",IF(OFFSET(Zdroj!I$16,'k rozhodnutí detailní'!$A408,0)="","","IČO: "),OFFSET(Zdroj!I$16,'k rozhodnutí detailní'!$A408,0),"
","B.Ú. ",OFFSET(Zdroj!J$16,'k rozhodnutí detailní'!$A408,0))))</f>
        <v/>
      </c>
      <c r="D410" s="3" t="str">
        <f ca="1">IF($B409="","",OFFSET(Zdroj!O$16,'k rozhodnutí detailní'!$A408,0))</f>
        <v/>
      </c>
      <c r="E410" s="127"/>
      <c r="F410" s="30"/>
      <c r="G410" s="122"/>
      <c r="H410" s="126"/>
      <c r="I410" s="115"/>
      <c r="J410" s="115"/>
      <c r="K410" s="115"/>
      <c r="L410" s="115"/>
      <c r="M410" s="142"/>
      <c r="N410" s="125"/>
      <c r="O410" s="115"/>
      <c r="P410" s="115"/>
      <c r="Q410" s="115"/>
      <c r="R410" s="115"/>
      <c r="S410" s="115"/>
      <c r="T410" s="115"/>
      <c r="U410" s="115"/>
    </row>
    <row r="411" spans="1:21" x14ac:dyDescent="0.25">
      <c r="A411" s="23">
        <f>ROW()/3-1</f>
        <v>136</v>
      </c>
      <c r="B411" s="124"/>
      <c r="C411" s="28" t="str">
        <f ca="1">IF($B409="","",IF(Zdroj!$AS$9="ano",IF(OFFSET(Zdroj!M$16,'k rozhodnutí detailní'!A408,0)="","","Anonymizováno"),IF(OFFSET(Zdroj!M$16,'k rozhodnutí detailní'!A408,0)="","",OFFSET(Zdroj!M$16,'k rozhodnutí detailní'!A408,0))))</f>
        <v/>
      </c>
      <c r="D411" s="3" t="str">
        <f ca="1">IF($B409="","",CONCATENATE("Dotace bude použita na:","
",OFFSET(Zdroj!P$16,'k rozhodnutí detailní'!$A408,0)))</f>
        <v/>
      </c>
      <c r="E411" s="127"/>
      <c r="F411" s="31" t="str">
        <f ca="1">IF($B409="","",OFFSET(Zdroj!V$16,'k rozhodnutí detailní'!$A408,0))</f>
        <v/>
      </c>
      <c r="G411" s="38" t="str">
        <f ca="1">IF($B409="","",OFFSET(Zdroj!CC$16,'k rozhodnutí'!$A408,0))</f>
        <v/>
      </c>
      <c r="H411" s="126"/>
      <c r="I411" s="115"/>
      <c r="J411" s="115"/>
      <c r="K411" s="115"/>
      <c r="L411" s="115"/>
      <c r="M411" s="142"/>
      <c r="N411" s="32" t="str">
        <f t="shared" ref="N411" ca="1" si="267">IF(B409="","",N409/G409)</f>
        <v/>
      </c>
      <c r="O411" s="115"/>
      <c r="P411" s="115"/>
      <c r="Q411" s="115"/>
      <c r="R411" s="115"/>
      <c r="S411" s="115"/>
      <c r="T411" s="115"/>
      <c r="U411" s="115"/>
    </row>
    <row r="412" spans="1:21" x14ac:dyDescent="0.25">
      <c r="A412" s="23"/>
      <c r="B412" s="78" t="str">
        <f ca="1">IF(OFFSET(Zdroj!$B$16,A411,0)&gt;0,A414,"")</f>
        <v/>
      </c>
      <c r="C412" s="2" t="str">
        <f ca="1">IF($B412="","",IF(Zdroj!$AS$9="ano",CONCATENATE(OFFSET(Zdroj!C$16,'k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19" t="str">
        <f ca="1">IF($B412="","",OFFSET(Zdroj!N$16,'k rozhodnutí detailní'!$A411,0))</f>
        <v/>
      </c>
      <c r="E412" s="127" t="str">
        <f ca="1">IF($B412="","",OFFSET(Zdroj!T$16,'k rozhodnutí detailní'!$A411,0))</f>
        <v/>
      </c>
      <c r="F412" s="31" t="str">
        <f ca="1">IF($B412="","",OFFSET(Zdroj!U$16,'k rozhodnutí detailní'!$A411,0))</f>
        <v/>
      </c>
      <c r="G412" s="122" t="str">
        <f ca="1">IF($B412="","",OFFSET(Zdroj!W$16,'k rozhodnutí detailní'!$A411,0))</f>
        <v/>
      </c>
      <c r="H412" s="126" t="str">
        <f ca="1">IF($B412="","",OFFSET(Zdroj!Y$16,'k rozhodnutí detailní'!$A411,0))</f>
        <v/>
      </c>
      <c r="I412" s="115" t="str">
        <f ca="1">IF($B412="","",OFFSET(Zdroj!BW$16,'k rozhodnutí detailní'!$A411,0))</f>
        <v/>
      </c>
      <c r="J412" s="115" t="str">
        <f ca="1">IF($B412="","",OFFSET(Zdroj!BX$16,'k rozhodnutí detailní'!$A411,0))</f>
        <v/>
      </c>
      <c r="K412" s="115" t="str">
        <f ca="1">IF($B412="","",OFFSET(Zdroj!BY$16,'k rozhodnutí detailní'!$A411,0))</f>
        <v/>
      </c>
      <c r="L412" s="115" t="str">
        <f ca="1">IF($B412="","",CONCATENATE(OFFSET(Zdroj!BZ$16,'k rozhodnutí detailní'!$A411,0)," ze 100"))</f>
        <v/>
      </c>
      <c r="M412" s="142" t="str">
        <f t="shared" ref="M412" ca="1" si="268">IF($B412="","",SUM((I412+J412+K412)/100))</f>
        <v/>
      </c>
      <c r="N412" s="125" t="str">
        <f ca="1">IF(B412="","",OFFSET(Zdroj!CE$16,'k rozhodnutí detailní'!A411,0))</f>
        <v/>
      </c>
      <c r="O412" s="115" t="str">
        <f ca="1">IF($B412="","",OFFSET(Zdroj!Z$16,'k rozhodnutí detailní'!$A411,0))</f>
        <v/>
      </c>
      <c r="P412" s="115" t="str">
        <f ca="1">IF($B412="","",OFFSET(Zdroj!AC$16,'k rozhodnutí detailní'!$A411,0))</f>
        <v/>
      </c>
      <c r="Q412" s="115" t="str">
        <f ca="1">IF($B412="","",OFFSET(Zdroj!AD$16,'k rozhodnutí detailní'!$A411,0))</f>
        <v/>
      </c>
      <c r="R412" s="115" t="str">
        <f ca="1">IF($B412="","",OFFSET(Zdroj!AE$16,'k rozhodnutí detailní'!$A411,0))</f>
        <v/>
      </c>
      <c r="S412" s="115" t="str">
        <f ca="1">IF($B412="","",OFFSET(Zdroj!AF$16,'k rozhodnutí detailní'!$A411,0))</f>
        <v/>
      </c>
      <c r="T412" s="115" t="str">
        <f ca="1">IF($B412="","",OFFSET(Zdroj!AG$16,'k rozhodnutí detailní'!$A411,0))</f>
        <v/>
      </c>
      <c r="U412" s="115" t="str">
        <f ca="1">IF($B412="","",OFFSET(Zdroj!AH$16,'k rozhodnutí detailní'!$A411,0))</f>
        <v/>
      </c>
    </row>
    <row r="413" spans="1:21" x14ac:dyDescent="0.25">
      <c r="A413" s="23"/>
      <c r="B413" s="124" t="str">
        <f ca="1">IF(OFFSET(Zdroj!$B$16,A411,0)&gt;0,OFFSET(Zdroj!$B$16,A411,0)+0,"")</f>
        <v/>
      </c>
      <c r="C413" s="2" t="str">
        <f ca="1">IF($B412="","",IF(Zdroj!$AS$9="ano",CONCATENATE("Okres:","
",OFFSET(Zdroj!CH$16,'k rozhodnutí detailní'!$A411,0),"
","Právní forma","
",OFFSET(Zdroj!H$16,'k rozhodnutí detailní'!$A411,0),"
",IF(OFFSET(Zdroj!I$16,'k rozhodnutí detailní'!$A411,0)="","","IČO: "),OFFSET(Zdroj!I$16,'k rozhodnutí detailní'!$A411,0),"
","B.Ú. ",IF(OFFSET(Zdroj!J$16,'k rozhodnutí detailní'!$A411,0)="","","Anonymizováno")),CONCATENATE("Okres:","
",OFFSET(Zdroj!CH$16,'k rozhodnutí detailní'!$A411,0),"
","Právní forma","
",OFFSET(Zdroj!H$16,'k rozhodnutí detailní'!$A411,0),"
",IF(OFFSET(Zdroj!I$16,'k rozhodnutí detailní'!$A411,0)="","","IČO: "),OFFSET(Zdroj!I$16,'k rozhodnutí detailní'!$A411,0),"
","B.Ú. ",OFFSET(Zdroj!J$16,'k rozhodnutí detailní'!$A411,0))))</f>
        <v/>
      </c>
      <c r="D413" s="3" t="str">
        <f ca="1">IF($B412="","",OFFSET(Zdroj!O$16,'k rozhodnutí detailní'!$A411,0))</f>
        <v/>
      </c>
      <c r="E413" s="127"/>
      <c r="F413" s="30"/>
      <c r="G413" s="122"/>
      <c r="H413" s="126"/>
      <c r="I413" s="115"/>
      <c r="J413" s="115"/>
      <c r="K413" s="115"/>
      <c r="L413" s="115"/>
      <c r="M413" s="142"/>
      <c r="N413" s="125"/>
      <c r="O413" s="115"/>
      <c r="P413" s="115"/>
      <c r="Q413" s="115"/>
      <c r="R413" s="115"/>
      <c r="S413" s="115"/>
      <c r="T413" s="115"/>
      <c r="U413" s="115"/>
    </row>
    <row r="414" spans="1:21" x14ac:dyDescent="0.25">
      <c r="A414" s="23">
        <f>ROW()/3-1</f>
        <v>137</v>
      </c>
      <c r="B414" s="124"/>
      <c r="C414" s="28" t="str">
        <f ca="1">IF($B412="","",IF(Zdroj!$AS$9="ano",IF(OFFSET(Zdroj!M$16,'k rozhodnutí detailní'!A411,0)="","","Anonymizováno"),IF(OFFSET(Zdroj!M$16,'k rozhodnutí detailní'!A411,0)="","",OFFSET(Zdroj!M$16,'k rozhodnutí detailní'!A411,0))))</f>
        <v/>
      </c>
      <c r="D414" s="3" t="str">
        <f ca="1">IF($B412="","",CONCATENATE("Dotace bude použita na:","
",OFFSET(Zdroj!P$16,'k rozhodnutí detailní'!$A411,0)))</f>
        <v/>
      </c>
      <c r="E414" s="127"/>
      <c r="F414" s="31" t="str">
        <f ca="1">IF($B412="","",OFFSET(Zdroj!V$16,'k rozhodnutí detailní'!$A411,0))</f>
        <v/>
      </c>
      <c r="G414" s="38" t="str">
        <f ca="1">IF($B412="","",OFFSET(Zdroj!CC$16,'k rozhodnutí'!$A411,0))</f>
        <v/>
      </c>
      <c r="H414" s="126"/>
      <c r="I414" s="115"/>
      <c r="J414" s="115"/>
      <c r="K414" s="115"/>
      <c r="L414" s="115"/>
      <c r="M414" s="142"/>
      <c r="N414" s="32" t="str">
        <f t="shared" ref="N414" ca="1" si="269">IF(B412="","",N412/G412)</f>
        <v/>
      </c>
      <c r="O414" s="115"/>
      <c r="P414" s="115"/>
      <c r="Q414" s="115"/>
      <c r="R414" s="115"/>
      <c r="S414" s="115"/>
      <c r="T414" s="115"/>
      <c r="U414" s="115"/>
    </row>
    <row r="415" spans="1:21" x14ac:dyDescent="0.25">
      <c r="A415" s="23"/>
      <c r="B415" s="78" t="str">
        <f ca="1">IF(OFFSET(Zdroj!$B$16,A414,0)&gt;0,A417,"")</f>
        <v/>
      </c>
      <c r="C415" s="2" t="str">
        <f ca="1">IF($B415="","",IF(Zdroj!$AS$9="ano",CONCATENATE(OFFSET(Zdroj!C$16,'k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19" t="str">
        <f ca="1">IF($B415="","",OFFSET(Zdroj!N$16,'k rozhodnutí detailní'!$A414,0))</f>
        <v/>
      </c>
      <c r="E415" s="127" t="str">
        <f ca="1">IF($B415="","",OFFSET(Zdroj!T$16,'k rozhodnutí detailní'!$A414,0))</f>
        <v/>
      </c>
      <c r="F415" s="31" t="str">
        <f ca="1">IF($B415="","",OFFSET(Zdroj!U$16,'k rozhodnutí detailní'!$A414,0))</f>
        <v/>
      </c>
      <c r="G415" s="122" t="str">
        <f ca="1">IF($B415="","",OFFSET(Zdroj!W$16,'k rozhodnutí detailní'!$A414,0))</f>
        <v/>
      </c>
      <c r="H415" s="126" t="str">
        <f ca="1">IF($B415="","",OFFSET(Zdroj!Y$16,'k rozhodnutí detailní'!$A414,0))</f>
        <v/>
      </c>
      <c r="I415" s="115" t="str">
        <f ca="1">IF($B415="","",OFFSET(Zdroj!BW$16,'k rozhodnutí detailní'!$A414,0))</f>
        <v/>
      </c>
      <c r="J415" s="115" t="str">
        <f ca="1">IF($B415="","",OFFSET(Zdroj!BX$16,'k rozhodnutí detailní'!$A414,0))</f>
        <v/>
      </c>
      <c r="K415" s="115" t="str">
        <f ca="1">IF($B415="","",OFFSET(Zdroj!BY$16,'k rozhodnutí detailní'!$A414,0))</f>
        <v/>
      </c>
      <c r="L415" s="115" t="str">
        <f ca="1">IF($B415="","",CONCATENATE(OFFSET(Zdroj!BZ$16,'k rozhodnutí detailní'!$A414,0)," ze 100"))</f>
        <v/>
      </c>
      <c r="M415" s="142" t="str">
        <f t="shared" ref="M415" ca="1" si="270">IF($B415="","",SUM((I415+J415+K415)/100))</f>
        <v/>
      </c>
      <c r="N415" s="125" t="str">
        <f ca="1">IF(B415="","",OFFSET(Zdroj!CE$16,'k rozhodnutí detailní'!A414,0))</f>
        <v/>
      </c>
      <c r="O415" s="115" t="str">
        <f ca="1">IF($B415="","",OFFSET(Zdroj!Z$16,'k rozhodnutí detailní'!$A414,0))</f>
        <v/>
      </c>
      <c r="P415" s="115" t="str">
        <f ca="1">IF($B415="","",OFFSET(Zdroj!AC$16,'k rozhodnutí detailní'!$A414,0))</f>
        <v/>
      </c>
      <c r="Q415" s="115" t="str">
        <f ca="1">IF($B415="","",OFFSET(Zdroj!AD$16,'k rozhodnutí detailní'!$A414,0))</f>
        <v/>
      </c>
      <c r="R415" s="115" t="str">
        <f ca="1">IF($B415="","",OFFSET(Zdroj!AE$16,'k rozhodnutí detailní'!$A414,0))</f>
        <v/>
      </c>
      <c r="S415" s="115" t="str">
        <f ca="1">IF($B415="","",OFFSET(Zdroj!AF$16,'k rozhodnutí detailní'!$A414,0))</f>
        <v/>
      </c>
      <c r="T415" s="115" t="str">
        <f ca="1">IF($B415="","",OFFSET(Zdroj!AG$16,'k rozhodnutí detailní'!$A414,0))</f>
        <v/>
      </c>
      <c r="U415" s="115" t="str">
        <f ca="1">IF($B415="","",OFFSET(Zdroj!AH$16,'k rozhodnutí detailní'!$A414,0))</f>
        <v/>
      </c>
    </row>
    <row r="416" spans="1:21" x14ac:dyDescent="0.25">
      <c r="A416" s="23"/>
      <c r="B416" s="124" t="str">
        <f ca="1">IF(OFFSET(Zdroj!$B$16,A414,0)&gt;0,OFFSET(Zdroj!$B$16,A414,0)+0,"")</f>
        <v/>
      </c>
      <c r="C416" s="2" t="str">
        <f ca="1">IF($B415="","",IF(Zdroj!$AS$9="ano",CONCATENATE("Okres:","
",OFFSET(Zdroj!CH$16,'k rozhodnutí detailní'!$A414,0),"
","Právní forma","
",OFFSET(Zdroj!H$16,'k rozhodnutí detailní'!$A414,0),"
",IF(OFFSET(Zdroj!I$16,'k rozhodnutí detailní'!$A414,0)="","","IČO: "),OFFSET(Zdroj!I$16,'k rozhodnutí detailní'!$A414,0),"
","B.Ú. ",IF(OFFSET(Zdroj!J$16,'k rozhodnutí detailní'!$A414,0)="","","Anonymizováno")),CONCATENATE("Okres:","
",OFFSET(Zdroj!CH$16,'k rozhodnutí detailní'!$A414,0),"
","Právní forma","
",OFFSET(Zdroj!H$16,'k rozhodnutí detailní'!$A414,0),"
",IF(OFFSET(Zdroj!I$16,'k rozhodnutí detailní'!$A414,0)="","","IČO: "),OFFSET(Zdroj!I$16,'k rozhodnutí detailní'!$A414,0),"
","B.Ú. ",OFFSET(Zdroj!J$16,'k rozhodnutí detailní'!$A414,0))))</f>
        <v/>
      </c>
      <c r="D416" s="3" t="str">
        <f ca="1">IF($B415="","",OFFSET(Zdroj!O$16,'k rozhodnutí detailní'!$A414,0))</f>
        <v/>
      </c>
      <c r="E416" s="127"/>
      <c r="F416" s="30"/>
      <c r="G416" s="122"/>
      <c r="H416" s="126"/>
      <c r="I416" s="115"/>
      <c r="J416" s="115"/>
      <c r="K416" s="115"/>
      <c r="L416" s="115"/>
      <c r="M416" s="142"/>
      <c r="N416" s="125"/>
      <c r="O416" s="115"/>
      <c r="P416" s="115"/>
      <c r="Q416" s="115"/>
      <c r="R416" s="115"/>
      <c r="S416" s="115"/>
      <c r="T416" s="115"/>
      <c r="U416" s="115"/>
    </row>
    <row r="417" spans="1:21" x14ac:dyDescent="0.25">
      <c r="A417" s="23">
        <f>ROW()/3-1</f>
        <v>138</v>
      </c>
      <c r="B417" s="124"/>
      <c r="C417" s="28" t="str">
        <f ca="1">IF($B415="","",IF(Zdroj!$AS$9="ano",IF(OFFSET(Zdroj!M$16,'k rozhodnutí detailní'!A414,0)="","","Anonymizováno"),IF(OFFSET(Zdroj!M$16,'k rozhodnutí detailní'!A414,0)="","",OFFSET(Zdroj!M$16,'k rozhodnutí detailní'!A414,0))))</f>
        <v/>
      </c>
      <c r="D417" s="3" t="str">
        <f ca="1">IF($B415="","",CONCATENATE("Dotace bude použita na:","
",OFFSET(Zdroj!P$16,'k rozhodnutí detailní'!$A414,0)))</f>
        <v/>
      </c>
      <c r="E417" s="127"/>
      <c r="F417" s="31" t="str">
        <f ca="1">IF($B415="","",OFFSET(Zdroj!V$16,'k rozhodnutí detailní'!$A414,0))</f>
        <v/>
      </c>
      <c r="G417" s="38" t="str">
        <f ca="1">IF($B415="","",OFFSET(Zdroj!CC$16,'k rozhodnutí'!$A414,0))</f>
        <v/>
      </c>
      <c r="H417" s="126"/>
      <c r="I417" s="115"/>
      <c r="J417" s="115"/>
      <c r="K417" s="115"/>
      <c r="L417" s="115"/>
      <c r="M417" s="142"/>
      <c r="N417" s="32" t="str">
        <f t="shared" ref="N417" ca="1" si="271">IF(B415="","",N415/G415)</f>
        <v/>
      </c>
      <c r="O417" s="115"/>
      <c r="P417" s="115"/>
      <c r="Q417" s="115"/>
      <c r="R417" s="115"/>
      <c r="S417" s="115"/>
      <c r="T417" s="115"/>
      <c r="U417" s="115"/>
    </row>
    <row r="418" spans="1:21" x14ac:dyDescent="0.25">
      <c r="A418" s="23"/>
      <c r="B418" s="78" t="str">
        <f ca="1">IF(OFFSET(Zdroj!$B$16,A417,0)&gt;0,A420,"")</f>
        <v/>
      </c>
      <c r="C418" s="2" t="str">
        <f ca="1">IF($B418="","",IF(Zdroj!$AS$9="ano",CONCATENATE(OFFSET(Zdroj!C$16,'k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19" t="str">
        <f ca="1">IF($B418="","",OFFSET(Zdroj!N$16,'k rozhodnutí detailní'!$A417,0))</f>
        <v/>
      </c>
      <c r="E418" s="127" t="str">
        <f ca="1">IF($B418="","",OFFSET(Zdroj!T$16,'k rozhodnutí detailní'!$A417,0))</f>
        <v/>
      </c>
      <c r="F418" s="31" t="str">
        <f ca="1">IF($B418="","",OFFSET(Zdroj!U$16,'k rozhodnutí detailní'!$A417,0))</f>
        <v/>
      </c>
      <c r="G418" s="122" t="str">
        <f ca="1">IF($B418="","",OFFSET(Zdroj!W$16,'k rozhodnutí detailní'!$A417,0))</f>
        <v/>
      </c>
      <c r="H418" s="126" t="str">
        <f ca="1">IF($B418="","",OFFSET(Zdroj!Y$16,'k rozhodnutí detailní'!$A417,0))</f>
        <v/>
      </c>
      <c r="I418" s="115" t="str">
        <f ca="1">IF($B418="","",OFFSET(Zdroj!BW$16,'k rozhodnutí detailní'!$A417,0))</f>
        <v/>
      </c>
      <c r="J418" s="115" t="str">
        <f ca="1">IF($B418="","",OFFSET(Zdroj!BX$16,'k rozhodnutí detailní'!$A417,0))</f>
        <v/>
      </c>
      <c r="K418" s="115" t="str">
        <f ca="1">IF($B418="","",OFFSET(Zdroj!BY$16,'k rozhodnutí detailní'!$A417,0))</f>
        <v/>
      </c>
      <c r="L418" s="115" t="str">
        <f ca="1">IF($B418="","",CONCATENATE(OFFSET(Zdroj!BZ$16,'k rozhodnutí detailní'!$A417,0)," ze 100"))</f>
        <v/>
      </c>
      <c r="M418" s="142" t="str">
        <f t="shared" ref="M418" ca="1" si="272">IF($B418="","",SUM((I418+J418+K418)/100))</f>
        <v/>
      </c>
      <c r="N418" s="125" t="str">
        <f ca="1">IF(B418="","",OFFSET(Zdroj!CE$16,'k rozhodnutí detailní'!A417,0))</f>
        <v/>
      </c>
      <c r="O418" s="115" t="str">
        <f ca="1">IF($B418="","",OFFSET(Zdroj!Z$16,'k rozhodnutí detailní'!$A417,0))</f>
        <v/>
      </c>
      <c r="P418" s="115" t="str">
        <f ca="1">IF($B418="","",OFFSET(Zdroj!AC$16,'k rozhodnutí detailní'!$A417,0))</f>
        <v/>
      </c>
      <c r="Q418" s="115" t="str">
        <f ca="1">IF($B418="","",OFFSET(Zdroj!AD$16,'k rozhodnutí detailní'!$A417,0))</f>
        <v/>
      </c>
      <c r="R418" s="115" t="str">
        <f ca="1">IF($B418="","",OFFSET(Zdroj!AE$16,'k rozhodnutí detailní'!$A417,0))</f>
        <v/>
      </c>
      <c r="S418" s="115" t="str">
        <f ca="1">IF($B418="","",OFFSET(Zdroj!AF$16,'k rozhodnutí detailní'!$A417,0))</f>
        <v/>
      </c>
      <c r="T418" s="115" t="str">
        <f ca="1">IF($B418="","",OFFSET(Zdroj!AG$16,'k rozhodnutí detailní'!$A417,0))</f>
        <v/>
      </c>
      <c r="U418" s="115" t="str">
        <f ca="1">IF($B418="","",OFFSET(Zdroj!AH$16,'k rozhodnutí detailní'!$A417,0))</f>
        <v/>
      </c>
    </row>
    <row r="419" spans="1:21" x14ac:dyDescent="0.25">
      <c r="A419" s="23"/>
      <c r="B419" s="124" t="str">
        <f ca="1">IF(OFFSET(Zdroj!$B$16,A417,0)&gt;0,OFFSET(Zdroj!$B$16,A417,0)+0,"")</f>
        <v/>
      </c>
      <c r="C419" s="2" t="str">
        <f ca="1">IF($B418="","",IF(Zdroj!$AS$9="ano",CONCATENATE("Okres:","
",OFFSET(Zdroj!CH$16,'k rozhodnutí detailní'!$A417,0),"
","Právní forma","
",OFFSET(Zdroj!H$16,'k rozhodnutí detailní'!$A417,0),"
",IF(OFFSET(Zdroj!I$16,'k rozhodnutí detailní'!$A417,0)="","","IČO: "),OFFSET(Zdroj!I$16,'k rozhodnutí detailní'!$A417,0),"
","B.Ú. ",IF(OFFSET(Zdroj!J$16,'k rozhodnutí detailní'!$A417,0)="","","Anonymizováno")),CONCATENATE("Okres:","
",OFFSET(Zdroj!CH$16,'k rozhodnutí detailní'!$A417,0),"
","Právní forma","
",OFFSET(Zdroj!H$16,'k rozhodnutí detailní'!$A417,0),"
",IF(OFFSET(Zdroj!I$16,'k rozhodnutí detailní'!$A417,0)="","","IČO: "),OFFSET(Zdroj!I$16,'k rozhodnutí detailní'!$A417,0),"
","B.Ú. ",OFFSET(Zdroj!J$16,'k rozhodnutí detailní'!$A417,0))))</f>
        <v/>
      </c>
      <c r="D419" s="3" t="str">
        <f ca="1">IF($B418="","",OFFSET(Zdroj!O$16,'k rozhodnutí detailní'!$A417,0))</f>
        <v/>
      </c>
      <c r="E419" s="127"/>
      <c r="F419" s="30"/>
      <c r="G419" s="122"/>
      <c r="H419" s="126"/>
      <c r="I419" s="115"/>
      <c r="J419" s="115"/>
      <c r="K419" s="115"/>
      <c r="L419" s="115"/>
      <c r="M419" s="142"/>
      <c r="N419" s="125"/>
      <c r="O419" s="115"/>
      <c r="P419" s="115"/>
      <c r="Q419" s="115"/>
      <c r="R419" s="115"/>
      <c r="S419" s="115"/>
      <c r="T419" s="115"/>
      <c r="U419" s="115"/>
    </row>
    <row r="420" spans="1:21" x14ac:dyDescent="0.25">
      <c r="A420" s="23">
        <f>ROW()/3-1</f>
        <v>139</v>
      </c>
      <c r="B420" s="124"/>
      <c r="C420" s="28" t="str">
        <f ca="1">IF($B418="","",IF(Zdroj!$AS$9="ano",IF(OFFSET(Zdroj!M$16,'k rozhodnutí detailní'!A417,0)="","","Anonymizováno"),IF(OFFSET(Zdroj!M$16,'k rozhodnutí detailní'!A417,0)="","",OFFSET(Zdroj!M$16,'k rozhodnutí detailní'!A417,0))))</f>
        <v/>
      </c>
      <c r="D420" s="3" t="str">
        <f ca="1">IF($B418="","",CONCATENATE("Dotace bude použita na:","
",OFFSET(Zdroj!P$16,'k rozhodnutí detailní'!$A417,0)))</f>
        <v/>
      </c>
      <c r="E420" s="127"/>
      <c r="F420" s="31" t="str">
        <f ca="1">IF($B418="","",OFFSET(Zdroj!V$16,'k rozhodnutí detailní'!$A417,0))</f>
        <v/>
      </c>
      <c r="G420" s="38" t="str">
        <f ca="1">IF($B418="","",OFFSET(Zdroj!CC$16,'k rozhodnutí'!$A417,0))</f>
        <v/>
      </c>
      <c r="H420" s="126"/>
      <c r="I420" s="115"/>
      <c r="J420" s="115"/>
      <c r="K420" s="115"/>
      <c r="L420" s="115"/>
      <c r="M420" s="142"/>
      <c r="N420" s="32" t="str">
        <f t="shared" ref="N420" ca="1" si="273">IF(B418="","",N418/G418)</f>
        <v/>
      </c>
      <c r="O420" s="115"/>
      <c r="P420" s="115"/>
      <c r="Q420" s="115"/>
      <c r="R420" s="115"/>
      <c r="S420" s="115"/>
      <c r="T420" s="115"/>
      <c r="U420" s="115"/>
    </row>
    <row r="421" spans="1:21" x14ac:dyDescent="0.25">
      <c r="A421" s="23"/>
      <c r="B421" s="78" t="str">
        <f ca="1">IF(OFFSET(Zdroj!$B$16,A420,0)&gt;0,A423,"")</f>
        <v/>
      </c>
      <c r="C421" s="2" t="str">
        <f ca="1">IF($B421="","",IF(Zdroj!$AS$9="ano",CONCATENATE(OFFSET(Zdroj!C$16,'k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19" t="str">
        <f ca="1">IF($B421="","",OFFSET(Zdroj!N$16,'k rozhodnutí detailní'!$A420,0))</f>
        <v/>
      </c>
      <c r="E421" s="127" t="str">
        <f ca="1">IF($B421="","",OFFSET(Zdroj!T$16,'k rozhodnutí detailní'!$A420,0))</f>
        <v/>
      </c>
      <c r="F421" s="31" t="str">
        <f ca="1">IF($B421="","",OFFSET(Zdroj!U$16,'k rozhodnutí detailní'!$A420,0))</f>
        <v/>
      </c>
      <c r="G421" s="122" t="str">
        <f ca="1">IF($B421="","",OFFSET(Zdroj!W$16,'k rozhodnutí detailní'!$A420,0))</f>
        <v/>
      </c>
      <c r="H421" s="126" t="str">
        <f ca="1">IF($B421="","",OFFSET(Zdroj!Y$16,'k rozhodnutí detailní'!$A420,0))</f>
        <v/>
      </c>
      <c r="I421" s="115" t="str">
        <f ca="1">IF($B421="","",OFFSET(Zdroj!BW$16,'k rozhodnutí detailní'!$A420,0))</f>
        <v/>
      </c>
      <c r="J421" s="115" t="str">
        <f ca="1">IF($B421="","",OFFSET(Zdroj!BX$16,'k rozhodnutí detailní'!$A420,0))</f>
        <v/>
      </c>
      <c r="K421" s="115" t="str">
        <f ca="1">IF($B421="","",OFFSET(Zdroj!BY$16,'k rozhodnutí detailní'!$A420,0))</f>
        <v/>
      </c>
      <c r="L421" s="115" t="str">
        <f ca="1">IF($B421="","",CONCATENATE(OFFSET(Zdroj!BZ$16,'k rozhodnutí detailní'!$A420,0)," ze 100"))</f>
        <v/>
      </c>
      <c r="M421" s="142" t="str">
        <f t="shared" ref="M421" ca="1" si="274">IF($B421="","",SUM((I421+J421+K421)/100))</f>
        <v/>
      </c>
      <c r="N421" s="125" t="str">
        <f ca="1">IF(B421="","",OFFSET(Zdroj!CE$16,'k rozhodnutí detailní'!A420,0))</f>
        <v/>
      </c>
      <c r="O421" s="115" t="str">
        <f ca="1">IF($B421="","",OFFSET(Zdroj!Z$16,'k rozhodnutí detailní'!$A420,0))</f>
        <v/>
      </c>
      <c r="P421" s="115" t="str">
        <f ca="1">IF($B421="","",OFFSET(Zdroj!AC$16,'k rozhodnutí detailní'!$A420,0))</f>
        <v/>
      </c>
      <c r="Q421" s="115" t="str">
        <f ca="1">IF($B421="","",OFFSET(Zdroj!AD$16,'k rozhodnutí detailní'!$A420,0))</f>
        <v/>
      </c>
      <c r="R421" s="115" t="str">
        <f ca="1">IF($B421="","",OFFSET(Zdroj!AE$16,'k rozhodnutí detailní'!$A420,0))</f>
        <v/>
      </c>
      <c r="S421" s="115" t="str">
        <f ca="1">IF($B421="","",OFFSET(Zdroj!AF$16,'k rozhodnutí detailní'!$A420,0))</f>
        <v/>
      </c>
      <c r="T421" s="115" t="str">
        <f ca="1">IF($B421="","",OFFSET(Zdroj!AG$16,'k rozhodnutí detailní'!$A420,0))</f>
        <v/>
      </c>
      <c r="U421" s="115" t="str">
        <f ca="1">IF($B421="","",OFFSET(Zdroj!AH$16,'k rozhodnutí detailní'!$A420,0))</f>
        <v/>
      </c>
    </row>
    <row r="422" spans="1:21" x14ac:dyDescent="0.25">
      <c r="A422" s="23"/>
      <c r="B422" s="124" t="str">
        <f ca="1">IF(OFFSET(Zdroj!$B$16,A420,0)&gt;0,OFFSET(Zdroj!$B$16,A420,0)+0,"")</f>
        <v/>
      </c>
      <c r="C422" s="2" t="str">
        <f ca="1">IF($B421="","",IF(Zdroj!$AS$9="ano",CONCATENATE("Okres:","
",OFFSET(Zdroj!CH$16,'k rozhodnutí detailní'!$A420,0),"
","Právní forma","
",OFFSET(Zdroj!H$16,'k rozhodnutí detailní'!$A420,0),"
",IF(OFFSET(Zdroj!I$16,'k rozhodnutí detailní'!$A420,0)="","","IČO: "),OFFSET(Zdroj!I$16,'k rozhodnutí detailní'!$A420,0),"
","B.Ú. ",IF(OFFSET(Zdroj!J$16,'k rozhodnutí detailní'!$A420,0)="","","Anonymizováno")),CONCATENATE("Okres:","
",OFFSET(Zdroj!CH$16,'k rozhodnutí detailní'!$A420,0),"
","Právní forma","
",OFFSET(Zdroj!H$16,'k rozhodnutí detailní'!$A420,0),"
",IF(OFFSET(Zdroj!I$16,'k rozhodnutí detailní'!$A420,0)="","","IČO: "),OFFSET(Zdroj!I$16,'k rozhodnutí detailní'!$A420,0),"
","B.Ú. ",OFFSET(Zdroj!J$16,'k rozhodnutí detailní'!$A420,0))))</f>
        <v/>
      </c>
      <c r="D422" s="3" t="str">
        <f ca="1">IF($B421="","",OFFSET(Zdroj!O$16,'k rozhodnutí detailní'!$A420,0))</f>
        <v/>
      </c>
      <c r="E422" s="127"/>
      <c r="F422" s="30"/>
      <c r="G422" s="122"/>
      <c r="H422" s="126"/>
      <c r="I422" s="115"/>
      <c r="J422" s="115"/>
      <c r="K422" s="115"/>
      <c r="L422" s="115"/>
      <c r="M422" s="142"/>
      <c r="N422" s="125"/>
      <c r="O422" s="115"/>
      <c r="P422" s="115"/>
      <c r="Q422" s="115"/>
      <c r="R422" s="115"/>
      <c r="S422" s="115"/>
      <c r="T422" s="115"/>
      <c r="U422" s="115"/>
    </row>
    <row r="423" spans="1:21" x14ac:dyDescent="0.25">
      <c r="A423" s="23">
        <f>ROW()/3-1</f>
        <v>140</v>
      </c>
      <c r="B423" s="124"/>
      <c r="C423" s="28" t="str">
        <f ca="1">IF($B421="","",IF(Zdroj!$AS$9="ano",IF(OFFSET(Zdroj!M$16,'k rozhodnutí detailní'!A420,0)="","","Anonymizováno"),IF(OFFSET(Zdroj!M$16,'k rozhodnutí detailní'!A420,0)="","",OFFSET(Zdroj!M$16,'k rozhodnutí detailní'!A420,0))))</f>
        <v/>
      </c>
      <c r="D423" s="3" t="str">
        <f ca="1">IF($B421="","",CONCATENATE("Dotace bude použita na:","
",OFFSET(Zdroj!P$16,'k rozhodnutí detailní'!$A420,0)))</f>
        <v/>
      </c>
      <c r="E423" s="127"/>
      <c r="F423" s="31" t="str">
        <f ca="1">IF($B421="","",OFFSET(Zdroj!V$16,'k rozhodnutí detailní'!$A420,0))</f>
        <v/>
      </c>
      <c r="G423" s="38" t="str">
        <f ca="1">IF($B421="","",OFFSET(Zdroj!CC$16,'k rozhodnutí'!$A420,0))</f>
        <v/>
      </c>
      <c r="H423" s="126"/>
      <c r="I423" s="115"/>
      <c r="J423" s="115"/>
      <c r="K423" s="115"/>
      <c r="L423" s="115"/>
      <c r="M423" s="142"/>
      <c r="N423" s="32" t="str">
        <f t="shared" ref="N423" ca="1" si="275">IF(B421="","",N421/G421)</f>
        <v/>
      </c>
      <c r="O423" s="115"/>
      <c r="P423" s="115"/>
      <c r="Q423" s="115"/>
      <c r="R423" s="115"/>
      <c r="S423" s="115"/>
      <c r="T423" s="115"/>
      <c r="U423" s="115"/>
    </row>
    <row r="424" spans="1:21" x14ac:dyDescent="0.25">
      <c r="A424" s="23"/>
      <c r="B424" s="78" t="str">
        <f ca="1">IF(OFFSET(Zdroj!$B$16,A423,0)&gt;0,A426,"")</f>
        <v/>
      </c>
      <c r="C424" s="2" t="str">
        <f ca="1">IF($B424="","",IF(Zdroj!$AS$9="ano",CONCATENATE(OFFSET(Zdroj!C$16,'k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19" t="str">
        <f ca="1">IF($B424="","",OFFSET(Zdroj!N$16,'k rozhodnutí detailní'!$A423,0))</f>
        <v/>
      </c>
      <c r="E424" s="127" t="str">
        <f ca="1">IF($B424="","",OFFSET(Zdroj!T$16,'k rozhodnutí detailní'!$A423,0))</f>
        <v/>
      </c>
      <c r="F424" s="31" t="str">
        <f ca="1">IF($B424="","",OFFSET(Zdroj!U$16,'k rozhodnutí detailní'!$A423,0))</f>
        <v/>
      </c>
      <c r="G424" s="122" t="str">
        <f ca="1">IF($B424="","",OFFSET(Zdroj!W$16,'k rozhodnutí detailní'!$A423,0))</f>
        <v/>
      </c>
      <c r="H424" s="126" t="str">
        <f ca="1">IF($B424="","",OFFSET(Zdroj!Y$16,'k rozhodnutí detailní'!$A423,0))</f>
        <v/>
      </c>
      <c r="I424" s="115" t="str">
        <f ca="1">IF($B424="","",OFFSET(Zdroj!BW$16,'k rozhodnutí detailní'!$A423,0))</f>
        <v/>
      </c>
      <c r="J424" s="115" t="str">
        <f ca="1">IF($B424="","",OFFSET(Zdroj!BX$16,'k rozhodnutí detailní'!$A423,0))</f>
        <v/>
      </c>
      <c r="K424" s="115" t="str">
        <f ca="1">IF($B424="","",OFFSET(Zdroj!BY$16,'k rozhodnutí detailní'!$A423,0))</f>
        <v/>
      </c>
      <c r="L424" s="115" t="str">
        <f ca="1">IF($B424="","",CONCATENATE(OFFSET(Zdroj!BZ$16,'k rozhodnutí detailní'!$A423,0)," ze 100"))</f>
        <v/>
      </c>
      <c r="M424" s="142" t="str">
        <f t="shared" ref="M424" ca="1" si="276">IF($B424="","",SUM((I424+J424+K424)/100))</f>
        <v/>
      </c>
      <c r="N424" s="125" t="str">
        <f ca="1">IF(B424="","",OFFSET(Zdroj!CE$16,'k rozhodnutí detailní'!A423,0))</f>
        <v/>
      </c>
      <c r="O424" s="115" t="str">
        <f ca="1">IF($B424="","",OFFSET(Zdroj!Z$16,'k rozhodnutí detailní'!$A423,0))</f>
        <v/>
      </c>
      <c r="P424" s="115" t="str">
        <f ca="1">IF($B424="","",OFFSET(Zdroj!AC$16,'k rozhodnutí detailní'!$A423,0))</f>
        <v/>
      </c>
      <c r="Q424" s="115" t="str">
        <f ca="1">IF($B424="","",OFFSET(Zdroj!AD$16,'k rozhodnutí detailní'!$A423,0))</f>
        <v/>
      </c>
      <c r="R424" s="115" t="str">
        <f ca="1">IF($B424="","",OFFSET(Zdroj!AE$16,'k rozhodnutí detailní'!$A423,0))</f>
        <v/>
      </c>
      <c r="S424" s="115" t="str">
        <f ca="1">IF($B424="","",OFFSET(Zdroj!AF$16,'k rozhodnutí detailní'!$A423,0))</f>
        <v/>
      </c>
      <c r="T424" s="115" t="str">
        <f ca="1">IF($B424="","",OFFSET(Zdroj!AG$16,'k rozhodnutí detailní'!$A423,0))</f>
        <v/>
      </c>
      <c r="U424" s="115" t="str">
        <f ca="1">IF($B424="","",OFFSET(Zdroj!AH$16,'k rozhodnutí detailní'!$A423,0))</f>
        <v/>
      </c>
    </row>
    <row r="425" spans="1:21" x14ac:dyDescent="0.25">
      <c r="A425" s="23"/>
      <c r="B425" s="124" t="str">
        <f ca="1">IF(OFFSET(Zdroj!$B$16,A423,0)&gt;0,OFFSET(Zdroj!$B$16,A423,0)+0,"")</f>
        <v/>
      </c>
      <c r="C425" s="2" t="str">
        <f ca="1">IF($B424="","",IF(Zdroj!$AS$9="ano",CONCATENATE("Okres:","
",OFFSET(Zdroj!CH$16,'k rozhodnutí detailní'!$A423,0),"
","Právní forma","
",OFFSET(Zdroj!H$16,'k rozhodnutí detailní'!$A423,0),"
",IF(OFFSET(Zdroj!I$16,'k rozhodnutí detailní'!$A423,0)="","","IČO: "),OFFSET(Zdroj!I$16,'k rozhodnutí detailní'!$A423,0),"
","B.Ú. ",IF(OFFSET(Zdroj!J$16,'k rozhodnutí detailní'!$A423,0)="","","Anonymizováno")),CONCATENATE("Okres:","
",OFFSET(Zdroj!CH$16,'k rozhodnutí detailní'!$A423,0),"
","Právní forma","
",OFFSET(Zdroj!H$16,'k rozhodnutí detailní'!$A423,0),"
",IF(OFFSET(Zdroj!I$16,'k rozhodnutí detailní'!$A423,0)="","","IČO: "),OFFSET(Zdroj!I$16,'k rozhodnutí detailní'!$A423,0),"
","B.Ú. ",OFFSET(Zdroj!J$16,'k rozhodnutí detailní'!$A423,0))))</f>
        <v/>
      </c>
      <c r="D425" s="3" t="str">
        <f ca="1">IF($B424="","",OFFSET(Zdroj!O$16,'k rozhodnutí detailní'!$A423,0))</f>
        <v/>
      </c>
      <c r="E425" s="127"/>
      <c r="F425" s="30"/>
      <c r="G425" s="122"/>
      <c r="H425" s="126"/>
      <c r="I425" s="115"/>
      <c r="J425" s="115"/>
      <c r="K425" s="115"/>
      <c r="L425" s="115"/>
      <c r="M425" s="142"/>
      <c r="N425" s="125"/>
      <c r="O425" s="115"/>
      <c r="P425" s="115"/>
      <c r="Q425" s="115"/>
      <c r="R425" s="115"/>
      <c r="S425" s="115"/>
      <c r="T425" s="115"/>
      <c r="U425" s="115"/>
    </row>
    <row r="426" spans="1:21" x14ac:dyDescent="0.25">
      <c r="A426" s="23">
        <f>ROW()/3-1</f>
        <v>141</v>
      </c>
      <c r="B426" s="124"/>
      <c r="C426" s="28" t="str">
        <f ca="1">IF($B424="","",IF(Zdroj!$AS$9="ano",IF(OFFSET(Zdroj!M$16,'k rozhodnutí detailní'!A423,0)="","","Anonymizováno"),IF(OFFSET(Zdroj!M$16,'k rozhodnutí detailní'!A423,0)="","",OFFSET(Zdroj!M$16,'k rozhodnutí detailní'!A423,0))))</f>
        <v/>
      </c>
      <c r="D426" s="3" t="str">
        <f ca="1">IF($B424="","",CONCATENATE("Dotace bude použita na:","
",OFFSET(Zdroj!P$16,'k rozhodnutí detailní'!$A423,0)))</f>
        <v/>
      </c>
      <c r="E426" s="127"/>
      <c r="F426" s="31" t="str">
        <f ca="1">IF($B424="","",OFFSET(Zdroj!V$16,'k rozhodnutí detailní'!$A423,0))</f>
        <v/>
      </c>
      <c r="G426" s="38" t="str">
        <f ca="1">IF($B424="","",OFFSET(Zdroj!CC$16,'k rozhodnutí'!$A423,0))</f>
        <v/>
      </c>
      <c r="H426" s="126"/>
      <c r="I426" s="115"/>
      <c r="J426" s="115"/>
      <c r="K426" s="115"/>
      <c r="L426" s="115"/>
      <c r="M426" s="142"/>
      <c r="N426" s="32" t="str">
        <f t="shared" ref="N426" ca="1" si="277">IF(B424="","",N424/G424)</f>
        <v/>
      </c>
      <c r="O426" s="115"/>
      <c r="P426" s="115"/>
      <c r="Q426" s="115"/>
      <c r="R426" s="115"/>
      <c r="S426" s="115"/>
      <c r="T426" s="115"/>
      <c r="U426" s="115"/>
    </row>
    <row r="427" spans="1:21" x14ac:dyDescent="0.25">
      <c r="A427" s="23"/>
      <c r="B427" s="78" t="str">
        <f ca="1">IF(OFFSET(Zdroj!$B$16,A426,0)&gt;0,A429,"")</f>
        <v/>
      </c>
      <c r="C427" s="2" t="str">
        <f ca="1">IF($B427="","",IF(Zdroj!$AS$9="ano",CONCATENATE(OFFSET(Zdroj!C$16,'k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19" t="str">
        <f ca="1">IF($B427="","",OFFSET(Zdroj!N$16,'k rozhodnutí detailní'!$A426,0))</f>
        <v/>
      </c>
      <c r="E427" s="127" t="str">
        <f ca="1">IF($B427="","",OFFSET(Zdroj!T$16,'k rozhodnutí detailní'!$A426,0))</f>
        <v/>
      </c>
      <c r="F427" s="31" t="str">
        <f ca="1">IF($B427="","",OFFSET(Zdroj!U$16,'k rozhodnutí detailní'!$A426,0))</f>
        <v/>
      </c>
      <c r="G427" s="122" t="str">
        <f ca="1">IF($B427="","",OFFSET(Zdroj!W$16,'k rozhodnutí detailní'!$A426,0))</f>
        <v/>
      </c>
      <c r="H427" s="126" t="str">
        <f ca="1">IF($B427="","",OFFSET(Zdroj!Y$16,'k rozhodnutí detailní'!$A426,0))</f>
        <v/>
      </c>
      <c r="I427" s="115" t="str">
        <f ca="1">IF($B427="","",OFFSET(Zdroj!BW$16,'k rozhodnutí detailní'!$A426,0))</f>
        <v/>
      </c>
      <c r="J427" s="115" t="str">
        <f ca="1">IF($B427="","",OFFSET(Zdroj!BX$16,'k rozhodnutí detailní'!$A426,0))</f>
        <v/>
      </c>
      <c r="K427" s="115" t="str">
        <f ca="1">IF($B427="","",OFFSET(Zdroj!BY$16,'k rozhodnutí detailní'!$A426,0))</f>
        <v/>
      </c>
      <c r="L427" s="115" t="str">
        <f ca="1">IF($B427="","",CONCATENATE(OFFSET(Zdroj!BZ$16,'k rozhodnutí detailní'!$A426,0)," ze 100"))</f>
        <v/>
      </c>
      <c r="M427" s="142" t="str">
        <f t="shared" ref="M427" ca="1" si="278">IF($B427="","",SUM((I427+J427+K427)/100))</f>
        <v/>
      </c>
      <c r="N427" s="125" t="str">
        <f ca="1">IF(B427="","",OFFSET(Zdroj!CE$16,'k rozhodnutí detailní'!A426,0))</f>
        <v/>
      </c>
      <c r="O427" s="115" t="str">
        <f ca="1">IF($B427="","",OFFSET(Zdroj!Z$16,'k rozhodnutí detailní'!$A426,0))</f>
        <v/>
      </c>
      <c r="P427" s="115" t="str">
        <f ca="1">IF($B427="","",OFFSET(Zdroj!AC$16,'k rozhodnutí detailní'!$A426,0))</f>
        <v/>
      </c>
      <c r="Q427" s="115" t="str">
        <f ca="1">IF($B427="","",OFFSET(Zdroj!AD$16,'k rozhodnutí detailní'!$A426,0))</f>
        <v/>
      </c>
      <c r="R427" s="115" t="str">
        <f ca="1">IF($B427="","",OFFSET(Zdroj!AE$16,'k rozhodnutí detailní'!$A426,0))</f>
        <v/>
      </c>
      <c r="S427" s="115" t="str">
        <f ca="1">IF($B427="","",OFFSET(Zdroj!AF$16,'k rozhodnutí detailní'!$A426,0))</f>
        <v/>
      </c>
      <c r="T427" s="115" t="str">
        <f ca="1">IF($B427="","",OFFSET(Zdroj!AG$16,'k rozhodnutí detailní'!$A426,0))</f>
        <v/>
      </c>
      <c r="U427" s="115" t="str">
        <f ca="1">IF($B427="","",OFFSET(Zdroj!AH$16,'k rozhodnutí detailní'!$A426,0))</f>
        <v/>
      </c>
    </row>
    <row r="428" spans="1:21" x14ac:dyDescent="0.25">
      <c r="A428" s="23"/>
      <c r="B428" s="124" t="str">
        <f ca="1">IF(OFFSET(Zdroj!$B$16,A426,0)&gt;0,OFFSET(Zdroj!$B$16,A426,0)+0,"")</f>
        <v/>
      </c>
      <c r="C428" s="2" t="str">
        <f ca="1">IF($B427="","",IF(Zdroj!$AS$9="ano",CONCATENATE("Okres:","
",OFFSET(Zdroj!CH$16,'k rozhodnutí detailní'!$A426,0),"
","Právní forma","
",OFFSET(Zdroj!H$16,'k rozhodnutí detailní'!$A426,0),"
",IF(OFFSET(Zdroj!I$16,'k rozhodnutí detailní'!$A426,0)="","","IČO: "),OFFSET(Zdroj!I$16,'k rozhodnutí detailní'!$A426,0),"
","B.Ú. ",IF(OFFSET(Zdroj!J$16,'k rozhodnutí detailní'!$A426,0)="","","Anonymizováno")),CONCATENATE("Okres:","
",OFFSET(Zdroj!CH$16,'k rozhodnutí detailní'!$A426,0),"
","Právní forma","
",OFFSET(Zdroj!H$16,'k rozhodnutí detailní'!$A426,0),"
",IF(OFFSET(Zdroj!I$16,'k rozhodnutí detailní'!$A426,0)="","","IČO: "),OFFSET(Zdroj!I$16,'k rozhodnutí detailní'!$A426,0),"
","B.Ú. ",OFFSET(Zdroj!J$16,'k rozhodnutí detailní'!$A426,0))))</f>
        <v/>
      </c>
      <c r="D428" s="3" t="str">
        <f ca="1">IF($B427="","",OFFSET(Zdroj!O$16,'k rozhodnutí detailní'!$A426,0))</f>
        <v/>
      </c>
      <c r="E428" s="127"/>
      <c r="F428" s="30"/>
      <c r="G428" s="122"/>
      <c r="H428" s="126"/>
      <c r="I428" s="115"/>
      <c r="J428" s="115"/>
      <c r="K428" s="115"/>
      <c r="L428" s="115"/>
      <c r="M428" s="142"/>
      <c r="N428" s="125"/>
      <c r="O428" s="115"/>
      <c r="P428" s="115"/>
      <c r="Q428" s="115"/>
      <c r="R428" s="115"/>
      <c r="S428" s="115"/>
      <c r="T428" s="115"/>
      <c r="U428" s="115"/>
    </row>
    <row r="429" spans="1:21" x14ac:dyDescent="0.25">
      <c r="A429" s="23">
        <f>ROW()/3-1</f>
        <v>142</v>
      </c>
      <c r="B429" s="124"/>
      <c r="C429" s="28" t="str">
        <f ca="1">IF($B427="","",IF(Zdroj!$AS$9="ano",IF(OFFSET(Zdroj!M$16,'k rozhodnutí detailní'!A426,0)="","","Anonymizováno"),IF(OFFSET(Zdroj!M$16,'k rozhodnutí detailní'!A426,0)="","",OFFSET(Zdroj!M$16,'k rozhodnutí detailní'!A426,0))))</f>
        <v/>
      </c>
      <c r="D429" s="3" t="str">
        <f ca="1">IF($B427="","",CONCATENATE("Dotace bude použita na:","
",OFFSET(Zdroj!P$16,'k rozhodnutí detailní'!$A426,0)))</f>
        <v/>
      </c>
      <c r="E429" s="127"/>
      <c r="F429" s="31" t="str">
        <f ca="1">IF($B427="","",OFFSET(Zdroj!V$16,'k rozhodnutí detailní'!$A426,0))</f>
        <v/>
      </c>
      <c r="G429" s="38" t="str">
        <f ca="1">IF($B427="","",OFFSET(Zdroj!CC$16,'k rozhodnutí'!$A426,0))</f>
        <v/>
      </c>
      <c r="H429" s="126"/>
      <c r="I429" s="115"/>
      <c r="J429" s="115"/>
      <c r="K429" s="115"/>
      <c r="L429" s="115"/>
      <c r="M429" s="142"/>
      <c r="N429" s="32" t="str">
        <f t="shared" ref="N429" ca="1" si="279">IF(B427="","",N427/G427)</f>
        <v/>
      </c>
      <c r="O429" s="115"/>
      <c r="P429" s="115"/>
      <c r="Q429" s="115"/>
      <c r="R429" s="115"/>
      <c r="S429" s="115"/>
      <c r="T429" s="115"/>
      <c r="U429" s="115"/>
    </row>
    <row r="430" spans="1:21" x14ac:dyDescent="0.25">
      <c r="A430" s="23"/>
      <c r="B430" s="78" t="str">
        <f ca="1">IF(OFFSET(Zdroj!$B$16,A429,0)&gt;0,A432,"")</f>
        <v/>
      </c>
      <c r="C430" s="2" t="str">
        <f ca="1">IF($B430="","",IF(Zdroj!$AS$9="ano",CONCATENATE(OFFSET(Zdroj!C$16,'k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19" t="str">
        <f ca="1">IF($B430="","",OFFSET(Zdroj!N$16,'k rozhodnutí detailní'!$A429,0))</f>
        <v/>
      </c>
      <c r="E430" s="127" t="str">
        <f ca="1">IF($B430="","",OFFSET(Zdroj!T$16,'k rozhodnutí detailní'!$A429,0))</f>
        <v/>
      </c>
      <c r="F430" s="31" t="str">
        <f ca="1">IF($B430="","",OFFSET(Zdroj!U$16,'k rozhodnutí detailní'!$A429,0))</f>
        <v/>
      </c>
      <c r="G430" s="122" t="str">
        <f ca="1">IF($B430="","",OFFSET(Zdroj!W$16,'k rozhodnutí detailní'!$A429,0))</f>
        <v/>
      </c>
      <c r="H430" s="126" t="str">
        <f ca="1">IF($B430="","",OFFSET(Zdroj!Y$16,'k rozhodnutí detailní'!$A429,0))</f>
        <v/>
      </c>
      <c r="I430" s="115" t="str">
        <f ca="1">IF($B430="","",OFFSET(Zdroj!BW$16,'k rozhodnutí detailní'!$A429,0))</f>
        <v/>
      </c>
      <c r="J430" s="115" t="str">
        <f ca="1">IF($B430="","",OFFSET(Zdroj!BX$16,'k rozhodnutí detailní'!$A429,0))</f>
        <v/>
      </c>
      <c r="K430" s="115" t="str">
        <f ca="1">IF($B430="","",OFFSET(Zdroj!BY$16,'k rozhodnutí detailní'!$A429,0))</f>
        <v/>
      </c>
      <c r="L430" s="115" t="str">
        <f ca="1">IF($B430="","",CONCATENATE(OFFSET(Zdroj!BZ$16,'k rozhodnutí detailní'!$A429,0)," ze 100"))</f>
        <v/>
      </c>
      <c r="M430" s="142" t="str">
        <f t="shared" ref="M430" ca="1" si="280">IF($B430="","",SUM((I430+J430+K430)/100))</f>
        <v/>
      </c>
      <c r="N430" s="125" t="str">
        <f ca="1">IF(B430="","",OFFSET(Zdroj!CE$16,'k rozhodnutí detailní'!A429,0))</f>
        <v/>
      </c>
      <c r="O430" s="115" t="str">
        <f ca="1">IF($B430="","",OFFSET(Zdroj!Z$16,'k rozhodnutí detailní'!$A429,0))</f>
        <v/>
      </c>
      <c r="P430" s="115" t="str">
        <f ca="1">IF($B430="","",OFFSET(Zdroj!AC$16,'k rozhodnutí detailní'!$A429,0))</f>
        <v/>
      </c>
      <c r="Q430" s="115" t="str">
        <f ca="1">IF($B430="","",OFFSET(Zdroj!AD$16,'k rozhodnutí detailní'!$A429,0))</f>
        <v/>
      </c>
      <c r="R430" s="115" t="str">
        <f ca="1">IF($B430="","",OFFSET(Zdroj!AE$16,'k rozhodnutí detailní'!$A429,0))</f>
        <v/>
      </c>
      <c r="S430" s="115" t="str">
        <f ca="1">IF($B430="","",OFFSET(Zdroj!AF$16,'k rozhodnutí detailní'!$A429,0))</f>
        <v/>
      </c>
      <c r="T430" s="115" t="str">
        <f ca="1">IF($B430="","",OFFSET(Zdroj!AG$16,'k rozhodnutí detailní'!$A429,0))</f>
        <v/>
      </c>
      <c r="U430" s="115" t="str">
        <f ca="1">IF($B430="","",OFFSET(Zdroj!AH$16,'k rozhodnutí detailní'!$A429,0))</f>
        <v/>
      </c>
    </row>
    <row r="431" spans="1:21" x14ac:dyDescent="0.25">
      <c r="A431" s="23"/>
      <c r="B431" s="124" t="str">
        <f ca="1">IF(OFFSET(Zdroj!$B$16,A429,0)&gt;0,OFFSET(Zdroj!$B$16,A429,0)+0,"")</f>
        <v/>
      </c>
      <c r="C431" s="2" t="str">
        <f ca="1">IF($B430="","",IF(Zdroj!$AS$9="ano",CONCATENATE("Okres:","
",OFFSET(Zdroj!CH$16,'k rozhodnutí detailní'!$A429,0),"
","Právní forma","
",OFFSET(Zdroj!H$16,'k rozhodnutí detailní'!$A429,0),"
",IF(OFFSET(Zdroj!I$16,'k rozhodnutí detailní'!$A429,0)="","","IČO: "),OFFSET(Zdroj!I$16,'k rozhodnutí detailní'!$A429,0),"
","B.Ú. ",IF(OFFSET(Zdroj!J$16,'k rozhodnutí detailní'!$A429,0)="","","Anonymizováno")),CONCATENATE("Okres:","
",OFFSET(Zdroj!CH$16,'k rozhodnutí detailní'!$A429,0),"
","Právní forma","
",OFFSET(Zdroj!H$16,'k rozhodnutí detailní'!$A429,0),"
",IF(OFFSET(Zdroj!I$16,'k rozhodnutí detailní'!$A429,0)="","","IČO: "),OFFSET(Zdroj!I$16,'k rozhodnutí detailní'!$A429,0),"
","B.Ú. ",OFFSET(Zdroj!J$16,'k rozhodnutí detailní'!$A429,0))))</f>
        <v/>
      </c>
      <c r="D431" s="3" t="str">
        <f ca="1">IF($B430="","",OFFSET(Zdroj!O$16,'k rozhodnutí detailní'!$A429,0))</f>
        <v/>
      </c>
      <c r="E431" s="127"/>
      <c r="F431" s="30"/>
      <c r="G431" s="122"/>
      <c r="H431" s="126"/>
      <c r="I431" s="115"/>
      <c r="J431" s="115"/>
      <c r="K431" s="115"/>
      <c r="L431" s="115"/>
      <c r="M431" s="142"/>
      <c r="N431" s="125"/>
      <c r="O431" s="115"/>
      <c r="P431" s="115"/>
      <c r="Q431" s="115"/>
      <c r="R431" s="115"/>
      <c r="S431" s="115"/>
      <c r="T431" s="115"/>
      <c r="U431" s="115"/>
    </row>
    <row r="432" spans="1:21" x14ac:dyDescent="0.25">
      <c r="A432" s="23">
        <f>ROW()/3-1</f>
        <v>143</v>
      </c>
      <c r="B432" s="124"/>
      <c r="C432" s="28" t="str">
        <f ca="1">IF($B430="","",IF(Zdroj!$AS$9="ano",IF(OFFSET(Zdroj!M$16,'k rozhodnutí detailní'!A429,0)="","","Anonymizováno"),IF(OFFSET(Zdroj!M$16,'k rozhodnutí detailní'!A429,0)="","",OFFSET(Zdroj!M$16,'k rozhodnutí detailní'!A429,0))))</f>
        <v/>
      </c>
      <c r="D432" s="3" t="str">
        <f ca="1">IF($B430="","",CONCATENATE("Dotace bude použita na:","
",OFFSET(Zdroj!P$16,'k rozhodnutí detailní'!$A429,0)))</f>
        <v/>
      </c>
      <c r="E432" s="127"/>
      <c r="F432" s="31" t="str">
        <f ca="1">IF($B430="","",OFFSET(Zdroj!V$16,'k rozhodnutí detailní'!$A429,0))</f>
        <v/>
      </c>
      <c r="G432" s="38" t="str">
        <f ca="1">IF($B430="","",OFFSET(Zdroj!CC$16,'k rozhodnutí'!$A429,0))</f>
        <v/>
      </c>
      <c r="H432" s="126"/>
      <c r="I432" s="115"/>
      <c r="J432" s="115"/>
      <c r="K432" s="115"/>
      <c r="L432" s="115"/>
      <c r="M432" s="142"/>
      <c r="N432" s="32" t="str">
        <f t="shared" ref="N432" ca="1" si="281">IF(B430="","",N430/G430)</f>
        <v/>
      </c>
      <c r="O432" s="115"/>
      <c r="P432" s="115"/>
      <c r="Q432" s="115"/>
      <c r="R432" s="115"/>
      <c r="S432" s="115"/>
      <c r="T432" s="115"/>
      <c r="U432" s="115"/>
    </row>
    <row r="433" spans="1:21" x14ac:dyDescent="0.25">
      <c r="A433" s="23"/>
      <c r="B433" s="78" t="str">
        <f ca="1">IF(OFFSET(Zdroj!$B$16,A432,0)&gt;0,A435,"")</f>
        <v/>
      </c>
      <c r="C433" s="2" t="str">
        <f ca="1">IF($B433="","",IF(Zdroj!$AS$9="ano",CONCATENATE(OFFSET(Zdroj!C$16,'k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19" t="str">
        <f ca="1">IF($B433="","",OFFSET(Zdroj!N$16,'k rozhodnutí detailní'!$A432,0))</f>
        <v/>
      </c>
      <c r="E433" s="127" t="str">
        <f ca="1">IF($B433="","",OFFSET(Zdroj!T$16,'k rozhodnutí detailní'!$A432,0))</f>
        <v/>
      </c>
      <c r="F433" s="31" t="str">
        <f ca="1">IF($B433="","",OFFSET(Zdroj!U$16,'k rozhodnutí detailní'!$A432,0))</f>
        <v/>
      </c>
      <c r="G433" s="122" t="str">
        <f ca="1">IF($B433="","",OFFSET(Zdroj!W$16,'k rozhodnutí detailní'!$A432,0))</f>
        <v/>
      </c>
      <c r="H433" s="126" t="str">
        <f ca="1">IF($B433="","",OFFSET(Zdroj!Y$16,'k rozhodnutí detailní'!$A432,0))</f>
        <v/>
      </c>
      <c r="I433" s="115" t="str">
        <f ca="1">IF($B433="","",OFFSET(Zdroj!BW$16,'k rozhodnutí detailní'!$A432,0))</f>
        <v/>
      </c>
      <c r="J433" s="115" t="str">
        <f ca="1">IF($B433="","",OFFSET(Zdroj!BX$16,'k rozhodnutí detailní'!$A432,0))</f>
        <v/>
      </c>
      <c r="K433" s="115" t="str">
        <f ca="1">IF($B433="","",OFFSET(Zdroj!BY$16,'k rozhodnutí detailní'!$A432,0))</f>
        <v/>
      </c>
      <c r="L433" s="115" t="str">
        <f ca="1">IF($B433="","",CONCATENATE(OFFSET(Zdroj!BZ$16,'k rozhodnutí detailní'!$A432,0)," ze 100"))</f>
        <v/>
      </c>
      <c r="M433" s="142" t="str">
        <f t="shared" ref="M433" ca="1" si="282">IF($B433="","",SUM((I433+J433+K433)/100))</f>
        <v/>
      </c>
      <c r="N433" s="125" t="str">
        <f ca="1">IF(B433="","",OFFSET(Zdroj!CE$16,'k rozhodnutí detailní'!A432,0))</f>
        <v/>
      </c>
      <c r="O433" s="115" t="str">
        <f ca="1">IF($B433="","",OFFSET(Zdroj!Z$16,'k rozhodnutí detailní'!$A432,0))</f>
        <v/>
      </c>
      <c r="P433" s="115" t="str">
        <f ca="1">IF($B433="","",OFFSET(Zdroj!AC$16,'k rozhodnutí detailní'!$A432,0))</f>
        <v/>
      </c>
      <c r="Q433" s="115" t="str">
        <f ca="1">IF($B433="","",OFFSET(Zdroj!AD$16,'k rozhodnutí detailní'!$A432,0))</f>
        <v/>
      </c>
      <c r="R433" s="115" t="str">
        <f ca="1">IF($B433="","",OFFSET(Zdroj!AE$16,'k rozhodnutí detailní'!$A432,0))</f>
        <v/>
      </c>
      <c r="S433" s="115" t="str">
        <f ca="1">IF($B433="","",OFFSET(Zdroj!AF$16,'k rozhodnutí detailní'!$A432,0))</f>
        <v/>
      </c>
      <c r="T433" s="115" t="str">
        <f ca="1">IF($B433="","",OFFSET(Zdroj!AG$16,'k rozhodnutí detailní'!$A432,0))</f>
        <v/>
      </c>
      <c r="U433" s="115" t="str">
        <f ca="1">IF($B433="","",OFFSET(Zdroj!AH$16,'k rozhodnutí detailní'!$A432,0))</f>
        <v/>
      </c>
    </row>
    <row r="434" spans="1:21" x14ac:dyDescent="0.25">
      <c r="A434" s="23"/>
      <c r="B434" s="124" t="str">
        <f ca="1">IF(OFFSET(Zdroj!$B$16,A432,0)&gt;0,OFFSET(Zdroj!$B$16,A432,0)+0,"")</f>
        <v/>
      </c>
      <c r="C434" s="2" t="str">
        <f ca="1">IF($B433="","",IF(Zdroj!$AS$9="ano",CONCATENATE("Okres:","
",OFFSET(Zdroj!CH$16,'k rozhodnutí detailní'!$A432,0),"
","Právní forma","
",OFFSET(Zdroj!H$16,'k rozhodnutí detailní'!$A432,0),"
",IF(OFFSET(Zdroj!I$16,'k rozhodnutí detailní'!$A432,0)="","","IČO: "),OFFSET(Zdroj!I$16,'k rozhodnutí detailní'!$A432,0),"
","B.Ú. ",IF(OFFSET(Zdroj!J$16,'k rozhodnutí detailní'!$A432,0)="","","Anonymizováno")),CONCATENATE("Okres:","
",OFFSET(Zdroj!CH$16,'k rozhodnutí detailní'!$A432,0),"
","Právní forma","
",OFFSET(Zdroj!H$16,'k rozhodnutí detailní'!$A432,0),"
",IF(OFFSET(Zdroj!I$16,'k rozhodnutí detailní'!$A432,0)="","","IČO: "),OFFSET(Zdroj!I$16,'k rozhodnutí detailní'!$A432,0),"
","B.Ú. ",OFFSET(Zdroj!J$16,'k rozhodnutí detailní'!$A432,0))))</f>
        <v/>
      </c>
      <c r="D434" s="3" t="str">
        <f ca="1">IF($B433="","",OFFSET(Zdroj!O$16,'k rozhodnutí detailní'!$A432,0))</f>
        <v/>
      </c>
      <c r="E434" s="127"/>
      <c r="F434" s="30"/>
      <c r="G434" s="122"/>
      <c r="H434" s="126"/>
      <c r="I434" s="115"/>
      <c r="J434" s="115"/>
      <c r="K434" s="115"/>
      <c r="L434" s="115"/>
      <c r="M434" s="142"/>
      <c r="N434" s="125"/>
      <c r="O434" s="115"/>
      <c r="P434" s="115"/>
      <c r="Q434" s="115"/>
      <c r="R434" s="115"/>
      <c r="S434" s="115"/>
      <c r="T434" s="115"/>
      <c r="U434" s="115"/>
    </row>
    <row r="435" spans="1:21" x14ac:dyDescent="0.25">
      <c r="A435" s="23">
        <f>ROW()/3-1</f>
        <v>144</v>
      </c>
      <c r="B435" s="124"/>
      <c r="C435" s="28" t="str">
        <f ca="1">IF($B433="","",IF(Zdroj!$AS$9="ano",IF(OFFSET(Zdroj!M$16,'k rozhodnutí detailní'!A432,0)="","","Anonymizováno"),IF(OFFSET(Zdroj!M$16,'k rozhodnutí detailní'!A432,0)="","",OFFSET(Zdroj!M$16,'k rozhodnutí detailní'!A432,0))))</f>
        <v/>
      </c>
      <c r="D435" s="3" t="str">
        <f ca="1">IF($B433="","",CONCATENATE("Dotace bude použita na:","
",OFFSET(Zdroj!P$16,'k rozhodnutí detailní'!$A432,0)))</f>
        <v/>
      </c>
      <c r="E435" s="127"/>
      <c r="F435" s="31" t="str">
        <f ca="1">IF($B433="","",OFFSET(Zdroj!V$16,'k rozhodnutí detailní'!$A432,0))</f>
        <v/>
      </c>
      <c r="G435" s="38" t="str">
        <f ca="1">IF($B433="","",OFFSET(Zdroj!CC$16,'k rozhodnutí'!$A432,0))</f>
        <v/>
      </c>
      <c r="H435" s="126"/>
      <c r="I435" s="115"/>
      <c r="J435" s="115"/>
      <c r="K435" s="115"/>
      <c r="L435" s="115"/>
      <c r="M435" s="142"/>
      <c r="N435" s="32" t="str">
        <f t="shared" ref="N435" ca="1" si="283">IF(B433="","",N433/G433)</f>
        <v/>
      </c>
      <c r="O435" s="115"/>
      <c r="P435" s="115"/>
      <c r="Q435" s="115"/>
      <c r="R435" s="115"/>
      <c r="S435" s="115"/>
      <c r="T435" s="115"/>
      <c r="U435" s="115"/>
    </row>
    <row r="436" spans="1:21" x14ac:dyDescent="0.25">
      <c r="A436" s="23"/>
      <c r="B436" s="78" t="str">
        <f ca="1">IF(OFFSET(Zdroj!$B$16,A435,0)&gt;0,A438,"")</f>
        <v/>
      </c>
      <c r="C436" s="2" t="str">
        <f ca="1">IF($B436="","",IF(Zdroj!$AS$9="ano",CONCATENATE(OFFSET(Zdroj!C$16,'k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19" t="str">
        <f ca="1">IF($B436="","",OFFSET(Zdroj!N$16,'k rozhodnutí detailní'!$A435,0))</f>
        <v/>
      </c>
      <c r="E436" s="127" t="str">
        <f ca="1">IF($B436="","",OFFSET(Zdroj!T$16,'k rozhodnutí detailní'!$A435,0))</f>
        <v/>
      </c>
      <c r="F436" s="31" t="str">
        <f ca="1">IF($B436="","",OFFSET(Zdroj!U$16,'k rozhodnutí detailní'!$A435,0))</f>
        <v/>
      </c>
      <c r="G436" s="122" t="str">
        <f ca="1">IF($B436="","",OFFSET(Zdroj!W$16,'k rozhodnutí detailní'!$A435,0))</f>
        <v/>
      </c>
      <c r="H436" s="126" t="str">
        <f ca="1">IF($B436="","",OFFSET(Zdroj!Y$16,'k rozhodnutí detailní'!$A435,0))</f>
        <v/>
      </c>
      <c r="I436" s="115" t="str">
        <f ca="1">IF($B436="","",OFFSET(Zdroj!BW$16,'k rozhodnutí detailní'!$A435,0))</f>
        <v/>
      </c>
      <c r="J436" s="115" t="str">
        <f ca="1">IF($B436="","",OFFSET(Zdroj!BX$16,'k rozhodnutí detailní'!$A435,0))</f>
        <v/>
      </c>
      <c r="K436" s="115" t="str">
        <f ca="1">IF($B436="","",OFFSET(Zdroj!BY$16,'k rozhodnutí detailní'!$A435,0))</f>
        <v/>
      </c>
      <c r="L436" s="115" t="str">
        <f ca="1">IF($B436="","",CONCATENATE(OFFSET(Zdroj!BZ$16,'k rozhodnutí detailní'!$A435,0)," ze 100"))</f>
        <v/>
      </c>
      <c r="M436" s="142" t="str">
        <f t="shared" ref="M436" ca="1" si="284">IF($B436="","",SUM((I436+J436+K436)/100))</f>
        <v/>
      </c>
      <c r="N436" s="125" t="str">
        <f ca="1">IF(B436="","",OFFSET(Zdroj!CE$16,'k rozhodnutí detailní'!A435,0))</f>
        <v/>
      </c>
      <c r="O436" s="115" t="str">
        <f ca="1">IF($B436="","",OFFSET(Zdroj!Z$16,'k rozhodnutí detailní'!$A435,0))</f>
        <v/>
      </c>
      <c r="P436" s="115" t="str">
        <f ca="1">IF($B436="","",OFFSET(Zdroj!AC$16,'k rozhodnutí detailní'!$A435,0))</f>
        <v/>
      </c>
      <c r="Q436" s="115" t="str">
        <f ca="1">IF($B436="","",OFFSET(Zdroj!AD$16,'k rozhodnutí detailní'!$A435,0))</f>
        <v/>
      </c>
      <c r="R436" s="115" t="str">
        <f ca="1">IF($B436="","",OFFSET(Zdroj!AE$16,'k rozhodnutí detailní'!$A435,0))</f>
        <v/>
      </c>
      <c r="S436" s="115" t="str">
        <f ca="1">IF($B436="","",OFFSET(Zdroj!AF$16,'k rozhodnutí detailní'!$A435,0))</f>
        <v/>
      </c>
      <c r="T436" s="115" t="str">
        <f ca="1">IF($B436="","",OFFSET(Zdroj!AG$16,'k rozhodnutí detailní'!$A435,0))</f>
        <v/>
      </c>
      <c r="U436" s="115" t="str">
        <f ca="1">IF($B436="","",OFFSET(Zdroj!AH$16,'k rozhodnutí detailní'!$A435,0))</f>
        <v/>
      </c>
    </row>
    <row r="437" spans="1:21" x14ac:dyDescent="0.25">
      <c r="A437" s="23"/>
      <c r="B437" s="124" t="str">
        <f ca="1">IF(OFFSET(Zdroj!$B$16,A435,0)&gt;0,OFFSET(Zdroj!$B$16,A435,0)+0,"")</f>
        <v/>
      </c>
      <c r="C437" s="2" t="str">
        <f ca="1">IF($B436="","",IF(Zdroj!$AS$9="ano",CONCATENATE("Okres:","
",OFFSET(Zdroj!CH$16,'k rozhodnutí detailní'!$A435,0),"
","Právní forma","
",OFFSET(Zdroj!H$16,'k rozhodnutí detailní'!$A435,0),"
",IF(OFFSET(Zdroj!I$16,'k rozhodnutí detailní'!$A435,0)="","","IČO: "),OFFSET(Zdroj!I$16,'k rozhodnutí detailní'!$A435,0),"
","B.Ú. ",IF(OFFSET(Zdroj!J$16,'k rozhodnutí detailní'!$A435,0)="","","Anonymizováno")),CONCATENATE("Okres:","
",OFFSET(Zdroj!CH$16,'k rozhodnutí detailní'!$A435,0),"
","Právní forma","
",OFFSET(Zdroj!H$16,'k rozhodnutí detailní'!$A435,0),"
",IF(OFFSET(Zdroj!I$16,'k rozhodnutí detailní'!$A435,0)="","","IČO: "),OFFSET(Zdroj!I$16,'k rozhodnutí detailní'!$A435,0),"
","B.Ú. ",OFFSET(Zdroj!J$16,'k rozhodnutí detailní'!$A435,0))))</f>
        <v/>
      </c>
      <c r="D437" s="3" t="str">
        <f ca="1">IF($B436="","",OFFSET(Zdroj!O$16,'k rozhodnutí detailní'!$A435,0))</f>
        <v/>
      </c>
      <c r="E437" s="127"/>
      <c r="F437" s="30"/>
      <c r="G437" s="122"/>
      <c r="H437" s="126"/>
      <c r="I437" s="115"/>
      <c r="J437" s="115"/>
      <c r="K437" s="115"/>
      <c r="L437" s="115"/>
      <c r="M437" s="142"/>
      <c r="N437" s="125"/>
      <c r="O437" s="115"/>
      <c r="P437" s="115"/>
      <c r="Q437" s="115"/>
      <c r="R437" s="115"/>
      <c r="S437" s="115"/>
      <c r="T437" s="115"/>
      <c r="U437" s="115"/>
    </row>
    <row r="438" spans="1:21" x14ac:dyDescent="0.25">
      <c r="A438" s="23">
        <f>ROW()/3-1</f>
        <v>145</v>
      </c>
      <c r="B438" s="124"/>
      <c r="C438" s="28" t="str">
        <f ca="1">IF($B436="","",IF(Zdroj!$AS$9="ano",IF(OFFSET(Zdroj!M$16,'k rozhodnutí detailní'!A435,0)="","","Anonymizováno"),IF(OFFSET(Zdroj!M$16,'k rozhodnutí detailní'!A435,0)="","",OFFSET(Zdroj!M$16,'k rozhodnutí detailní'!A435,0))))</f>
        <v/>
      </c>
      <c r="D438" s="3" t="str">
        <f ca="1">IF($B436="","",CONCATENATE("Dotace bude použita na:","
",OFFSET(Zdroj!P$16,'k rozhodnutí detailní'!$A435,0)))</f>
        <v/>
      </c>
      <c r="E438" s="127"/>
      <c r="F438" s="31" t="str">
        <f ca="1">IF($B436="","",OFFSET(Zdroj!V$16,'k rozhodnutí detailní'!$A435,0))</f>
        <v/>
      </c>
      <c r="G438" s="38" t="str">
        <f ca="1">IF($B436="","",OFFSET(Zdroj!CC$16,'k rozhodnutí'!$A435,0))</f>
        <v/>
      </c>
      <c r="H438" s="126"/>
      <c r="I438" s="115"/>
      <c r="J438" s="115"/>
      <c r="K438" s="115"/>
      <c r="L438" s="115"/>
      <c r="M438" s="142"/>
      <c r="N438" s="32" t="str">
        <f t="shared" ref="N438" ca="1" si="285">IF(B436="","",N436/G436)</f>
        <v/>
      </c>
      <c r="O438" s="115"/>
      <c r="P438" s="115"/>
      <c r="Q438" s="115"/>
      <c r="R438" s="115"/>
      <c r="S438" s="115"/>
      <c r="T438" s="115"/>
      <c r="U438" s="115"/>
    </row>
    <row r="439" spans="1:21" x14ac:dyDescent="0.25">
      <c r="A439" s="23"/>
      <c r="B439" s="78" t="str">
        <f ca="1">IF(OFFSET(Zdroj!$B$16,A438,0)&gt;0,A441,"")</f>
        <v/>
      </c>
      <c r="C439" s="2" t="str">
        <f ca="1">IF($B439="","",IF(Zdroj!$AS$9="ano",CONCATENATE(OFFSET(Zdroj!C$16,'k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19" t="str">
        <f ca="1">IF($B439="","",OFFSET(Zdroj!N$16,'k rozhodnutí detailní'!$A438,0))</f>
        <v/>
      </c>
      <c r="E439" s="127" t="str">
        <f ca="1">IF($B439="","",OFFSET(Zdroj!T$16,'k rozhodnutí detailní'!$A438,0))</f>
        <v/>
      </c>
      <c r="F439" s="31" t="str">
        <f ca="1">IF($B439="","",OFFSET(Zdroj!U$16,'k rozhodnutí detailní'!$A438,0))</f>
        <v/>
      </c>
      <c r="G439" s="122" t="str">
        <f ca="1">IF($B439="","",OFFSET(Zdroj!W$16,'k rozhodnutí detailní'!$A438,0))</f>
        <v/>
      </c>
      <c r="H439" s="126" t="str">
        <f ca="1">IF($B439="","",OFFSET(Zdroj!Y$16,'k rozhodnutí detailní'!$A438,0))</f>
        <v/>
      </c>
      <c r="I439" s="115" t="str">
        <f ca="1">IF($B439="","",OFFSET(Zdroj!BW$16,'k rozhodnutí detailní'!$A438,0))</f>
        <v/>
      </c>
      <c r="J439" s="115" t="str">
        <f ca="1">IF($B439="","",OFFSET(Zdroj!BX$16,'k rozhodnutí detailní'!$A438,0))</f>
        <v/>
      </c>
      <c r="K439" s="115" t="str">
        <f ca="1">IF($B439="","",OFFSET(Zdroj!BY$16,'k rozhodnutí detailní'!$A438,0))</f>
        <v/>
      </c>
      <c r="L439" s="115" t="str">
        <f ca="1">IF($B439="","",CONCATENATE(OFFSET(Zdroj!BZ$16,'k rozhodnutí detailní'!$A438,0)," ze 100"))</f>
        <v/>
      </c>
      <c r="M439" s="142" t="str">
        <f t="shared" ref="M439" ca="1" si="286">IF($B439="","",SUM((I439+J439+K439)/100))</f>
        <v/>
      </c>
      <c r="N439" s="125" t="str">
        <f ca="1">IF(B439="","",OFFSET(Zdroj!CE$16,'k rozhodnutí detailní'!A438,0))</f>
        <v/>
      </c>
      <c r="O439" s="115" t="str">
        <f ca="1">IF($B439="","",OFFSET(Zdroj!Z$16,'k rozhodnutí detailní'!$A438,0))</f>
        <v/>
      </c>
      <c r="P439" s="115" t="str">
        <f ca="1">IF($B439="","",OFFSET(Zdroj!AC$16,'k rozhodnutí detailní'!$A438,0))</f>
        <v/>
      </c>
      <c r="Q439" s="115" t="str">
        <f ca="1">IF($B439="","",OFFSET(Zdroj!AD$16,'k rozhodnutí detailní'!$A438,0))</f>
        <v/>
      </c>
      <c r="R439" s="115" t="str">
        <f ca="1">IF($B439="","",OFFSET(Zdroj!AE$16,'k rozhodnutí detailní'!$A438,0))</f>
        <v/>
      </c>
      <c r="S439" s="115" t="str">
        <f ca="1">IF($B439="","",OFFSET(Zdroj!AF$16,'k rozhodnutí detailní'!$A438,0))</f>
        <v/>
      </c>
      <c r="T439" s="115" t="str">
        <f ca="1">IF($B439="","",OFFSET(Zdroj!AG$16,'k rozhodnutí detailní'!$A438,0))</f>
        <v/>
      </c>
      <c r="U439" s="115" t="str">
        <f ca="1">IF($B439="","",OFFSET(Zdroj!AH$16,'k rozhodnutí detailní'!$A438,0))</f>
        <v/>
      </c>
    </row>
    <row r="440" spans="1:21" x14ac:dyDescent="0.25">
      <c r="A440" s="23"/>
      <c r="B440" s="124" t="str">
        <f ca="1">IF(OFFSET(Zdroj!$B$16,A438,0)&gt;0,OFFSET(Zdroj!$B$16,A438,0)+0,"")</f>
        <v/>
      </c>
      <c r="C440" s="2" t="str">
        <f ca="1">IF($B439="","",IF(Zdroj!$AS$9="ano",CONCATENATE("Okres:","
",OFFSET(Zdroj!CH$16,'k rozhodnutí detailní'!$A438,0),"
","Právní forma","
",OFFSET(Zdroj!H$16,'k rozhodnutí detailní'!$A438,0),"
",IF(OFFSET(Zdroj!I$16,'k rozhodnutí detailní'!$A438,0)="","","IČO: "),OFFSET(Zdroj!I$16,'k rozhodnutí detailní'!$A438,0),"
","B.Ú. ",IF(OFFSET(Zdroj!J$16,'k rozhodnutí detailní'!$A438,0)="","","Anonymizováno")),CONCATENATE("Okres:","
",OFFSET(Zdroj!CH$16,'k rozhodnutí detailní'!$A438,0),"
","Právní forma","
",OFFSET(Zdroj!H$16,'k rozhodnutí detailní'!$A438,0),"
",IF(OFFSET(Zdroj!I$16,'k rozhodnutí detailní'!$A438,0)="","","IČO: "),OFFSET(Zdroj!I$16,'k rozhodnutí detailní'!$A438,0),"
","B.Ú. ",OFFSET(Zdroj!J$16,'k rozhodnutí detailní'!$A438,0))))</f>
        <v/>
      </c>
      <c r="D440" s="3" t="str">
        <f ca="1">IF($B439="","",OFFSET(Zdroj!O$16,'k rozhodnutí detailní'!$A438,0))</f>
        <v/>
      </c>
      <c r="E440" s="127"/>
      <c r="F440" s="30"/>
      <c r="G440" s="122"/>
      <c r="H440" s="126"/>
      <c r="I440" s="115"/>
      <c r="J440" s="115"/>
      <c r="K440" s="115"/>
      <c r="L440" s="115"/>
      <c r="M440" s="142"/>
      <c r="N440" s="125"/>
      <c r="O440" s="115"/>
      <c r="P440" s="115"/>
      <c r="Q440" s="115"/>
      <c r="R440" s="115"/>
      <c r="S440" s="115"/>
      <c r="T440" s="115"/>
      <c r="U440" s="115"/>
    </row>
    <row r="441" spans="1:21" x14ac:dyDescent="0.25">
      <c r="A441" s="23">
        <f>ROW()/3-1</f>
        <v>146</v>
      </c>
      <c r="B441" s="124"/>
      <c r="C441" s="28" t="str">
        <f ca="1">IF($B439="","",IF(Zdroj!$AS$9="ano",IF(OFFSET(Zdroj!M$16,'k rozhodnutí detailní'!A438,0)="","","Anonymizováno"),IF(OFFSET(Zdroj!M$16,'k rozhodnutí detailní'!A438,0)="","",OFFSET(Zdroj!M$16,'k rozhodnutí detailní'!A438,0))))</f>
        <v/>
      </c>
      <c r="D441" s="3" t="str">
        <f ca="1">IF($B439="","",CONCATENATE("Dotace bude použita na:","
",OFFSET(Zdroj!P$16,'k rozhodnutí detailní'!$A438,0)))</f>
        <v/>
      </c>
      <c r="E441" s="127"/>
      <c r="F441" s="31" t="str">
        <f ca="1">IF($B439="","",OFFSET(Zdroj!V$16,'k rozhodnutí detailní'!$A438,0))</f>
        <v/>
      </c>
      <c r="G441" s="38" t="str">
        <f ca="1">IF($B439="","",OFFSET(Zdroj!CC$16,'k rozhodnutí'!$A438,0))</f>
        <v/>
      </c>
      <c r="H441" s="126"/>
      <c r="I441" s="115"/>
      <c r="J441" s="115"/>
      <c r="K441" s="115"/>
      <c r="L441" s="115"/>
      <c r="M441" s="142"/>
      <c r="N441" s="32" t="str">
        <f t="shared" ref="N441" ca="1" si="287">IF(B439="","",N439/G439)</f>
        <v/>
      </c>
      <c r="O441" s="115"/>
      <c r="P441" s="115"/>
      <c r="Q441" s="115"/>
      <c r="R441" s="115"/>
      <c r="S441" s="115"/>
      <c r="T441" s="115"/>
      <c r="U441" s="115"/>
    </row>
    <row r="442" spans="1:21" x14ac:dyDescent="0.25">
      <c r="A442" s="23"/>
      <c r="B442" s="78" t="str">
        <f ca="1">IF(OFFSET(Zdroj!$B$16,A441,0)&gt;0,A444,"")</f>
        <v/>
      </c>
      <c r="C442" s="2" t="str">
        <f ca="1">IF($B442="","",IF(Zdroj!$AS$9="ano",CONCATENATE(OFFSET(Zdroj!C$16,'k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19" t="str">
        <f ca="1">IF($B442="","",OFFSET(Zdroj!N$16,'k rozhodnutí detailní'!$A441,0))</f>
        <v/>
      </c>
      <c r="E442" s="127" t="str">
        <f ca="1">IF($B442="","",OFFSET(Zdroj!T$16,'k rozhodnutí detailní'!$A441,0))</f>
        <v/>
      </c>
      <c r="F442" s="31" t="str">
        <f ca="1">IF($B442="","",OFFSET(Zdroj!U$16,'k rozhodnutí detailní'!$A441,0))</f>
        <v/>
      </c>
      <c r="G442" s="122" t="str">
        <f ca="1">IF($B442="","",OFFSET(Zdroj!W$16,'k rozhodnutí detailní'!$A441,0))</f>
        <v/>
      </c>
      <c r="H442" s="126" t="str">
        <f ca="1">IF($B442="","",OFFSET(Zdroj!Y$16,'k rozhodnutí detailní'!$A441,0))</f>
        <v/>
      </c>
      <c r="I442" s="115" t="str">
        <f ca="1">IF($B442="","",OFFSET(Zdroj!BW$16,'k rozhodnutí detailní'!$A441,0))</f>
        <v/>
      </c>
      <c r="J442" s="115" t="str">
        <f ca="1">IF($B442="","",OFFSET(Zdroj!BX$16,'k rozhodnutí detailní'!$A441,0))</f>
        <v/>
      </c>
      <c r="K442" s="115" t="str">
        <f ca="1">IF($B442="","",OFFSET(Zdroj!BY$16,'k rozhodnutí detailní'!$A441,0))</f>
        <v/>
      </c>
      <c r="L442" s="115" t="str">
        <f ca="1">IF($B442="","",CONCATENATE(OFFSET(Zdroj!BZ$16,'k rozhodnutí detailní'!$A441,0)," ze 100"))</f>
        <v/>
      </c>
      <c r="M442" s="142" t="str">
        <f t="shared" ref="M442" ca="1" si="288">IF($B442="","",SUM((I442+J442+K442)/100))</f>
        <v/>
      </c>
      <c r="N442" s="125" t="str">
        <f ca="1">IF(B442="","",OFFSET(Zdroj!CE$16,'k rozhodnutí detailní'!A441,0))</f>
        <v/>
      </c>
      <c r="O442" s="115" t="str">
        <f ca="1">IF($B442="","",OFFSET(Zdroj!Z$16,'k rozhodnutí detailní'!$A441,0))</f>
        <v/>
      </c>
      <c r="P442" s="115" t="str">
        <f ca="1">IF($B442="","",OFFSET(Zdroj!AC$16,'k rozhodnutí detailní'!$A441,0))</f>
        <v/>
      </c>
      <c r="Q442" s="115" t="str">
        <f ca="1">IF($B442="","",OFFSET(Zdroj!AD$16,'k rozhodnutí detailní'!$A441,0))</f>
        <v/>
      </c>
      <c r="R442" s="115" t="str">
        <f ca="1">IF($B442="","",OFFSET(Zdroj!AE$16,'k rozhodnutí detailní'!$A441,0))</f>
        <v/>
      </c>
      <c r="S442" s="115" t="str">
        <f ca="1">IF($B442="","",OFFSET(Zdroj!AF$16,'k rozhodnutí detailní'!$A441,0))</f>
        <v/>
      </c>
      <c r="T442" s="115" t="str">
        <f ca="1">IF($B442="","",OFFSET(Zdroj!AG$16,'k rozhodnutí detailní'!$A441,0))</f>
        <v/>
      </c>
      <c r="U442" s="115" t="str">
        <f ca="1">IF($B442="","",OFFSET(Zdroj!AH$16,'k rozhodnutí detailní'!$A441,0))</f>
        <v/>
      </c>
    </row>
    <row r="443" spans="1:21" x14ac:dyDescent="0.25">
      <c r="A443" s="23"/>
      <c r="B443" s="124" t="str">
        <f ca="1">IF(OFFSET(Zdroj!$B$16,A441,0)&gt;0,OFFSET(Zdroj!$B$16,A441,0)+0,"")</f>
        <v/>
      </c>
      <c r="C443" s="2" t="str">
        <f ca="1">IF($B442="","",IF(Zdroj!$AS$9="ano",CONCATENATE("Okres:","
",OFFSET(Zdroj!CH$16,'k rozhodnutí detailní'!$A441,0),"
","Právní forma","
",OFFSET(Zdroj!H$16,'k rozhodnutí detailní'!$A441,0),"
",IF(OFFSET(Zdroj!I$16,'k rozhodnutí detailní'!$A441,0)="","","IČO: "),OFFSET(Zdroj!I$16,'k rozhodnutí detailní'!$A441,0),"
","B.Ú. ",IF(OFFSET(Zdroj!J$16,'k rozhodnutí detailní'!$A441,0)="","","Anonymizováno")),CONCATENATE("Okres:","
",OFFSET(Zdroj!CH$16,'k rozhodnutí detailní'!$A441,0),"
","Právní forma","
",OFFSET(Zdroj!H$16,'k rozhodnutí detailní'!$A441,0),"
",IF(OFFSET(Zdroj!I$16,'k rozhodnutí detailní'!$A441,0)="","","IČO: "),OFFSET(Zdroj!I$16,'k rozhodnutí detailní'!$A441,0),"
","B.Ú. ",OFFSET(Zdroj!J$16,'k rozhodnutí detailní'!$A441,0))))</f>
        <v/>
      </c>
      <c r="D443" s="3" t="str">
        <f ca="1">IF($B442="","",OFFSET(Zdroj!O$16,'k rozhodnutí detailní'!$A441,0))</f>
        <v/>
      </c>
      <c r="E443" s="127"/>
      <c r="F443" s="30"/>
      <c r="G443" s="122"/>
      <c r="H443" s="126"/>
      <c r="I443" s="115"/>
      <c r="J443" s="115"/>
      <c r="K443" s="115"/>
      <c r="L443" s="115"/>
      <c r="M443" s="142"/>
      <c r="N443" s="125"/>
      <c r="O443" s="115"/>
      <c r="P443" s="115"/>
      <c r="Q443" s="115"/>
      <c r="R443" s="115"/>
      <c r="S443" s="115"/>
      <c r="T443" s="115"/>
      <c r="U443" s="115"/>
    </row>
    <row r="444" spans="1:21" x14ac:dyDescent="0.25">
      <c r="A444" s="23">
        <f>ROW()/3-1</f>
        <v>147</v>
      </c>
      <c r="B444" s="124"/>
      <c r="C444" s="28" t="str">
        <f ca="1">IF($B442="","",IF(Zdroj!$AS$9="ano",IF(OFFSET(Zdroj!M$16,'k rozhodnutí detailní'!A441,0)="","","Anonymizováno"),IF(OFFSET(Zdroj!M$16,'k rozhodnutí detailní'!A441,0)="","",OFFSET(Zdroj!M$16,'k rozhodnutí detailní'!A441,0))))</f>
        <v/>
      </c>
      <c r="D444" s="3" t="str">
        <f ca="1">IF($B442="","",CONCATENATE("Dotace bude použita na:","
",OFFSET(Zdroj!P$16,'k rozhodnutí detailní'!$A441,0)))</f>
        <v/>
      </c>
      <c r="E444" s="127"/>
      <c r="F444" s="31" t="str">
        <f ca="1">IF($B442="","",OFFSET(Zdroj!V$16,'k rozhodnutí detailní'!$A441,0))</f>
        <v/>
      </c>
      <c r="G444" s="38" t="str">
        <f ca="1">IF($B442="","",OFFSET(Zdroj!CC$16,'k rozhodnutí'!$A441,0))</f>
        <v/>
      </c>
      <c r="H444" s="126"/>
      <c r="I444" s="115"/>
      <c r="J444" s="115"/>
      <c r="K444" s="115"/>
      <c r="L444" s="115"/>
      <c r="M444" s="142"/>
      <c r="N444" s="32" t="str">
        <f t="shared" ref="N444" ca="1" si="289">IF(B442="","",N442/G442)</f>
        <v/>
      </c>
      <c r="O444" s="115"/>
      <c r="P444" s="115"/>
      <c r="Q444" s="115"/>
      <c r="R444" s="115"/>
      <c r="S444" s="115"/>
      <c r="T444" s="115"/>
      <c r="U444" s="115"/>
    </row>
    <row r="445" spans="1:21" x14ac:dyDescent="0.25">
      <c r="A445" s="23"/>
      <c r="B445" s="78" t="str">
        <f ca="1">IF(OFFSET(Zdroj!$B$16,A444,0)&gt;0,A447,"")</f>
        <v/>
      </c>
      <c r="C445" s="2" t="str">
        <f ca="1">IF($B445="","",IF(Zdroj!$AS$9="ano",CONCATENATE(OFFSET(Zdroj!C$16,'k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19" t="str">
        <f ca="1">IF($B445="","",OFFSET(Zdroj!N$16,'k rozhodnutí detailní'!$A444,0))</f>
        <v/>
      </c>
      <c r="E445" s="127" t="str">
        <f ca="1">IF($B445="","",OFFSET(Zdroj!T$16,'k rozhodnutí detailní'!$A444,0))</f>
        <v/>
      </c>
      <c r="F445" s="31" t="str">
        <f ca="1">IF($B445="","",OFFSET(Zdroj!U$16,'k rozhodnutí detailní'!$A444,0))</f>
        <v/>
      </c>
      <c r="G445" s="122" t="str">
        <f ca="1">IF($B445="","",OFFSET(Zdroj!W$16,'k rozhodnutí detailní'!$A444,0))</f>
        <v/>
      </c>
      <c r="H445" s="126" t="str">
        <f ca="1">IF($B445="","",OFFSET(Zdroj!Y$16,'k rozhodnutí detailní'!$A444,0))</f>
        <v/>
      </c>
      <c r="I445" s="115" t="str">
        <f ca="1">IF($B445="","",OFFSET(Zdroj!BW$16,'k rozhodnutí detailní'!$A444,0))</f>
        <v/>
      </c>
      <c r="J445" s="115" t="str">
        <f ca="1">IF($B445="","",OFFSET(Zdroj!BX$16,'k rozhodnutí detailní'!$A444,0))</f>
        <v/>
      </c>
      <c r="K445" s="115" t="str">
        <f ca="1">IF($B445="","",OFFSET(Zdroj!BY$16,'k rozhodnutí detailní'!$A444,0))</f>
        <v/>
      </c>
      <c r="L445" s="115" t="str">
        <f ca="1">IF($B445="","",CONCATENATE(OFFSET(Zdroj!BZ$16,'k rozhodnutí detailní'!$A444,0)," ze 100"))</f>
        <v/>
      </c>
      <c r="M445" s="142" t="str">
        <f t="shared" ref="M445" ca="1" si="290">IF($B445="","",SUM((I445+J445+K445)/100))</f>
        <v/>
      </c>
      <c r="N445" s="125" t="str">
        <f ca="1">IF(B445="","",OFFSET(Zdroj!CE$16,'k rozhodnutí detailní'!A444,0))</f>
        <v/>
      </c>
      <c r="O445" s="115" t="str">
        <f ca="1">IF($B445="","",OFFSET(Zdroj!Z$16,'k rozhodnutí detailní'!$A444,0))</f>
        <v/>
      </c>
      <c r="P445" s="115" t="str">
        <f ca="1">IF($B445="","",OFFSET(Zdroj!AC$16,'k rozhodnutí detailní'!$A444,0))</f>
        <v/>
      </c>
      <c r="Q445" s="115" t="str">
        <f ca="1">IF($B445="","",OFFSET(Zdroj!AD$16,'k rozhodnutí detailní'!$A444,0))</f>
        <v/>
      </c>
      <c r="R445" s="115" t="str">
        <f ca="1">IF($B445="","",OFFSET(Zdroj!AE$16,'k rozhodnutí detailní'!$A444,0))</f>
        <v/>
      </c>
      <c r="S445" s="115" t="str">
        <f ca="1">IF($B445="","",OFFSET(Zdroj!AF$16,'k rozhodnutí detailní'!$A444,0))</f>
        <v/>
      </c>
      <c r="T445" s="115" t="str">
        <f ca="1">IF($B445="","",OFFSET(Zdroj!AG$16,'k rozhodnutí detailní'!$A444,0))</f>
        <v/>
      </c>
      <c r="U445" s="115" t="str">
        <f ca="1">IF($B445="","",OFFSET(Zdroj!AH$16,'k rozhodnutí detailní'!$A444,0))</f>
        <v/>
      </c>
    </row>
    <row r="446" spans="1:21" x14ac:dyDescent="0.25">
      <c r="A446" s="23"/>
      <c r="B446" s="124" t="str">
        <f ca="1">IF(OFFSET(Zdroj!$B$16,A444,0)&gt;0,OFFSET(Zdroj!$B$16,A444,0)+0,"")</f>
        <v/>
      </c>
      <c r="C446" s="2" t="str">
        <f ca="1">IF($B445="","",IF(Zdroj!$AS$9="ano",CONCATENATE("Okres:","
",OFFSET(Zdroj!CH$16,'k rozhodnutí detailní'!$A444,0),"
","Právní forma","
",OFFSET(Zdroj!H$16,'k rozhodnutí detailní'!$A444,0),"
",IF(OFFSET(Zdroj!I$16,'k rozhodnutí detailní'!$A444,0)="","","IČO: "),OFFSET(Zdroj!I$16,'k rozhodnutí detailní'!$A444,0),"
","B.Ú. ",IF(OFFSET(Zdroj!J$16,'k rozhodnutí detailní'!$A444,0)="","","Anonymizováno")),CONCATENATE("Okres:","
",OFFSET(Zdroj!CH$16,'k rozhodnutí detailní'!$A444,0),"
","Právní forma","
",OFFSET(Zdroj!H$16,'k rozhodnutí detailní'!$A444,0),"
",IF(OFFSET(Zdroj!I$16,'k rozhodnutí detailní'!$A444,0)="","","IČO: "),OFFSET(Zdroj!I$16,'k rozhodnutí detailní'!$A444,0),"
","B.Ú. ",OFFSET(Zdroj!J$16,'k rozhodnutí detailní'!$A444,0))))</f>
        <v/>
      </c>
      <c r="D446" s="3" t="str">
        <f ca="1">IF($B445="","",OFFSET(Zdroj!O$16,'k rozhodnutí detailní'!$A444,0))</f>
        <v/>
      </c>
      <c r="E446" s="127"/>
      <c r="F446" s="30"/>
      <c r="G446" s="122"/>
      <c r="H446" s="126"/>
      <c r="I446" s="115"/>
      <c r="J446" s="115"/>
      <c r="K446" s="115"/>
      <c r="L446" s="115"/>
      <c r="M446" s="142"/>
      <c r="N446" s="125"/>
      <c r="O446" s="115"/>
      <c r="P446" s="115"/>
      <c r="Q446" s="115"/>
      <c r="R446" s="115"/>
      <c r="S446" s="115"/>
      <c r="T446" s="115"/>
      <c r="U446" s="115"/>
    </row>
    <row r="447" spans="1:21" x14ac:dyDescent="0.25">
      <c r="A447" s="23">
        <f>ROW()/3-1</f>
        <v>148</v>
      </c>
      <c r="B447" s="124"/>
      <c r="C447" s="28" t="str">
        <f ca="1">IF($B445="","",IF(Zdroj!$AS$9="ano",IF(OFFSET(Zdroj!M$16,'k rozhodnutí detailní'!A444,0)="","","Anonymizováno"),IF(OFFSET(Zdroj!M$16,'k rozhodnutí detailní'!A444,0)="","",OFFSET(Zdroj!M$16,'k rozhodnutí detailní'!A444,0))))</f>
        <v/>
      </c>
      <c r="D447" s="3" t="str">
        <f ca="1">IF($B445="","",CONCATENATE("Dotace bude použita na:","
",OFFSET(Zdroj!P$16,'k rozhodnutí detailní'!$A444,0)))</f>
        <v/>
      </c>
      <c r="E447" s="127"/>
      <c r="F447" s="31" t="str">
        <f ca="1">IF($B445="","",OFFSET(Zdroj!V$16,'k rozhodnutí detailní'!$A444,0))</f>
        <v/>
      </c>
      <c r="G447" s="38" t="str">
        <f ca="1">IF($B445="","",OFFSET(Zdroj!CC$16,'k rozhodnutí'!$A444,0))</f>
        <v/>
      </c>
      <c r="H447" s="126"/>
      <c r="I447" s="115"/>
      <c r="J447" s="115"/>
      <c r="K447" s="115"/>
      <c r="L447" s="115"/>
      <c r="M447" s="142"/>
      <c r="N447" s="32" t="str">
        <f t="shared" ref="N447" ca="1" si="291">IF(B445="","",N445/G445)</f>
        <v/>
      </c>
      <c r="O447" s="115"/>
      <c r="P447" s="115"/>
      <c r="Q447" s="115"/>
      <c r="R447" s="115"/>
      <c r="S447" s="115"/>
      <c r="T447" s="115"/>
      <c r="U447" s="115"/>
    </row>
    <row r="448" spans="1:21" x14ac:dyDescent="0.25">
      <c r="A448" s="23"/>
      <c r="B448" s="78" t="str">
        <f ca="1">IF(OFFSET(Zdroj!$B$16,A447,0)&gt;0,A450,"")</f>
        <v/>
      </c>
      <c r="C448" s="2" t="str">
        <f ca="1">IF($B448="","",IF(Zdroj!$AS$9="ano",CONCATENATE(OFFSET(Zdroj!C$16,'k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19" t="str">
        <f ca="1">IF($B448="","",OFFSET(Zdroj!N$16,'k rozhodnutí detailní'!$A447,0))</f>
        <v/>
      </c>
      <c r="E448" s="127" t="str">
        <f ca="1">IF($B448="","",OFFSET(Zdroj!T$16,'k rozhodnutí detailní'!$A447,0))</f>
        <v/>
      </c>
      <c r="F448" s="31" t="str">
        <f ca="1">IF($B448="","",OFFSET(Zdroj!U$16,'k rozhodnutí detailní'!$A447,0))</f>
        <v/>
      </c>
      <c r="G448" s="122" t="str">
        <f ca="1">IF($B448="","",OFFSET(Zdroj!W$16,'k rozhodnutí detailní'!$A447,0))</f>
        <v/>
      </c>
      <c r="H448" s="126" t="str">
        <f ca="1">IF($B448="","",OFFSET(Zdroj!Y$16,'k rozhodnutí detailní'!$A447,0))</f>
        <v/>
      </c>
      <c r="I448" s="115" t="str">
        <f ca="1">IF($B448="","",OFFSET(Zdroj!BW$16,'k rozhodnutí detailní'!$A447,0))</f>
        <v/>
      </c>
      <c r="J448" s="115" t="str">
        <f ca="1">IF($B448="","",OFFSET(Zdroj!BX$16,'k rozhodnutí detailní'!$A447,0))</f>
        <v/>
      </c>
      <c r="K448" s="115" t="str">
        <f ca="1">IF($B448="","",OFFSET(Zdroj!BY$16,'k rozhodnutí detailní'!$A447,0))</f>
        <v/>
      </c>
      <c r="L448" s="115" t="str">
        <f ca="1">IF($B448="","",CONCATENATE(OFFSET(Zdroj!BZ$16,'k rozhodnutí detailní'!$A447,0)," ze 100"))</f>
        <v/>
      </c>
      <c r="M448" s="142" t="str">
        <f t="shared" ref="M448" ca="1" si="292">IF($B448="","",SUM((I448+J448+K448)/100))</f>
        <v/>
      </c>
      <c r="N448" s="125" t="str">
        <f ca="1">IF(B448="","",OFFSET(Zdroj!CE$16,'k rozhodnutí detailní'!A447,0))</f>
        <v/>
      </c>
      <c r="O448" s="115" t="str">
        <f ca="1">IF($B448="","",OFFSET(Zdroj!Z$16,'k rozhodnutí detailní'!$A447,0))</f>
        <v/>
      </c>
      <c r="P448" s="115" t="str">
        <f ca="1">IF($B448="","",OFFSET(Zdroj!AC$16,'k rozhodnutí detailní'!$A447,0))</f>
        <v/>
      </c>
      <c r="Q448" s="115" t="str">
        <f ca="1">IF($B448="","",OFFSET(Zdroj!AD$16,'k rozhodnutí detailní'!$A447,0))</f>
        <v/>
      </c>
      <c r="R448" s="115" t="str">
        <f ca="1">IF($B448="","",OFFSET(Zdroj!AE$16,'k rozhodnutí detailní'!$A447,0))</f>
        <v/>
      </c>
      <c r="S448" s="115" t="str">
        <f ca="1">IF($B448="","",OFFSET(Zdroj!AF$16,'k rozhodnutí detailní'!$A447,0))</f>
        <v/>
      </c>
      <c r="T448" s="115" t="str">
        <f ca="1">IF($B448="","",OFFSET(Zdroj!AG$16,'k rozhodnutí detailní'!$A447,0))</f>
        <v/>
      </c>
      <c r="U448" s="115" t="str">
        <f ca="1">IF($B448="","",OFFSET(Zdroj!AH$16,'k rozhodnutí detailní'!$A447,0))</f>
        <v/>
      </c>
    </row>
    <row r="449" spans="1:21" x14ac:dyDescent="0.25">
      <c r="A449" s="23"/>
      <c r="B449" s="124" t="str">
        <f ca="1">IF(OFFSET(Zdroj!$B$16,A447,0)&gt;0,OFFSET(Zdroj!$B$16,A447,0)+0,"")</f>
        <v/>
      </c>
      <c r="C449" s="2" t="str">
        <f ca="1">IF($B448="","",IF(Zdroj!$AS$9="ano",CONCATENATE("Okres:","
",OFFSET(Zdroj!CH$16,'k rozhodnutí detailní'!$A447,0),"
","Právní forma","
",OFFSET(Zdroj!H$16,'k rozhodnutí detailní'!$A447,0),"
",IF(OFFSET(Zdroj!I$16,'k rozhodnutí detailní'!$A447,0)="","","IČO: "),OFFSET(Zdroj!I$16,'k rozhodnutí detailní'!$A447,0),"
","B.Ú. ",IF(OFFSET(Zdroj!J$16,'k rozhodnutí detailní'!$A447,0)="","","Anonymizováno")),CONCATENATE("Okres:","
",OFFSET(Zdroj!CH$16,'k rozhodnutí detailní'!$A447,0),"
","Právní forma","
",OFFSET(Zdroj!H$16,'k rozhodnutí detailní'!$A447,0),"
",IF(OFFSET(Zdroj!I$16,'k rozhodnutí detailní'!$A447,0)="","","IČO: "),OFFSET(Zdroj!I$16,'k rozhodnutí detailní'!$A447,0),"
","B.Ú. ",OFFSET(Zdroj!J$16,'k rozhodnutí detailní'!$A447,0))))</f>
        <v/>
      </c>
      <c r="D449" s="3" t="str">
        <f ca="1">IF($B448="","",OFFSET(Zdroj!O$16,'k rozhodnutí detailní'!$A447,0))</f>
        <v/>
      </c>
      <c r="E449" s="127"/>
      <c r="F449" s="30"/>
      <c r="G449" s="122"/>
      <c r="H449" s="126"/>
      <c r="I449" s="115"/>
      <c r="J449" s="115"/>
      <c r="K449" s="115"/>
      <c r="L449" s="115"/>
      <c r="M449" s="142"/>
      <c r="N449" s="125"/>
      <c r="O449" s="115"/>
      <c r="P449" s="115"/>
      <c r="Q449" s="115"/>
      <c r="R449" s="115"/>
      <c r="S449" s="115"/>
      <c r="T449" s="115"/>
      <c r="U449" s="115"/>
    </row>
    <row r="450" spans="1:21" x14ac:dyDescent="0.25">
      <c r="A450" s="23">
        <f>ROW()/3-1</f>
        <v>149</v>
      </c>
      <c r="B450" s="124"/>
      <c r="C450" s="28" t="str">
        <f ca="1">IF($B448="","",IF(Zdroj!$AS$9="ano",IF(OFFSET(Zdroj!M$16,'k rozhodnutí detailní'!A447,0)="","","Anonymizováno"),IF(OFFSET(Zdroj!M$16,'k rozhodnutí detailní'!A447,0)="","",OFFSET(Zdroj!M$16,'k rozhodnutí detailní'!A447,0))))</f>
        <v/>
      </c>
      <c r="D450" s="3" t="str">
        <f ca="1">IF($B448="","",CONCATENATE("Dotace bude použita na:","
",OFFSET(Zdroj!P$16,'k rozhodnutí detailní'!$A447,0)))</f>
        <v/>
      </c>
      <c r="E450" s="127"/>
      <c r="F450" s="31" t="str">
        <f ca="1">IF($B448="","",OFFSET(Zdroj!V$16,'k rozhodnutí detailní'!$A447,0))</f>
        <v/>
      </c>
      <c r="G450" s="38" t="str">
        <f ca="1">IF($B448="","",OFFSET(Zdroj!CC$16,'k rozhodnutí'!$A447,0))</f>
        <v/>
      </c>
      <c r="H450" s="126"/>
      <c r="I450" s="115"/>
      <c r="J450" s="115"/>
      <c r="K450" s="115"/>
      <c r="L450" s="115"/>
      <c r="M450" s="142"/>
      <c r="N450" s="32" t="str">
        <f t="shared" ref="N450" ca="1" si="293">IF(B448="","",N448/G448)</f>
        <v/>
      </c>
      <c r="O450" s="115"/>
      <c r="P450" s="115"/>
      <c r="Q450" s="115"/>
      <c r="R450" s="115"/>
      <c r="S450" s="115"/>
      <c r="T450" s="115"/>
      <c r="U450" s="115"/>
    </row>
    <row r="451" spans="1:21" x14ac:dyDescent="0.25">
      <c r="A451" s="23"/>
      <c r="B451" s="78" t="str">
        <f ca="1">IF(OFFSET(Zdroj!$B$16,A450,0)&gt;0,A453,"")</f>
        <v/>
      </c>
      <c r="C451" s="2" t="str">
        <f ca="1">IF($B451="","",IF(Zdroj!$AS$9="ano",CONCATENATE(OFFSET(Zdroj!C$16,'k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19" t="str">
        <f ca="1">IF($B451="","",OFFSET(Zdroj!N$16,'k rozhodnutí detailní'!$A450,0))</f>
        <v/>
      </c>
      <c r="E451" s="127" t="str">
        <f ca="1">IF($B451="","",OFFSET(Zdroj!T$16,'k rozhodnutí detailní'!$A450,0))</f>
        <v/>
      </c>
      <c r="F451" s="31" t="str">
        <f ca="1">IF($B451="","",OFFSET(Zdroj!U$16,'k rozhodnutí detailní'!$A450,0))</f>
        <v/>
      </c>
      <c r="G451" s="122" t="str">
        <f ca="1">IF($B451="","",OFFSET(Zdroj!W$16,'k rozhodnutí detailní'!$A450,0))</f>
        <v/>
      </c>
      <c r="H451" s="126" t="str">
        <f ca="1">IF($B451="","",OFFSET(Zdroj!Y$16,'k rozhodnutí detailní'!$A450,0))</f>
        <v/>
      </c>
      <c r="I451" s="115" t="str">
        <f ca="1">IF($B451="","",OFFSET(Zdroj!BW$16,'k rozhodnutí detailní'!$A450,0))</f>
        <v/>
      </c>
      <c r="J451" s="115" t="str">
        <f ca="1">IF($B451="","",OFFSET(Zdroj!BX$16,'k rozhodnutí detailní'!$A450,0))</f>
        <v/>
      </c>
      <c r="K451" s="115" t="str">
        <f ca="1">IF($B451="","",OFFSET(Zdroj!BY$16,'k rozhodnutí detailní'!$A450,0))</f>
        <v/>
      </c>
      <c r="L451" s="115" t="str">
        <f ca="1">IF($B451="","",CONCATENATE(OFFSET(Zdroj!BZ$16,'k rozhodnutí detailní'!$A450,0)," ze 100"))</f>
        <v/>
      </c>
      <c r="M451" s="142" t="str">
        <f t="shared" ref="M451" ca="1" si="294">IF($B451="","",SUM((I451+J451+K451)/100))</f>
        <v/>
      </c>
      <c r="N451" s="125" t="str">
        <f ca="1">IF(B451="","",OFFSET(Zdroj!CE$16,'k rozhodnutí detailní'!A450,0))</f>
        <v/>
      </c>
      <c r="O451" s="115" t="str">
        <f ca="1">IF($B451="","",OFFSET(Zdroj!Z$16,'k rozhodnutí detailní'!$A450,0))</f>
        <v/>
      </c>
      <c r="P451" s="115" t="str">
        <f ca="1">IF($B451="","",OFFSET(Zdroj!AC$16,'k rozhodnutí detailní'!$A450,0))</f>
        <v/>
      </c>
      <c r="Q451" s="115" t="str">
        <f ca="1">IF($B451="","",OFFSET(Zdroj!AD$16,'k rozhodnutí detailní'!$A450,0))</f>
        <v/>
      </c>
      <c r="R451" s="115" t="str">
        <f ca="1">IF($B451="","",OFFSET(Zdroj!AE$16,'k rozhodnutí detailní'!$A450,0))</f>
        <v/>
      </c>
      <c r="S451" s="115" t="str">
        <f ca="1">IF($B451="","",OFFSET(Zdroj!AF$16,'k rozhodnutí detailní'!$A450,0))</f>
        <v/>
      </c>
      <c r="T451" s="115" t="str">
        <f ca="1">IF($B451="","",OFFSET(Zdroj!AG$16,'k rozhodnutí detailní'!$A450,0))</f>
        <v/>
      </c>
      <c r="U451" s="115" t="str">
        <f ca="1">IF($B451="","",OFFSET(Zdroj!AH$16,'k rozhodnutí detailní'!$A450,0))</f>
        <v/>
      </c>
    </row>
    <row r="452" spans="1:21" x14ac:dyDescent="0.25">
      <c r="A452" s="23"/>
      <c r="B452" s="124" t="str">
        <f ca="1">IF(OFFSET(Zdroj!$B$16,A450,0)&gt;0,OFFSET(Zdroj!$B$16,A450,0)+0,"")</f>
        <v/>
      </c>
      <c r="C452" s="2" t="str">
        <f ca="1">IF($B451="","",IF(Zdroj!$AS$9="ano",CONCATENATE("Okres:","
",OFFSET(Zdroj!CH$16,'k rozhodnutí detailní'!$A450,0),"
","Právní forma","
",OFFSET(Zdroj!H$16,'k rozhodnutí detailní'!$A450,0),"
",IF(OFFSET(Zdroj!I$16,'k rozhodnutí detailní'!$A450,0)="","","IČO: "),OFFSET(Zdroj!I$16,'k rozhodnutí detailní'!$A450,0),"
","B.Ú. ",IF(OFFSET(Zdroj!J$16,'k rozhodnutí detailní'!$A450,0)="","","Anonymizováno")),CONCATENATE("Okres:","
",OFFSET(Zdroj!CH$16,'k rozhodnutí detailní'!$A450,0),"
","Právní forma","
",OFFSET(Zdroj!H$16,'k rozhodnutí detailní'!$A450,0),"
",IF(OFFSET(Zdroj!I$16,'k rozhodnutí detailní'!$A450,0)="","","IČO: "),OFFSET(Zdroj!I$16,'k rozhodnutí detailní'!$A450,0),"
","B.Ú. ",OFFSET(Zdroj!J$16,'k rozhodnutí detailní'!$A450,0))))</f>
        <v/>
      </c>
      <c r="D452" s="3" t="str">
        <f ca="1">IF($B451="","",OFFSET(Zdroj!O$16,'k rozhodnutí detailní'!$A450,0))</f>
        <v/>
      </c>
      <c r="E452" s="127"/>
      <c r="F452" s="30"/>
      <c r="G452" s="122"/>
      <c r="H452" s="126"/>
      <c r="I452" s="115"/>
      <c r="J452" s="115"/>
      <c r="K452" s="115"/>
      <c r="L452" s="115"/>
      <c r="M452" s="142"/>
      <c r="N452" s="125"/>
      <c r="O452" s="115"/>
      <c r="P452" s="115"/>
      <c r="Q452" s="115"/>
      <c r="R452" s="115"/>
      <c r="S452" s="115"/>
      <c r="T452" s="115"/>
      <c r="U452" s="115"/>
    </row>
    <row r="453" spans="1:21" x14ac:dyDescent="0.25">
      <c r="A453" s="23">
        <f>ROW()/3-1</f>
        <v>150</v>
      </c>
      <c r="B453" s="124"/>
      <c r="C453" s="28" t="str">
        <f ca="1">IF($B451="","",IF(Zdroj!$AS$9="ano",IF(OFFSET(Zdroj!M$16,'k rozhodnutí detailní'!A450,0)="","","Anonymizováno"),IF(OFFSET(Zdroj!M$16,'k rozhodnutí detailní'!A450,0)="","",OFFSET(Zdroj!M$16,'k rozhodnutí detailní'!A450,0))))</f>
        <v/>
      </c>
      <c r="D453" s="3" t="str">
        <f ca="1">IF($B451="","",CONCATENATE("Dotace bude použita na:","
",OFFSET(Zdroj!P$16,'k rozhodnutí detailní'!$A450,0)))</f>
        <v/>
      </c>
      <c r="E453" s="127"/>
      <c r="F453" s="31" t="str">
        <f ca="1">IF($B451="","",OFFSET(Zdroj!V$16,'k rozhodnutí detailní'!$A450,0))</f>
        <v/>
      </c>
      <c r="G453" s="38" t="str">
        <f ca="1">IF($B451="","",OFFSET(Zdroj!CC$16,'k rozhodnutí'!$A450,0))</f>
        <v/>
      </c>
      <c r="H453" s="126"/>
      <c r="I453" s="115"/>
      <c r="J453" s="115"/>
      <c r="K453" s="115"/>
      <c r="L453" s="115"/>
      <c r="M453" s="142"/>
      <c r="N453" s="32" t="str">
        <f t="shared" ref="N453" ca="1" si="295">IF(B451="","",N451/G451)</f>
        <v/>
      </c>
      <c r="O453" s="115"/>
      <c r="P453" s="115"/>
      <c r="Q453" s="115"/>
      <c r="R453" s="115"/>
      <c r="S453" s="115"/>
      <c r="T453" s="115"/>
      <c r="U453" s="115"/>
    </row>
    <row r="454" spans="1:21" x14ac:dyDescent="0.25">
      <c r="A454" s="23"/>
      <c r="B454" s="78" t="str">
        <f ca="1">IF(OFFSET(Zdroj!$B$16,A453,0)&gt;0,A456,"")</f>
        <v/>
      </c>
      <c r="C454" s="2" t="str">
        <f ca="1">IF($B454="","",IF(Zdroj!$AS$9="ano",CONCATENATE(OFFSET(Zdroj!C$16,'k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19" t="str">
        <f ca="1">IF($B454="","",OFFSET(Zdroj!N$16,'k rozhodnutí detailní'!$A453,0))</f>
        <v/>
      </c>
      <c r="E454" s="127" t="str">
        <f ca="1">IF($B454="","",OFFSET(Zdroj!T$16,'k rozhodnutí detailní'!$A453,0))</f>
        <v/>
      </c>
      <c r="F454" s="31" t="str">
        <f ca="1">IF($B454="","",OFFSET(Zdroj!U$16,'k rozhodnutí detailní'!$A453,0))</f>
        <v/>
      </c>
      <c r="G454" s="122" t="str">
        <f ca="1">IF($B454="","",OFFSET(Zdroj!W$16,'k rozhodnutí detailní'!$A453,0))</f>
        <v/>
      </c>
      <c r="H454" s="126" t="str">
        <f ca="1">IF($B454="","",OFFSET(Zdroj!Y$16,'k rozhodnutí detailní'!$A453,0))</f>
        <v/>
      </c>
      <c r="I454" s="115" t="str">
        <f ca="1">IF($B454="","",OFFSET(Zdroj!BW$16,'k rozhodnutí detailní'!$A453,0))</f>
        <v/>
      </c>
      <c r="J454" s="115" t="str">
        <f ca="1">IF($B454="","",OFFSET(Zdroj!BX$16,'k rozhodnutí detailní'!$A453,0))</f>
        <v/>
      </c>
      <c r="K454" s="115" t="str">
        <f ca="1">IF($B454="","",OFFSET(Zdroj!BY$16,'k rozhodnutí detailní'!$A453,0))</f>
        <v/>
      </c>
      <c r="L454" s="115" t="str">
        <f ca="1">IF($B454="","",CONCATENATE(OFFSET(Zdroj!BZ$16,'k rozhodnutí detailní'!$A453,0)," ze 100"))</f>
        <v/>
      </c>
      <c r="M454" s="142" t="str">
        <f t="shared" ref="M454" ca="1" si="296">IF($B454="","",SUM((I454+J454+K454)/100))</f>
        <v/>
      </c>
      <c r="N454" s="125" t="str">
        <f ca="1">IF(B454="","",OFFSET(Zdroj!CE$16,'k rozhodnutí detailní'!A453,0))</f>
        <v/>
      </c>
      <c r="O454" s="115" t="str">
        <f ca="1">IF($B454="","",OFFSET(Zdroj!Z$16,'k rozhodnutí detailní'!$A453,0))</f>
        <v/>
      </c>
      <c r="P454" s="115" t="str">
        <f ca="1">IF($B454="","",OFFSET(Zdroj!AC$16,'k rozhodnutí detailní'!$A453,0))</f>
        <v/>
      </c>
      <c r="Q454" s="115" t="str">
        <f ca="1">IF($B454="","",OFFSET(Zdroj!AD$16,'k rozhodnutí detailní'!$A453,0))</f>
        <v/>
      </c>
      <c r="R454" s="115" t="str">
        <f ca="1">IF($B454="","",OFFSET(Zdroj!AE$16,'k rozhodnutí detailní'!$A453,0))</f>
        <v/>
      </c>
      <c r="S454" s="115" t="str">
        <f ca="1">IF($B454="","",OFFSET(Zdroj!AF$16,'k rozhodnutí detailní'!$A453,0))</f>
        <v/>
      </c>
      <c r="T454" s="115" t="str">
        <f ca="1">IF($B454="","",OFFSET(Zdroj!AG$16,'k rozhodnutí detailní'!$A453,0))</f>
        <v/>
      </c>
      <c r="U454" s="115" t="str">
        <f ca="1">IF($B454="","",OFFSET(Zdroj!AH$16,'k rozhodnutí detailní'!$A453,0))</f>
        <v/>
      </c>
    </row>
    <row r="455" spans="1:21" x14ac:dyDescent="0.25">
      <c r="A455" s="23"/>
      <c r="B455" s="124" t="str">
        <f ca="1">IF(OFFSET(Zdroj!$B$16,A453,0)&gt;0,OFFSET(Zdroj!$B$16,A453,0)+0,"")</f>
        <v/>
      </c>
      <c r="C455" s="2" t="str">
        <f ca="1">IF($B454="","",IF(Zdroj!$AS$9="ano",CONCATENATE("Okres:","
",OFFSET(Zdroj!CH$16,'k rozhodnutí detailní'!$A453,0),"
","Právní forma","
",OFFSET(Zdroj!H$16,'k rozhodnutí detailní'!$A453,0),"
",IF(OFFSET(Zdroj!I$16,'k rozhodnutí detailní'!$A453,0)="","","IČO: "),OFFSET(Zdroj!I$16,'k rozhodnutí detailní'!$A453,0),"
","B.Ú. ",IF(OFFSET(Zdroj!J$16,'k rozhodnutí detailní'!$A453,0)="","","Anonymizováno")),CONCATENATE("Okres:","
",OFFSET(Zdroj!CH$16,'k rozhodnutí detailní'!$A453,0),"
","Právní forma","
",OFFSET(Zdroj!H$16,'k rozhodnutí detailní'!$A453,0),"
",IF(OFFSET(Zdroj!I$16,'k rozhodnutí detailní'!$A453,0)="","","IČO: "),OFFSET(Zdroj!I$16,'k rozhodnutí detailní'!$A453,0),"
","B.Ú. ",OFFSET(Zdroj!J$16,'k rozhodnutí detailní'!$A453,0))))</f>
        <v/>
      </c>
      <c r="D455" s="3" t="str">
        <f ca="1">IF($B454="","",OFFSET(Zdroj!O$16,'k rozhodnutí detailní'!$A453,0))</f>
        <v/>
      </c>
      <c r="E455" s="127"/>
      <c r="F455" s="30"/>
      <c r="G455" s="122"/>
      <c r="H455" s="126"/>
      <c r="I455" s="115"/>
      <c r="J455" s="115"/>
      <c r="K455" s="115"/>
      <c r="L455" s="115"/>
      <c r="M455" s="142"/>
      <c r="N455" s="125"/>
      <c r="O455" s="115"/>
      <c r="P455" s="115"/>
      <c r="Q455" s="115"/>
      <c r="R455" s="115"/>
      <c r="S455" s="115"/>
      <c r="T455" s="115"/>
      <c r="U455" s="115"/>
    </row>
    <row r="456" spans="1:21" x14ac:dyDescent="0.25">
      <c r="A456" s="23">
        <f>ROW()/3-1</f>
        <v>151</v>
      </c>
      <c r="B456" s="124"/>
      <c r="C456" s="28" t="str">
        <f ca="1">IF($B454="","",IF(Zdroj!$AS$9="ano",IF(OFFSET(Zdroj!M$16,'k rozhodnutí detailní'!A453,0)="","","Anonymizováno"),IF(OFFSET(Zdroj!M$16,'k rozhodnutí detailní'!A453,0)="","",OFFSET(Zdroj!M$16,'k rozhodnutí detailní'!A453,0))))</f>
        <v/>
      </c>
      <c r="D456" s="3" t="str">
        <f ca="1">IF($B454="","",CONCATENATE("Dotace bude použita na:","
",OFFSET(Zdroj!P$16,'k rozhodnutí detailní'!$A453,0)))</f>
        <v/>
      </c>
      <c r="E456" s="127"/>
      <c r="F456" s="31" t="str">
        <f ca="1">IF($B454="","",OFFSET(Zdroj!V$16,'k rozhodnutí detailní'!$A453,0))</f>
        <v/>
      </c>
      <c r="G456" s="38" t="str">
        <f ca="1">IF($B454="","",OFFSET(Zdroj!CC$16,'k rozhodnutí'!$A453,0))</f>
        <v/>
      </c>
      <c r="H456" s="126"/>
      <c r="I456" s="115"/>
      <c r="J456" s="115"/>
      <c r="K456" s="115"/>
      <c r="L456" s="115"/>
      <c r="M456" s="142"/>
      <c r="N456" s="32" t="str">
        <f t="shared" ref="N456" ca="1" si="297">IF(B454="","",N454/G454)</f>
        <v/>
      </c>
      <c r="O456" s="115"/>
      <c r="P456" s="115"/>
      <c r="Q456" s="115"/>
      <c r="R456" s="115"/>
      <c r="S456" s="115"/>
      <c r="T456" s="115"/>
      <c r="U456" s="115"/>
    </row>
    <row r="457" spans="1:21" x14ac:dyDescent="0.25">
      <c r="A457" s="23"/>
      <c r="B457" s="78" t="str">
        <f ca="1">IF(OFFSET(Zdroj!$B$16,A456,0)&gt;0,A459,"")</f>
        <v/>
      </c>
      <c r="C457" s="2" t="str">
        <f ca="1">IF($B457="","",IF(Zdroj!$AS$9="ano",CONCATENATE(OFFSET(Zdroj!C$16,'k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19" t="str">
        <f ca="1">IF($B457="","",OFFSET(Zdroj!N$16,'k rozhodnutí detailní'!$A456,0))</f>
        <v/>
      </c>
      <c r="E457" s="127" t="str">
        <f ca="1">IF($B457="","",OFFSET(Zdroj!T$16,'k rozhodnutí detailní'!$A456,0))</f>
        <v/>
      </c>
      <c r="F457" s="31" t="str">
        <f ca="1">IF($B457="","",OFFSET(Zdroj!U$16,'k rozhodnutí detailní'!$A456,0))</f>
        <v/>
      </c>
      <c r="G457" s="122" t="str">
        <f ca="1">IF($B457="","",OFFSET(Zdroj!W$16,'k rozhodnutí detailní'!$A456,0))</f>
        <v/>
      </c>
      <c r="H457" s="126" t="str">
        <f ca="1">IF($B457="","",OFFSET(Zdroj!Y$16,'k rozhodnutí detailní'!$A456,0))</f>
        <v/>
      </c>
      <c r="I457" s="115" t="str">
        <f ca="1">IF($B457="","",OFFSET(Zdroj!BW$16,'k rozhodnutí detailní'!$A456,0))</f>
        <v/>
      </c>
      <c r="J457" s="115" t="str">
        <f ca="1">IF($B457="","",OFFSET(Zdroj!BX$16,'k rozhodnutí detailní'!$A456,0))</f>
        <v/>
      </c>
      <c r="K457" s="115" t="str">
        <f ca="1">IF($B457="","",OFFSET(Zdroj!BY$16,'k rozhodnutí detailní'!$A456,0))</f>
        <v/>
      </c>
      <c r="L457" s="115" t="str">
        <f ca="1">IF($B457="","",CONCATENATE(OFFSET(Zdroj!BZ$16,'k rozhodnutí detailní'!$A456,0)," ze 100"))</f>
        <v/>
      </c>
      <c r="M457" s="142" t="str">
        <f t="shared" ref="M457" ca="1" si="298">IF($B457="","",SUM((I457+J457+K457)/100))</f>
        <v/>
      </c>
      <c r="N457" s="125" t="str">
        <f ca="1">IF(B457="","",OFFSET(Zdroj!CE$16,'k rozhodnutí detailní'!A456,0))</f>
        <v/>
      </c>
      <c r="O457" s="115" t="str">
        <f ca="1">IF($B457="","",OFFSET(Zdroj!Z$16,'k rozhodnutí detailní'!$A456,0))</f>
        <v/>
      </c>
      <c r="P457" s="115" t="str">
        <f ca="1">IF($B457="","",OFFSET(Zdroj!AC$16,'k rozhodnutí detailní'!$A456,0))</f>
        <v/>
      </c>
      <c r="Q457" s="115" t="str">
        <f ca="1">IF($B457="","",OFFSET(Zdroj!AD$16,'k rozhodnutí detailní'!$A456,0))</f>
        <v/>
      </c>
      <c r="R457" s="115" t="str">
        <f ca="1">IF($B457="","",OFFSET(Zdroj!AE$16,'k rozhodnutí detailní'!$A456,0))</f>
        <v/>
      </c>
      <c r="S457" s="115" t="str">
        <f ca="1">IF($B457="","",OFFSET(Zdroj!AF$16,'k rozhodnutí detailní'!$A456,0))</f>
        <v/>
      </c>
      <c r="T457" s="115" t="str">
        <f ca="1">IF($B457="","",OFFSET(Zdroj!AG$16,'k rozhodnutí detailní'!$A456,0))</f>
        <v/>
      </c>
      <c r="U457" s="115" t="str">
        <f ca="1">IF($B457="","",OFFSET(Zdroj!AH$16,'k rozhodnutí detailní'!$A456,0))</f>
        <v/>
      </c>
    </row>
    <row r="458" spans="1:21" x14ac:dyDescent="0.25">
      <c r="A458" s="23"/>
      <c r="B458" s="124" t="str">
        <f ca="1">IF(OFFSET(Zdroj!$B$16,A456,0)&gt;0,OFFSET(Zdroj!$B$16,A456,0)+0,"")</f>
        <v/>
      </c>
      <c r="C458" s="2" t="str">
        <f ca="1">IF($B457="","",IF(Zdroj!$AS$9="ano",CONCATENATE("Okres:","
",OFFSET(Zdroj!CH$16,'k rozhodnutí detailní'!$A456,0),"
","Právní forma","
",OFFSET(Zdroj!H$16,'k rozhodnutí detailní'!$A456,0),"
",IF(OFFSET(Zdroj!I$16,'k rozhodnutí detailní'!$A456,0)="","","IČO: "),OFFSET(Zdroj!I$16,'k rozhodnutí detailní'!$A456,0),"
","B.Ú. ",IF(OFFSET(Zdroj!J$16,'k rozhodnutí detailní'!$A456,0)="","","Anonymizováno")),CONCATENATE("Okres:","
",OFFSET(Zdroj!CH$16,'k rozhodnutí detailní'!$A456,0),"
","Právní forma","
",OFFSET(Zdroj!H$16,'k rozhodnutí detailní'!$A456,0),"
",IF(OFFSET(Zdroj!I$16,'k rozhodnutí detailní'!$A456,0)="","","IČO: "),OFFSET(Zdroj!I$16,'k rozhodnutí detailní'!$A456,0),"
","B.Ú. ",OFFSET(Zdroj!J$16,'k rozhodnutí detailní'!$A456,0))))</f>
        <v/>
      </c>
      <c r="D458" s="3" t="str">
        <f ca="1">IF($B457="","",OFFSET(Zdroj!O$16,'k rozhodnutí detailní'!$A456,0))</f>
        <v/>
      </c>
      <c r="E458" s="127"/>
      <c r="F458" s="30"/>
      <c r="G458" s="122"/>
      <c r="H458" s="126"/>
      <c r="I458" s="115"/>
      <c r="J458" s="115"/>
      <c r="K458" s="115"/>
      <c r="L458" s="115"/>
      <c r="M458" s="142"/>
      <c r="N458" s="125"/>
      <c r="O458" s="115"/>
      <c r="P458" s="115"/>
      <c r="Q458" s="115"/>
      <c r="R458" s="115"/>
      <c r="S458" s="115"/>
      <c r="T458" s="115"/>
      <c r="U458" s="115"/>
    </row>
    <row r="459" spans="1:21" x14ac:dyDescent="0.25">
      <c r="A459" s="23">
        <f>ROW()/3-1</f>
        <v>152</v>
      </c>
      <c r="B459" s="124"/>
      <c r="C459" s="28" t="str">
        <f ca="1">IF($B457="","",IF(Zdroj!$AS$9="ano",IF(OFFSET(Zdroj!M$16,'k rozhodnutí detailní'!A456,0)="","","Anonymizováno"),IF(OFFSET(Zdroj!M$16,'k rozhodnutí detailní'!A456,0)="","",OFFSET(Zdroj!M$16,'k rozhodnutí detailní'!A456,0))))</f>
        <v/>
      </c>
      <c r="D459" s="3" t="str">
        <f ca="1">IF($B457="","",CONCATENATE("Dotace bude použita na:","
",OFFSET(Zdroj!P$16,'k rozhodnutí detailní'!$A456,0)))</f>
        <v/>
      </c>
      <c r="E459" s="127"/>
      <c r="F459" s="31" t="str">
        <f ca="1">IF($B457="","",OFFSET(Zdroj!V$16,'k rozhodnutí detailní'!$A456,0))</f>
        <v/>
      </c>
      <c r="G459" s="38" t="str">
        <f ca="1">IF($B457="","",OFFSET(Zdroj!CC$16,'k rozhodnutí'!$A456,0))</f>
        <v/>
      </c>
      <c r="H459" s="126"/>
      <c r="I459" s="115"/>
      <c r="J459" s="115"/>
      <c r="K459" s="115"/>
      <c r="L459" s="115"/>
      <c r="M459" s="142"/>
      <c r="N459" s="32" t="str">
        <f t="shared" ref="N459" ca="1" si="299">IF(B457="","",N457/G457)</f>
        <v/>
      </c>
      <c r="O459" s="115"/>
      <c r="P459" s="115"/>
      <c r="Q459" s="115"/>
      <c r="R459" s="115"/>
      <c r="S459" s="115"/>
      <c r="T459" s="115"/>
      <c r="U459" s="115"/>
    </row>
    <row r="460" spans="1:21" x14ac:dyDescent="0.25">
      <c r="A460" s="23"/>
      <c r="B460" s="78" t="str">
        <f ca="1">IF(OFFSET(Zdroj!$B$16,A459,0)&gt;0,A462,"")</f>
        <v/>
      </c>
      <c r="C460" s="2" t="str">
        <f ca="1">IF($B460="","",IF(Zdroj!$AS$9="ano",CONCATENATE(OFFSET(Zdroj!C$16,'k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19" t="str">
        <f ca="1">IF($B460="","",OFFSET(Zdroj!N$16,'k rozhodnutí detailní'!$A459,0))</f>
        <v/>
      </c>
      <c r="E460" s="127" t="str">
        <f ca="1">IF($B460="","",OFFSET(Zdroj!T$16,'k rozhodnutí detailní'!$A459,0))</f>
        <v/>
      </c>
      <c r="F460" s="31" t="str">
        <f ca="1">IF($B460="","",OFFSET(Zdroj!U$16,'k rozhodnutí detailní'!$A459,0))</f>
        <v/>
      </c>
      <c r="G460" s="122" t="str">
        <f ca="1">IF($B460="","",OFFSET(Zdroj!W$16,'k rozhodnutí detailní'!$A459,0))</f>
        <v/>
      </c>
      <c r="H460" s="126" t="str">
        <f ca="1">IF($B460="","",OFFSET(Zdroj!Y$16,'k rozhodnutí detailní'!$A459,0))</f>
        <v/>
      </c>
      <c r="I460" s="115" t="str">
        <f ca="1">IF($B460="","",OFFSET(Zdroj!BW$16,'k rozhodnutí detailní'!$A459,0))</f>
        <v/>
      </c>
      <c r="J460" s="115" t="str">
        <f ca="1">IF($B460="","",OFFSET(Zdroj!BX$16,'k rozhodnutí detailní'!$A459,0))</f>
        <v/>
      </c>
      <c r="K460" s="115" t="str">
        <f ca="1">IF($B460="","",OFFSET(Zdroj!BY$16,'k rozhodnutí detailní'!$A459,0))</f>
        <v/>
      </c>
      <c r="L460" s="115" t="str">
        <f ca="1">IF($B460="","",CONCATENATE(OFFSET(Zdroj!BZ$16,'k rozhodnutí detailní'!$A459,0)," ze 100"))</f>
        <v/>
      </c>
      <c r="M460" s="142" t="str">
        <f t="shared" ref="M460" ca="1" si="300">IF($B460="","",SUM((I460+J460+K460)/100))</f>
        <v/>
      </c>
      <c r="N460" s="125" t="str">
        <f ca="1">IF(B460="","",OFFSET(Zdroj!CE$16,'k rozhodnutí detailní'!A459,0))</f>
        <v/>
      </c>
      <c r="O460" s="115" t="str">
        <f ca="1">IF($B460="","",OFFSET(Zdroj!Z$16,'k rozhodnutí detailní'!$A459,0))</f>
        <v/>
      </c>
      <c r="P460" s="115" t="str">
        <f ca="1">IF($B460="","",OFFSET(Zdroj!AC$16,'k rozhodnutí detailní'!$A459,0))</f>
        <v/>
      </c>
      <c r="Q460" s="115" t="str">
        <f ca="1">IF($B460="","",OFFSET(Zdroj!AD$16,'k rozhodnutí detailní'!$A459,0))</f>
        <v/>
      </c>
      <c r="R460" s="115" t="str">
        <f ca="1">IF($B460="","",OFFSET(Zdroj!AE$16,'k rozhodnutí detailní'!$A459,0))</f>
        <v/>
      </c>
      <c r="S460" s="115" t="str">
        <f ca="1">IF($B460="","",OFFSET(Zdroj!AF$16,'k rozhodnutí detailní'!$A459,0))</f>
        <v/>
      </c>
      <c r="T460" s="115" t="str">
        <f ca="1">IF($B460="","",OFFSET(Zdroj!AG$16,'k rozhodnutí detailní'!$A459,0))</f>
        <v/>
      </c>
      <c r="U460" s="115" t="str">
        <f ca="1">IF($B460="","",OFFSET(Zdroj!AH$16,'k rozhodnutí detailní'!$A459,0))</f>
        <v/>
      </c>
    </row>
    <row r="461" spans="1:21" x14ac:dyDescent="0.25">
      <c r="A461" s="23"/>
      <c r="B461" s="124" t="str">
        <f ca="1">IF(OFFSET(Zdroj!$B$16,A459,0)&gt;0,OFFSET(Zdroj!$B$16,A459,0)+0,"")</f>
        <v/>
      </c>
      <c r="C461" s="2" t="str">
        <f ca="1">IF($B460="","",IF(Zdroj!$AS$9="ano",CONCATENATE("Okres:","
",OFFSET(Zdroj!CH$16,'k rozhodnutí detailní'!$A459,0),"
","Právní forma","
",OFFSET(Zdroj!H$16,'k rozhodnutí detailní'!$A459,0),"
",IF(OFFSET(Zdroj!I$16,'k rozhodnutí detailní'!$A459,0)="","","IČO: "),OFFSET(Zdroj!I$16,'k rozhodnutí detailní'!$A459,0),"
","B.Ú. ",IF(OFFSET(Zdroj!J$16,'k rozhodnutí detailní'!$A459,0)="","","Anonymizováno")),CONCATENATE("Okres:","
",OFFSET(Zdroj!CH$16,'k rozhodnutí detailní'!$A459,0),"
","Právní forma","
",OFFSET(Zdroj!H$16,'k rozhodnutí detailní'!$A459,0),"
",IF(OFFSET(Zdroj!I$16,'k rozhodnutí detailní'!$A459,0)="","","IČO: "),OFFSET(Zdroj!I$16,'k rozhodnutí detailní'!$A459,0),"
","B.Ú. ",OFFSET(Zdroj!J$16,'k rozhodnutí detailní'!$A459,0))))</f>
        <v/>
      </c>
      <c r="D461" s="3" t="str">
        <f ca="1">IF($B460="","",OFFSET(Zdroj!O$16,'k rozhodnutí detailní'!$A459,0))</f>
        <v/>
      </c>
      <c r="E461" s="127"/>
      <c r="F461" s="30"/>
      <c r="G461" s="122"/>
      <c r="H461" s="126"/>
      <c r="I461" s="115"/>
      <c r="J461" s="115"/>
      <c r="K461" s="115"/>
      <c r="L461" s="115"/>
      <c r="M461" s="142"/>
      <c r="N461" s="125"/>
      <c r="O461" s="115"/>
      <c r="P461" s="115"/>
      <c r="Q461" s="115"/>
      <c r="R461" s="115"/>
      <c r="S461" s="115"/>
      <c r="T461" s="115"/>
      <c r="U461" s="115"/>
    </row>
    <row r="462" spans="1:21" x14ac:dyDescent="0.25">
      <c r="A462" s="23">
        <f>ROW()/3-1</f>
        <v>153</v>
      </c>
      <c r="B462" s="124"/>
      <c r="C462" s="28" t="str">
        <f ca="1">IF($B460="","",IF(Zdroj!$AS$9="ano",IF(OFFSET(Zdroj!M$16,'k rozhodnutí detailní'!A459,0)="","","Anonymizováno"),IF(OFFSET(Zdroj!M$16,'k rozhodnutí detailní'!A459,0)="","",OFFSET(Zdroj!M$16,'k rozhodnutí detailní'!A459,0))))</f>
        <v/>
      </c>
      <c r="D462" s="3" t="str">
        <f ca="1">IF($B460="","",CONCATENATE("Dotace bude použita na:","
",OFFSET(Zdroj!P$16,'k rozhodnutí detailní'!$A459,0)))</f>
        <v/>
      </c>
      <c r="E462" s="127"/>
      <c r="F462" s="31" t="str">
        <f ca="1">IF($B460="","",OFFSET(Zdroj!V$16,'k rozhodnutí detailní'!$A459,0))</f>
        <v/>
      </c>
      <c r="G462" s="38" t="str">
        <f ca="1">IF($B460="","",OFFSET(Zdroj!CC$16,'k rozhodnutí'!$A459,0))</f>
        <v/>
      </c>
      <c r="H462" s="126"/>
      <c r="I462" s="115"/>
      <c r="J462" s="115"/>
      <c r="K462" s="115"/>
      <c r="L462" s="115"/>
      <c r="M462" s="142"/>
      <c r="N462" s="32" t="str">
        <f t="shared" ref="N462" ca="1" si="301">IF(B460="","",N460/G460)</f>
        <v/>
      </c>
      <c r="O462" s="115"/>
      <c r="P462" s="115"/>
      <c r="Q462" s="115"/>
      <c r="R462" s="115"/>
      <c r="S462" s="115"/>
      <c r="T462" s="115"/>
      <c r="U462" s="115"/>
    </row>
    <row r="463" spans="1:21" x14ac:dyDescent="0.25">
      <c r="A463" s="23"/>
      <c r="B463" s="78" t="str">
        <f ca="1">IF(OFFSET(Zdroj!$B$16,A462,0)&gt;0,A465,"")</f>
        <v/>
      </c>
      <c r="C463" s="2" t="str">
        <f ca="1">IF($B463="","",IF(Zdroj!$AS$9="ano",CONCATENATE(OFFSET(Zdroj!C$16,'k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19" t="str">
        <f ca="1">IF($B463="","",OFFSET(Zdroj!N$16,'k rozhodnutí detailní'!$A462,0))</f>
        <v/>
      </c>
      <c r="E463" s="127" t="str">
        <f ca="1">IF($B463="","",OFFSET(Zdroj!T$16,'k rozhodnutí detailní'!$A462,0))</f>
        <v/>
      </c>
      <c r="F463" s="31" t="str">
        <f ca="1">IF($B463="","",OFFSET(Zdroj!U$16,'k rozhodnutí detailní'!$A462,0))</f>
        <v/>
      </c>
      <c r="G463" s="122" t="str">
        <f ca="1">IF($B463="","",OFFSET(Zdroj!W$16,'k rozhodnutí detailní'!$A462,0))</f>
        <v/>
      </c>
      <c r="H463" s="126" t="str">
        <f ca="1">IF($B463="","",OFFSET(Zdroj!Y$16,'k rozhodnutí detailní'!$A462,0))</f>
        <v/>
      </c>
      <c r="I463" s="115" t="str">
        <f ca="1">IF($B463="","",OFFSET(Zdroj!BW$16,'k rozhodnutí detailní'!$A462,0))</f>
        <v/>
      </c>
      <c r="J463" s="115" t="str">
        <f ca="1">IF($B463="","",OFFSET(Zdroj!BX$16,'k rozhodnutí detailní'!$A462,0))</f>
        <v/>
      </c>
      <c r="K463" s="115" t="str">
        <f ca="1">IF($B463="","",OFFSET(Zdroj!BY$16,'k rozhodnutí detailní'!$A462,0))</f>
        <v/>
      </c>
      <c r="L463" s="115" t="str">
        <f ca="1">IF($B463="","",CONCATENATE(OFFSET(Zdroj!BZ$16,'k rozhodnutí detailní'!$A462,0)," ze 100"))</f>
        <v/>
      </c>
      <c r="M463" s="142" t="str">
        <f t="shared" ref="M463" ca="1" si="302">IF($B463="","",SUM((I463+J463+K463)/100))</f>
        <v/>
      </c>
      <c r="N463" s="125" t="str">
        <f ca="1">IF(B463="","",OFFSET(Zdroj!CE$16,'k rozhodnutí detailní'!A462,0))</f>
        <v/>
      </c>
      <c r="O463" s="115" t="str">
        <f ca="1">IF($B463="","",OFFSET(Zdroj!Z$16,'k rozhodnutí detailní'!$A462,0))</f>
        <v/>
      </c>
      <c r="P463" s="115" t="str">
        <f ca="1">IF($B463="","",OFFSET(Zdroj!AC$16,'k rozhodnutí detailní'!$A462,0))</f>
        <v/>
      </c>
      <c r="Q463" s="115" t="str">
        <f ca="1">IF($B463="","",OFFSET(Zdroj!AD$16,'k rozhodnutí detailní'!$A462,0))</f>
        <v/>
      </c>
      <c r="R463" s="115" t="str">
        <f ca="1">IF($B463="","",OFFSET(Zdroj!AE$16,'k rozhodnutí detailní'!$A462,0))</f>
        <v/>
      </c>
      <c r="S463" s="115" t="str">
        <f ca="1">IF($B463="","",OFFSET(Zdroj!AF$16,'k rozhodnutí detailní'!$A462,0))</f>
        <v/>
      </c>
      <c r="T463" s="115" t="str">
        <f ca="1">IF($B463="","",OFFSET(Zdroj!AG$16,'k rozhodnutí detailní'!$A462,0))</f>
        <v/>
      </c>
      <c r="U463" s="115" t="str">
        <f ca="1">IF($B463="","",OFFSET(Zdroj!AH$16,'k rozhodnutí detailní'!$A462,0))</f>
        <v/>
      </c>
    </row>
    <row r="464" spans="1:21" x14ac:dyDescent="0.25">
      <c r="A464" s="23"/>
      <c r="B464" s="124" t="str">
        <f ca="1">IF(OFFSET(Zdroj!$B$16,A462,0)&gt;0,OFFSET(Zdroj!$B$16,A462,0)+0,"")</f>
        <v/>
      </c>
      <c r="C464" s="2" t="str">
        <f ca="1">IF($B463="","",IF(Zdroj!$AS$9="ano",CONCATENATE("Okres:","
",OFFSET(Zdroj!CH$16,'k rozhodnutí detailní'!$A462,0),"
","Právní forma","
",OFFSET(Zdroj!H$16,'k rozhodnutí detailní'!$A462,0),"
",IF(OFFSET(Zdroj!I$16,'k rozhodnutí detailní'!$A462,0)="","","IČO: "),OFFSET(Zdroj!I$16,'k rozhodnutí detailní'!$A462,0),"
","B.Ú. ",IF(OFFSET(Zdroj!J$16,'k rozhodnutí detailní'!$A462,0)="","","Anonymizováno")),CONCATENATE("Okres:","
",OFFSET(Zdroj!CH$16,'k rozhodnutí detailní'!$A462,0),"
","Právní forma","
",OFFSET(Zdroj!H$16,'k rozhodnutí detailní'!$A462,0),"
",IF(OFFSET(Zdroj!I$16,'k rozhodnutí detailní'!$A462,0)="","","IČO: "),OFFSET(Zdroj!I$16,'k rozhodnutí detailní'!$A462,0),"
","B.Ú. ",OFFSET(Zdroj!J$16,'k rozhodnutí detailní'!$A462,0))))</f>
        <v/>
      </c>
      <c r="D464" s="3" t="str">
        <f ca="1">IF($B463="","",OFFSET(Zdroj!O$16,'k rozhodnutí detailní'!$A462,0))</f>
        <v/>
      </c>
      <c r="E464" s="127"/>
      <c r="F464" s="30"/>
      <c r="G464" s="122"/>
      <c r="H464" s="126"/>
      <c r="I464" s="115"/>
      <c r="J464" s="115"/>
      <c r="K464" s="115"/>
      <c r="L464" s="115"/>
      <c r="M464" s="142"/>
      <c r="N464" s="125"/>
      <c r="O464" s="115"/>
      <c r="P464" s="115"/>
      <c r="Q464" s="115"/>
      <c r="R464" s="115"/>
      <c r="S464" s="115"/>
      <c r="T464" s="115"/>
      <c r="U464" s="115"/>
    </row>
    <row r="465" spans="1:21" x14ac:dyDescent="0.25">
      <c r="A465" s="23">
        <f>ROW()/3-1</f>
        <v>154</v>
      </c>
      <c r="B465" s="124"/>
      <c r="C465" s="28" t="str">
        <f ca="1">IF($B463="","",IF(Zdroj!$AS$9="ano",IF(OFFSET(Zdroj!M$16,'k rozhodnutí detailní'!A462,0)="","","Anonymizováno"),IF(OFFSET(Zdroj!M$16,'k rozhodnutí detailní'!A462,0)="","",OFFSET(Zdroj!M$16,'k rozhodnutí detailní'!A462,0))))</f>
        <v/>
      </c>
      <c r="D465" s="3" t="str">
        <f ca="1">IF($B463="","",CONCATENATE("Dotace bude použita na:","
",OFFSET(Zdroj!P$16,'k rozhodnutí detailní'!$A462,0)))</f>
        <v/>
      </c>
      <c r="E465" s="127"/>
      <c r="F465" s="31" t="str">
        <f ca="1">IF($B463="","",OFFSET(Zdroj!V$16,'k rozhodnutí detailní'!$A462,0))</f>
        <v/>
      </c>
      <c r="G465" s="38" t="str">
        <f ca="1">IF($B463="","",OFFSET(Zdroj!CC$16,'k rozhodnutí'!$A462,0))</f>
        <v/>
      </c>
      <c r="H465" s="126"/>
      <c r="I465" s="115"/>
      <c r="J465" s="115"/>
      <c r="K465" s="115"/>
      <c r="L465" s="115"/>
      <c r="M465" s="142"/>
      <c r="N465" s="32" t="str">
        <f t="shared" ref="N465" ca="1" si="303">IF(B463="","",N463/G463)</f>
        <v/>
      </c>
      <c r="O465" s="115"/>
      <c r="P465" s="115"/>
      <c r="Q465" s="115"/>
      <c r="R465" s="115"/>
      <c r="S465" s="115"/>
      <c r="T465" s="115"/>
      <c r="U465" s="115"/>
    </row>
    <row r="466" spans="1:21" x14ac:dyDescent="0.25">
      <c r="A466" s="23"/>
      <c r="B466" s="78" t="str">
        <f ca="1">IF(OFFSET(Zdroj!$B$16,A465,0)&gt;0,A468,"")</f>
        <v/>
      </c>
      <c r="C466" s="2" t="str">
        <f ca="1">IF($B466="","",IF(Zdroj!$AS$9="ano",CONCATENATE(OFFSET(Zdroj!C$16,'k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19" t="str">
        <f ca="1">IF($B466="","",OFFSET(Zdroj!N$16,'k rozhodnutí detailní'!$A465,0))</f>
        <v/>
      </c>
      <c r="E466" s="127" t="str">
        <f ca="1">IF($B466="","",OFFSET(Zdroj!T$16,'k rozhodnutí detailní'!$A465,0))</f>
        <v/>
      </c>
      <c r="F466" s="31" t="str">
        <f ca="1">IF($B466="","",OFFSET(Zdroj!U$16,'k rozhodnutí detailní'!$A465,0))</f>
        <v/>
      </c>
      <c r="G466" s="122" t="str">
        <f ca="1">IF($B466="","",OFFSET(Zdroj!W$16,'k rozhodnutí detailní'!$A465,0))</f>
        <v/>
      </c>
      <c r="H466" s="126" t="str">
        <f ca="1">IF($B466="","",OFFSET(Zdroj!Y$16,'k rozhodnutí detailní'!$A465,0))</f>
        <v/>
      </c>
      <c r="I466" s="115" t="str">
        <f ca="1">IF($B466="","",OFFSET(Zdroj!BW$16,'k rozhodnutí detailní'!$A465,0))</f>
        <v/>
      </c>
      <c r="J466" s="115" t="str">
        <f ca="1">IF($B466="","",OFFSET(Zdroj!BX$16,'k rozhodnutí detailní'!$A465,0))</f>
        <v/>
      </c>
      <c r="K466" s="115" t="str">
        <f ca="1">IF($B466="","",OFFSET(Zdroj!BY$16,'k rozhodnutí detailní'!$A465,0))</f>
        <v/>
      </c>
      <c r="L466" s="115" t="str">
        <f ca="1">IF($B466="","",CONCATENATE(OFFSET(Zdroj!BZ$16,'k rozhodnutí detailní'!$A465,0)," ze 100"))</f>
        <v/>
      </c>
      <c r="M466" s="142" t="str">
        <f t="shared" ref="M466" ca="1" si="304">IF($B466="","",SUM((I466+J466+K466)/100))</f>
        <v/>
      </c>
      <c r="N466" s="125" t="str">
        <f ca="1">IF(B466="","",OFFSET(Zdroj!CE$16,'k rozhodnutí detailní'!A465,0))</f>
        <v/>
      </c>
      <c r="O466" s="115" t="str">
        <f ca="1">IF($B466="","",OFFSET(Zdroj!Z$16,'k rozhodnutí detailní'!$A465,0))</f>
        <v/>
      </c>
      <c r="P466" s="115" t="str">
        <f ca="1">IF($B466="","",OFFSET(Zdroj!AC$16,'k rozhodnutí detailní'!$A465,0))</f>
        <v/>
      </c>
      <c r="Q466" s="115" t="str">
        <f ca="1">IF($B466="","",OFFSET(Zdroj!AD$16,'k rozhodnutí detailní'!$A465,0))</f>
        <v/>
      </c>
      <c r="R466" s="115" t="str">
        <f ca="1">IF($B466="","",OFFSET(Zdroj!AE$16,'k rozhodnutí detailní'!$A465,0))</f>
        <v/>
      </c>
      <c r="S466" s="115" t="str">
        <f ca="1">IF($B466="","",OFFSET(Zdroj!AF$16,'k rozhodnutí detailní'!$A465,0))</f>
        <v/>
      </c>
      <c r="T466" s="115" t="str">
        <f ca="1">IF($B466="","",OFFSET(Zdroj!AG$16,'k rozhodnutí detailní'!$A465,0))</f>
        <v/>
      </c>
      <c r="U466" s="115" t="str">
        <f ca="1">IF($B466="","",OFFSET(Zdroj!AH$16,'k rozhodnutí detailní'!$A465,0))</f>
        <v/>
      </c>
    </row>
    <row r="467" spans="1:21" x14ac:dyDescent="0.25">
      <c r="A467" s="23"/>
      <c r="B467" s="124" t="str">
        <f ca="1">IF(OFFSET(Zdroj!$B$16,A465,0)&gt;0,OFFSET(Zdroj!$B$16,A465,0)+0,"")</f>
        <v/>
      </c>
      <c r="C467" s="2" t="str">
        <f ca="1">IF($B466="","",IF(Zdroj!$AS$9="ano",CONCATENATE("Okres:","
",OFFSET(Zdroj!CH$16,'k rozhodnutí detailní'!$A465,0),"
","Právní forma","
",OFFSET(Zdroj!H$16,'k rozhodnutí detailní'!$A465,0),"
",IF(OFFSET(Zdroj!I$16,'k rozhodnutí detailní'!$A465,0)="","","IČO: "),OFFSET(Zdroj!I$16,'k rozhodnutí detailní'!$A465,0),"
","B.Ú. ",IF(OFFSET(Zdroj!J$16,'k rozhodnutí detailní'!$A465,0)="","","Anonymizováno")),CONCATENATE("Okres:","
",OFFSET(Zdroj!CH$16,'k rozhodnutí detailní'!$A465,0),"
","Právní forma","
",OFFSET(Zdroj!H$16,'k rozhodnutí detailní'!$A465,0),"
",IF(OFFSET(Zdroj!I$16,'k rozhodnutí detailní'!$A465,0)="","","IČO: "),OFFSET(Zdroj!I$16,'k rozhodnutí detailní'!$A465,0),"
","B.Ú. ",OFFSET(Zdroj!J$16,'k rozhodnutí detailní'!$A465,0))))</f>
        <v/>
      </c>
      <c r="D467" s="3" t="str">
        <f ca="1">IF($B466="","",OFFSET(Zdroj!O$16,'k rozhodnutí detailní'!$A465,0))</f>
        <v/>
      </c>
      <c r="E467" s="127"/>
      <c r="F467" s="30"/>
      <c r="G467" s="122"/>
      <c r="H467" s="126"/>
      <c r="I467" s="115"/>
      <c r="J467" s="115"/>
      <c r="K467" s="115"/>
      <c r="L467" s="115"/>
      <c r="M467" s="142"/>
      <c r="N467" s="125"/>
      <c r="O467" s="115"/>
      <c r="P467" s="115"/>
      <c r="Q467" s="115"/>
      <c r="R467" s="115"/>
      <c r="S467" s="115"/>
      <c r="T467" s="115"/>
      <c r="U467" s="115"/>
    </row>
    <row r="468" spans="1:21" x14ac:dyDescent="0.25">
      <c r="A468" s="23">
        <f>ROW()/3-1</f>
        <v>155</v>
      </c>
      <c r="B468" s="124"/>
      <c r="C468" s="28" t="str">
        <f ca="1">IF($B466="","",IF(Zdroj!$AS$9="ano",IF(OFFSET(Zdroj!M$16,'k rozhodnutí detailní'!A465,0)="","","Anonymizováno"),IF(OFFSET(Zdroj!M$16,'k rozhodnutí detailní'!A465,0)="","",OFFSET(Zdroj!M$16,'k rozhodnutí detailní'!A465,0))))</f>
        <v/>
      </c>
      <c r="D468" s="3" t="str">
        <f ca="1">IF($B466="","",CONCATENATE("Dotace bude použita na:","
",OFFSET(Zdroj!P$16,'k rozhodnutí detailní'!$A465,0)))</f>
        <v/>
      </c>
      <c r="E468" s="127"/>
      <c r="F468" s="31" t="str">
        <f ca="1">IF($B466="","",OFFSET(Zdroj!V$16,'k rozhodnutí detailní'!$A465,0))</f>
        <v/>
      </c>
      <c r="G468" s="38" t="str">
        <f ca="1">IF($B466="","",OFFSET(Zdroj!CC$16,'k rozhodnutí'!$A465,0))</f>
        <v/>
      </c>
      <c r="H468" s="126"/>
      <c r="I468" s="115"/>
      <c r="J468" s="115"/>
      <c r="K468" s="115"/>
      <c r="L468" s="115"/>
      <c r="M468" s="142"/>
      <c r="N468" s="32" t="str">
        <f t="shared" ref="N468" ca="1" si="305">IF(B466="","",N466/G466)</f>
        <v/>
      </c>
      <c r="O468" s="115"/>
      <c r="P468" s="115"/>
      <c r="Q468" s="115"/>
      <c r="R468" s="115"/>
      <c r="S468" s="115"/>
      <c r="T468" s="115"/>
      <c r="U468" s="115"/>
    </row>
    <row r="469" spans="1:21" x14ac:dyDescent="0.25">
      <c r="A469" s="23"/>
      <c r="B469" s="78" t="str">
        <f ca="1">IF(OFFSET(Zdroj!$B$16,A468,0)&gt;0,A471,"")</f>
        <v/>
      </c>
      <c r="C469" s="2" t="str">
        <f ca="1">IF($B469="","",IF(Zdroj!$AS$9="ano",CONCATENATE(OFFSET(Zdroj!C$16,'k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19" t="str">
        <f ca="1">IF($B469="","",OFFSET(Zdroj!N$16,'k rozhodnutí detailní'!$A468,0))</f>
        <v/>
      </c>
      <c r="E469" s="127" t="str">
        <f ca="1">IF($B469="","",OFFSET(Zdroj!T$16,'k rozhodnutí detailní'!$A468,0))</f>
        <v/>
      </c>
      <c r="F469" s="31" t="str">
        <f ca="1">IF($B469="","",OFFSET(Zdroj!U$16,'k rozhodnutí detailní'!$A468,0))</f>
        <v/>
      </c>
      <c r="G469" s="122" t="str">
        <f ca="1">IF($B469="","",OFFSET(Zdroj!W$16,'k rozhodnutí detailní'!$A468,0))</f>
        <v/>
      </c>
      <c r="H469" s="126" t="str">
        <f ca="1">IF($B469="","",OFFSET(Zdroj!Y$16,'k rozhodnutí detailní'!$A468,0))</f>
        <v/>
      </c>
      <c r="I469" s="115" t="str">
        <f ca="1">IF($B469="","",OFFSET(Zdroj!BW$16,'k rozhodnutí detailní'!$A468,0))</f>
        <v/>
      </c>
      <c r="J469" s="115" t="str">
        <f ca="1">IF($B469="","",OFFSET(Zdroj!BX$16,'k rozhodnutí detailní'!$A468,0))</f>
        <v/>
      </c>
      <c r="K469" s="115" t="str">
        <f ca="1">IF($B469="","",OFFSET(Zdroj!BY$16,'k rozhodnutí detailní'!$A468,0))</f>
        <v/>
      </c>
      <c r="L469" s="115" t="str">
        <f ca="1">IF($B469="","",CONCATENATE(OFFSET(Zdroj!BZ$16,'k rozhodnutí detailní'!$A468,0)," ze 100"))</f>
        <v/>
      </c>
      <c r="M469" s="142" t="str">
        <f t="shared" ref="M469" ca="1" si="306">IF($B469="","",SUM((I469+J469+K469)/100))</f>
        <v/>
      </c>
      <c r="N469" s="125" t="str">
        <f ca="1">IF(B469="","",OFFSET(Zdroj!CE$16,'k rozhodnutí detailní'!A468,0))</f>
        <v/>
      </c>
      <c r="O469" s="115" t="str">
        <f ca="1">IF($B469="","",OFFSET(Zdroj!Z$16,'k rozhodnutí detailní'!$A468,0))</f>
        <v/>
      </c>
      <c r="P469" s="115" t="str">
        <f ca="1">IF($B469="","",OFFSET(Zdroj!AC$16,'k rozhodnutí detailní'!$A468,0))</f>
        <v/>
      </c>
      <c r="Q469" s="115" t="str">
        <f ca="1">IF($B469="","",OFFSET(Zdroj!AD$16,'k rozhodnutí detailní'!$A468,0))</f>
        <v/>
      </c>
      <c r="R469" s="115" t="str">
        <f ca="1">IF($B469="","",OFFSET(Zdroj!AE$16,'k rozhodnutí detailní'!$A468,0))</f>
        <v/>
      </c>
      <c r="S469" s="115" t="str">
        <f ca="1">IF($B469="","",OFFSET(Zdroj!AF$16,'k rozhodnutí detailní'!$A468,0))</f>
        <v/>
      </c>
      <c r="T469" s="115" t="str">
        <f ca="1">IF($B469="","",OFFSET(Zdroj!AG$16,'k rozhodnutí detailní'!$A468,0))</f>
        <v/>
      </c>
      <c r="U469" s="115" t="str">
        <f ca="1">IF($B469="","",OFFSET(Zdroj!AH$16,'k rozhodnutí detailní'!$A468,0))</f>
        <v/>
      </c>
    </row>
    <row r="470" spans="1:21" x14ac:dyDescent="0.25">
      <c r="A470" s="23"/>
      <c r="B470" s="124" t="str">
        <f ca="1">IF(OFFSET(Zdroj!$B$16,A468,0)&gt;0,OFFSET(Zdroj!$B$16,A468,0)+0,"")</f>
        <v/>
      </c>
      <c r="C470" s="2" t="str">
        <f ca="1">IF($B469="","",IF(Zdroj!$AS$9="ano",CONCATENATE("Okres:","
",OFFSET(Zdroj!CH$16,'k rozhodnutí detailní'!$A468,0),"
","Právní forma","
",OFFSET(Zdroj!H$16,'k rozhodnutí detailní'!$A468,0),"
",IF(OFFSET(Zdroj!I$16,'k rozhodnutí detailní'!$A468,0)="","","IČO: "),OFFSET(Zdroj!I$16,'k rozhodnutí detailní'!$A468,0),"
","B.Ú. ",IF(OFFSET(Zdroj!J$16,'k rozhodnutí detailní'!$A468,0)="","","Anonymizováno")),CONCATENATE("Okres:","
",OFFSET(Zdroj!CH$16,'k rozhodnutí detailní'!$A468,0),"
","Právní forma","
",OFFSET(Zdroj!H$16,'k rozhodnutí detailní'!$A468,0),"
",IF(OFFSET(Zdroj!I$16,'k rozhodnutí detailní'!$A468,0)="","","IČO: "),OFFSET(Zdroj!I$16,'k rozhodnutí detailní'!$A468,0),"
","B.Ú. ",OFFSET(Zdroj!J$16,'k rozhodnutí detailní'!$A468,0))))</f>
        <v/>
      </c>
      <c r="D470" s="3" t="str">
        <f ca="1">IF($B469="","",OFFSET(Zdroj!O$16,'k rozhodnutí detailní'!$A468,0))</f>
        <v/>
      </c>
      <c r="E470" s="127"/>
      <c r="F470" s="30"/>
      <c r="G470" s="122"/>
      <c r="H470" s="126"/>
      <c r="I470" s="115"/>
      <c r="J470" s="115"/>
      <c r="K470" s="115"/>
      <c r="L470" s="115"/>
      <c r="M470" s="142"/>
      <c r="N470" s="125"/>
      <c r="O470" s="115"/>
      <c r="P470" s="115"/>
      <c r="Q470" s="115"/>
      <c r="R470" s="115"/>
      <c r="S470" s="115"/>
      <c r="T470" s="115"/>
      <c r="U470" s="115"/>
    </row>
    <row r="471" spans="1:21" x14ac:dyDescent="0.25">
      <c r="A471" s="23">
        <f>ROW()/3-1</f>
        <v>156</v>
      </c>
      <c r="B471" s="124"/>
      <c r="C471" s="28" t="str">
        <f ca="1">IF($B469="","",IF(Zdroj!$AS$9="ano",IF(OFFSET(Zdroj!M$16,'k rozhodnutí detailní'!A468,0)="","","Anonymizováno"),IF(OFFSET(Zdroj!M$16,'k rozhodnutí detailní'!A468,0)="","",OFFSET(Zdroj!M$16,'k rozhodnutí detailní'!A468,0))))</f>
        <v/>
      </c>
      <c r="D471" s="3" t="str">
        <f ca="1">IF($B469="","",CONCATENATE("Dotace bude použita na:","
",OFFSET(Zdroj!P$16,'k rozhodnutí detailní'!$A468,0)))</f>
        <v/>
      </c>
      <c r="E471" s="127"/>
      <c r="F471" s="31" t="str">
        <f ca="1">IF($B469="","",OFFSET(Zdroj!V$16,'k rozhodnutí detailní'!$A468,0))</f>
        <v/>
      </c>
      <c r="G471" s="38" t="str">
        <f ca="1">IF($B469="","",OFFSET(Zdroj!CC$16,'k rozhodnutí'!$A468,0))</f>
        <v/>
      </c>
      <c r="H471" s="126"/>
      <c r="I471" s="115"/>
      <c r="J471" s="115"/>
      <c r="K471" s="115"/>
      <c r="L471" s="115"/>
      <c r="M471" s="142"/>
      <c r="N471" s="32" t="str">
        <f t="shared" ref="N471" ca="1" si="307">IF(B469="","",N469/G469)</f>
        <v/>
      </c>
      <c r="O471" s="115"/>
      <c r="P471" s="115"/>
      <c r="Q471" s="115"/>
      <c r="R471" s="115"/>
      <c r="S471" s="115"/>
      <c r="T471" s="115"/>
      <c r="U471" s="115"/>
    </row>
    <row r="472" spans="1:21" x14ac:dyDescent="0.25">
      <c r="A472" s="23"/>
      <c r="B472" s="78" t="str">
        <f ca="1">IF(OFFSET(Zdroj!$B$16,A471,0)&gt;0,A474,"")</f>
        <v/>
      </c>
      <c r="C472" s="2" t="str">
        <f ca="1">IF($B472="","",IF(Zdroj!$AS$9="ano",CONCATENATE(OFFSET(Zdroj!C$16,'k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19" t="str">
        <f ca="1">IF($B472="","",OFFSET(Zdroj!N$16,'k rozhodnutí detailní'!$A471,0))</f>
        <v/>
      </c>
      <c r="E472" s="127" t="str">
        <f ca="1">IF($B472="","",OFFSET(Zdroj!T$16,'k rozhodnutí detailní'!$A471,0))</f>
        <v/>
      </c>
      <c r="F472" s="31" t="str">
        <f ca="1">IF($B472="","",OFFSET(Zdroj!U$16,'k rozhodnutí detailní'!$A471,0))</f>
        <v/>
      </c>
      <c r="G472" s="122" t="str">
        <f ca="1">IF($B472="","",OFFSET(Zdroj!W$16,'k rozhodnutí detailní'!$A471,0))</f>
        <v/>
      </c>
      <c r="H472" s="126" t="str">
        <f ca="1">IF($B472="","",OFFSET(Zdroj!Y$16,'k rozhodnutí detailní'!$A471,0))</f>
        <v/>
      </c>
      <c r="I472" s="115" t="str">
        <f ca="1">IF($B472="","",OFFSET(Zdroj!BW$16,'k rozhodnutí detailní'!$A471,0))</f>
        <v/>
      </c>
      <c r="J472" s="115" t="str">
        <f ca="1">IF($B472="","",OFFSET(Zdroj!BX$16,'k rozhodnutí detailní'!$A471,0))</f>
        <v/>
      </c>
      <c r="K472" s="115" t="str">
        <f ca="1">IF($B472="","",OFFSET(Zdroj!BY$16,'k rozhodnutí detailní'!$A471,0))</f>
        <v/>
      </c>
      <c r="L472" s="115" t="str">
        <f ca="1">IF($B472="","",CONCATENATE(OFFSET(Zdroj!BZ$16,'k rozhodnutí detailní'!$A471,0)," ze 100"))</f>
        <v/>
      </c>
      <c r="M472" s="142" t="str">
        <f t="shared" ref="M472" ca="1" si="308">IF($B472="","",SUM((I472+J472+K472)/100))</f>
        <v/>
      </c>
      <c r="N472" s="125" t="str">
        <f ca="1">IF(B472="","",OFFSET(Zdroj!CE$16,'k rozhodnutí detailní'!A471,0))</f>
        <v/>
      </c>
      <c r="O472" s="115" t="str">
        <f ca="1">IF($B472="","",OFFSET(Zdroj!Z$16,'k rozhodnutí detailní'!$A471,0))</f>
        <v/>
      </c>
      <c r="P472" s="115" t="str">
        <f ca="1">IF($B472="","",OFFSET(Zdroj!AC$16,'k rozhodnutí detailní'!$A471,0))</f>
        <v/>
      </c>
      <c r="Q472" s="115" t="str">
        <f ca="1">IF($B472="","",OFFSET(Zdroj!AD$16,'k rozhodnutí detailní'!$A471,0))</f>
        <v/>
      </c>
      <c r="R472" s="115" t="str">
        <f ca="1">IF($B472="","",OFFSET(Zdroj!AE$16,'k rozhodnutí detailní'!$A471,0))</f>
        <v/>
      </c>
      <c r="S472" s="115" t="str">
        <f ca="1">IF($B472="","",OFFSET(Zdroj!AF$16,'k rozhodnutí detailní'!$A471,0))</f>
        <v/>
      </c>
      <c r="T472" s="115" t="str">
        <f ca="1">IF($B472="","",OFFSET(Zdroj!AG$16,'k rozhodnutí detailní'!$A471,0))</f>
        <v/>
      </c>
      <c r="U472" s="115" t="str">
        <f ca="1">IF($B472="","",OFFSET(Zdroj!AH$16,'k rozhodnutí detailní'!$A471,0))</f>
        <v/>
      </c>
    </row>
    <row r="473" spans="1:21" x14ac:dyDescent="0.25">
      <c r="A473" s="23"/>
      <c r="B473" s="124" t="str">
        <f ca="1">IF(OFFSET(Zdroj!$B$16,A471,0)&gt;0,OFFSET(Zdroj!$B$16,A471,0)+0,"")</f>
        <v/>
      </c>
      <c r="C473" s="2" t="str">
        <f ca="1">IF($B472="","",IF(Zdroj!$AS$9="ano",CONCATENATE("Okres:","
",OFFSET(Zdroj!CH$16,'k rozhodnutí detailní'!$A471,0),"
","Právní forma","
",OFFSET(Zdroj!H$16,'k rozhodnutí detailní'!$A471,0),"
",IF(OFFSET(Zdroj!I$16,'k rozhodnutí detailní'!$A471,0)="","","IČO: "),OFFSET(Zdroj!I$16,'k rozhodnutí detailní'!$A471,0),"
","B.Ú. ",IF(OFFSET(Zdroj!J$16,'k rozhodnutí detailní'!$A471,0)="","","Anonymizováno")),CONCATENATE("Okres:","
",OFFSET(Zdroj!CH$16,'k rozhodnutí detailní'!$A471,0),"
","Právní forma","
",OFFSET(Zdroj!H$16,'k rozhodnutí detailní'!$A471,0),"
",IF(OFFSET(Zdroj!I$16,'k rozhodnutí detailní'!$A471,0)="","","IČO: "),OFFSET(Zdroj!I$16,'k rozhodnutí detailní'!$A471,0),"
","B.Ú. ",OFFSET(Zdroj!J$16,'k rozhodnutí detailní'!$A471,0))))</f>
        <v/>
      </c>
      <c r="D473" s="3" t="str">
        <f ca="1">IF($B472="","",OFFSET(Zdroj!O$16,'k rozhodnutí detailní'!$A471,0))</f>
        <v/>
      </c>
      <c r="E473" s="127"/>
      <c r="F473" s="30"/>
      <c r="G473" s="122"/>
      <c r="H473" s="126"/>
      <c r="I473" s="115"/>
      <c r="J473" s="115"/>
      <c r="K473" s="115"/>
      <c r="L473" s="115"/>
      <c r="M473" s="142"/>
      <c r="N473" s="125"/>
      <c r="O473" s="115"/>
      <c r="P473" s="115"/>
      <c r="Q473" s="115"/>
      <c r="R473" s="115"/>
      <c r="S473" s="115"/>
      <c r="T473" s="115"/>
      <c r="U473" s="115"/>
    </row>
    <row r="474" spans="1:21" x14ac:dyDescent="0.25">
      <c r="A474" s="23">
        <f>ROW()/3-1</f>
        <v>157</v>
      </c>
      <c r="B474" s="124"/>
      <c r="C474" s="28" t="str">
        <f ca="1">IF($B472="","",IF(Zdroj!$AS$9="ano",IF(OFFSET(Zdroj!M$16,'k rozhodnutí detailní'!A471,0)="","","Anonymizováno"),IF(OFFSET(Zdroj!M$16,'k rozhodnutí detailní'!A471,0)="","",OFFSET(Zdroj!M$16,'k rozhodnutí detailní'!A471,0))))</f>
        <v/>
      </c>
      <c r="D474" s="3" t="str">
        <f ca="1">IF($B472="","",CONCATENATE("Dotace bude použita na:","
",OFFSET(Zdroj!P$16,'k rozhodnutí detailní'!$A471,0)))</f>
        <v/>
      </c>
      <c r="E474" s="127"/>
      <c r="F474" s="31" t="str">
        <f ca="1">IF($B472="","",OFFSET(Zdroj!V$16,'k rozhodnutí detailní'!$A471,0))</f>
        <v/>
      </c>
      <c r="G474" s="38" t="str">
        <f ca="1">IF($B472="","",OFFSET(Zdroj!CC$16,'k rozhodnutí'!$A471,0))</f>
        <v/>
      </c>
      <c r="H474" s="126"/>
      <c r="I474" s="115"/>
      <c r="J474" s="115"/>
      <c r="K474" s="115"/>
      <c r="L474" s="115"/>
      <c r="M474" s="142"/>
      <c r="N474" s="32" t="str">
        <f t="shared" ref="N474" ca="1" si="309">IF(B472="","",N472/G472)</f>
        <v/>
      </c>
      <c r="O474" s="115"/>
      <c r="P474" s="115"/>
      <c r="Q474" s="115"/>
      <c r="R474" s="115"/>
      <c r="S474" s="115"/>
      <c r="T474" s="115"/>
      <c r="U474" s="115"/>
    </row>
    <row r="475" spans="1:21" x14ac:dyDescent="0.25">
      <c r="A475" s="23"/>
      <c r="B475" s="78" t="str">
        <f ca="1">IF(OFFSET(Zdroj!$B$16,A474,0)&gt;0,A477,"")</f>
        <v/>
      </c>
      <c r="C475" s="2" t="str">
        <f ca="1">IF($B475="","",IF(Zdroj!$AS$9="ano",CONCATENATE(OFFSET(Zdroj!C$16,'k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19" t="str">
        <f ca="1">IF($B475="","",OFFSET(Zdroj!N$16,'k rozhodnutí detailní'!$A474,0))</f>
        <v/>
      </c>
      <c r="E475" s="127" t="str">
        <f ca="1">IF($B475="","",OFFSET(Zdroj!T$16,'k rozhodnutí detailní'!$A474,0))</f>
        <v/>
      </c>
      <c r="F475" s="31" t="str">
        <f ca="1">IF($B475="","",OFFSET(Zdroj!U$16,'k rozhodnutí detailní'!$A474,0))</f>
        <v/>
      </c>
      <c r="G475" s="122" t="str">
        <f ca="1">IF($B475="","",OFFSET(Zdroj!W$16,'k rozhodnutí detailní'!$A474,0))</f>
        <v/>
      </c>
      <c r="H475" s="126" t="str">
        <f ca="1">IF($B475="","",OFFSET(Zdroj!Y$16,'k rozhodnutí detailní'!$A474,0))</f>
        <v/>
      </c>
      <c r="I475" s="115" t="str">
        <f ca="1">IF($B475="","",OFFSET(Zdroj!BW$16,'k rozhodnutí detailní'!$A474,0))</f>
        <v/>
      </c>
      <c r="J475" s="115" t="str">
        <f ca="1">IF($B475="","",OFFSET(Zdroj!BX$16,'k rozhodnutí detailní'!$A474,0))</f>
        <v/>
      </c>
      <c r="K475" s="115" t="str">
        <f ca="1">IF($B475="","",OFFSET(Zdroj!BY$16,'k rozhodnutí detailní'!$A474,0))</f>
        <v/>
      </c>
      <c r="L475" s="115" t="str">
        <f ca="1">IF($B475="","",CONCATENATE(OFFSET(Zdroj!BZ$16,'k rozhodnutí detailní'!$A474,0)," ze 100"))</f>
        <v/>
      </c>
      <c r="M475" s="142" t="str">
        <f t="shared" ref="M475" ca="1" si="310">IF($B475="","",SUM((I475+J475+K475)/100))</f>
        <v/>
      </c>
      <c r="N475" s="125" t="str">
        <f ca="1">IF(B475="","",OFFSET(Zdroj!CE$16,'k rozhodnutí detailní'!A474,0))</f>
        <v/>
      </c>
      <c r="O475" s="115" t="str">
        <f ca="1">IF($B475="","",OFFSET(Zdroj!Z$16,'k rozhodnutí detailní'!$A474,0))</f>
        <v/>
      </c>
      <c r="P475" s="115" t="str">
        <f ca="1">IF($B475="","",OFFSET(Zdroj!AC$16,'k rozhodnutí detailní'!$A474,0))</f>
        <v/>
      </c>
      <c r="Q475" s="115" t="str">
        <f ca="1">IF($B475="","",OFFSET(Zdroj!AD$16,'k rozhodnutí detailní'!$A474,0))</f>
        <v/>
      </c>
      <c r="R475" s="115" t="str">
        <f ca="1">IF($B475="","",OFFSET(Zdroj!AE$16,'k rozhodnutí detailní'!$A474,0))</f>
        <v/>
      </c>
      <c r="S475" s="115" t="str">
        <f ca="1">IF($B475="","",OFFSET(Zdroj!AF$16,'k rozhodnutí detailní'!$A474,0))</f>
        <v/>
      </c>
      <c r="T475" s="115" t="str">
        <f ca="1">IF($B475="","",OFFSET(Zdroj!AG$16,'k rozhodnutí detailní'!$A474,0))</f>
        <v/>
      </c>
      <c r="U475" s="115" t="str">
        <f ca="1">IF($B475="","",OFFSET(Zdroj!AH$16,'k rozhodnutí detailní'!$A474,0))</f>
        <v/>
      </c>
    </row>
    <row r="476" spans="1:21" x14ac:dyDescent="0.25">
      <c r="A476" s="23"/>
      <c r="B476" s="124" t="str">
        <f ca="1">IF(OFFSET(Zdroj!$B$16,A474,0)&gt;0,OFFSET(Zdroj!$B$16,A474,0)+0,"")</f>
        <v/>
      </c>
      <c r="C476" s="2" t="str">
        <f ca="1">IF($B475="","",IF(Zdroj!$AS$9="ano",CONCATENATE("Okres:","
",OFFSET(Zdroj!CH$16,'k rozhodnutí detailní'!$A474,0),"
","Právní forma","
",OFFSET(Zdroj!H$16,'k rozhodnutí detailní'!$A474,0),"
",IF(OFFSET(Zdroj!I$16,'k rozhodnutí detailní'!$A474,0)="","","IČO: "),OFFSET(Zdroj!I$16,'k rozhodnutí detailní'!$A474,0),"
","B.Ú. ",IF(OFFSET(Zdroj!J$16,'k rozhodnutí detailní'!$A474,0)="","","Anonymizováno")),CONCATENATE("Okres:","
",OFFSET(Zdroj!CH$16,'k rozhodnutí detailní'!$A474,0),"
","Právní forma","
",OFFSET(Zdroj!H$16,'k rozhodnutí detailní'!$A474,0),"
",IF(OFFSET(Zdroj!I$16,'k rozhodnutí detailní'!$A474,0)="","","IČO: "),OFFSET(Zdroj!I$16,'k rozhodnutí detailní'!$A474,0),"
","B.Ú. ",OFFSET(Zdroj!J$16,'k rozhodnutí detailní'!$A474,0))))</f>
        <v/>
      </c>
      <c r="D476" s="3" t="str">
        <f ca="1">IF($B475="","",OFFSET(Zdroj!O$16,'k rozhodnutí detailní'!$A474,0))</f>
        <v/>
      </c>
      <c r="E476" s="127"/>
      <c r="F476" s="30"/>
      <c r="G476" s="122"/>
      <c r="H476" s="126"/>
      <c r="I476" s="115"/>
      <c r="J476" s="115"/>
      <c r="K476" s="115"/>
      <c r="L476" s="115"/>
      <c r="M476" s="142"/>
      <c r="N476" s="125"/>
      <c r="O476" s="115"/>
      <c r="P476" s="115"/>
      <c r="Q476" s="115"/>
      <c r="R476" s="115"/>
      <c r="S476" s="115"/>
      <c r="T476" s="115"/>
      <c r="U476" s="115"/>
    </row>
    <row r="477" spans="1:21" x14ac:dyDescent="0.25">
      <c r="A477" s="23">
        <f>ROW()/3-1</f>
        <v>158</v>
      </c>
      <c r="B477" s="124"/>
      <c r="C477" s="28" t="str">
        <f ca="1">IF($B475="","",IF(Zdroj!$AS$9="ano",IF(OFFSET(Zdroj!M$16,'k rozhodnutí detailní'!A474,0)="","","Anonymizováno"),IF(OFFSET(Zdroj!M$16,'k rozhodnutí detailní'!A474,0)="","",OFFSET(Zdroj!M$16,'k rozhodnutí detailní'!A474,0))))</f>
        <v/>
      </c>
      <c r="D477" s="3" t="str">
        <f ca="1">IF($B475="","",CONCATENATE("Dotace bude použita na:","
",OFFSET(Zdroj!P$16,'k rozhodnutí detailní'!$A474,0)))</f>
        <v/>
      </c>
      <c r="E477" s="127"/>
      <c r="F477" s="31" t="str">
        <f ca="1">IF($B475="","",OFFSET(Zdroj!V$16,'k rozhodnutí detailní'!$A474,0))</f>
        <v/>
      </c>
      <c r="G477" s="38" t="str">
        <f ca="1">IF($B475="","",OFFSET(Zdroj!CC$16,'k rozhodnutí'!$A474,0))</f>
        <v/>
      </c>
      <c r="H477" s="126"/>
      <c r="I477" s="115"/>
      <c r="J477" s="115"/>
      <c r="K477" s="115"/>
      <c r="L477" s="115"/>
      <c r="M477" s="142"/>
      <c r="N477" s="32" t="str">
        <f t="shared" ref="N477" ca="1" si="311">IF(B475="","",N475/G475)</f>
        <v/>
      </c>
      <c r="O477" s="115"/>
      <c r="P477" s="115"/>
      <c r="Q477" s="115"/>
      <c r="R477" s="115"/>
      <c r="S477" s="115"/>
      <c r="T477" s="115"/>
      <c r="U477" s="115"/>
    </row>
    <row r="478" spans="1:21" x14ac:dyDescent="0.25">
      <c r="A478" s="23"/>
      <c r="B478" s="78" t="str">
        <f ca="1">IF(OFFSET(Zdroj!$B$16,A477,0)&gt;0,A480,"")</f>
        <v/>
      </c>
      <c r="C478" s="2" t="str">
        <f ca="1">IF($B478="","",IF(Zdroj!$AS$9="ano",CONCATENATE(OFFSET(Zdroj!C$16,'k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19" t="str">
        <f ca="1">IF($B478="","",OFFSET(Zdroj!N$16,'k rozhodnutí detailní'!$A477,0))</f>
        <v/>
      </c>
      <c r="E478" s="127" t="str">
        <f ca="1">IF($B478="","",OFFSET(Zdroj!T$16,'k rozhodnutí detailní'!$A477,0))</f>
        <v/>
      </c>
      <c r="F478" s="31" t="str">
        <f ca="1">IF($B478="","",OFFSET(Zdroj!U$16,'k rozhodnutí detailní'!$A477,0))</f>
        <v/>
      </c>
      <c r="G478" s="122" t="str">
        <f ca="1">IF($B478="","",OFFSET(Zdroj!W$16,'k rozhodnutí detailní'!$A477,0))</f>
        <v/>
      </c>
      <c r="H478" s="126" t="str">
        <f ca="1">IF($B478="","",OFFSET(Zdroj!Y$16,'k rozhodnutí detailní'!$A477,0))</f>
        <v/>
      </c>
      <c r="I478" s="115" t="str">
        <f ca="1">IF($B478="","",OFFSET(Zdroj!BW$16,'k rozhodnutí detailní'!$A477,0))</f>
        <v/>
      </c>
      <c r="J478" s="115" t="str">
        <f ca="1">IF($B478="","",OFFSET(Zdroj!BX$16,'k rozhodnutí detailní'!$A477,0))</f>
        <v/>
      </c>
      <c r="K478" s="115" t="str">
        <f ca="1">IF($B478="","",OFFSET(Zdroj!BY$16,'k rozhodnutí detailní'!$A477,0))</f>
        <v/>
      </c>
      <c r="L478" s="115" t="str">
        <f ca="1">IF($B478="","",CONCATENATE(OFFSET(Zdroj!BZ$16,'k rozhodnutí detailní'!$A477,0)," ze 100"))</f>
        <v/>
      </c>
      <c r="M478" s="142" t="str">
        <f t="shared" ref="M478" ca="1" si="312">IF($B478="","",SUM((I478+J478+K478)/100))</f>
        <v/>
      </c>
      <c r="N478" s="125" t="str">
        <f ca="1">IF(B478="","",OFFSET(Zdroj!CE$16,'k rozhodnutí detailní'!A477,0))</f>
        <v/>
      </c>
      <c r="O478" s="115" t="str">
        <f ca="1">IF($B478="","",OFFSET(Zdroj!Z$16,'k rozhodnutí detailní'!$A477,0))</f>
        <v/>
      </c>
      <c r="P478" s="115" t="str">
        <f ca="1">IF($B478="","",OFFSET(Zdroj!AC$16,'k rozhodnutí detailní'!$A477,0))</f>
        <v/>
      </c>
      <c r="Q478" s="115" t="str">
        <f ca="1">IF($B478="","",OFFSET(Zdroj!AD$16,'k rozhodnutí detailní'!$A477,0))</f>
        <v/>
      </c>
      <c r="R478" s="115" t="str">
        <f ca="1">IF($B478="","",OFFSET(Zdroj!AE$16,'k rozhodnutí detailní'!$A477,0))</f>
        <v/>
      </c>
      <c r="S478" s="115" t="str">
        <f ca="1">IF($B478="","",OFFSET(Zdroj!AF$16,'k rozhodnutí detailní'!$A477,0))</f>
        <v/>
      </c>
      <c r="T478" s="115" t="str">
        <f ca="1">IF($B478="","",OFFSET(Zdroj!AG$16,'k rozhodnutí detailní'!$A477,0))</f>
        <v/>
      </c>
      <c r="U478" s="115" t="str">
        <f ca="1">IF($B478="","",OFFSET(Zdroj!AH$16,'k rozhodnutí detailní'!$A477,0))</f>
        <v/>
      </c>
    </row>
    <row r="479" spans="1:21" x14ac:dyDescent="0.25">
      <c r="A479" s="23"/>
      <c r="B479" s="124" t="str">
        <f ca="1">IF(OFFSET(Zdroj!$B$16,A477,0)&gt;0,OFFSET(Zdroj!$B$16,A477,0)+0,"")</f>
        <v/>
      </c>
      <c r="C479" s="2" t="str">
        <f ca="1">IF($B478="","",IF(Zdroj!$AS$9="ano",CONCATENATE("Okres:","
",OFFSET(Zdroj!CH$16,'k rozhodnutí detailní'!$A477,0),"
","Právní forma","
",OFFSET(Zdroj!H$16,'k rozhodnutí detailní'!$A477,0),"
",IF(OFFSET(Zdroj!I$16,'k rozhodnutí detailní'!$A477,0)="","","IČO: "),OFFSET(Zdroj!I$16,'k rozhodnutí detailní'!$A477,0),"
","B.Ú. ",IF(OFFSET(Zdroj!J$16,'k rozhodnutí detailní'!$A477,0)="","","Anonymizováno")),CONCATENATE("Okres:","
",OFFSET(Zdroj!CH$16,'k rozhodnutí detailní'!$A477,0),"
","Právní forma","
",OFFSET(Zdroj!H$16,'k rozhodnutí detailní'!$A477,0),"
",IF(OFFSET(Zdroj!I$16,'k rozhodnutí detailní'!$A477,0)="","","IČO: "),OFFSET(Zdroj!I$16,'k rozhodnutí detailní'!$A477,0),"
","B.Ú. ",OFFSET(Zdroj!J$16,'k rozhodnutí detailní'!$A477,0))))</f>
        <v/>
      </c>
      <c r="D479" s="3" t="str">
        <f ca="1">IF($B478="","",OFFSET(Zdroj!O$16,'k rozhodnutí detailní'!$A477,0))</f>
        <v/>
      </c>
      <c r="E479" s="127"/>
      <c r="F479" s="30"/>
      <c r="G479" s="122"/>
      <c r="H479" s="126"/>
      <c r="I479" s="115"/>
      <c r="J479" s="115"/>
      <c r="K479" s="115"/>
      <c r="L479" s="115"/>
      <c r="M479" s="142"/>
      <c r="N479" s="125"/>
      <c r="O479" s="115"/>
      <c r="P479" s="115"/>
      <c r="Q479" s="115"/>
      <c r="R479" s="115"/>
      <c r="S479" s="115"/>
      <c r="T479" s="115"/>
      <c r="U479" s="115"/>
    </row>
    <row r="480" spans="1:21" x14ac:dyDescent="0.25">
      <c r="A480" s="23">
        <f>ROW()/3-1</f>
        <v>159</v>
      </c>
      <c r="B480" s="124"/>
      <c r="C480" s="28" t="str">
        <f ca="1">IF($B478="","",IF(Zdroj!$AS$9="ano",IF(OFFSET(Zdroj!M$16,'k rozhodnutí detailní'!A477,0)="","","Anonymizováno"),IF(OFFSET(Zdroj!M$16,'k rozhodnutí detailní'!A477,0)="","",OFFSET(Zdroj!M$16,'k rozhodnutí detailní'!A477,0))))</f>
        <v/>
      </c>
      <c r="D480" s="3" t="str">
        <f ca="1">IF($B478="","",CONCATENATE("Dotace bude použita na:","
",OFFSET(Zdroj!P$16,'k rozhodnutí detailní'!$A477,0)))</f>
        <v/>
      </c>
      <c r="E480" s="127"/>
      <c r="F480" s="31" t="str">
        <f ca="1">IF($B478="","",OFFSET(Zdroj!V$16,'k rozhodnutí detailní'!$A477,0))</f>
        <v/>
      </c>
      <c r="G480" s="38" t="str">
        <f ca="1">IF($B478="","",OFFSET(Zdroj!CC$16,'k rozhodnutí'!$A477,0))</f>
        <v/>
      </c>
      <c r="H480" s="126"/>
      <c r="I480" s="115"/>
      <c r="J480" s="115"/>
      <c r="K480" s="115"/>
      <c r="L480" s="115"/>
      <c r="M480" s="142"/>
      <c r="N480" s="32" t="str">
        <f t="shared" ref="N480" ca="1" si="313">IF(B478="","",N478/G478)</f>
        <v/>
      </c>
      <c r="O480" s="115"/>
      <c r="P480" s="115"/>
      <c r="Q480" s="115"/>
      <c r="R480" s="115"/>
      <c r="S480" s="115"/>
      <c r="T480" s="115"/>
      <c r="U480" s="115"/>
    </row>
    <row r="481" spans="1:21" x14ac:dyDescent="0.25">
      <c r="A481" s="23"/>
      <c r="B481" s="78" t="str">
        <f ca="1">IF(OFFSET(Zdroj!$B$16,A480,0)&gt;0,A483,"")</f>
        <v/>
      </c>
      <c r="C481" s="2" t="str">
        <f ca="1">IF($B481="","",IF(Zdroj!$AS$9="ano",CONCATENATE(OFFSET(Zdroj!C$16,'k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19" t="str">
        <f ca="1">IF($B481="","",OFFSET(Zdroj!N$16,'k rozhodnutí detailní'!$A480,0))</f>
        <v/>
      </c>
      <c r="E481" s="127" t="str">
        <f ca="1">IF($B481="","",OFFSET(Zdroj!T$16,'k rozhodnutí detailní'!$A480,0))</f>
        <v/>
      </c>
      <c r="F481" s="31" t="str">
        <f ca="1">IF($B481="","",OFFSET(Zdroj!U$16,'k rozhodnutí detailní'!$A480,0))</f>
        <v/>
      </c>
      <c r="G481" s="122" t="str">
        <f ca="1">IF($B481="","",OFFSET(Zdroj!W$16,'k rozhodnutí detailní'!$A480,0))</f>
        <v/>
      </c>
      <c r="H481" s="126" t="str">
        <f ca="1">IF($B481="","",OFFSET(Zdroj!Y$16,'k rozhodnutí detailní'!$A480,0))</f>
        <v/>
      </c>
      <c r="I481" s="115" t="str">
        <f ca="1">IF($B481="","",OFFSET(Zdroj!BW$16,'k rozhodnutí detailní'!$A480,0))</f>
        <v/>
      </c>
      <c r="J481" s="115" t="str">
        <f ca="1">IF($B481="","",OFFSET(Zdroj!BX$16,'k rozhodnutí detailní'!$A480,0))</f>
        <v/>
      </c>
      <c r="K481" s="115" t="str">
        <f ca="1">IF($B481="","",OFFSET(Zdroj!BY$16,'k rozhodnutí detailní'!$A480,0))</f>
        <v/>
      </c>
      <c r="L481" s="115" t="str">
        <f ca="1">IF($B481="","",CONCATENATE(OFFSET(Zdroj!BZ$16,'k rozhodnutí detailní'!$A480,0)," ze 100"))</f>
        <v/>
      </c>
      <c r="M481" s="142" t="str">
        <f t="shared" ref="M481" ca="1" si="314">IF($B481="","",SUM((I481+J481+K481)/100))</f>
        <v/>
      </c>
      <c r="N481" s="125" t="str">
        <f ca="1">IF(B481="","",OFFSET(Zdroj!CE$16,'k rozhodnutí detailní'!A480,0))</f>
        <v/>
      </c>
      <c r="O481" s="115" t="str">
        <f ca="1">IF($B481="","",OFFSET(Zdroj!Z$16,'k rozhodnutí detailní'!$A480,0))</f>
        <v/>
      </c>
      <c r="P481" s="115" t="str">
        <f ca="1">IF($B481="","",OFFSET(Zdroj!AC$16,'k rozhodnutí detailní'!$A480,0))</f>
        <v/>
      </c>
      <c r="Q481" s="115" t="str">
        <f ca="1">IF($B481="","",OFFSET(Zdroj!AD$16,'k rozhodnutí detailní'!$A480,0))</f>
        <v/>
      </c>
      <c r="R481" s="115" t="str">
        <f ca="1">IF($B481="","",OFFSET(Zdroj!AE$16,'k rozhodnutí detailní'!$A480,0))</f>
        <v/>
      </c>
      <c r="S481" s="115" t="str">
        <f ca="1">IF($B481="","",OFFSET(Zdroj!AF$16,'k rozhodnutí detailní'!$A480,0))</f>
        <v/>
      </c>
      <c r="T481" s="115" t="str">
        <f ca="1">IF($B481="","",OFFSET(Zdroj!AG$16,'k rozhodnutí detailní'!$A480,0))</f>
        <v/>
      </c>
      <c r="U481" s="115" t="str">
        <f ca="1">IF($B481="","",OFFSET(Zdroj!AH$16,'k rozhodnutí detailní'!$A480,0))</f>
        <v/>
      </c>
    </row>
    <row r="482" spans="1:21" x14ac:dyDescent="0.25">
      <c r="A482" s="23"/>
      <c r="B482" s="124" t="str">
        <f ca="1">IF(OFFSET(Zdroj!$B$16,A480,0)&gt;0,OFFSET(Zdroj!$B$16,A480,0)+0,"")</f>
        <v/>
      </c>
      <c r="C482" s="2" t="str">
        <f ca="1">IF($B481="","",IF(Zdroj!$AS$9="ano",CONCATENATE("Okres:","
",OFFSET(Zdroj!CH$16,'k rozhodnutí detailní'!$A480,0),"
","Právní forma","
",OFFSET(Zdroj!H$16,'k rozhodnutí detailní'!$A480,0),"
",IF(OFFSET(Zdroj!I$16,'k rozhodnutí detailní'!$A480,0)="","","IČO: "),OFFSET(Zdroj!I$16,'k rozhodnutí detailní'!$A480,0),"
","B.Ú. ",IF(OFFSET(Zdroj!J$16,'k rozhodnutí detailní'!$A480,0)="","","Anonymizováno")),CONCATENATE("Okres:","
",OFFSET(Zdroj!CH$16,'k rozhodnutí detailní'!$A480,0),"
","Právní forma","
",OFFSET(Zdroj!H$16,'k rozhodnutí detailní'!$A480,0),"
",IF(OFFSET(Zdroj!I$16,'k rozhodnutí detailní'!$A480,0)="","","IČO: "),OFFSET(Zdroj!I$16,'k rozhodnutí detailní'!$A480,0),"
","B.Ú. ",OFFSET(Zdroj!J$16,'k rozhodnutí detailní'!$A480,0))))</f>
        <v/>
      </c>
      <c r="D482" s="3" t="str">
        <f ca="1">IF($B481="","",OFFSET(Zdroj!O$16,'k rozhodnutí detailní'!$A480,0))</f>
        <v/>
      </c>
      <c r="E482" s="127"/>
      <c r="F482" s="30"/>
      <c r="G482" s="122"/>
      <c r="H482" s="126"/>
      <c r="I482" s="115"/>
      <c r="J482" s="115"/>
      <c r="K482" s="115"/>
      <c r="L482" s="115"/>
      <c r="M482" s="142"/>
      <c r="N482" s="125"/>
      <c r="O482" s="115"/>
      <c r="P482" s="115"/>
      <c r="Q482" s="115"/>
      <c r="R482" s="115"/>
      <c r="S482" s="115"/>
      <c r="T482" s="115"/>
      <c r="U482" s="115"/>
    </row>
    <row r="483" spans="1:21" x14ac:dyDescent="0.25">
      <c r="A483" s="23">
        <f>ROW()/3-1</f>
        <v>160</v>
      </c>
      <c r="B483" s="124"/>
      <c r="C483" s="28" t="str">
        <f ca="1">IF($B481="","",IF(Zdroj!$AS$9="ano",IF(OFFSET(Zdroj!M$16,'k rozhodnutí detailní'!A480,0)="","","Anonymizováno"),IF(OFFSET(Zdroj!M$16,'k rozhodnutí detailní'!A480,0)="","",OFFSET(Zdroj!M$16,'k rozhodnutí detailní'!A480,0))))</f>
        <v/>
      </c>
      <c r="D483" s="3" t="str">
        <f ca="1">IF($B481="","",CONCATENATE("Dotace bude použita na:","
",OFFSET(Zdroj!P$16,'k rozhodnutí detailní'!$A480,0)))</f>
        <v/>
      </c>
      <c r="E483" s="127"/>
      <c r="F483" s="31" t="str">
        <f ca="1">IF($B481="","",OFFSET(Zdroj!V$16,'k rozhodnutí detailní'!$A480,0))</f>
        <v/>
      </c>
      <c r="G483" s="38" t="str">
        <f ca="1">IF($B481="","",OFFSET(Zdroj!CC$16,'k rozhodnutí'!$A480,0))</f>
        <v/>
      </c>
      <c r="H483" s="126"/>
      <c r="I483" s="115"/>
      <c r="J483" s="115"/>
      <c r="K483" s="115"/>
      <c r="L483" s="115"/>
      <c r="M483" s="142"/>
      <c r="N483" s="32" t="str">
        <f t="shared" ref="N483" ca="1" si="315">IF(B481="","",N481/G481)</f>
        <v/>
      </c>
      <c r="O483" s="115"/>
      <c r="P483" s="115"/>
      <c r="Q483" s="115"/>
      <c r="R483" s="115"/>
      <c r="S483" s="115"/>
      <c r="T483" s="115"/>
      <c r="U483" s="115"/>
    </row>
    <row r="484" spans="1:21" x14ac:dyDescent="0.25">
      <c r="A484" s="23"/>
      <c r="B484" s="78" t="str">
        <f ca="1">IF(OFFSET(Zdroj!$B$16,A483,0)&gt;0,A486,"")</f>
        <v/>
      </c>
      <c r="C484" s="2" t="str">
        <f ca="1">IF($B484="","",IF(Zdroj!$AS$9="ano",CONCATENATE(OFFSET(Zdroj!C$16,'k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19" t="str">
        <f ca="1">IF($B484="","",OFFSET(Zdroj!N$16,'k rozhodnutí detailní'!$A483,0))</f>
        <v/>
      </c>
      <c r="E484" s="127" t="str">
        <f ca="1">IF($B484="","",OFFSET(Zdroj!T$16,'k rozhodnutí detailní'!$A483,0))</f>
        <v/>
      </c>
      <c r="F484" s="31" t="str">
        <f ca="1">IF($B484="","",OFFSET(Zdroj!U$16,'k rozhodnutí detailní'!$A483,0))</f>
        <v/>
      </c>
      <c r="G484" s="122" t="str">
        <f ca="1">IF($B484="","",OFFSET(Zdroj!W$16,'k rozhodnutí detailní'!$A483,0))</f>
        <v/>
      </c>
      <c r="H484" s="126" t="str">
        <f ca="1">IF($B484="","",OFFSET(Zdroj!Y$16,'k rozhodnutí detailní'!$A483,0))</f>
        <v/>
      </c>
      <c r="I484" s="115" t="str">
        <f ca="1">IF($B484="","",OFFSET(Zdroj!BW$16,'k rozhodnutí detailní'!$A483,0))</f>
        <v/>
      </c>
      <c r="J484" s="115" t="str">
        <f ca="1">IF($B484="","",OFFSET(Zdroj!BX$16,'k rozhodnutí detailní'!$A483,0))</f>
        <v/>
      </c>
      <c r="K484" s="115" t="str">
        <f ca="1">IF($B484="","",OFFSET(Zdroj!BY$16,'k rozhodnutí detailní'!$A483,0))</f>
        <v/>
      </c>
      <c r="L484" s="115" t="str">
        <f ca="1">IF($B484="","",CONCATENATE(OFFSET(Zdroj!BZ$16,'k rozhodnutí detailní'!$A483,0)," ze 100"))</f>
        <v/>
      </c>
      <c r="M484" s="142" t="str">
        <f t="shared" ref="M484" ca="1" si="316">IF($B484="","",SUM((I484+J484+K484)/100))</f>
        <v/>
      </c>
      <c r="N484" s="125" t="str">
        <f ca="1">IF(B484="","",OFFSET(Zdroj!CE$16,'k rozhodnutí detailní'!A483,0))</f>
        <v/>
      </c>
      <c r="O484" s="115" t="str">
        <f ca="1">IF($B484="","",OFFSET(Zdroj!Z$16,'k rozhodnutí detailní'!$A483,0))</f>
        <v/>
      </c>
      <c r="P484" s="115" t="str">
        <f ca="1">IF($B484="","",OFFSET(Zdroj!AC$16,'k rozhodnutí detailní'!$A483,0))</f>
        <v/>
      </c>
      <c r="Q484" s="115" t="str">
        <f ca="1">IF($B484="","",OFFSET(Zdroj!AD$16,'k rozhodnutí detailní'!$A483,0))</f>
        <v/>
      </c>
      <c r="R484" s="115" t="str">
        <f ca="1">IF($B484="","",OFFSET(Zdroj!AE$16,'k rozhodnutí detailní'!$A483,0))</f>
        <v/>
      </c>
      <c r="S484" s="115" t="str">
        <f ca="1">IF($B484="","",OFFSET(Zdroj!AF$16,'k rozhodnutí detailní'!$A483,0))</f>
        <v/>
      </c>
      <c r="T484" s="115" t="str">
        <f ca="1">IF($B484="","",OFFSET(Zdroj!AG$16,'k rozhodnutí detailní'!$A483,0))</f>
        <v/>
      </c>
      <c r="U484" s="115" t="str">
        <f ca="1">IF($B484="","",OFFSET(Zdroj!AH$16,'k rozhodnutí detailní'!$A483,0))</f>
        <v/>
      </c>
    </row>
    <row r="485" spans="1:21" x14ac:dyDescent="0.25">
      <c r="A485" s="23"/>
      <c r="B485" s="124" t="str">
        <f ca="1">IF(OFFSET(Zdroj!$B$16,A483,0)&gt;0,OFFSET(Zdroj!$B$16,A483,0)+0,"")</f>
        <v/>
      </c>
      <c r="C485" s="2" t="str">
        <f ca="1">IF($B484="","",IF(Zdroj!$AS$9="ano",CONCATENATE("Okres:","
",OFFSET(Zdroj!CH$16,'k rozhodnutí detailní'!$A483,0),"
","Právní forma","
",OFFSET(Zdroj!H$16,'k rozhodnutí detailní'!$A483,0),"
",IF(OFFSET(Zdroj!I$16,'k rozhodnutí detailní'!$A483,0)="","","IČO: "),OFFSET(Zdroj!I$16,'k rozhodnutí detailní'!$A483,0),"
","B.Ú. ",IF(OFFSET(Zdroj!J$16,'k rozhodnutí detailní'!$A483,0)="","","Anonymizováno")),CONCATENATE("Okres:","
",OFFSET(Zdroj!CH$16,'k rozhodnutí detailní'!$A483,0),"
","Právní forma","
",OFFSET(Zdroj!H$16,'k rozhodnutí detailní'!$A483,0),"
",IF(OFFSET(Zdroj!I$16,'k rozhodnutí detailní'!$A483,0)="","","IČO: "),OFFSET(Zdroj!I$16,'k rozhodnutí detailní'!$A483,0),"
","B.Ú. ",OFFSET(Zdroj!J$16,'k rozhodnutí detailní'!$A483,0))))</f>
        <v/>
      </c>
      <c r="D485" s="3" t="str">
        <f ca="1">IF($B484="","",OFFSET(Zdroj!O$16,'k rozhodnutí detailní'!$A483,0))</f>
        <v/>
      </c>
      <c r="E485" s="127"/>
      <c r="F485" s="30"/>
      <c r="G485" s="122"/>
      <c r="H485" s="126"/>
      <c r="I485" s="115"/>
      <c r="J485" s="115"/>
      <c r="K485" s="115"/>
      <c r="L485" s="115"/>
      <c r="M485" s="142"/>
      <c r="N485" s="125"/>
      <c r="O485" s="115"/>
      <c r="P485" s="115"/>
      <c r="Q485" s="115"/>
      <c r="R485" s="115"/>
      <c r="S485" s="115"/>
      <c r="T485" s="115"/>
      <c r="U485" s="115"/>
    </row>
    <row r="486" spans="1:21" x14ac:dyDescent="0.25">
      <c r="A486" s="23">
        <f>ROW()/3-1</f>
        <v>161</v>
      </c>
      <c r="B486" s="124"/>
      <c r="C486" s="28" t="str">
        <f ca="1">IF($B484="","",IF(Zdroj!$AS$9="ano",IF(OFFSET(Zdroj!M$16,'k rozhodnutí detailní'!A483,0)="","","Anonymizováno"),IF(OFFSET(Zdroj!M$16,'k rozhodnutí detailní'!A483,0)="","",OFFSET(Zdroj!M$16,'k rozhodnutí detailní'!A483,0))))</f>
        <v/>
      </c>
      <c r="D486" s="3" t="str">
        <f ca="1">IF($B484="","",CONCATENATE("Dotace bude použita na:","
",OFFSET(Zdroj!P$16,'k rozhodnutí detailní'!$A483,0)))</f>
        <v/>
      </c>
      <c r="E486" s="127"/>
      <c r="F486" s="31" t="str">
        <f ca="1">IF($B484="","",OFFSET(Zdroj!V$16,'k rozhodnutí detailní'!$A483,0))</f>
        <v/>
      </c>
      <c r="G486" s="38" t="str">
        <f ca="1">IF($B484="","",OFFSET(Zdroj!CC$16,'k rozhodnutí'!$A483,0))</f>
        <v/>
      </c>
      <c r="H486" s="126"/>
      <c r="I486" s="115"/>
      <c r="J486" s="115"/>
      <c r="K486" s="115"/>
      <c r="L486" s="115"/>
      <c r="M486" s="142"/>
      <c r="N486" s="32" t="str">
        <f t="shared" ref="N486" ca="1" si="317">IF(B484="","",N484/G484)</f>
        <v/>
      </c>
      <c r="O486" s="115"/>
      <c r="P486" s="115"/>
      <c r="Q486" s="115"/>
      <c r="R486" s="115"/>
      <c r="S486" s="115"/>
      <c r="T486" s="115"/>
      <c r="U486" s="115"/>
    </row>
    <row r="487" spans="1:21" x14ac:dyDescent="0.25">
      <c r="A487" s="23"/>
      <c r="B487" s="78" t="str">
        <f ca="1">IF(OFFSET(Zdroj!$B$16,A486,0)&gt;0,A489,"")</f>
        <v/>
      </c>
      <c r="C487" s="2" t="str">
        <f ca="1">IF($B487="","",IF(Zdroj!$AS$9="ano",CONCATENATE(OFFSET(Zdroj!C$16,'k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19" t="str">
        <f ca="1">IF($B487="","",OFFSET(Zdroj!N$16,'k rozhodnutí detailní'!$A486,0))</f>
        <v/>
      </c>
      <c r="E487" s="127" t="str">
        <f ca="1">IF($B487="","",OFFSET(Zdroj!T$16,'k rozhodnutí detailní'!$A486,0))</f>
        <v/>
      </c>
      <c r="F487" s="31" t="str">
        <f ca="1">IF($B487="","",OFFSET(Zdroj!U$16,'k rozhodnutí detailní'!$A486,0))</f>
        <v/>
      </c>
      <c r="G487" s="122" t="str">
        <f ca="1">IF($B487="","",OFFSET(Zdroj!W$16,'k rozhodnutí detailní'!$A486,0))</f>
        <v/>
      </c>
      <c r="H487" s="126" t="str">
        <f ca="1">IF($B487="","",OFFSET(Zdroj!Y$16,'k rozhodnutí detailní'!$A486,0))</f>
        <v/>
      </c>
      <c r="I487" s="115" t="str">
        <f ca="1">IF($B487="","",OFFSET(Zdroj!BW$16,'k rozhodnutí detailní'!$A486,0))</f>
        <v/>
      </c>
      <c r="J487" s="115" t="str">
        <f ca="1">IF($B487="","",OFFSET(Zdroj!BX$16,'k rozhodnutí detailní'!$A486,0))</f>
        <v/>
      </c>
      <c r="K487" s="115" t="str">
        <f ca="1">IF($B487="","",OFFSET(Zdroj!BY$16,'k rozhodnutí detailní'!$A486,0))</f>
        <v/>
      </c>
      <c r="L487" s="115" t="str">
        <f ca="1">IF($B487="","",CONCATENATE(OFFSET(Zdroj!BZ$16,'k rozhodnutí detailní'!$A486,0)," ze 100"))</f>
        <v/>
      </c>
      <c r="M487" s="142" t="str">
        <f t="shared" ref="M487" ca="1" si="318">IF($B487="","",SUM((I487+J487+K487)/100))</f>
        <v/>
      </c>
      <c r="N487" s="125" t="str">
        <f ca="1">IF(B487="","",OFFSET(Zdroj!CE$16,'k rozhodnutí detailní'!A486,0))</f>
        <v/>
      </c>
      <c r="O487" s="115" t="str">
        <f ca="1">IF($B487="","",OFFSET(Zdroj!Z$16,'k rozhodnutí detailní'!$A486,0))</f>
        <v/>
      </c>
      <c r="P487" s="115" t="str">
        <f ca="1">IF($B487="","",OFFSET(Zdroj!AC$16,'k rozhodnutí detailní'!$A486,0))</f>
        <v/>
      </c>
      <c r="Q487" s="115" t="str">
        <f ca="1">IF($B487="","",OFFSET(Zdroj!AD$16,'k rozhodnutí detailní'!$A486,0))</f>
        <v/>
      </c>
      <c r="R487" s="115" t="str">
        <f ca="1">IF($B487="","",OFFSET(Zdroj!AE$16,'k rozhodnutí detailní'!$A486,0))</f>
        <v/>
      </c>
      <c r="S487" s="115" t="str">
        <f ca="1">IF($B487="","",OFFSET(Zdroj!AF$16,'k rozhodnutí detailní'!$A486,0))</f>
        <v/>
      </c>
      <c r="T487" s="115" t="str">
        <f ca="1">IF($B487="","",OFFSET(Zdroj!AG$16,'k rozhodnutí detailní'!$A486,0))</f>
        <v/>
      </c>
      <c r="U487" s="115" t="str">
        <f ca="1">IF($B487="","",OFFSET(Zdroj!AH$16,'k rozhodnutí detailní'!$A486,0))</f>
        <v/>
      </c>
    </row>
    <row r="488" spans="1:21" x14ac:dyDescent="0.25">
      <c r="A488" s="23"/>
      <c r="B488" s="124" t="str">
        <f ca="1">IF(OFFSET(Zdroj!$B$16,A486,0)&gt;0,OFFSET(Zdroj!$B$16,A486,0)+0,"")</f>
        <v/>
      </c>
      <c r="C488" s="2" t="str">
        <f ca="1">IF($B487="","",IF(Zdroj!$AS$9="ano",CONCATENATE("Okres:","
",OFFSET(Zdroj!CH$16,'k rozhodnutí detailní'!$A486,0),"
","Právní forma","
",OFFSET(Zdroj!H$16,'k rozhodnutí detailní'!$A486,0),"
",IF(OFFSET(Zdroj!I$16,'k rozhodnutí detailní'!$A486,0)="","","IČO: "),OFFSET(Zdroj!I$16,'k rozhodnutí detailní'!$A486,0),"
","B.Ú. ",IF(OFFSET(Zdroj!J$16,'k rozhodnutí detailní'!$A486,0)="","","Anonymizováno")),CONCATENATE("Okres:","
",OFFSET(Zdroj!CH$16,'k rozhodnutí detailní'!$A486,0),"
","Právní forma","
",OFFSET(Zdroj!H$16,'k rozhodnutí detailní'!$A486,0),"
",IF(OFFSET(Zdroj!I$16,'k rozhodnutí detailní'!$A486,0)="","","IČO: "),OFFSET(Zdroj!I$16,'k rozhodnutí detailní'!$A486,0),"
","B.Ú. ",OFFSET(Zdroj!J$16,'k rozhodnutí detailní'!$A486,0))))</f>
        <v/>
      </c>
      <c r="D488" s="3" t="str">
        <f ca="1">IF($B487="","",OFFSET(Zdroj!O$16,'k rozhodnutí detailní'!$A486,0))</f>
        <v/>
      </c>
      <c r="E488" s="127"/>
      <c r="F488" s="30"/>
      <c r="G488" s="122"/>
      <c r="H488" s="126"/>
      <c r="I488" s="115"/>
      <c r="J488" s="115"/>
      <c r="K488" s="115"/>
      <c r="L488" s="115"/>
      <c r="M488" s="142"/>
      <c r="N488" s="125"/>
      <c r="O488" s="115"/>
      <c r="P488" s="115"/>
      <c r="Q488" s="115"/>
      <c r="R488" s="115"/>
      <c r="S488" s="115"/>
      <c r="T488" s="115"/>
      <c r="U488" s="115"/>
    </row>
    <row r="489" spans="1:21" x14ac:dyDescent="0.25">
      <c r="A489" s="23">
        <f>ROW()/3-1</f>
        <v>162</v>
      </c>
      <c r="B489" s="124"/>
      <c r="C489" s="28" t="str">
        <f ca="1">IF($B487="","",IF(Zdroj!$AS$9="ano",IF(OFFSET(Zdroj!M$16,'k rozhodnutí detailní'!A486,0)="","","Anonymizováno"),IF(OFFSET(Zdroj!M$16,'k rozhodnutí detailní'!A486,0)="","",OFFSET(Zdroj!M$16,'k rozhodnutí detailní'!A486,0))))</f>
        <v/>
      </c>
      <c r="D489" s="3" t="str">
        <f ca="1">IF($B487="","",CONCATENATE("Dotace bude použita na:","
",OFFSET(Zdroj!P$16,'k rozhodnutí detailní'!$A486,0)))</f>
        <v/>
      </c>
      <c r="E489" s="127"/>
      <c r="F489" s="31" t="str">
        <f ca="1">IF($B487="","",OFFSET(Zdroj!V$16,'k rozhodnutí detailní'!$A486,0))</f>
        <v/>
      </c>
      <c r="G489" s="38" t="str">
        <f ca="1">IF($B487="","",OFFSET(Zdroj!CC$16,'k rozhodnutí'!$A486,0))</f>
        <v/>
      </c>
      <c r="H489" s="126"/>
      <c r="I489" s="115"/>
      <c r="J489" s="115"/>
      <c r="K489" s="115"/>
      <c r="L489" s="115"/>
      <c r="M489" s="142"/>
      <c r="N489" s="32" t="str">
        <f t="shared" ref="N489" ca="1" si="319">IF(B487="","",N487/G487)</f>
        <v/>
      </c>
      <c r="O489" s="115"/>
      <c r="P489" s="115"/>
      <c r="Q489" s="115"/>
      <c r="R489" s="115"/>
      <c r="S489" s="115"/>
      <c r="T489" s="115"/>
      <c r="U489" s="115"/>
    </row>
    <row r="490" spans="1:21" x14ac:dyDescent="0.25">
      <c r="A490" s="23"/>
      <c r="B490" s="78" t="str">
        <f ca="1">IF(OFFSET(Zdroj!$B$16,A489,0)&gt;0,A492,"")</f>
        <v/>
      </c>
      <c r="C490" s="2" t="str">
        <f ca="1">IF($B490="","",IF(Zdroj!$AS$9="ano",CONCATENATE(OFFSET(Zdroj!C$16,'k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19" t="str">
        <f ca="1">IF($B490="","",OFFSET(Zdroj!N$16,'k rozhodnutí detailní'!$A489,0))</f>
        <v/>
      </c>
      <c r="E490" s="127" t="str">
        <f ca="1">IF($B490="","",OFFSET(Zdroj!T$16,'k rozhodnutí detailní'!$A489,0))</f>
        <v/>
      </c>
      <c r="F490" s="31" t="str">
        <f ca="1">IF($B490="","",OFFSET(Zdroj!U$16,'k rozhodnutí detailní'!$A489,0))</f>
        <v/>
      </c>
      <c r="G490" s="122" t="str">
        <f ca="1">IF($B490="","",OFFSET(Zdroj!W$16,'k rozhodnutí detailní'!$A489,0))</f>
        <v/>
      </c>
      <c r="H490" s="126" t="str">
        <f ca="1">IF($B490="","",OFFSET(Zdroj!Y$16,'k rozhodnutí detailní'!$A489,0))</f>
        <v/>
      </c>
      <c r="I490" s="115" t="str">
        <f ca="1">IF($B490="","",OFFSET(Zdroj!BW$16,'k rozhodnutí detailní'!$A489,0))</f>
        <v/>
      </c>
      <c r="J490" s="115" t="str">
        <f ca="1">IF($B490="","",OFFSET(Zdroj!BX$16,'k rozhodnutí detailní'!$A489,0))</f>
        <v/>
      </c>
      <c r="K490" s="115" t="str">
        <f ca="1">IF($B490="","",OFFSET(Zdroj!BY$16,'k rozhodnutí detailní'!$A489,0))</f>
        <v/>
      </c>
      <c r="L490" s="115" t="str">
        <f ca="1">IF($B490="","",CONCATENATE(OFFSET(Zdroj!BZ$16,'k rozhodnutí detailní'!$A489,0)," ze 100"))</f>
        <v/>
      </c>
      <c r="M490" s="142" t="str">
        <f t="shared" ref="M490" ca="1" si="320">IF($B490="","",SUM((I490+J490+K490)/100))</f>
        <v/>
      </c>
      <c r="N490" s="125" t="str">
        <f ca="1">IF(B490="","",OFFSET(Zdroj!CE$16,'k rozhodnutí detailní'!A489,0))</f>
        <v/>
      </c>
      <c r="O490" s="115" t="str">
        <f ca="1">IF($B490="","",OFFSET(Zdroj!Z$16,'k rozhodnutí detailní'!$A489,0))</f>
        <v/>
      </c>
      <c r="P490" s="115" t="str">
        <f ca="1">IF($B490="","",OFFSET(Zdroj!AC$16,'k rozhodnutí detailní'!$A489,0))</f>
        <v/>
      </c>
      <c r="Q490" s="115" t="str">
        <f ca="1">IF($B490="","",OFFSET(Zdroj!AD$16,'k rozhodnutí detailní'!$A489,0))</f>
        <v/>
      </c>
      <c r="R490" s="115" t="str">
        <f ca="1">IF($B490="","",OFFSET(Zdroj!AE$16,'k rozhodnutí detailní'!$A489,0))</f>
        <v/>
      </c>
      <c r="S490" s="115" t="str">
        <f ca="1">IF($B490="","",OFFSET(Zdroj!AF$16,'k rozhodnutí detailní'!$A489,0))</f>
        <v/>
      </c>
      <c r="T490" s="115" t="str">
        <f ca="1">IF($B490="","",OFFSET(Zdroj!AG$16,'k rozhodnutí detailní'!$A489,0))</f>
        <v/>
      </c>
      <c r="U490" s="115" t="str">
        <f ca="1">IF($B490="","",OFFSET(Zdroj!AH$16,'k rozhodnutí detailní'!$A489,0))</f>
        <v/>
      </c>
    </row>
    <row r="491" spans="1:21" x14ac:dyDescent="0.25">
      <c r="A491" s="23"/>
      <c r="B491" s="124" t="str">
        <f ca="1">IF(OFFSET(Zdroj!$B$16,A489,0)&gt;0,OFFSET(Zdroj!$B$16,A489,0)+0,"")</f>
        <v/>
      </c>
      <c r="C491" s="2" t="str">
        <f ca="1">IF($B490="","",IF(Zdroj!$AS$9="ano",CONCATENATE("Okres:","
",OFFSET(Zdroj!CH$16,'k rozhodnutí detailní'!$A489,0),"
","Právní forma","
",OFFSET(Zdroj!H$16,'k rozhodnutí detailní'!$A489,0),"
",IF(OFFSET(Zdroj!I$16,'k rozhodnutí detailní'!$A489,0)="","","IČO: "),OFFSET(Zdroj!I$16,'k rozhodnutí detailní'!$A489,0),"
","B.Ú. ",IF(OFFSET(Zdroj!J$16,'k rozhodnutí detailní'!$A489,0)="","","Anonymizováno")),CONCATENATE("Okres:","
",OFFSET(Zdroj!CH$16,'k rozhodnutí detailní'!$A489,0),"
","Právní forma","
",OFFSET(Zdroj!H$16,'k rozhodnutí detailní'!$A489,0),"
",IF(OFFSET(Zdroj!I$16,'k rozhodnutí detailní'!$A489,0)="","","IČO: "),OFFSET(Zdroj!I$16,'k rozhodnutí detailní'!$A489,0),"
","B.Ú. ",OFFSET(Zdroj!J$16,'k rozhodnutí detailní'!$A489,0))))</f>
        <v/>
      </c>
      <c r="D491" s="3" t="str">
        <f ca="1">IF($B490="","",OFFSET(Zdroj!O$16,'k rozhodnutí detailní'!$A489,0))</f>
        <v/>
      </c>
      <c r="E491" s="127"/>
      <c r="F491" s="30"/>
      <c r="G491" s="122"/>
      <c r="H491" s="126"/>
      <c r="I491" s="115"/>
      <c r="J491" s="115"/>
      <c r="K491" s="115"/>
      <c r="L491" s="115"/>
      <c r="M491" s="142"/>
      <c r="N491" s="125"/>
      <c r="O491" s="115"/>
      <c r="P491" s="115"/>
      <c r="Q491" s="115"/>
      <c r="R491" s="115"/>
      <c r="S491" s="115"/>
      <c r="T491" s="115"/>
      <c r="U491" s="115"/>
    </row>
    <row r="492" spans="1:21" x14ac:dyDescent="0.25">
      <c r="A492" s="23">
        <f>ROW()/3-1</f>
        <v>163</v>
      </c>
      <c r="B492" s="124"/>
      <c r="C492" s="28" t="str">
        <f ca="1">IF($B490="","",IF(Zdroj!$AS$9="ano",IF(OFFSET(Zdroj!M$16,'k rozhodnutí detailní'!A489,0)="","","Anonymizováno"),IF(OFFSET(Zdroj!M$16,'k rozhodnutí detailní'!A489,0)="","",OFFSET(Zdroj!M$16,'k rozhodnutí detailní'!A489,0))))</f>
        <v/>
      </c>
      <c r="D492" s="3" t="str">
        <f ca="1">IF($B490="","",CONCATENATE("Dotace bude použita na:","
",OFFSET(Zdroj!P$16,'k rozhodnutí detailní'!$A489,0)))</f>
        <v/>
      </c>
      <c r="E492" s="127"/>
      <c r="F492" s="31" t="str">
        <f ca="1">IF($B490="","",OFFSET(Zdroj!V$16,'k rozhodnutí detailní'!$A489,0))</f>
        <v/>
      </c>
      <c r="G492" s="38" t="str">
        <f ca="1">IF($B490="","",OFFSET(Zdroj!CC$16,'k rozhodnutí'!$A489,0))</f>
        <v/>
      </c>
      <c r="H492" s="126"/>
      <c r="I492" s="115"/>
      <c r="J492" s="115"/>
      <c r="K492" s="115"/>
      <c r="L492" s="115"/>
      <c r="M492" s="142"/>
      <c r="N492" s="32" t="str">
        <f t="shared" ref="N492" ca="1" si="321">IF(B490="","",N490/G490)</f>
        <v/>
      </c>
      <c r="O492" s="115"/>
      <c r="P492" s="115"/>
      <c r="Q492" s="115"/>
      <c r="R492" s="115"/>
      <c r="S492" s="115"/>
      <c r="T492" s="115"/>
      <c r="U492" s="115"/>
    </row>
    <row r="493" spans="1:21" x14ac:dyDescent="0.25">
      <c r="A493" s="23"/>
      <c r="B493" s="78" t="str">
        <f ca="1">IF(OFFSET(Zdroj!$B$16,A492,0)&gt;0,A495,"")</f>
        <v/>
      </c>
      <c r="C493" s="2" t="str">
        <f ca="1">IF($B493="","",IF(Zdroj!$AS$9="ano",CONCATENATE(OFFSET(Zdroj!C$16,'k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19" t="str">
        <f ca="1">IF($B493="","",OFFSET(Zdroj!N$16,'k rozhodnutí detailní'!$A492,0))</f>
        <v/>
      </c>
      <c r="E493" s="127" t="str">
        <f ca="1">IF($B493="","",OFFSET(Zdroj!T$16,'k rozhodnutí detailní'!$A492,0))</f>
        <v/>
      </c>
      <c r="F493" s="31" t="str">
        <f ca="1">IF($B493="","",OFFSET(Zdroj!U$16,'k rozhodnutí detailní'!$A492,0))</f>
        <v/>
      </c>
      <c r="G493" s="122" t="str">
        <f ca="1">IF($B493="","",OFFSET(Zdroj!W$16,'k rozhodnutí detailní'!$A492,0))</f>
        <v/>
      </c>
      <c r="H493" s="126" t="str">
        <f ca="1">IF($B493="","",OFFSET(Zdroj!Y$16,'k rozhodnutí detailní'!$A492,0))</f>
        <v/>
      </c>
      <c r="I493" s="115" t="str">
        <f ca="1">IF($B493="","",OFFSET(Zdroj!BW$16,'k rozhodnutí detailní'!$A492,0))</f>
        <v/>
      </c>
      <c r="J493" s="115" t="str">
        <f ca="1">IF($B493="","",OFFSET(Zdroj!BX$16,'k rozhodnutí detailní'!$A492,0))</f>
        <v/>
      </c>
      <c r="K493" s="115" t="str">
        <f ca="1">IF($B493="","",OFFSET(Zdroj!BY$16,'k rozhodnutí detailní'!$A492,0))</f>
        <v/>
      </c>
      <c r="L493" s="115" t="str">
        <f ca="1">IF($B493="","",CONCATENATE(OFFSET(Zdroj!BZ$16,'k rozhodnutí detailní'!$A492,0)," ze 100"))</f>
        <v/>
      </c>
      <c r="M493" s="142" t="str">
        <f t="shared" ref="M493" ca="1" si="322">IF($B493="","",SUM((I493+J493+K493)/100))</f>
        <v/>
      </c>
      <c r="N493" s="125" t="str">
        <f ca="1">IF(B493="","",OFFSET(Zdroj!CE$16,'k rozhodnutí detailní'!A492,0))</f>
        <v/>
      </c>
      <c r="O493" s="115" t="str">
        <f ca="1">IF($B493="","",OFFSET(Zdroj!Z$16,'k rozhodnutí detailní'!$A492,0))</f>
        <v/>
      </c>
      <c r="P493" s="115" t="str">
        <f ca="1">IF($B493="","",OFFSET(Zdroj!AC$16,'k rozhodnutí detailní'!$A492,0))</f>
        <v/>
      </c>
      <c r="Q493" s="115" t="str">
        <f ca="1">IF($B493="","",OFFSET(Zdroj!AD$16,'k rozhodnutí detailní'!$A492,0))</f>
        <v/>
      </c>
      <c r="R493" s="115" t="str">
        <f ca="1">IF($B493="","",OFFSET(Zdroj!AE$16,'k rozhodnutí detailní'!$A492,0))</f>
        <v/>
      </c>
      <c r="S493" s="115" t="str">
        <f ca="1">IF($B493="","",OFFSET(Zdroj!AF$16,'k rozhodnutí detailní'!$A492,0))</f>
        <v/>
      </c>
      <c r="T493" s="115" t="str">
        <f ca="1">IF($B493="","",OFFSET(Zdroj!AG$16,'k rozhodnutí detailní'!$A492,0))</f>
        <v/>
      </c>
      <c r="U493" s="115" t="str">
        <f ca="1">IF($B493="","",OFFSET(Zdroj!AH$16,'k rozhodnutí detailní'!$A492,0))</f>
        <v/>
      </c>
    </row>
    <row r="494" spans="1:21" x14ac:dyDescent="0.25">
      <c r="A494" s="23"/>
      <c r="B494" s="124" t="str">
        <f ca="1">IF(OFFSET(Zdroj!$B$16,A492,0)&gt;0,OFFSET(Zdroj!$B$16,A492,0)+0,"")</f>
        <v/>
      </c>
      <c r="C494" s="2" t="str">
        <f ca="1">IF($B493="","",IF(Zdroj!$AS$9="ano",CONCATENATE("Okres:","
",OFFSET(Zdroj!CH$16,'k rozhodnutí detailní'!$A492,0),"
","Právní forma","
",OFFSET(Zdroj!H$16,'k rozhodnutí detailní'!$A492,0),"
",IF(OFFSET(Zdroj!I$16,'k rozhodnutí detailní'!$A492,0)="","","IČO: "),OFFSET(Zdroj!I$16,'k rozhodnutí detailní'!$A492,0),"
","B.Ú. ",IF(OFFSET(Zdroj!J$16,'k rozhodnutí detailní'!$A492,0)="","","Anonymizováno")),CONCATENATE("Okres:","
",OFFSET(Zdroj!CH$16,'k rozhodnutí detailní'!$A492,0),"
","Právní forma","
",OFFSET(Zdroj!H$16,'k rozhodnutí detailní'!$A492,0),"
",IF(OFFSET(Zdroj!I$16,'k rozhodnutí detailní'!$A492,0)="","","IČO: "),OFFSET(Zdroj!I$16,'k rozhodnutí detailní'!$A492,0),"
","B.Ú. ",OFFSET(Zdroj!J$16,'k rozhodnutí detailní'!$A492,0))))</f>
        <v/>
      </c>
      <c r="D494" s="3" t="str">
        <f ca="1">IF($B493="","",OFFSET(Zdroj!O$16,'k rozhodnutí detailní'!$A492,0))</f>
        <v/>
      </c>
      <c r="E494" s="127"/>
      <c r="F494" s="30"/>
      <c r="G494" s="122"/>
      <c r="H494" s="126"/>
      <c r="I494" s="115"/>
      <c r="J494" s="115"/>
      <c r="K494" s="115"/>
      <c r="L494" s="115"/>
      <c r="M494" s="142"/>
      <c r="N494" s="125"/>
      <c r="O494" s="115"/>
      <c r="P494" s="115"/>
      <c r="Q494" s="115"/>
      <c r="R494" s="115"/>
      <c r="S494" s="115"/>
      <c r="T494" s="115"/>
      <c r="U494" s="115"/>
    </row>
    <row r="495" spans="1:21" x14ac:dyDescent="0.25">
      <c r="A495" s="23">
        <f>ROW()/3-1</f>
        <v>164</v>
      </c>
      <c r="B495" s="124"/>
      <c r="C495" s="28" t="str">
        <f ca="1">IF($B493="","",IF(Zdroj!$AS$9="ano",IF(OFFSET(Zdroj!M$16,'k rozhodnutí detailní'!A492,0)="","","Anonymizováno"),IF(OFFSET(Zdroj!M$16,'k rozhodnutí detailní'!A492,0)="","",OFFSET(Zdroj!M$16,'k rozhodnutí detailní'!A492,0))))</f>
        <v/>
      </c>
      <c r="D495" s="3" t="str">
        <f ca="1">IF($B493="","",CONCATENATE("Dotace bude použita na:","
",OFFSET(Zdroj!P$16,'k rozhodnutí detailní'!$A492,0)))</f>
        <v/>
      </c>
      <c r="E495" s="127"/>
      <c r="F495" s="31" t="str">
        <f ca="1">IF($B493="","",OFFSET(Zdroj!V$16,'k rozhodnutí detailní'!$A492,0))</f>
        <v/>
      </c>
      <c r="G495" s="38" t="str">
        <f ca="1">IF($B493="","",OFFSET(Zdroj!CC$16,'k rozhodnutí'!$A492,0))</f>
        <v/>
      </c>
      <c r="H495" s="126"/>
      <c r="I495" s="115"/>
      <c r="J495" s="115"/>
      <c r="K495" s="115"/>
      <c r="L495" s="115"/>
      <c r="M495" s="142"/>
      <c r="N495" s="32" t="str">
        <f t="shared" ref="N495" ca="1" si="323">IF(B493="","",N493/G493)</f>
        <v/>
      </c>
      <c r="O495" s="115"/>
      <c r="P495" s="115"/>
      <c r="Q495" s="115"/>
      <c r="R495" s="115"/>
      <c r="S495" s="115"/>
      <c r="T495" s="115"/>
      <c r="U495" s="115"/>
    </row>
    <row r="496" spans="1:21" x14ac:dyDescent="0.25">
      <c r="A496" s="23"/>
      <c r="B496" s="78" t="str">
        <f ca="1">IF(OFFSET(Zdroj!$B$16,A495,0)&gt;0,A498,"")</f>
        <v/>
      </c>
      <c r="C496" s="2" t="str">
        <f ca="1">IF($B496="","",IF(Zdroj!$AS$9="ano",CONCATENATE(OFFSET(Zdroj!C$16,'k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19" t="str">
        <f ca="1">IF($B496="","",OFFSET(Zdroj!N$16,'k rozhodnutí detailní'!$A495,0))</f>
        <v/>
      </c>
      <c r="E496" s="127" t="str">
        <f ca="1">IF($B496="","",OFFSET(Zdroj!T$16,'k rozhodnutí detailní'!$A495,0))</f>
        <v/>
      </c>
      <c r="F496" s="31" t="str">
        <f ca="1">IF($B496="","",OFFSET(Zdroj!U$16,'k rozhodnutí detailní'!$A495,0))</f>
        <v/>
      </c>
      <c r="G496" s="122" t="str">
        <f ca="1">IF($B496="","",OFFSET(Zdroj!W$16,'k rozhodnutí detailní'!$A495,0))</f>
        <v/>
      </c>
      <c r="H496" s="126" t="str">
        <f ca="1">IF($B496="","",OFFSET(Zdroj!Y$16,'k rozhodnutí detailní'!$A495,0))</f>
        <v/>
      </c>
      <c r="I496" s="115" t="str">
        <f ca="1">IF($B496="","",OFFSET(Zdroj!BW$16,'k rozhodnutí detailní'!$A495,0))</f>
        <v/>
      </c>
      <c r="J496" s="115" t="str">
        <f ca="1">IF($B496="","",OFFSET(Zdroj!BX$16,'k rozhodnutí detailní'!$A495,0))</f>
        <v/>
      </c>
      <c r="K496" s="115" t="str">
        <f ca="1">IF($B496="","",OFFSET(Zdroj!BY$16,'k rozhodnutí detailní'!$A495,0))</f>
        <v/>
      </c>
      <c r="L496" s="115" t="str">
        <f ca="1">IF($B496="","",CONCATENATE(OFFSET(Zdroj!BZ$16,'k rozhodnutí detailní'!$A495,0)," ze 100"))</f>
        <v/>
      </c>
      <c r="M496" s="142" t="str">
        <f t="shared" ref="M496" ca="1" si="324">IF($B496="","",SUM((I496+J496+K496)/100))</f>
        <v/>
      </c>
      <c r="N496" s="125" t="str">
        <f ca="1">IF(B496="","",OFFSET(Zdroj!CE$16,'k rozhodnutí detailní'!A495,0))</f>
        <v/>
      </c>
      <c r="O496" s="115" t="str">
        <f ca="1">IF($B496="","",OFFSET(Zdroj!Z$16,'k rozhodnutí detailní'!$A495,0))</f>
        <v/>
      </c>
      <c r="P496" s="115" t="str">
        <f ca="1">IF($B496="","",OFFSET(Zdroj!AC$16,'k rozhodnutí detailní'!$A495,0))</f>
        <v/>
      </c>
      <c r="Q496" s="115" t="str">
        <f ca="1">IF($B496="","",OFFSET(Zdroj!AD$16,'k rozhodnutí detailní'!$A495,0))</f>
        <v/>
      </c>
      <c r="R496" s="115" t="str">
        <f ca="1">IF($B496="","",OFFSET(Zdroj!AE$16,'k rozhodnutí detailní'!$A495,0))</f>
        <v/>
      </c>
      <c r="S496" s="115" t="str">
        <f ca="1">IF($B496="","",OFFSET(Zdroj!AF$16,'k rozhodnutí detailní'!$A495,0))</f>
        <v/>
      </c>
      <c r="T496" s="115" t="str">
        <f ca="1">IF($B496="","",OFFSET(Zdroj!AG$16,'k rozhodnutí detailní'!$A495,0))</f>
        <v/>
      </c>
      <c r="U496" s="115" t="str">
        <f ca="1">IF($B496="","",OFFSET(Zdroj!AH$16,'k rozhodnutí detailní'!$A495,0))</f>
        <v/>
      </c>
    </row>
    <row r="497" spans="1:21" x14ac:dyDescent="0.25">
      <c r="A497" s="23"/>
      <c r="B497" s="124" t="str">
        <f ca="1">IF(OFFSET(Zdroj!$B$16,A495,0)&gt;0,OFFSET(Zdroj!$B$16,A495,0)+0,"")</f>
        <v/>
      </c>
      <c r="C497" s="2" t="str">
        <f ca="1">IF($B496="","",IF(Zdroj!$AS$9="ano",CONCATENATE("Okres:","
",OFFSET(Zdroj!CH$16,'k rozhodnutí detailní'!$A495,0),"
","Právní forma","
",OFFSET(Zdroj!H$16,'k rozhodnutí detailní'!$A495,0),"
",IF(OFFSET(Zdroj!I$16,'k rozhodnutí detailní'!$A495,0)="","","IČO: "),OFFSET(Zdroj!I$16,'k rozhodnutí detailní'!$A495,0),"
","B.Ú. ",IF(OFFSET(Zdroj!J$16,'k rozhodnutí detailní'!$A495,0)="","","Anonymizováno")),CONCATENATE("Okres:","
",OFFSET(Zdroj!CH$16,'k rozhodnutí detailní'!$A495,0),"
","Právní forma","
",OFFSET(Zdroj!H$16,'k rozhodnutí detailní'!$A495,0),"
",IF(OFFSET(Zdroj!I$16,'k rozhodnutí detailní'!$A495,0)="","","IČO: "),OFFSET(Zdroj!I$16,'k rozhodnutí detailní'!$A495,0),"
","B.Ú. ",OFFSET(Zdroj!J$16,'k rozhodnutí detailní'!$A495,0))))</f>
        <v/>
      </c>
      <c r="D497" s="3" t="str">
        <f ca="1">IF($B496="","",OFFSET(Zdroj!O$16,'k rozhodnutí detailní'!$A495,0))</f>
        <v/>
      </c>
      <c r="E497" s="127"/>
      <c r="F497" s="30"/>
      <c r="G497" s="122"/>
      <c r="H497" s="126"/>
      <c r="I497" s="115"/>
      <c r="J497" s="115"/>
      <c r="K497" s="115"/>
      <c r="L497" s="115"/>
      <c r="M497" s="142"/>
      <c r="N497" s="125"/>
      <c r="O497" s="115"/>
      <c r="P497" s="115"/>
      <c r="Q497" s="115"/>
      <c r="R497" s="115"/>
      <c r="S497" s="115"/>
      <c r="T497" s="115"/>
      <c r="U497" s="115"/>
    </row>
    <row r="498" spans="1:21" x14ac:dyDescent="0.25">
      <c r="A498" s="23">
        <f>ROW()/3-1</f>
        <v>165</v>
      </c>
      <c r="B498" s="124"/>
      <c r="C498" s="28" t="str">
        <f ca="1">IF($B496="","",IF(Zdroj!$AS$9="ano",IF(OFFSET(Zdroj!M$16,'k rozhodnutí detailní'!A495,0)="","","Anonymizováno"),IF(OFFSET(Zdroj!M$16,'k rozhodnutí detailní'!A495,0)="","",OFFSET(Zdroj!M$16,'k rozhodnutí detailní'!A495,0))))</f>
        <v/>
      </c>
      <c r="D498" s="3" t="str">
        <f ca="1">IF($B496="","",CONCATENATE("Dotace bude použita na:","
",OFFSET(Zdroj!P$16,'k rozhodnutí detailní'!$A495,0)))</f>
        <v/>
      </c>
      <c r="E498" s="127"/>
      <c r="F498" s="31" t="str">
        <f ca="1">IF($B496="","",OFFSET(Zdroj!V$16,'k rozhodnutí detailní'!$A495,0))</f>
        <v/>
      </c>
      <c r="G498" s="38" t="str">
        <f ca="1">IF($B496="","",OFFSET(Zdroj!CC$16,'k rozhodnutí'!$A495,0))</f>
        <v/>
      </c>
      <c r="H498" s="126"/>
      <c r="I498" s="115"/>
      <c r="J498" s="115"/>
      <c r="K498" s="115"/>
      <c r="L498" s="115"/>
      <c r="M498" s="142"/>
      <c r="N498" s="32" t="str">
        <f t="shared" ref="N498" ca="1" si="325">IF(B496="","",N496/G496)</f>
        <v/>
      </c>
      <c r="O498" s="115"/>
      <c r="P498" s="115"/>
      <c r="Q498" s="115"/>
      <c r="R498" s="115"/>
      <c r="S498" s="115"/>
      <c r="T498" s="115"/>
      <c r="U498" s="115"/>
    </row>
    <row r="499" spans="1:21" x14ac:dyDescent="0.25">
      <c r="A499" s="23"/>
      <c r="B499" s="78" t="str">
        <f ca="1">IF(OFFSET(Zdroj!$B$16,A498,0)&gt;0,A501,"")</f>
        <v/>
      </c>
      <c r="C499" s="2" t="str">
        <f ca="1">IF($B499="","",IF(Zdroj!$AS$9="ano",CONCATENATE(OFFSET(Zdroj!C$16,'k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19" t="str">
        <f ca="1">IF($B499="","",OFFSET(Zdroj!N$16,'k rozhodnutí detailní'!$A498,0))</f>
        <v/>
      </c>
      <c r="E499" s="127" t="str">
        <f ca="1">IF($B499="","",OFFSET(Zdroj!T$16,'k rozhodnutí detailní'!$A498,0))</f>
        <v/>
      </c>
      <c r="F499" s="31" t="str">
        <f ca="1">IF($B499="","",OFFSET(Zdroj!U$16,'k rozhodnutí detailní'!$A498,0))</f>
        <v/>
      </c>
      <c r="G499" s="122" t="str">
        <f ca="1">IF($B499="","",OFFSET(Zdroj!W$16,'k rozhodnutí detailní'!$A498,0))</f>
        <v/>
      </c>
      <c r="H499" s="126" t="str">
        <f ca="1">IF($B499="","",OFFSET(Zdroj!Y$16,'k rozhodnutí detailní'!$A498,0))</f>
        <v/>
      </c>
      <c r="I499" s="115" t="str">
        <f ca="1">IF($B499="","",OFFSET(Zdroj!BW$16,'k rozhodnutí detailní'!$A498,0))</f>
        <v/>
      </c>
      <c r="J499" s="115" t="str">
        <f ca="1">IF($B499="","",OFFSET(Zdroj!BX$16,'k rozhodnutí detailní'!$A498,0))</f>
        <v/>
      </c>
      <c r="K499" s="115" t="str">
        <f ca="1">IF($B499="","",OFFSET(Zdroj!BY$16,'k rozhodnutí detailní'!$A498,0))</f>
        <v/>
      </c>
      <c r="L499" s="115" t="str">
        <f ca="1">IF($B499="","",CONCATENATE(OFFSET(Zdroj!BZ$16,'k rozhodnutí detailní'!$A498,0)," ze 100"))</f>
        <v/>
      </c>
      <c r="M499" s="142" t="str">
        <f t="shared" ref="M499" ca="1" si="326">IF($B499="","",SUM((I499+J499+K499)/100))</f>
        <v/>
      </c>
      <c r="N499" s="125" t="str">
        <f ca="1">IF(B499="","",OFFSET(Zdroj!CE$16,'k rozhodnutí detailní'!A498,0))</f>
        <v/>
      </c>
      <c r="O499" s="115" t="str">
        <f ca="1">IF($B499="","",OFFSET(Zdroj!Z$16,'k rozhodnutí detailní'!$A498,0))</f>
        <v/>
      </c>
      <c r="P499" s="115" t="str">
        <f ca="1">IF($B499="","",OFFSET(Zdroj!AC$16,'k rozhodnutí detailní'!$A498,0))</f>
        <v/>
      </c>
      <c r="Q499" s="115" t="str">
        <f ca="1">IF($B499="","",OFFSET(Zdroj!AD$16,'k rozhodnutí detailní'!$A498,0))</f>
        <v/>
      </c>
      <c r="R499" s="115" t="str">
        <f ca="1">IF($B499="","",OFFSET(Zdroj!AE$16,'k rozhodnutí detailní'!$A498,0))</f>
        <v/>
      </c>
      <c r="S499" s="115" t="str">
        <f ca="1">IF($B499="","",OFFSET(Zdroj!AF$16,'k rozhodnutí detailní'!$A498,0))</f>
        <v/>
      </c>
      <c r="T499" s="115" t="str">
        <f ca="1">IF($B499="","",OFFSET(Zdroj!AG$16,'k rozhodnutí detailní'!$A498,0))</f>
        <v/>
      </c>
      <c r="U499" s="115" t="str">
        <f ca="1">IF($B499="","",OFFSET(Zdroj!AH$16,'k rozhodnutí detailní'!$A498,0))</f>
        <v/>
      </c>
    </row>
    <row r="500" spans="1:21" x14ac:dyDescent="0.25">
      <c r="A500" s="23"/>
      <c r="B500" s="124" t="str">
        <f ca="1">IF(OFFSET(Zdroj!$B$16,A498,0)&gt;0,OFFSET(Zdroj!$B$16,A498,0)+0,"")</f>
        <v/>
      </c>
      <c r="C500" s="2" t="str">
        <f ca="1">IF($B499="","",IF(Zdroj!$AS$9="ano",CONCATENATE("Okres:","
",OFFSET(Zdroj!CH$16,'k rozhodnutí detailní'!$A498,0),"
","Právní forma","
",OFFSET(Zdroj!H$16,'k rozhodnutí detailní'!$A498,0),"
",IF(OFFSET(Zdroj!I$16,'k rozhodnutí detailní'!$A498,0)="","","IČO: "),OFFSET(Zdroj!I$16,'k rozhodnutí detailní'!$A498,0),"
","B.Ú. ",IF(OFFSET(Zdroj!J$16,'k rozhodnutí detailní'!$A498,0)="","","Anonymizováno")),CONCATENATE("Okres:","
",OFFSET(Zdroj!CH$16,'k rozhodnutí detailní'!$A498,0),"
","Právní forma","
",OFFSET(Zdroj!H$16,'k rozhodnutí detailní'!$A498,0),"
",IF(OFFSET(Zdroj!I$16,'k rozhodnutí detailní'!$A498,0)="","","IČO: "),OFFSET(Zdroj!I$16,'k rozhodnutí detailní'!$A498,0),"
","B.Ú. ",OFFSET(Zdroj!J$16,'k rozhodnutí detailní'!$A498,0))))</f>
        <v/>
      </c>
      <c r="D500" s="3" t="str">
        <f ca="1">IF($B499="","",OFFSET(Zdroj!O$16,'k rozhodnutí detailní'!$A498,0))</f>
        <v/>
      </c>
      <c r="E500" s="127"/>
      <c r="F500" s="30"/>
      <c r="G500" s="122"/>
      <c r="H500" s="126"/>
      <c r="I500" s="115"/>
      <c r="J500" s="115"/>
      <c r="K500" s="115"/>
      <c r="L500" s="115"/>
      <c r="M500" s="142"/>
      <c r="N500" s="125"/>
      <c r="O500" s="115"/>
      <c r="P500" s="115"/>
      <c r="Q500" s="115"/>
      <c r="R500" s="115"/>
      <c r="S500" s="115"/>
      <c r="T500" s="115"/>
      <c r="U500" s="115"/>
    </row>
    <row r="501" spans="1:21" x14ac:dyDescent="0.25">
      <c r="A501" s="23">
        <f>ROW()/3-1</f>
        <v>166</v>
      </c>
      <c r="B501" s="124"/>
      <c r="C501" s="28" t="str">
        <f ca="1">IF($B499="","",IF(Zdroj!$AS$9="ano",IF(OFFSET(Zdroj!M$16,'k rozhodnutí detailní'!A498,0)="","","Anonymizováno"),IF(OFFSET(Zdroj!M$16,'k rozhodnutí detailní'!A498,0)="","",OFFSET(Zdroj!M$16,'k rozhodnutí detailní'!A498,0))))</f>
        <v/>
      </c>
      <c r="D501" s="3" t="str">
        <f ca="1">IF($B499="","",CONCATENATE("Dotace bude použita na:","
",OFFSET(Zdroj!P$16,'k rozhodnutí detailní'!$A498,0)))</f>
        <v/>
      </c>
      <c r="E501" s="127"/>
      <c r="F501" s="31" t="str">
        <f ca="1">IF($B499="","",OFFSET(Zdroj!V$16,'k rozhodnutí detailní'!$A498,0))</f>
        <v/>
      </c>
      <c r="G501" s="38" t="str">
        <f ca="1">IF($B499="","",OFFSET(Zdroj!CC$16,'k rozhodnutí'!$A498,0))</f>
        <v/>
      </c>
      <c r="H501" s="126"/>
      <c r="I501" s="115"/>
      <c r="J501" s="115"/>
      <c r="K501" s="115"/>
      <c r="L501" s="115"/>
      <c r="M501" s="142"/>
      <c r="N501" s="32" t="str">
        <f t="shared" ref="N501" ca="1" si="327">IF(B499="","",N499/G499)</f>
        <v/>
      </c>
      <c r="O501" s="115"/>
      <c r="P501" s="115"/>
      <c r="Q501" s="115"/>
      <c r="R501" s="115"/>
      <c r="S501" s="115"/>
      <c r="T501" s="115"/>
      <c r="U501" s="115"/>
    </row>
    <row r="502" spans="1:21" x14ac:dyDescent="0.25">
      <c r="A502" s="23"/>
      <c r="B502" s="78" t="str">
        <f ca="1">IF(OFFSET(Zdroj!$B$16,A501,0)&gt;0,A504,"")</f>
        <v/>
      </c>
      <c r="C502" s="2" t="str">
        <f ca="1">IF($B502="","",IF(Zdroj!$AS$9="ano",CONCATENATE(OFFSET(Zdroj!C$16,'k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19" t="str">
        <f ca="1">IF($B502="","",OFFSET(Zdroj!N$16,'k rozhodnutí detailní'!$A501,0))</f>
        <v/>
      </c>
      <c r="E502" s="127" t="str">
        <f ca="1">IF($B502="","",OFFSET(Zdroj!T$16,'k rozhodnutí detailní'!$A501,0))</f>
        <v/>
      </c>
      <c r="F502" s="31" t="str">
        <f ca="1">IF($B502="","",OFFSET(Zdroj!U$16,'k rozhodnutí detailní'!$A501,0))</f>
        <v/>
      </c>
      <c r="G502" s="122" t="str">
        <f ca="1">IF($B502="","",OFFSET(Zdroj!W$16,'k rozhodnutí detailní'!$A501,0))</f>
        <v/>
      </c>
      <c r="H502" s="126" t="str">
        <f ca="1">IF($B502="","",OFFSET(Zdroj!Y$16,'k rozhodnutí detailní'!$A501,0))</f>
        <v/>
      </c>
      <c r="I502" s="115" t="str">
        <f ca="1">IF($B502="","",OFFSET(Zdroj!BW$16,'k rozhodnutí detailní'!$A501,0))</f>
        <v/>
      </c>
      <c r="J502" s="115" t="str">
        <f ca="1">IF($B502="","",OFFSET(Zdroj!BX$16,'k rozhodnutí detailní'!$A501,0))</f>
        <v/>
      </c>
      <c r="K502" s="115" t="str">
        <f ca="1">IF($B502="","",OFFSET(Zdroj!BY$16,'k rozhodnutí detailní'!$A501,0))</f>
        <v/>
      </c>
      <c r="L502" s="115" t="str">
        <f ca="1">IF($B502="","",CONCATENATE(OFFSET(Zdroj!BZ$16,'k rozhodnutí detailní'!$A501,0)," ze 100"))</f>
        <v/>
      </c>
      <c r="M502" s="142" t="str">
        <f t="shared" ref="M502" ca="1" si="328">IF($B502="","",SUM((I502+J502+K502)/100))</f>
        <v/>
      </c>
      <c r="N502" s="125" t="str">
        <f ca="1">IF(B502="","",OFFSET(Zdroj!CE$16,'k rozhodnutí detailní'!A501,0))</f>
        <v/>
      </c>
      <c r="O502" s="115" t="str">
        <f ca="1">IF($B502="","",OFFSET(Zdroj!Z$16,'k rozhodnutí detailní'!$A501,0))</f>
        <v/>
      </c>
      <c r="P502" s="115" t="str">
        <f ca="1">IF($B502="","",OFFSET(Zdroj!AC$16,'k rozhodnutí detailní'!$A501,0))</f>
        <v/>
      </c>
      <c r="Q502" s="115" t="str">
        <f ca="1">IF($B502="","",OFFSET(Zdroj!AD$16,'k rozhodnutí detailní'!$A501,0))</f>
        <v/>
      </c>
      <c r="R502" s="115" t="str">
        <f ca="1">IF($B502="","",OFFSET(Zdroj!AE$16,'k rozhodnutí detailní'!$A501,0))</f>
        <v/>
      </c>
      <c r="S502" s="115" t="str">
        <f ca="1">IF($B502="","",OFFSET(Zdroj!AF$16,'k rozhodnutí detailní'!$A501,0))</f>
        <v/>
      </c>
      <c r="T502" s="115" t="str">
        <f ca="1">IF($B502="","",OFFSET(Zdroj!AG$16,'k rozhodnutí detailní'!$A501,0))</f>
        <v/>
      </c>
      <c r="U502" s="115" t="str">
        <f ca="1">IF($B502="","",OFFSET(Zdroj!AH$16,'k rozhodnutí detailní'!$A501,0))</f>
        <v/>
      </c>
    </row>
    <row r="503" spans="1:21" x14ac:dyDescent="0.25">
      <c r="A503" s="23"/>
      <c r="B503" s="124" t="str">
        <f ca="1">IF(OFFSET(Zdroj!$B$16,A501,0)&gt;0,OFFSET(Zdroj!$B$16,A501,0)+0,"")</f>
        <v/>
      </c>
      <c r="C503" s="2" t="str">
        <f ca="1">IF($B502="","",IF(Zdroj!$AS$9="ano",CONCATENATE("Okres:","
",OFFSET(Zdroj!CH$16,'k rozhodnutí detailní'!$A501,0),"
","Právní forma","
",OFFSET(Zdroj!H$16,'k rozhodnutí detailní'!$A501,0),"
",IF(OFFSET(Zdroj!I$16,'k rozhodnutí detailní'!$A501,0)="","","IČO: "),OFFSET(Zdroj!I$16,'k rozhodnutí detailní'!$A501,0),"
","B.Ú. ",IF(OFFSET(Zdroj!J$16,'k rozhodnutí detailní'!$A501,0)="","","Anonymizováno")),CONCATENATE("Okres:","
",OFFSET(Zdroj!CH$16,'k rozhodnutí detailní'!$A501,0),"
","Právní forma","
",OFFSET(Zdroj!H$16,'k rozhodnutí detailní'!$A501,0),"
",IF(OFFSET(Zdroj!I$16,'k rozhodnutí detailní'!$A501,0)="","","IČO: "),OFFSET(Zdroj!I$16,'k rozhodnutí detailní'!$A501,0),"
","B.Ú. ",OFFSET(Zdroj!J$16,'k rozhodnutí detailní'!$A501,0))))</f>
        <v/>
      </c>
      <c r="D503" s="3" t="str">
        <f ca="1">IF($B502="","",OFFSET(Zdroj!O$16,'k rozhodnutí detailní'!$A501,0))</f>
        <v/>
      </c>
      <c r="E503" s="127"/>
      <c r="F503" s="30"/>
      <c r="G503" s="122"/>
      <c r="H503" s="126"/>
      <c r="I503" s="115"/>
      <c r="J503" s="115"/>
      <c r="K503" s="115"/>
      <c r="L503" s="115"/>
      <c r="M503" s="142"/>
      <c r="N503" s="125"/>
      <c r="O503" s="115"/>
      <c r="P503" s="115"/>
      <c r="Q503" s="115"/>
      <c r="R503" s="115"/>
      <c r="S503" s="115"/>
      <c r="T503" s="115"/>
      <c r="U503" s="115"/>
    </row>
    <row r="504" spans="1:21" x14ac:dyDescent="0.25">
      <c r="A504" s="23">
        <f>ROW()/3-1</f>
        <v>167</v>
      </c>
      <c r="B504" s="124"/>
      <c r="C504" s="28" t="str">
        <f ca="1">IF($B502="","",IF(Zdroj!$AS$9="ano",IF(OFFSET(Zdroj!M$16,'k rozhodnutí detailní'!A501,0)="","","Anonymizováno"),IF(OFFSET(Zdroj!M$16,'k rozhodnutí detailní'!A501,0)="","",OFFSET(Zdroj!M$16,'k rozhodnutí detailní'!A501,0))))</f>
        <v/>
      </c>
      <c r="D504" s="3" t="str">
        <f ca="1">IF($B502="","",CONCATENATE("Dotace bude použita na:","
",OFFSET(Zdroj!P$16,'k rozhodnutí detailní'!$A501,0)))</f>
        <v/>
      </c>
      <c r="E504" s="127"/>
      <c r="F504" s="31" t="str">
        <f ca="1">IF($B502="","",OFFSET(Zdroj!V$16,'k rozhodnutí detailní'!$A501,0))</f>
        <v/>
      </c>
      <c r="G504" s="38" t="str">
        <f ca="1">IF($B502="","",OFFSET(Zdroj!CC$16,'k rozhodnutí'!$A501,0))</f>
        <v/>
      </c>
      <c r="H504" s="126"/>
      <c r="I504" s="115"/>
      <c r="J504" s="115"/>
      <c r="K504" s="115"/>
      <c r="L504" s="115"/>
      <c r="M504" s="142"/>
      <c r="N504" s="32" t="str">
        <f t="shared" ref="N504" ca="1" si="329">IF(B502="","",N502/G502)</f>
        <v/>
      </c>
      <c r="O504" s="115"/>
      <c r="P504" s="115"/>
      <c r="Q504" s="115"/>
      <c r="R504" s="115"/>
      <c r="S504" s="115"/>
      <c r="T504" s="115"/>
      <c r="U504" s="115"/>
    </row>
    <row r="505" spans="1:21" x14ac:dyDescent="0.25">
      <c r="A505" s="23"/>
      <c r="B505" s="78" t="str">
        <f ca="1">IF(OFFSET(Zdroj!$B$16,A504,0)&gt;0,A507,"")</f>
        <v/>
      </c>
      <c r="C505" s="2" t="str">
        <f ca="1">IF($B505="","",IF(Zdroj!$AS$9="ano",CONCATENATE(OFFSET(Zdroj!C$16,'k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19" t="str">
        <f ca="1">IF($B505="","",OFFSET(Zdroj!N$16,'k rozhodnutí detailní'!$A504,0))</f>
        <v/>
      </c>
      <c r="E505" s="127" t="str">
        <f ca="1">IF($B505="","",OFFSET(Zdroj!T$16,'k rozhodnutí detailní'!$A504,0))</f>
        <v/>
      </c>
      <c r="F505" s="31" t="str">
        <f ca="1">IF($B505="","",OFFSET(Zdroj!U$16,'k rozhodnutí detailní'!$A504,0))</f>
        <v/>
      </c>
      <c r="G505" s="122" t="str">
        <f ca="1">IF($B505="","",OFFSET(Zdroj!W$16,'k rozhodnutí detailní'!$A504,0))</f>
        <v/>
      </c>
      <c r="H505" s="126" t="str">
        <f ca="1">IF($B505="","",OFFSET(Zdroj!Y$16,'k rozhodnutí detailní'!$A504,0))</f>
        <v/>
      </c>
      <c r="I505" s="115" t="str">
        <f ca="1">IF($B505="","",OFFSET(Zdroj!BW$16,'k rozhodnutí detailní'!$A504,0))</f>
        <v/>
      </c>
      <c r="J505" s="115" t="str">
        <f ca="1">IF($B505="","",OFFSET(Zdroj!BX$16,'k rozhodnutí detailní'!$A504,0))</f>
        <v/>
      </c>
      <c r="K505" s="115" t="str">
        <f ca="1">IF($B505="","",OFFSET(Zdroj!BY$16,'k rozhodnutí detailní'!$A504,0))</f>
        <v/>
      </c>
      <c r="L505" s="115" t="str">
        <f ca="1">IF($B505="","",CONCATENATE(OFFSET(Zdroj!BZ$16,'k rozhodnutí detailní'!$A504,0)," ze 100"))</f>
        <v/>
      </c>
      <c r="M505" s="142" t="str">
        <f t="shared" ref="M505" ca="1" si="330">IF($B505="","",SUM((I505+J505+K505)/100))</f>
        <v/>
      </c>
      <c r="N505" s="125" t="str">
        <f ca="1">IF(B505="","",OFFSET(Zdroj!CE$16,'k rozhodnutí detailní'!A504,0))</f>
        <v/>
      </c>
      <c r="O505" s="115" t="str">
        <f ca="1">IF($B505="","",OFFSET(Zdroj!Z$16,'k rozhodnutí detailní'!$A504,0))</f>
        <v/>
      </c>
      <c r="P505" s="115" t="str">
        <f ca="1">IF($B505="","",OFFSET(Zdroj!AC$16,'k rozhodnutí detailní'!$A504,0))</f>
        <v/>
      </c>
      <c r="Q505" s="115" t="str">
        <f ca="1">IF($B505="","",OFFSET(Zdroj!AD$16,'k rozhodnutí detailní'!$A504,0))</f>
        <v/>
      </c>
      <c r="R505" s="115" t="str">
        <f ca="1">IF($B505="","",OFFSET(Zdroj!AE$16,'k rozhodnutí detailní'!$A504,0))</f>
        <v/>
      </c>
      <c r="S505" s="115" t="str">
        <f ca="1">IF($B505="","",OFFSET(Zdroj!AF$16,'k rozhodnutí detailní'!$A504,0))</f>
        <v/>
      </c>
      <c r="T505" s="115" t="str">
        <f ca="1">IF($B505="","",OFFSET(Zdroj!AG$16,'k rozhodnutí detailní'!$A504,0))</f>
        <v/>
      </c>
      <c r="U505" s="115" t="str">
        <f ca="1">IF($B505="","",OFFSET(Zdroj!AH$16,'k rozhodnutí detailní'!$A504,0))</f>
        <v/>
      </c>
    </row>
    <row r="506" spans="1:21" x14ac:dyDescent="0.25">
      <c r="A506" s="23"/>
      <c r="B506" s="124" t="str">
        <f ca="1">IF(OFFSET(Zdroj!$B$16,A504,0)&gt;0,OFFSET(Zdroj!$B$16,A504,0)+0,"")</f>
        <v/>
      </c>
      <c r="C506" s="2" t="str">
        <f ca="1">IF($B505="","",IF(Zdroj!$AS$9="ano",CONCATENATE("Okres:","
",OFFSET(Zdroj!CH$16,'k rozhodnutí detailní'!$A504,0),"
","Právní forma","
",OFFSET(Zdroj!H$16,'k rozhodnutí detailní'!$A504,0),"
",IF(OFFSET(Zdroj!I$16,'k rozhodnutí detailní'!$A504,0)="","","IČO: "),OFFSET(Zdroj!I$16,'k rozhodnutí detailní'!$A504,0),"
","B.Ú. ",IF(OFFSET(Zdroj!J$16,'k rozhodnutí detailní'!$A504,0)="","","Anonymizováno")),CONCATENATE("Okres:","
",OFFSET(Zdroj!CH$16,'k rozhodnutí detailní'!$A504,0),"
","Právní forma","
",OFFSET(Zdroj!H$16,'k rozhodnutí detailní'!$A504,0),"
",IF(OFFSET(Zdroj!I$16,'k rozhodnutí detailní'!$A504,0)="","","IČO: "),OFFSET(Zdroj!I$16,'k rozhodnutí detailní'!$A504,0),"
","B.Ú. ",OFFSET(Zdroj!J$16,'k rozhodnutí detailní'!$A504,0))))</f>
        <v/>
      </c>
      <c r="D506" s="3" t="str">
        <f ca="1">IF($B505="","",OFFSET(Zdroj!O$16,'k rozhodnutí detailní'!$A504,0))</f>
        <v/>
      </c>
      <c r="E506" s="127"/>
      <c r="F506" s="30"/>
      <c r="G506" s="122"/>
      <c r="H506" s="126"/>
      <c r="I506" s="115"/>
      <c r="J506" s="115"/>
      <c r="K506" s="115"/>
      <c r="L506" s="115"/>
      <c r="M506" s="142"/>
      <c r="N506" s="125"/>
      <c r="O506" s="115"/>
      <c r="P506" s="115"/>
      <c r="Q506" s="115"/>
      <c r="R506" s="115"/>
      <c r="S506" s="115"/>
      <c r="T506" s="115"/>
      <c r="U506" s="115"/>
    </row>
    <row r="507" spans="1:21" x14ac:dyDescent="0.25">
      <c r="A507" s="23">
        <f>ROW()/3-1</f>
        <v>168</v>
      </c>
      <c r="B507" s="124"/>
      <c r="C507" s="28" t="str">
        <f ca="1">IF($B505="","",IF(Zdroj!$AS$9="ano",IF(OFFSET(Zdroj!M$16,'k rozhodnutí detailní'!A504,0)="","","Anonymizováno"),IF(OFFSET(Zdroj!M$16,'k rozhodnutí detailní'!A504,0)="","",OFFSET(Zdroj!M$16,'k rozhodnutí detailní'!A504,0))))</f>
        <v/>
      </c>
      <c r="D507" s="3" t="str">
        <f ca="1">IF($B505="","",CONCATENATE("Dotace bude použita na:","
",OFFSET(Zdroj!P$16,'k rozhodnutí detailní'!$A504,0)))</f>
        <v/>
      </c>
      <c r="E507" s="127"/>
      <c r="F507" s="31" t="str">
        <f ca="1">IF($B505="","",OFFSET(Zdroj!V$16,'k rozhodnutí detailní'!$A504,0))</f>
        <v/>
      </c>
      <c r="G507" s="38" t="str">
        <f ca="1">IF($B505="","",OFFSET(Zdroj!CC$16,'k rozhodnutí'!$A504,0))</f>
        <v/>
      </c>
      <c r="H507" s="126"/>
      <c r="I507" s="115"/>
      <c r="J507" s="115"/>
      <c r="K507" s="115"/>
      <c r="L507" s="115"/>
      <c r="M507" s="142"/>
      <c r="N507" s="32" t="str">
        <f t="shared" ref="N507" ca="1" si="331">IF(B505="","",N505/G505)</f>
        <v/>
      </c>
      <c r="O507" s="115"/>
      <c r="P507" s="115"/>
      <c r="Q507" s="115"/>
      <c r="R507" s="115"/>
      <c r="S507" s="115"/>
      <c r="T507" s="115"/>
      <c r="U507" s="115"/>
    </row>
    <row r="508" spans="1:21" x14ac:dyDescent="0.25">
      <c r="A508" s="23"/>
      <c r="B508" s="78" t="str">
        <f ca="1">IF(OFFSET(Zdroj!$B$16,A507,0)&gt;0,A510,"")</f>
        <v/>
      </c>
      <c r="C508" s="2" t="str">
        <f ca="1">IF($B508="","",IF(Zdroj!$AS$9="ano",CONCATENATE(OFFSET(Zdroj!C$16,'k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19" t="str">
        <f ca="1">IF($B508="","",OFFSET(Zdroj!N$16,'k rozhodnutí detailní'!$A507,0))</f>
        <v/>
      </c>
      <c r="E508" s="127" t="str">
        <f ca="1">IF($B508="","",OFFSET(Zdroj!T$16,'k rozhodnutí detailní'!$A507,0))</f>
        <v/>
      </c>
      <c r="F508" s="31" t="str">
        <f ca="1">IF($B508="","",OFFSET(Zdroj!U$16,'k rozhodnutí detailní'!$A507,0))</f>
        <v/>
      </c>
      <c r="G508" s="122" t="str">
        <f ca="1">IF($B508="","",OFFSET(Zdroj!W$16,'k rozhodnutí detailní'!$A507,0))</f>
        <v/>
      </c>
      <c r="H508" s="126" t="str">
        <f ca="1">IF($B508="","",OFFSET(Zdroj!Y$16,'k rozhodnutí detailní'!$A507,0))</f>
        <v/>
      </c>
      <c r="I508" s="115" t="str">
        <f ca="1">IF($B508="","",OFFSET(Zdroj!BW$16,'k rozhodnutí detailní'!$A507,0))</f>
        <v/>
      </c>
      <c r="J508" s="115" t="str">
        <f ca="1">IF($B508="","",OFFSET(Zdroj!BX$16,'k rozhodnutí detailní'!$A507,0))</f>
        <v/>
      </c>
      <c r="K508" s="115" t="str">
        <f ca="1">IF($B508="","",OFFSET(Zdroj!BY$16,'k rozhodnutí detailní'!$A507,0))</f>
        <v/>
      </c>
      <c r="L508" s="115" t="str">
        <f ca="1">IF($B508="","",CONCATENATE(OFFSET(Zdroj!BZ$16,'k rozhodnutí detailní'!$A507,0)," ze 100"))</f>
        <v/>
      </c>
      <c r="M508" s="142" t="str">
        <f t="shared" ref="M508" ca="1" si="332">IF($B508="","",SUM((I508+J508+K508)/100))</f>
        <v/>
      </c>
      <c r="N508" s="125" t="str">
        <f ca="1">IF(B508="","",OFFSET(Zdroj!CE$16,'k rozhodnutí detailní'!A507,0))</f>
        <v/>
      </c>
      <c r="O508" s="115" t="str">
        <f ca="1">IF($B508="","",OFFSET(Zdroj!Z$16,'k rozhodnutí detailní'!$A507,0))</f>
        <v/>
      </c>
      <c r="P508" s="115" t="str">
        <f ca="1">IF($B508="","",OFFSET(Zdroj!AC$16,'k rozhodnutí detailní'!$A507,0))</f>
        <v/>
      </c>
      <c r="Q508" s="115" t="str">
        <f ca="1">IF($B508="","",OFFSET(Zdroj!AD$16,'k rozhodnutí detailní'!$A507,0))</f>
        <v/>
      </c>
      <c r="R508" s="115" t="str">
        <f ca="1">IF($B508="","",OFFSET(Zdroj!AE$16,'k rozhodnutí detailní'!$A507,0))</f>
        <v/>
      </c>
      <c r="S508" s="115" t="str">
        <f ca="1">IF($B508="","",OFFSET(Zdroj!AF$16,'k rozhodnutí detailní'!$A507,0))</f>
        <v/>
      </c>
      <c r="T508" s="115" t="str">
        <f ca="1">IF($B508="","",OFFSET(Zdroj!AG$16,'k rozhodnutí detailní'!$A507,0))</f>
        <v/>
      </c>
      <c r="U508" s="115" t="str">
        <f ca="1">IF($B508="","",OFFSET(Zdroj!AH$16,'k rozhodnutí detailní'!$A507,0))</f>
        <v/>
      </c>
    </row>
    <row r="509" spans="1:21" x14ac:dyDescent="0.25">
      <c r="A509" s="23"/>
      <c r="B509" s="124" t="str">
        <f ca="1">IF(OFFSET(Zdroj!$B$16,A507,0)&gt;0,OFFSET(Zdroj!$B$16,A507,0)+0,"")</f>
        <v/>
      </c>
      <c r="C509" s="2" t="str">
        <f ca="1">IF($B508="","",IF(Zdroj!$AS$9="ano",CONCATENATE("Okres:","
",OFFSET(Zdroj!CH$16,'k rozhodnutí detailní'!$A507,0),"
","Právní forma","
",OFFSET(Zdroj!H$16,'k rozhodnutí detailní'!$A507,0),"
",IF(OFFSET(Zdroj!I$16,'k rozhodnutí detailní'!$A507,0)="","","IČO: "),OFFSET(Zdroj!I$16,'k rozhodnutí detailní'!$A507,0),"
","B.Ú. ",IF(OFFSET(Zdroj!J$16,'k rozhodnutí detailní'!$A507,0)="","","Anonymizováno")),CONCATENATE("Okres:","
",OFFSET(Zdroj!CH$16,'k rozhodnutí detailní'!$A507,0),"
","Právní forma","
",OFFSET(Zdroj!H$16,'k rozhodnutí detailní'!$A507,0),"
",IF(OFFSET(Zdroj!I$16,'k rozhodnutí detailní'!$A507,0)="","","IČO: "),OFFSET(Zdroj!I$16,'k rozhodnutí detailní'!$A507,0),"
","B.Ú. ",OFFSET(Zdroj!J$16,'k rozhodnutí detailní'!$A507,0))))</f>
        <v/>
      </c>
      <c r="D509" s="3" t="str">
        <f ca="1">IF($B508="","",OFFSET(Zdroj!O$16,'k rozhodnutí detailní'!$A507,0))</f>
        <v/>
      </c>
      <c r="E509" s="127"/>
      <c r="F509" s="30"/>
      <c r="G509" s="122"/>
      <c r="H509" s="126"/>
      <c r="I509" s="115"/>
      <c r="J509" s="115"/>
      <c r="K509" s="115"/>
      <c r="L509" s="115"/>
      <c r="M509" s="142"/>
      <c r="N509" s="125"/>
      <c r="O509" s="115"/>
      <c r="P509" s="115"/>
      <c r="Q509" s="115"/>
      <c r="R509" s="115"/>
      <c r="S509" s="115"/>
      <c r="T509" s="115"/>
      <c r="U509" s="115"/>
    </row>
    <row r="510" spans="1:21" x14ac:dyDescent="0.25">
      <c r="A510" s="23">
        <f>ROW()/3-1</f>
        <v>169</v>
      </c>
      <c r="B510" s="124"/>
      <c r="C510" s="28" t="str">
        <f ca="1">IF($B508="","",IF(Zdroj!$AS$9="ano",IF(OFFSET(Zdroj!M$16,'k rozhodnutí detailní'!A507,0)="","","Anonymizováno"),IF(OFFSET(Zdroj!M$16,'k rozhodnutí detailní'!A507,0)="","",OFFSET(Zdroj!M$16,'k rozhodnutí detailní'!A507,0))))</f>
        <v/>
      </c>
      <c r="D510" s="3" t="str">
        <f ca="1">IF($B508="","",CONCATENATE("Dotace bude použita na:","
",OFFSET(Zdroj!P$16,'k rozhodnutí detailní'!$A507,0)))</f>
        <v/>
      </c>
      <c r="E510" s="127"/>
      <c r="F510" s="31" t="str">
        <f ca="1">IF($B508="","",OFFSET(Zdroj!V$16,'k rozhodnutí detailní'!$A507,0))</f>
        <v/>
      </c>
      <c r="G510" s="38" t="str">
        <f ca="1">IF($B508="","",OFFSET(Zdroj!CC$16,'k rozhodnutí'!$A507,0))</f>
        <v/>
      </c>
      <c r="H510" s="126"/>
      <c r="I510" s="115"/>
      <c r="J510" s="115"/>
      <c r="K510" s="115"/>
      <c r="L510" s="115"/>
      <c r="M510" s="142"/>
      <c r="N510" s="32" t="str">
        <f t="shared" ref="N510" ca="1" si="333">IF(B508="","",N508/G508)</f>
        <v/>
      </c>
      <c r="O510" s="115"/>
      <c r="P510" s="115"/>
      <c r="Q510" s="115"/>
      <c r="R510" s="115"/>
      <c r="S510" s="115"/>
      <c r="T510" s="115"/>
      <c r="U510" s="115"/>
    </row>
    <row r="511" spans="1:21" x14ac:dyDescent="0.25">
      <c r="A511" s="23"/>
      <c r="B511" s="78" t="str">
        <f ca="1">IF(OFFSET(Zdroj!$B$16,A510,0)&gt;0,A513,"")</f>
        <v/>
      </c>
      <c r="C511" s="2" t="str">
        <f ca="1">IF($B511="","",IF(Zdroj!$AS$9="ano",CONCATENATE(OFFSET(Zdroj!C$16,'k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19" t="str">
        <f ca="1">IF($B511="","",OFFSET(Zdroj!N$16,'k rozhodnutí detailní'!$A510,0))</f>
        <v/>
      </c>
      <c r="E511" s="127" t="str">
        <f ca="1">IF($B511="","",OFFSET(Zdroj!T$16,'k rozhodnutí detailní'!$A510,0))</f>
        <v/>
      </c>
      <c r="F511" s="31" t="str">
        <f ca="1">IF($B511="","",OFFSET(Zdroj!U$16,'k rozhodnutí detailní'!$A510,0))</f>
        <v/>
      </c>
      <c r="G511" s="122" t="str">
        <f ca="1">IF($B511="","",OFFSET(Zdroj!W$16,'k rozhodnutí detailní'!$A510,0))</f>
        <v/>
      </c>
      <c r="H511" s="126" t="str">
        <f ca="1">IF($B511="","",OFFSET(Zdroj!Y$16,'k rozhodnutí detailní'!$A510,0))</f>
        <v/>
      </c>
      <c r="I511" s="115" t="str">
        <f ca="1">IF($B511="","",OFFSET(Zdroj!BW$16,'k rozhodnutí detailní'!$A510,0))</f>
        <v/>
      </c>
      <c r="J511" s="115" t="str">
        <f ca="1">IF($B511="","",OFFSET(Zdroj!BX$16,'k rozhodnutí detailní'!$A510,0))</f>
        <v/>
      </c>
      <c r="K511" s="115" t="str">
        <f ca="1">IF($B511="","",OFFSET(Zdroj!BY$16,'k rozhodnutí detailní'!$A510,0))</f>
        <v/>
      </c>
      <c r="L511" s="115" t="str">
        <f ca="1">IF($B511="","",CONCATENATE(OFFSET(Zdroj!BZ$16,'k rozhodnutí detailní'!$A510,0)," ze 100"))</f>
        <v/>
      </c>
      <c r="M511" s="142" t="str">
        <f t="shared" ref="M511" ca="1" si="334">IF($B511="","",SUM((I511+J511+K511)/100))</f>
        <v/>
      </c>
      <c r="N511" s="125" t="str">
        <f ca="1">IF(B511="","",OFFSET(Zdroj!CE$16,'k rozhodnutí detailní'!A510,0))</f>
        <v/>
      </c>
      <c r="O511" s="115" t="str">
        <f ca="1">IF($B511="","",OFFSET(Zdroj!Z$16,'k rozhodnutí detailní'!$A510,0))</f>
        <v/>
      </c>
      <c r="P511" s="115" t="str">
        <f ca="1">IF($B511="","",OFFSET(Zdroj!AC$16,'k rozhodnutí detailní'!$A510,0))</f>
        <v/>
      </c>
      <c r="Q511" s="115" t="str">
        <f ca="1">IF($B511="","",OFFSET(Zdroj!AD$16,'k rozhodnutí detailní'!$A510,0))</f>
        <v/>
      </c>
      <c r="R511" s="115" t="str">
        <f ca="1">IF($B511="","",OFFSET(Zdroj!AE$16,'k rozhodnutí detailní'!$A510,0))</f>
        <v/>
      </c>
      <c r="S511" s="115" t="str">
        <f ca="1">IF($B511="","",OFFSET(Zdroj!AF$16,'k rozhodnutí detailní'!$A510,0))</f>
        <v/>
      </c>
      <c r="T511" s="115" t="str">
        <f ca="1">IF($B511="","",OFFSET(Zdroj!AG$16,'k rozhodnutí detailní'!$A510,0))</f>
        <v/>
      </c>
      <c r="U511" s="115" t="str">
        <f ca="1">IF($B511="","",OFFSET(Zdroj!AH$16,'k rozhodnutí detailní'!$A510,0))</f>
        <v/>
      </c>
    </row>
    <row r="512" spans="1:21" x14ac:dyDescent="0.25">
      <c r="A512" s="23"/>
      <c r="B512" s="124" t="str">
        <f ca="1">IF(OFFSET(Zdroj!$B$16,A510,0)&gt;0,OFFSET(Zdroj!$B$16,A510,0)+0,"")</f>
        <v/>
      </c>
      <c r="C512" s="2" t="str">
        <f ca="1">IF($B511="","",IF(Zdroj!$AS$9="ano",CONCATENATE("Okres:","
",OFFSET(Zdroj!CH$16,'k rozhodnutí detailní'!$A510,0),"
","Právní forma","
",OFFSET(Zdroj!H$16,'k rozhodnutí detailní'!$A510,0),"
",IF(OFFSET(Zdroj!I$16,'k rozhodnutí detailní'!$A510,0)="","","IČO: "),OFFSET(Zdroj!I$16,'k rozhodnutí detailní'!$A510,0),"
","B.Ú. ",IF(OFFSET(Zdroj!J$16,'k rozhodnutí detailní'!$A510,0)="","","Anonymizováno")),CONCATENATE("Okres:","
",OFFSET(Zdroj!CH$16,'k rozhodnutí detailní'!$A510,0),"
","Právní forma","
",OFFSET(Zdroj!H$16,'k rozhodnutí detailní'!$A510,0),"
",IF(OFFSET(Zdroj!I$16,'k rozhodnutí detailní'!$A510,0)="","","IČO: "),OFFSET(Zdroj!I$16,'k rozhodnutí detailní'!$A510,0),"
","B.Ú. ",OFFSET(Zdroj!J$16,'k rozhodnutí detailní'!$A510,0))))</f>
        <v/>
      </c>
      <c r="D512" s="3" t="str">
        <f ca="1">IF($B511="","",OFFSET(Zdroj!O$16,'k rozhodnutí detailní'!$A510,0))</f>
        <v/>
      </c>
      <c r="E512" s="127"/>
      <c r="F512" s="30"/>
      <c r="G512" s="122"/>
      <c r="H512" s="126"/>
      <c r="I512" s="115"/>
      <c r="J512" s="115"/>
      <c r="K512" s="115"/>
      <c r="L512" s="115"/>
      <c r="M512" s="142"/>
      <c r="N512" s="125"/>
      <c r="O512" s="115"/>
      <c r="P512" s="115"/>
      <c r="Q512" s="115"/>
      <c r="R512" s="115"/>
      <c r="S512" s="115"/>
      <c r="T512" s="115"/>
      <c r="U512" s="115"/>
    </row>
    <row r="513" spans="1:21" x14ac:dyDescent="0.25">
      <c r="A513" s="23">
        <f>ROW()/3-1</f>
        <v>170</v>
      </c>
      <c r="B513" s="124"/>
      <c r="C513" s="28" t="str">
        <f ca="1">IF($B511="","",IF(Zdroj!$AS$9="ano",IF(OFFSET(Zdroj!M$16,'k rozhodnutí detailní'!A510,0)="","","Anonymizováno"),IF(OFFSET(Zdroj!M$16,'k rozhodnutí detailní'!A510,0)="","",OFFSET(Zdroj!M$16,'k rozhodnutí detailní'!A510,0))))</f>
        <v/>
      </c>
      <c r="D513" s="3" t="str">
        <f ca="1">IF($B511="","",CONCATENATE("Dotace bude použita na:","
",OFFSET(Zdroj!P$16,'k rozhodnutí detailní'!$A510,0)))</f>
        <v/>
      </c>
      <c r="E513" s="127"/>
      <c r="F513" s="31" t="str">
        <f ca="1">IF($B511="","",OFFSET(Zdroj!V$16,'k rozhodnutí detailní'!$A510,0))</f>
        <v/>
      </c>
      <c r="G513" s="38" t="str">
        <f ca="1">IF($B511="","",OFFSET(Zdroj!CC$16,'k rozhodnutí'!$A510,0))</f>
        <v/>
      </c>
      <c r="H513" s="126"/>
      <c r="I513" s="115"/>
      <c r="J513" s="115"/>
      <c r="K513" s="115"/>
      <c r="L513" s="115"/>
      <c r="M513" s="142"/>
      <c r="N513" s="32" t="str">
        <f t="shared" ref="N513" ca="1" si="335">IF(B511="","",N511/G511)</f>
        <v/>
      </c>
      <c r="O513" s="115"/>
      <c r="P513" s="115"/>
      <c r="Q513" s="115"/>
      <c r="R513" s="115"/>
      <c r="S513" s="115"/>
      <c r="T513" s="115"/>
      <c r="U513" s="115"/>
    </row>
    <row r="514" spans="1:21" x14ac:dyDescent="0.25">
      <c r="A514" s="23"/>
      <c r="B514" s="78" t="str">
        <f ca="1">IF(OFFSET(Zdroj!$B$16,A513,0)&gt;0,A516,"")</f>
        <v/>
      </c>
      <c r="C514" s="2" t="str">
        <f ca="1">IF($B514="","",IF(Zdroj!$AS$9="ano",CONCATENATE(OFFSET(Zdroj!C$16,'k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19" t="str">
        <f ca="1">IF($B514="","",OFFSET(Zdroj!N$16,'k rozhodnutí detailní'!$A513,0))</f>
        <v/>
      </c>
      <c r="E514" s="127" t="str">
        <f ca="1">IF($B514="","",OFFSET(Zdroj!T$16,'k rozhodnutí detailní'!$A513,0))</f>
        <v/>
      </c>
      <c r="F514" s="31" t="str">
        <f ca="1">IF($B514="","",OFFSET(Zdroj!U$16,'k rozhodnutí detailní'!$A513,0))</f>
        <v/>
      </c>
      <c r="G514" s="122" t="str">
        <f ca="1">IF($B514="","",OFFSET(Zdroj!W$16,'k rozhodnutí detailní'!$A513,0))</f>
        <v/>
      </c>
      <c r="H514" s="126" t="str">
        <f ca="1">IF($B514="","",OFFSET(Zdroj!Y$16,'k rozhodnutí detailní'!$A513,0))</f>
        <v/>
      </c>
      <c r="I514" s="115" t="str">
        <f ca="1">IF($B514="","",OFFSET(Zdroj!BW$16,'k rozhodnutí detailní'!$A513,0))</f>
        <v/>
      </c>
      <c r="J514" s="115" t="str">
        <f ca="1">IF($B514="","",OFFSET(Zdroj!BX$16,'k rozhodnutí detailní'!$A513,0))</f>
        <v/>
      </c>
      <c r="K514" s="115" t="str">
        <f ca="1">IF($B514="","",OFFSET(Zdroj!BY$16,'k rozhodnutí detailní'!$A513,0))</f>
        <v/>
      </c>
      <c r="L514" s="115" t="str">
        <f ca="1">IF($B514="","",CONCATENATE(OFFSET(Zdroj!BZ$16,'k rozhodnutí detailní'!$A513,0)," ze 100"))</f>
        <v/>
      </c>
      <c r="M514" s="142" t="str">
        <f t="shared" ref="M514" ca="1" si="336">IF($B514="","",SUM((I514+J514+K514)/100))</f>
        <v/>
      </c>
      <c r="N514" s="125" t="str">
        <f ca="1">IF(B514="","",OFFSET(Zdroj!CE$16,'k rozhodnutí detailní'!A513,0))</f>
        <v/>
      </c>
      <c r="O514" s="115" t="str">
        <f ca="1">IF($B514="","",OFFSET(Zdroj!Z$16,'k rozhodnutí detailní'!$A513,0))</f>
        <v/>
      </c>
      <c r="P514" s="115" t="str">
        <f ca="1">IF($B514="","",OFFSET(Zdroj!AC$16,'k rozhodnutí detailní'!$A513,0))</f>
        <v/>
      </c>
      <c r="Q514" s="115" t="str">
        <f ca="1">IF($B514="","",OFFSET(Zdroj!AD$16,'k rozhodnutí detailní'!$A513,0))</f>
        <v/>
      </c>
      <c r="R514" s="115" t="str">
        <f ca="1">IF($B514="","",OFFSET(Zdroj!AE$16,'k rozhodnutí detailní'!$A513,0))</f>
        <v/>
      </c>
      <c r="S514" s="115" t="str">
        <f ca="1">IF($B514="","",OFFSET(Zdroj!AF$16,'k rozhodnutí detailní'!$A513,0))</f>
        <v/>
      </c>
      <c r="T514" s="115" t="str">
        <f ca="1">IF($B514="","",OFFSET(Zdroj!AG$16,'k rozhodnutí detailní'!$A513,0))</f>
        <v/>
      </c>
      <c r="U514" s="115" t="str">
        <f ca="1">IF($B514="","",OFFSET(Zdroj!AH$16,'k rozhodnutí detailní'!$A513,0))</f>
        <v/>
      </c>
    </row>
    <row r="515" spans="1:21" x14ac:dyDescent="0.25">
      <c r="A515" s="23"/>
      <c r="B515" s="124" t="str">
        <f ca="1">IF(OFFSET(Zdroj!$B$16,A513,0)&gt;0,OFFSET(Zdroj!$B$16,A513,0)+0,"")</f>
        <v/>
      </c>
      <c r="C515" s="2" t="str">
        <f ca="1">IF($B514="","",IF(Zdroj!$AS$9="ano",CONCATENATE("Okres:","
",OFFSET(Zdroj!CH$16,'k rozhodnutí detailní'!$A513,0),"
","Právní forma","
",OFFSET(Zdroj!H$16,'k rozhodnutí detailní'!$A513,0),"
",IF(OFFSET(Zdroj!I$16,'k rozhodnutí detailní'!$A513,0)="","","IČO: "),OFFSET(Zdroj!I$16,'k rozhodnutí detailní'!$A513,0),"
","B.Ú. ",IF(OFFSET(Zdroj!J$16,'k rozhodnutí detailní'!$A513,0)="","","Anonymizováno")),CONCATENATE("Okres:","
",OFFSET(Zdroj!CH$16,'k rozhodnutí detailní'!$A513,0),"
","Právní forma","
",OFFSET(Zdroj!H$16,'k rozhodnutí detailní'!$A513,0),"
",IF(OFFSET(Zdroj!I$16,'k rozhodnutí detailní'!$A513,0)="","","IČO: "),OFFSET(Zdroj!I$16,'k rozhodnutí detailní'!$A513,0),"
","B.Ú. ",OFFSET(Zdroj!J$16,'k rozhodnutí detailní'!$A513,0))))</f>
        <v/>
      </c>
      <c r="D515" s="3" t="str">
        <f ca="1">IF($B514="","",OFFSET(Zdroj!O$16,'k rozhodnutí detailní'!$A513,0))</f>
        <v/>
      </c>
      <c r="E515" s="127"/>
      <c r="F515" s="30"/>
      <c r="G515" s="122"/>
      <c r="H515" s="126"/>
      <c r="I515" s="115"/>
      <c r="J515" s="115"/>
      <c r="K515" s="115"/>
      <c r="L515" s="115"/>
      <c r="M515" s="142"/>
      <c r="N515" s="125"/>
      <c r="O515" s="115"/>
      <c r="P515" s="115"/>
      <c r="Q515" s="115"/>
      <c r="R515" s="115"/>
      <c r="S515" s="115"/>
      <c r="T515" s="115"/>
      <c r="U515" s="115"/>
    </row>
    <row r="516" spans="1:21" x14ac:dyDescent="0.25">
      <c r="A516" s="23">
        <f>ROW()/3-1</f>
        <v>171</v>
      </c>
      <c r="B516" s="124"/>
      <c r="C516" s="28" t="str">
        <f ca="1">IF($B514="","",IF(Zdroj!$AS$9="ano",IF(OFFSET(Zdroj!M$16,'k rozhodnutí detailní'!A513,0)="","","Anonymizováno"),IF(OFFSET(Zdroj!M$16,'k rozhodnutí detailní'!A513,0)="","",OFFSET(Zdroj!M$16,'k rozhodnutí detailní'!A513,0))))</f>
        <v/>
      </c>
      <c r="D516" s="3" t="str">
        <f ca="1">IF($B514="","",CONCATENATE("Dotace bude použita na:","
",OFFSET(Zdroj!P$16,'k rozhodnutí detailní'!$A513,0)))</f>
        <v/>
      </c>
      <c r="E516" s="127"/>
      <c r="F516" s="31" t="str">
        <f ca="1">IF($B514="","",OFFSET(Zdroj!V$16,'k rozhodnutí detailní'!$A513,0))</f>
        <v/>
      </c>
      <c r="G516" s="38" t="str">
        <f ca="1">IF($B514="","",OFFSET(Zdroj!CC$16,'k rozhodnutí'!$A513,0))</f>
        <v/>
      </c>
      <c r="H516" s="126"/>
      <c r="I516" s="115"/>
      <c r="J516" s="115"/>
      <c r="K516" s="115"/>
      <c r="L516" s="115"/>
      <c r="M516" s="142"/>
      <c r="N516" s="32" t="str">
        <f t="shared" ref="N516" ca="1" si="337">IF(B514="","",N514/G514)</f>
        <v/>
      </c>
      <c r="O516" s="115"/>
      <c r="P516" s="115"/>
      <c r="Q516" s="115"/>
      <c r="R516" s="115"/>
      <c r="S516" s="115"/>
      <c r="T516" s="115"/>
      <c r="U516" s="115"/>
    </row>
    <row r="517" spans="1:21" x14ac:dyDescent="0.25">
      <c r="A517" s="23"/>
      <c r="B517" s="78" t="str">
        <f ca="1">IF(OFFSET(Zdroj!$B$16,A516,0)&gt;0,A519,"")</f>
        <v/>
      </c>
      <c r="C517" s="2" t="str">
        <f ca="1">IF($B517="","",IF(Zdroj!$AS$9="ano",CONCATENATE(OFFSET(Zdroj!C$16,'k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19" t="str">
        <f ca="1">IF($B517="","",OFFSET(Zdroj!N$16,'k rozhodnutí detailní'!$A516,0))</f>
        <v/>
      </c>
      <c r="E517" s="127" t="str">
        <f ca="1">IF($B517="","",OFFSET(Zdroj!T$16,'k rozhodnutí detailní'!$A516,0))</f>
        <v/>
      </c>
      <c r="F517" s="31" t="str">
        <f ca="1">IF($B517="","",OFFSET(Zdroj!U$16,'k rozhodnutí detailní'!$A516,0))</f>
        <v/>
      </c>
      <c r="G517" s="122" t="str">
        <f ca="1">IF($B517="","",OFFSET(Zdroj!W$16,'k rozhodnutí detailní'!$A516,0))</f>
        <v/>
      </c>
      <c r="H517" s="126" t="str">
        <f ca="1">IF($B517="","",OFFSET(Zdroj!Y$16,'k rozhodnutí detailní'!$A516,0))</f>
        <v/>
      </c>
      <c r="I517" s="115" t="str">
        <f ca="1">IF($B517="","",OFFSET(Zdroj!BW$16,'k rozhodnutí detailní'!$A516,0))</f>
        <v/>
      </c>
      <c r="J517" s="115" t="str">
        <f ca="1">IF($B517="","",OFFSET(Zdroj!BX$16,'k rozhodnutí detailní'!$A516,0))</f>
        <v/>
      </c>
      <c r="K517" s="115" t="str">
        <f ca="1">IF($B517="","",OFFSET(Zdroj!BY$16,'k rozhodnutí detailní'!$A516,0))</f>
        <v/>
      </c>
      <c r="L517" s="115" t="str">
        <f ca="1">IF($B517="","",CONCATENATE(OFFSET(Zdroj!BZ$16,'k rozhodnutí detailní'!$A516,0)," ze 100"))</f>
        <v/>
      </c>
      <c r="M517" s="142" t="str">
        <f t="shared" ref="M517" ca="1" si="338">IF($B517="","",SUM((I517+J517+K517)/100))</f>
        <v/>
      </c>
      <c r="N517" s="125" t="str">
        <f ca="1">IF(B517="","",OFFSET(Zdroj!CE$16,'k rozhodnutí detailní'!A516,0))</f>
        <v/>
      </c>
      <c r="O517" s="115" t="str">
        <f ca="1">IF($B517="","",OFFSET(Zdroj!Z$16,'k rozhodnutí detailní'!$A516,0))</f>
        <v/>
      </c>
      <c r="P517" s="115" t="str">
        <f ca="1">IF($B517="","",OFFSET(Zdroj!AC$16,'k rozhodnutí detailní'!$A516,0))</f>
        <v/>
      </c>
      <c r="Q517" s="115" t="str">
        <f ca="1">IF($B517="","",OFFSET(Zdroj!AD$16,'k rozhodnutí detailní'!$A516,0))</f>
        <v/>
      </c>
      <c r="R517" s="115" t="str">
        <f ca="1">IF($B517="","",OFFSET(Zdroj!AE$16,'k rozhodnutí detailní'!$A516,0))</f>
        <v/>
      </c>
      <c r="S517" s="115" t="str">
        <f ca="1">IF($B517="","",OFFSET(Zdroj!AF$16,'k rozhodnutí detailní'!$A516,0))</f>
        <v/>
      </c>
      <c r="T517" s="115" t="str">
        <f ca="1">IF($B517="","",OFFSET(Zdroj!AG$16,'k rozhodnutí detailní'!$A516,0))</f>
        <v/>
      </c>
      <c r="U517" s="115" t="str">
        <f ca="1">IF($B517="","",OFFSET(Zdroj!AH$16,'k rozhodnutí detailní'!$A516,0))</f>
        <v/>
      </c>
    </row>
    <row r="518" spans="1:21" x14ac:dyDescent="0.25">
      <c r="A518" s="23"/>
      <c r="B518" s="124" t="str">
        <f ca="1">IF(OFFSET(Zdroj!$B$16,A516,0)&gt;0,OFFSET(Zdroj!$B$16,A516,0)+0,"")</f>
        <v/>
      </c>
      <c r="C518" s="2" t="str">
        <f ca="1">IF($B517="","",IF(Zdroj!$AS$9="ano",CONCATENATE("Okres:","
",OFFSET(Zdroj!CH$16,'k rozhodnutí detailní'!$A516,0),"
","Právní forma","
",OFFSET(Zdroj!H$16,'k rozhodnutí detailní'!$A516,0),"
",IF(OFFSET(Zdroj!I$16,'k rozhodnutí detailní'!$A516,0)="","","IČO: "),OFFSET(Zdroj!I$16,'k rozhodnutí detailní'!$A516,0),"
","B.Ú. ",IF(OFFSET(Zdroj!J$16,'k rozhodnutí detailní'!$A516,0)="","","Anonymizováno")),CONCATENATE("Okres:","
",OFFSET(Zdroj!CH$16,'k rozhodnutí detailní'!$A516,0),"
","Právní forma","
",OFFSET(Zdroj!H$16,'k rozhodnutí detailní'!$A516,0),"
",IF(OFFSET(Zdroj!I$16,'k rozhodnutí detailní'!$A516,0)="","","IČO: "),OFFSET(Zdroj!I$16,'k rozhodnutí detailní'!$A516,0),"
","B.Ú. ",OFFSET(Zdroj!J$16,'k rozhodnutí detailní'!$A516,0))))</f>
        <v/>
      </c>
      <c r="D518" s="3" t="str">
        <f ca="1">IF($B517="","",OFFSET(Zdroj!O$16,'k rozhodnutí detailní'!$A516,0))</f>
        <v/>
      </c>
      <c r="E518" s="127"/>
      <c r="F518" s="30"/>
      <c r="G518" s="122"/>
      <c r="H518" s="126"/>
      <c r="I518" s="115"/>
      <c r="J518" s="115"/>
      <c r="K518" s="115"/>
      <c r="L518" s="115"/>
      <c r="M518" s="142"/>
      <c r="N518" s="125"/>
      <c r="O518" s="115"/>
      <c r="P518" s="115"/>
      <c r="Q518" s="115"/>
      <c r="R518" s="115"/>
      <c r="S518" s="115"/>
      <c r="T518" s="115"/>
      <c r="U518" s="115"/>
    </row>
    <row r="519" spans="1:21" x14ac:dyDescent="0.25">
      <c r="A519" s="23">
        <f>ROW()/3-1</f>
        <v>172</v>
      </c>
      <c r="B519" s="124"/>
      <c r="C519" s="28" t="str">
        <f ca="1">IF($B517="","",IF(Zdroj!$AS$9="ano",IF(OFFSET(Zdroj!M$16,'k rozhodnutí detailní'!A516,0)="","","Anonymizováno"),IF(OFFSET(Zdroj!M$16,'k rozhodnutí detailní'!A516,0)="","",OFFSET(Zdroj!M$16,'k rozhodnutí detailní'!A516,0))))</f>
        <v/>
      </c>
      <c r="D519" s="3" t="str">
        <f ca="1">IF($B517="","",CONCATENATE("Dotace bude použita na:","
",OFFSET(Zdroj!P$16,'k rozhodnutí detailní'!$A516,0)))</f>
        <v/>
      </c>
      <c r="E519" s="127"/>
      <c r="F519" s="31" t="str">
        <f ca="1">IF($B517="","",OFFSET(Zdroj!V$16,'k rozhodnutí detailní'!$A516,0))</f>
        <v/>
      </c>
      <c r="G519" s="38" t="str">
        <f ca="1">IF($B517="","",OFFSET(Zdroj!CC$16,'k rozhodnutí'!$A516,0))</f>
        <v/>
      </c>
      <c r="H519" s="126"/>
      <c r="I519" s="115"/>
      <c r="J519" s="115"/>
      <c r="K519" s="115"/>
      <c r="L519" s="115"/>
      <c r="M519" s="142"/>
      <c r="N519" s="32" t="str">
        <f t="shared" ref="N519" ca="1" si="339">IF(B517="","",N517/G517)</f>
        <v/>
      </c>
      <c r="O519" s="115"/>
      <c r="P519" s="115"/>
      <c r="Q519" s="115"/>
      <c r="R519" s="115"/>
      <c r="S519" s="115"/>
      <c r="T519" s="115"/>
      <c r="U519" s="115"/>
    </row>
    <row r="520" spans="1:21" x14ac:dyDescent="0.25">
      <c r="A520" s="23"/>
      <c r="B520" s="78" t="str">
        <f ca="1">IF(OFFSET(Zdroj!$B$16,A519,0)&gt;0,A522,"")</f>
        <v/>
      </c>
      <c r="C520" s="2" t="str">
        <f ca="1">IF($B520="","",IF(Zdroj!$AS$9="ano",CONCATENATE(OFFSET(Zdroj!C$16,'k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19" t="str">
        <f ca="1">IF($B520="","",OFFSET(Zdroj!N$16,'k rozhodnutí detailní'!$A519,0))</f>
        <v/>
      </c>
      <c r="E520" s="127" t="str">
        <f ca="1">IF($B520="","",OFFSET(Zdroj!T$16,'k rozhodnutí detailní'!$A519,0))</f>
        <v/>
      </c>
      <c r="F520" s="31" t="str">
        <f ca="1">IF($B520="","",OFFSET(Zdroj!U$16,'k rozhodnutí detailní'!$A519,0))</f>
        <v/>
      </c>
      <c r="G520" s="122" t="str">
        <f ca="1">IF($B520="","",OFFSET(Zdroj!W$16,'k rozhodnutí detailní'!$A519,0))</f>
        <v/>
      </c>
      <c r="H520" s="126" t="str">
        <f ca="1">IF($B520="","",OFFSET(Zdroj!Y$16,'k rozhodnutí detailní'!$A519,0))</f>
        <v/>
      </c>
      <c r="I520" s="115" t="str">
        <f ca="1">IF($B520="","",OFFSET(Zdroj!BW$16,'k rozhodnutí detailní'!$A519,0))</f>
        <v/>
      </c>
      <c r="J520" s="115" t="str">
        <f ca="1">IF($B520="","",OFFSET(Zdroj!BX$16,'k rozhodnutí detailní'!$A519,0))</f>
        <v/>
      </c>
      <c r="K520" s="115" t="str">
        <f ca="1">IF($B520="","",OFFSET(Zdroj!BY$16,'k rozhodnutí detailní'!$A519,0))</f>
        <v/>
      </c>
      <c r="L520" s="115" t="str">
        <f ca="1">IF($B520="","",CONCATENATE(OFFSET(Zdroj!BZ$16,'k rozhodnutí detailní'!$A519,0)," ze 100"))</f>
        <v/>
      </c>
      <c r="M520" s="142" t="str">
        <f t="shared" ref="M520" ca="1" si="340">IF($B520="","",SUM((I520+J520+K520)/100))</f>
        <v/>
      </c>
      <c r="N520" s="125" t="str">
        <f ca="1">IF(B520="","",OFFSET(Zdroj!CE$16,'k rozhodnutí detailní'!A519,0))</f>
        <v/>
      </c>
      <c r="O520" s="115" t="str">
        <f ca="1">IF($B520="","",OFFSET(Zdroj!Z$16,'k rozhodnutí detailní'!$A519,0))</f>
        <v/>
      </c>
      <c r="P520" s="115" t="str">
        <f ca="1">IF($B520="","",OFFSET(Zdroj!AC$16,'k rozhodnutí detailní'!$A519,0))</f>
        <v/>
      </c>
      <c r="Q520" s="115" t="str">
        <f ca="1">IF($B520="","",OFFSET(Zdroj!AD$16,'k rozhodnutí detailní'!$A519,0))</f>
        <v/>
      </c>
      <c r="R520" s="115" t="str">
        <f ca="1">IF($B520="","",OFFSET(Zdroj!AE$16,'k rozhodnutí detailní'!$A519,0))</f>
        <v/>
      </c>
      <c r="S520" s="115" t="str">
        <f ca="1">IF($B520="","",OFFSET(Zdroj!AF$16,'k rozhodnutí detailní'!$A519,0))</f>
        <v/>
      </c>
      <c r="T520" s="115" t="str">
        <f ca="1">IF($B520="","",OFFSET(Zdroj!AG$16,'k rozhodnutí detailní'!$A519,0))</f>
        <v/>
      </c>
      <c r="U520" s="115" t="str">
        <f ca="1">IF($B520="","",OFFSET(Zdroj!AH$16,'k rozhodnutí detailní'!$A519,0))</f>
        <v/>
      </c>
    </row>
    <row r="521" spans="1:21" x14ac:dyDescent="0.25">
      <c r="A521" s="23"/>
      <c r="B521" s="124" t="str">
        <f ca="1">IF(OFFSET(Zdroj!$B$16,A519,0)&gt;0,OFFSET(Zdroj!$B$16,A519,0)+0,"")</f>
        <v/>
      </c>
      <c r="C521" s="2" t="str">
        <f ca="1">IF($B520="","",IF(Zdroj!$AS$9="ano",CONCATENATE("Okres:","
",OFFSET(Zdroj!CH$16,'k rozhodnutí detailní'!$A519,0),"
","Právní forma","
",OFFSET(Zdroj!H$16,'k rozhodnutí detailní'!$A519,0),"
",IF(OFFSET(Zdroj!I$16,'k rozhodnutí detailní'!$A519,0)="","","IČO: "),OFFSET(Zdroj!I$16,'k rozhodnutí detailní'!$A519,0),"
","B.Ú. ",IF(OFFSET(Zdroj!J$16,'k rozhodnutí detailní'!$A519,0)="","","Anonymizováno")),CONCATENATE("Okres:","
",OFFSET(Zdroj!CH$16,'k rozhodnutí detailní'!$A519,0),"
","Právní forma","
",OFFSET(Zdroj!H$16,'k rozhodnutí detailní'!$A519,0),"
",IF(OFFSET(Zdroj!I$16,'k rozhodnutí detailní'!$A519,0)="","","IČO: "),OFFSET(Zdroj!I$16,'k rozhodnutí detailní'!$A519,0),"
","B.Ú. ",OFFSET(Zdroj!J$16,'k rozhodnutí detailní'!$A519,0))))</f>
        <v/>
      </c>
      <c r="D521" s="3" t="str">
        <f ca="1">IF($B520="","",OFFSET(Zdroj!O$16,'k rozhodnutí detailní'!$A519,0))</f>
        <v/>
      </c>
      <c r="E521" s="127"/>
      <c r="F521" s="30"/>
      <c r="G521" s="122"/>
      <c r="H521" s="126"/>
      <c r="I521" s="115"/>
      <c r="J521" s="115"/>
      <c r="K521" s="115"/>
      <c r="L521" s="115"/>
      <c r="M521" s="142"/>
      <c r="N521" s="125"/>
      <c r="O521" s="115"/>
      <c r="P521" s="115"/>
      <c r="Q521" s="115"/>
      <c r="R521" s="115"/>
      <c r="S521" s="115"/>
      <c r="T521" s="115"/>
      <c r="U521" s="115"/>
    </row>
    <row r="522" spans="1:21" x14ac:dyDescent="0.25">
      <c r="A522" s="23">
        <f>ROW()/3-1</f>
        <v>173</v>
      </c>
      <c r="B522" s="124"/>
      <c r="C522" s="28" t="str">
        <f ca="1">IF($B520="","",IF(Zdroj!$AS$9="ano",IF(OFFSET(Zdroj!M$16,'k rozhodnutí detailní'!A519,0)="","","Anonymizováno"),IF(OFFSET(Zdroj!M$16,'k rozhodnutí detailní'!A519,0)="","",OFFSET(Zdroj!M$16,'k rozhodnutí detailní'!A519,0))))</f>
        <v/>
      </c>
      <c r="D522" s="3" t="str">
        <f ca="1">IF($B520="","",CONCATENATE("Dotace bude použita na:","
",OFFSET(Zdroj!P$16,'k rozhodnutí detailní'!$A519,0)))</f>
        <v/>
      </c>
      <c r="E522" s="127"/>
      <c r="F522" s="31" t="str">
        <f ca="1">IF($B520="","",OFFSET(Zdroj!V$16,'k rozhodnutí detailní'!$A519,0))</f>
        <v/>
      </c>
      <c r="G522" s="38" t="str">
        <f ca="1">IF($B520="","",OFFSET(Zdroj!CC$16,'k rozhodnutí'!$A519,0))</f>
        <v/>
      </c>
      <c r="H522" s="126"/>
      <c r="I522" s="115"/>
      <c r="J522" s="115"/>
      <c r="K522" s="115"/>
      <c r="L522" s="115"/>
      <c r="M522" s="142"/>
      <c r="N522" s="32" t="str">
        <f t="shared" ref="N522" ca="1" si="341">IF(B520="","",N520/G520)</f>
        <v/>
      </c>
      <c r="O522" s="115"/>
      <c r="P522" s="115"/>
      <c r="Q522" s="115"/>
      <c r="R522" s="115"/>
      <c r="S522" s="115"/>
      <c r="T522" s="115"/>
      <c r="U522" s="115"/>
    </row>
    <row r="523" spans="1:21" x14ac:dyDescent="0.25">
      <c r="A523" s="23"/>
      <c r="B523" s="78" t="str">
        <f ca="1">IF(OFFSET(Zdroj!$B$16,A522,0)&gt;0,A525,"")</f>
        <v/>
      </c>
      <c r="C523" s="2" t="str">
        <f ca="1">IF($B523="","",IF(Zdroj!$AS$9="ano",CONCATENATE(OFFSET(Zdroj!C$16,'k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19" t="str">
        <f ca="1">IF($B523="","",OFFSET(Zdroj!N$16,'k rozhodnutí detailní'!$A522,0))</f>
        <v/>
      </c>
      <c r="E523" s="127" t="str">
        <f ca="1">IF($B523="","",OFFSET(Zdroj!T$16,'k rozhodnutí detailní'!$A522,0))</f>
        <v/>
      </c>
      <c r="F523" s="31" t="str">
        <f ca="1">IF($B523="","",OFFSET(Zdroj!U$16,'k rozhodnutí detailní'!$A522,0))</f>
        <v/>
      </c>
      <c r="G523" s="122" t="str">
        <f ca="1">IF($B523="","",OFFSET(Zdroj!W$16,'k rozhodnutí detailní'!$A522,0))</f>
        <v/>
      </c>
      <c r="H523" s="126" t="str">
        <f ca="1">IF($B523="","",OFFSET(Zdroj!Y$16,'k rozhodnutí detailní'!$A522,0))</f>
        <v/>
      </c>
      <c r="I523" s="115" t="str">
        <f ca="1">IF($B523="","",OFFSET(Zdroj!BW$16,'k rozhodnutí detailní'!$A522,0))</f>
        <v/>
      </c>
      <c r="J523" s="115" t="str">
        <f ca="1">IF($B523="","",OFFSET(Zdroj!BX$16,'k rozhodnutí detailní'!$A522,0))</f>
        <v/>
      </c>
      <c r="K523" s="115" t="str">
        <f ca="1">IF($B523="","",OFFSET(Zdroj!BY$16,'k rozhodnutí detailní'!$A522,0))</f>
        <v/>
      </c>
      <c r="L523" s="115" t="str">
        <f ca="1">IF($B523="","",CONCATENATE(OFFSET(Zdroj!BZ$16,'k rozhodnutí detailní'!$A522,0)," ze 100"))</f>
        <v/>
      </c>
      <c r="M523" s="142" t="str">
        <f t="shared" ref="M523" ca="1" si="342">IF($B523="","",SUM((I523+J523+K523)/100))</f>
        <v/>
      </c>
      <c r="N523" s="125" t="str">
        <f ca="1">IF(B523="","",OFFSET(Zdroj!CE$16,'k rozhodnutí detailní'!A522,0))</f>
        <v/>
      </c>
      <c r="O523" s="115" t="str">
        <f ca="1">IF($B523="","",OFFSET(Zdroj!Z$16,'k rozhodnutí detailní'!$A522,0))</f>
        <v/>
      </c>
      <c r="P523" s="115" t="str">
        <f ca="1">IF($B523="","",OFFSET(Zdroj!AC$16,'k rozhodnutí detailní'!$A522,0))</f>
        <v/>
      </c>
      <c r="Q523" s="115" t="str">
        <f ca="1">IF($B523="","",OFFSET(Zdroj!AD$16,'k rozhodnutí detailní'!$A522,0))</f>
        <v/>
      </c>
      <c r="R523" s="115" t="str">
        <f ca="1">IF($B523="","",OFFSET(Zdroj!AE$16,'k rozhodnutí detailní'!$A522,0))</f>
        <v/>
      </c>
      <c r="S523" s="115" t="str">
        <f ca="1">IF($B523="","",OFFSET(Zdroj!AF$16,'k rozhodnutí detailní'!$A522,0))</f>
        <v/>
      </c>
      <c r="T523" s="115" t="str">
        <f ca="1">IF($B523="","",OFFSET(Zdroj!AG$16,'k rozhodnutí detailní'!$A522,0))</f>
        <v/>
      </c>
      <c r="U523" s="115" t="str">
        <f ca="1">IF($B523="","",OFFSET(Zdroj!AH$16,'k rozhodnutí detailní'!$A522,0))</f>
        <v/>
      </c>
    </row>
    <row r="524" spans="1:21" x14ac:dyDescent="0.25">
      <c r="A524" s="23"/>
      <c r="B524" s="124" t="str">
        <f ca="1">IF(OFFSET(Zdroj!$B$16,A522,0)&gt;0,OFFSET(Zdroj!$B$16,A522,0)+0,"")</f>
        <v/>
      </c>
      <c r="C524" s="2" t="str">
        <f ca="1">IF($B523="","",IF(Zdroj!$AS$9="ano",CONCATENATE("Okres:","
",OFFSET(Zdroj!CH$16,'k rozhodnutí detailní'!$A522,0),"
","Právní forma","
",OFFSET(Zdroj!H$16,'k rozhodnutí detailní'!$A522,0),"
",IF(OFFSET(Zdroj!I$16,'k rozhodnutí detailní'!$A522,0)="","","IČO: "),OFFSET(Zdroj!I$16,'k rozhodnutí detailní'!$A522,0),"
","B.Ú. ",IF(OFFSET(Zdroj!J$16,'k rozhodnutí detailní'!$A522,0)="","","Anonymizováno")),CONCATENATE("Okres:","
",OFFSET(Zdroj!CH$16,'k rozhodnutí detailní'!$A522,0),"
","Právní forma","
",OFFSET(Zdroj!H$16,'k rozhodnutí detailní'!$A522,0),"
",IF(OFFSET(Zdroj!I$16,'k rozhodnutí detailní'!$A522,0)="","","IČO: "),OFFSET(Zdroj!I$16,'k rozhodnutí detailní'!$A522,0),"
","B.Ú. ",OFFSET(Zdroj!J$16,'k rozhodnutí detailní'!$A522,0))))</f>
        <v/>
      </c>
      <c r="D524" s="3" t="str">
        <f ca="1">IF($B523="","",OFFSET(Zdroj!O$16,'k rozhodnutí detailní'!$A522,0))</f>
        <v/>
      </c>
      <c r="E524" s="127"/>
      <c r="F524" s="30"/>
      <c r="G524" s="122"/>
      <c r="H524" s="126"/>
      <c r="I524" s="115"/>
      <c r="J524" s="115"/>
      <c r="K524" s="115"/>
      <c r="L524" s="115"/>
      <c r="M524" s="142"/>
      <c r="N524" s="125"/>
      <c r="O524" s="115"/>
      <c r="P524" s="115"/>
      <c r="Q524" s="115"/>
      <c r="R524" s="115"/>
      <c r="S524" s="115"/>
      <c r="T524" s="115"/>
      <c r="U524" s="115"/>
    </row>
    <row r="525" spans="1:21" x14ac:dyDescent="0.25">
      <c r="A525" s="23">
        <f>ROW()/3-1</f>
        <v>174</v>
      </c>
      <c r="B525" s="124"/>
      <c r="C525" s="28" t="str">
        <f ca="1">IF($B523="","",IF(Zdroj!$AS$9="ano",IF(OFFSET(Zdroj!M$16,'k rozhodnutí detailní'!A522,0)="","","Anonymizováno"),IF(OFFSET(Zdroj!M$16,'k rozhodnutí detailní'!A522,0)="","",OFFSET(Zdroj!M$16,'k rozhodnutí detailní'!A522,0))))</f>
        <v/>
      </c>
      <c r="D525" s="3" t="str">
        <f ca="1">IF($B523="","",CONCATENATE("Dotace bude použita na:","
",OFFSET(Zdroj!P$16,'k rozhodnutí detailní'!$A522,0)))</f>
        <v/>
      </c>
      <c r="E525" s="127"/>
      <c r="F525" s="31" t="str">
        <f ca="1">IF($B523="","",OFFSET(Zdroj!V$16,'k rozhodnutí detailní'!$A522,0))</f>
        <v/>
      </c>
      <c r="G525" s="38" t="str">
        <f ca="1">IF($B523="","",OFFSET(Zdroj!CC$16,'k rozhodnutí'!$A522,0))</f>
        <v/>
      </c>
      <c r="H525" s="126"/>
      <c r="I525" s="115"/>
      <c r="J525" s="115"/>
      <c r="K525" s="115"/>
      <c r="L525" s="115"/>
      <c r="M525" s="142"/>
      <c r="N525" s="32" t="str">
        <f t="shared" ref="N525" ca="1" si="343">IF(B523="","",N523/G523)</f>
        <v/>
      </c>
      <c r="O525" s="115"/>
      <c r="P525" s="115"/>
      <c r="Q525" s="115"/>
      <c r="R525" s="115"/>
      <c r="S525" s="115"/>
      <c r="T525" s="115"/>
      <c r="U525" s="115"/>
    </row>
    <row r="526" spans="1:21" x14ac:dyDescent="0.25">
      <c r="A526" s="23"/>
      <c r="B526" s="78" t="str">
        <f ca="1">IF(OFFSET(Zdroj!$B$16,A525,0)&gt;0,A528,"")</f>
        <v/>
      </c>
      <c r="C526" s="2" t="str">
        <f ca="1">IF($B526="","",IF(Zdroj!$AS$9="ano",CONCATENATE(OFFSET(Zdroj!C$16,'k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19" t="str">
        <f ca="1">IF($B526="","",OFFSET(Zdroj!N$16,'k rozhodnutí detailní'!$A525,0))</f>
        <v/>
      </c>
      <c r="E526" s="127" t="str">
        <f ca="1">IF($B526="","",OFFSET(Zdroj!T$16,'k rozhodnutí detailní'!$A525,0))</f>
        <v/>
      </c>
      <c r="F526" s="31" t="str">
        <f ca="1">IF($B526="","",OFFSET(Zdroj!U$16,'k rozhodnutí detailní'!$A525,0))</f>
        <v/>
      </c>
      <c r="G526" s="122" t="str">
        <f ca="1">IF($B526="","",OFFSET(Zdroj!W$16,'k rozhodnutí detailní'!$A525,0))</f>
        <v/>
      </c>
      <c r="H526" s="126" t="str">
        <f ca="1">IF($B526="","",OFFSET(Zdroj!Y$16,'k rozhodnutí detailní'!$A525,0))</f>
        <v/>
      </c>
      <c r="I526" s="115" t="str">
        <f ca="1">IF($B526="","",OFFSET(Zdroj!BW$16,'k rozhodnutí detailní'!$A525,0))</f>
        <v/>
      </c>
      <c r="J526" s="115" t="str">
        <f ca="1">IF($B526="","",OFFSET(Zdroj!BX$16,'k rozhodnutí detailní'!$A525,0))</f>
        <v/>
      </c>
      <c r="K526" s="115" t="str">
        <f ca="1">IF($B526="","",OFFSET(Zdroj!BY$16,'k rozhodnutí detailní'!$A525,0))</f>
        <v/>
      </c>
      <c r="L526" s="115" t="str">
        <f ca="1">IF($B526="","",CONCATENATE(OFFSET(Zdroj!BZ$16,'k rozhodnutí detailní'!$A525,0)," ze 100"))</f>
        <v/>
      </c>
      <c r="M526" s="142" t="str">
        <f t="shared" ref="M526" ca="1" si="344">IF($B526="","",SUM((I526+J526+K526)/100))</f>
        <v/>
      </c>
      <c r="N526" s="125" t="str">
        <f ca="1">IF(B526="","",OFFSET(Zdroj!CE$16,'k rozhodnutí detailní'!A525,0))</f>
        <v/>
      </c>
      <c r="O526" s="115" t="str">
        <f ca="1">IF($B526="","",OFFSET(Zdroj!Z$16,'k rozhodnutí detailní'!$A525,0))</f>
        <v/>
      </c>
      <c r="P526" s="115" t="str">
        <f ca="1">IF($B526="","",OFFSET(Zdroj!AC$16,'k rozhodnutí detailní'!$A525,0))</f>
        <v/>
      </c>
      <c r="Q526" s="115" t="str">
        <f ca="1">IF($B526="","",OFFSET(Zdroj!AD$16,'k rozhodnutí detailní'!$A525,0))</f>
        <v/>
      </c>
      <c r="R526" s="115" t="str">
        <f ca="1">IF($B526="","",OFFSET(Zdroj!AE$16,'k rozhodnutí detailní'!$A525,0))</f>
        <v/>
      </c>
      <c r="S526" s="115" t="str">
        <f ca="1">IF($B526="","",OFFSET(Zdroj!AF$16,'k rozhodnutí detailní'!$A525,0))</f>
        <v/>
      </c>
      <c r="T526" s="115" t="str">
        <f ca="1">IF($B526="","",OFFSET(Zdroj!AG$16,'k rozhodnutí detailní'!$A525,0))</f>
        <v/>
      </c>
      <c r="U526" s="115" t="str">
        <f ca="1">IF($B526="","",OFFSET(Zdroj!AH$16,'k rozhodnutí detailní'!$A525,0))</f>
        <v/>
      </c>
    </row>
    <row r="527" spans="1:21" x14ac:dyDescent="0.25">
      <c r="A527" s="23"/>
      <c r="B527" s="124" t="str">
        <f ca="1">IF(OFFSET(Zdroj!$B$16,A525,0)&gt;0,OFFSET(Zdroj!$B$16,A525,0)+0,"")</f>
        <v/>
      </c>
      <c r="C527" s="2" t="str">
        <f ca="1">IF($B526="","",IF(Zdroj!$AS$9="ano",CONCATENATE("Okres:","
",OFFSET(Zdroj!CH$16,'k rozhodnutí detailní'!$A525,0),"
","Právní forma","
",OFFSET(Zdroj!H$16,'k rozhodnutí detailní'!$A525,0),"
",IF(OFFSET(Zdroj!I$16,'k rozhodnutí detailní'!$A525,0)="","","IČO: "),OFFSET(Zdroj!I$16,'k rozhodnutí detailní'!$A525,0),"
","B.Ú. ",IF(OFFSET(Zdroj!J$16,'k rozhodnutí detailní'!$A525,0)="","","Anonymizováno")),CONCATENATE("Okres:","
",OFFSET(Zdroj!CH$16,'k rozhodnutí detailní'!$A525,0),"
","Právní forma","
",OFFSET(Zdroj!H$16,'k rozhodnutí detailní'!$A525,0),"
",IF(OFFSET(Zdroj!I$16,'k rozhodnutí detailní'!$A525,0)="","","IČO: "),OFFSET(Zdroj!I$16,'k rozhodnutí detailní'!$A525,0),"
","B.Ú. ",OFFSET(Zdroj!J$16,'k rozhodnutí detailní'!$A525,0))))</f>
        <v/>
      </c>
      <c r="D527" s="3" t="str">
        <f ca="1">IF($B526="","",OFFSET(Zdroj!O$16,'k rozhodnutí detailní'!$A525,0))</f>
        <v/>
      </c>
      <c r="E527" s="127"/>
      <c r="F527" s="30"/>
      <c r="G527" s="122"/>
      <c r="H527" s="126"/>
      <c r="I527" s="115"/>
      <c r="J527" s="115"/>
      <c r="K527" s="115"/>
      <c r="L527" s="115"/>
      <c r="M527" s="142"/>
      <c r="N527" s="125"/>
      <c r="O527" s="115"/>
      <c r="P527" s="115"/>
      <c r="Q527" s="115"/>
      <c r="R527" s="115"/>
      <c r="S527" s="115"/>
      <c r="T527" s="115"/>
      <c r="U527" s="115"/>
    </row>
    <row r="528" spans="1:21" x14ac:dyDescent="0.25">
      <c r="A528" s="23">
        <f>ROW()/3-1</f>
        <v>175</v>
      </c>
      <c r="B528" s="124"/>
      <c r="C528" s="28" t="str">
        <f ca="1">IF($B526="","",IF(Zdroj!$AS$9="ano",IF(OFFSET(Zdroj!M$16,'k rozhodnutí detailní'!A525,0)="","","Anonymizováno"),IF(OFFSET(Zdroj!M$16,'k rozhodnutí detailní'!A525,0)="","",OFFSET(Zdroj!M$16,'k rozhodnutí detailní'!A525,0))))</f>
        <v/>
      </c>
      <c r="D528" s="3" t="str">
        <f ca="1">IF($B526="","",CONCATENATE("Dotace bude použita na:","
",OFFSET(Zdroj!P$16,'k rozhodnutí detailní'!$A525,0)))</f>
        <v/>
      </c>
      <c r="E528" s="127"/>
      <c r="F528" s="31" t="str">
        <f ca="1">IF($B526="","",OFFSET(Zdroj!V$16,'k rozhodnutí detailní'!$A525,0))</f>
        <v/>
      </c>
      <c r="G528" s="38" t="str">
        <f ca="1">IF($B526="","",OFFSET(Zdroj!CC$16,'k rozhodnutí'!$A525,0))</f>
        <v/>
      </c>
      <c r="H528" s="126"/>
      <c r="I528" s="115"/>
      <c r="J528" s="115"/>
      <c r="K528" s="115"/>
      <c r="L528" s="115"/>
      <c r="M528" s="142"/>
      <c r="N528" s="32" t="str">
        <f t="shared" ref="N528" ca="1" si="345">IF(B526="","",N526/G526)</f>
        <v/>
      </c>
      <c r="O528" s="115"/>
      <c r="P528" s="115"/>
      <c r="Q528" s="115"/>
      <c r="R528" s="115"/>
      <c r="S528" s="115"/>
      <c r="T528" s="115"/>
      <c r="U528" s="115"/>
    </row>
    <row r="529" spans="1:21" x14ac:dyDescent="0.25">
      <c r="A529" s="23"/>
      <c r="B529" s="78" t="str">
        <f ca="1">IF(OFFSET(Zdroj!$B$16,A528,0)&gt;0,A531,"")</f>
        <v/>
      </c>
      <c r="C529" s="2" t="str">
        <f ca="1">IF($B529="","",IF(Zdroj!$AS$9="ano",CONCATENATE(OFFSET(Zdroj!C$16,'k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19" t="str">
        <f ca="1">IF($B529="","",OFFSET(Zdroj!N$16,'k rozhodnutí detailní'!$A528,0))</f>
        <v/>
      </c>
      <c r="E529" s="127" t="str">
        <f ca="1">IF($B529="","",OFFSET(Zdroj!T$16,'k rozhodnutí detailní'!$A528,0))</f>
        <v/>
      </c>
      <c r="F529" s="31" t="str">
        <f ca="1">IF($B529="","",OFFSET(Zdroj!U$16,'k rozhodnutí detailní'!$A528,0))</f>
        <v/>
      </c>
      <c r="G529" s="122" t="str">
        <f ca="1">IF($B529="","",OFFSET(Zdroj!W$16,'k rozhodnutí detailní'!$A528,0))</f>
        <v/>
      </c>
      <c r="H529" s="126" t="str">
        <f ca="1">IF($B529="","",OFFSET(Zdroj!Y$16,'k rozhodnutí detailní'!$A528,0))</f>
        <v/>
      </c>
      <c r="I529" s="115" t="str">
        <f ca="1">IF($B529="","",OFFSET(Zdroj!BW$16,'k rozhodnutí detailní'!$A528,0))</f>
        <v/>
      </c>
      <c r="J529" s="115" t="str">
        <f ca="1">IF($B529="","",OFFSET(Zdroj!BX$16,'k rozhodnutí detailní'!$A528,0))</f>
        <v/>
      </c>
      <c r="K529" s="115" t="str">
        <f ca="1">IF($B529="","",OFFSET(Zdroj!BY$16,'k rozhodnutí detailní'!$A528,0))</f>
        <v/>
      </c>
      <c r="L529" s="115" t="str">
        <f ca="1">IF($B529="","",CONCATENATE(OFFSET(Zdroj!BZ$16,'k rozhodnutí detailní'!$A528,0)," ze 100"))</f>
        <v/>
      </c>
      <c r="M529" s="142" t="str">
        <f t="shared" ref="M529" ca="1" si="346">IF($B529="","",SUM((I529+J529+K529)/100))</f>
        <v/>
      </c>
      <c r="N529" s="125" t="str">
        <f ca="1">IF(B529="","",OFFSET(Zdroj!CE$16,'k rozhodnutí detailní'!A528,0))</f>
        <v/>
      </c>
      <c r="O529" s="115" t="str">
        <f ca="1">IF($B529="","",OFFSET(Zdroj!Z$16,'k rozhodnutí detailní'!$A528,0))</f>
        <v/>
      </c>
      <c r="P529" s="115" t="str">
        <f ca="1">IF($B529="","",OFFSET(Zdroj!AC$16,'k rozhodnutí detailní'!$A528,0))</f>
        <v/>
      </c>
      <c r="Q529" s="115" t="str">
        <f ca="1">IF($B529="","",OFFSET(Zdroj!AD$16,'k rozhodnutí detailní'!$A528,0))</f>
        <v/>
      </c>
      <c r="R529" s="115" t="str">
        <f ca="1">IF($B529="","",OFFSET(Zdroj!AE$16,'k rozhodnutí detailní'!$A528,0))</f>
        <v/>
      </c>
      <c r="S529" s="115" t="str">
        <f ca="1">IF($B529="","",OFFSET(Zdroj!AF$16,'k rozhodnutí detailní'!$A528,0))</f>
        <v/>
      </c>
      <c r="T529" s="115" t="str">
        <f ca="1">IF($B529="","",OFFSET(Zdroj!AG$16,'k rozhodnutí detailní'!$A528,0))</f>
        <v/>
      </c>
      <c r="U529" s="115" t="str">
        <f ca="1">IF($B529="","",OFFSET(Zdroj!AH$16,'k rozhodnutí detailní'!$A528,0))</f>
        <v/>
      </c>
    </row>
    <row r="530" spans="1:21" x14ac:dyDescent="0.25">
      <c r="A530" s="23"/>
      <c r="B530" s="124" t="str">
        <f ca="1">IF(OFFSET(Zdroj!$B$16,A528,0)&gt;0,OFFSET(Zdroj!$B$16,A528,0)+0,"")</f>
        <v/>
      </c>
      <c r="C530" s="2" t="str">
        <f ca="1">IF($B529="","",IF(Zdroj!$AS$9="ano",CONCATENATE("Okres:","
",OFFSET(Zdroj!CH$16,'k rozhodnutí detailní'!$A528,0),"
","Právní forma","
",OFFSET(Zdroj!H$16,'k rozhodnutí detailní'!$A528,0),"
",IF(OFFSET(Zdroj!I$16,'k rozhodnutí detailní'!$A528,0)="","","IČO: "),OFFSET(Zdroj!I$16,'k rozhodnutí detailní'!$A528,0),"
","B.Ú. ",IF(OFFSET(Zdroj!J$16,'k rozhodnutí detailní'!$A528,0)="","","Anonymizováno")),CONCATENATE("Okres:","
",OFFSET(Zdroj!CH$16,'k rozhodnutí detailní'!$A528,0),"
","Právní forma","
",OFFSET(Zdroj!H$16,'k rozhodnutí detailní'!$A528,0),"
",IF(OFFSET(Zdroj!I$16,'k rozhodnutí detailní'!$A528,0)="","","IČO: "),OFFSET(Zdroj!I$16,'k rozhodnutí detailní'!$A528,0),"
","B.Ú. ",OFFSET(Zdroj!J$16,'k rozhodnutí detailní'!$A528,0))))</f>
        <v/>
      </c>
      <c r="D530" s="3" t="str">
        <f ca="1">IF($B529="","",OFFSET(Zdroj!O$16,'k rozhodnutí detailní'!$A528,0))</f>
        <v/>
      </c>
      <c r="E530" s="127"/>
      <c r="F530" s="30"/>
      <c r="G530" s="122"/>
      <c r="H530" s="126"/>
      <c r="I530" s="115"/>
      <c r="J530" s="115"/>
      <c r="K530" s="115"/>
      <c r="L530" s="115"/>
      <c r="M530" s="142"/>
      <c r="N530" s="125"/>
      <c r="O530" s="115"/>
      <c r="P530" s="115"/>
      <c r="Q530" s="115"/>
      <c r="R530" s="115"/>
      <c r="S530" s="115"/>
      <c r="T530" s="115"/>
      <c r="U530" s="115"/>
    </row>
    <row r="531" spans="1:21" x14ac:dyDescent="0.25">
      <c r="A531" s="23">
        <f>ROW()/3-1</f>
        <v>176</v>
      </c>
      <c r="B531" s="124"/>
      <c r="C531" s="28" t="str">
        <f ca="1">IF($B529="","",IF(Zdroj!$AS$9="ano",IF(OFFSET(Zdroj!M$16,'k rozhodnutí detailní'!A528,0)="","","Anonymizováno"),IF(OFFSET(Zdroj!M$16,'k rozhodnutí detailní'!A528,0)="","",OFFSET(Zdroj!M$16,'k rozhodnutí detailní'!A528,0))))</f>
        <v/>
      </c>
      <c r="D531" s="3" t="str">
        <f ca="1">IF($B529="","",CONCATENATE("Dotace bude použita na:","
",OFFSET(Zdroj!P$16,'k rozhodnutí detailní'!$A528,0)))</f>
        <v/>
      </c>
      <c r="E531" s="127"/>
      <c r="F531" s="31" t="str">
        <f ca="1">IF($B529="","",OFFSET(Zdroj!V$16,'k rozhodnutí detailní'!$A528,0))</f>
        <v/>
      </c>
      <c r="G531" s="38" t="str">
        <f ca="1">IF($B529="","",OFFSET(Zdroj!CC$16,'k rozhodnutí'!$A528,0))</f>
        <v/>
      </c>
      <c r="H531" s="126"/>
      <c r="I531" s="115"/>
      <c r="J531" s="115"/>
      <c r="K531" s="115"/>
      <c r="L531" s="115"/>
      <c r="M531" s="142"/>
      <c r="N531" s="32" t="str">
        <f t="shared" ref="N531" ca="1" si="347">IF(B529="","",N529/G529)</f>
        <v/>
      </c>
      <c r="O531" s="115"/>
      <c r="P531" s="115"/>
      <c r="Q531" s="115"/>
      <c r="R531" s="115"/>
      <c r="S531" s="115"/>
      <c r="T531" s="115"/>
      <c r="U531" s="115"/>
    </row>
    <row r="532" spans="1:21" x14ac:dyDescent="0.25">
      <c r="A532" s="23"/>
      <c r="B532" s="78" t="str">
        <f ca="1">IF(OFFSET(Zdroj!$B$16,A531,0)&gt;0,A534,"")</f>
        <v/>
      </c>
      <c r="C532" s="2" t="str">
        <f ca="1">IF($B532="","",IF(Zdroj!$AS$9="ano",CONCATENATE(OFFSET(Zdroj!C$16,'k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19" t="str">
        <f ca="1">IF($B532="","",OFFSET(Zdroj!N$16,'k rozhodnutí detailní'!$A531,0))</f>
        <v/>
      </c>
      <c r="E532" s="127" t="str">
        <f ca="1">IF($B532="","",OFFSET(Zdroj!T$16,'k rozhodnutí detailní'!$A531,0))</f>
        <v/>
      </c>
      <c r="F532" s="31" t="str">
        <f ca="1">IF($B532="","",OFFSET(Zdroj!U$16,'k rozhodnutí detailní'!$A531,0))</f>
        <v/>
      </c>
      <c r="G532" s="122" t="str">
        <f ca="1">IF($B532="","",OFFSET(Zdroj!W$16,'k rozhodnutí detailní'!$A531,0))</f>
        <v/>
      </c>
      <c r="H532" s="126" t="str">
        <f ca="1">IF($B532="","",OFFSET(Zdroj!Y$16,'k rozhodnutí detailní'!$A531,0))</f>
        <v/>
      </c>
      <c r="I532" s="115" t="str">
        <f ca="1">IF($B532="","",OFFSET(Zdroj!BW$16,'k rozhodnutí detailní'!$A531,0))</f>
        <v/>
      </c>
      <c r="J532" s="115" t="str">
        <f ca="1">IF($B532="","",OFFSET(Zdroj!BX$16,'k rozhodnutí detailní'!$A531,0))</f>
        <v/>
      </c>
      <c r="K532" s="115" t="str">
        <f ca="1">IF($B532="","",OFFSET(Zdroj!BY$16,'k rozhodnutí detailní'!$A531,0))</f>
        <v/>
      </c>
      <c r="L532" s="115" t="str">
        <f ca="1">IF($B532="","",CONCATENATE(OFFSET(Zdroj!BZ$16,'k rozhodnutí detailní'!$A531,0)," ze 100"))</f>
        <v/>
      </c>
      <c r="M532" s="142" t="str">
        <f t="shared" ref="M532" ca="1" si="348">IF($B532="","",SUM((I532+J532+K532)/100))</f>
        <v/>
      </c>
      <c r="N532" s="125" t="str">
        <f ca="1">IF(B532="","",OFFSET(Zdroj!CE$16,'k rozhodnutí detailní'!A531,0))</f>
        <v/>
      </c>
      <c r="O532" s="115" t="str">
        <f ca="1">IF($B532="","",OFFSET(Zdroj!Z$16,'k rozhodnutí detailní'!$A531,0))</f>
        <v/>
      </c>
      <c r="P532" s="115" t="str">
        <f ca="1">IF($B532="","",OFFSET(Zdroj!AC$16,'k rozhodnutí detailní'!$A531,0))</f>
        <v/>
      </c>
      <c r="Q532" s="115" t="str">
        <f ca="1">IF($B532="","",OFFSET(Zdroj!AD$16,'k rozhodnutí detailní'!$A531,0))</f>
        <v/>
      </c>
      <c r="R532" s="115" t="str">
        <f ca="1">IF($B532="","",OFFSET(Zdroj!AE$16,'k rozhodnutí detailní'!$A531,0))</f>
        <v/>
      </c>
      <c r="S532" s="115" t="str">
        <f ca="1">IF($B532="","",OFFSET(Zdroj!AF$16,'k rozhodnutí detailní'!$A531,0))</f>
        <v/>
      </c>
      <c r="T532" s="115" t="str">
        <f ca="1">IF($B532="","",OFFSET(Zdroj!AG$16,'k rozhodnutí detailní'!$A531,0))</f>
        <v/>
      </c>
      <c r="U532" s="115" t="str">
        <f ca="1">IF($B532="","",OFFSET(Zdroj!AH$16,'k rozhodnutí detailní'!$A531,0))</f>
        <v/>
      </c>
    </row>
    <row r="533" spans="1:21" x14ac:dyDescent="0.25">
      <c r="A533" s="23"/>
      <c r="B533" s="124" t="str">
        <f ca="1">IF(OFFSET(Zdroj!$B$16,A531,0)&gt;0,OFFSET(Zdroj!$B$16,A531,0)+0,"")</f>
        <v/>
      </c>
      <c r="C533" s="2" t="str">
        <f ca="1">IF($B532="","",IF(Zdroj!$AS$9="ano",CONCATENATE("Okres:","
",OFFSET(Zdroj!CH$16,'k rozhodnutí detailní'!$A531,0),"
","Právní forma","
",OFFSET(Zdroj!H$16,'k rozhodnutí detailní'!$A531,0),"
",IF(OFFSET(Zdroj!I$16,'k rozhodnutí detailní'!$A531,0)="","","IČO: "),OFFSET(Zdroj!I$16,'k rozhodnutí detailní'!$A531,0),"
","B.Ú. ",IF(OFFSET(Zdroj!J$16,'k rozhodnutí detailní'!$A531,0)="","","Anonymizováno")),CONCATENATE("Okres:","
",OFFSET(Zdroj!CH$16,'k rozhodnutí detailní'!$A531,0),"
","Právní forma","
",OFFSET(Zdroj!H$16,'k rozhodnutí detailní'!$A531,0),"
",IF(OFFSET(Zdroj!I$16,'k rozhodnutí detailní'!$A531,0)="","","IČO: "),OFFSET(Zdroj!I$16,'k rozhodnutí detailní'!$A531,0),"
","B.Ú. ",OFFSET(Zdroj!J$16,'k rozhodnutí detailní'!$A531,0))))</f>
        <v/>
      </c>
      <c r="D533" s="3" t="str">
        <f ca="1">IF($B532="","",OFFSET(Zdroj!O$16,'k rozhodnutí detailní'!$A531,0))</f>
        <v/>
      </c>
      <c r="E533" s="127"/>
      <c r="F533" s="30"/>
      <c r="G533" s="122"/>
      <c r="H533" s="126"/>
      <c r="I533" s="115"/>
      <c r="J533" s="115"/>
      <c r="K533" s="115"/>
      <c r="L533" s="115"/>
      <c r="M533" s="142"/>
      <c r="N533" s="125"/>
      <c r="O533" s="115"/>
      <c r="P533" s="115"/>
      <c r="Q533" s="115"/>
      <c r="R533" s="115"/>
      <c r="S533" s="115"/>
      <c r="T533" s="115"/>
      <c r="U533" s="115"/>
    </row>
    <row r="534" spans="1:21" x14ac:dyDescent="0.25">
      <c r="A534" s="23">
        <f>ROW()/3-1</f>
        <v>177</v>
      </c>
      <c r="B534" s="124"/>
      <c r="C534" s="28" t="str">
        <f ca="1">IF($B532="","",IF(Zdroj!$AS$9="ano",IF(OFFSET(Zdroj!M$16,'k rozhodnutí detailní'!A531,0)="","","Anonymizováno"),IF(OFFSET(Zdroj!M$16,'k rozhodnutí detailní'!A531,0)="","",OFFSET(Zdroj!M$16,'k rozhodnutí detailní'!A531,0))))</f>
        <v/>
      </c>
      <c r="D534" s="3" t="str">
        <f ca="1">IF($B532="","",CONCATENATE("Dotace bude použita na:","
",OFFSET(Zdroj!P$16,'k rozhodnutí detailní'!$A531,0)))</f>
        <v/>
      </c>
      <c r="E534" s="127"/>
      <c r="F534" s="31" t="str">
        <f ca="1">IF($B532="","",OFFSET(Zdroj!V$16,'k rozhodnutí detailní'!$A531,0))</f>
        <v/>
      </c>
      <c r="G534" s="38" t="str">
        <f ca="1">IF($B532="","",OFFSET(Zdroj!CC$16,'k rozhodnutí'!$A531,0))</f>
        <v/>
      </c>
      <c r="H534" s="126"/>
      <c r="I534" s="115"/>
      <c r="J534" s="115"/>
      <c r="K534" s="115"/>
      <c r="L534" s="115"/>
      <c r="M534" s="142"/>
      <c r="N534" s="32" t="str">
        <f t="shared" ref="N534" ca="1" si="349">IF(B532="","",N532/G532)</f>
        <v/>
      </c>
      <c r="O534" s="115"/>
      <c r="P534" s="115"/>
      <c r="Q534" s="115"/>
      <c r="R534" s="115"/>
      <c r="S534" s="115"/>
      <c r="T534" s="115"/>
      <c r="U534" s="115"/>
    </row>
    <row r="535" spans="1:21" x14ac:dyDescent="0.25">
      <c r="A535" s="23"/>
      <c r="B535" s="78" t="str">
        <f ca="1">IF(OFFSET(Zdroj!$B$16,A534,0)&gt;0,A537,"")</f>
        <v/>
      </c>
      <c r="C535" s="2" t="str">
        <f ca="1">IF($B535="","",IF(Zdroj!$AS$9="ano",CONCATENATE(OFFSET(Zdroj!C$16,'k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19" t="str">
        <f ca="1">IF($B535="","",OFFSET(Zdroj!N$16,'k rozhodnutí detailní'!$A534,0))</f>
        <v/>
      </c>
      <c r="E535" s="127" t="str">
        <f ca="1">IF($B535="","",OFFSET(Zdroj!T$16,'k rozhodnutí detailní'!$A534,0))</f>
        <v/>
      </c>
      <c r="F535" s="31" t="str">
        <f ca="1">IF($B535="","",OFFSET(Zdroj!U$16,'k rozhodnutí detailní'!$A534,0))</f>
        <v/>
      </c>
      <c r="G535" s="122" t="str">
        <f ca="1">IF($B535="","",OFFSET(Zdroj!W$16,'k rozhodnutí detailní'!$A534,0))</f>
        <v/>
      </c>
      <c r="H535" s="126" t="str">
        <f ca="1">IF($B535="","",OFFSET(Zdroj!Y$16,'k rozhodnutí detailní'!$A534,0))</f>
        <v/>
      </c>
      <c r="I535" s="115" t="str">
        <f ca="1">IF($B535="","",OFFSET(Zdroj!BW$16,'k rozhodnutí detailní'!$A534,0))</f>
        <v/>
      </c>
      <c r="J535" s="115" t="str">
        <f ca="1">IF($B535="","",OFFSET(Zdroj!BX$16,'k rozhodnutí detailní'!$A534,0))</f>
        <v/>
      </c>
      <c r="K535" s="115" t="str">
        <f ca="1">IF($B535="","",OFFSET(Zdroj!BY$16,'k rozhodnutí detailní'!$A534,0))</f>
        <v/>
      </c>
      <c r="L535" s="115" t="str">
        <f ca="1">IF($B535="","",CONCATENATE(OFFSET(Zdroj!BZ$16,'k rozhodnutí detailní'!$A534,0)," ze 100"))</f>
        <v/>
      </c>
      <c r="M535" s="142" t="str">
        <f t="shared" ref="M535" ca="1" si="350">IF($B535="","",SUM((I535+J535+K535)/100))</f>
        <v/>
      </c>
      <c r="N535" s="125" t="str">
        <f ca="1">IF(B535="","",OFFSET(Zdroj!CE$16,'k rozhodnutí detailní'!A534,0))</f>
        <v/>
      </c>
      <c r="O535" s="115" t="str">
        <f ca="1">IF($B535="","",OFFSET(Zdroj!Z$16,'k rozhodnutí detailní'!$A534,0))</f>
        <v/>
      </c>
      <c r="P535" s="115" t="str">
        <f ca="1">IF($B535="","",OFFSET(Zdroj!AC$16,'k rozhodnutí detailní'!$A534,0))</f>
        <v/>
      </c>
      <c r="Q535" s="115" t="str">
        <f ca="1">IF($B535="","",OFFSET(Zdroj!AD$16,'k rozhodnutí detailní'!$A534,0))</f>
        <v/>
      </c>
      <c r="R535" s="115" t="str">
        <f ca="1">IF($B535="","",OFFSET(Zdroj!AE$16,'k rozhodnutí detailní'!$A534,0))</f>
        <v/>
      </c>
      <c r="S535" s="115" t="str">
        <f ca="1">IF($B535="","",OFFSET(Zdroj!AF$16,'k rozhodnutí detailní'!$A534,0))</f>
        <v/>
      </c>
      <c r="T535" s="115" t="str">
        <f ca="1">IF($B535="","",OFFSET(Zdroj!AG$16,'k rozhodnutí detailní'!$A534,0))</f>
        <v/>
      </c>
      <c r="U535" s="115" t="str">
        <f ca="1">IF($B535="","",OFFSET(Zdroj!AH$16,'k rozhodnutí detailní'!$A534,0))</f>
        <v/>
      </c>
    </row>
    <row r="536" spans="1:21" x14ac:dyDescent="0.25">
      <c r="A536" s="23"/>
      <c r="B536" s="124" t="str">
        <f ca="1">IF(OFFSET(Zdroj!$B$16,A534,0)&gt;0,OFFSET(Zdroj!$B$16,A534,0)+0,"")</f>
        <v/>
      </c>
      <c r="C536" s="2" t="str">
        <f ca="1">IF($B535="","",IF(Zdroj!$AS$9="ano",CONCATENATE("Okres:","
",OFFSET(Zdroj!CH$16,'k rozhodnutí detailní'!$A534,0),"
","Právní forma","
",OFFSET(Zdroj!H$16,'k rozhodnutí detailní'!$A534,0),"
",IF(OFFSET(Zdroj!I$16,'k rozhodnutí detailní'!$A534,0)="","","IČO: "),OFFSET(Zdroj!I$16,'k rozhodnutí detailní'!$A534,0),"
","B.Ú. ",IF(OFFSET(Zdroj!J$16,'k rozhodnutí detailní'!$A534,0)="","","Anonymizováno")),CONCATENATE("Okres:","
",OFFSET(Zdroj!CH$16,'k rozhodnutí detailní'!$A534,0),"
","Právní forma","
",OFFSET(Zdroj!H$16,'k rozhodnutí detailní'!$A534,0),"
",IF(OFFSET(Zdroj!I$16,'k rozhodnutí detailní'!$A534,0)="","","IČO: "),OFFSET(Zdroj!I$16,'k rozhodnutí detailní'!$A534,0),"
","B.Ú. ",OFFSET(Zdroj!J$16,'k rozhodnutí detailní'!$A534,0))))</f>
        <v/>
      </c>
      <c r="D536" s="3" t="str">
        <f ca="1">IF($B535="","",OFFSET(Zdroj!O$16,'k rozhodnutí detailní'!$A534,0))</f>
        <v/>
      </c>
      <c r="E536" s="127"/>
      <c r="F536" s="30"/>
      <c r="G536" s="122"/>
      <c r="H536" s="126"/>
      <c r="I536" s="115"/>
      <c r="J536" s="115"/>
      <c r="K536" s="115"/>
      <c r="L536" s="115"/>
      <c r="M536" s="142"/>
      <c r="N536" s="125"/>
      <c r="O536" s="115"/>
      <c r="P536" s="115"/>
      <c r="Q536" s="115"/>
      <c r="R536" s="115"/>
      <c r="S536" s="115"/>
      <c r="T536" s="115"/>
      <c r="U536" s="115"/>
    </row>
    <row r="537" spans="1:21" x14ac:dyDescent="0.25">
      <c r="A537" s="23">
        <f>ROW()/3-1</f>
        <v>178</v>
      </c>
      <c r="B537" s="124"/>
      <c r="C537" s="28" t="str">
        <f ca="1">IF($B535="","",IF(Zdroj!$AS$9="ano",IF(OFFSET(Zdroj!M$16,'k rozhodnutí detailní'!A534,0)="","","Anonymizováno"),IF(OFFSET(Zdroj!M$16,'k rozhodnutí detailní'!A534,0)="","",OFFSET(Zdroj!M$16,'k rozhodnutí detailní'!A534,0))))</f>
        <v/>
      </c>
      <c r="D537" s="3" t="str">
        <f ca="1">IF($B535="","",CONCATENATE("Dotace bude použita na:","
",OFFSET(Zdroj!P$16,'k rozhodnutí detailní'!$A534,0)))</f>
        <v/>
      </c>
      <c r="E537" s="127"/>
      <c r="F537" s="31" t="str">
        <f ca="1">IF($B535="","",OFFSET(Zdroj!V$16,'k rozhodnutí detailní'!$A534,0))</f>
        <v/>
      </c>
      <c r="G537" s="38" t="str">
        <f ca="1">IF($B535="","",OFFSET(Zdroj!CC$16,'k rozhodnutí'!$A534,0))</f>
        <v/>
      </c>
      <c r="H537" s="126"/>
      <c r="I537" s="115"/>
      <c r="J537" s="115"/>
      <c r="K537" s="115"/>
      <c r="L537" s="115"/>
      <c r="M537" s="142"/>
      <c r="N537" s="32" t="str">
        <f t="shared" ref="N537" ca="1" si="351">IF(B535="","",N535/G535)</f>
        <v/>
      </c>
      <c r="O537" s="115"/>
      <c r="P537" s="115"/>
      <c r="Q537" s="115"/>
      <c r="R537" s="115"/>
      <c r="S537" s="115"/>
      <c r="T537" s="115"/>
      <c r="U537" s="115"/>
    </row>
    <row r="538" spans="1:21" x14ac:dyDescent="0.25">
      <c r="A538" s="23"/>
      <c r="B538" s="78" t="str">
        <f ca="1">IF(OFFSET(Zdroj!$B$16,A537,0)&gt;0,A540,"")</f>
        <v/>
      </c>
      <c r="C538" s="2" t="str">
        <f ca="1">IF($B538="","",IF(Zdroj!$AS$9="ano",CONCATENATE(OFFSET(Zdroj!C$16,'k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19" t="str">
        <f ca="1">IF($B538="","",OFFSET(Zdroj!N$16,'k rozhodnutí detailní'!$A537,0))</f>
        <v/>
      </c>
      <c r="E538" s="127" t="str">
        <f ca="1">IF($B538="","",OFFSET(Zdroj!T$16,'k rozhodnutí detailní'!$A537,0))</f>
        <v/>
      </c>
      <c r="F538" s="31" t="str">
        <f ca="1">IF($B538="","",OFFSET(Zdroj!U$16,'k rozhodnutí detailní'!$A537,0))</f>
        <v/>
      </c>
      <c r="G538" s="122" t="str">
        <f ca="1">IF($B538="","",OFFSET(Zdroj!W$16,'k rozhodnutí detailní'!$A537,0))</f>
        <v/>
      </c>
      <c r="H538" s="126" t="str">
        <f ca="1">IF($B538="","",OFFSET(Zdroj!Y$16,'k rozhodnutí detailní'!$A537,0))</f>
        <v/>
      </c>
      <c r="I538" s="115" t="str">
        <f ca="1">IF($B538="","",OFFSET(Zdroj!BW$16,'k rozhodnutí detailní'!$A537,0))</f>
        <v/>
      </c>
      <c r="J538" s="115" t="str">
        <f ca="1">IF($B538="","",OFFSET(Zdroj!BX$16,'k rozhodnutí detailní'!$A537,0))</f>
        <v/>
      </c>
      <c r="K538" s="115" t="str">
        <f ca="1">IF($B538="","",OFFSET(Zdroj!BY$16,'k rozhodnutí detailní'!$A537,0))</f>
        <v/>
      </c>
      <c r="L538" s="115" t="str">
        <f ca="1">IF($B538="","",CONCATENATE(OFFSET(Zdroj!BZ$16,'k rozhodnutí detailní'!$A537,0)," ze 100"))</f>
        <v/>
      </c>
      <c r="M538" s="142" t="str">
        <f t="shared" ref="M538" ca="1" si="352">IF($B538="","",SUM((I538+J538+K538)/100))</f>
        <v/>
      </c>
      <c r="N538" s="125" t="str">
        <f ca="1">IF(B538="","",OFFSET(Zdroj!CE$16,'k rozhodnutí detailní'!A537,0))</f>
        <v/>
      </c>
      <c r="O538" s="115" t="str">
        <f ca="1">IF($B538="","",OFFSET(Zdroj!Z$16,'k rozhodnutí detailní'!$A537,0))</f>
        <v/>
      </c>
      <c r="P538" s="115" t="str">
        <f ca="1">IF($B538="","",OFFSET(Zdroj!AC$16,'k rozhodnutí detailní'!$A537,0))</f>
        <v/>
      </c>
      <c r="Q538" s="115" t="str">
        <f ca="1">IF($B538="","",OFFSET(Zdroj!AD$16,'k rozhodnutí detailní'!$A537,0))</f>
        <v/>
      </c>
      <c r="R538" s="115" t="str">
        <f ca="1">IF($B538="","",OFFSET(Zdroj!AE$16,'k rozhodnutí detailní'!$A537,0))</f>
        <v/>
      </c>
      <c r="S538" s="115" t="str">
        <f ca="1">IF($B538="","",OFFSET(Zdroj!AF$16,'k rozhodnutí detailní'!$A537,0))</f>
        <v/>
      </c>
      <c r="T538" s="115" t="str">
        <f ca="1">IF($B538="","",OFFSET(Zdroj!AG$16,'k rozhodnutí detailní'!$A537,0))</f>
        <v/>
      </c>
      <c r="U538" s="115" t="str">
        <f ca="1">IF($B538="","",OFFSET(Zdroj!AH$16,'k rozhodnutí detailní'!$A537,0))</f>
        <v/>
      </c>
    </row>
    <row r="539" spans="1:21" x14ac:dyDescent="0.25">
      <c r="A539" s="23"/>
      <c r="B539" s="124" t="str">
        <f ca="1">IF(OFFSET(Zdroj!$B$16,A537,0)&gt;0,OFFSET(Zdroj!$B$16,A537,0)+0,"")</f>
        <v/>
      </c>
      <c r="C539" s="2" t="str">
        <f ca="1">IF($B538="","",IF(Zdroj!$AS$9="ano",CONCATENATE("Okres:","
",OFFSET(Zdroj!CH$16,'k rozhodnutí detailní'!$A537,0),"
","Právní forma","
",OFFSET(Zdroj!H$16,'k rozhodnutí detailní'!$A537,0),"
",IF(OFFSET(Zdroj!I$16,'k rozhodnutí detailní'!$A537,0)="","","IČO: "),OFFSET(Zdroj!I$16,'k rozhodnutí detailní'!$A537,0),"
","B.Ú. ",IF(OFFSET(Zdroj!J$16,'k rozhodnutí detailní'!$A537,0)="","","Anonymizováno")),CONCATENATE("Okres:","
",OFFSET(Zdroj!CH$16,'k rozhodnutí detailní'!$A537,0),"
","Právní forma","
",OFFSET(Zdroj!H$16,'k rozhodnutí detailní'!$A537,0),"
",IF(OFFSET(Zdroj!I$16,'k rozhodnutí detailní'!$A537,0)="","","IČO: "),OFFSET(Zdroj!I$16,'k rozhodnutí detailní'!$A537,0),"
","B.Ú. ",OFFSET(Zdroj!J$16,'k rozhodnutí detailní'!$A537,0))))</f>
        <v/>
      </c>
      <c r="D539" s="3" t="str">
        <f ca="1">IF($B538="","",OFFSET(Zdroj!O$16,'k rozhodnutí detailní'!$A537,0))</f>
        <v/>
      </c>
      <c r="E539" s="127"/>
      <c r="F539" s="30"/>
      <c r="G539" s="122"/>
      <c r="H539" s="126"/>
      <c r="I539" s="115"/>
      <c r="J539" s="115"/>
      <c r="K539" s="115"/>
      <c r="L539" s="115"/>
      <c r="M539" s="142"/>
      <c r="N539" s="125"/>
      <c r="O539" s="115"/>
      <c r="P539" s="115"/>
      <c r="Q539" s="115"/>
      <c r="R539" s="115"/>
      <c r="S539" s="115"/>
      <c r="T539" s="115"/>
      <c r="U539" s="115"/>
    </row>
    <row r="540" spans="1:21" x14ac:dyDescent="0.25">
      <c r="A540" s="23">
        <f>ROW()/3-1</f>
        <v>179</v>
      </c>
      <c r="B540" s="124"/>
      <c r="C540" s="28" t="str">
        <f ca="1">IF($B538="","",IF(Zdroj!$AS$9="ano",IF(OFFSET(Zdroj!M$16,'k rozhodnutí detailní'!A537,0)="","","Anonymizováno"),IF(OFFSET(Zdroj!M$16,'k rozhodnutí detailní'!A537,0)="","",OFFSET(Zdroj!M$16,'k rozhodnutí detailní'!A537,0))))</f>
        <v/>
      </c>
      <c r="D540" s="3" t="str">
        <f ca="1">IF($B538="","",CONCATENATE("Dotace bude použita na:","
",OFFSET(Zdroj!P$16,'k rozhodnutí detailní'!$A537,0)))</f>
        <v/>
      </c>
      <c r="E540" s="127"/>
      <c r="F540" s="31" t="str">
        <f ca="1">IF($B538="","",OFFSET(Zdroj!V$16,'k rozhodnutí detailní'!$A537,0))</f>
        <v/>
      </c>
      <c r="G540" s="38" t="str">
        <f ca="1">IF($B538="","",OFFSET(Zdroj!CC$16,'k rozhodnutí'!$A537,0))</f>
        <v/>
      </c>
      <c r="H540" s="126"/>
      <c r="I540" s="115"/>
      <c r="J540" s="115"/>
      <c r="K540" s="115"/>
      <c r="L540" s="115"/>
      <c r="M540" s="142"/>
      <c r="N540" s="32" t="str">
        <f t="shared" ref="N540" ca="1" si="353">IF(B538="","",N538/G538)</f>
        <v/>
      </c>
      <c r="O540" s="115"/>
      <c r="P540" s="115"/>
      <c r="Q540" s="115"/>
      <c r="R540" s="115"/>
      <c r="S540" s="115"/>
      <c r="T540" s="115"/>
      <c r="U540" s="115"/>
    </row>
    <row r="541" spans="1:21" x14ac:dyDescent="0.25">
      <c r="A541" s="23"/>
      <c r="B541" s="78" t="str">
        <f ca="1">IF(OFFSET(Zdroj!$B$16,A540,0)&gt;0,A543,"")</f>
        <v/>
      </c>
      <c r="C541" s="2" t="str">
        <f ca="1">IF($B541="","",IF(Zdroj!$AS$9="ano",CONCATENATE(OFFSET(Zdroj!C$16,'k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19" t="str">
        <f ca="1">IF($B541="","",OFFSET(Zdroj!N$16,'k rozhodnutí detailní'!$A540,0))</f>
        <v/>
      </c>
      <c r="E541" s="127" t="str">
        <f ca="1">IF($B541="","",OFFSET(Zdroj!T$16,'k rozhodnutí detailní'!$A540,0))</f>
        <v/>
      </c>
      <c r="F541" s="31" t="str">
        <f ca="1">IF($B541="","",OFFSET(Zdroj!U$16,'k rozhodnutí detailní'!$A540,0))</f>
        <v/>
      </c>
      <c r="G541" s="122" t="str">
        <f ca="1">IF($B541="","",OFFSET(Zdroj!W$16,'k rozhodnutí detailní'!$A540,0))</f>
        <v/>
      </c>
      <c r="H541" s="126" t="str">
        <f ca="1">IF($B541="","",OFFSET(Zdroj!Y$16,'k rozhodnutí detailní'!$A540,0))</f>
        <v/>
      </c>
      <c r="I541" s="115" t="str">
        <f ca="1">IF($B541="","",OFFSET(Zdroj!BW$16,'k rozhodnutí detailní'!$A540,0))</f>
        <v/>
      </c>
      <c r="J541" s="115" t="str">
        <f ca="1">IF($B541="","",OFFSET(Zdroj!BX$16,'k rozhodnutí detailní'!$A540,0))</f>
        <v/>
      </c>
      <c r="K541" s="115" t="str">
        <f ca="1">IF($B541="","",OFFSET(Zdroj!BY$16,'k rozhodnutí detailní'!$A540,0))</f>
        <v/>
      </c>
      <c r="L541" s="115" t="str">
        <f ca="1">IF($B541="","",CONCATENATE(OFFSET(Zdroj!BZ$16,'k rozhodnutí detailní'!$A540,0)," ze 100"))</f>
        <v/>
      </c>
      <c r="M541" s="142" t="str">
        <f t="shared" ref="M541" ca="1" si="354">IF($B541="","",SUM((I541+J541+K541)/100))</f>
        <v/>
      </c>
      <c r="N541" s="125" t="str">
        <f ca="1">IF(B541="","",OFFSET(Zdroj!CE$16,'k rozhodnutí detailní'!A540,0))</f>
        <v/>
      </c>
      <c r="O541" s="115" t="str">
        <f ca="1">IF($B541="","",OFFSET(Zdroj!Z$16,'k rozhodnutí detailní'!$A540,0))</f>
        <v/>
      </c>
      <c r="P541" s="115" t="str">
        <f ca="1">IF($B541="","",OFFSET(Zdroj!AC$16,'k rozhodnutí detailní'!$A540,0))</f>
        <v/>
      </c>
      <c r="Q541" s="115" t="str">
        <f ca="1">IF($B541="","",OFFSET(Zdroj!AD$16,'k rozhodnutí detailní'!$A540,0))</f>
        <v/>
      </c>
      <c r="R541" s="115" t="str">
        <f ca="1">IF($B541="","",OFFSET(Zdroj!AE$16,'k rozhodnutí detailní'!$A540,0))</f>
        <v/>
      </c>
      <c r="S541" s="115" t="str">
        <f ca="1">IF($B541="","",OFFSET(Zdroj!AF$16,'k rozhodnutí detailní'!$A540,0))</f>
        <v/>
      </c>
      <c r="T541" s="115" t="str">
        <f ca="1">IF($B541="","",OFFSET(Zdroj!AG$16,'k rozhodnutí detailní'!$A540,0))</f>
        <v/>
      </c>
      <c r="U541" s="115" t="str">
        <f ca="1">IF($B541="","",OFFSET(Zdroj!AH$16,'k rozhodnutí detailní'!$A540,0))</f>
        <v/>
      </c>
    </row>
    <row r="542" spans="1:21" x14ac:dyDescent="0.25">
      <c r="A542" s="23"/>
      <c r="B542" s="124" t="str">
        <f ca="1">IF(OFFSET(Zdroj!$B$16,A540,0)&gt;0,OFFSET(Zdroj!$B$16,A540,0)+0,"")</f>
        <v/>
      </c>
      <c r="C542" s="2" t="str">
        <f ca="1">IF($B541="","",IF(Zdroj!$AS$9="ano",CONCATENATE("Okres:","
",OFFSET(Zdroj!CH$16,'k rozhodnutí detailní'!$A540,0),"
","Právní forma","
",OFFSET(Zdroj!H$16,'k rozhodnutí detailní'!$A540,0),"
",IF(OFFSET(Zdroj!I$16,'k rozhodnutí detailní'!$A540,0)="","","IČO: "),OFFSET(Zdroj!I$16,'k rozhodnutí detailní'!$A540,0),"
","B.Ú. ",IF(OFFSET(Zdroj!J$16,'k rozhodnutí detailní'!$A540,0)="","","Anonymizováno")),CONCATENATE("Okres:","
",OFFSET(Zdroj!CH$16,'k rozhodnutí detailní'!$A540,0),"
","Právní forma","
",OFFSET(Zdroj!H$16,'k rozhodnutí detailní'!$A540,0),"
",IF(OFFSET(Zdroj!I$16,'k rozhodnutí detailní'!$A540,0)="","","IČO: "),OFFSET(Zdroj!I$16,'k rozhodnutí detailní'!$A540,0),"
","B.Ú. ",OFFSET(Zdroj!J$16,'k rozhodnutí detailní'!$A540,0))))</f>
        <v/>
      </c>
      <c r="D542" s="3" t="str">
        <f ca="1">IF($B541="","",OFFSET(Zdroj!O$16,'k rozhodnutí detailní'!$A540,0))</f>
        <v/>
      </c>
      <c r="E542" s="127"/>
      <c r="F542" s="30"/>
      <c r="G542" s="122"/>
      <c r="H542" s="126"/>
      <c r="I542" s="115"/>
      <c r="J542" s="115"/>
      <c r="K542" s="115"/>
      <c r="L542" s="115"/>
      <c r="M542" s="142"/>
      <c r="N542" s="125"/>
      <c r="O542" s="115"/>
      <c r="P542" s="115"/>
      <c r="Q542" s="115"/>
      <c r="R542" s="115"/>
      <c r="S542" s="115"/>
      <c r="T542" s="115"/>
      <c r="U542" s="115"/>
    </row>
    <row r="543" spans="1:21" x14ac:dyDescent="0.25">
      <c r="A543" s="23">
        <f>ROW()/3-1</f>
        <v>180</v>
      </c>
      <c r="B543" s="124"/>
      <c r="C543" s="28" t="str">
        <f ca="1">IF($B541="","",IF(Zdroj!$AS$9="ano",IF(OFFSET(Zdroj!M$16,'k rozhodnutí detailní'!A540,0)="","","Anonymizováno"),IF(OFFSET(Zdroj!M$16,'k rozhodnutí detailní'!A540,0)="","",OFFSET(Zdroj!M$16,'k rozhodnutí detailní'!A540,0))))</f>
        <v/>
      </c>
      <c r="D543" s="3" t="str">
        <f ca="1">IF($B541="","",CONCATENATE("Dotace bude použita na:","
",OFFSET(Zdroj!P$16,'k rozhodnutí detailní'!$A540,0)))</f>
        <v/>
      </c>
      <c r="E543" s="127"/>
      <c r="F543" s="31" t="str">
        <f ca="1">IF($B541="","",OFFSET(Zdroj!V$16,'k rozhodnutí detailní'!$A540,0))</f>
        <v/>
      </c>
      <c r="G543" s="38" t="str">
        <f ca="1">IF($B541="","",OFFSET(Zdroj!CC$16,'k rozhodnutí'!$A540,0))</f>
        <v/>
      </c>
      <c r="H543" s="126"/>
      <c r="I543" s="115"/>
      <c r="J543" s="115"/>
      <c r="K543" s="115"/>
      <c r="L543" s="115"/>
      <c r="M543" s="142"/>
      <c r="N543" s="32" t="str">
        <f t="shared" ref="N543" ca="1" si="355">IF(B541="","",N541/G541)</f>
        <v/>
      </c>
      <c r="O543" s="115"/>
      <c r="P543" s="115"/>
      <c r="Q543" s="115"/>
      <c r="R543" s="115"/>
      <c r="S543" s="115"/>
      <c r="T543" s="115"/>
      <c r="U543" s="115"/>
    </row>
    <row r="544" spans="1:21" x14ac:dyDescent="0.25">
      <c r="A544" s="23"/>
      <c r="B544" s="78" t="str">
        <f ca="1">IF(OFFSET(Zdroj!$B$16,A543,0)&gt;0,A546,"")</f>
        <v/>
      </c>
      <c r="C544" s="2" t="str">
        <f ca="1">IF($B544="","",IF(Zdroj!$AS$9="ano",CONCATENATE(OFFSET(Zdroj!C$16,'k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19" t="str">
        <f ca="1">IF($B544="","",OFFSET(Zdroj!N$16,'k rozhodnutí detailní'!$A543,0))</f>
        <v/>
      </c>
      <c r="E544" s="127" t="str">
        <f ca="1">IF($B544="","",OFFSET(Zdroj!T$16,'k rozhodnutí detailní'!$A543,0))</f>
        <v/>
      </c>
      <c r="F544" s="31" t="str">
        <f ca="1">IF($B544="","",OFFSET(Zdroj!U$16,'k rozhodnutí detailní'!$A543,0))</f>
        <v/>
      </c>
      <c r="G544" s="122" t="str">
        <f ca="1">IF($B544="","",OFFSET(Zdroj!W$16,'k rozhodnutí detailní'!$A543,0))</f>
        <v/>
      </c>
      <c r="H544" s="126" t="str">
        <f ca="1">IF($B544="","",OFFSET(Zdroj!Y$16,'k rozhodnutí detailní'!$A543,0))</f>
        <v/>
      </c>
      <c r="I544" s="115" t="str">
        <f ca="1">IF($B544="","",OFFSET(Zdroj!BW$16,'k rozhodnutí detailní'!$A543,0))</f>
        <v/>
      </c>
      <c r="J544" s="115" t="str">
        <f ca="1">IF($B544="","",OFFSET(Zdroj!BX$16,'k rozhodnutí detailní'!$A543,0))</f>
        <v/>
      </c>
      <c r="K544" s="115" t="str">
        <f ca="1">IF($B544="","",OFFSET(Zdroj!BY$16,'k rozhodnutí detailní'!$A543,0))</f>
        <v/>
      </c>
      <c r="L544" s="115" t="str">
        <f ca="1">IF($B544="","",CONCATENATE(OFFSET(Zdroj!BZ$16,'k rozhodnutí detailní'!$A543,0)," ze 100"))</f>
        <v/>
      </c>
      <c r="M544" s="142" t="str">
        <f t="shared" ref="M544" ca="1" si="356">IF($B544="","",SUM((I544+J544+K544)/100))</f>
        <v/>
      </c>
      <c r="N544" s="125" t="str">
        <f ca="1">IF(B544="","",OFFSET(Zdroj!CE$16,'k rozhodnutí detailní'!A543,0))</f>
        <v/>
      </c>
      <c r="O544" s="115" t="str">
        <f ca="1">IF($B544="","",OFFSET(Zdroj!Z$16,'k rozhodnutí detailní'!$A543,0))</f>
        <v/>
      </c>
      <c r="P544" s="115" t="str">
        <f ca="1">IF($B544="","",OFFSET(Zdroj!AC$16,'k rozhodnutí detailní'!$A543,0))</f>
        <v/>
      </c>
      <c r="Q544" s="115" t="str">
        <f ca="1">IF($B544="","",OFFSET(Zdroj!AD$16,'k rozhodnutí detailní'!$A543,0))</f>
        <v/>
      </c>
      <c r="R544" s="115" t="str">
        <f ca="1">IF($B544="","",OFFSET(Zdroj!AE$16,'k rozhodnutí detailní'!$A543,0))</f>
        <v/>
      </c>
      <c r="S544" s="115" t="str">
        <f ca="1">IF($B544="","",OFFSET(Zdroj!AF$16,'k rozhodnutí detailní'!$A543,0))</f>
        <v/>
      </c>
      <c r="T544" s="115" t="str">
        <f ca="1">IF($B544="","",OFFSET(Zdroj!AG$16,'k rozhodnutí detailní'!$A543,0))</f>
        <v/>
      </c>
      <c r="U544" s="115" t="str">
        <f ca="1">IF($B544="","",OFFSET(Zdroj!AH$16,'k rozhodnutí detailní'!$A543,0))</f>
        <v/>
      </c>
    </row>
    <row r="545" spans="1:21" x14ac:dyDescent="0.25">
      <c r="A545" s="23"/>
      <c r="B545" s="124" t="str">
        <f ca="1">IF(OFFSET(Zdroj!$B$16,A543,0)&gt;0,OFFSET(Zdroj!$B$16,A543,0)+0,"")</f>
        <v/>
      </c>
      <c r="C545" s="2" t="str">
        <f ca="1">IF($B544="","",IF(Zdroj!$AS$9="ano",CONCATENATE("Okres:","
",OFFSET(Zdroj!CH$16,'k rozhodnutí detailní'!$A543,0),"
","Právní forma","
",OFFSET(Zdroj!H$16,'k rozhodnutí detailní'!$A543,0),"
",IF(OFFSET(Zdroj!I$16,'k rozhodnutí detailní'!$A543,0)="","","IČO: "),OFFSET(Zdroj!I$16,'k rozhodnutí detailní'!$A543,0),"
","B.Ú. ",IF(OFFSET(Zdroj!J$16,'k rozhodnutí detailní'!$A543,0)="","","Anonymizováno")),CONCATENATE("Okres:","
",OFFSET(Zdroj!CH$16,'k rozhodnutí detailní'!$A543,0),"
","Právní forma","
",OFFSET(Zdroj!H$16,'k rozhodnutí detailní'!$A543,0),"
",IF(OFFSET(Zdroj!I$16,'k rozhodnutí detailní'!$A543,0)="","","IČO: "),OFFSET(Zdroj!I$16,'k rozhodnutí detailní'!$A543,0),"
","B.Ú. ",OFFSET(Zdroj!J$16,'k rozhodnutí detailní'!$A543,0))))</f>
        <v/>
      </c>
      <c r="D545" s="3" t="str">
        <f ca="1">IF($B544="","",OFFSET(Zdroj!O$16,'k rozhodnutí detailní'!$A543,0))</f>
        <v/>
      </c>
      <c r="E545" s="127"/>
      <c r="F545" s="30"/>
      <c r="G545" s="122"/>
      <c r="H545" s="126"/>
      <c r="I545" s="115"/>
      <c r="J545" s="115"/>
      <c r="K545" s="115"/>
      <c r="L545" s="115"/>
      <c r="M545" s="142"/>
      <c r="N545" s="125"/>
      <c r="O545" s="115"/>
      <c r="P545" s="115"/>
      <c r="Q545" s="115"/>
      <c r="R545" s="115"/>
      <c r="S545" s="115"/>
      <c r="T545" s="115"/>
      <c r="U545" s="115"/>
    </row>
    <row r="546" spans="1:21" x14ac:dyDescent="0.25">
      <c r="A546" s="23">
        <f>ROW()/3-1</f>
        <v>181</v>
      </c>
      <c r="B546" s="124"/>
      <c r="C546" s="28" t="str">
        <f ca="1">IF($B544="","",IF(Zdroj!$AS$9="ano",IF(OFFSET(Zdroj!M$16,'k rozhodnutí detailní'!A543,0)="","","Anonymizováno"),IF(OFFSET(Zdroj!M$16,'k rozhodnutí detailní'!A543,0)="","",OFFSET(Zdroj!M$16,'k rozhodnutí detailní'!A543,0))))</f>
        <v/>
      </c>
      <c r="D546" s="3" t="str">
        <f ca="1">IF($B544="","",CONCATENATE("Dotace bude použita na:","
",OFFSET(Zdroj!P$16,'k rozhodnutí detailní'!$A543,0)))</f>
        <v/>
      </c>
      <c r="E546" s="127"/>
      <c r="F546" s="31" t="str">
        <f ca="1">IF($B544="","",OFFSET(Zdroj!V$16,'k rozhodnutí detailní'!$A543,0))</f>
        <v/>
      </c>
      <c r="G546" s="38" t="str">
        <f ca="1">IF($B544="","",OFFSET(Zdroj!CC$16,'k rozhodnutí'!$A543,0))</f>
        <v/>
      </c>
      <c r="H546" s="126"/>
      <c r="I546" s="115"/>
      <c r="J546" s="115"/>
      <c r="K546" s="115"/>
      <c r="L546" s="115"/>
      <c r="M546" s="142"/>
      <c r="N546" s="32" t="str">
        <f t="shared" ref="N546" ca="1" si="357">IF(B544="","",N544/G544)</f>
        <v/>
      </c>
      <c r="O546" s="115"/>
      <c r="P546" s="115"/>
      <c r="Q546" s="115"/>
      <c r="R546" s="115"/>
      <c r="S546" s="115"/>
      <c r="T546" s="115"/>
      <c r="U546" s="115"/>
    </row>
    <row r="547" spans="1:21" x14ac:dyDescent="0.25">
      <c r="A547" s="23"/>
      <c r="B547" s="78" t="str">
        <f ca="1">IF(OFFSET(Zdroj!$B$16,A546,0)&gt;0,A549,"")</f>
        <v/>
      </c>
      <c r="C547" s="2" t="str">
        <f ca="1">IF($B547="","",IF(Zdroj!$AS$9="ano",CONCATENATE(OFFSET(Zdroj!C$16,'k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19" t="str">
        <f ca="1">IF($B547="","",OFFSET(Zdroj!N$16,'k rozhodnutí detailní'!$A546,0))</f>
        <v/>
      </c>
      <c r="E547" s="127" t="str">
        <f ca="1">IF($B547="","",OFFSET(Zdroj!T$16,'k rozhodnutí detailní'!$A546,0))</f>
        <v/>
      </c>
      <c r="F547" s="31" t="str">
        <f ca="1">IF($B547="","",OFFSET(Zdroj!U$16,'k rozhodnutí detailní'!$A546,0))</f>
        <v/>
      </c>
      <c r="G547" s="122" t="str">
        <f ca="1">IF($B547="","",OFFSET(Zdroj!W$16,'k rozhodnutí detailní'!$A546,0))</f>
        <v/>
      </c>
      <c r="H547" s="126" t="str">
        <f ca="1">IF($B547="","",OFFSET(Zdroj!Y$16,'k rozhodnutí detailní'!$A546,0))</f>
        <v/>
      </c>
      <c r="I547" s="115" t="str">
        <f ca="1">IF($B547="","",OFFSET(Zdroj!BW$16,'k rozhodnutí detailní'!$A546,0))</f>
        <v/>
      </c>
      <c r="J547" s="115" t="str">
        <f ca="1">IF($B547="","",OFFSET(Zdroj!BX$16,'k rozhodnutí detailní'!$A546,0))</f>
        <v/>
      </c>
      <c r="K547" s="115" t="str">
        <f ca="1">IF($B547="","",OFFSET(Zdroj!BY$16,'k rozhodnutí detailní'!$A546,0))</f>
        <v/>
      </c>
      <c r="L547" s="115" t="str">
        <f ca="1">IF($B547="","",CONCATENATE(OFFSET(Zdroj!BZ$16,'k rozhodnutí detailní'!$A546,0)," ze 100"))</f>
        <v/>
      </c>
      <c r="M547" s="142" t="str">
        <f t="shared" ref="M547" ca="1" si="358">IF($B547="","",SUM((I547+J547+K547)/100))</f>
        <v/>
      </c>
      <c r="N547" s="125" t="str">
        <f ca="1">IF(B547="","",OFFSET(Zdroj!CE$16,'k rozhodnutí detailní'!A546,0))</f>
        <v/>
      </c>
      <c r="O547" s="115" t="str">
        <f ca="1">IF($B547="","",OFFSET(Zdroj!Z$16,'k rozhodnutí detailní'!$A546,0))</f>
        <v/>
      </c>
      <c r="P547" s="115" t="str">
        <f ca="1">IF($B547="","",OFFSET(Zdroj!AC$16,'k rozhodnutí detailní'!$A546,0))</f>
        <v/>
      </c>
      <c r="Q547" s="115" t="str">
        <f ca="1">IF($B547="","",OFFSET(Zdroj!AD$16,'k rozhodnutí detailní'!$A546,0))</f>
        <v/>
      </c>
      <c r="R547" s="115" t="str">
        <f ca="1">IF($B547="","",OFFSET(Zdroj!AE$16,'k rozhodnutí detailní'!$A546,0))</f>
        <v/>
      </c>
      <c r="S547" s="115" t="str">
        <f ca="1">IF($B547="","",OFFSET(Zdroj!AF$16,'k rozhodnutí detailní'!$A546,0))</f>
        <v/>
      </c>
      <c r="T547" s="115" t="str">
        <f ca="1">IF($B547="","",OFFSET(Zdroj!AG$16,'k rozhodnutí detailní'!$A546,0))</f>
        <v/>
      </c>
      <c r="U547" s="115" t="str">
        <f ca="1">IF($B547="","",OFFSET(Zdroj!AH$16,'k rozhodnutí detailní'!$A546,0))</f>
        <v/>
      </c>
    </row>
    <row r="548" spans="1:21" x14ac:dyDescent="0.25">
      <c r="A548" s="23"/>
      <c r="B548" s="124" t="str">
        <f ca="1">IF(OFFSET(Zdroj!$B$16,A546,0)&gt;0,OFFSET(Zdroj!$B$16,A546,0)+0,"")</f>
        <v/>
      </c>
      <c r="C548" s="2" t="str">
        <f ca="1">IF($B547="","",IF(Zdroj!$AS$9="ano",CONCATENATE("Okres:","
",OFFSET(Zdroj!CH$16,'k rozhodnutí detailní'!$A546,0),"
","Právní forma","
",OFFSET(Zdroj!H$16,'k rozhodnutí detailní'!$A546,0),"
",IF(OFFSET(Zdroj!I$16,'k rozhodnutí detailní'!$A546,0)="","","IČO: "),OFFSET(Zdroj!I$16,'k rozhodnutí detailní'!$A546,0),"
","B.Ú. ",IF(OFFSET(Zdroj!J$16,'k rozhodnutí detailní'!$A546,0)="","","Anonymizováno")),CONCATENATE("Okres:","
",OFFSET(Zdroj!CH$16,'k rozhodnutí detailní'!$A546,0),"
","Právní forma","
",OFFSET(Zdroj!H$16,'k rozhodnutí detailní'!$A546,0),"
",IF(OFFSET(Zdroj!I$16,'k rozhodnutí detailní'!$A546,0)="","","IČO: "),OFFSET(Zdroj!I$16,'k rozhodnutí detailní'!$A546,0),"
","B.Ú. ",OFFSET(Zdroj!J$16,'k rozhodnutí detailní'!$A546,0))))</f>
        <v/>
      </c>
      <c r="D548" s="3" t="str">
        <f ca="1">IF($B547="","",OFFSET(Zdroj!O$16,'k rozhodnutí detailní'!$A546,0))</f>
        <v/>
      </c>
      <c r="E548" s="127"/>
      <c r="F548" s="30"/>
      <c r="G548" s="122"/>
      <c r="H548" s="126"/>
      <c r="I548" s="115"/>
      <c r="J548" s="115"/>
      <c r="K548" s="115"/>
      <c r="L548" s="115"/>
      <c r="M548" s="142"/>
      <c r="N548" s="125"/>
      <c r="O548" s="115"/>
      <c r="P548" s="115"/>
      <c r="Q548" s="115"/>
      <c r="R548" s="115"/>
      <c r="S548" s="115"/>
      <c r="T548" s="115"/>
      <c r="U548" s="115"/>
    </row>
    <row r="549" spans="1:21" x14ac:dyDescent="0.25">
      <c r="A549" s="23">
        <f>ROW()/3-1</f>
        <v>182</v>
      </c>
      <c r="B549" s="124"/>
      <c r="C549" s="28" t="str">
        <f ca="1">IF($B547="","",IF(Zdroj!$AS$9="ano",IF(OFFSET(Zdroj!M$16,'k rozhodnutí detailní'!A546,0)="","","Anonymizováno"),IF(OFFSET(Zdroj!M$16,'k rozhodnutí detailní'!A546,0)="","",OFFSET(Zdroj!M$16,'k rozhodnutí detailní'!A546,0))))</f>
        <v/>
      </c>
      <c r="D549" s="3" t="str">
        <f ca="1">IF($B547="","",CONCATENATE("Dotace bude použita na:","
",OFFSET(Zdroj!P$16,'k rozhodnutí detailní'!$A546,0)))</f>
        <v/>
      </c>
      <c r="E549" s="127"/>
      <c r="F549" s="31" t="str">
        <f ca="1">IF($B547="","",OFFSET(Zdroj!V$16,'k rozhodnutí detailní'!$A546,0))</f>
        <v/>
      </c>
      <c r="G549" s="38" t="str">
        <f ca="1">IF($B547="","",OFFSET(Zdroj!CC$16,'k rozhodnutí'!$A546,0))</f>
        <v/>
      </c>
      <c r="H549" s="126"/>
      <c r="I549" s="115"/>
      <c r="J549" s="115"/>
      <c r="K549" s="115"/>
      <c r="L549" s="115"/>
      <c r="M549" s="142"/>
      <c r="N549" s="32" t="str">
        <f t="shared" ref="N549" ca="1" si="359">IF(B547="","",N547/G547)</f>
        <v/>
      </c>
      <c r="O549" s="115"/>
      <c r="P549" s="115"/>
      <c r="Q549" s="115"/>
      <c r="R549" s="115"/>
      <c r="S549" s="115"/>
      <c r="T549" s="115"/>
      <c r="U549" s="115"/>
    </row>
    <row r="550" spans="1:21" x14ac:dyDescent="0.25">
      <c r="A550" s="23"/>
      <c r="B550" s="78" t="str">
        <f ca="1">IF(OFFSET(Zdroj!$B$16,A549,0)&gt;0,A552,"")</f>
        <v/>
      </c>
      <c r="C550" s="2" t="str">
        <f ca="1">IF($B550="","",IF(Zdroj!$AS$9="ano",CONCATENATE(OFFSET(Zdroj!C$16,'k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19" t="str">
        <f ca="1">IF($B550="","",OFFSET(Zdroj!N$16,'k rozhodnutí detailní'!$A549,0))</f>
        <v/>
      </c>
      <c r="E550" s="127" t="str">
        <f ca="1">IF($B550="","",OFFSET(Zdroj!T$16,'k rozhodnutí detailní'!$A549,0))</f>
        <v/>
      </c>
      <c r="F550" s="31" t="str">
        <f ca="1">IF($B550="","",OFFSET(Zdroj!U$16,'k rozhodnutí detailní'!$A549,0))</f>
        <v/>
      </c>
      <c r="G550" s="122" t="str">
        <f ca="1">IF($B550="","",OFFSET(Zdroj!W$16,'k rozhodnutí detailní'!$A549,0))</f>
        <v/>
      </c>
      <c r="H550" s="126" t="str">
        <f ca="1">IF($B550="","",OFFSET(Zdroj!Y$16,'k rozhodnutí detailní'!$A549,0))</f>
        <v/>
      </c>
      <c r="I550" s="115" t="str">
        <f ca="1">IF($B550="","",OFFSET(Zdroj!BW$16,'k rozhodnutí detailní'!$A549,0))</f>
        <v/>
      </c>
      <c r="J550" s="115" t="str">
        <f ca="1">IF($B550="","",OFFSET(Zdroj!BX$16,'k rozhodnutí detailní'!$A549,0))</f>
        <v/>
      </c>
      <c r="K550" s="115" t="str">
        <f ca="1">IF($B550="","",OFFSET(Zdroj!BY$16,'k rozhodnutí detailní'!$A549,0))</f>
        <v/>
      </c>
      <c r="L550" s="115" t="str">
        <f ca="1">IF($B550="","",CONCATENATE(OFFSET(Zdroj!BZ$16,'k rozhodnutí detailní'!$A549,0)," ze 100"))</f>
        <v/>
      </c>
      <c r="M550" s="142" t="str">
        <f t="shared" ref="M550" ca="1" si="360">IF($B550="","",SUM((I550+J550+K550)/100))</f>
        <v/>
      </c>
      <c r="N550" s="125" t="str">
        <f ca="1">IF(B550="","",OFFSET(Zdroj!CE$16,'k rozhodnutí detailní'!A549,0))</f>
        <v/>
      </c>
      <c r="O550" s="115" t="str">
        <f ca="1">IF($B550="","",OFFSET(Zdroj!Z$16,'k rozhodnutí detailní'!$A549,0))</f>
        <v/>
      </c>
      <c r="P550" s="115" t="str">
        <f ca="1">IF($B550="","",OFFSET(Zdroj!AC$16,'k rozhodnutí detailní'!$A549,0))</f>
        <v/>
      </c>
      <c r="Q550" s="115" t="str">
        <f ca="1">IF($B550="","",OFFSET(Zdroj!AD$16,'k rozhodnutí detailní'!$A549,0))</f>
        <v/>
      </c>
      <c r="R550" s="115" t="str">
        <f ca="1">IF($B550="","",OFFSET(Zdroj!AE$16,'k rozhodnutí detailní'!$A549,0))</f>
        <v/>
      </c>
      <c r="S550" s="115" t="str">
        <f ca="1">IF($B550="","",OFFSET(Zdroj!AF$16,'k rozhodnutí detailní'!$A549,0))</f>
        <v/>
      </c>
      <c r="T550" s="115" t="str">
        <f ca="1">IF($B550="","",OFFSET(Zdroj!AG$16,'k rozhodnutí detailní'!$A549,0))</f>
        <v/>
      </c>
      <c r="U550" s="115" t="str">
        <f ca="1">IF($B550="","",OFFSET(Zdroj!AH$16,'k rozhodnutí detailní'!$A549,0))</f>
        <v/>
      </c>
    </row>
    <row r="551" spans="1:21" x14ac:dyDescent="0.25">
      <c r="A551" s="23"/>
      <c r="B551" s="124" t="str">
        <f ca="1">IF(OFFSET(Zdroj!$B$16,A549,0)&gt;0,OFFSET(Zdroj!$B$16,A549,0)+0,"")</f>
        <v/>
      </c>
      <c r="C551" s="2" t="str">
        <f ca="1">IF($B550="","",IF(Zdroj!$AS$9="ano",CONCATENATE("Okres:","
",OFFSET(Zdroj!CH$16,'k rozhodnutí detailní'!$A549,0),"
","Právní forma","
",OFFSET(Zdroj!H$16,'k rozhodnutí detailní'!$A549,0),"
",IF(OFFSET(Zdroj!I$16,'k rozhodnutí detailní'!$A549,0)="","","IČO: "),OFFSET(Zdroj!I$16,'k rozhodnutí detailní'!$A549,0),"
","B.Ú. ",IF(OFFSET(Zdroj!J$16,'k rozhodnutí detailní'!$A549,0)="","","Anonymizováno")),CONCATENATE("Okres:","
",OFFSET(Zdroj!CH$16,'k rozhodnutí detailní'!$A549,0),"
","Právní forma","
",OFFSET(Zdroj!H$16,'k rozhodnutí detailní'!$A549,0),"
",IF(OFFSET(Zdroj!I$16,'k rozhodnutí detailní'!$A549,0)="","","IČO: "),OFFSET(Zdroj!I$16,'k rozhodnutí detailní'!$A549,0),"
","B.Ú. ",OFFSET(Zdroj!J$16,'k rozhodnutí detailní'!$A549,0))))</f>
        <v/>
      </c>
      <c r="D551" s="3" t="str">
        <f ca="1">IF($B550="","",OFFSET(Zdroj!O$16,'k rozhodnutí detailní'!$A549,0))</f>
        <v/>
      </c>
      <c r="E551" s="127"/>
      <c r="F551" s="30"/>
      <c r="G551" s="122"/>
      <c r="H551" s="126"/>
      <c r="I551" s="115"/>
      <c r="J551" s="115"/>
      <c r="K551" s="115"/>
      <c r="L551" s="115"/>
      <c r="M551" s="142"/>
      <c r="N551" s="125"/>
      <c r="O551" s="115"/>
      <c r="P551" s="115"/>
      <c r="Q551" s="115"/>
      <c r="R551" s="115"/>
      <c r="S551" s="115"/>
      <c r="T551" s="115"/>
      <c r="U551" s="115"/>
    </row>
    <row r="552" spans="1:21" x14ac:dyDescent="0.25">
      <c r="A552" s="23">
        <f>ROW()/3-1</f>
        <v>183</v>
      </c>
      <c r="B552" s="124"/>
      <c r="C552" s="28" t="str">
        <f ca="1">IF($B550="","",IF(Zdroj!$AS$9="ano",IF(OFFSET(Zdroj!M$16,'k rozhodnutí detailní'!A549,0)="","","Anonymizováno"),IF(OFFSET(Zdroj!M$16,'k rozhodnutí detailní'!A549,0)="","",OFFSET(Zdroj!M$16,'k rozhodnutí detailní'!A549,0))))</f>
        <v/>
      </c>
      <c r="D552" s="3" t="str">
        <f ca="1">IF($B550="","",CONCATENATE("Dotace bude použita na:","
",OFFSET(Zdroj!P$16,'k rozhodnutí detailní'!$A549,0)))</f>
        <v/>
      </c>
      <c r="E552" s="127"/>
      <c r="F552" s="31" t="str">
        <f ca="1">IF($B550="","",OFFSET(Zdroj!V$16,'k rozhodnutí detailní'!$A549,0))</f>
        <v/>
      </c>
      <c r="G552" s="38" t="str">
        <f ca="1">IF($B550="","",OFFSET(Zdroj!CC$16,'k rozhodnutí'!$A549,0))</f>
        <v/>
      </c>
      <c r="H552" s="126"/>
      <c r="I552" s="115"/>
      <c r="J552" s="115"/>
      <c r="K552" s="115"/>
      <c r="L552" s="115"/>
      <c r="M552" s="142"/>
      <c r="N552" s="32" t="str">
        <f t="shared" ref="N552" ca="1" si="361">IF(B550="","",N550/G550)</f>
        <v/>
      </c>
      <c r="O552" s="115"/>
      <c r="P552" s="115"/>
      <c r="Q552" s="115"/>
      <c r="R552" s="115"/>
      <c r="S552" s="115"/>
      <c r="T552" s="115"/>
      <c r="U552" s="115"/>
    </row>
    <row r="553" spans="1:21" x14ac:dyDescent="0.25">
      <c r="A553" s="23"/>
      <c r="B553" s="78" t="str">
        <f ca="1">IF(OFFSET(Zdroj!$B$16,A552,0)&gt;0,A555,"")</f>
        <v/>
      </c>
      <c r="C553" s="2" t="str">
        <f ca="1">IF($B553="","",IF(Zdroj!$AS$9="ano",CONCATENATE(OFFSET(Zdroj!C$16,'k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19" t="str">
        <f ca="1">IF($B553="","",OFFSET(Zdroj!N$16,'k rozhodnutí detailní'!$A552,0))</f>
        <v/>
      </c>
      <c r="E553" s="127" t="str">
        <f ca="1">IF($B553="","",OFFSET(Zdroj!T$16,'k rozhodnutí detailní'!$A552,0))</f>
        <v/>
      </c>
      <c r="F553" s="31" t="str">
        <f ca="1">IF($B553="","",OFFSET(Zdroj!U$16,'k rozhodnutí detailní'!$A552,0))</f>
        <v/>
      </c>
      <c r="G553" s="122" t="str">
        <f ca="1">IF($B553="","",OFFSET(Zdroj!W$16,'k rozhodnutí detailní'!$A552,0))</f>
        <v/>
      </c>
      <c r="H553" s="126" t="str">
        <f ca="1">IF($B553="","",OFFSET(Zdroj!Y$16,'k rozhodnutí detailní'!$A552,0))</f>
        <v/>
      </c>
      <c r="I553" s="115" t="str">
        <f ca="1">IF($B553="","",OFFSET(Zdroj!BW$16,'k rozhodnutí detailní'!$A552,0))</f>
        <v/>
      </c>
      <c r="J553" s="115" t="str">
        <f ca="1">IF($B553="","",OFFSET(Zdroj!BX$16,'k rozhodnutí detailní'!$A552,0))</f>
        <v/>
      </c>
      <c r="K553" s="115" t="str">
        <f ca="1">IF($B553="","",OFFSET(Zdroj!BY$16,'k rozhodnutí detailní'!$A552,0))</f>
        <v/>
      </c>
      <c r="L553" s="115" t="str">
        <f ca="1">IF($B553="","",CONCATENATE(OFFSET(Zdroj!BZ$16,'k rozhodnutí detailní'!$A552,0)," ze 100"))</f>
        <v/>
      </c>
      <c r="M553" s="142" t="str">
        <f t="shared" ref="M553" ca="1" si="362">IF($B553="","",SUM((I553+J553+K553)/100))</f>
        <v/>
      </c>
      <c r="N553" s="125" t="str">
        <f ca="1">IF(B553="","",OFFSET(Zdroj!CE$16,'k rozhodnutí detailní'!A552,0))</f>
        <v/>
      </c>
      <c r="O553" s="115" t="str">
        <f ca="1">IF($B553="","",OFFSET(Zdroj!Z$16,'k rozhodnutí detailní'!$A552,0))</f>
        <v/>
      </c>
      <c r="P553" s="115" t="str">
        <f ca="1">IF($B553="","",OFFSET(Zdroj!AC$16,'k rozhodnutí detailní'!$A552,0))</f>
        <v/>
      </c>
      <c r="Q553" s="115" t="str">
        <f ca="1">IF($B553="","",OFFSET(Zdroj!AD$16,'k rozhodnutí detailní'!$A552,0))</f>
        <v/>
      </c>
      <c r="R553" s="115" t="str">
        <f ca="1">IF($B553="","",OFFSET(Zdroj!AE$16,'k rozhodnutí detailní'!$A552,0))</f>
        <v/>
      </c>
      <c r="S553" s="115" t="str">
        <f ca="1">IF($B553="","",OFFSET(Zdroj!AF$16,'k rozhodnutí detailní'!$A552,0))</f>
        <v/>
      </c>
      <c r="T553" s="115" t="str">
        <f ca="1">IF($B553="","",OFFSET(Zdroj!AG$16,'k rozhodnutí detailní'!$A552,0))</f>
        <v/>
      </c>
      <c r="U553" s="115" t="str">
        <f ca="1">IF($B553="","",OFFSET(Zdroj!AH$16,'k rozhodnutí detailní'!$A552,0))</f>
        <v/>
      </c>
    </row>
    <row r="554" spans="1:21" x14ac:dyDescent="0.25">
      <c r="A554" s="23"/>
      <c r="B554" s="124" t="str">
        <f ca="1">IF(OFFSET(Zdroj!$B$16,A552,0)&gt;0,OFFSET(Zdroj!$B$16,A552,0)+0,"")</f>
        <v/>
      </c>
      <c r="C554" s="2" t="str">
        <f ca="1">IF($B553="","",IF(Zdroj!$AS$9="ano",CONCATENATE("Okres:","
",OFFSET(Zdroj!CH$16,'k rozhodnutí detailní'!$A552,0),"
","Právní forma","
",OFFSET(Zdroj!H$16,'k rozhodnutí detailní'!$A552,0),"
",IF(OFFSET(Zdroj!I$16,'k rozhodnutí detailní'!$A552,0)="","","IČO: "),OFFSET(Zdroj!I$16,'k rozhodnutí detailní'!$A552,0),"
","B.Ú. ",IF(OFFSET(Zdroj!J$16,'k rozhodnutí detailní'!$A552,0)="","","Anonymizováno")),CONCATENATE("Okres:","
",OFFSET(Zdroj!CH$16,'k rozhodnutí detailní'!$A552,0),"
","Právní forma","
",OFFSET(Zdroj!H$16,'k rozhodnutí detailní'!$A552,0),"
",IF(OFFSET(Zdroj!I$16,'k rozhodnutí detailní'!$A552,0)="","","IČO: "),OFFSET(Zdroj!I$16,'k rozhodnutí detailní'!$A552,0),"
","B.Ú. ",OFFSET(Zdroj!J$16,'k rozhodnutí detailní'!$A552,0))))</f>
        <v/>
      </c>
      <c r="D554" s="3" t="str">
        <f ca="1">IF($B553="","",OFFSET(Zdroj!O$16,'k rozhodnutí detailní'!$A552,0))</f>
        <v/>
      </c>
      <c r="E554" s="127"/>
      <c r="F554" s="30"/>
      <c r="G554" s="122"/>
      <c r="H554" s="126"/>
      <c r="I554" s="115"/>
      <c r="J554" s="115"/>
      <c r="K554" s="115"/>
      <c r="L554" s="115"/>
      <c r="M554" s="142"/>
      <c r="N554" s="125"/>
      <c r="O554" s="115"/>
      <c r="P554" s="115"/>
      <c r="Q554" s="115"/>
      <c r="R554" s="115"/>
      <c r="S554" s="115"/>
      <c r="T554" s="115"/>
      <c r="U554" s="115"/>
    </row>
    <row r="555" spans="1:21" x14ac:dyDescent="0.25">
      <c r="A555" s="23">
        <f>ROW()/3-1</f>
        <v>184</v>
      </c>
      <c r="B555" s="124"/>
      <c r="C555" s="28" t="str">
        <f ca="1">IF($B553="","",IF(Zdroj!$AS$9="ano",IF(OFFSET(Zdroj!M$16,'k rozhodnutí detailní'!A552,0)="","","Anonymizováno"),IF(OFFSET(Zdroj!M$16,'k rozhodnutí detailní'!A552,0)="","",OFFSET(Zdroj!M$16,'k rozhodnutí detailní'!A552,0))))</f>
        <v/>
      </c>
      <c r="D555" s="3" t="str">
        <f ca="1">IF($B553="","",CONCATENATE("Dotace bude použita na:","
",OFFSET(Zdroj!P$16,'k rozhodnutí detailní'!$A552,0)))</f>
        <v/>
      </c>
      <c r="E555" s="127"/>
      <c r="F555" s="31" t="str">
        <f ca="1">IF($B553="","",OFFSET(Zdroj!V$16,'k rozhodnutí detailní'!$A552,0))</f>
        <v/>
      </c>
      <c r="G555" s="38" t="str">
        <f ca="1">IF($B553="","",OFFSET(Zdroj!CC$16,'k rozhodnutí'!$A552,0))</f>
        <v/>
      </c>
      <c r="H555" s="126"/>
      <c r="I555" s="115"/>
      <c r="J555" s="115"/>
      <c r="K555" s="115"/>
      <c r="L555" s="115"/>
      <c r="M555" s="142"/>
      <c r="N555" s="32" t="str">
        <f t="shared" ref="N555" ca="1" si="363">IF(B553="","",N553/G553)</f>
        <v/>
      </c>
      <c r="O555" s="115"/>
      <c r="P555" s="115"/>
      <c r="Q555" s="115"/>
      <c r="R555" s="115"/>
      <c r="S555" s="115"/>
      <c r="T555" s="115"/>
      <c r="U555" s="115"/>
    </row>
    <row r="556" spans="1:21" x14ac:dyDescent="0.25">
      <c r="A556" s="23"/>
      <c r="B556" s="78" t="str">
        <f ca="1">IF(OFFSET(Zdroj!$B$16,A555,0)&gt;0,A558,"")</f>
        <v/>
      </c>
      <c r="C556" s="2" t="str">
        <f ca="1">IF($B556="","",IF(Zdroj!$AS$9="ano",CONCATENATE(OFFSET(Zdroj!C$16,'k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19" t="str">
        <f ca="1">IF($B556="","",OFFSET(Zdroj!N$16,'k rozhodnutí detailní'!$A555,0))</f>
        <v/>
      </c>
      <c r="E556" s="127" t="str">
        <f ca="1">IF($B556="","",OFFSET(Zdroj!T$16,'k rozhodnutí detailní'!$A555,0))</f>
        <v/>
      </c>
      <c r="F556" s="31" t="str">
        <f ca="1">IF($B556="","",OFFSET(Zdroj!U$16,'k rozhodnutí detailní'!$A555,0))</f>
        <v/>
      </c>
      <c r="G556" s="122" t="str">
        <f ca="1">IF($B556="","",OFFSET(Zdroj!W$16,'k rozhodnutí detailní'!$A555,0))</f>
        <v/>
      </c>
      <c r="H556" s="126" t="str">
        <f ca="1">IF($B556="","",OFFSET(Zdroj!Y$16,'k rozhodnutí detailní'!$A555,0))</f>
        <v/>
      </c>
      <c r="I556" s="115" t="str">
        <f ca="1">IF($B556="","",OFFSET(Zdroj!BW$16,'k rozhodnutí detailní'!$A555,0))</f>
        <v/>
      </c>
      <c r="J556" s="115" t="str">
        <f ca="1">IF($B556="","",OFFSET(Zdroj!BX$16,'k rozhodnutí detailní'!$A555,0))</f>
        <v/>
      </c>
      <c r="K556" s="115" t="str">
        <f ca="1">IF($B556="","",OFFSET(Zdroj!BY$16,'k rozhodnutí detailní'!$A555,0))</f>
        <v/>
      </c>
      <c r="L556" s="115" t="str">
        <f ca="1">IF($B556="","",CONCATENATE(OFFSET(Zdroj!BZ$16,'k rozhodnutí detailní'!$A555,0)," ze 100"))</f>
        <v/>
      </c>
      <c r="M556" s="142" t="str">
        <f t="shared" ref="M556" ca="1" si="364">IF($B556="","",SUM((I556+J556+K556)/100))</f>
        <v/>
      </c>
      <c r="N556" s="125" t="str">
        <f ca="1">IF(B556="","",OFFSET(Zdroj!CE$16,'k rozhodnutí detailní'!A555,0))</f>
        <v/>
      </c>
      <c r="O556" s="115" t="str">
        <f ca="1">IF($B556="","",OFFSET(Zdroj!Z$16,'k rozhodnutí detailní'!$A555,0))</f>
        <v/>
      </c>
      <c r="P556" s="115" t="str">
        <f ca="1">IF($B556="","",OFFSET(Zdroj!AC$16,'k rozhodnutí detailní'!$A555,0))</f>
        <v/>
      </c>
      <c r="Q556" s="115" t="str">
        <f ca="1">IF($B556="","",OFFSET(Zdroj!AD$16,'k rozhodnutí detailní'!$A555,0))</f>
        <v/>
      </c>
      <c r="R556" s="115" t="str">
        <f ca="1">IF($B556="","",OFFSET(Zdroj!AE$16,'k rozhodnutí detailní'!$A555,0))</f>
        <v/>
      </c>
      <c r="S556" s="115" t="str">
        <f ca="1">IF($B556="","",OFFSET(Zdroj!AF$16,'k rozhodnutí detailní'!$A555,0))</f>
        <v/>
      </c>
      <c r="T556" s="115" t="str">
        <f ca="1">IF($B556="","",OFFSET(Zdroj!AG$16,'k rozhodnutí detailní'!$A555,0))</f>
        <v/>
      </c>
      <c r="U556" s="115" t="str">
        <f ca="1">IF($B556="","",OFFSET(Zdroj!AH$16,'k rozhodnutí detailní'!$A555,0))</f>
        <v/>
      </c>
    </row>
    <row r="557" spans="1:21" x14ac:dyDescent="0.25">
      <c r="A557" s="23"/>
      <c r="B557" s="124" t="str">
        <f ca="1">IF(OFFSET(Zdroj!$B$16,A555,0)&gt;0,OFFSET(Zdroj!$B$16,A555,0)+0,"")</f>
        <v/>
      </c>
      <c r="C557" s="2" t="str">
        <f ca="1">IF($B556="","",IF(Zdroj!$AS$9="ano",CONCATENATE("Okres:","
",OFFSET(Zdroj!CH$16,'k rozhodnutí detailní'!$A555,0),"
","Právní forma","
",OFFSET(Zdroj!H$16,'k rozhodnutí detailní'!$A555,0),"
",IF(OFFSET(Zdroj!I$16,'k rozhodnutí detailní'!$A555,0)="","","IČO: "),OFFSET(Zdroj!I$16,'k rozhodnutí detailní'!$A555,0),"
","B.Ú. ",IF(OFFSET(Zdroj!J$16,'k rozhodnutí detailní'!$A555,0)="","","Anonymizováno")),CONCATENATE("Okres:","
",OFFSET(Zdroj!CH$16,'k rozhodnutí detailní'!$A555,0),"
","Právní forma","
",OFFSET(Zdroj!H$16,'k rozhodnutí detailní'!$A555,0),"
",IF(OFFSET(Zdroj!I$16,'k rozhodnutí detailní'!$A555,0)="","","IČO: "),OFFSET(Zdroj!I$16,'k rozhodnutí detailní'!$A555,0),"
","B.Ú. ",OFFSET(Zdroj!J$16,'k rozhodnutí detailní'!$A555,0))))</f>
        <v/>
      </c>
      <c r="D557" s="3" t="str">
        <f ca="1">IF($B556="","",OFFSET(Zdroj!O$16,'k rozhodnutí detailní'!$A555,0))</f>
        <v/>
      </c>
      <c r="E557" s="127"/>
      <c r="F557" s="30"/>
      <c r="G557" s="122"/>
      <c r="H557" s="126"/>
      <c r="I557" s="115"/>
      <c r="J557" s="115"/>
      <c r="K557" s="115"/>
      <c r="L557" s="115"/>
      <c r="M557" s="142"/>
      <c r="N557" s="125"/>
      <c r="O557" s="115"/>
      <c r="P557" s="115"/>
      <c r="Q557" s="115"/>
      <c r="R557" s="115"/>
      <c r="S557" s="115"/>
      <c r="T557" s="115"/>
      <c r="U557" s="115"/>
    </row>
    <row r="558" spans="1:21" x14ac:dyDescent="0.25">
      <c r="A558" s="23">
        <f>ROW()/3-1</f>
        <v>185</v>
      </c>
      <c r="B558" s="124"/>
      <c r="C558" s="28" t="str">
        <f ca="1">IF($B556="","",IF(Zdroj!$AS$9="ano",IF(OFFSET(Zdroj!M$16,'k rozhodnutí detailní'!A555,0)="","","Anonymizováno"),IF(OFFSET(Zdroj!M$16,'k rozhodnutí detailní'!A555,0)="","",OFFSET(Zdroj!M$16,'k rozhodnutí detailní'!A555,0))))</f>
        <v/>
      </c>
      <c r="D558" s="3" t="str">
        <f ca="1">IF($B556="","",CONCATENATE("Dotace bude použita na:","
",OFFSET(Zdroj!P$16,'k rozhodnutí detailní'!$A555,0)))</f>
        <v/>
      </c>
      <c r="E558" s="127"/>
      <c r="F558" s="31" t="str">
        <f ca="1">IF($B556="","",OFFSET(Zdroj!V$16,'k rozhodnutí detailní'!$A555,0))</f>
        <v/>
      </c>
      <c r="G558" s="38" t="str">
        <f ca="1">IF($B556="","",OFFSET(Zdroj!CC$16,'k rozhodnutí'!$A555,0))</f>
        <v/>
      </c>
      <c r="H558" s="126"/>
      <c r="I558" s="115"/>
      <c r="J558" s="115"/>
      <c r="K558" s="115"/>
      <c r="L558" s="115"/>
      <c r="M558" s="142"/>
      <c r="N558" s="32" t="str">
        <f t="shared" ref="N558" ca="1" si="365">IF(B556="","",N556/G556)</f>
        <v/>
      </c>
      <c r="O558" s="115"/>
      <c r="P558" s="115"/>
      <c r="Q558" s="115"/>
      <c r="R558" s="115"/>
      <c r="S558" s="115"/>
      <c r="T558" s="115"/>
      <c r="U558" s="115"/>
    </row>
    <row r="559" spans="1:21" x14ac:dyDescent="0.25">
      <c r="A559" s="23"/>
      <c r="B559" s="78" t="str">
        <f ca="1">IF(OFFSET(Zdroj!$B$16,A558,0)&gt;0,A561,"")</f>
        <v/>
      </c>
      <c r="C559" s="2" t="str">
        <f ca="1">IF($B559="","",IF(Zdroj!$AS$9="ano",CONCATENATE(OFFSET(Zdroj!C$16,'k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19" t="str">
        <f ca="1">IF($B559="","",OFFSET(Zdroj!N$16,'k rozhodnutí detailní'!$A558,0))</f>
        <v/>
      </c>
      <c r="E559" s="127" t="str">
        <f ca="1">IF($B559="","",OFFSET(Zdroj!T$16,'k rozhodnutí detailní'!$A558,0))</f>
        <v/>
      </c>
      <c r="F559" s="31" t="str">
        <f ca="1">IF($B559="","",OFFSET(Zdroj!U$16,'k rozhodnutí detailní'!$A558,0))</f>
        <v/>
      </c>
      <c r="G559" s="122" t="str">
        <f ca="1">IF($B559="","",OFFSET(Zdroj!W$16,'k rozhodnutí detailní'!$A558,0))</f>
        <v/>
      </c>
      <c r="H559" s="126" t="str">
        <f ca="1">IF($B559="","",OFFSET(Zdroj!Y$16,'k rozhodnutí detailní'!$A558,0))</f>
        <v/>
      </c>
      <c r="I559" s="115" t="str">
        <f ca="1">IF($B559="","",OFFSET(Zdroj!BW$16,'k rozhodnutí detailní'!$A558,0))</f>
        <v/>
      </c>
      <c r="J559" s="115" t="str">
        <f ca="1">IF($B559="","",OFFSET(Zdroj!BX$16,'k rozhodnutí detailní'!$A558,0))</f>
        <v/>
      </c>
      <c r="K559" s="115" t="str">
        <f ca="1">IF($B559="","",OFFSET(Zdroj!BY$16,'k rozhodnutí detailní'!$A558,0))</f>
        <v/>
      </c>
      <c r="L559" s="115" t="str">
        <f ca="1">IF($B559="","",CONCATENATE(OFFSET(Zdroj!BZ$16,'k rozhodnutí detailní'!$A558,0)," ze 100"))</f>
        <v/>
      </c>
      <c r="M559" s="142" t="str">
        <f t="shared" ref="M559" ca="1" si="366">IF($B559="","",SUM((I559+J559+K559)/100))</f>
        <v/>
      </c>
      <c r="N559" s="125" t="str">
        <f ca="1">IF(B559="","",OFFSET(Zdroj!CE$16,'k rozhodnutí detailní'!A558,0))</f>
        <v/>
      </c>
      <c r="O559" s="115" t="str">
        <f ca="1">IF($B559="","",OFFSET(Zdroj!Z$16,'k rozhodnutí detailní'!$A558,0))</f>
        <v/>
      </c>
      <c r="P559" s="115" t="str">
        <f ca="1">IF($B559="","",OFFSET(Zdroj!AC$16,'k rozhodnutí detailní'!$A558,0))</f>
        <v/>
      </c>
      <c r="Q559" s="115" t="str">
        <f ca="1">IF($B559="","",OFFSET(Zdroj!AD$16,'k rozhodnutí detailní'!$A558,0))</f>
        <v/>
      </c>
      <c r="R559" s="115" t="str">
        <f ca="1">IF($B559="","",OFFSET(Zdroj!AE$16,'k rozhodnutí detailní'!$A558,0))</f>
        <v/>
      </c>
      <c r="S559" s="115" t="str">
        <f ca="1">IF($B559="","",OFFSET(Zdroj!AF$16,'k rozhodnutí detailní'!$A558,0))</f>
        <v/>
      </c>
      <c r="T559" s="115" t="str">
        <f ca="1">IF($B559="","",OFFSET(Zdroj!AG$16,'k rozhodnutí detailní'!$A558,0))</f>
        <v/>
      </c>
      <c r="U559" s="115" t="str">
        <f ca="1">IF($B559="","",OFFSET(Zdroj!AH$16,'k rozhodnutí detailní'!$A558,0))</f>
        <v/>
      </c>
    </row>
    <row r="560" spans="1:21" x14ac:dyDescent="0.25">
      <c r="A560" s="23"/>
      <c r="B560" s="124" t="str">
        <f ca="1">IF(OFFSET(Zdroj!$B$16,A558,0)&gt;0,OFFSET(Zdroj!$B$16,A558,0)+0,"")</f>
        <v/>
      </c>
      <c r="C560" s="2" t="str">
        <f ca="1">IF($B559="","",IF(Zdroj!$AS$9="ano",CONCATENATE("Okres:","
",OFFSET(Zdroj!CH$16,'k rozhodnutí detailní'!$A558,0),"
","Právní forma","
",OFFSET(Zdroj!H$16,'k rozhodnutí detailní'!$A558,0),"
",IF(OFFSET(Zdroj!I$16,'k rozhodnutí detailní'!$A558,0)="","","IČO: "),OFFSET(Zdroj!I$16,'k rozhodnutí detailní'!$A558,0),"
","B.Ú. ",IF(OFFSET(Zdroj!J$16,'k rozhodnutí detailní'!$A558,0)="","","Anonymizováno")),CONCATENATE("Okres:","
",OFFSET(Zdroj!CH$16,'k rozhodnutí detailní'!$A558,0),"
","Právní forma","
",OFFSET(Zdroj!H$16,'k rozhodnutí detailní'!$A558,0),"
",IF(OFFSET(Zdroj!I$16,'k rozhodnutí detailní'!$A558,0)="","","IČO: "),OFFSET(Zdroj!I$16,'k rozhodnutí detailní'!$A558,0),"
","B.Ú. ",OFFSET(Zdroj!J$16,'k rozhodnutí detailní'!$A558,0))))</f>
        <v/>
      </c>
      <c r="D560" s="3" t="str">
        <f ca="1">IF($B559="","",OFFSET(Zdroj!O$16,'k rozhodnutí detailní'!$A558,0))</f>
        <v/>
      </c>
      <c r="E560" s="127"/>
      <c r="F560" s="30"/>
      <c r="G560" s="122"/>
      <c r="H560" s="126"/>
      <c r="I560" s="115"/>
      <c r="J560" s="115"/>
      <c r="K560" s="115"/>
      <c r="L560" s="115"/>
      <c r="M560" s="142"/>
      <c r="N560" s="125"/>
      <c r="O560" s="115"/>
      <c r="P560" s="115"/>
      <c r="Q560" s="115"/>
      <c r="R560" s="115"/>
      <c r="S560" s="115"/>
      <c r="T560" s="115"/>
      <c r="U560" s="115"/>
    </row>
    <row r="561" spans="1:21" x14ac:dyDescent="0.25">
      <c r="A561" s="23">
        <f>ROW()/3-1</f>
        <v>186</v>
      </c>
      <c r="B561" s="124"/>
      <c r="C561" s="28" t="str">
        <f ca="1">IF($B559="","",IF(Zdroj!$AS$9="ano",IF(OFFSET(Zdroj!M$16,'k rozhodnutí detailní'!A558,0)="","","Anonymizováno"),IF(OFFSET(Zdroj!M$16,'k rozhodnutí detailní'!A558,0)="","",OFFSET(Zdroj!M$16,'k rozhodnutí detailní'!A558,0))))</f>
        <v/>
      </c>
      <c r="D561" s="3" t="str">
        <f ca="1">IF($B559="","",CONCATENATE("Dotace bude použita na:","
",OFFSET(Zdroj!P$16,'k rozhodnutí detailní'!$A558,0)))</f>
        <v/>
      </c>
      <c r="E561" s="127"/>
      <c r="F561" s="31" t="str">
        <f ca="1">IF($B559="","",OFFSET(Zdroj!V$16,'k rozhodnutí detailní'!$A558,0))</f>
        <v/>
      </c>
      <c r="G561" s="38" t="str">
        <f ca="1">IF($B559="","",OFFSET(Zdroj!CC$16,'k rozhodnutí'!$A558,0))</f>
        <v/>
      </c>
      <c r="H561" s="126"/>
      <c r="I561" s="115"/>
      <c r="J561" s="115"/>
      <c r="K561" s="115"/>
      <c r="L561" s="115"/>
      <c r="M561" s="142"/>
      <c r="N561" s="32" t="str">
        <f t="shared" ref="N561" ca="1" si="367">IF(B559="","",N559/G559)</f>
        <v/>
      </c>
      <c r="O561" s="115"/>
      <c r="P561" s="115"/>
      <c r="Q561" s="115"/>
      <c r="R561" s="115"/>
      <c r="S561" s="115"/>
      <c r="T561" s="115"/>
      <c r="U561" s="115"/>
    </row>
    <row r="562" spans="1:21" x14ac:dyDescent="0.25">
      <c r="A562" s="23"/>
      <c r="B562" s="78" t="str">
        <f ca="1">IF(OFFSET(Zdroj!$B$16,A561,0)&gt;0,A564,"")</f>
        <v/>
      </c>
      <c r="C562" s="2" t="str">
        <f ca="1">IF($B562="","",IF(Zdroj!$AS$9="ano",CONCATENATE(OFFSET(Zdroj!C$16,'k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19" t="str">
        <f ca="1">IF($B562="","",OFFSET(Zdroj!N$16,'k rozhodnutí detailní'!$A561,0))</f>
        <v/>
      </c>
      <c r="E562" s="127" t="str">
        <f ca="1">IF($B562="","",OFFSET(Zdroj!T$16,'k rozhodnutí detailní'!$A561,0))</f>
        <v/>
      </c>
      <c r="F562" s="31" t="str">
        <f ca="1">IF($B562="","",OFFSET(Zdroj!U$16,'k rozhodnutí detailní'!$A561,0))</f>
        <v/>
      </c>
      <c r="G562" s="122" t="str">
        <f ca="1">IF($B562="","",OFFSET(Zdroj!W$16,'k rozhodnutí detailní'!$A561,0))</f>
        <v/>
      </c>
      <c r="H562" s="126" t="str">
        <f ca="1">IF($B562="","",OFFSET(Zdroj!Y$16,'k rozhodnutí detailní'!$A561,0))</f>
        <v/>
      </c>
      <c r="I562" s="115" t="str">
        <f ca="1">IF($B562="","",OFFSET(Zdroj!BW$16,'k rozhodnutí detailní'!$A561,0))</f>
        <v/>
      </c>
      <c r="J562" s="115" t="str">
        <f ca="1">IF($B562="","",OFFSET(Zdroj!BX$16,'k rozhodnutí detailní'!$A561,0))</f>
        <v/>
      </c>
      <c r="K562" s="115" t="str">
        <f ca="1">IF($B562="","",OFFSET(Zdroj!BY$16,'k rozhodnutí detailní'!$A561,0))</f>
        <v/>
      </c>
      <c r="L562" s="115" t="str">
        <f ca="1">IF($B562="","",CONCATENATE(OFFSET(Zdroj!BZ$16,'k rozhodnutí detailní'!$A561,0)," ze 100"))</f>
        <v/>
      </c>
      <c r="M562" s="142" t="str">
        <f t="shared" ref="M562" ca="1" si="368">IF($B562="","",SUM((I562+J562+K562)/100))</f>
        <v/>
      </c>
      <c r="N562" s="125" t="str">
        <f ca="1">IF(B562="","",OFFSET(Zdroj!CE$16,'k rozhodnutí detailní'!A561,0))</f>
        <v/>
      </c>
      <c r="O562" s="115" t="str">
        <f ca="1">IF($B562="","",OFFSET(Zdroj!Z$16,'k rozhodnutí detailní'!$A561,0))</f>
        <v/>
      </c>
      <c r="P562" s="115" t="str">
        <f ca="1">IF($B562="","",OFFSET(Zdroj!AC$16,'k rozhodnutí detailní'!$A561,0))</f>
        <v/>
      </c>
      <c r="Q562" s="115" t="str">
        <f ca="1">IF($B562="","",OFFSET(Zdroj!AD$16,'k rozhodnutí detailní'!$A561,0))</f>
        <v/>
      </c>
      <c r="R562" s="115" t="str">
        <f ca="1">IF($B562="","",OFFSET(Zdroj!AE$16,'k rozhodnutí detailní'!$A561,0))</f>
        <v/>
      </c>
      <c r="S562" s="115" t="str">
        <f ca="1">IF($B562="","",OFFSET(Zdroj!AF$16,'k rozhodnutí detailní'!$A561,0))</f>
        <v/>
      </c>
      <c r="T562" s="115" t="str">
        <f ca="1">IF($B562="","",OFFSET(Zdroj!AG$16,'k rozhodnutí detailní'!$A561,0))</f>
        <v/>
      </c>
      <c r="U562" s="115" t="str">
        <f ca="1">IF($B562="","",OFFSET(Zdroj!AH$16,'k rozhodnutí detailní'!$A561,0))</f>
        <v/>
      </c>
    </row>
    <row r="563" spans="1:21" x14ac:dyDescent="0.25">
      <c r="A563" s="23"/>
      <c r="B563" s="124" t="str">
        <f ca="1">IF(OFFSET(Zdroj!$B$16,A561,0)&gt;0,OFFSET(Zdroj!$B$16,A561,0)+0,"")</f>
        <v/>
      </c>
      <c r="C563" s="2" t="str">
        <f ca="1">IF($B562="","",IF(Zdroj!$AS$9="ano",CONCATENATE("Okres:","
",OFFSET(Zdroj!CH$16,'k rozhodnutí detailní'!$A561,0),"
","Právní forma","
",OFFSET(Zdroj!H$16,'k rozhodnutí detailní'!$A561,0),"
",IF(OFFSET(Zdroj!I$16,'k rozhodnutí detailní'!$A561,0)="","","IČO: "),OFFSET(Zdroj!I$16,'k rozhodnutí detailní'!$A561,0),"
","B.Ú. ",IF(OFFSET(Zdroj!J$16,'k rozhodnutí detailní'!$A561,0)="","","Anonymizováno")),CONCATENATE("Okres:","
",OFFSET(Zdroj!CH$16,'k rozhodnutí detailní'!$A561,0),"
","Právní forma","
",OFFSET(Zdroj!H$16,'k rozhodnutí detailní'!$A561,0),"
",IF(OFFSET(Zdroj!I$16,'k rozhodnutí detailní'!$A561,0)="","","IČO: "),OFFSET(Zdroj!I$16,'k rozhodnutí detailní'!$A561,0),"
","B.Ú. ",OFFSET(Zdroj!J$16,'k rozhodnutí detailní'!$A561,0))))</f>
        <v/>
      </c>
      <c r="D563" s="3" t="str">
        <f ca="1">IF($B562="","",OFFSET(Zdroj!O$16,'k rozhodnutí detailní'!$A561,0))</f>
        <v/>
      </c>
      <c r="E563" s="127"/>
      <c r="F563" s="30"/>
      <c r="G563" s="122"/>
      <c r="H563" s="126"/>
      <c r="I563" s="115"/>
      <c r="J563" s="115"/>
      <c r="K563" s="115"/>
      <c r="L563" s="115"/>
      <c r="M563" s="142"/>
      <c r="N563" s="125"/>
      <c r="O563" s="115"/>
      <c r="P563" s="115"/>
      <c r="Q563" s="115"/>
      <c r="R563" s="115"/>
      <c r="S563" s="115"/>
      <c r="T563" s="115"/>
      <c r="U563" s="115"/>
    </row>
    <row r="564" spans="1:21" x14ac:dyDescent="0.25">
      <c r="A564" s="23">
        <f>ROW()/3-1</f>
        <v>187</v>
      </c>
      <c r="B564" s="124"/>
      <c r="C564" s="28" t="str">
        <f ca="1">IF($B562="","",IF(Zdroj!$AS$9="ano",IF(OFFSET(Zdroj!M$16,'k rozhodnutí detailní'!A561,0)="","","Anonymizováno"),IF(OFFSET(Zdroj!M$16,'k rozhodnutí detailní'!A561,0)="","",OFFSET(Zdroj!M$16,'k rozhodnutí detailní'!A561,0))))</f>
        <v/>
      </c>
      <c r="D564" s="3" t="str">
        <f ca="1">IF($B562="","",CONCATENATE("Dotace bude použita na:","
",OFFSET(Zdroj!P$16,'k rozhodnutí detailní'!$A561,0)))</f>
        <v/>
      </c>
      <c r="E564" s="127"/>
      <c r="F564" s="31" t="str">
        <f ca="1">IF($B562="","",OFFSET(Zdroj!V$16,'k rozhodnutí detailní'!$A561,0))</f>
        <v/>
      </c>
      <c r="G564" s="38" t="str">
        <f ca="1">IF($B562="","",OFFSET(Zdroj!CC$16,'k rozhodnutí'!$A561,0))</f>
        <v/>
      </c>
      <c r="H564" s="126"/>
      <c r="I564" s="115"/>
      <c r="J564" s="115"/>
      <c r="K564" s="115"/>
      <c r="L564" s="115"/>
      <c r="M564" s="142"/>
      <c r="N564" s="32" t="str">
        <f t="shared" ref="N564" ca="1" si="369">IF(B562="","",N562/G562)</f>
        <v/>
      </c>
      <c r="O564" s="115"/>
      <c r="P564" s="115"/>
      <c r="Q564" s="115"/>
      <c r="R564" s="115"/>
      <c r="S564" s="115"/>
      <c r="T564" s="115"/>
      <c r="U564" s="115"/>
    </row>
    <row r="565" spans="1:21" x14ac:dyDescent="0.25">
      <c r="A565" s="23"/>
      <c r="B565" s="78" t="str">
        <f ca="1">IF(OFFSET(Zdroj!$B$16,A564,0)&gt;0,A567,"")</f>
        <v/>
      </c>
      <c r="C565" s="2" t="str">
        <f ca="1">IF($B565="","",IF(Zdroj!$AS$9="ano",CONCATENATE(OFFSET(Zdroj!C$16,'k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19" t="str">
        <f ca="1">IF($B565="","",OFFSET(Zdroj!N$16,'k rozhodnutí detailní'!$A564,0))</f>
        <v/>
      </c>
      <c r="E565" s="127" t="str">
        <f ca="1">IF($B565="","",OFFSET(Zdroj!T$16,'k rozhodnutí detailní'!$A564,0))</f>
        <v/>
      </c>
      <c r="F565" s="31" t="str">
        <f ca="1">IF($B565="","",OFFSET(Zdroj!U$16,'k rozhodnutí detailní'!$A564,0))</f>
        <v/>
      </c>
      <c r="G565" s="122" t="str">
        <f ca="1">IF($B565="","",OFFSET(Zdroj!W$16,'k rozhodnutí detailní'!$A564,0))</f>
        <v/>
      </c>
      <c r="H565" s="126" t="str">
        <f ca="1">IF($B565="","",OFFSET(Zdroj!Y$16,'k rozhodnutí detailní'!$A564,0))</f>
        <v/>
      </c>
      <c r="I565" s="115" t="str">
        <f ca="1">IF($B565="","",OFFSET(Zdroj!BW$16,'k rozhodnutí detailní'!$A564,0))</f>
        <v/>
      </c>
      <c r="J565" s="115" t="str">
        <f ca="1">IF($B565="","",OFFSET(Zdroj!BX$16,'k rozhodnutí detailní'!$A564,0))</f>
        <v/>
      </c>
      <c r="K565" s="115" t="str">
        <f ca="1">IF($B565="","",OFFSET(Zdroj!BY$16,'k rozhodnutí detailní'!$A564,0))</f>
        <v/>
      </c>
      <c r="L565" s="115" t="str">
        <f ca="1">IF($B565="","",CONCATENATE(OFFSET(Zdroj!BZ$16,'k rozhodnutí detailní'!$A564,0)," ze 100"))</f>
        <v/>
      </c>
      <c r="M565" s="142" t="str">
        <f t="shared" ref="M565" ca="1" si="370">IF($B565="","",SUM((I565+J565+K565)/100))</f>
        <v/>
      </c>
      <c r="N565" s="125" t="str">
        <f ca="1">IF(B565="","",OFFSET(Zdroj!CE$16,'k rozhodnutí detailní'!A564,0))</f>
        <v/>
      </c>
      <c r="O565" s="115" t="str">
        <f ca="1">IF($B565="","",OFFSET(Zdroj!Z$16,'k rozhodnutí detailní'!$A564,0))</f>
        <v/>
      </c>
      <c r="P565" s="115" t="str">
        <f ca="1">IF($B565="","",OFFSET(Zdroj!AC$16,'k rozhodnutí detailní'!$A564,0))</f>
        <v/>
      </c>
      <c r="Q565" s="115" t="str">
        <f ca="1">IF($B565="","",OFFSET(Zdroj!AD$16,'k rozhodnutí detailní'!$A564,0))</f>
        <v/>
      </c>
      <c r="R565" s="115" t="str">
        <f ca="1">IF($B565="","",OFFSET(Zdroj!AE$16,'k rozhodnutí detailní'!$A564,0))</f>
        <v/>
      </c>
      <c r="S565" s="115" t="str">
        <f ca="1">IF($B565="","",OFFSET(Zdroj!AF$16,'k rozhodnutí detailní'!$A564,0))</f>
        <v/>
      </c>
      <c r="T565" s="115" t="str">
        <f ca="1">IF($B565="","",OFFSET(Zdroj!AG$16,'k rozhodnutí detailní'!$A564,0))</f>
        <v/>
      </c>
      <c r="U565" s="115" t="str">
        <f ca="1">IF($B565="","",OFFSET(Zdroj!AH$16,'k rozhodnutí detailní'!$A564,0))</f>
        <v/>
      </c>
    </row>
    <row r="566" spans="1:21" x14ac:dyDescent="0.25">
      <c r="A566" s="23"/>
      <c r="B566" s="124" t="str">
        <f ca="1">IF(OFFSET(Zdroj!$B$16,A564,0)&gt;0,OFFSET(Zdroj!$B$16,A564,0)+0,"")</f>
        <v/>
      </c>
      <c r="C566" s="2" t="str">
        <f ca="1">IF($B565="","",IF(Zdroj!$AS$9="ano",CONCATENATE("Okres:","
",OFFSET(Zdroj!CH$16,'k rozhodnutí detailní'!$A564,0),"
","Právní forma","
",OFFSET(Zdroj!H$16,'k rozhodnutí detailní'!$A564,0),"
",IF(OFFSET(Zdroj!I$16,'k rozhodnutí detailní'!$A564,0)="","","IČO: "),OFFSET(Zdroj!I$16,'k rozhodnutí detailní'!$A564,0),"
","B.Ú. ",IF(OFFSET(Zdroj!J$16,'k rozhodnutí detailní'!$A564,0)="","","Anonymizováno")),CONCATENATE("Okres:","
",OFFSET(Zdroj!CH$16,'k rozhodnutí detailní'!$A564,0),"
","Právní forma","
",OFFSET(Zdroj!H$16,'k rozhodnutí detailní'!$A564,0),"
",IF(OFFSET(Zdroj!I$16,'k rozhodnutí detailní'!$A564,0)="","","IČO: "),OFFSET(Zdroj!I$16,'k rozhodnutí detailní'!$A564,0),"
","B.Ú. ",OFFSET(Zdroj!J$16,'k rozhodnutí detailní'!$A564,0))))</f>
        <v/>
      </c>
      <c r="D566" s="3" t="str">
        <f ca="1">IF($B565="","",OFFSET(Zdroj!O$16,'k rozhodnutí detailní'!$A564,0))</f>
        <v/>
      </c>
      <c r="E566" s="127"/>
      <c r="F566" s="30"/>
      <c r="G566" s="122"/>
      <c r="H566" s="126"/>
      <c r="I566" s="115"/>
      <c r="J566" s="115"/>
      <c r="K566" s="115"/>
      <c r="L566" s="115"/>
      <c r="M566" s="142"/>
      <c r="N566" s="125"/>
      <c r="O566" s="115"/>
      <c r="P566" s="115"/>
      <c r="Q566" s="115"/>
      <c r="R566" s="115"/>
      <c r="S566" s="115"/>
      <c r="T566" s="115"/>
      <c r="U566" s="115"/>
    </row>
    <row r="567" spans="1:21" x14ac:dyDescent="0.25">
      <c r="A567" s="23">
        <f>ROW()/3-1</f>
        <v>188</v>
      </c>
      <c r="B567" s="124"/>
      <c r="C567" s="28" t="str">
        <f ca="1">IF($B565="","",IF(Zdroj!$AS$9="ano",IF(OFFSET(Zdroj!M$16,'k rozhodnutí detailní'!A564,0)="","","Anonymizováno"),IF(OFFSET(Zdroj!M$16,'k rozhodnutí detailní'!A564,0)="","",OFFSET(Zdroj!M$16,'k rozhodnutí detailní'!A564,0))))</f>
        <v/>
      </c>
      <c r="D567" s="3" t="str">
        <f ca="1">IF($B565="","",CONCATENATE("Dotace bude použita na:","
",OFFSET(Zdroj!P$16,'k rozhodnutí detailní'!$A564,0)))</f>
        <v/>
      </c>
      <c r="E567" s="127"/>
      <c r="F567" s="31" t="str">
        <f ca="1">IF($B565="","",OFFSET(Zdroj!V$16,'k rozhodnutí detailní'!$A564,0))</f>
        <v/>
      </c>
      <c r="G567" s="38" t="str">
        <f ca="1">IF($B565="","",OFFSET(Zdroj!CC$16,'k rozhodnutí'!$A564,0))</f>
        <v/>
      </c>
      <c r="H567" s="126"/>
      <c r="I567" s="115"/>
      <c r="J567" s="115"/>
      <c r="K567" s="115"/>
      <c r="L567" s="115"/>
      <c r="M567" s="142"/>
      <c r="N567" s="32" t="str">
        <f t="shared" ref="N567" ca="1" si="371">IF(B565="","",N565/G565)</f>
        <v/>
      </c>
      <c r="O567" s="115"/>
      <c r="P567" s="115"/>
      <c r="Q567" s="115"/>
      <c r="R567" s="115"/>
      <c r="S567" s="115"/>
      <c r="T567" s="115"/>
      <c r="U567" s="115"/>
    </row>
    <row r="568" spans="1:21" x14ac:dyDescent="0.25">
      <c r="A568" s="23"/>
      <c r="B568" s="78" t="str">
        <f ca="1">IF(OFFSET(Zdroj!$B$16,A567,0)&gt;0,A570,"")</f>
        <v/>
      </c>
      <c r="C568" s="2" t="str">
        <f ca="1">IF($B568="","",IF(Zdroj!$AS$9="ano",CONCATENATE(OFFSET(Zdroj!C$16,'k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19" t="str">
        <f ca="1">IF($B568="","",OFFSET(Zdroj!N$16,'k rozhodnutí detailní'!$A567,0))</f>
        <v/>
      </c>
      <c r="E568" s="127" t="str">
        <f ca="1">IF($B568="","",OFFSET(Zdroj!T$16,'k rozhodnutí detailní'!$A567,0))</f>
        <v/>
      </c>
      <c r="F568" s="31" t="str">
        <f ca="1">IF($B568="","",OFFSET(Zdroj!U$16,'k rozhodnutí detailní'!$A567,0))</f>
        <v/>
      </c>
      <c r="G568" s="122" t="str">
        <f ca="1">IF($B568="","",OFFSET(Zdroj!W$16,'k rozhodnutí detailní'!$A567,0))</f>
        <v/>
      </c>
      <c r="H568" s="126" t="str">
        <f ca="1">IF($B568="","",OFFSET(Zdroj!Y$16,'k rozhodnutí detailní'!$A567,0))</f>
        <v/>
      </c>
      <c r="I568" s="115" t="str">
        <f ca="1">IF($B568="","",OFFSET(Zdroj!BW$16,'k rozhodnutí detailní'!$A567,0))</f>
        <v/>
      </c>
      <c r="J568" s="115" t="str">
        <f ca="1">IF($B568="","",OFFSET(Zdroj!BX$16,'k rozhodnutí detailní'!$A567,0))</f>
        <v/>
      </c>
      <c r="K568" s="115" t="str">
        <f ca="1">IF($B568="","",OFFSET(Zdroj!BY$16,'k rozhodnutí detailní'!$A567,0))</f>
        <v/>
      </c>
      <c r="L568" s="115" t="str">
        <f ca="1">IF($B568="","",CONCATENATE(OFFSET(Zdroj!BZ$16,'k rozhodnutí detailní'!$A567,0)," ze 100"))</f>
        <v/>
      </c>
      <c r="M568" s="142" t="str">
        <f t="shared" ref="M568" ca="1" si="372">IF($B568="","",SUM((I568+J568+K568)/100))</f>
        <v/>
      </c>
      <c r="N568" s="125" t="str">
        <f ca="1">IF(B568="","",OFFSET(Zdroj!CE$16,'k rozhodnutí detailní'!A567,0))</f>
        <v/>
      </c>
      <c r="O568" s="115" t="str">
        <f ca="1">IF($B568="","",OFFSET(Zdroj!Z$16,'k rozhodnutí detailní'!$A567,0))</f>
        <v/>
      </c>
      <c r="P568" s="115" t="str">
        <f ca="1">IF($B568="","",OFFSET(Zdroj!AC$16,'k rozhodnutí detailní'!$A567,0))</f>
        <v/>
      </c>
      <c r="Q568" s="115" t="str">
        <f ca="1">IF($B568="","",OFFSET(Zdroj!AD$16,'k rozhodnutí detailní'!$A567,0))</f>
        <v/>
      </c>
      <c r="R568" s="115" t="str">
        <f ca="1">IF($B568="","",OFFSET(Zdroj!AE$16,'k rozhodnutí detailní'!$A567,0))</f>
        <v/>
      </c>
      <c r="S568" s="115" t="str">
        <f ca="1">IF($B568="","",OFFSET(Zdroj!AF$16,'k rozhodnutí detailní'!$A567,0))</f>
        <v/>
      </c>
      <c r="T568" s="115" t="str">
        <f ca="1">IF($B568="","",OFFSET(Zdroj!AG$16,'k rozhodnutí detailní'!$A567,0))</f>
        <v/>
      </c>
      <c r="U568" s="115" t="str">
        <f ca="1">IF($B568="","",OFFSET(Zdroj!AH$16,'k rozhodnutí detailní'!$A567,0))</f>
        <v/>
      </c>
    </row>
    <row r="569" spans="1:21" x14ac:dyDescent="0.25">
      <c r="A569" s="23"/>
      <c r="B569" s="124" t="str">
        <f ca="1">IF(OFFSET(Zdroj!$B$16,A567,0)&gt;0,OFFSET(Zdroj!$B$16,A567,0)+0,"")</f>
        <v/>
      </c>
      <c r="C569" s="2" t="str">
        <f ca="1">IF($B568="","",IF(Zdroj!$AS$9="ano",CONCATENATE("Okres:","
",OFFSET(Zdroj!CH$16,'k rozhodnutí detailní'!$A567,0),"
","Právní forma","
",OFFSET(Zdroj!H$16,'k rozhodnutí detailní'!$A567,0),"
",IF(OFFSET(Zdroj!I$16,'k rozhodnutí detailní'!$A567,0)="","","IČO: "),OFFSET(Zdroj!I$16,'k rozhodnutí detailní'!$A567,0),"
","B.Ú. ",IF(OFFSET(Zdroj!J$16,'k rozhodnutí detailní'!$A567,0)="","","Anonymizováno")),CONCATENATE("Okres:","
",OFFSET(Zdroj!CH$16,'k rozhodnutí detailní'!$A567,0),"
","Právní forma","
",OFFSET(Zdroj!H$16,'k rozhodnutí detailní'!$A567,0),"
",IF(OFFSET(Zdroj!I$16,'k rozhodnutí detailní'!$A567,0)="","","IČO: "),OFFSET(Zdroj!I$16,'k rozhodnutí detailní'!$A567,0),"
","B.Ú. ",OFFSET(Zdroj!J$16,'k rozhodnutí detailní'!$A567,0))))</f>
        <v/>
      </c>
      <c r="D569" s="3" t="str">
        <f ca="1">IF($B568="","",OFFSET(Zdroj!O$16,'k rozhodnutí detailní'!$A567,0))</f>
        <v/>
      </c>
      <c r="E569" s="127"/>
      <c r="F569" s="30"/>
      <c r="G569" s="122"/>
      <c r="H569" s="126"/>
      <c r="I569" s="115"/>
      <c r="J569" s="115"/>
      <c r="K569" s="115"/>
      <c r="L569" s="115"/>
      <c r="M569" s="142"/>
      <c r="N569" s="125"/>
      <c r="O569" s="115"/>
      <c r="P569" s="115"/>
      <c r="Q569" s="115"/>
      <c r="R569" s="115"/>
      <c r="S569" s="115"/>
      <c r="T569" s="115"/>
      <c r="U569" s="115"/>
    </row>
    <row r="570" spans="1:21" x14ac:dyDescent="0.25">
      <c r="A570" s="23">
        <f>ROW()/3-1</f>
        <v>189</v>
      </c>
      <c r="B570" s="124"/>
      <c r="C570" s="28" t="str">
        <f ca="1">IF($B568="","",IF(Zdroj!$AS$9="ano",IF(OFFSET(Zdroj!M$16,'k rozhodnutí detailní'!A567,0)="","","Anonymizováno"),IF(OFFSET(Zdroj!M$16,'k rozhodnutí detailní'!A567,0)="","",OFFSET(Zdroj!M$16,'k rozhodnutí detailní'!A567,0))))</f>
        <v/>
      </c>
      <c r="D570" s="3" t="str">
        <f ca="1">IF($B568="","",CONCATENATE("Dotace bude použita na:","
",OFFSET(Zdroj!P$16,'k rozhodnutí detailní'!$A567,0)))</f>
        <v/>
      </c>
      <c r="E570" s="127"/>
      <c r="F570" s="31" t="str">
        <f ca="1">IF($B568="","",OFFSET(Zdroj!V$16,'k rozhodnutí detailní'!$A567,0))</f>
        <v/>
      </c>
      <c r="G570" s="38" t="str">
        <f ca="1">IF($B568="","",OFFSET(Zdroj!CC$16,'k rozhodnutí'!$A567,0))</f>
        <v/>
      </c>
      <c r="H570" s="126"/>
      <c r="I570" s="115"/>
      <c r="J570" s="115"/>
      <c r="K570" s="115"/>
      <c r="L570" s="115"/>
      <c r="M570" s="142"/>
      <c r="N570" s="32" t="str">
        <f t="shared" ref="N570" ca="1" si="373">IF(B568="","",N568/G568)</f>
        <v/>
      </c>
      <c r="O570" s="115"/>
      <c r="P570" s="115"/>
      <c r="Q570" s="115"/>
      <c r="R570" s="115"/>
      <c r="S570" s="115"/>
      <c r="T570" s="115"/>
      <c r="U570" s="115"/>
    </row>
    <row r="571" spans="1:21" x14ac:dyDescent="0.25">
      <c r="A571" s="23"/>
      <c r="B571" s="78" t="str">
        <f ca="1">IF(OFFSET(Zdroj!$B$16,A570,0)&gt;0,A573,"")</f>
        <v/>
      </c>
      <c r="C571" s="2" t="str">
        <f ca="1">IF($B571="","",IF(Zdroj!$AS$9="ano",CONCATENATE(OFFSET(Zdroj!C$16,'k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19" t="str">
        <f ca="1">IF($B571="","",OFFSET(Zdroj!N$16,'k rozhodnutí detailní'!$A570,0))</f>
        <v/>
      </c>
      <c r="E571" s="127" t="str">
        <f ca="1">IF($B571="","",OFFSET(Zdroj!T$16,'k rozhodnutí detailní'!$A570,0))</f>
        <v/>
      </c>
      <c r="F571" s="31" t="str">
        <f ca="1">IF($B571="","",OFFSET(Zdroj!U$16,'k rozhodnutí detailní'!$A570,0))</f>
        <v/>
      </c>
      <c r="G571" s="122" t="str">
        <f ca="1">IF($B571="","",OFFSET(Zdroj!W$16,'k rozhodnutí detailní'!$A570,0))</f>
        <v/>
      </c>
      <c r="H571" s="126" t="str">
        <f ca="1">IF($B571="","",OFFSET(Zdroj!Y$16,'k rozhodnutí detailní'!$A570,0))</f>
        <v/>
      </c>
      <c r="I571" s="115" t="str">
        <f ca="1">IF($B571="","",OFFSET(Zdroj!BW$16,'k rozhodnutí detailní'!$A570,0))</f>
        <v/>
      </c>
      <c r="J571" s="115" t="str">
        <f ca="1">IF($B571="","",OFFSET(Zdroj!BX$16,'k rozhodnutí detailní'!$A570,0))</f>
        <v/>
      </c>
      <c r="K571" s="115" t="str">
        <f ca="1">IF($B571="","",OFFSET(Zdroj!BY$16,'k rozhodnutí detailní'!$A570,0))</f>
        <v/>
      </c>
      <c r="L571" s="115" t="str">
        <f ca="1">IF($B571="","",CONCATENATE(OFFSET(Zdroj!BZ$16,'k rozhodnutí detailní'!$A570,0)," ze 100"))</f>
        <v/>
      </c>
      <c r="M571" s="142" t="str">
        <f t="shared" ref="M571" ca="1" si="374">IF($B571="","",SUM((I571+J571+K571)/100))</f>
        <v/>
      </c>
      <c r="N571" s="125" t="str">
        <f ca="1">IF(B571="","",OFFSET(Zdroj!CE$16,'k rozhodnutí detailní'!A570,0))</f>
        <v/>
      </c>
      <c r="O571" s="115" t="str">
        <f ca="1">IF($B571="","",OFFSET(Zdroj!Z$16,'k rozhodnutí detailní'!$A570,0))</f>
        <v/>
      </c>
      <c r="P571" s="115" t="str">
        <f ca="1">IF($B571="","",OFFSET(Zdroj!AC$16,'k rozhodnutí detailní'!$A570,0))</f>
        <v/>
      </c>
      <c r="Q571" s="115" t="str">
        <f ca="1">IF($B571="","",OFFSET(Zdroj!AD$16,'k rozhodnutí detailní'!$A570,0))</f>
        <v/>
      </c>
      <c r="R571" s="115" t="str">
        <f ca="1">IF($B571="","",OFFSET(Zdroj!AE$16,'k rozhodnutí detailní'!$A570,0))</f>
        <v/>
      </c>
      <c r="S571" s="115" t="str">
        <f ca="1">IF($B571="","",OFFSET(Zdroj!AF$16,'k rozhodnutí detailní'!$A570,0))</f>
        <v/>
      </c>
      <c r="T571" s="115" t="str">
        <f ca="1">IF($B571="","",OFFSET(Zdroj!AG$16,'k rozhodnutí detailní'!$A570,0))</f>
        <v/>
      </c>
      <c r="U571" s="115" t="str">
        <f ca="1">IF($B571="","",OFFSET(Zdroj!AH$16,'k rozhodnutí detailní'!$A570,0))</f>
        <v/>
      </c>
    </row>
    <row r="572" spans="1:21" x14ac:dyDescent="0.25">
      <c r="A572" s="23"/>
      <c r="B572" s="124" t="str">
        <f ca="1">IF(OFFSET(Zdroj!$B$16,A570,0)&gt;0,OFFSET(Zdroj!$B$16,A570,0)+0,"")</f>
        <v/>
      </c>
      <c r="C572" s="2" t="str">
        <f ca="1">IF($B571="","",IF(Zdroj!$AS$9="ano",CONCATENATE("Okres:","
",OFFSET(Zdroj!CH$16,'k rozhodnutí detailní'!$A570,0),"
","Právní forma","
",OFFSET(Zdroj!H$16,'k rozhodnutí detailní'!$A570,0),"
",IF(OFFSET(Zdroj!I$16,'k rozhodnutí detailní'!$A570,0)="","","IČO: "),OFFSET(Zdroj!I$16,'k rozhodnutí detailní'!$A570,0),"
","B.Ú. ",IF(OFFSET(Zdroj!J$16,'k rozhodnutí detailní'!$A570,0)="","","Anonymizováno")),CONCATENATE("Okres:","
",OFFSET(Zdroj!CH$16,'k rozhodnutí detailní'!$A570,0),"
","Právní forma","
",OFFSET(Zdroj!H$16,'k rozhodnutí detailní'!$A570,0),"
",IF(OFFSET(Zdroj!I$16,'k rozhodnutí detailní'!$A570,0)="","","IČO: "),OFFSET(Zdroj!I$16,'k rozhodnutí detailní'!$A570,0),"
","B.Ú. ",OFFSET(Zdroj!J$16,'k rozhodnutí detailní'!$A570,0))))</f>
        <v/>
      </c>
      <c r="D572" s="3" t="str">
        <f ca="1">IF($B571="","",OFFSET(Zdroj!O$16,'k rozhodnutí detailní'!$A570,0))</f>
        <v/>
      </c>
      <c r="E572" s="127"/>
      <c r="F572" s="30"/>
      <c r="G572" s="122"/>
      <c r="H572" s="126"/>
      <c r="I572" s="115"/>
      <c r="J572" s="115"/>
      <c r="K572" s="115"/>
      <c r="L572" s="115"/>
      <c r="M572" s="142"/>
      <c r="N572" s="125"/>
      <c r="O572" s="115"/>
      <c r="P572" s="115"/>
      <c r="Q572" s="115"/>
      <c r="R572" s="115"/>
      <c r="S572" s="115"/>
      <c r="T572" s="115"/>
      <c r="U572" s="115"/>
    </row>
    <row r="573" spans="1:21" x14ac:dyDescent="0.25">
      <c r="A573" s="23">
        <f>ROW()/3-1</f>
        <v>190</v>
      </c>
      <c r="B573" s="124"/>
      <c r="C573" s="28" t="str">
        <f ca="1">IF($B571="","",IF(Zdroj!$AS$9="ano",IF(OFFSET(Zdroj!M$16,'k rozhodnutí detailní'!A570,0)="","","Anonymizováno"),IF(OFFSET(Zdroj!M$16,'k rozhodnutí detailní'!A570,0)="","",OFFSET(Zdroj!M$16,'k rozhodnutí detailní'!A570,0))))</f>
        <v/>
      </c>
      <c r="D573" s="3" t="str">
        <f ca="1">IF($B571="","",CONCATENATE("Dotace bude použita na:","
",OFFSET(Zdroj!P$16,'k rozhodnutí detailní'!$A570,0)))</f>
        <v/>
      </c>
      <c r="E573" s="127"/>
      <c r="F573" s="31" t="str">
        <f ca="1">IF($B571="","",OFFSET(Zdroj!V$16,'k rozhodnutí detailní'!$A570,0))</f>
        <v/>
      </c>
      <c r="G573" s="38" t="str">
        <f ca="1">IF($B571="","",OFFSET(Zdroj!CC$16,'k rozhodnutí'!$A570,0))</f>
        <v/>
      </c>
      <c r="H573" s="126"/>
      <c r="I573" s="115"/>
      <c r="J573" s="115"/>
      <c r="K573" s="115"/>
      <c r="L573" s="115"/>
      <c r="M573" s="142"/>
      <c r="N573" s="32" t="str">
        <f t="shared" ref="N573" ca="1" si="375">IF(B571="","",N571/G571)</f>
        <v/>
      </c>
      <c r="O573" s="115"/>
      <c r="P573" s="115"/>
      <c r="Q573" s="115"/>
      <c r="R573" s="115"/>
      <c r="S573" s="115"/>
      <c r="T573" s="115"/>
      <c r="U573" s="115"/>
    </row>
    <row r="574" spans="1:21" x14ac:dyDescent="0.25">
      <c r="A574" s="23"/>
      <c r="B574" s="78" t="str">
        <f ca="1">IF(OFFSET(Zdroj!$B$16,A573,0)&gt;0,A576,"")</f>
        <v/>
      </c>
      <c r="C574" s="2" t="str">
        <f ca="1">IF($B574="","",IF(Zdroj!$AS$9="ano",CONCATENATE(OFFSET(Zdroj!C$16,'k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19" t="str">
        <f ca="1">IF($B574="","",OFFSET(Zdroj!N$16,'k rozhodnutí detailní'!$A573,0))</f>
        <v/>
      </c>
      <c r="E574" s="127" t="str">
        <f ca="1">IF($B574="","",OFFSET(Zdroj!T$16,'k rozhodnutí detailní'!$A573,0))</f>
        <v/>
      </c>
      <c r="F574" s="31" t="str">
        <f ca="1">IF($B574="","",OFFSET(Zdroj!U$16,'k rozhodnutí detailní'!$A573,0))</f>
        <v/>
      </c>
      <c r="G574" s="122" t="str">
        <f ca="1">IF($B574="","",OFFSET(Zdroj!W$16,'k rozhodnutí detailní'!$A573,0))</f>
        <v/>
      </c>
      <c r="H574" s="126" t="str">
        <f ca="1">IF($B574="","",OFFSET(Zdroj!Y$16,'k rozhodnutí detailní'!$A573,0))</f>
        <v/>
      </c>
      <c r="I574" s="115" t="str">
        <f ca="1">IF($B574="","",OFFSET(Zdroj!BW$16,'k rozhodnutí detailní'!$A573,0))</f>
        <v/>
      </c>
      <c r="J574" s="115" t="str">
        <f ca="1">IF($B574="","",OFFSET(Zdroj!BX$16,'k rozhodnutí detailní'!$A573,0))</f>
        <v/>
      </c>
      <c r="K574" s="115" t="str">
        <f ca="1">IF($B574="","",OFFSET(Zdroj!BY$16,'k rozhodnutí detailní'!$A573,0))</f>
        <v/>
      </c>
      <c r="L574" s="115" t="str">
        <f ca="1">IF($B574="","",CONCATENATE(OFFSET(Zdroj!BZ$16,'k rozhodnutí detailní'!$A573,0)," ze 100"))</f>
        <v/>
      </c>
      <c r="M574" s="142" t="str">
        <f t="shared" ref="M574" ca="1" si="376">IF($B574="","",SUM((I574+J574+K574)/100))</f>
        <v/>
      </c>
      <c r="N574" s="125" t="str">
        <f ca="1">IF(B574="","",OFFSET(Zdroj!CE$16,'k rozhodnutí detailní'!A573,0))</f>
        <v/>
      </c>
      <c r="O574" s="115" t="str">
        <f ca="1">IF($B574="","",OFFSET(Zdroj!Z$16,'k rozhodnutí detailní'!$A573,0))</f>
        <v/>
      </c>
      <c r="P574" s="115" t="str">
        <f ca="1">IF($B574="","",OFFSET(Zdroj!AC$16,'k rozhodnutí detailní'!$A573,0))</f>
        <v/>
      </c>
      <c r="Q574" s="115" t="str">
        <f ca="1">IF($B574="","",OFFSET(Zdroj!AD$16,'k rozhodnutí detailní'!$A573,0))</f>
        <v/>
      </c>
      <c r="R574" s="115" t="str">
        <f ca="1">IF($B574="","",OFFSET(Zdroj!AE$16,'k rozhodnutí detailní'!$A573,0))</f>
        <v/>
      </c>
      <c r="S574" s="115" t="str">
        <f ca="1">IF($B574="","",OFFSET(Zdroj!AF$16,'k rozhodnutí detailní'!$A573,0))</f>
        <v/>
      </c>
      <c r="T574" s="115" t="str">
        <f ca="1">IF($B574="","",OFFSET(Zdroj!AG$16,'k rozhodnutí detailní'!$A573,0))</f>
        <v/>
      </c>
      <c r="U574" s="115" t="str">
        <f ca="1">IF($B574="","",OFFSET(Zdroj!AH$16,'k rozhodnutí detailní'!$A573,0))</f>
        <v/>
      </c>
    </row>
    <row r="575" spans="1:21" x14ac:dyDescent="0.25">
      <c r="A575" s="23"/>
      <c r="B575" s="124" t="str">
        <f ca="1">IF(OFFSET(Zdroj!$B$16,A573,0)&gt;0,OFFSET(Zdroj!$B$16,A573,0)+0,"")</f>
        <v/>
      </c>
      <c r="C575" s="2" t="str">
        <f ca="1">IF($B574="","",IF(Zdroj!$AS$9="ano",CONCATENATE("Okres:","
",OFFSET(Zdroj!CH$16,'k rozhodnutí detailní'!$A573,0),"
","Právní forma","
",OFFSET(Zdroj!H$16,'k rozhodnutí detailní'!$A573,0),"
",IF(OFFSET(Zdroj!I$16,'k rozhodnutí detailní'!$A573,0)="","","IČO: "),OFFSET(Zdroj!I$16,'k rozhodnutí detailní'!$A573,0),"
","B.Ú. ",IF(OFFSET(Zdroj!J$16,'k rozhodnutí detailní'!$A573,0)="","","Anonymizováno")),CONCATENATE("Okres:","
",OFFSET(Zdroj!CH$16,'k rozhodnutí detailní'!$A573,0),"
","Právní forma","
",OFFSET(Zdroj!H$16,'k rozhodnutí detailní'!$A573,0),"
",IF(OFFSET(Zdroj!I$16,'k rozhodnutí detailní'!$A573,0)="","","IČO: "),OFFSET(Zdroj!I$16,'k rozhodnutí detailní'!$A573,0),"
","B.Ú. ",OFFSET(Zdroj!J$16,'k rozhodnutí detailní'!$A573,0))))</f>
        <v/>
      </c>
      <c r="D575" s="3" t="str">
        <f ca="1">IF($B574="","",OFFSET(Zdroj!O$16,'k rozhodnutí detailní'!$A573,0))</f>
        <v/>
      </c>
      <c r="E575" s="127"/>
      <c r="F575" s="30"/>
      <c r="G575" s="122"/>
      <c r="H575" s="126"/>
      <c r="I575" s="115"/>
      <c r="J575" s="115"/>
      <c r="K575" s="115"/>
      <c r="L575" s="115"/>
      <c r="M575" s="142"/>
      <c r="N575" s="125"/>
      <c r="O575" s="115"/>
      <c r="P575" s="115"/>
      <c r="Q575" s="115"/>
      <c r="R575" s="115"/>
      <c r="S575" s="115"/>
      <c r="T575" s="115"/>
      <c r="U575" s="115"/>
    </row>
    <row r="576" spans="1:21" x14ac:dyDescent="0.25">
      <c r="A576" s="23">
        <f>ROW()/3-1</f>
        <v>191</v>
      </c>
      <c r="B576" s="124"/>
      <c r="C576" s="28" t="str">
        <f ca="1">IF($B574="","",IF(Zdroj!$AS$9="ano",IF(OFFSET(Zdroj!M$16,'k rozhodnutí detailní'!A573,0)="","","Anonymizováno"),IF(OFFSET(Zdroj!M$16,'k rozhodnutí detailní'!A573,0)="","",OFFSET(Zdroj!M$16,'k rozhodnutí detailní'!A573,0))))</f>
        <v/>
      </c>
      <c r="D576" s="3" t="str">
        <f ca="1">IF($B574="","",CONCATENATE("Dotace bude použita na:","
",OFFSET(Zdroj!P$16,'k rozhodnutí detailní'!$A573,0)))</f>
        <v/>
      </c>
      <c r="E576" s="127"/>
      <c r="F576" s="31" t="str">
        <f ca="1">IF($B574="","",OFFSET(Zdroj!V$16,'k rozhodnutí detailní'!$A573,0))</f>
        <v/>
      </c>
      <c r="G576" s="38" t="str">
        <f ca="1">IF($B574="","",OFFSET(Zdroj!CC$16,'k rozhodnutí'!$A573,0))</f>
        <v/>
      </c>
      <c r="H576" s="126"/>
      <c r="I576" s="115"/>
      <c r="J576" s="115"/>
      <c r="K576" s="115"/>
      <c r="L576" s="115"/>
      <c r="M576" s="142"/>
      <c r="N576" s="32" t="str">
        <f t="shared" ref="N576" ca="1" si="377">IF(B574="","",N574/G574)</f>
        <v/>
      </c>
      <c r="O576" s="115"/>
      <c r="P576" s="115"/>
      <c r="Q576" s="115"/>
      <c r="R576" s="115"/>
      <c r="S576" s="115"/>
      <c r="T576" s="115"/>
      <c r="U576" s="115"/>
    </row>
    <row r="577" spans="1:21" x14ac:dyDescent="0.25">
      <c r="A577" s="23"/>
      <c r="B577" s="78" t="str">
        <f ca="1">IF(OFFSET(Zdroj!$B$16,A576,0)&gt;0,A579,"")</f>
        <v/>
      </c>
      <c r="C577" s="2" t="str">
        <f ca="1">IF($B577="","",IF(Zdroj!$AS$9="ano",CONCATENATE(OFFSET(Zdroj!C$16,'k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19" t="str">
        <f ca="1">IF($B577="","",OFFSET(Zdroj!N$16,'k rozhodnutí detailní'!$A576,0))</f>
        <v/>
      </c>
      <c r="E577" s="127" t="str">
        <f ca="1">IF($B577="","",OFFSET(Zdroj!T$16,'k rozhodnutí detailní'!$A576,0))</f>
        <v/>
      </c>
      <c r="F577" s="31" t="str">
        <f ca="1">IF($B577="","",OFFSET(Zdroj!U$16,'k rozhodnutí detailní'!$A576,0))</f>
        <v/>
      </c>
      <c r="G577" s="122" t="str">
        <f ca="1">IF($B577="","",OFFSET(Zdroj!W$16,'k rozhodnutí detailní'!$A576,0))</f>
        <v/>
      </c>
      <c r="H577" s="126" t="str">
        <f ca="1">IF($B577="","",OFFSET(Zdroj!Y$16,'k rozhodnutí detailní'!$A576,0))</f>
        <v/>
      </c>
      <c r="I577" s="115" t="str">
        <f ca="1">IF($B577="","",OFFSET(Zdroj!BW$16,'k rozhodnutí detailní'!$A576,0))</f>
        <v/>
      </c>
      <c r="J577" s="115" t="str">
        <f ca="1">IF($B577="","",OFFSET(Zdroj!BX$16,'k rozhodnutí detailní'!$A576,0))</f>
        <v/>
      </c>
      <c r="K577" s="115" t="str">
        <f ca="1">IF($B577="","",OFFSET(Zdroj!BY$16,'k rozhodnutí detailní'!$A576,0))</f>
        <v/>
      </c>
      <c r="L577" s="115" t="str">
        <f ca="1">IF($B577="","",CONCATENATE(OFFSET(Zdroj!BZ$16,'k rozhodnutí detailní'!$A576,0)," ze 100"))</f>
        <v/>
      </c>
      <c r="M577" s="142" t="str">
        <f t="shared" ref="M577" ca="1" si="378">IF($B577="","",SUM((I577+J577+K577)/100))</f>
        <v/>
      </c>
      <c r="N577" s="125" t="str">
        <f ca="1">IF(B577="","",OFFSET(Zdroj!CE$16,'k rozhodnutí detailní'!A576,0))</f>
        <v/>
      </c>
      <c r="O577" s="115" t="str">
        <f ca="1">IF($B577="","",OFFSET(Zdroj!Z$16,'k rozhodnutí detailní'!$A576,0))</f>
        <v/>
      </c>
      <c r="P577" s="115" t="str">
        <f ca="1">IF($B577="","",OFFSET(Zdroj!AC$16,'k rozhodnutí detailní'!$A576,0))</f>
        <v/>
      </c>
      <c r="Q577" s="115" t="str">
        <f ca="1">IF($B577="","",OFFSET(Zdroj!AD$16,'k rozhodnutí detailní'!$A576,0))</f>
        <v/>
      </c>
      <c r="R577" s="115" t="str">
        <f ca="1">IF($B577="","",OFFSET(Zdroj!AE$16,'k rozhodnutí detailní'!$A576,0))</f>
        <v/>
      </c>
      <c r="S577" s="115" t="str">
        <f ca="1">IF($B577="","",OFFSET(Zdroj!AF$16,'k rozhodnutí detailní'!$A576,0))</f>
        <v/>
      </c>
      <c r="T577" s="115" t="str">
        <f ca="1">IF($B577="","",OFFSET(Zdroj!AG$16,'k rozhodnutí detailní'!$A576,0))</f>
        <v/>
      </c>
      <c r="U577" s="115" t="str">
        <f ca="1">IF($B577="","",OFFSET(Zdroj!AH$16,'k rozhodnutí detailní'!$A576,0))</f>
        <v/>
      </c>
    </row>
    <row r="578" spans="1:21" x14ac:dyDescent="0.25">
      <c r="A578" s="23"/>
      <c r="B578" s="124" t="str">
        <f ca="1">IF(OFFSET(Zdroj!$B$16,A576,0)&gt;0,OFFSET(Zdroj!$B$16,A576,0)+0,"")</f>
        <v/>
      </c>
      <c r="C578" s="2" t="str">
        <f ca="1">IF($B577="","",IF(Zdroj!$AS$9="ano",CONCATENATE("Okres:","
",OFFSET(Zdroj!CH$16,'k rozhodnutí detailní'!$A576,0),"
","Právní forma","
",OFFSET(Zdroj!H$16,'k rozhodnutí detailní'!$A576,0),"
",IF(OFFSET(Zdroj!I$16,'k rozhodnutí detailní'!$A576,0)="","","IČO: "),OFFSET(Zdroj!I$16,'k rozhodnutí detailní'!$A576,0),"
","B.Ú. ",IF(OFFSET(Zdroj!J$16,'k rozhodnutí detailní'!$A576,0)="","","Anonymizováno")),CONCATENATE("Okres:","
",OFFSET(Zdroj!CH$16,'k rozhodnutí detailní'!$A576,0),"
","Právní forma","
",OFFSET(Zdroj!H$16,'k rozhodnutí detailní'!$A576,0),"
",IF(OFFSET(Zdroj!I$16,'k rozhodnutí detailní'!$A576,0)="","","IČO: "),OFFSET(Zdroj!I$16,'k rozhodnutí detailní'!$A576,0),"
","B.Ú. ",OFFSET(Zdroj!J$16,'k rozhodnutí detailní'!$A576,0))))</f>
        <v/>
      </c>
      <c r="D578" s="3" t="str">
        <f ca="1">IF($B577="","",OFFSET(Zdroj!O$16,'k rozhodnutí detailní'!$A576,0))</f>
        <v/>
      </c>
      <c r="E578" s="127"/>
      <c r="F578" s="30"/>
      <c r="G578" s="122"/>
      <c r="H578" s="126"/>
      <c r="I578" s="115"/>
      <c r="J578" s="115"/>
      <c r="K578" s="115"/>
      <c r="L578" s="115"/>
      <c r="M578" s="142"/>
      <c r="N578" s="125"/>
      <c r="O578" s="115"/>
      <c r="P578" s="115"/>
      <c r="Q578" s="115"/>
      <c r="R578" s="115"/>
      <c r="S578" s="115"/>
      <c r="T578" s="115"/>
      <c r="U578" s="115"/>
    </row>
    <row r="579" spans="1:21" x14ac:dyDescent="0.25">
      <c r="A579" s="23">
        <f>ROW()/3-1</f>
        <v>192</v>
      </c>
      <c r="B579" s="124"/>
      <c r="C579" s="28" t="str">
        <f ca="1">IF($B577="","",IF(Zdroj!$AS$9="ano",IF(OFFSET(Zdroj!M$16,'k rozhodnutí detailní'!A576,0)="","","Anonymizováno"),IF(OFFSET(Zdroj!M$16,'k rozhodnutí detailní'!A576,0)="","",OFFSET(Zdroj!M$16,'k rozhodnutí detailní'!A576,0))))</f>
        <v/>
      </c>
      <c r="D579" s="3" t="str">
        <f ca="1">IF($B577="","",CONCATENATE("Dotace bude použita na:","
",OFFSET(Zdroj!P$16,'k rozhodnutí detailní'!$A576,0)))</f>
        <v/>
      </c>
      <c r="E579" s="127"/>
      <c r="F579" s="31" t="str">
        <f ca="1">IF($B577="","",OFFSET(Zdroj!V$16,'k rozhodnutí detailní'!$A576,0))</f>
        <v/>
      </c>
      <c r="G579" s="38" t="str">
        <f ca="1">IF($B577="","",OFFSET(Zdroj!CC$16,'k rozhodnutí'!$A576,0))</f>
        <v/>
      </c>
      <c r="H579" s="126"/>
      <c r="I579" s="115"/>
      <c r="J579" s="115"/>
      <c r="K579" s="115"/>
      <c r="L579" s="115"/>
      <c r="M579" s="142"/>
      <c r="N579" s="32" t="str">
        <f t="shared" ref="N579" ca="1" si="379">IF(B577="","",N577/G577)</f>
        <v/>
      </c>
      <c r="O579" s="115"/>
      <c r="P579" s="115"/>
      <c r="Q579" s="115"/>
      <c r="R579" s="115"/>
      <c r="S579" s="115"/>
      <c r="T579" s="115"/>
      <c r="U579" s="115"/>
    </row>
    <row r="580" spans="1:21" x14ac:dyDescent="0.25">
      <c r="A580" s="23"/>
      <c r="B580" s="78" t="str">
        <f ca="1">IF(OFFSET(Zdroj!$B$16,A579,0)&gt;0,A582,"")</f>
        <v/>
      </c>
      <c r="C580" s="2" t="str">
        <f ca="1">IF($B580="","",IF(Zdroj!$AS$9="ano",CONCATENATE(OFFSET(Zdroj!C$16,'k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19" t="str">
        <f ca="1">IF($B580="","",OFFSET(Zdroj!N$16,'k rozhodnutí detailní'!$A579,0))</f>
        <v/>
      </c>
      <c r="E580" s="127" t="str">
        <f ca="1">IF($B580="","",OFFSET(Zdroj!T$16,'k rozhodnutí detailní'!$A579,0))</f>
        <v/>
      </c>
      <c r="F580" s="31" t="str">
        <f ca="1">IF($B580="","",OFFSET(Zdroj!U$16,'k rozhodnutí detailní'!$A579,0))</f>
        <v/>
      </c>
      <c r="G580" s="122" t="str">
        <f ca="1">IF($B580="","",OFFSET(Zdroj!W$16,'k rozhodnutí detailní'!$A579,0))</f>
        <v/>
      </c>
      <c r="H580" s="126" t="str">
        <f ca="1">IF($B580="","",OFFSET(Zdroj!Y$16,'k rozhodnutí detailní'!$A579,0))</f>
        <v/>
      </c>
      <c r="I580" s="115" t="str">
        <f ca="1">IF($B580="","",OFFSET(Zdroj!BW$16,'k rozhodnutí detailní'!$A579,0))</f>
        <v/>
      </c>
      <c r="J580" s="115" t="str">
        <f ca="1">IF($B580="","",OFFSET(Zdroj!BX$16,'k rozhodnutí detailní'!$A579,0))</f>
        <v/>
      </c>
      <c r="K580" s="115" t="str">
        <f ca="1">IF($B580="","",OFFSET(Zdroj!BY$16,'k rozhodnutí detailní'!$A579,0))</f>
        <v/>
      </c>
      <c r="L580" s="115" t="str">
        <f ca="1">IF($B580="","",CONCATENATE(OFFSET(Zdroj!BZ$16,'k rozhodnutí detailní'!$A579,0)," ze 100"))</f>
        <v/>
      </c>
      <c r="M580" s="142" t="str">
        <f t="shared" ref="M580" ca="1" si="380">IF($B580="","",SUM((I580+J580+K580)/100))</f>
        <v/>
      </c>
      <c r="N580" s="125" t="str">
        <f ca="1">IF(B580="","",OFFSET(Zdroj!CE$16,'k rozhodnutí detailní'!A579,0))</f>
        <v/>
      </c>
      <c r="O580" s="115" t="str">
        <f ca="1">IF($B580="","",OFFSET(Zdroj!Z$16,'k rozhodnutí detailní'!$A579,0))</f>
        <v/>
      </c>
      <c r="P580" s="115" t="str">
        <f ca="1">IF($B580="","",OFFSET(Zdroj!AC$16,'k rozhodnutí detailní'!$A579,0))</f>
        <v/>
      </c>
      <c r="Q580" s="115" t="str">
        <f ca="1">IF($B580="","",OFFSET(Zdroj!AD$16,'k rozhodnutí detailní'!$A579,0))</f>
        <v/>
      </c>
      <c r="R580" s="115" t="str">
        <f ca="1">IF($B580="","",OFFSET(Zdroj!AE$16,'k rozhodnutí detailní'!$A579,0))</f>
        <v/>
      </c>
      <c r="S580" s="115" t="str">
        <f ca="1">IF($B580="","",OFFSET(Zdroj!AF$16,'k rozhodnutí detailní'!$A579,0))</f>
        <v/>
      </c>
      <c r="T580" s="115" t="str">
        <f ca="1">IF($B580="","",OFFSET(Zdroj!AG$16,'k rozhodnutí detailní'!$A579,0))</f>
        <v/>
      </c>
      <c r="U580" s="115" t="str">
        <f ca="1">IF($B580="","",OFFSET(Zdroj!AH$16,'k rozhodnutí detailní'!$A579,0))</f>
        <v/>
      </c>
    </row>
    <row r="581" spans="1:21" x14ac:dyDescent="0.25">
      <c r="A581" s="23"/>
      <c r="B581" s="124" t="str">
        <f ca="1">IF(OFFSET(Zdroj!$B$16,A579,0)&gt;0,OFFSET(Zdroj!$B$16,A579,0)+0,"")</f>
        <v/>
      </c>
      <c r="C581" s="2" t="str">
        <f ca="1">IF($B580="","",IF(Zdroj!$AS$9="ano",CONCATENATE("Okres:","
",OFFSET(Zdroj!CH$16,'k rozhodnutí detailní'!$A579,0),"
","Právní forma","
",OFFSET(Zdroj!H$16,'k rozhodnutí detailní'!$A579,0),"
",IF(OFFSET(Zdroj!I$16,'k rozhodnutí detailní'!$A579,0)="","","IČO: "),OFFSET(Zdroj!I$16,'k rozhodnutí detailní'!$A579,0),"
","B.Ú. ",IF(OFFSET(Zdroj!J$16,'k rozhodnutí detailní'!$A579,0)="","","Anonymizováno")),CONCATENATE("Okres:","
",OFFSET(Zdroj!CH$16,'k rozhodnutí detailní'!$A579,0),"
","Právní forma","
",OFFSET(Zdroj!H$16,'k rozhodnutí detailní'!$A579,0),"
",IF(OFFSET(Zdroj!I$16,'k rozhodnutí detailní'!$A579,0)="","","IČO: "),OFFSET(Zdroj!I$16,'k rozhodnutí detailní'!$A579,0),"
","B.Ú. ",OFFSET(Zdroj!J$16,'k rozhodnutí detailní'!$A579,0))))</f>
        <v/>
      </c>
      <c r="D581" s="3" t="str">
        <f ca="1">IF($B580="","",OFFSET(Zdroj!O$16,'k rozhodnutí detailní'!$A579,0))</f>
        <v/>
      </c>
      <c r="E581" s="127"/>
      <c r="F581" s="30"/>
      <c r="G581" s="122"/>
      <c r="H581" s="126"/>
      <c r="I581" s="115"/>
      <c r="J581" s="115"/>
      <c r="K581" s="115"/>
      <c r="L581" s="115"/>
      <c r="M581" s="142"/>
      <c r="N581" s="125"/>
      <c r="O581" s="115"/>
      <c r="P581" s="115"/>
      <c r="Q581" s="115"/>
      <c r="R581" s="115"/>
      <c r="S581" s="115"/>
      <c r="T581" s="115"/>
      <c r="U581" s="115"/>
    </row>
    <row r="582" spans="1:21" x14ac:dyDescent="0.25">
      <c r="A582" s="23">
        <f>ROW()/3-1</f>
        <v>193</v>
      </c>
      <c r="B582" s="124"/>
      <c r="C582" s="28" t="str">
        <f ca="1">IF($B580="","",IF(Zdroj!$AS$9="ano",IF(OFFSET(Zdroj!M$16,'k rozhodnutí detailní'!A579,0)="","","Anonymizováno"),IF(OFFSET(Zdroj!M$16,'k rozhodnutí detailní'!A579,0)="","",OFFSET(Zdroj!M$16,'k rozhodnutí detailní'!A579,0))))</f>
        <v/>
      </c>
      <c r="D582" s="3" t="str">
        <f ca="1">IF($B580="","",CONCATENATE("Dotace bude použita na:","
",OFFSET(Zdroj!P$16,'k rozhodnutí detailní'!$A579,0)))</f>
        <v/>
      </c>
      <c r="E582" s="127"/>
      <c r="F582" s="31" t="str">
        <f ca="1">IF($B580="","",OFFSET(Zdroj!V$16,'k rozhodnutí detailní'!$A579,0))</f>
        <v/>
      </c>
      <c r="G582" s="38" t="str">
        <f ca="1">IF($B580="","",OFFSET(Zdroj!CC$16,'k rozhodnutí'!$A579,0))</f>
        <v/>
      </c>
      <c r="H582" s="126"/>
      <c r="I582" s="115"/>
      <c r="J582" s="115"/>
      <c r="K582" s="115"/>
      <c r="L582" s="115"/>
      <c r="M582" s="142"/>
      <c r="N582" s="32" t="str">
        <f t="shared" ref="N582" ca="1" si="381">IF(B580="","",N580/G580)</f>
        <v/>
      </c>
      <c r="O582" s="115"/>
      <c r="P582" s="115"/>
      <c r="Q582" s="115"/>
      <c r="R582" s="115"/>
      <c r="S582" s="115"/>
      <c r="T582" s="115"/>
      <c r="U582" s="115"/>
    </row>
    <row r="583" spans="1:21" x14ac:dyDescent="0.25">
      <c r="A583" s="23"/>
      <c r="B583" s="78" t="str">
        <f ca="1">IF(OFFSET(Zdroj!$B$16,A582,0)&gt;0,A585,"")</f>
        <v/>
      </c>
      <c r="C583" s="2" t="str">
        <f ca="1">IF($B583="","",IF(Zdroj!$AS$9="ano",CONCATENATE(OFFSET(Zdroj!C$16,'k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19" t="str">
        <f ca="1">IF($B583="","",OFFSET(Zdroj!N$16,'k rozhodnutí detailní'!$A582,0))</f>
        <v/>
      </c>
      <c r="E583" s="127" t="str">
        <f ca="1">IF($B583="","",OFFSET(Zdroj!T$16,'k rozhodnutí detailní'!$A582,0))</f>
        <v/>
      </c>
      <c r="F583" s="31" t="str">
        <f ca="1">IF($B583="","",OFFSET(Zdroj!U$16,'k rozhodnutí detailní'!$A582,0))</f>
        <v/>
      </c>
      <c r="G583" s="122" t="str">
        <f ca="1">IF($B583="","",OFFSET(Zdroj!W$16,'k rozhodnutí detailní'!$A582,0))</f>
        <v/>
      </c>
      <c r="H583" s="126" t="str">
        <f ca="1">IF($B583="","",OFFSET(Zdroj!Y$16,'k rozhodnutí detailní'!$A582,0))</f>
        <v/>
      </c>
      <c r="I583" s="115" t="str">
        <f ca="1">IF($B583="","",OFFSET(Zdroj!BW$16,'k rozhodnutí detailní'!$A582,0))</f>
        <v/>
      </c>
      <c r="J583" s="115" t="str">
        <f ca="1">IF($B583="","",OFFSET(Zdroj!BX$16,'k rozhodnutí detailní'!$A582,0))</f>
        <v/>
      </c>
      <c r="K583" s="115" t="str">
        <f ca="1">IF($B583="","",OFFSET(Zdroj!BY$16,'k rozhodnutí detailní'!$A582,0))</f>
        <v/>
      </c>
      <c r="L583" s="115" t="str">
        <f ca="1">IF($B583="","",CONCATENATE(OFFSET(Zdroj!BZ$16,'k rozhodnutí detailní'!$A582,0)," ze 100"))</f>
        <v/>
      </c>
      <c r="M583" s="142" t="str">
        <f t="shared" ref="M583" ca="1" si="382">IF($B583="","",SUM((I583+J583+K583)/100))</f>
        <v/>
      </c>
      <c r="N583" s="125" t="str">
        <f ca="1">IF(B583="","",OFFSET(Zdroj!CE$16,'k rozhodnutí detailní'!A582,0))</f>
        <v/>
      </c>
      <c r="O583" s="115" t="str">
        <f ca="1">IF($B583="","",OFFSET(Zdroj!Z$16,'k rozhodnutí detailní'!$A582,0))</f>
        <v/>
      </c>
      <c r="P583" s="115" t="str">
        <f ca="1">IF($B583="","",OFFSET(Zdroj!AC$16,'k rozhodnutí detailní'!$A582,0))</f>
        <v/>
      </c>
      <c r="Q583" s="115" t="str">
        <f ca="1">IF($B583="","",OFFSET(Zdroj!AD$16,'k rozhodnutí detailní'!$A582,0))</f>
        <v/>
      </c>
      <c r="R583" s="115" t="str">
        <f ca="1">IF($B583="","",OFFSET(Zdroj!AE$16,'k rozhodnutí detailní'!$A582,0))</f>
        <v/>
      </c>
      <c r="S583" s="115" t="str">
        <f ca="1">IF($B583="","",OFFSET(Zdroj!AF$16,'k rozhodnutí detailní'!$A582,0))</f>
        <v/>
      </c>
      <c r="T583" s="115" t="str">
        <f ca="1">IF($B583="","",OFFSET(Zdroj!AG$16,'k rozhodnutí detailní'!$A582,0))</f>
        <v/>
      </c>
      <c r="U583" s="115" t="str">
        <f ca="1">IF($B583="","",OFFSET(Zdroj!AH$16,'k rozhodnutí detailní'!$A582,0))</f>
        <v/>
      </c>
    </row>
    <row r="584" spans="1:21" x14ac:dyDescent="0.25">
      <c r="A584" s="23"/>
      <c r="B584" s="124" t="str">
        <f ca="1">IF(OFFSET(Zdroj!$B$16,A582,0)&gt;0,OFFSET(Zdroj!$B$16,A582,0)+0,"")</f>
        <v/>
      </c>
      <c r="C584" s="2" t="str">
        <f ca="1">IF($B583="","",IF(Zdroj!$AS$9="ano",CONCATENATE("Okres:","
",OFFSET(Zdroj!CH$16,'k rozhodnutí detailní'!$A582,0),"
","Právní forma","
",OFFSET(Zdroj!H$16,'k rozhodnutí detailní'!$A582,0),"
",IF(OFFSET(Zdroj!I$16,'k rozhodnutí detailní'!$A582,0)="","","IČO: "),OFFSET(Zdroj!I$16,'k rozhodnutí detailní'!$A582,0),"
","B.Ú. ",IF(OFFSET(Zdroj!J$16,'k rozhodnutí detailní'!$A582,0)="","","Anonymizováno")),CONCATENATE("Okres:","
",OFFSET(Zdroj!CH$16,'k rozhodnutí detailní'!$A582,0),"
","Právní forma","
",OFFSET(Zdroj!H$16,'k rozhodnutí detailní'!$A582,0),"
",IF(OFFSET(Zdroj!I$16,'k rozhodnutí detailní'!$A582,0)="","","IČO: "),OFFSET(Zdroj!I$16,'k rozhodnutí detailní'!$A582,0),"
","B.Ú. ",OFFSET(Zdroj!J$16,'k rozhodnutí detailní'!$A582,0))))</f>
        <v/>
      </c>
      <c r="D584" s="3" t="str">
        <f ca="1">IF($B583="","",OFFSET(Zdroj!O$16,'k rozhodnutí detailní'!$A582,0))</f>
        <v/>
      </c>
      <c r="E584" s="127"/>
      <c r="F584" s="30"/>
      <c r="G584" s="122"/>
      <c r="H584" s="126"/>
      <c r="I584" s="115"/>
      <c r="J584" s="115"/>
      <c r="K584" s="115"/>
      <c r="L584" s="115"/>
      <c r="M584" s="142"/>
      <c r="N584" s="125"/>
      <c r="O584" s="115"/>
      <c r="P584" s="115"/>
      <c r="Q584" s="115"/>
      <c r="R584" s="115"/>
      <c r="S584" s="115"/>
      <c r="T584" s="115"/>
      <c r="U584" s="115"/>
    </row>
    <row r="585" spans="1:21" x14ac:dyDescent="0.25">
      <c r="A585" s="23">
        <f>ROW()/3-1</f>
        <v>194</v>
      </c>
      <c r="B585" s="124"/>
      <c r="C585" s="28" t="str">
        <f ca="1">IF($B583="","",IF(Zdroj!$AS$9="ano",IF(OFFSET(Zdroj!M$16,'k rozhodnutí detailní'!A582,0)="","","Anonymizováno"),IF(OFFSET(Zdroj!M$16,'k rozhodnutí detailní'!A582,0)="","",OFFSET(Zdroj!M$16,'k rozhodnutí detailní'!A582,0))))</f>
        <v/>
      </c>
      <c r="D585" s="3" t="str">
        <f ca="1">IF($B583="","",CONCATENATE("Dotace bude použita na:","
",OFFSET(Zdroj!P$16,'k rozhodnutí detailní'!$A582,0)))</f>
        <v/>
      </c>
      <c r="E585" s="127"/>
      <c r="F585" s="31" t="str">
        <f ca="1">IF($B583="","",OFFSET(Zdroj!V$16,'k rozhodnutí detailní'!$A582,0))</f>
        <v/>
      </c>
      <c r="G585" s="38" t="str">
        <f ca="1">IF($B583="","",OFFSET(Zdroj!CC$16,'k rozhodnutí'!$A582,0))</f>
        <v/>
      </c>
      <c r="H585" s="126"/>
      <c r="I585" s="115"/>
      <c r="J585" s="115"/>
      <c r="K585" s="115"/>
      <c r="L585" s="115"/>
      <c r="M585" s="142"/>
      <c r="N585" s="32" t="str">
        <f t="shared" ref="N585" ca="1" si="383">IF(B583="","",N583/G583)</f>
        <v/>
      </c>
      <c r="O585" s="115"/>
      <c r="P585" s="115"/>
      <c r="Q585" s="115"/>
      <c r="R585" s="115"/>
      <c r="S585" s="115"/>
      <c r="T585" s="115"/>
      <c r="U585" s="115"/>
    </row>
    <row r="586" spans="1:21" x14ac:dyDescent="0.25">
      <c r="A586" s="23"/>
      <c r="B586" s="78" t="str">
        <f ca="1">IF(OFFSET(Zdroj!$B$16,A585,0)&gt;0,A588,"")</f>
        <v/>
      </c>
      <c r="C586" s="2" t="str">
        <f ca="1">IF($B586="","",IF(Zdroj!$AS$9="ano",CONCATENATE(OFFSET(Zdroj!C$16,'k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19" t="str">
        <f ca="1">IF($B586="","",OFFSET(Zdroj!N$16,'k rozhodnutí detailní'!$A585,0))</f>
        <v/>
      </c>
      <c r="E586" s="127" t="str">
        <f ca="1">IF($B586="","",OFFSET(Zdroj!T$16,'k rozhodnutí detailní'!$A585,0))</f>
        <v/>
      </c>
      <c r="F586" s="31" t="str">
        <f ca="1">IF($B586="","",OFFSET(Zdroj!U$16,'k rozhodnutí detailní'!$A585,0))</f>
        <v/>
      </c>
      <c r="G586" s="122" t="str">
        <f ca="1">IF($B586="","",OFFSET(Zdroj!W$16,'k rozhodnutí detailní'!$A585,0))</f>
        <v/>
      </c>
      <c r="H586" s="126" t="str">
        <f ca="1">IF($B586="","",OFFSET(Zdroj!Y$16,'k rozhodnutí detailní'!$A585,0))</f>
        <v/>
      </c>
      <c r="I586" s="115" t="str">
        <f ca="1">IF($B586="","",OFFSET(Zdroj!BW$16,'k rozhodnutí detailní'!$A585,0))</f>
        <v/>
      </c>
      <c r="J586" s="115" t="str">
        <f ca="1">IF($B586="","",OFFSET(Zdroj!BX$16,'k rozhodnutí detailní'!$A585,0))</f>
        <v/>
      </c>
      <c r="K586" s="115" t="str">
        <f ca="1">IF($B586="","",OFFSET(Zdroj!BY$16,'k rozhodnutí detailní'!$A585,0))</f>
        <v/>
      </c>
      <c r="L586" s="115" t="str">
        <f ca="1">IF($B586="","",CONCATENATE(OFFSET(Zdroj!BZ$16,'k rozhodnutí detailní'!$A585,0)," ze 100"))</f>
        <v/>
      </c>
      <c r="M586" s="142" t="str">
        <f t="shared" ref="M586" ca="1" si="384">IF($B586="","",SUM((I586+J586+K586)/100))</f>
        <v/>
      </c>
      <c r="N586" s="125" t="str">
        <f ca="1">IF(B586="","",OFFSET(Zdroj!CE$16,'k rozhodnutí detailní'!A585,0))</f>
        <v/>
      </c>
      <c r="O586" s="115" t="str">
        <f ca="1">IF($B586="","",OFFSET(Zdroj!Z$16,'k rozhodnutí detailní'!$A585,0))</f>
        <v/>
      </c>
      <c r="P586" s="115" t="str">
        <f ca="1">IF($B586="","",OFFSET(Zdroj!AC$16,'k rozhodnutí detailní'!$A585,0))</f>
        <v/>
      </c>
      <c r="Q586" s="115" t="str">
        <f ca="1">IF($B586="","",OFFSET(Zdroj!AD$16,'k rozhodnutí detailní'!$A585,0))</f>
        <v/>
      </c>
      <c r="R586" s="115" t="str">
        <f ca="1">IF($B586="","",OFFSET(Zdroj!AE$16,'k rozhodnutí detailní'!$A585,0))</f>
        <v/>
      </c>
      <c r="S586" s="115" t="str">
        <f ca="1">IF($B586="","",OFFSET(Zdroj!AF$16,'k rozhodnutí detailní'!$A585,0))</f>
        <v/>
      </c>
      <c r="T586" s="115" t="str">
        <f ca="1">IF($B586="","",OFFSET(Zdroj!AG$16,'k rozhodnutí detailní'!$A585,0))</f>
        <v/>
      </c>
      <c r="U586" s="115" t="str">
        <f ca="1">IF($B586="","",OFFSET(Zdroj!AH$16,'k rozhodnutí detailní'!$A585,0))</f>
        <v/>
      </c>
    </row>
    <row r="587" spans="1:21" x14ac:dyDescent="0.25">
      <c r="A587" s="23"/>
      <c r="B587" s="124" t="str">
        <f ca="1">IF(OFFSET(Zdroj!$B$16,A585,0)&gt;0,OFFSET(Zdroj!$B$16,A585,0)+0,"")</f>
        <v/>
      </c>
      <c r="C587" s="2" t="str">
        <f ca="1">IF($B586="","",IF(Zdroj!$AS$9="ano",CONCATENATE("Okres:","
",OFFSET(Zdroj!CH$16,'k rozhodnutí detailní'!$A585,0),"
","Právní forma","
",OFFSET(Zdroj!H$16,'k rozhodnutí detailní'!$A585,0),"
",IF(OFFSET(Zdroj!I$16,'k rozhodnutí detailní'!$A585,0)="","","IČO: "),OFFSET(Zdroj!I$16,'k rozhodnutí detailní'!$A585,0),"
","B.Ú. ",IF(OFFSET(Zdroj!J$16,'k rozhodnutí detailní'!$A585,0)="","","Anonymizováno")),CONCATENATE("Okres:","
",OFFSET(Zdroj!CH$16,'k rozhodnutí detailní'!$A585,0),"
","Právní forma","
",OFFSET(Zdroj!H$16,'k rozhodnutí detailní'!$A585,0),"
",IF(OFFSET(Zdroj!I$16,'k rozhodnutí detailní'!$A585,0)="","","IČO: "),OFFSET(Zdroj!I$16,'k rozhodnutí detailní'!$A585,0),"
","B.Ú. ",OFFSET(Zdroj!J$16,'k rozhodnutí detailní'!$A585,0))))</f>
        <v/>
      </c>
      <c r="D587" s="3" t="str">
        <f ca="1">IF($B586="","",OFFSET(Zdroj!O$16,'k rozhodnutí detailní'!$A585,0))</f>
        <v/>
      </c>
      <c r="E587" s="127"/>
      <c r="F587" s="30"/>
      <c r="G587" s="122"/>
      <c r="H587" s="126"/>
      <c r="I587" s="115"/>
      <c r="J587" s="115"/>
      <c r="K587" s="115"/>
      <c r="L587" s="115"/>
      <c r="M587" s="142"/>
      <c r="N587" s="125"/>
      <c r="O587" s="115"/>
      <c r="P587" s="115"/>
      <c r="Q587" s="115"/>
      <c r="R587" s="115"/>
      <c r="S587" s="115"/>
      <c r="T587" s="115"/>
      <c r="U587" s="115"/>
    </row>
    <row r="588" spans="1:21" x14ac:dyDescent="0.25">
      <c r="A588" s="23">
        <f>ROW()/3-1</f>
        <v>195</v>
      </c>
      <c r="B588" s="124"/>
      <c r="C588" s="28" t="str">
        <f ca="1">IF($B586="","",IF(Zdroj!$AS$9="ano",IF(OFFSET(Zdroj!M$16,'k rozhodnutí detailní'!A585,0)="","","Anonymizováno"),IF(OFFSET(Zdroj!M$16,'k rozhodnutí detailní'!A585,0)="","",OFFSET(Zdroj!M$16,'k rozhodnutí detailní'!A585,0))))</f>
        <v/>
      </c>
      <c r="D588" s="3" t="str">
        <f ca="1">IF($B586="","",CONCATENATE("Dotace bude použita na:","
",OFFSET(Zdroj!P$16,'k rozhodnutí detailní'!$A585,0)))</f>
        <v/>
      </c>
      <c r="E588" s="127"/>
      <c r="F588" s="31" t="str">
        <f ca="1">IF($B586="","",OFFSET(Zdroj!V$16,'k rozhodnutí detailní'!$A585,0))</f>
        <v/>
      </c>
      <c r="G588" s="38" t="str">
        <f ca="1">IF($B586="","",OFFSET(Zdroj!CC$16,'k rozhodnutí'!$A585,0))</f>
        <v/>
      </c>
      <c r="H588" s="126"/>
      <c r="I588" s="115"/>
      <c r="J588" s="115"/>
      <c r="K588" s="115"/>
      <c r="L588" s="115"/>
      <c r="M588" s="142"/>
      <c r="N588" s="32" t="str">
        <f t="shared" ref="N588" ca="1" si="385">IF(B586="","",N586/G586)</f>
        <v/>
      </c>
      <c r="O588" s="115"/>
      <c r="P588" s="115"/>
      <c r="Q588" s="115"/>
      <c r="R588" s="115"/>
      <c r="S588" s="115"/>
      <c r="T588" s="115"/>
      <c r="U588" s="115"/>
    </row>
    <row r="589" spans="1:21" x14ac:dyDescent="0.25">
      <c r="A589" s="23"/>
      <c r="B589" s="78" t="str">
        <f ca="1">IF(OFFSET(Zdroj!$B$16,A588,0)&gt;0,A591,"")</f>
        <v/>
      </c>
      <c r="C589" s="2" t="str">
        <f ca="1">IF($B589="","",IF(Zdroj!$AS$9="ano",CONCATENATE(OFFSET(Zdroj!C$16,'k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19" t="str">
        <f ca="1">IF($B589="","",OFFSET(Zdroj!N$16,'k rozhodnutí detailní'!$A588,0))</f>
        <v/>
      </c>
      <c r="E589" s="127" t="str">
        <f ca="1">IF($B589="","",OFFSET(Zdroj!T$16,'k rozhodnutí detailní'!$A588,0))</f>
        <v/>
      </c>
      <c r="F589" s="31" t="str">
        <f ca="1">IF($B589="","",OFFSET(Zdroj!U$16,'k rozhodnutí detailní'!$A588,0))</f>
        <v/>
      </c>
      <c r="G589" s="122" t="str">
        <f ca="1">IF($B589="","",OFFSET(Zdroj!W$16,'k rozhodnutí detailní'!$A588,0))</f>
        <v/>
      </c>
      <c r="H589" s="126" t="str">
        <f ca="1">IF($B589="","",OFFSET(Zdroj!Y$16,'k rozhodnutí detailní'!$A588,0))</f>
        <v/>
      </c>
      <c r="I589" s="115" t="str">
        <f ca="1">IF($B589="","",OFFSET(Zdroj!BW$16,'k rozhodnutí detailní'!$A588,0))</f>
        <v/>
      </c>
      <c r="J589" s="115" t="str">
        <f ca="1">IF($B589="","",OFFSET(Zdroj!BX$16,'k rozhodnutí detailní'!$A588,0))</f>
        <v/>
      </c>
      <c r="K589" s="115" t="str">
        <f ca="1">IF($B589="","",OFFSET(Zdroj!BY$16,'k rozhodnutí detailní'!$A588,0))</f>
        <v/>
      </c>
      <c r="L589" s="115" t="str">
        <f ca="1">IF($B589="","",CONCATENATE(OFFSET(Zdroj!BZ$16,'k rozhodnutí detailní'!$A588,0)," ze 100"))</f>
        <v/>
      </c>
      <c r="M589" s="142" t="str">
        <f t="shared" ref="M589" ca="1" si="386">IF($B589="","",SUM((I589+J589+K589)/100))</f>
        <v/>
      </c>
      <c r="N589" s="125" t="str">
        <f ca="1">IF(B589="","",OFFSET(Zdroj!CE$16,'k rozhodnutí detailní'!A588,0))</f>
        <v/>
      </c>
      <c r="O589" s="115" t="str">
        <f ca="1">IF($B589="","",OFFSET(Zdroj!Z$16,'k rozhodnutí detailní'!$A588,0))</f>
        <v/>
      </c>
      <c r="P589" s="115" t="str">
        <f ca="1">IF($B589="","",OFFSET(Zdroj!AC$16,'k rozhodnutí detailní'!$A588,0))</f>
        <v/>
      </c>
      <c r="Q589" s="115" t="str">
        <f ca="1">IF($B589="","",OFFSET(Zdroj!AD$16,'k rozhodnutí detailní'!$A588,0))</f>
        <v/>
      </c>
      <c r="R589" s="115" t="str">
        <f ca="1">IF($B589="","",OFFSET(Zdroj!AE$16,'k rozhodnutí detailní'!$A588,0))</f>
        <v/>
      </c>
      <c r="S589" s="115" t="str">
        <f ca="1">IF($B589="","",OFFSET(Zdroj!AF$16,'k rozhodnutí detailní'!$A588,0))</f>
        <v/>
      </c>
      <c r="T589" s="115" t="str">
        <f ca="1">IF($B589="","",OFFSET(Zdroj!AG$16,'k rozhodnutí detailní'!$A588,0))</f>
        <v/>
      </c>
      <c r="U589" s="115" t="str">
        <f ca="1">IF($B589="","",OFFSET(Zdroj!AH$16,'k rozhodnutí detailní'!$A588,0))</f>
        <v/>
      </c>
    </row>
    <row r="590" spans="1:21" x14ac:dyDescent="0.25">
      <c r="A590" s="23"/>
      <c r="B590" s="124" t="str">
        <f ca="1">IF(OFFSET(Zdroj!$B$16,A588,0)&gt;0,OFFSET(Zdroj!$B$16,A588,0)+0,"")</f>
        <v/>
      </c>
      <c r="C590" s="2" t="str">
        <f ca="1">IF($B589="","",IF(Zdroj!$AS$9="ano",CONCATENATE("Okres:","
",OFFSET(Zdroj!CH$16,'k rozhodnutí detailní'!$A588,0),"
","Právní forma","
",OFFSET(Zdroj!H$16,'k rozhodnutí detailní'!$A588,0),"
",IF(OFFSET(Zdroj!I$16,'k rozhodnutí detailní'!$A588,0)="","","IČO: "),OFFSET(Zdroj!I$16,'k rozhodnutí detailní'!$A588,0),"
","B.Ú. ",IF(OFFSET(Zdroj!J$16,'k rozhodnutí detailní'!$A588,0)="","","Anonymizováno")),CONCATENATE("Okres:","
",OFFSET(Zdroj!CH$16,'k rozhodnutí detailní'!$A588,0),"
","Právní forma","
",OFFSET(Zdroj!H$16,'k rozhodnutí detailní'!$A588,0),"
",IF(OFFSET(Zdroj!I$16,'k rozhodnutí detailní'!$A588,0)="","","IČO: "),OFFSET(Zdroj!I$16,'k rozhodnutí detailní'!$A588,0),"
","B.Ú. ",OFFSET(Zdroj!J$16,'k rozhodnutí detailní'!$A588,0))))</f>
        <v/>
      </c>
      <c r="D590" s="3" t="str">
        <f ca="1">IF($B589="","",OFFSET(Zdroj!O$16,'k rozhodnutí detailní'!$A588,0))</f>
        <v/>
      </c>
      <c r="E590" s="127"/>
      <c r="F590" s="30"/>
      <c r="G590" s="122"/>
      <c r="H590" s="126"/>
      <c r="I590" s="115"/>
      <c r="J590" s="115"/>
      <c r="K590" s="115"/>
      <c r="L590" s="115"/>
      <c r="M590" s="142"/>
      <c r="N590" s="125"/>
      <c r="O590" s="115"/>
      <c r="P590" s="115"/>
      <c r="Q590" s="115"/>
      <c r="R590" s="115"/>
      <c r="S590" s="115"/>
      <c r="T590" s="115"/>
      <c r="U590" s="115"/>
    </row>
    <row r="591" spans="1:21" x14ac:dyDescent="0.25">
      <c r="A591" s="23">
        <f>ROW()/3-1</f>
        <v>196</v>
      </c>
      <c r="B591" s="124"/>
      <c r="C591" s="28" t="str">
        <f ca="1">IF($B589="","",IF(Zdroj!$AS$9="ano",IF(OFFSET(Zdroj!M$16,'k rozhodnutí detailní'!A588,0)="","","Anonymizováno"),IF(OFFSET(Zdroj!M$16,'k rozhodnutí detailní'!A588,0)="","",OFFSET(Zdroj!M$16,'k rozhodnutí detailní'!A588,0))))</f>
        <v/>
      </c>
      <c r="D591" s="3" t="str">
        <f ca="1">IF($B589="","",CONCATENATE("Dotace bude použita na:","
",OFFSET(Zdroj!P$16,'k rozhodnutí detailní'!$A588,0)))</f>
        <v/>
      </c>
      <c r="E591" s="127"/>
      <c r="F591" s="31" t="str">
        <f ca="1">IF($B589="","",OFFSET(Zdroj!V$16,'k rozhodnutí detailní'!$A588,0))</f>
        <v/>
      </c>
      <c r="G591" s="38" t="str">
        <f ca="1">IF($B589="","",OFFSET(Zdroj!CC$16,'k rozhodnutí'!$A588,0))</f>
        <v/>
      </c>
      <c r="H591" s="126"/>
      <c r="I591" s="115"/>
      <c r="J591" s="115"/>
      <c r="K591" s="115"/>
      <c r="L591" s="115"/>
      <c r="M591" s="142"/>
      <c r="N591" s="32" t="str">
        <f t="shared" ref="N591" ca="1" si="387">IF(B589="","",N589/G589)</f>
        <v/>
      </c>
      <c r="O591" s="115"/>
      <c r="P591" s="115"/>
      <c r="Q591" s="115"/>
      <c r="R591" s="115"/>
      <c r="S591" s="115"/>
      <c r="T591" s="115"/>
      <c r="U591" s="115"/>
    </row>
    <row r="592" spans="1:21" x14ac:dyDescent="0.25">
      <c r="A592" s="23"/>
      <c r="B592" s="78" t="str">
        <f ca="1">IF(OFFSET(Zdroj!$B$16,A591,0)&gt;0,A594,"")</f>
        <v/>
      </c>
      <c r="C592" s="2" t="str">
        <f ca="1">IF($B592="","",IF(Zdroj!$AS$9="ano",CONCATENATE(OFFSET(Zdroj!C$16,'k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19" t="str">
        <f ca="1">IF($B592="","",OFFSET(Zdroj!N$16,'k rozhodnutí detailní'!$A591,0))</f>
        <v/>
      </c>
      <c r="E592" s="127" t="str">
        <f ca="1">IF($B592="","",OFFSET(Zdroj!T$16,'k rozhodnutí detailní'!$A591,0))</f>
        <v/>
      </c>
      <c r="F592" s="31" t="str">
        <f ca="1">IF($B592="","",OFFSET(Zdroj!U$16,'k rozhodnutí detailní'!$A591,0))</f>
        <v/>
      </c>
      <c r="G592" s="122" t="str">
        <f ca="1">IF($B592="","",OFFSET(Zdroj!W$16,'k rozhodnutí detailní'!$A591,0))</f>
        <v/>
      </c>
      <c r="H592" s="126" t="str">
        <f ca="1">IF($B592="","",OFFSET(Zdroj!Y$16,'k rozhodnutí detailní'!$A591,0))</f>
        <v/>
      </c>
      <c r="I592" s="115" t="str">
        <f ca="1">IF($B592="","",OFFSET(Zdroj!BW$16,'k rozhodnutí detailní'!$A591,0))</f>
        <v/>
      </c>
      <c r="J592" s="115" t="str">
        <f ca="1">IF($B592="","",OFFSET(Zdroj!BX$16,'k rozhodnutí detailní'!$A591,0))</f>
        <v/>
      </c>
      <c r="K592" s="115" t="str">
        <f ca="1">IF($B592="","",OFFSET(Zdroj!BY$16,'k rozhodnutí detailní'!$A591,0))</f>
        <v/>
      </c>
      <c r="L592" s="115" t="str">
        <f ca="1">IF($B592="","",CONCATENATE(OFFSET(Zdroj!BZ$16,'k rozhodnutí detailní'!$A591,0)," ze 100"))</f>
        <v/>
      </c>
      <c r="M592" s="142" t="str">
        <f t="shared" ref="M592" ca="1" si="388">IF($B592="","",SUM((I592+J592+K592)/100))</f>
        <v/>
      </c>
      <c r="N592" s="125" t="str">
        <f ca="1">IF(B592="","",OFFSET(Zdroj!CE$16,'k rozhodnutí detailní'!A591,0))</f>
        <v/>
      </c>
      <c r="O592" s="115" t="str">
        <f ca="1">IF($B592="","",OFFSET(Zdroj!Z$16,'k rozhodnutí detailní'!$A591,0))</f>
        <v/>
      </c>
      <c r="P592" s="115" t="str">
        <f ca="1">IF($B592="","",OFFSET(Zdroj!AC$16,'k rozhodnutí detailní'!$A591,0))</f>
        <v/>
      </c>
      <c r="Q592" s="115" t="str">
        <f ca="1">IF($B592="","",OFFSET(Zdroj!AD$16,'k rozhodnutí detailní'!$A591,0))</f>
        <v/>
      </c>
      <c r="R592" s="115" t="str">
        <f ca="1">IF($B592="","",OFFSET(Zdroj!AE$16,'k rozhodnutí detailní'!$A591,0))</f>
        <v/>
      </c>
      <c r="S592" s="115" t="str">
        <f ca="1">IF($B592="","",OFFSET(Zdroj!AF$16,'k rozhodnutí detailní'!$A591,0))</f>
        <v/>
      </c>
      <c r="T592" s="115" t="str">
        <f ca="1">IF($B592="","",OFFSET(Zdroj!AG$16,'k rozhodnutí detailní'!$A591,0))</f>
        <v/>
      </c>
      <c r="U592" s="115" t="str">
        <f ca="1">IF($B592="","",OFFSET(Zdroj!AH$16,'k rozhodnutí detailní'!$A591,0))</f>
        <v/>
      </c>
    </row>
    <row r="593" spans="1:21" x14ac:dyDescent="0.25">
      <c r="A593" s="23"/>
      <c r="B593" s="124" t="str">
        <f ca="1">IF(OFFSET(Zdroj!$B$16,A591,0)&gt;0,OFFSET(Zdroj!$B$16,A591,0)+0,"")</f>
        <v/>
      </c>
      <c r="C593" s="2" t="str">
        <f ca="1">IF($B592="","",IF(Zdroj!$AS$9="ano",CONCATENATE("Okres:","
",OFFSET(Zdroj!CH$16,'k rozhodnutí detailní'!$A591,0),"
","Právní forma","
",OFFSET(Zdroj!H$16,'k rozhodnutí detailní'!$A591,0),"
",IF(OFFSET(Zdroj!I$16,'k rozhodnutí detailní'!$A591,0)="","","IČO: "),OFFSET(Zdroj!I$16,'k rozhodnutí detailní'!$A591,0),"
","B.Ú. ",IF(OFFSET(Zdroj!J$16,'k rozhodnutí detailní'!$A591,0)="","","Anonymizováno")),CONCATENATE("Okres:","
",OFFSET(Zdroj!CH$16,'k rozhodnutí detailní'!$A591,0),"
","Právní forma","
",OFFSET(Zdroj!H$16,'k rozhodnutí detailní'!$A591,0),"
",IF(OFFSET(Zdroj!I$16,'k rozhodnutí detailní'!$A591,0)="","","IČO: "),OFFSET(Zdroj!I$16,'k rozhodnutí detailní'!$A591,0),"
","B.Ú. ",OFFSET(Zdroj!J$16,'k rozhodnutí detailní'!$A591,0))))</f>
        <v/>
      </c>
      <c r="D593" s="3" t="str">
        <f ca="1">IF($B592="","",OFFSET(Zdroj!O$16,'k rozhodnutí detailní'!$A591,0))</f>
        <v/>
      </c>
      <c r="E593" s="127"/>
      <c r="F593" s="30"/>
      <c r="G593" s="122"/>
      <c r="H593" s="126"/>
      <c r="I593" s="115"/>
      <c r="J593" s="115"/>
      <c r="K593" s="115"/>
      <c r="L593" s="115"/>
      <c r="M593" s="142"/>
      <c r="N593" s="125"/>
      <c r="O593" s="115"/>
      <c r="P593" s="115"/>
      <c r="Q593" s="115"/>
      <c r="R593" s="115"/>
      <c r="S593" s="115"/>
      <c r="T593" s="115"/>
      <c r="U593" s="115"/>
    </row>
    <row r="594" spans="1:21" x14ac:dyDescent="0.25">
      <c r="A594" s="23">
        <f>ROW()/3-1</f>
        <v>197</v>
      </c>
      <c r="B594" s="124"/>
      <c r="C594" s="28" t="str">
        <f ca="1">IF($B592="","",IF(Zdroj!$AS$9="ano",IF(OFFSET(Zdroj!M$16,'k rozhodnutí detailní'!A591,0)="","","Anonymizováno"),IF(OFFSET(Zdroj!M$16,'k rozhodnutí detailní'!A591,0)="","",OFFSET(Zdroj!M$16,'k rozhodnutí detailní'!A591,0))))</f>
        <v/>
      </c>
      <c r="D594" s="3" t="str">
        <f ca="1">IF($B592="","",CONCATENATE("Dotace bude použita na:","
",OFFSET(Zdroj!P$16,'k rozhodnutí detailní'!$A591,0)))</f>
        <v/>
      </c>
      <c r="E594" s="127"/>
      <c r="F594" s="31" t="str">
        <f ca="1">IF($B592="","",OFFSET(Zdroj!V$16,'k rozhodnutí detailní'!$A591,0))</f>
        <v/>
      </c>
      <c r="G594" s="38" t="str">
        <f ca="1">IF($B592="","",OFFSET(Zdroj!CC$16,'k rozhodnutí'!$A591,0))</f>
        <v/>
      </c>
      <c r="H594" s="126"/>
      <c r="I594" s="115"/>
      <c r="J594" s="115"/>
      <c r="K594" s="115"/>
      <c r="L594" s="115"/>
      <c r="M594" s="142"/>
      <c r="N594" s="32" t="str">
        <f t="shared" ref="N594" ca="1" si="389">IF(B592="","",N592/G592)</f>
        <v/>
      </c>
      <c r="O594" s="115"/>
      <c r="P594" s="115"/>
      <c r="Q594" s="115"/>
      <c r="R594" s="115"/>
      <c r="S594" s="115"/>
      <c r="T594" s="115"/>
      <c r="U594" s="115"/>
    </row>
    <row r="595" spans="1:21" x14ac:dyDescent="0.25">
      <c r="A595" s="23"/>
      <c r="B595" s="78" t="str">
        <f ca="1">IF(OFFSET(Zdroj!$B$16,A594,0)&gt;0,A597,"")</f>
        <v/>
      </c>
      <c r="C595" s="2" t="str">
        <f ca="1">IF($B595="","",IF(Zdroj!$AS$9="ano",CONCATENATE(OFFSET(Zdroj!C$16,'k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19" t="str">
        <f ca="1">IF($B595="","",OFFSET(Zdroj!N$16,'k rozhodnutí detailní'!$A594,0))</f>
        <v/>
      </c>
      <c r="E595" s="127" t="str">
        <f ca="1">IF($B595="","",OFFSET(Zdroj!T$16,'k rozhodnutí detailní'!$A594,0))</f>
        <v/>
      </c>
      <c r="F595" s="31" t="str">
        <f ca="1">IF($B595="","",OFFSET(Zdroj!U$16,'k rozhodnutí detailní'!$A594,0))</f>
        <v/>
      </c>
      <c r="G595" s="122" t="str">
        <f ca="1">IF($B595="","",OFFSET(Zdroj!W$16,'k rozhodnutí detailní'!$A594,0))</f>
        <v/>
      </c>
      <c r="H595" s="126" t="str">
        <f ca="1">IF($B595="","",OFFSET(Zdroj!Y$16,'k rozhodnutí detailní'!$A594,0))</f>
        <v/>
      </c>
      <c r="I595" s="115" t="str">
        <f ca="1">IF($B595="","",OFFSET(Zdroj!BW$16,'k rozhodnutí detailní'!$A594,0))</f>
        <v/>
      </c>
      <c r="J595" s="115" t="str">
        <f ca="1">IF($B595="","",OFFSET(Zdroj!BX$16,'k rozhodnutí detailní'!$A594,0))</f>
        <v/>
      </c>
      <c r="K595" s="115" t="str">
        <f ca="1">IF($B595="","",OFFSET(Zdroj!BY$16,'k rozhodnutí detailní'!$A594,0))</f>
        <v/>
      </c>
      <c r="L595" s="115" t="str">
        <f ca="1">IF($B595="","",CONCATENATE(OFFSET(Zdroj!BZ$16,'k rozhodnutí detailní'!$A594,0)," ze 100"))</f>
        <v/>
      </c>
      <c r="M595" s="142" t="str">
        <f t="shared" ref="M595" ca="1" si="390">IF($B595="","",SUM((I595+J595+K595)/100))</f>
        <v/>
      </c>
      <c r="N595" s="125" t="str">
        <f ca="1">IF(B595="","",OFFSET(Zdroj!CE$16,'k rozhodnutí detailní'!A594,0))</f>
        <v/>
      </c>
      <c r="O595" s="115" t="str">
        <f ca="1">IF($B595="","",OFFSET(Zdroj!Z$16,'k rozhodnutí detailní'!$A594,0))</f>
        <v/>
      </c>
      <c r="P595" s="115" t="str">
        <f ca="1">IF($B595="","",OFFSET(Zdroj!AC$16,'k rozhodnutí detailní'!$A594,0))</f>
        <v/>
      </c>
      <c r="Q595" s="115" t="str">
        <f ca="1">IF($B595="","",OFFSET(Zdroj!AD$16,'k rozhodnutí detailní'!$A594,0))</f>
        <v/>
      </c>
      <c r="R595" s="115" t="str">
        <f ca="1">IF($B595="","",OFFSET(Zdroj!AE$16,'k rozhodnutí detailní'!$A594,0))</f>
        <v/>
      </c>
      <c r="S595" s="115" t="str">
        <f ca="1">IF($B595="","",OFFSET(Zdroj!AF$16,'k rozhodnutí detailní'!$A594,0))</f>
        <v/>
      </c>
      <c r="T595" s="115" t="str">
        <f ca="1">IF($B595="","",OFFSET(Zdroj!AG$16,'k rozhodnutí detailní'!$A594,0))</f>
        <v/>
      </c>
      <c r="U595" s="115" t="str">
        <f ca="1">IF($B595="","",OFFSET(Zdroj!AH$16,'k rozhodnutí detailní'!$A594,0))</f>
        <v/>
      </c>
    </row>
    <row r="596" spans="1:21" x14ac:dyDescent="0.25">
      <c r="A596" s="23"/>
      <c r="B596" s="124" t="str">
        <f ca="1">IF(OFFSET(Zdroj!$B$16,A594,0)&gt;0,OFFSET(Zdroj!$B$16,A594,0)+0,"")</f>
        <v/>
      </c>
      <c r="C596" s="2" t="str">
        <f ca="1">IF($B595="","",IF(Zdroj!$AS$9="ano",CONCATENATE("Okres:","
",OFFSET(Zdroj!CH$16,'k rozhodnutí detailní'!$A594,0),"
","Právní forma","
",OFFSET(Zdroj!H$16,'k rozhodnutí detailní'!$A594,0),"
",IF(OFFSET(Zdroj!I$16,'k rozhodnutí detailní'!$A594,0)="","","IČO: "),OFFSET(Zdroj!I$16,'k rozhodnutí detailní'!$A594,0),"
","B.Ú. ",IF(OFFSET(Zdroj!J$16,'k rozhodnutí detailní'!$A594,0)="","","Anonymizováno")),CONCATENATE("Okres:","
",OFFSET(Zdroj!CH$16,'k rozhodnutí detailní'!$A594,0),"
","Právní forma","
",OFFSET(Zdroj!H$16,'k rozhodnutí detailní'!$A594,0),"
",IF(OFFSET(Zdroj!I$16,'k rozhodnutí detailní'!$A594,0)="","","IČO: "),OFFSET(Zdroj!I$16,'k rozhodnutí detailní'!$A594,0),"
","B.Ú. ",OFFSET(Zdroj!J$16,'k rozhodnutí detailní'!$A594,0))))</f>
        <v/>
      </c>
      <c r="D596" s="3" t="str">
        <f ca="1">IF($B595="","",OFFSET(Zdroj!O$16,'k rozhodnutí detailní'!$A594,0))</f>
        <v/>
      </c>
      <c r="E596" s="127"/>
      <c r="F596" s="30"/>
      <c r="G596" s="122"/>
      <c r="H596" s="126"/>
      <c r="I596" s="115"/>
      <c r="J596" s="115"/>
      <c r="K596" s="115"/>
      <c r="L596" s="115"/>
      <c r="M596" s="142"/>
      <c r="N596" s="125"/>
      <c r="O596" s="115"/>
      <c r="P596" s="115"/>
      <c r="Q596" s="115"/>
      <c r="R596" s="115"/>
      <c r="S596" s="115"/>
      <c r="T596" s="115"/>
      <c r="U596" s="115"/>
    </row>
    <row r="597" spans="1:21" x14ac:dyDescent="0.25">
      <c r="A597" s="23">
        <f>ROW()/3-1</f>
        <v>198</v>
      </c>
      <c r="B597" s="124"/>
      <c r="C597" s="28" t="str">
        <f ca="1">IF($B595="","",IF(Zdroj!$AS$9="ano",IF(OFFSET(Zdroj!M$16,'k rozhodnutí detailní'!A594,0)="","","Anonymizováno"),IF(OFFSET(Zdroj!M$16,'k rozhodnutí detailní'!A594,0)="","",OFFSET(Zdroj!M$16,'k rozhodnutí detailní'!A594,0))))</f>
        <v/>
      </c>
      <c r="D597" s="3" t="str">
        <f ca="1">IF($B595="","",CONCATENATE("Dotace bude použita na:","
",OFFSET(Zdroj!P$16,'k rozhodnutí detailní'!$A594,0)))</f>
        <v/>
      </c>
      <c r="E597" s="127"/>
      <c r="F597" s="31" t="str">
        <f ca="1">IF($B595="","",OFFSET(Zdroj!V$16,'k rozhodnutí detailní'!$A594,0))</f>
        <v/>
      </c>
      <c r="G597" s="38" t="str">
        <f ca="1">IF($B595="","",OFFSET(Zdroj!CC$16,'k rozhodnutí'!$A594,0))</f>
        <v/>
      </c>
      <c r="H597" s="126"/>
      <c r="I597" s="115"/>
      <c r="J597" s="115"/>
      <c r="K597" s="115"/>
      <c r="L597" s="115"/>
      <c r="M597" s="142"/>
      <c r="N597" s="32" t="str">
        <f t="shared" ref="N597" ca="1" si="391">IF(B595="","",N595/G595)</f>
        <v/>
      </c>
      <c r="O597" s="115"/>
      <c r="P597" s="115"/>
      <c r="Q597" s="115"/>
      <c r="R597" s="115"/>
      <c r="S597" s="115"/>
      <c r="T597" s="115"/>
      <c r="U597" s="115"/>
    </row>
    <row r="598" spans="1:21" x14ac:dyDescent="0.25">
      <c r="A598" s="23"/>
      <c r="B598" s="78" t="str">
        <f ca="1">IF(OFFSET(Zdroj!$B$16,A597,0)&gt;0,A600,"")</f>
        <v/>
      </c>
      <c r="C598" s="2" t="str">
        <f ca="1">IF($B598="","",IF(Zdroj!$AS$9="ano",CONCATENATE(OFFSET(Zdroj!C$16,'k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19" t="str">
        <f ca="1">IF($B598="","",OFFSET(Zdroj!N$16,'k rozhodnutí detailní'!$A597,0))</f>
        <v/>
      </c>
      <c r="E598" s="127" t="str">
        <f ca="1">IF($B598="","",OFFSET(Zdroj!T$16,'k rozhodnutí detailní'!$A597,0))</f>
        <v/>
      </c>
      <c r="F598" s="31" t="str">
        <f ca="1">IF($B598="","",OFFSET(Zdroj!U$16,'k rozhodnutí detailní'!$A597,0))</f>
        <v/>
      </c>
      <c r="G598" s="122" t="str">
        <f ca="1">IF($B598="","",OFFSET(Zdroj!W$16,'k rozhodnutí detailní'!$A597,0))</f>
        <v/>
      </c>
      <c r="H598" s="126" t="str">
        <f ca="1">IF($B598="","",OFFSET(Zdroj!Y$16,'k rozhodnutí detailní'!$A597,0))</f>
        <v/>
      </c>
      <c r="I598" s="115" t="str">
        <f ca="1">IF($B598="","",OFFSET(Zdroj!BW$16,'k rozhodnutí detailní'!$A597,0))</f>
        <v/>
      </c>
      <c r="J598" s="115" t="str">
        <f ca="1">IF($B598="","",OFFSET(Zdroj!BX$16,'k rozhodnutí detailní'!$A597,0))</f>
        <v/>
      </c>
      <c r="K598" s="115" t="str">
        <f ca="1">IF($B598="","",OFFSET(Zdroj!BY$16,'k rozhodnutí detailní'!$A597,0))</f>
        <v/>
      </c>
      <c r="L598" s="115" t="str">
        <f ca="1">IF($B598="","",CONCATENATE(OFFSET(Zdroj!BZ$16,'k rozhodnutí detailní'!$A597,0)," ze 100"))</f>
        <v/>
      </c>
      <c r="M598" s="142" t="str">
        <f t="shared" ref="M598" ca="1" si="392">IF($B598="","",SUM((I598+J598+K598)/100))</f>
        <v/>
      </c>
      <c r="N598" s="125" t="str">
        <f ca="1">IF(B598="","",OFFSET(Zdroj!CE$16,'k rozhodnutí detailní'!A597,0))</f>
        <v/>
      </c>
      <c r="O598" s="115" t="str">
        <f ca="1">IF($B598="","",OFFSET(Zdroj!Z$16,'k rozhodnutí detailní'!$A597,0))</f>
        <v/>
      </c>
      <c r="P598" s="115" t="str">
        <f ca="1">IF($B598="","",OFFSET(Zdroj!AC$16,'k rozhodnutí detailní'!$A597,0))</f>
        <v/>
      </c>
      <c r="Q598" s="115" t="str">
        <f ca="1">IF($B598="","",OFFSET(Zdroj!AD$16,'k rozhodnutí detailní'!$A597,0))</f>
        <v/>
      </c>
      <c r="R598" s="115" t="str">
        <f ca="1">IF($B598="","",OFFSET(Zdroj!AE$16,'k rozhodnutí detailní'!$A597,0))</f>
        <v/>
      </c>
      <c r="S598" s="115" t="str">
        <f ca="1">IF($B598="","",OFFSET(Zdroj!AF$16,'k rozhodnutí detailní'!$A597,0))</f>
        <v/>
      </c>
      <c r="T598" s="115" t="str">
        <f ca="1">IF($B598="","",OFFSET(Zdroj!AG$16,'k rozhodnutí detailní'!$A597,0))</f>
        <v/>
      </c>
      <c r="U598" s="115" t="str">
        <f ca="1">IF($B598="","",OFFSET(Zdroj!AH$16,'k rozhodnutí detailní'!$A597,0))</f>
        <v/>
      </c>
    </row>
    <row r="599" spans="1:21" x14ac:dyDescent="0.25">
      <c r="A599" s="23"/>
      <c r="B599" s="124" t="str">
        <f ca="1">IF(OFFSET(Zdroj!$B$16,A597,0)&gt;0,OFFSET(Zdroj!$B$16,A597,0)+0,"")</f>
        <v/>
      </c>
      <c r="C599" s="2" t="str">
        <f ca="1">IF($B598="","",IF(Zdroj!$AS$9="ano",CONCATENATE("Okres:","
",OFFSET(Zdroj!CH$16,'k rozhodnutí detailní'!$A597,0),"
","Právní forma","
",OFFSET(Zdroj!H$16,'k rozhodnutí detailní'!$A597,0),"
",IF(OFFSET(Zdroj!I$16,'k rozhodnutí detailní'!$A597,0)="","","IČO: "),OFFSET(Zdroj!I$16,'k rozhodnutí detailní'!$A597,0),"
","B.Ú. ",IF(OFFSET(Zdroj!J$16,'k rozhodnutí detailní'!$A597,0)="","","Anonymizováno")),CONCATENATE("Okres:","
",OFFSET(Zdroj!CH$16,'k rozhodnutí detailní'!$A597,0),"
","Právní forma","
",OFFSET(Zdroj!H$16,'k rozhodnutí detailní'!$A597,0),"
",IF(OFFSET(Zdroj!I$16,'k rozhodnutí detailní'!$A597,0)="","","IČO: "),OFFSET(Zdroj!I$16,'k rozhodnutí detailní'!$A597,0),"
","B.Ú. ",OFFSET(Zdroj!J$16,'k rozhodnutí detailní'!$A597,0))))</f>
        <v/>
      </c>
      <c r="D599" s="3" t="str">
        <f ca="1">IF($B598="","",OFFSET(Zdroj!O$16,'k rozhodnutí detailní'!$A597,0))</f>
        <v/>
      </c>
      <c r="E599" s="127"/>
      <c r="F599" s="30"/>
      <c r="G599" s="122"/>
      <c r="H599" s="126"/>
      <c r="I599" s="115"/>
      <c r="J599" s="115"/>
      <c r="K599" s="115"/>
      <c r="L599" s="115"/>
      <c r="M599" s="142"/>
      <c r="N599" s="125"/>
      <c r="O599" s="115"/>
      <c r="P599" s="115"/>
      <c r="Q599" s="115"/>
      <c r="R599" s="115"/>
      <c r="S599" s="115"/>
      <c r="T599" s="115"/>
      <c r="U599" s="115"/>
    </row>
    <row r="600" spans="1:21" x14ac:dyDescent="0.25">
      <c r="A600" s="23">
        <f>ROW()/3-1</f>
        <v>199</v>
      </c>
      <c r="B600" s="124"/>
      <c r="C600" s="28" t="str">
        <f ca="1">IF($B598="","",IF(Zdroj!$AS$9="ano",IF(OFFSET(Zdroj!M$16,'k rozhodnutí detailní'!A597,0)="","","Anonymizováno"),IF(OFFSET(Zdroj!M$16,'k rozhodnutí detailní'!A597,0)="","",OFFSET(Zdroj!M$16,'k rozhodnutí detailní'!A597,0))))</f>
        <v/>
      </c>
      <c r="D600" s="3" t="str">
        <f ca="1">IF($B598="","",CONCATENATE("Dotace bude použita na:","
",OFFSET(Zdroj!P$16,'k rozhodnutí detailní'!$A597,0)))</f>
        <v/>
      </c>
      <c r="E600" s="127"/>
      <c r="F600" s="31" t="str">
        <f ca="1">IF($B598="","",OFFSET(Zdroj!V$16,'k rozhodnutí detailní'!$A597,0))</f>
        <v/>
      </c>
      <c r="G600" s="38" t="str">
        <f ca="1">IF($B598="","",OFFSET(Zdroj!CC$16,'k rozhodnutí'!$A597,0))</f>
        <v/>
      </c>
      <c r="H600" s="126"/>
      <c r="I600" s="115"/>
      <c r="J600" s="115"/>
      <c r="K600" s="115"/>
      <c r="L600" s="115"/>
      <c r="M600" s="142"/>
      <c r="N600" s="32" t="str">
        <f t="shared" ref="N600" ca="1" si="393">IF(B598="","",N598/G598)</f>
        <v/>
      </c>
      <c r="O600" s="115"/>
      <c r="P600" s="115"/>
      <c r="Q600" s="115"/>
      <c r="R600" s="115"/>
      <c r="S600" s="115"/>
      <c r="T600" s="115"/>
      <c r="U600" s="115"/>
    </row>
    <row r="601" spans="1:21" x14ac:dyDescent="0.25">
      <c r="A601" s="23"/>
      <c r="B601" s="78" t="str">
        <f ca="1">IF(OFFSET(Zdroj!$B$16,A600,0)&gt;0,A603,"")</f>
        <v/>
      </c>
      <c r="C601" s="2" t="str">
        <f ca="1">IF($B601="","",IF(Zdroj!$AS$9="ano",CONCATENATE(OFFSET(Zdroj!C$16,'k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19" t="str">
        <f ca="1">IF($B601="","",OFFSET(Zdroj!N$16,'k rozhodnutí detailní'!$A600,0))</f>
        <v/>
      </c>
      <c r="E601" s="127" t="str">
        <f ca="1">IF($B601="","",OFFSET(Zdroj!T$16,'k rozhodnutí detailní'!$A600,0))</f>
        <v/>
      </c>
      <c r="F601" s="31" t="str">
        <f ca="1">IF($B601="","",OFFSET(Zdroj!U$16,'k rozhodnutí detailní'!$A600,0))</f>
        <v/>
      </c>
      <c r="G601" s="122" t="str">
        <f ca="1">IF($B601="","",OFFSET(Zdroj!W$16,'k rozhodnutí detailní'!$A600,0))</f>
        <v/>
      </c>
      <c r="H601" s="126" t="str">
        <f ca="1">IF($B601="","",OFFSET(Zdroj!Y$16,'k rozhodnutí detailní'!$A600,0))</f>
        <v/>
      </c>
      <c r="I601" s="115" t="str">
        <f ca="1">IF($B601="","",OFFSET(Zdroj!BW$16,'k rozhodnutí detailní'!$A600,0))</f>
        <v/>
      </c>
      <c r="J601" s="115" t="str">
        <f ca="1">IF($B601="","",OFFSET(Zdroj!BX$16,'k rozhodnutí detailní'!$A600,0))</f>
        <v/>
      </c>
      <c r="K601" s="115" t="str">
        <f ca="1">IF($B601="","",OFFSET(Zdroj!BY$16,'k rozhodnutí detailní'!$A600,0))</f>
        <v/>
      </c>
      <c r="L601" s="115" t="str">
        <f ca="1">IF($B601="","",CONCATENATE(OFFSET(Zdroj!BZ$16,'k rozhodnutí detailní'!$A600,0)," ze 100"))</f>
        <v/>
      </c>
      <c r="M601" s="142" t="str">
        <f t="shared" ref="M601" ca="1" si="394">IF($B601="","",SUM((I601+J601+K601)/100))</f>
        <v/>
      </c>
      <c r="N601" s="125" t="str">
        <f ca="1">IF(B601="","",OFFSET(Zdroj!CE$16,'k rozhodnutí detailní'!A600,0))</f>
        <v/>
      </c>
      <c r="O601" s="115" t="str">
        <f ca="1">IF($B601="","",OFFSET(Zdroj!Z$16,'k rozhodnutí detailní'!$A600,0))</f>
        <v/>
      </c>
      <c r="P601" s="115" t="str">
        <f ca="1">IF($B601="","",OFFSET(Zdroj!AC$16,'k rozhodnutí detailní'!$A600,0))</f>
        <v/>
      </c>
      <c r="Q601" s="115" t="str">
        <f ca="1">IF($B601="","",OFFSET(Zdroj!AD$16,'k rozhodnutí detailní'!$A600,0))</f>
        <v/>
      </c>
      <c r="R601" s="115" t="str">
        <f ca="1">IF($B601="","",OFFSET(Zdroj!AE$16,'k rozhodnutí detailní'!$A600,0))</f>
        <v/>
      </c>
      <c r="S601" s="115" t="str">
        <f ca="1">IF($B601="","",OFFSET(Zdroj!AF$16,'k rozhodnutí detailní'!$A600,0))</f>
        <v/>
      </c>
      <c r="T601" s="115" t="str">
        <f ca="1">IF($B601="","",OFFSET(Zdroj!AG$16,'k rozhodnutí detailní'!$A600,0))</f>
        <v/>
      </c>
      <c r="U601" s="115" t="str">
        <f ca="1">IF($B601="","",OFFSET(Zdroj!AH$16,'k rozhodnutí detailní'!$A600,0))</f>
        <v/>
      </c>
    </row>
    <row r="602" spans="1:21" x14ac:dyDescent="0.25">
      <c r="A602" s="23"/>
      <c r="B602" s="124" t="str">
        <f ca="1">IF(OFFSET(Zdroj!$B$16,A600,0)&gt;0,OFFSET(Zdroj!$B$16,A600,0)+0,"")</f>
        <v/>
      </c>
      <c r="C602" s="2" t="str">
        <f ca="1">IF($B601="","",IF(Zdroj!$AS$9="ano",CONCATENATE("Okres:","
",OFFSET(Zdroj!CH$16,'k rozhodnutí detailní'!$A600,0),"
","Právní forma","
",OFFSET(Zdroj!H$16,'k rozhodnutí detailní'!$A600,0),"
",IF(OFFSET(Zdroj!I$16,'k rozhodnutí detailní'!$A600,0)="","","IČO: "),OFFSET(Zdroj!I$16,'k rozhodnutí detailní'!$A600,0),"
","B.Ú. ",IF(OFFSET(Zdroj!J$16,'k rozhodnutí detailní'!$A600,0)="","","Anonymizováno")),CONCATENATE("Okres:","
",OFFSET(Zdroj!CH$16,'k rozhodnutí detailní'!$A600,0),"
","Právní forma","
",OFFSET(Zdroj!H$16,'k rozhodnutí detailní'!$A600,0),"
",IF(OFFSET(Zdroj!I$16,'k rozhodnutí detailní'!$A600,0)="","","IČO: "),OFFSET(Zdroj!I$16,'k rozhodnutí detailní'!$A600,0),"
","B.Ú. ",OFFSET(Zdroj!J$16,'k rozhodnutí detailní'!$A600,0))))</f>
        <v/>
      </c>
      <c r="D602" s="3" t="str">
        <f ca="1">IF($B601="","",OFFSET(Zdroj!O$16,'k rozhodnutí detailní'!$A600,0))</f>
        <v/>
      </c>
      <c r="E602" s="127"/>
      <c r="F602" s="30"/>
      <c r="G602" s="122"/>
      <c r="H602" s="126"/>
      <c r="I602" s="115"/>
      <c r="J602" s="115"/>
      <c r="K602" s="115"/>
      <c r="L602" s="115"/>
      <c r="M602" s="142"/>
      <c r="N602" s="125"/>
      <c r="O602" s="115"/>
      <c r="P602" s="115"/>
      <c r="Q602" s="115"/>
      <c r="R602" s="115"/>
      <c r="S602" s="115"/>
      <c r="T602" s="115"/>
      <c r="U602" s="115"/>
    </row>
    <row r="603" spans="1:21" x14ac:dyDescent="0.25">
      <c r="A603" s="23">
        <f>ROW()/3-1</f>
        <v>200</v>
      </c>
      <c r="B603" s="124"/>
      <c r="C603" s="28" t="str">
        <f ca="1">IF($B601="","",IF(Zdroj!$AS$9="ano",IF(OFFSET(Zdroj!M$16,'k rozhodnutí detailní'!A600,0)="","","Anonymizováno"),IF(OFFSET(Zdroj!M$16,'k rozhodnutí detailní'!A600,0)="","",OFFSET(Zdroj!M$16,'k rozhodnutí detailní'!A600,0))))</f>
        <v/>
      </c>
      <c r="D603" s="3" t="str">
        <f ca="1">IF($B601="","",CONCATENATE("Dotace bude použita na:","
",OFFSET(Zdroj!P$16,'k rozhodnutí detailní'!$A600,0)))</f>
        <v/>
      </c>
      <c r="E603" s="127"/>
      <c r="F603" s="31" t="str">
        <f ca="1">IF($B601="","",OFFSET(Zdroj!V$16,'k rozhodnutí detailní'!$A600,0))</f>
        <v/>
      </c>
      <c r="G603" s="38" t="str">
        <f ca="1">IF($B601="","",OFFSET(Zdroj!CC$16,'k rozhodnutí'!$A600,0))</f>
        <v/>
      </c>
      <c r="H603" s="126"/>
      <c r="I603" s="115"/>
      <c r="J603" s="115"/>
      <c r="K603" s="115"/>
      <c r="L603" s="115"/>
      <c r="M603" s="142"/>
      <c r="N603" s="32" t="str">
        <f t="shared" ref="N603" ca="1" si="395">IF(B601="","",N601/G601)</f>
        <v/>
      </c>
      <c r="O603" s="115"/>
      <c r="P603" s="115"/>
      <c r="Q603" s="115"/>
      <c r="R603" s="115"/>
      <c r="S603" s="115"/>
      <c r="T603" s="115"/>
      <c r="U603" s="115"/>
    </row>
    <row r="604" spans="1:21" x14ac:dyDescent="0.25">
      <c r="A604" s="23"/>
      <c r="B604" s="78" t="str">
        <f ca="1">IF(OFFSET(Zdroj!$B$16,A603,0)&gt;0,A606,"")</f>
        <v/>
      </c>
      <c r="C604" s="2" t="str">
        <f ca="1">IF($B604="","",IF(Zdroj!$AS$9="ano",CONCATENATE(OFFSET(Zdroj!C$16,'k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19" t="str">
        <f ca="1">IF($B604="","",OFFSET(Zdroj!N$16,'k rozhodnutí detailní'!$A603,0))</f>
        <v/>
      </c>
      <c r="E604" s="127" t="str">
        <f ca="1">IF($B604="","",OFFSET(Zdroj!T$16,'k rozhodnutí detailní'!$A603,0))</f>
        <v/>
      </c>
      <c r="F604" s="31" t="str">
        <f ca="1">IF($B604="","",OFFSET(Zdroj!U$16,'k rozhodnutí detailní'!$A603,0))</f>
        <v/>
      </c>
      <c r="G604" s="122" t="str">
        <f ca="1">IF($B604="","",OFFSET(Zdroj!W$16,'k rozhodnutí detailní'!$A603,0))</f>
        <v/>
      </c>
      <c r="H604" s="126" t="str">
        <f ca="1">IF($B604="","",OFFSET(Zdroj!Y$16,'k rozhodnutí detailní'!$A603,0))</f>
        <v/>
      </c>
      <c r="I604" s="115" t="str">
        <f ca="1">IF($B604="","",OFFSET(Zdroj!BW$16,'k rozhodnutí detailní'!$A603,0))</f>
        <v/>
      </c>
      <c r="J604" s="115" t="str">
        <f ca="1">IF($B604="","",OFFSET(Zdroj!BX$16,'k rozhodnutí detailní'!$A603,0))</f>
        <v/>
      </c>
      <c r="K604" s="115" t="str">
        <f ca="1">IF($B604="","",OFFSET(Zdroj!BY$16,'k rozhodnutí detailní'!$A603,0))</f>
        <v/>
      </c>
      <c r="L604" s="115" t="str">
        <f ca="1">IF($B604="","",CONCATENATE(OFFSET(Zdroj!BZ$16,'k rozhodnutí detailní'!$A603,0)," ze 100"))</f>
        <v/>
      </c>
      <c r="M604" s="142" t="str">
        <f t="shared" ref="M604" ca="1" si="396">IF($B604="","",SUM((I604+J604+K604)/100))</f>
        <v/>
      </c>
      <c r="N604" s="125" t="str">
        <f ca="1">IF(B604="","",OFFSET(Zdroj!CE$16,'k rozhodnutí detailní'!A603,0))</f>
        <v/>
      </c>
      <c r="O604" s="115" t="str">
        <f ca="1">IF($B604="","",OFFSET(Zdroj!Z$16,'k rozhodnutí detailní'!$A603,0))</f>
        <v/>
      </c>
      <c r="P604" s="115" t="str">
        <f ca="1">IF($B604="","",OFFSET(Zdroj!AC$16,'k rozhodnutí detailní'!$A603,0))</f>
        <v/>
      </c>
      <c r="Q604" s="115" t="str">
        <f ca="1">IF($B604="","",OFFSET(Zdroj!AD$16,'k rozhodnutí detailní'!$A603,0))</f>
        <v/>
      </c>
      <c r="R604" s="115" t="str">
        <f ca="1">IF($B604="","",OFFSET(Zdroj!AE$16,'k rozhodnutí detailní'!$A603,0))</f>
        <v/>
      </c>
      <c r="S604" s="115" t="str">
        <f ca="1">IF($B604="","",OFFSET(Zdroj!AF$16,'k rozhodnutí detailní'!$A603,0))</f>
        <v/>
      </c>
      <c r="T604" s="115" t="str">
        <f ca="1">IF($B604="","",OFFSET(Zdroj!AG$16,'k rozhodnutí detailní'!$A603,0))</f>
        <v/>
      </c>
      <c r="U604" s="115" t="str">
        <f ca="1">IF($B604="","",OFFSET(Zdroj!AH$16,'k rozhodnutí detailní'!$A603,0))</f>
        <v/>
      </c>
    </row>
    <row r="605" spans="1:21" x14ac:dyDescent="0.25">
      <c r="A605" s="23"/>
      <c r="B605" s="124" t="str">
        <f ca="1">IF(OFFSET(Zdroj!$B$16,A603,0)&gt;0,OFFSET(Zdroj!$B$16,A603,0)+0,"")</f>
        <v/>
      </c>
      <c r="C605" s="2" t="str">
        <f ca="1">IF($B604="","",IF(Zdroj!$AS$9="ano",CONCATENATE("Okres:","
",OFFSET(Zdroj!CH$16,'k rozhodnutí detailní'!$A603,0),"
","Právní forma","
",OFFSET(Zdroj!H$16,'k rozhodnutí detailní'!$A603,0),"
",IF(OFFSET(Zdroj!I$16,'k rozhodnutí detailní'!$A603,0)="","","IČO: "),OFFSET(Zdroj!I$16,'k rozhodnutí detailní'!$A603,0),"
","B.Ú. ",IF(OFFSET(Zdroj!J$16,'k rozhodnutí detailní'!$A603,0)="","","Anonymizováno")),CONCATENATE("Okres:","
",OFFSET(Zdroj!CH$16,'k rozhodnutí detailní'!$A603,0),"
","Právní forma","
",OFFSET(Zdroj!H$16,'k rozhodnutí detailní'!$A603,0),"
",IF(OFFSET(Zdroj!I$16,'k rozhodnutí detailní'!$A603,0)="","","IČO: "),OFFSET(Zdroj!I$16,'k rozhodnutí detailní'!$A603,0),"
","B.Ú. ",OFFSET(Zdroj!J$16,'k rozhodnutí detailní'!$A603,0))))</f>
        <v/>
      </c>
      <c r="D605" s="3" t="str">
        <f ca="1">IF($B604="","",OFFSET(Zdroj!O$16,'k rozhodnutí detailní'!$A603,0))</f>
        <v/>
      </c>
      <c r="E605" s="127"/>
      <c r="F605" s="30"/>
      <c r="G605" s="122"/>
      <c r="H605" s="126"/>
      <c r="I605" s="115"/>
      <c r="J605" s="115"/>
      <c r="K605" s="115"/>
      <c r="L605" s="115"/>
      <c r="M605" s="142"/>
      <c r="N605" s="125"/>
      <c r="O605" s="115"/>
      <c r="P605" s="115"/>
      <c r="Q605" s="115"/>
      <c r="R605" s="115"/>
      <c r="S605" s="115"/>
      <c r="T605" s="115"/>
      <c r="U605" s="115"/>
    </row>
    <row r="606" spans="1:21" x14ac:dyDescent="0.25">
      <c r="A606" s="23">
        <f>ROW()/3-1</f>
        <v>201</v>
      </c>
      <c r="B606" s="124"/>
      <c r="C606" s="28" t="str">
        <f ca="1">IF($B604="","",IF(Zdroj!$AS$9="ano",IF(OFFSET(Zdroj!M$16,'k rozhodnutí detailní'!A603,0)="","","Anonymizováno"),IF(OFFSET(Zdroj!M$16,'k rozhodnutí detailní'!A603,0)="","",OFFSET(Zdroj!M$16,'k rozhodnutí detailní'!A603,0))))</f>
        <v/>
      </c>
      <c r="D606" s="3" t="str">
        <f ca="1">IF($B604="","",CONCATENATE("Dotace bude použita na:","
",OFFSET(Zdroj!P$16,'k rozhodnutí detailní'!$A603,0)))</f>
        <v/>
      </c>
      <c r="E606" s="127"/>
      <c r="F606" s="31" t="str">
        <f ca="1">IF($B604="","",OFFSET(Zdroj!V$16,'k rozhodnutí detailní'!$A603,0))</f>
        <v/>
      </c>
      <c r="G606" s="38" t="str">
        <f ca="1">IF($B604="","",OFFSET(Zdroj!CC$16,'k rozhodnutí'!$A603,0))</f>
        <v/>
      </c>
      <c r="H606" s="126"/>
      <c r="I606" s="115"/>
      <c r="J606" s="115"/>
      <c r="K606" s="115"/>
      <c r="L606" s="115"/>
      <c r="M606" s="142"/>
      <c r="N606" s="32" t="str">
        <f t="shared" ref="N606" ca="1" si="397">IF(B604="","",N604/G604)</f>
        <v/>
      </c>
      <c r="O606" s="115"/>
      <c r="P606" s="115"/>
      <c r="Q606" s="115"/>
      <c r="R606" s="115"/>
      <c r="S606" s="115"/>
      <c r="T606" s="115"/>
      <c r="U606" s="115"/>
    </row>
    <row r="607" spans="1:21" x14ac:dyDescent="0.25">
      <c r="A607" s="23"/>
      <c r="B607" s="78" t="str">
        <f ca="1">IF(OFFSET(Zdroj!$B$16,A606,0)&gt;0,A609,"")</f>
        <v/>
      </c>
      <c r="C607" s="2" t="str">
        <f ca="1">IF($B607="","",IF(Zdroj!$AS$9="ano",CONCATENATE(OFFSET(Zdroj!C$16,'k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19" t="str">
        <f ca="1">IF($B607="","",OFFSET(Zdroj!N$16,'k rozhodnutí detailní'!$A606,0))</f>
        <v/>
      </c>
      <c r="E607" s="127" t="str">
        <f ca="1">IF($B607="","",OFFSET(Zdroj!T$16,'k rozhodnutí detailní'!$A606,0))</f>
        <v/>
      </c>
      <c r="F607" s="31" t="str">
        <f ca="1">IF($B607="","",OFFSET(Zdroj!U$16,'k rozhodnutí detailní'!$A606,0))</f>
        <v/>
      </c>
      <c r="G607" s="122" t="str">
        <f ca="1">IF($B607="","",OFFSET(Zdroj!W$16,'k rozhodnutí detailní'!$A606,0))</f>
        <v/>
      </c>
      <c r="H607" s="126" t="str">
        <f ca="1">IF($B607="","",OFFSET(Zdroj!Y$16,'k rozhodnutí detailní'!$A606,0))</f>
        <v/>
      </c>
      <c r="I607" s="115" t="str">
        <f ca="1">IF($B607="","",OFFSET(Zdroj!BW$16,'k rozhodnutí detailní'!$A606,0))</f>
        <v/>
      </c>
      <c r="J607" s="115" t="str">
        <f ca="1">IF($B607="","",OFFSET(Zdroj!BX$16,'k rozhodnutí detailní'!$A606,0))</f>
        <v/>
      </c>
      <c r="K607" s="115" t="str">
        <f ca="1">IF($B607="","",OFFSET(Zdroj!BY$16,'k rozhodnutí detailní'!$A606,0))</f>
        <v/>
      </c>
      <c r="L607" s="115" t="str">
        <f ca="1">IF($B607="","",CONCATENATE(OFFSET(Zdroj!BZ$16,'k rozhodnutí detailní'!$A606,0)," ze 100"))</f>
        <v/>
      </c>
      <c r="M607" s="142" t="str">
        <f t="shared" ref="M607" ca="1" si="398">IF($B607="","",SUM((I607+J607+K607)/100))</f>
        <v/>
      </c>
      <c r="N607" s="125" t="str">
        <f ca="1">IF(B607="","",OFFSET(Zdroj!CE$16,'k rozhodnutí detailní'!A606,0))</f>
        <v/>
      </c>
      <c r="O607" s="115" t="str">
        <f ca="1">IF($B607="","",OFFSET(Zdroj!Z$16,'k rozhodnutí detailní'!$A606,0))</f>
        <v/>
      </c>
      <c r="P607" s="115" t="str">
        <f ca="1">IF($B607="","",OFFSET(Zdroj!AC$16,'k rozhodnutí detailní'!$A606,0))</f>
        <v/>
      </c>
      <c r="Q607" s="115" t="str">
        <f ca="1">IF($B607="","",OFFSET(Zdroj!AD$16,'k rozhodnutí detailní'!$A606,0))</f>
        <v/>
      </c>
      <c r="R607" s="115" t="str">
        <f ca="1">IF($B607="","",OFFSET(Zdroj!AE$16,'k rozhodnutí detailní'!$A606,0))</f>
        <v/>
      </c>
      <c r="S607" s="115" t="str">
        <f ca="1">IF($B607="","",OFFSET(Zdroj!AF$16,'k rozhodnutí detailní'!$A606,0))</f>
        <v/>
      </c>
      <c r="T607" s="115" t="str">
        <f ca="1">IF($B607="","",OFFSET(Zdroj!AG$16,'k rozhodnutí detailní'!$A606,0))</f>
        <v/>
      </c>
      <c r="U607" s="115" t="str">
        <f ca="1">IF($B607="","",OFFSET(Zdroj!AH$16,'k rozhodnutí detailní'!$A606,0))</f>
        <v/>
      </c>
    </row>
    <row r="608" spans="1:21" x14ac:dyDescent="0.25">
      <c r="A608" s="23"/>
      <c r="B608" s="124" t="str">
        <f ca="1">IF(OFFSET(Zdroj!$B$16,A606,0)&gt;0,OFFSET(Zdroj!$B$16,A606,0)+0,"")</f>
        <v/>
      </c>
      <c r="C608" s="2" t="str">
        <f ca="1">IF($B607="","",IF(Zdroj!$AS$9="ano",CONCATENATE("Okres:","
",OFFSET(Zdroj!CH$16,'k rozhodnutí detailní'!$A606,0),"
","Právní forma","
",OFFSET(Zdroj!H$16,'k rozhodnutí detailní'!$A606,0),"
",IF(OFFSET(Zdroj!I$16,'k rozhodnutí detailní'!$A606,0)="","","IČO: "),OFFSET(Zdroj!I$16,'k rozhodnutí detailní'!$A606,0),"
","B.Ú. ",IF(OFFSET(Zdroj!J$16,'k rozhodnutí detailní'!$A606,0)="","","Anonymizováno")),CONCATENATE("Okres:","
",OFFSET(Zdroj!CH$16,'k rozhodnutí detailní'!$A606,0),"
","Právní forma","
",OFFSET(Zdroj!H$16,'k rozhodnutí detailní'!$A606,0),"
",IF(OFFSET(Zdroj!I$16,'k rozhodnutí detailní'!$A606,0)="","","IČO: "),OFFSET(Zdroj!I$16,'k rozhodnutí detailní'!$A606,0),"
","B.Ú. ",OFFSET(Zdroj!J$16,'k rozhodnutí detailní'!$A606,0))))</f>
        <v/>
      </c>
      <c r="D608" s="3" t="str">
        <f ca="1">IF($B607="","",OFFSET(Zdroj!O$16,'k rozhodnutí detailní'!$A606,0))</f>
        <v/>
      </c>
      <c r="E608" s="127"/>
      <c r="F608" s="30"/>
      <c r="G608" s="122"/>
      <c r="H608" s="126"/>
      <c r="I608" s="115"/>
      <c r="J608" s="115"/>
      <c r="K608" s="115"/>
      <c r="L608" s="115"/>
      <c r="M608" s="142"/>
      <c r="N608" s="125"/>
      <c r="O608" s="115"/>
      <c r="P608" s="115"/>
      <c r="Q608" s="115"/>
      <c r="R608" s="115"/>
      <c r="S608" s="115"/>
      <c r="T608" s="115"/>
      <c r="U608" s="115"/>
    </row>
    <row r="609" spans="1:21" x14ac:dyDescent="0.25">
      <c r="A609" s="23">
        <f>ROW()/3-1</f>
        <v>202</v>
      </c>
      <c r="B609" s="124"/>
      <c r="C609" s="28" t="str">
        <f ca="1">IF($B607="","",IF(Zdroj!$AS$9="ano",IF(OFFSET(Zdroj!M$16,'k rozhodnutí detailní'!A606,0)="","","Anonymizováno"),IF(OFFSET(Zdroj!M$16,'k rozhodnutí detailní'!A606,0)="","",OFFSET(Zdroj!M$16,'k rozhodnutí detailní'!A606,0))))</f>
        <v/>
      </c>
      <c r="D609" s="3" t="str">
        <f ca="1">IF($B607="","",CONCATENATE("Dotace bude použita na:","
",OFFSET(Zdroj!P$16,'k rozhodnutí detailní'!$A606,0)))</f>
        <v/>
      </c>
      <c r="E609" s="127"/>
      <c r="F609" s="31" t="str">
        <f ca="1">IF($B607="","",OFFSET(Zdroj!V$16,'k rozhodnutí detailní'!$A606,0))</f>
        <v/>
      </c>
      <c r="G609" s="38" t="str">
        <f ca="1">IF($B607="","",OFFSET(Zdroj!CC$16,'k rozhodnutí'!$A606,0))</f>
        <v/>
      </c>
      <c r="H609" s="126"/>
      <c r="I609" s="115"/>
      <c r="J609" s="115"/>
      <c r="K609" s="115"/>
      <c r="L609" s="115"/>
      <c r="M609" s="142"/>
      <c r="N609" s="32" t="str">
        <f t="shared" ref="N609" ca="1" si="399">IF(B607="","",N607/G607)</f>
        <v/>
      </c>
      <c r="O609" s="115"/>
      <c r="P609" s="115"/>
      <c r="Q609" s="115"/>
      <c r="R609" s="115"/>
      <c r="S609" s="115"/>
      <c r="T609" s="115"/>
      <c r="U609" s="115"/>
    </row>
    <row r="610" spans="1:21" x14ac:dyDescent="0.25">
      <c r="A610" s="23"/>
      <c r="B610" s="78" t="str">
        <f ca="1">IF(OFFSET(Zdroj!$B$16,A609,0)&gt;0,A612,"")</f>
        <v/>
      </c>
      <c r="C610" s="2" t="str">
        <f ca="1">IF($B610="","",IF(Zdroj!$AS$9="ano",CONCATENATE(OFFSET(Zdroj!C$16,'k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19" t="str">
        <f ca="1">IF($B610="","",OFFSET(Zdroj!N$16,'k rozhodnutí detailní'!$A609,0))</f>
        <v/>
      </c>
      <c r="E610" s="127" t="str">
        <f ca="1">IF($B610="","",OFFSET(Zdroj!T$16,'k rozhodnutí detailní'!$A609,0))</f>
        <v/>
      </c>
      <c r="F610" s="31" t="str">
        <f ca="1">IF($B610="","",OFFSET(Zdroj!U$16,'k rozhodnutí detailní'!$A609,0))</f>
        <v/>
      </c>
      <c r="G610" s="122" t="str">
        <f ca="1">IF($B610="","",OFFSET(Zdroj!W$16,'k rozhodnutí detailní'!$A609,0))</f>
        <v/>
      </c>
      <c r="H610" s="126" t="str">
        <f ca="1">IF($B610="","",OFFSET(Zdroj!Y$16,'k rozhodnutí detailní'!$A609,0))</f>
        <v/>
      </c>
      <c r="I610" s="115" t="str">
        <f ca="1">IF($B610="","",OFFSET(Zdroj!BW$16,'k rozhodnutí detailní'!$A609,0))</f>
        <v/>
      </c>
      <c r="J610" s="115" t="str">
        <f ca="1">IF($B610="","",OFFSET(Zdroj!BX$16,'k rozhodnutí detailní'!$A609,0))</f>
        <v/>
      </c>
      <c r="K610" s="115" t="str">
        <f ca="1">IF($B610="","",OFFSET(Zdroj!BY$16,'k rozhodnutí detailní'!$A609,0))</f>
        <v/>
      </c>
      <c r="L610" s="115" t="str">
        <f ca="1">IF($B610="","",CONCATENATE(OFFSET(Zdroj!BZ$16,'k rozhodnutí detailní'!$A609,0)," ze 100"))</f>
        <v/>
      </c>
      <c r="M610" s="142" t="str">
        <f t="shared" ref="M610" ca="1" si="400">IF($B610="","",SUM((I610+J610+K610)/100))</f>
        <v/>
      </c>
      <c r="N610" s="125" t="str">
        <f ca="1">IF(B610="","",OFFSET(Zdroj!CE$16,'k rozhodnutí detailní'!A609,0))</f>
        <v/>
      </c>
      <c r="O610" s="115" t="str">
        <f ca="1">IF($B610="","",OFFSET(Zdroj!Z$16,'k rozhodnutí detailní'!$A609,0))</f>
        <v/>
      </c>
      <c r="P610" s="115" t="str">
        <f ca="1">IF($B610="","",OFFSET(Zdroj!AC$16,'k rozhodnutí detailní'!$A609,0))</f>
        <v/>
      </c>
      <c r="Q610" s="115" t="str">
        <f ca="1">IF($B610="","",OFFSET(Zdroj!AD$16,'k rozhodnutí detailní'!$A609,0))</f>
        <v/>
      </c>
      <c r="R610" s="115" t="str">
        <f ca="1">IF($B610="","",OFFSET(Zdroj!AE$16,'k rozhodnutí detailní'!$A609,0))</f>
        <v/>
      </c>
      <c r="S610" s="115" t="str">
        <f ca="1">IF($B610="","",OFFSET(Zdroj!AF$16,'k rozhodnutí detailní'!$A609,0))</f>
        <v/>
      </c>
      <c r="T610" s="115" t="str">
        <f ca="1">IF($B610="","",OFFSET(Zdroj!AG$16,'k rozhodnutí detailní'!$A609,0))</f>
        <v/>
      </c>
      <c r="U610" s="115" t="str">
        <f ca="1">IF($B610="","",OFFSET(Zdroj!AH$16,'k rozhodnutí detailní'!$A609,0))</f>
        <v/>
      </c>
    </row>
    <row r="611" spans="1:21" x14ac:dyDescent="0.25">
      <c r="A611" s="23"/>
      <c r="B611" s="124" t="str">
        <f ca="1">IF(OFFSET(Zdroj!$B$16,A609,0)&gt;0,OFFSET(Zdroj!$B$16,A609,0)+0,"")</f>
        <v/>
      </c>
      <c r="C611" s="2" t="str">
        <f ca="1">IF($B610="","",IF(Zdroj!$AS$9="ano",CONCATENATE("Okres:","
",OFFSET(Zdroj!CH$16,'k rozhodnutí detailní'!$A609,0),"
","Právní forma","
",OFFSET(Zdroj!H$16,'k rozhodnutí detailní'!$A609,0),"
",IF(OFFSET(Zdroj!I$16,'k rozhodnutí detailní'!$A609,0)="","","IČO: "),OFFSET(Zdroj!I$16,'k rozhodnutí detailní'!$A609,0),"
","B.Ú. ",IF(OFFSET(Zdroj!J$16,'k rozhodnutí detailní'!$A609,0)="","","Anonymizováno")),CONCATENATE("Okres:","
",OFFSET(Zdroj!CH$16,'k rozhodnutí detailní'!$A609,0),"
","Právní forma","
",OFFSET(Zdroj!H$16,'k rozhodnutí detailní'!$A609,0),"
",IF(OFFSET(Zdroj!I$16,'k rozhodnutí detailní'!$A609,0)="","","IČO: "),OFFSET(Zdroj!I$16,'k rozhodnutí detailní'!$A609,0),"
","B.Ú. ",OFFSET(Zdroj!J$16,'k rozhodnutí detailní'!$A609,0))))</f>
        <v/>
      </c>
      <c r="D611" s="3" t="str">
        <f ca="1">IF($B610="","",OFFSET(Zdroj!O$16,'k rozhodnutí detailní'!$A609,0))</f>
        <v/>
      </c>
      <c r="E611" s="127"/>
      <c r="F611" s="30"/>
      <c r="G611" s="122"/>
      <c r="H611" s="126"/>
      <c r="I611" s="115"/>
      <c r="J611" s="115"/>
      <c r="K611" s="115"/>
      <c r="L611" s="115"/>
      <c r="M611" s="142"/>
      <c r="N611" s="125"/>
      <c r="O611" s="115"/>
      <c r="P611" s="115"/>
      <c r="Q611" s="115"/>
      <c r="R611" s="115"/>
      <c r="S611" s="115"/>
      <c r="T611" s="115"/>
      <c r="U611" s="115"/>
    </row>
    <row r="612" spans="1:21" x14ac:dyDescent="0.25">
      <c r="A612" s="23">
        <f>ROW()/3-1</f>
        <v>203</v>
      </c>
      <c r="B612" s="124"/>
      <c r="C612" s="28" t="str">
        <f ca="1">IF($B610="","",IF(Zdroj!$AS$9="ano",IF(OFFSET(Zdroj!M$16,'k rozhodnutí detailní'!A609,0)="","","Anonymizováno"),IF(OFFSET(Zdroj!M$16,'k rozhodnutí detailní'!A609,0)="","",OFFSET(Zdroj!M$16,'k rozhodnutí detailní'!A609,0))))</f>
        <v/>
      </c>
      <c r="D612" s="3" t="str">
        <f ca="1">IF($B610="","",CONCATENATE("Dotace bude použita na:","
",OFFSET(Zdroj!P$16,'k rozhodnutí detailní'!$A609,0)))</f>
        <v/>
      </c>
      <c r="E612" s="127"/>
      <c r="F612" s="31" t="str">
        <f ca="1">IF($B610="","",OFFSET(Zdroj!V$16,'k rozhodnutí detailní'!$A609,0))</f>
        <v/>
      </c>
      <c r="G612" s="38" t="str">
        <f ca="1">IF($B610="","",OFFSET(Zdroj!CC$16,'k rozhodnutí'!$A609,0))</f>
        <v/>
      </c>
      <c r="H612" s="126"/>
      <c r="I612" s="115"/>
      <c r="J612" s="115"/>
      <c r="K612" s="115"/>
      <c r="L612" s="115"/>
      <c r="M612" s="142"/>
      <c r="N612" s="32" t="str">
        <f t="shared" ref="N612" ca="1" si="401">IF(B610="","",N610/G610)</f>
        <v/>
      </c>
      <c r="O612" s="115"/>
      <c r="P612" s="115"/>
      <c r="Q612" s="115"/>
      <c r="R612" s="115"/>
      <c r="S612" s="115"/>
      <c r="T612" s="115"/>
      <c r="U612" s="115"/>
    </row>
    <row r="613" spans="1:21" x14ac:dyDescent="0.25">
      <c r="A613" s="23"/>
      <c r="B613" s="78" t="str">
        <f ca="1">IF(OFFSET(Zdroj!$B$16,A612,0)&gt;0,A615,"")</f>
        <v/>
      </c>
      <c r="C613" s="2" t="str">
        <f ca="1">IF($B613="","",IF(Zdroj!$AS$9="ano",CONCATENATE(OFFSET(Zdroj!C$16,'k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19" t="str">
        <f ca="1">IF($B613="","",OFFSET(Zdroj!N$16,'k rozhodnutí detailní'!$A612,0))</f>
        <v/>
      </c>
      <c r="E613" s="127" t="str">
        <f ca="1">IF($B613="","",OFFSET(Zdroj!T$16,'k rozhodnutí detailní'!$A612,0))</f>
        <v/>
      </c>
      <c r="F613" s="31" t="str">
        <f ca="1">IF($B613="","",OFFSET(Zdroj!U$16,'k rozhodnutí detailní'!$A612,0))</f>
        <v/>
      </c>
      <c r="G613" s="122" t="str">
        <f ca="1">IF($B613="","",OFFSET(Zdroj!W$16,'k rozhodnutí detailní'!$A612,0))</f>
        <v/>
      </c>
      <c r="H613" s="126" t="str">
        <f ca="1">IF($B613="","",OFFSET(Zdroj!Y$16,'k rozhodnutí detailní'!$A612,0))</f>
        <v/>
      </c>
      <c r="I613" s="115" t="str">
        <f ca="1">IF($B613="","",OFFSET(Zdroj!BW$16,'k rozhodnutí detailní'!$A612,0))</f>
        <v/>
      </c>
      <c r="J613" s="115" t="str">
        <f ca="1">IF($B613="","",OFFSET(Zdroj!BX$16,'k rozhodnutí detailní'!$A612,0))</f>
        <v/>
      </c>
      <c r="K613" s="115" t="str">
        <f ca="1">IF($B613="","",OFFSET(Zdroj!BY$16,'k rozhodnutí detailní'!$A612,0))</f>
        <v/>
      </c>
      <c r="L613" s="115" t="str">
        <f ca="1">IF($B613="","",CONCATENATE(OFFSET(Zdroj!BZ$16,'k rozhodnutí detailní'!$A612,0)," ze 100"))</f>
        <v/>
      </c>
      <c r="M613" s="142" t="str">
        <f t="shared" ref="M613" ca="1" si="402">IF($B613="","",SUM((I613+J613+K613)/100))</f>
        <v/>
      </c>
      <c r="N613" s="125" t="str">
        <f ca="1">IF(B613="","",OFFSET(Zdroj!CE$16,'k rozhodnutí detailní'!A612,0))</f>
        <v/>
      </c>
      <c r="O613" s="115" t="str">
        <f ca="1">IF($B613="","",OFFSET(Zdroj!Z$16,'k rozhodnutí detailní'!$A612,0))</f>
        <v/>
      </c>
      <c r="P613" s="115" t="str">
        <f ca="1">IF($B613="","",OFFSET(Zdroj!AC$16,'k rozhodnutí detailní'!$A612,0))</f>
        <v/>
      </c>
      <c r="Q613" s="115" t="str">
        <f ca="1">IF($B613="","",OFFSET(Zdroj!AD$16,'k rozhodnutí detailní'!$A612,0))</f>
        <v/>
      </c>
      <c r="R613" s="115" t="str">
        <f ca="1">IF($B613="","",OFFSET(Zdroj!AE$16,'k rozhodnutí detailní'!$A612,0))</f>
        <v/>
      </c>
      <c r="S613" s="115" t="str">
        <f ca="1">IF($B613="","",OFFSET(Zdroj!AF$16,'k rozhodnutí detailní'!$A612,0))</f>
        <v/>
      </c>
      <c r="T613" s="115" t="str">
        <f ca="1">IF($B613="","",OFFSET(Zdroj!AG$16,'k rozhodnutí detailní'!$A612,0))</f>
        <v/>
      </c>
      <c r="U613" s="115" t="str">
        <f ca="1">IF($B613="","",OFFSET(Zdroj!AH$16,'k rozhodnutí detailní'!$A612,0))</f>
        <v/>
      </c>
    </row>
    <row r="614" spans="1:21" x14ac:dyDescent="0.25">
      <c r="A614" s="23"/>
      <c r="B614" s="124" t="str">
        <f ca="1">IF(OFFSET(Zdroj!$B$16,A612,0)&gt;0,OFFSET(Zdroj!$B$16,A612,0)+0,"")</f>
        <v/>
      </c>
      <c r="C614" s="2" t="str">
        <f ca="1">IF($B613="","",IF(Zdroj!$AS$9="ano",CONCATENATE("Okres:","
",OFFSET(Zdroj!CH$16,'k rozhodnutí detailní'!$A612,0),"
","Právní forma","
",OFFSET(Zdroj!H$16,'k rozhodnutí detailní'!$A612,0),"
",IF(OFFSET(Zdroj!I$16,'k rozhodnutí detailní'!$A612,0)="","","IČO: "),OFFSET(Zdroj!I$16,'k rozhodnutí detailní'!$A612,0),"
","B.Ú. ",IF(OFFSET(Zdroj!J$16,'k rozhodnutí detailní'!$A612,0)="","","Anonymizováno")),CONCATENATE("Okres:","
",OFFSET(Zdroj!CH$16,'k rozhodnutí detailní'!$A612,0),"
","Právní forma","
",OFFSET(Zdroj!H$16,'k rozhodnutí detailní'!$A612,0),"
",IF(OFFSET(Zdroj!I$16,'k rozhodnutí detailní'!$A612,0)="","","IČO: "),OFFSET(Zdroj!I$16,'k rozhodnutí detailní'!$A612,0),"
","B.Ú. ",OFFSET(Zdroj!J$16,'k rozhodnutí detailní'!$A612,0))))</f>
        <v/>
      </c>
      <c r="D614" s="3" t="str">
        <f ca="1">IF($B613="","",OFFSET(Zdroj!O$16,'k rozhodnutí detailní'!$A612,0))</f>
        <v/>
      </c>
      <c r="E614" s="127"/>
      <c r="F614" s="30"/>
      <c r="G614" s="122"/>
      <c r="H614" s="126"/>
      <c r="I614" s="115"/>
      <c r="J614" s="115"/>
      <c r="K614" s="115"/>
      <c r="L614" s="115"/>
      <c r="M614" s="142"/>
      <c r="N614" s="125"/>
      <c r="O614" s="115"/>
      <c r="P614" s="115"/>
      <c r="Q614" s="115"/>
      <c r="R614" s="115"/>
      <c r="S614" s="115"/>
      <c r="T614" s="115"/>
      <c r="U614" s="115"/>
    </row>
    <row r="615" spans="1:21" x14ac:dyDescent="0.25">
      <c r="A615" s="23">
        <f>ROW()/3-1</f>
        <v>204</v>
      </c>
      <c r="B615" s="124"/>
      <c r="C615" s="28" t="str">
        <f ca="1">IF($B613="","",IF(Zdroj!$AS$9="ano",IF(OFFSET(Zdroj!M$16,'k rozhodnutí detailní'!A612,0)="","","Anonymizováno"),IF(OFFSET(Zdroj!M$16,'k rozhodnutí detailní'!A612,0)="","",OFFSET(Zdroj!M$16,'k rozhodnutí detailní'!A612,0))))</f>
        <v/>
      </c>
      <c r="D615" s="3" t="str">
        <f ca="1">IF($B613="","",CONCATENATE("Dotace bude použita na:","
",OFFSET(Zdroj!P$16,'k rozhodnutí detailní'!$A612,0)))</f>
        <v/>
      </c>
      <c r="E615" s="127"/>
      <c r="F615" s="31" t="str">
        <f ca="1">IF($B613="","",OFFSET(Zdroj!V$16,'k rozhodnutí detailní'!$A612,0))</f>
        <v/>
      </c>
      <c r="G615" s="38" t="str">
        <f ca="1">IF($B613="","",OFFSET(Zdroj!CC$16,'k rozhodnutí'!$A612,0))</f>
        <v/>
      </c>
      <c r="H615" s="126"/>
      <c r="I615" s="115"/>
      <c r="J615" s="115"/>
      <c r="K615" s="115"/>
      <c r="L615" s="115"/>
      <c r="M615" s="142"/>
      <c r="N615" s="32" t="str">
        <f t="shared" ref="N615" ca="1" si="403">IF(B613="","",N613/G613)</f>
        <v/>
      </c>
      <c r="O615" s="115"/>
      <c r="P615" s="115"/>
      <c r="Q615" s="115"/>
      <c r="R615" s="115"/>
      <c r="S615" s="115"/>
      <c r="T615" s="115"/>
      <c r="U615" s="115"/>
    </row>
    <row r="616" spans="1:21" x14ac:dyDescent="0.25">
      <c r="A616" s="23"/>
      <c r="B616" s="78" t="str">
        <f ca="1">IF(OFFSET(Zdroj!$B$16,A615,0)&gt;0,A618,"")</f>
        <v/>
      </c>
      <c r="C616" s="2" t="str">
        <f ca="1">IF($B616="","",IF(Zdroj!$AS$9="ano",CONCATENATE(OFFSET(Zdroj!C$16,'k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19" t="str">
        <f ca="1">IF($B616="","",OFFSET(Zdroj!N$16,'k rozhodnutí detailní'!$A615,0))</f>
        <v/>
      </c>
      <c r="E616" s="127" t="str">
        <f ca="1">IF($B616="","",OFFSET(Zdroj!T$16,'k rozhodnutí detailní'!$A615,0))</f>
        <v/>
      </c>
      <c r="F616" s="31" t="str">
        <f ca="1">IF($B616="","",OFFSET(Zdroj!U$16,'k rozhodnutí detailní'!$A615,0))</f>
        <v/>
      </c>
      <c r="G616" s="122" t="str">
        <f ca="1">IF($B616="","",OFFSET(Zdroj!W$16,'k rozhodnutí detailní'!$A615,0))</f>
        <v/>
      </c>
      <c r="H616" s="126" t="str">
        <f ca="1">IF($B616="","",OFFSET(Zdroj!Y$16,'k rozhodnutí detailní'!$A615,0))</f>
        <v/>
      </c>
      <c r="I616" s="115" t="str">
        <f ca="1">IF($B616="","",OFFSET(Zdroj!BW$16,'k rozhodnutí detailní'!$A615,0))</f>
        <v/>
      </c>
      <c r="J616" s="115" t="str">
        <f ca="1">IF($B616="","",OFFSET(Zdroj!BX$16,'k rozhodnutí detailní'!$A615,0))</f>
        <v/>
      </c>
      <c r="K616" s="115" t="str">
        <f ca="1">IF($B616="","",OFFSET(Zdroj!BY$16,'k rozhodnutí detailní'!$A615,0))</f>
        <v/>
      </c>
      <c r="L616" s="115" t="str">
        <f ca="1">IF($B616="","",CONCATENATE(OFFSET(Zdroj!BZ$16,'k rozhodnutí detailní'!$A615,0)," ze 100"))</f>
        <v/>
      </c>
      <c r="M616" s="142" t="str">
        <f t="shared" ref="M616" ca="1" si="404">IF($B616="","",SUM((I616+J616+K616)/100))</f>
        <v/>
      </c>
      <c r="N616" s="125" t="str">
        <f ca="1">IF(B616="","",OFFSET(Zdroj!CE$16,'k rozhodnutí detailní'!A615,0))</f>
        <v/>
      </c>
      <c r="O616" s="115" t="str">
        <f ca="1">IF($B616="","",OFFSET(Zdroj!Z$16,'k rozhodnutí detailní'!$A615,0))</f>
        <v/>
      </c>
      <c r="P616" s="115" t="str">
        <f ca="1">IF($B616="","",OFFSET(Zdroj!AC$16,'k rozhodnutí detailní'!$A615,0))</f>
        <v/>
      </c>
      <c r="Q616" s="115" t="str">
        <f ca="1">IF($B616="","",OFFSET(Zdroj!AD$16,'k rozhodnutí detailní'!$A615,0))</f>
        <v/>
      </c>
      <c r="R616" s="115" t="str">
        <f ca="1">IF($B616="","",OFFSET(Zdroj!AE$16,'k rozhodnutí detailní'!$A615,0))</f>
        <v/>
      </c>
      <c r="S616" s="115" t="str">
        <f ca="1">IF($B616="","",OFFSET(Zdroj!AF$16,'k rozhodnutí detailní'!$A615,0))</f>
        <v/>
      </c>
      <c r="T616" s="115" t="str">
        <f ca="1">IF($B616="","",OFFSET(Zdroj!AG$16,'k rozhodnutí detailní'!$A615,0))</f>
        <v/>
      </c>
      <c r="U616" s="115" t="str">
        <f ca="1">IF($B616="","",OFFSET(Zdroj!AH$16,'k rozhodnutí detailní'!$A615,0))</f>
        <v/>
      </c>
    </row>
    <row r="617" spans="1:21" x14ac:dyDescent="0.25">
      <c r="A617" s="23"/>
      <c r="B617" s="124" t="str">
        <f ca="1">IF(OFFSET(Zdroj!$B$16,A615,0)&gt;0,OFFSET(Zdroj!$B$16,A615,0)+0,"")</f>
        <v/>
      </c>
      <c r="C617" s="2" t="str">
        <f ca="1">IF($B616="","",IF(Zdroj!$AS$9="ano",CONCATENATE("Okres:","
",OFFSET(Zdroj!CH$16,'k rozhodnutí detailní'!$A615,0),"
","Právní forma","
",OFFSET(Zdroj!H$16,'k rozhodnutí detailní'!$A615,0),"
",IF(OFFSET(Zdroj!I$16,'k rozhodnutí detailní'!$A615,0)="","","IČO: "),OFFSET(Zdroj!I$16,'k rozhodnutí detailní'!$A615,0),"
","B.Ú. ",IF(OFFSET(Zdroj!J$16,'k rozhodnutí detailní'!$A615,0)="","","Anonymizováno")),CONCATENATE("Okres:","
",OFFSET(Zdroj!CH$16,'k rozhodnutí detailní'!$A615,0),"
","Právní forma","
",OFFSET(Zdroj!H$16,'k rozhodnutí detailní'!$A615,0),"
",IF(OFFSET(Zdroj!I$16,'k rozhodnutí detailní'!$A615,0)="","","IČO: "),OFFSET(Zdroj!I$16,'k rozhodnutí detailní'!$A615,0),"
","B.Ú. ",OFFSET(Zdroj!J$16,'k rozhodnutí detailní'!$A615,0))))</f>
        <v/>
      </c>
      <c r="D617" s="3" t="str">
        <f ca="1">IF($B616="","",OFFSET(Zdroj!O$16,'k rozhodnutí detailní'!$A615,0))</f>
        <v/>
      </c>
      <c r="E617" s="127"/>
      <c r="F617" s="30"/>
      <c r="G617" s="122"/>
      <c r="H617" s="126"/>
      <c r="I617" s="115"/>
      <c r="J617" s="115"/>
      <c r="K617" s="115"/>
      <c r="L617" s="115"/>
      <c r="M617" s="142"/>
      <c r="N617" s="125"/>
      <c r="O617" s="115"/>
      <c r="P617" s="115"/>
      <c r="Q617" s="115"/>
      <c r="R617" s="115"/>
      <c r="S617" s="115"/>
      <c r="T617" s="115"/>
      <c r="U617" s="115"/>
    </row>
    <row r="618" spans="1:21" x14ac:dyDescent="0.25">
      <c r="A618" s="23">
        <f>ROW()/3-1</f>
        <v>205</v>
      </c>
      <c r="B618" s="124"/>
      <c r="C618" s="28" t="str">
        <f ca="1">IF($B616="","",IF(Zdroj!$AS$9="ano",IF(OFFSET(Zdroj!M$16,'k rozhodnutí detailní'!A615,0)="","","Anonymizováno"),IF(OFFSET(Zdroj!M$16,'k rozhodnutí detailní'!A615,0)="","",OFFSET(Zdroj!M$16,'k rozhodnutí detailní'!A615,0))))</f>
        <v/>
      </c>
      <c r="D618" s="3" t="str">
        <f ca="1">IF($B616="","",CONCATENATE("Dotace bude použita na:","
",OFFSET(Zdroj!P$16,'k rozhodnutí detailní'!$A615,0)))</f>
        <v/>
      </c>
      <c r="E618" s="127"/>
      <c r="F618" s="31" t="str">
        <f ca="1">IF($B616="","",OFFSET(Zdroj!V$16,'k rozhodnutí detailní'!$A615,0))</f>
        <v/>
      </c>
      <c r="G618" s="38" t="str">
        <f ca="1">IF($B616="","",OFFSET(Zdroj!CC$16,'k rozhodnutí'!$A615,0))</f>
        <v/>
      </c>
      <c r="H618" s="126"/>
      <c r="I618" s="115"/>
      <c r="J618" s="115"/>
      <c r="K618" s="115"/>
      <c r="L618" s="115"/>
      <c r="M618" s="142"/>
      <c r="N618" s="32" t="str">
        <f t="shared" ref="N618" ca="1" si="405">IF(B616="","",N616/G616)</f>
        <v/>
      </c>
      <c r="O618" s="115"/>
      <c r="P618" s="115"/>
      <c r="Q618" s="115"/>
      <c r="R618" s="115"/>
      <c r="S618" s="115"/>
      <c r="T618" s="115"/>
      <c r="U618" s="115"/>
    </row>
    <row r="619" spans="1:21" x14ac:dyDescent="0.25">
      <c r="A619" s="23"/>
      <c r="B619" s="78" t="str">
        <f ca="1">IF(OFFSET(Zdroj!$B$16,A618,0)&gt;0,A621,"")</f>
        <v/>
      </c>
      <c r="C619" s="2" t="str">
        <f ca="1">IF($B619="","",IF(Zdroj!$AS$9="ano",CONCATENATE(OFFSET(Zdroj!C$16,'k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19" t="str">
        <f ca="1">IF($B619="","",OFFSET(Zdroj!N$16,'k rozhodnutí detailní'!$A618,0))</f>
        <v/>
      </c>
      <c r="E619" s="127" t="str">
        <f ca="1">IF($B619="","",OFFSET(Zdroj!T$16,'k rozhodnutí detailní'!$A618,0))</f>
        <v/>
      </c>
      <c r="F619" s="31" t="str">
        <f ca="1">IF($B619="","",OFFSET(Zdroj!U$16,'k rozhodnutí detailní'!$A618,0))</f>
        <v/>
      </c>
      <c r="G619" s="122" t="str">
        <f ca="1">IF($B619="","",OFFSET(Zdroj!W$16,'k rozhodnutí detailní'!$A618,0))</f>
        <v/>
      </c>
      <c r="H619" s="126" t="str">
        <f ca="1">IF($B619="","",OFFSET(Zdroj!Y$16,'k rozhodnutí detailní'!$A618,0))</f>
        <v/>
      </c>
      <c r="I619" s="115" t="str">
        <f ca="1">IF($B619="","",OFFSET(Zdroj!BW$16,'k rozhodnutí detailní'!$A618,0))</f>
        <v/>
      </c>
      <c r="J619" s="115" t="str">
        <f ca="1">IF($B619="","",OFFSET(Zdroj!BX$16,'k rozhodnutí detailní'!$A618,0))</f>
        <v/>
      </c>
      <c r="K619" s="115" t="str">
        <f ca="1">IF($B619="","",OFFSET(Zdroj!BY$16,'k rozhodnutí detailní'!$A618,0))</f>
        <v/>
      </c>
      <c r="L619" s="115" t="str">
        <f ca="1">IF($B619="","",CONCATENATE(OFFSET(Zdroj!BZ$16,'k rozhodnutí detailní'!$A618,0)," ze 100"))</f>
        <v/>
      </c>
      <c r="M619" s="142" t="str">
        <f t="shared" ref="M619" ca="1" si="406">IF($B619="","",SUM((I619+J619+K619)/100))</f>
        <v/>
      </c>
      <c r="N619" s="125" t="str">
        <f ca="1">IF(B619="","",OFFSET(Zdroj!CE$16,'k rozhodnutí detailní'!A618,0))</f>
        <v/>
      </c>
      <c r="O619" s="115" t="str">
        <f ca="1">IF($B619="","",OFFSET(Zdroj!Z$16,'k rozhodnutí detailní'!$A618,0))</f>
        <v/>
      </c>
      <c r="P619" s="115" t="str">
        <f ca="1">IF($B619="","",OFFSET(Zdroj!AC$16,'k rozhodnutí detailní'!$A618,0))</f>
        <v/>
      </c>
      <c r="Q619" s="115" t="str">
        <f ca="1">IF($B619="","",OFFSET(Zdroj!AD$16,'k rozhodnutí detailní'!$A618,0))</f>
        <v/>
      </c>
      <c r="R619" s="115" t="str">
        <f ca="1">IF($B619="","",OFFSET(Zdroj!AE$16,'k rozhodnutí detailní'!$A618,0))</f>
        <v/>
      </c>
      <c r="S619" s="115" t="str">
        <f ca="1">IF($B619="","",OFFSET(Zdroj!AF$16,'k rozhodnutí detailní'!$A618,0))</f>
        <v/>
      </c>
      <c r="T619" s="115" t="str">
        <f ca="1">IF($B619="","",OFFSET(Zdroj!AG$16,'k rozhodnutí detailní'!$A618,0))</f>
        <v/>
      </c>
      <c r="U619" s="115" t="str">
        <f ca="1">IF($B619="","",OFFSET(Zdroj!AH$16,'k rozhodnutí detailní'!$A618,0))</f>
        <v/>
      </c>
    </row>
    <row r="620" spans="1:21" x14ac:dyDescent="0.25">
      <c r="A620" s="23"/>
      <c r="B620" s="124" t="str">
        <f ca="1">IF(OFFSET(Zdroj!$B$16,A618,0)&gt;0,OFFSET(Zdroj!$B$16,A618,0)+0,"")</f>
        <v/>
      </c>
      <c r="C620" s="2" t="str">
        <f ca="1">IF($B619="","",IF(Zdroj!$AS$9="ano",CONCATENATE("Okres:","
",OFFSET(Zdroj!CH$16,'k rozhodnutí detailní'!$A618,0),"
","Právní forma","
",OFFSET(Zdroj!H$16,'k rozhodnutí detailní'!$A618,0),"
",IF(OFFSET(Zdroj!I$16,'k rozhodnutí detailní'!$A618,0)="","","IČO: "),OFFSET(Zdroj!I$16,'k rozhodnutí detailní'!$A618,0),"
","B.Ú. ",IF(OFFSET(Zdroj!J$16,'k rozhodnutí detailní'!$A618,0)="","","Anonymizováno")),CONCATENATE("Okres:","
",OFFSET(Zdroj!CH$16,'k rozhodnutí detailní'!$A618,0),"
","Právní forma","
",OFFSET(Zdroj!H$16,'k rozhodnutí detailní'!$A618,0),"
",IF(OFFSET(Zdroj!I$16,'k rozhodnutí detailní'!$A618,0)="","","IČO: "),OFFSET(Zdroj!I$16,'k rozhodnutí detailní'!$A618,0),"
","B.Ú. ",OFFSET(Zdroj!J$16,'k rozhodnutí detailní'!$A618,0))))</f>
        <v/>
      </c>
      <c r="D620" s="3" t="str">
        <f ca="1">IF($B619="","",OFFSET(Zdroj!O$16,'k rozhodnutí detailní'!$A618,0))</f>
        <v/>
      </c>
      <c r="E620" s="127"/>
      <c r="F620" s="30"/>
      <c r="G620" s="122"/>
      <c r="H620" s="126"/>
      <c r="I620" s="115"/>
      <c r="J620" s="115"/>
      <c r="K620" s="115"/>
      <c r="L620" s="115"/>
      <c r="M620" s="142"/>
      <c r="N620" s="125"/>
      <c r="O620" s="115"/>
      <c r="P620" s="115"/>
      <c r="Q620" s="115"/>
      <c r="R620" s="115"/>
      <c r="S620" s="115"/>
      <c r="T620" s="115"/>
      <c r="U620" s="115"/>
    </row>
    <row r="621" spans="1:21" x14ac:dyDescent="0.25">
      <c r="A621" s="23">
        <f>ROW()/3-1</f>
        <v>206</v>
      </c>
      <c r="B621" s="124"/>
      <c r="C621" s="28" t="str">
        <f ca="1">IF($B619="","",IF(Zdroj!$AS$9="ano",IF(OFFSET(Zdroj!M$16,'k rozhodnutí detailní'!A618,0)="","","Anonymizováno"),IF(OFFSET(Zdroj!M$16,'k rozhodnutí detailní'!A618,0)="","",OFFSET(Zdroj!M$16,'k rozhodnutí detailní'!A618,0))))</f>
        <v/>
      </c>
      <c r="D621" s="3" t="str">
        <f ca="1">IF($B619="","",CONCATENATE("Dotace bude použita na:","
",OFFSET(Zdroj!P$16,'k rozhodnutí detailní'!$A618,0)))</f>
        <v/>
      </c>
      <c r="E621" s="127"/>
      <c r="F621" s="31" t="str">
        <f ca="1">IF($B619="","",OFFSET(Zdroj!V$16,'k rozhodnutí detailní'!$A618,0))</f>
        <v/>
      </c>
      <c r="G621" s="38" t="str">
        <f ca="1">IF($B619="","",OFFSET(Zdroj!CC$16,'k rozhodnutí'!$A618,0))</f>
        <v/>
      </c>
      <c r="H621" s="126"/>
      <c r="I621" s="115"/>
      <c r="J621" s="115"/>
      <c r="K621" s="115"/>
      <c r="L621" s="115"/>
      <c r="M621" s="142"/>
      <c r="N621" s="32" t="str">
        <f t="shared" ref="N621" ca="1" si="407">IF(B619="","",N619/G619)</f>
        <v/>
      </c>
      <c r="O621" s="115"/>
      <c r="P621" s="115"/>
      <c r="Q621" s="115"/>
      <c r="R621" s="115"/>
      <c r="S621" s="115"/>
      <c r="T621" s="115"/>
      <c r="U621" s="115"/>
    </row>
    <row r="622" spans="1:21" x14ac:dyDescent="0.25">
      <c r="A622" s="23"/>
      <c r="B622" s="78" t="str">
        <f ca="1">IF(OFFSET(Zdroj!$B$16,A621,0)&gt;0,A624,"")</f>
        <v/>
      </c>
      <c r="C622" s="2" t="str">
        <f ca="1">IF($B622="","",IF(Zdroj!$AS$9="ano",CONCATENATE(OFFSET(Zdroj!C$16,'k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19" t="str">
        <f ca="1">IF($B622="","",OFFSET(Zdroj!N$16,'k rozhodnutí detailní'!$A621,0))</f>
        <v/>
      </c>
      <c r="E622" s="127" t="str">
        <f ca="1">IF($B622="","",OFFSET(Zdroj!T$16,'k rozhodnutí detailní'!$A621,0))</f>
        <v/>
      </c>
      <c r="F622" s="31" t="str">
        <f ca="1">IF($B622="","",OFFSET(Zdroj!U$16,'k rozhodnutí detailní'!$A621,0))</f>
        <v/>
      </c>
      <c r="G622" s="122" t="str">
        <f ca="1">IF($B622="","",OFFSET(Zdroj!W$16,'k rozhodnutí detailní'!$A621,0))</f>
        <v/>
      </c>
      <c r="H622" s="126" t="str">
        <f ca="1">IF($B622="","",OFFSET(Zdroj!Y$16,'k rozhodnutí detailní'!$A621,0))</f>
        <v/>
      </c>
      <c r="I622" s="115" t="str">
        <f ca="1">IF($B622="","",OFFSET(Zdroj!BW$16,'k rozhodnutí detailní'!$A621,0))</f>
        <v/>
      </c>
      <c r="J622" s="115" t="str">
        <f ca="1">IF($B622="","",OFFSET(Zdroj!BX$16,'k rozhodnutí detailní'!$A621,0))</f>
        <v/>
      </c>
      <c r="K622" s="115" t="str">
        <f ca="1">IF($B622="","",OFFSET(Zdroj!BY$16,'k rozhodnutí detailní'!$A621,0))</f>
        <v/>
      </c>
      <c r="L622" s="115" t="str">
        <f ca="1">IF($B622="","",CONCATENATE(OFFSET(Zdroj!BZ$16,'k rozhodnutí detailní'!$A621,0)," ze 100"))</f>
        <v/>
      </c>
      <c r="M622" s="142" t="str">
        <f t="shared" ref="M622" ca="1" si="408">IF($B622="","",SUM((I622+J622+K622)/100))</f>
        <v/>
      </c>
      <c r="N622" s="125" t="str">
        <f ca="1">IF(B622="","",OFFSET(Zdroj!CE$16,'k rozhodnutí detailní'!A621,0))</f>
        <v/>
      </c>
      <c r="O622" s="115" t="str">
        <f ca="1">IF($B622="","",OFFSET(Zdroj!Z$16,'k rozhodnutí detailní'!$A621,0))</f>
        <v/>
      </c>
      <c r="P622" s="115" t="str">
        <f ca="1">IF($B622="","",OFFSET(Zdroj!AC$16,'k rozhodnutí detailní'!$A621,0))</f>
        <v/>
      </c>
      <c r="Q622" s="115" t="str">
        <f ca="1">IF($B622="","",OFFSET(Zdroj!AD$16,'k rozhodnutí detailní'!$A621,0))</f>
        <v/>
      </c>
      <c r="R622" s="115" t="str">
        <f ca="1">IF($B622="","",OFFSET(Zdroj!AE$16,'k rozhodnutí detailní'!$A621,0))</f>
        <v/>
      </c>
      <c r="S622" s="115" t="str">
        <f ca="1">IF($B622="","",OFFSET(Zdroj!AF$16,'k rozhodnutí detailní'!$A621,0))</f>
        <v/>
      </c>
      <c r="T622" s="115" t="str">
        <f ca="1">IF($B622="","",OFFSET(Zdroj!AG$16,'k rozhodnutí detailní'!$A621,0))</f>
        <v/>
      </c>
      <c r="U622" s="115" t="str">
        <f ca="1">IF($B622="","",OFFSET(Zdroj!AH$16,'k rozhodnutí detailní'!$A621,0))</f>
        <v/>
      </c>
    </row>
    <row r="623" spans="1:21" x14ac:dyDescent="0.25">
      <c r="A623" s="23"/>
      <c r="B623" s="124" t="str">
        <f ca="1">IF(OFFSET(Zdroj!$B$16,A621,0)&gt;0,OFFSET(Zdroj!$B$16,A621,0)+0,"")</f>
        <v/>
      </c>
      <c r="C623" s="2" t="str">
        <f ca="1">IF($B622="","",IF(Zdroj!$AS$9="ano",CONCATENATE("Okres:","
",OFFSET(Zdroj!CH$16,'k rozhodnutí detailní'!$A621,0),"
","Právní forma","
",OFFSET(Zdroj!H$16,'k rozhodnutí detailní'!$A621,0),"
",IF(OFFSET(Zdroj!I$16,'k rozhodnutí detailní'!$A621,0)="","","IČO: "),OFFSET(Zdroj!I$16,'k rozhodnutí detailní'!$A621,0),"
","B.Ú. ",IF(OFFSET(Zdroj!J$16,'k rozhodnutí detailní'!$A621,0)="","","Anonymizováno")),CONCATENATE("Okres:","
",OFFSET(Zdroj!CH$16,'k rozhodnutí detailní'!$A621,0),"
","Právní forma","
",OFFSET(Zdroj!H$16,'k rozhodnutí detailní'!$A621,0),"
",IF(OFFSET(Zdroj!I$16,'k rozhodnutí detailní'!$A621,0)="","","IČO: "),OFFSET(Zdroj!I$16,'k rozhodnutí detailní'!$A621,0),"
","B.Ú. ",OFFSET(Zdroj!J$16,'k rozhodnutí detailní'!$A621,0))))</f>
        <v/>
      </c>
      <c r="D623" s="3" t="str">
        <f ca="1">IF($B622="","",OFFSET(Zdroj!O$16,'k rozhodnutí detailní'!$A621,0))</f>
        <v/>
      </c>
      <c r="E623" s="127"/>
      <c r="F623" s="30"/>
      <c r="G623" s="122"/>
      <c r="H623" s="126"/>
      <c r="I623" s="115"/>
      <c r="J623" s="115"/>
      <c r="K623" s="115"/>
      <c r="L623" s="115"/>
      <c r="M623" s="142"/>
      <c r="N623" s="125"/>
      <c r="O623" s="115"/>
      <c r="P623" s="115"/>
      <c r="Q623" s="115"/>
      <c r="R623" s="115"/>
      <c r="S623" s="115"/>
      <c r="T623" s="115"/>
      <c r="U623" s="115"/>
    </row>
    <row r="624" spans="1:21" x14ac:dyDescent="0.25">
      <c r="A624" s="23">
        <f>ROW()/3-1</f>
        <v>207</v>
      </c>
      <c r="B624" s="124"/>
      <c r="C624" s="28" t="str">
        <f ca="1">IF($B622="","",IF(Zdroj!$AS$9="ano",IF(OFFSET(Zdroj!M$16,'k rozhodnutí detailní'!A621,0)="","","Anonymizováno"),IF(OFFSET(Zdroj!M$16,'k rozhodnutí detailní'!A621,0)="","",OFFSET(Zdroj!M$16,'k rozhodnutí detailní'!A621,0))))</f>
        <v/>
      </c>
      <c r="D624" s="3" t="str">
        <f ca="1">IF($B622="","",CONCATENATE("Dotace bude použita na:","
",OFFSET(Zdroj!P$16,'k rozhodnutí detailní'!$A621,0)))</f>
        <v/>
      </c>
      <c r="E624" s="127"/>
      <c r="F624" s="31" t="str">
        <f ca="1">IF($B622="","",OFFSET(Zdroj!V$16,'k rozhodnutí detailní'!$A621,0))</f>
        <v/>
      </c>
      <c r="G624" s="38" t="str">
        <f ca="1">IF($B622="","",OFFSET(Zdroj!CC$16,'k rozhodnutí'!$A621,0))</f>
        <v/>
      </c>
      <c r="H624" s="126"/>
      <c r="I624" s="115"/>
      <c r="J624" s="115"/>
      <c r="K624" s="115"/>
      <c r="L624" s="115"/>
      <c r="M624" s="142"/>
      <c r="N624" s="32" t="str">
        <f t="shared" ref="N624" ca="1" si="409">IF(B622="","",N622/G622)</f>
        <v/>
      </c>
      <c r="O624" s="115"/>
      <c r="P624" s="115"/>
      <c r="Q624" s="115"/>
      <c r="R624" s="115"/>
      <c r="S624" s="115"/>
      <c r="T624" s="115"/>
      <c r="U624" s="115"/>
    </row>
    <row r="625" spans="1:21" x14ac:dyDescent="0.25">
      <c r="A625" s="23"/>
      <c r="B625" s="78" t="str">
        <f ca="1">IF(OFFSET(Zdroj!$B$16,A624,0)&gt;0,A627,"")</f>
        <v/>
      </c>
      <c r="C625" s="2" t="str">
        <f ca="1">IF($B625="","",IF(Zdroj!$AS$9="ano",CONCATENATE(OFFSET(Zdroj!C$16,'k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19" t="str">
        <f ca="1">IF($B625="","",OFFSET(Zdroj!N$16,'k rozhodnutí detailní'!$A624,0))</f>
        <v/>
      </c>
      <c r="E625" s="127" t="str">
        <f ca="1">IF($B625="","",OFFSET(Zdroj!T$16,'k rozhodnutí detailní'!$A624,0))</f>
        <v/>
      </c>
      <c r="F625" s="31" t="str">
        <f ca="1">IF($B625="","",OFFSET(Zdroj!U$16,'k rozhodnutí detailní'!$A624,0))</f>
        <v/>
      </c>
      <c r="G625" s="122" t="str">
        <f ca="1">IF($B625="","",OFFSET(Zdroj!W$16,'k rozhodnutí detailní'!$A624,0))</f>
        <v/>
      </c>
      <c r="H625" s="126" t="str">
        <f ca="1">IF($B625="","",OFFSET(Zdroj!Y$16,'k rozhodnutí detailní'!$A624,0))</f>
        <v/>
      </c>
      <c r="I625" s="115" t="str">
        <f ca="1">IF($B625="","",OFFSET(Zdroj!BW$16,'k rozhodnutí detailní'!$A624,0))</f>
        <v/>
      </c>
      <c r="J625" s="115" t="str">
        <f ca="1">IF($B625="","",OFFSET(Zdroj!BX$16,'k rozhodnutí detailní'!$A624,0))</f>
        <v/>
      </c>
      <c r="K625" s="115" t="str">
        <f ca="1">IF($B625="","",OFFSET(Zdroj!BY$16,'k rozhodnutí detailní'!$A624,0))</f>
        <v/>
      </c>
      <c r="L625" s="115" t="str">
        <f ca="1">IF($B625="","",CONCATENATE(OFFSET(Zdroj!BZ$16,'k rozhodnutí detailní'!$A624,0)," ze 100"))</f>
        <v/>
      </c>
      <c r="M625" s="142" t="str">
        <f t="shared" ref="M625" ca="1" si="410">IF($B625="","",SUM((I625+J625+K625)/100))</f>
        <v/>
      </c>
      <c r="N625" s="125" t="str">
        <f ca="1">IF(B625="","",OFFSET(Zdroj!CE$16,'k rozhodnutí detailní'!A624,0))</f>
        <v/>
      </c>
      <c r="O625" s="115" t="str">
        <f ca="1">IF($B625="","",OFFSET(Zdroj!Z$16,'k rozhodnutí detailní'!$A624,0))</f>
        <v/>
      </c>
      <c r="P625" s="115" t="str">
        <f ca="1">IF($B625="","",OFFSET(Zdroj!AC$16,'k rozhodnutí detailní'!$A624,0))</f>
        <v/>
      </c>
      <c r="Q625" s="115" t="str">
        <f ca="1">IF($B625="","",OFFSET(Zdroj!AD$16,'k rozhodnutí detailní'!$A624,0))</f>
        <v/>
      </c>
      <c r="R625" s="115" t="str">
        <f ca="1">IF($B625="","",OFFSET(Zdroj!AE$16,'k rozhodnutí detailní'!$A624,0))</f>
        <v/>
      </c>
      <c r="S625" s="115" t="str">
        <f ca="1">IF($B625="","",OFFSET(Zdroj!AF$16,'k rozhodnutí detailní'!$A624,0))</f>
        <v/>
      </c>
      <c r="T625" s="115" t="str">
        <f ca="1">IF($B625="","",OFFSET(Zdroj!AG$16,'k rozhodnutí detailní'!$A624,0))</f>
        <v/>
      </c>
      <c r="U625" s="115" t="str">
        <f ca="1">IF($B625="","",OFFSET(Zdroj!AH$16,'k rozhodnutí detailní'!$A624,0))</f>
        <v/>
      </c>
    </row>
    <row r="626" spans="1:21" x14ac:dyDescent="0.25">
      <c r="A626" s="23"/>
      <c r="B626" s="124" t="str">
        <f ca="1">IF(OFFSET(Zdroj!$B$16,A624,0)&gt;0,OFFSET(Zdroj!$B$16,A624,0)+0,"")</f>
        <v/>
      </c>
      <c r="C626" s="2" t="str">
        <f ca="1">IF($B625="","",IF(Zdroj!$AS$9="ano",CONCATENATE("Okres:","
",OFFSET(Zdroj!CH$16,'k rozhodnutí detailní'!$A624,0),"
","Právní forma","
",OFFSET(Zdroj!H$16,'k rozhodnutí detailní'!$A624,0),"
",IF(OFFSET(Zdroj!I$16,'k rozhodnutí detailní'!$A624,0)="","","IČO: "),OFFSET(Zdroj!I$16,'k rozhodnutí detailní'!$A624,0),"
","B.Ú. ",IF(OFFSET(Zdroj!J$16,'k rozhodnutí detailní'!$A624,0)="","","Anonymizováno")),CONCATENATE("Okres:","
",OFFSET(Zdroj!CH$16,'k rozhodnutí detailní'!$A624,0),"
","Právní forma","
",OFFSET(Zdroj!H$16,'k rozhodnutí detailní'!$A624,0),"
",IF(OFFSET(Zdroj!I$16,'k rozhodnutí detailní'!$A624,0)="","","IČO: "),OFFSET(Zdroj!I$16,'k rozhodnutí detailní'!$A624,0),"
","B.Ú. ",OFFSET(Zdroj!J$16,'k rozhodnutí detailní'!$A624,0))))</f>
        <v/>
      </c>
      <c r="D626" s="3" t="str">
        <f ca="1">IF($B625="","",OFFSET(Zdroj!O$16,'k rozhodnutí detailní'!$A624,0))</f>
        <v/>
      </c>
      <c r="E626" s="127"/>
      <c r="F626" s="30"/>
      <c r="G626" s="122"/>
      <c r="H626" s="126"/>
      <c r="I626" s="115"/>
      <c r="J626" s="115"/>
      <c r="K626" s="115"/>
      <c r="L626" s="115"/>
      <c r="M626" s="142"/>
      <c r="N626" s="125"/>
      <c r="O626" s="115"/>
      <c r="P626" s="115"/>
      <c r="Q626" s="115"/>
      <c r="R626" s="115"/>
      <c r="S626" s="115"/>
      <c r="T626" s="115"/>
      <c r="U626" s="115"/>
    </row>
    <row r="627" spans="1:21" x14ac:dyDescent="0.25">
      <c r="A627" s="23">
        <f>ROW()/3-1</f>
        <v>208</v>
      </c>
      <c r="B627" s="124"/>
      <c r="C627" s="28" t="str">
        <f ca="1">IF($B625="","",IF(Zdroj!$AS$9="ano",IF(OFFSET(Zdroj!M$16,'k rozhodnutí detailní'!A624,0)="","","Anonymizováno"),IF(OFFSET(Zdroj!M$16,'k rozhodnutí detailní'!A624,0)="","",OFFSET(Zdroj!M$16,'k rozhodnutí detailní'!A624,0))))</f>
        <v/>
      </c>
      <c r="D627" s="3" t="str">
        <f ca="1">IF($B625="","",CONCATENATE("Dotace bude použita na:","
",OFFSET(Zdroj!P$16,'k rozhodnutí detailní'!$A624,0)))</f>
        <v/>
      </c>
      <c r="E627" s="127"/>
      <c r="F627" s="31" t="str">
        <f ca="1">IF($B625="","",OFFSET(Zdroj!V$16,'k rozhodnutí detailní'!$A624,0))</f>
        <v/>
      </c>
      <c r="G627" s="38" t="str">
        <f ca="1">IF($B625="","",OFFSET(Zdroj!CC$16,'k rozhodnutí'!$A624,0))</f>
        <v/>
      </c>
      <c r="H627" s="126"/>
      <c r="I627" s="115"/>
      <c r="J627" s="115"/>
      <c r="K627" s="115"/>
      <c r="L627" s="115"/>
      <c r="M627" s="142"/>
      <c r="N627" s="32" t="str">
        <f t="shared" ref="N627" ca="1" si="411">IF(B625="","",N625/G625)</f>
        <v/>
      </c>
      <c r="O627" s="115"/>
      <c r="P627" s="115"/>
      <c r="Q627" s="115"/>
      <c r="R627" s="115"/>
      <c r="S627" s="115"/>
      <c r="T627" s="115"/>
      <c r="U627" s="115"/>
    </row>
    <row r="628" spans="1:21" x14ac:dyDescent="0.25">
      <c r="A628" s="23"/>
      <c r="B628" s="78" t="str">
        <f ca="1">IF(OFFSET(Zdroj!$B$16,A627,0)&gt;0,A630,"")</f>
        <v/>
      </c>
      <c r="C628" s="2" t="str">
        <f ca="1">IF($B628="","",IF(Zdroj!$AS$9="ano",CONCATENATE(OFFSET(Zdroj!C$16,'k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19" t="str">
        <f ca="1">IF($B628="","",OFFSET(Zdroj!N$16,'k rozhodnutí detailní'!$A627,0))</f>
        <v/>
      </c>
      <c r="E628" s="127" t="str">
        <f ca="1">IF($B628="","",OFFSET(Zdroj!T$16,'k rozhodnutí detailní'!$A627,0))</f>
        <v/>
      </c>
      <c r="F628" s="31" t="str">
        <f ca="1">IF($B628="","",OFFSET(Zdroj!U$16,'k rozhodnutí detailní'!$A627,0))</f>
        <v/>
      </c>
      <c r="G628" s="122" t="str">
        <f ca="1">IF($B628="","",OFFSET(Zdroj!W$16,'k rozhodnutí detailní'!$A627,0))</f>
        <v/>
      </c>
      <c r="H628" s="126" t="str">
        <f ca="1">IF($B628="","",OFFSET(Zdroj!Y$16,'k rozhodnutí detailní'!$A627,0))</f>
        <v/>
      </c>
      <c r="I628" s="115" t="str">
        <f ca="1">IF($B628="","",OFFSET(Zdroj!BW$16,'k rozhodnutí detailní'!$A627,0))</f>
        <v/>
      </c>
      <c r="J628" s="115" t="str">
        <f ca="1">IF($B628="","",OFFSET(Zdroj!BX$16,'k rozhodnutí detailní'!$A627,0))</f>
        <v/>
      </c>
      <c r="K628" s="115" t="str">
        <f ca="1">IF($B628="","",OFFSET(Zdroj!BY$16,'k rozhodnutí detailní'!$A627,0))</f>
        <v/>
      </c>
      <c r="L628" s="115" t="str">
        <f ca="1">IF($B628="","",CONCATENATE(OFFSET(Zdroj!BZ$16,'k rozhodnutí detailní'!$A627,0)," ze 100"))</f>
        <v/>
      </c>
      <c r="M628" s="142" t="str">
        <f t="shared" ref="M628" ca="1" si="412">IF($B628="","",SUM((I628+J628+K628)/100))</f>
        <v/>
      </c>
      <c r="N628" s="125" t="str">
        <f ca="1">IF(B628="","",OFFSET(Zdroj!CE$16,'k rozhodnutí detailní'!A627,0))</f>
        <v/>
      </c>
      <c r="O628" s="115" t="str">
        <f ca="1">IF($B628="","",OFFSET(Zdroj!Z$16,'k rozhodnutí detailní'!$A627,0))</f>
        <v/>
      </c>
      <c r="P628" s="115" t="str">
        <f ca="1">IF($B628="","",OFFSET(Zdroj!AC$16,'k rozhodnutí detailní'!$A627,0))</f>
        <v/>
      </c>
      <c r="Q628" s="115" t="str">
        <f ca="1">IF($B628="","",OFFSET(Zdroj!AD$16,'k rozhodnutí detailní'!$A627,0))</f>
        <v/>
      </c>
      <c r="R628" s="115" t="str">
        <f ca="1">IF($B628="","",OFFSET(Zdroj!AE$16,'k rozhodnutí detailní'!$A627,0))</f>
        <v/>
      </c>
      <c r="S628" s="115" t="str">
        <f ca="1">IF($B628="","",OFFSET(Zdroj!AF$16,'k rozhodnutí detailní'!$A627,0))</f>
        <v/>
      </c>
      <c r="T628" s="115" t="str">
        <f ca="1">IF($B628="","",OFFSET(Zdroj!AG$16,'k rozhodnutí detailní'!$A627,0))</f>
        <v/>
      </c>
      <c r="U628" s="115" t="str">
        <f ca="1">IF($B628="","",OFFSET(Zdroj!AH$16,'k rozhodnutí detailní'!$A627,0))</f>
        <v/>
      </c>
    </row>
    <row r="629" spans="1:21" x14ac:dyDescent="0.25">
      <c r="A629" s="23"/>
      <c r="B629" s="124" t="str">
        <f ca="1">IF(OFFSET(Zdroj!$B$16,A627,0)&gt;0,OFFSET(Zdroj!$B$16,A627,0)+0,"")</f>
        <v/>
      </c>
      <c r="C629" s="2" t="str">
        <f ca="1">IF($B628="","",IF(Zdroj!$AS$9="ano",CONCATENATE("Okres:","
",OFFSET(Zdroj!CH$16,'k rozhodnutí detailní'!$A627,0),"
","Právní forma","
",OFFSET(Zdroj!H$16,'k rozhodnutí detailní'!$A627,0),"
",IF(OFFSET(Zdroj!I$16,'k rozhodnutí detailní'!$A627,0)="","","IČO: "),OFFSET(Zdroj!I$16,'k rozhodnutí detailní'!$A627,0),"
","B.Ú. ",IF(OFFSET(Zdroj!J$16,'k rozhodnutí detailní'!$A627,0)="","","Anonymizováno")),CONCATENATE("Okres:","
",OFFSET(Zdroj!CH$16,'k rozhodnutí detailní'!$A627,0),"
","Právní forma","
",OFFSET(Zdroj!H$16,'k rozhodnutí detailní'!$A627,0),"
",IF(OFFSET(Zdroj!I$16,'k rozhodnutí detailní'!$A627,0)="","","IČO: "),OFFSET(Zdroj!I$16,'k rozhodnutí detailní'!$A627,0),"
","B.Ú. ",OFFSET(Zdroj!J$16,'k rozhodnutí detailní'!$A627,0))))</f>
        <v/>
      </c>
      <c r="D629" s="3" t="str">
        <f ca="1">IF($B628="","",OFFSET(Zdroj!O$16,'k rozhodnutí detailní'!$A627,0))</f>
        <v/>
      </c>
      <c r="E629" s="127"/>
      <c r="F629" s="30"/>
      <c r="G629" s="122"/>
      <c r="H629" s="126"/>
      <c r="I629" s="115"/>
      <c r="J629" s="115"/>
      <c r="K629" s="115"/>
      <c r="L629" s="115"/>
      <c r="M629" s="142"/>
      <c r="N629" s="125"/>
      <c r="O629" s="115"/>
      <c r="P629" s="115"/>
      <c r="Q629" s="115"/>
      <c r="R629" s="115"/>
      <c r="S629" s="115"/>
      <c r="T629" s="115"/>
      <c r="U629" s="115"/>
    </row>
    <row r="630" spans="1:21" x14ac:dyDescent="0.25">
      <c r="A630" s="23">
        <f>ROW()/3-1</f>
        <v>209</v>
      </c>
      <c r="B630" s="124"/>
      <c r="C630" s="28" t="str">
        <f ca="1">IF($B628="","",IF(Zdroj!$AS$9="ano",IF(OFFSET(Zdroj!M$16,'k rozhodnutí detailní'!A627,0)="","","Anonymizováno"),IF(OFFSET(Zdroj!M$16,'k rozhodnutí detailní'!A627,0)="","",OFFSET(Zdroj!M$16,'k rozhodnutí detailní'!A627,0))))</f>
        <v/>
      </c>
      <c r="D630" s="3" t="str">
        <f ca="1">IF($B628="","",CONCATENATE("Dotace bude použita na:","
",OFFSET(Zdroj!P$16,'k rozhodnutí detailní'!$A627,0)))</f>
        <v/>
      </c>
      <c r="E630" s="127"/>
      <c r="F630" s="31" t="str">
        <f ca="1">IF($B628="","",OFFSET(Zdroj!V$16,'k rozhodnutí detailní'!$A627,0))</f>
        <v/>
      </c>
      <c r="G630" s="38" t="str">
        <f ca="1">IF($B628="","",OFFSET(Zdroj!CC$16,'k rozhodnutí'!$A627,0))</f>
        <v/>
      </c>
      <c r="H630" s="126"/>
      <c r="I630" s="115"/>
      <c r="J630" s="115"/>
      <c r="K630" s="115"/>
      <c r="L630" s="115"/>
      <c r="M630" s="142"/>
      <c r="N630" s="32" t="str">
        <f t="shared" ref="N630" ca="1" si="413">IF(B628="","",N628/G628)</f>
        <v/>
      </c>
      <c r="O630" s="115"/>
      <c r="P630" s="115"/>
      <c r="Q630" s="115"/>
      <c r="R630" s="115"/>
      <c r="S630" s="115"/>
      <c r="T630" s="115"/>
      <c r="U630" s="115"/>
    </row>
    <row r="631" spans="1:21" x14ac:dyDescent="0.25">
      <c r="A631" s="23"/>
      <c r="B631" s="78" t="str">
        <f ca="1">IF(OFFSET(Zdroj!$B$16,A630,0)&gt;0,A633,"")</f>
        <v/>
      </c>
      <c r="C631" s="2" t="str">
        <f ca="1">IF($B631="","",IF(Zdroj!$AS$9="ano",CONCATENATE(OFFSET(Zdroj!C$16,'k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19" t="str">
        <f ca="1">IF($B631="","",OFFSET(Zdroj!N$16,'k rozhodnutí detailní'!$A630,0))</f>
        <v/>
      </c>
      <c r="E631" s="127" t="str">
        <f ca="1">IF($B631="","",OFFSET(Zdroj!T$16,'k rozhodnutí detailní'!$A630,0))</f>
        <v/>
      </c>
      <c r="F631" s="31" t="str">
        <f ca="1">IF($B631="","",OFFSET(Zdroj!U$16,'k rozhodnutí detailní'!$A630,0))</f>
        <v/>
      </c>
      <c r="G631" s="122" t="str">
        <f ca="1">IF($B631="","",OFFSET(Zdroj!W$16,'k rozhodnutí detailní'!$A630,0))</f>
        <v/>
      </c>
      <c r="H631" s="126" t="str">
        <f ca="1">IF($B631="","",OFFSET(Zdroj!Y$16,'k rozhodnutí detailní'!$A630,0))</f>
        <v/>
      </c>
      <c r="I631" s="115" t="str">
        <f ca="1">IF($B631="","",OFFSET(Zdroj!BW$16,'k rozhodnutí detailní'!$A630,0))</f>
        <v/>
      </c>
      <c r="J631" s="115" t="str">
        <f ca="1">IF($B631="","",OFFSET(Zdroj!BX$16,'k rozhodnutí detailní'!$A630,0))</f>
        <v/>
      </c>
      <c r="K631" s="115" t="str">
        <f ca="1">IF($B631="","",OFFSET(Zdroj!BY$16,'k rozhodnutí detailní'!$A630,0))</f>
        <v/>
      </c>
      <c r="L631" s="115" t="str">
        <f ca="1">IF($B631="","",CONCATENATE(OFFSET(Zdroj!BZ$16,'k rozhodnutí detailní'!$A630,0)," ze 100"))</f>
        <v/>
      </c>
      <c r="M631" s="142" t="str">
        <f t="shared" ref="M631" ca="1" si="414">IF($B631="","",SUM((I631+J631+K631)/100))</f>
        <v/>
      </c>
      <c r="N631" s="125" t="str">
        <f ca="1">IF(B631="","",OFFSET(Zdroj!CE$16,'k rozhodnutí detailní'!A630,0))</f>
        <v/>
      </c>
      <c r="O631" s="115" t="str">
        <f ca="1">IF($B631="","",OFFSET(Zdroj!Z$16,'k rozhodnutí detailní'!$A630,0))</f>
        <v/>
      </c>
      <c r="P631" s="115" t="str">
        <f ca="1">IF($B631="","",OFFSET(Zdroj!AC$16,'k rozhodnutí detailní'!$A630,0))</f>
        <v/>
      </c>
      <c r="Q631" s="115" t="str">
        <f ca="1">IF($B631="","",OFFSET(Zdroj!AD$16,'k rozhodnutí detailní'!$A630,0))</f>
        <v/>
      </c>
      <c r="R631" s="115" t="str">
        <f ca="1">IF($B631="","",OFFSET(Zdroj!AE$16,'k rozhodnutí detailní'!$A630,0))</f>
        <v/>
      </c>
      <c r="S631" s="115" t="str">
        <f ca="1">IF($B631="","",OFFSET(Zdroj!AF$16,'k rozhodnutí detailní'!$A630,0))</f>
        <v/>
      </c>
      <c r="T631" s="115" t="str">
        <f ca="1">IF($B631="","",OFFSET(Zdroj!AG$16,'k rozhodnutí detailní'!$A630,0))</f>
        <v/>
      </c>
      <c r="U631" s="115" t="str">
        <f ca="1">IF($B631="","",OFFSET(Zdroj!AH$16,'k rozhodnutí detailní'!$A630,0))</f>
        <v/>
      </c>
    </row>
    <row r="632" spans="1:21" x14ac:dyDescent="0.25">
      <c r="A632" s="23"/>
      <c r="B632" s="124" t="str">
        <f ca="1">IF(OFFSET(Zdroj!$B$16,A630,0)&gt;0,OFFSET(Zdroj!$B$16,A630,0)+0,"")</f>
        <v/>
      </c>
      <c r="C632" s="2" t="str">
        <f ca="1">IF($B631="","",IF(Zdroj!$AS$9="ano",CONCATENATE("Okres:","
",OFFSET(Zdroj!CH$16,'k rozhodnutí detailní'!$A630,0),"
","Právní forma","
",OFFSET(Zdroj!H$16,'k rozhodnutí detailní'!$A630,0),"
",IF(OFFSET(Zdroj!I$16,'k rozhodnutí detailní'!$A630,0)="","","IČO: "),OFFSET(Zdroj!I$16,'k rozhodnutí detailní'!$A630,0),"
","B.Ú. ",IF(OFFSET(Zdroj!J$16,'k rozhodnutí detailní'!$A630,0)="","","Anonymizováno")),CONCATENATE("Okres:","
",OFFSET(Zdroj!CH$16,'k rozhodnutí detailní'!$A630,0),"
","Právní forma","
",OFFSET(Zdroj!H$16,'k rozhodnutí detailní'!$A630,0),"
",IF(OFFSET(Zdroj!I$16,'k rozhodnutí detailní'!$A630,0)="","","IČO: "),OFFSET(Zdroj!I$16,'k rozhodnutí detailní'!$A630,0),"
","B.Ú. ",OFFSET(Zdroj!J$16,'k rozhodnutí detailní'!$A630,0))))</f>
        <v/>
      </c>
      <c r="D632" s="3" t="str">
        <f ca="1">IF($B631="","",OFFSET(Zdroj!O$16,'k rozhodnutí detailní'!$A630,0))</f>
        <v/>
      </c>
      <c r="E632" s="127"/>
      <c r="F632" s="30"/>
      <c r="G632" s="122"/>
      <c r="H632" s="126"/>
      <c r="I632" s="115"/>
      <c r="J632" s="115"/>
      <c r="K632" s="115"/>
      <c r="L632" s="115"/>
      <c r="M632" s="142"/>
      <c r="N632" s="125"/>
      <c r="O632" s="115"/>
      <c r="P632" s="115"/>
      <c r="Q632" s="115"/>
      <c r="R632" s="115"/>
      <c r="S632" s="115"/>
      <c r="T632" s="115"/>
      <c r="U632" s="115"/>
    </row>
    <row r="633" spans="1:21" x14ac:dyDescent="0.25">
      <c r="A633" s="23">
        <f>ROW()/3-1</f>
        <v>210</v>
      </c>
      <c r="B633" s="124"/>
      <c r="C633" s="28" t="str">
        <f ca="1">IF($B631="","",IF(Zdroj!$AS$9="ano",IF(OFFSET(Zdroj!M$16,'k rozhodnutí detailní'!A630,0)="","","Anonymizováno"),IF(OFFSET(Zdroj!M$16,'k rozhodnutí detailní'!A630,0)="","",OFFSET(Zdroj!M$16,'k rozhodnutí detailní'!A630,0))))</f>
        <v/>
      </c>
      <c r="D633" s="3" t="str">
        <f ca="1">IF($B631="","",CONCATENATE("Dotace bude použita na:","
",OFFSET(Zdroj!P$16,'k rozhodnutí detailní'!$A630,0)))</f>
        <v/>
      </c>
      <c r="E633" s="127"/>
      <c r="F633" s="31" t="str">
        <f ca="1">IF($B631="","",OFFSET(Zdroj!V$16,'k rozhodnutí detailní'!$A630,0))</f>
        <v/>
      </c>
      <c r="G633" s="38" t="str">
        <f ca="1">IF($B631="","",OFFSET(Zdroj!CC$16,'k rozhodnutí'!$A630,0))</f>
        <v/>
      </c>
      <c r="H633" s="126"/>
      <c r="I633" s="115"/>
      <c r="J633" s="115"/>
      <c r="K633" s="115"/>
      <c r="L633" s="115"/>
      <c r="M633" s="142"/>
      <c r="N633" s="32" t="str">
        <f t="shared" ref="N633" ca="1" si="415">IF(B631="","",N631/G631)</f>
        <v/>
      </c>
      <c r="O633" s="115"/>
      <c r="P633" s="115"/>
      <c r="Q633" s="115"/>
      <c r="R633" s="115"/>
      <c r="S633" s="115"/>
      <c r="T633" s="115"/>
      <c r="U633" s="115"/>
    </row>
    <row r="634" spans="1:21" x14ac:dyDescent="0.25">
      <c r="A634" s="23"/>
      <c r="B634" s="78" t="str">
        <f ca="1">IF(OFFSET(Zdroj!$B$16,A633,0)&gt;0,A636,"")</f>
        <v/>
      </c>
      <c r="C634" s="2" t="str">
        <f ca="1">IF($B634="","",IF(Zdroj!$AS$9="ano",CONCATENATE(OFFSET(Zdroj!C$16,'k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19" t="str">
        <f ca="1">IF($B634="","",OFFSET(Zdroj!N$16,'k rozhodnutí detailní'!$A633,0))</f>
        <v/>
      </c>
      <c r="E634" s="127" t="str">
        <f ca="1">IF($B634="","",OFFSET(Zdroj!T$16,'k rozhodnutí detailní'!$A633,0))</f>
        <v/>
      </c>
      <c r="F634" s="31" t="str">
        <f ca="1">IF($B634="","",OFFSET(Zdroj!U$16,'k rozhodnutí detailní'!$A633,0))</f>
        <v/>
      </c>
      <c r="G634" s="122" t="str">
        <f ca="1">IF($B634="","",OFFSET(Zdroj!W$16,'k rozhodnutí detailní'!$A633,0))</f>
        <v/>
      </c>
      <c r="H634" s="126" t="str">
        <f ca="1">IF($B634="","",OFFSET(Zdroj!Y$16,'k rozhodnutí detailní'!$A633,0))</f>
        <v/>
      </c>
      <c r="I634" s="115" t="str">
        <f ca="1">IF($B634="","",OFFSET(Zdroj!BW$16,'k rozhodnutí detailní'!$A633,0))</f>
        <v/>
      </c>
      <c r="J634" s="115" t="str">
        <f ca="1">IF($B634="","",OFFSET(Zdroj!BX$16,'k rozhodnutí detailní'!$A633,0))</f>
        <v/>
      </c>
      <c r="K634" s="115" t="str">
        <f ca="1">IF($B634="","",OFFSET(Zdroj!BY$16,'k rozhodnutí detailní'!$A633,0))</f>
        <v/>
      </c>
      <c r="L634" s="115" t="str">
        <f ca="1">IF($B634="","",CONCATENATE(OFFSET(Zdroj!BZ$16,'k rozhodnutí detailní'!$A633,0)," ze 100"))</f>
        <v/>
      </c>
      <c r="M634" s="142" t="str">
        <f t="shared" ref="M634" ca="1" si="416">IF($B634="","",SUM((I634+J634+K634)/100))</f>
        <v/>
      </c>
      <c r="N634" s="125" t="str">
        <f ca="1">IF(B634="","",OFFSET(Zdroj!CE$16,'k rozhodnutí detailní'!A633,0))</f>
        <v/>
      </c>
      <c r="O634" s="115" t="str">
        <f ca="1">IF($B634="","",OFFSET(Zdroj!Z$16,'k rozhodnutí detailní'!$A633,0))</f>
        <v/>
      </c>
      <c r="P634" s="115" t="str">
        <f ca="1">IF($B634="","",OFFSET(Zdroj!AC$16,'k rozhodnutí detailní'!$A633,0))</f>
        <v/>
      </c>
      <c r="Q634" s="115" t="str">
        <f ca="1">IF($B634="","",OFFSET(Zdroj!AD$16,'k rozhodnutí detailní'!$A633,0))</f>
        <v/>
      </c>
      <c r="R634" s="115" t="str">
        <f ca="1">IF($B634="","",OFFSET(Zdroj!AE$16,'k rozhodnutí detailní'!$A633,0))</f>
        <v/>
      </c>
      <c r="S634" s="115" t="str">
        <f ca="1">IF($B634="","",OFFSET(Zdroj!AF$16,'k rozhodnutí detailní'!$A633,0))</f>
        <v/>
      </c>
      <c r="T634" s="115" t="str">
        <f ca="1">IF($B634="","",OFFSET(Zdroj!AG$16,'k rozhodnutí detailní'!$A633,0))</f>
        <v/>
      </c>
      <c r="U634" s="115" t="str">
        <f ca="1">IF($B634="","",OFFSET(Zdroj!AH$16,'k rozhodnutí detailní'!$A633,0))</f>
        <v/>
      </c>
    </row>
    <row r="635" spans="1:21" x14ac:dyDescent="0.25">
      <c r="A635" s="23"/>
      <c r="B635" s="124" t="str">
        <f ca="1">IF(OFFSET(Zdroj!$B$16,A633,0)&gt;0,OFFSET(Zdroj!$B$16,A633,0)+0,"")</f>
        <v/>
      </c>
      <c r="C635" s="2" t="str">
        <f ca="1">IF($B634="","",IF(Zdroj!$AS$9="ano",CONCATENATE("Okres:","
",OFFSET(Zdroj!CH$16,'k rozhodnutí detailní'!$A633,0),"
","Právní forma","
",OFFSET(Zdroj!H$16,'k rozhodnutí detailní'!$A633,0),"
",IF(OFFSET(Zdroj!I$16,'k rozhodnutí detailní'!$A633,0)="","","IČO: "),OFFSET(Zdroj!I$16,'k rozhodnutí detailní'!$A633,0),"
","B.Ú. ",IF(OFFSET(Zdroj!J$16,'k rozhodnutí detailní'!$A633,0)="","","Anonymizováno")),CONCATENATE("Okres:","
",OFFSET(Zdroj!CH$16,'k rozhodnutí detailní'!$A633,0),"
","Právní forma","
",OFFSET(Zdroj!H$16,'k rozhodnutí detailní'!$A633,0),"
",IF(OFFSET(Zdroj!I$16,'k rozhodnutí detailní'!$A633,0)="","","IČO: "),OFFSET(Zdroj!I$16,'k rozhodnutí detailní'!$A633,0),"
","B.Ú. ",OFFSET(Zdroj!J$16,'k rozhodnutí detailní'!$A633,0))))</f>
        <v/>
      </c>
      <c r="D635" s="3" t="str">
        <f ca="1">IF($B634="","",OFFSET(Zdroj!O$16,'k rozhodnutí detailní'!$A633,0))</f>
        <v/>
      </c>
      <c r="E635" s="127"/>
      <c r="F635" s="30"/>
      <c r="G635" s="122"/>
      <c r="H635" s="126"/>
      <c r="I635" s="115"/>
      <c r="J635" s="115"/>
      <c r="K635" s="115"/>
      <c r="L635" s="115"/>
      <c r="M635" s="142"/>
      <c r="N635" s="125"/>
      <c r="O635" s="115"/>
      <c r="P635" s="115"/>
      <c r="Q635" s="115"/>
      <c r="R635" s="115"/>
      <c r="S635" s="115"/>
      <c r="T635" s="115"/>
      <c r="U635" s="115"/>
    </row>
    <row r="636" spans="1:21" x14ac:dyDescent="0.25">
      <c r="A636" s="23">
        <f>ROW()/3-1</f>
        <v>211</v>
      </c>
      <c r="B636" s="124"/>
      <c r="C636" s="28" t="str">
        <f ca="1">IF($B634="","",IF(Zdroj!$AS$9="ano",IF(OFFSET(Zdroj!M$16,'k rozhodnutí detailní'!A633,0)="","","Anonymizováno"),IF(OFFSET(Zdroj!M$16,'k rozhodnutí detailní'!A633,0)="","",OFFSET(Zdroj!M$16,'k rozhodnutí detailní'!A633,0))))</f>
        <v/>
      </c>
      <c r="D636" s="3" t="str">
        <f ca="1">IF($B634="","",CONCATENATE("Dotace bude použita na:","
",OFFSET(Zdroj!P$16,'k rozhodnutí detailní'!$A633,0)))</f>
        <v/>
      </c>
      <c r="E636" s="127"/>
      <c r="F636" s="31" t="str">
        <f ca="1">IF($B634="","",OFFSET(Zdroj!V$16,'k rozhodnutí detailní'!$A633,0))</f>
        <v/>
      </c>
      <c r="G636" s="38" t="str">
        <f ca="1">IF($B634="","",OFFSET(Zdroj!CC$16,'k rozhodnutí'!$A633,0))</f>
        <v/>
      </c>
      <c r="H636" s="126"/>
      <c r="I636" s="115"/>
      <c r="J636" s="115"/>
      <c r="K636" s="115"/>
      <c r="L636" s="115"/>
      <c r="M636" s="142"/>
      <c r="N636" s="32" t="str">
        <f t="shared" ref="N636" ca="1" si="417">IF(B634="","",N634/G634)</f>
        <v/>
      </c>
      <c r="O636" s="115"/>
      <c r="P636" s="115"/>
      <c r="Q636" s="115"/>
      <c r="R636" s="115"/>
      <c r="S636" s="115"/>
      <c r="T636" s="115"/>
      <c r="U636" s="115"/>
    </row>
    <row r="637" spans="1:21" x14ac:dyDescent="0.25">
      <c r="A637" s="23"/>
      <c r="B637" s="78" t="str">
        <f ca="1">IF(OFFSET(Zdroj!$B$16,A636,0)&gt;0,A639,"")</f>
        <v/>
      </c>
      <c r="C637" s="2" t="str">
        <f ca="1">IF($B637="","",IF(Zdroj!$AS$9="ano",CONCATENATE(OFFSET(Zdroj!C$16,'k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19" t="str">
        <f ca="1">IF($B637="","",OFFSET(Zdroj!N$16,'k rozhodnutí detailní'!$A636,0))</f>
        <v/>
      </c>
      <c r="E637" s="127" t="str">
        <f ca="1">IF($B637="","",OFFSET(Zdroj!T$16,'k rozhodnutí detailní'!$A636,0))</f>
        <v/>
      </c>
      <c r="F637" s="31" t="str">
        <f ca="1">IF($B637="","",OFFSET(Zdroj!U$16,'k rozhodnutí detailní'!$A636,0))</f>
        <v/>
      </c>
      <c r="G637" s="122" t="str">
        <f ca="1">IF($B637="","",OFFSET(Zdroj!W$16,'k rozhodnutí detailní'!$A636,0))</f>
        <v/>
      </c>
      <c r="H637" s="126" t="str">
        <f ca="1">IF($B637="","",OFFSET(Zdroj!Y$16,'k rozhodnutí detailní'!$A636,0))</f>
        <v/>
      </c>
      <c r="I637" s="115" t="str">
        <f ca="1">IF($B637="","",OFFSET(Zdroj!BW$16,'k rozhodnutí detailní'!$A636,0))</f>
        <v/>
      </c>
      <c r="J637" s="115" t="str">
        <f ca="1">IF($B637="","",OFFSET(Zdroj!BX$16,'k rozhodnutí detailní'!$A636,0))</f>
        <v/>
      </c>
      <c r="K637" s="115" t="str">
        <f ca="1">IF($B637="","",OFFSET(Zdroj!BY$16,'k rozhodnutí detailní'!$A636,0))</f>
        <v/>
      </c>
      <c r="L637" s="115" t="str">
        <f ca="1">IF($B637="","",CONCATENATE(OFFSET(Zdroj!BZ$16,'k rozhodnutí detailní'!$A636,0)," ze 100"))</f>
        <v/>
      </c>
      <c r="M637" s="142" t="str">
        <f t="shared" ref="M637" ca="1" si="418">IF($B637="","",SUM((I637+J637+K637)/100))</f>
        <v/>
      </c>
      <c r="N637" s="125" t="str">
        <f ca="1">IF(B637="","",OFFSET(Zdroj!CE$16,'k rozhodnutí detailní'!A636,0))</f>
        <v/>
      </c>
      <c r="O637" s="115" t="str">
        <f ca="1">IF($B637="","",OFFSET(Zdroj!Z$16,'k rozhodnutí detailní'!$A636,0))</f>
        <v/>
      </c>
      <c r="P637" s="115" t="str">
        <f ca="1">IF($B637="","",OFFSET(Zdroj!AC$16,'k rozhodnutí detailní'!$A636,0))</f>
        <v/>
      </c>
      <c r="Q637" s="115" t="str">
        <f ca="1">IF($B637="","",OFFSET(Zdroj!AD$16,'k rozhodnutí detailní'!$A636,0))</f>
        <v/>
      </c>
      <c r="R637" s="115" t="str">
        <f ca="1">IF($B637="","",OFFSET(Zdroj!AE$16,'k rozhodnutí detailní'!$A636,0))</f>
        <v/>
      </c>
      <c r="S637" s="115" t="str">
        <f ca="1">IF($B637="","",OFFSET(Zdroj!AF$16,'k rozhodnutí detailní'!$A636,0))</f>
        <v/>
      </c>
      <c r="T637" s="115" t="str">
        <f ca="1">IF($B637="","",OFFSET(Zdroj!AG$16,'k rozhodnutí detailní'!$A636,0))</f>
        <v/>
      </c>
      <c r="U637" s="115" t="str">
        <f ca="1">IF($B637="","",OFFSET(Zdroj!AH$16,'k rozhodnutí detailní'!$A636,0))</f>
        <v/>
      </c>
    </row>
    <row r="638" spans="1:21" x14ac:dyDescent="0.25">
      <c r="A638" s="23"/>
      <c r="B638" s="124" t="str">
        <f ca="1">IF(OFFSET(Zdroj!$B$16,A636,0)&gt;0,OFFSET(Zdroj!$B$16,A636,0)+0,"")</f>
        <v/>
      </c>
      <c r="C638" s="2" t="str">
        <f ca="1">IF($B637="","",IF(Zdroj!$AS$9="ano",CONCATENATE("Okres:","
",OFFSET(Zdroj!CH$16,'k rozhodnutí detailní'!$A636,0),"
","Právní forma","
",OFFSET(Zdroj!H$16,'k rozhodnutí detailní'!$A636,0),"
",IF(OFFSET(Zdroj!I$16,'k rozhodnutí detailní'!$A636,0)="","","IČO: "),OFFSET(Zdroj!I$16,'k rozhodnutí detailní'!$A636,0),"
","B.Ú. ",IF(OFFSET(Zdroj!J$16,'k rozhodnutí detailní'!$A636,0)="","","Anonymizováno")),CONCATENATE("Okres:","
",OFFSET(Zdroj!CH$16,'k rozhodnutí detailní'!$A636,0),"
","Právní forma","
",OFFSET(Zdroj!H$16,'k rozhodnutí detailní'!$A636,0),"
",IF(OFFSET(Zdroj!I$16,'k rozhodnutí detailní'!$A636,0)="","","IČO: "),OFFSET(Zdroj!I$16,'k rozhodnutí detailní'!$A636,0),"
","B.Ú. ",OFFSET(Zdroj!J$16,'k rozhodnutí detailní'!$A636,0))))</f>
        <v/>
      </c>
      <c r="D638" s="3" t="str">
        <f ca="1">IF($B637="","",OFFSET(Zdroj!O$16,'k rozhodnutí detailní'!$A636,0))</f>
        <v/>
      </c>
      <c r="E638" s="127"/>
      <c r="F638" s="30"/>
      <c r="G638" s="122"/>
      <c r="H638" s="126"/>
      <c r="I638" s="115"/>
      <c r="J638" s="115"/>
      <c r="K638" s="115"/>
      <c r="L638" s="115"/>
      <c r="M638" s="142"/>
      <c r="N638" s="125"/>
      <c r="O638" s="115"/>
      <c r="P638" s="115"/>
      <c r="Q638" s="115"/>
      <c r="R638" s="115"/>
      <c r="S638" s="115"/>
      <c r="T638" s="115"/>
      <c r="U638" s="115"/>
    </row>
    <row r="639" spans="1:21" x14ac:dyDescent="0.25">
      <c r="A639" s="23">
        <f>ROW()/3-1</f>
        <v>212</v>
      </c>
      <c r="B639" s="124"/>
      <c r="C639" s="28" t="str">
        <f ca="1">IF($B637="","",IF(Zdroj!$AS$9="ano",IF(OFFSET(Zdroj!M$16,'k rozhodnutí detailní'!A636,0)="","","Anonymizováno"),IF(OFFSET(Zdroj!M$16,'k rozhodnutí detailní'!A636,0)="","",OFFSET(Zdroj!M$16,'k rozhodnutí detailní'!A636,0))))</f>
        <v/>
      </c>
      <c r="D639" s="3" t="str">
        <f ca="1">IF($B637="","",CONCATENATE("Dotace bude použita na:","
",OFFSET(Zdroj!P$16,'k rozhodnutí detailní'!$A636,0)))</f>
        <v/>
      </c>
      <c r="E639" s="127"/>
      <c r="F639" s="31" t="str">
        <f ca="1">IF($B637="","",OFFSET(Zdroj!V$16,'k rozhodnutí detailní'!$A636,0))</f>
        <v/>
      </c>
      <c r="G639" s="38" t="str">
        <f ca="1">IF($B637="","",OFFSET(Zdroj!CC$16,'k rozhodnutí'!$A636,0))</f>
        <v/>
      </c>
      <c r="H639" s="126"/>
      <c r="I639" s="115"/>
      <c r="J639" s="115"/>
      <c r="K639" s="115"/>
      <c r="L639" s="115"/>
      <c r="M639" s="142"/>
      <c r="N639" s="32" t="str">
        <f t="shared" ref="N639" ca="1" si="419">IF(B637="","",N637/G637)</f>
        <v/>
      </c>
      <c r="O639" s="115"/>
      <c r="P639" s="115"/>
      <c r="Q639" s="115"/>
      <c r="R639" s="115"/>
      <c r="S639" s="115"/>
      <c r="T639" s="115"/>
      <c r="U639" s="115"/>
    </row>
    <row r="640" spans="1:21" x14ac:dyDescent="0.25">
      <c r="A640" s="23"/>
      <c r="B640" s="78" t="str">
        <f ca="1">IF(OFFSET(Zdroj!$B$16,A639,0)&gt;0,A642,"")</f>
        <v/>
      </c>
      <c r="C640" s="2" t="str">
        <f ca="1">IF($B640="","",IF(Zdroj!$AS$9="ano",CONCATENATE(OFFSET(Zdroj!C$16,'k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19" t="str">
        <f ca="1">IF($B640="","",OFFSET(Zdroj!N$16,'k rozhodnutí detailní'!$A639,0))</f>
        <v/>
      </c>
      <c r="E640" s="127" t="str">
        <f ca="1">IF($B640="","",OFFSET(Zdroj!T$16,'k rozhodnutí detailní'!$A639,0))</f>
        <v/>
      </c>
      <c r="F640" s="31" t="str">
        <f ca="1">IF($B640="","",OFFSET(Zdroj!U$16,'k rozhodnutí detailní'!$A639,0))</f>
        <v/>
      </c>
      <c r="G640" s="122" t="str">
        <f ca="1">IF($B640="","",OFFSET(Zdroj!W$16,'k rozhodnutí detailní'!$A639,0))</f>
        <v/>
      </c>
      <c r="H640" s="126" t="str">
        <f ca="1">IF($B640="","",OFFSET(Zdroj!Y$16,'k rozhodnutí detailní'!$A639,0))</f>
        <v/>
      </c>
      <c r="I640" s="115" t="str">
        <f ca="1">IF($B640="","",OFFSET(Zdroj!BW$16,'k rozhodnutí detailní'!$A639,0))</f>
        <v/>
      </c>
      <c r="J640" s="115" t="str">
        <f ca="1">IF($B640="","",OFFSET(Zdroj!BX$16,'k rozhodnutí detailní'!$A639,0))</f>
        <v/>
      </c>
      <c r="K640" s="115" t="str">
        <f ca="1">IF($B640="","",OFFSET(Zdroj!BY$16,'k rozhodnutí detailní'!$A639,0))</f>
        <v/>
      </c>
      <c r="L640" s="115" t="str">
        <f ca="1">IF($B640="","",CONCATENATE(OFFSET(Zdroj!BZ$16,'k rozhodnutí detailní'!$A639,0)," ze 100"))</f>
        <v/>
      </c>
      <c r="M640" s="142" t="str">
        <f t="shared" ref="M640" ca="1" si="420">IF($B640="","",SUM((I640+J640+K640)/100))</f>
        <v/>
      </c>
      <c r="N640" s="125" t="str">
        <f ca="1">IF(B640="","",OFFSET(Zdroj!CE$16,'k rozhodnutí detailní'!A639,0))</f>
        <v/>
      </c>
      <c r="O640" s="115" t="str">
        <f ca="1">IF($B640="","",OFFSET(Zdroj!Z$16,'k rozhodnutí detailní'!$A639,0))</f>
        <v/>
      </c>
      <c r="P640" s="115" t="str">
        <f ca="1">IF($B640="","",OFFSET(Zdroj!AC$16,'k rozhodnutí detailní'!$A639,0))</f>
        <v/>
      </c>
      <c r="Q640" s="115" t="str">
        <f ca="1">IF($B640="","",OFFSET(Zdroj!AD$16,'k rozhodnutí detailní'!$A639,0))</f>
        <v/>
      </c>
      <c r="R640" s="115" t="str">
        <f ca="1">IF($B640="","",OFFSET(Zdroj!AE$16,'k rozhodnutí detailní'!$A639,0))</f>
        <v/>
      </c>
      <c r="S640" s="115" t="str">
        <f ca="1">IF($B640="","",OFFSET(Zdroj!AF$16,'k rozhodnutí detailní'!$A639,0))</f>
        <v/>
      </c>
      <c r="T640" s="115" t="str">
        <f ca="1">IF($B640="","",OFFSET(Zdroj!AG$16,'k rozhodnutí detailní'!$A639,0))</f>
        <v/>
      </c>
      <c r="U640" s="115" t="str">
        <f ca="1">IF($B640="","",OFFSET(Zdroj!AH$16,'k rozhodnutí detailní'!$A639,0))</f>
        <v/>
      </c>
    </row>
    <row r="641" spans="1:21" x14ac:dyDescent="0.25">
      <c r="A641" s="23"/>
      <c r="B641" s="124" t="str">
        <f ca="1">IF(OFFSET(Zdroj!$B$16,A639,0)&gt;0,OFFSET(Zdroj!$B$16,A639,0)+0,"")</f>
        <v/>
      </c>
      <c r="C641" s="2" t="str">
        <f ca="1">IF($B640="","",IF(Zdroj!$AS$9="ano",CONCATENATE("Okres:","
",OFFSET(Zdroj!CH$16,'k rozhodnutí detailní'!$A639,0),"
","Právní forma","
",OFFSET(Zdroj!H$16,'k rozhodnutí detailní'!$A639,0),"
",IF(OFFSET(Zdroj!I$16,'k rozhodnutí detailní'!$A639,0)="","","IČO: "),OFFSET(Zdroj!I$16,'k rozhodnutí detailní'!$A639,0),"
","B.Ú. ",IF(OFFSET(Zdroj!J$16,'k rozhodnutí detailní'!$A639,0)="","","Anonymizováno")),CONCATENATE("Okres:","
",OFFSET(Zdroj!CH$16,'k rozhodnutí detailní'!$A639,0),"
","Právní forma","
",OFFSET(Zdroj!H$16,'k rozhodnutí detailní'!$A639,0),"
",IF(OFFSET(Zdroj!I$16,'k rozhodnutí detailní'!$A639,0)="","","IČO: "),OFFSET(Zdroj!I$16,'k rozhodnutí detailní'!$A639,0),"
","B.Ú. ",OFFSET(Zdroj!J$16,'k rozhodnutí detailní'!$A639,0))))</f>
        <v/>
      </c>
      <c r="D641" s="3" t="str">
        <f ca="1">IF($B640="","",OFFSET(Zdroj!O$16,'k rozhodnutí detailní'!$A639,0))</f>
        <v/>
      </c>
      <c r="E641" s="127"/>
      <c r="F641" s="30"/>
      <c r="G641" s="122"/>
      <c r="H641" s="126"/>
      <c r="I641" s="115"/>
      <c r="J641" s="115"/>
      <c r="K641" s="115"/>
      <c r="L641" s="115"/>
      <c r="M641" s="142"/>
      <c r="N641" s="125"/>
      <c r="O641" s="115"/>
      <c r="P641" s="115"/>
      <c r="Q641" s="115"/>
      <c r="R641" s="115"/>
      <c r="S641" s="115"/>
      <c r="T641" s="115"/>
      <c r="U641" s="115"/>
    </row>
    <row r="642" spans="1:21" x14ac:dyDescent="0.25">
      <c r="A642" s="23">
        <f>ROW()/3-1</f>
        <v>213</v>
      </c>
      <c r="B642" s="124"/>
      <c r="C642" s="28" t="str">
        <f ca="1">IF($B640="","",IF(Zdroj!$AS$9="ano",IF(OFFSET(Zdroj!M$16,'k rozhodnutí detailní'!A639,0)="","","Anonymizováno"),IF(OFFSET(Zdroj!M$16,'k rozhodnutí detailní'!A639,0)="","",OFFSET(Zdroj!M$16,'k rozhodnutí detailní'!A639,0))))</f>
        <v/>
      </c>
      <c r="D642" s="3" t="str">
        <f ca="1">IF($B640="","",CONCATENATE("Dotace bude použita na:","
",OFFSET(Zdroj!P$16,'k rozhodnutí detailní'!$A639,0)))</f>
        <v/>
      </c>
      <c r="E642" s="127"/>
      <c r="F642" s="31" t="str">
        <f ca="1">IF($B640="","",OFFSET(Zdroj!V$16,'k rozhodnutí detailní'!$A639,0))</f>
        <v/>
      </c>
      <c r="G642" s="38" t="str">
        <f ca="1">IF($B640="","",OFFSET(Zdroj!CC$16,'k rozhodnutí'!$A639,0))</f>
        <v/>
      </c>
      <c r="H642" s="126"/>
      <c r="I642" s="115"/>
      <c r="J642" s="115"/>
      <c r="K642" s="115"/>
      <c r="L642" s="115"/>
      <c r="M642" s="142"/>
      <c r="N642" s="32" t="str">
        <f t="shared" ref="N642" ca="1" si="421">IF(B640="","",N640/G640)</f>
        <v/>
      </c>
      <c r="O642" s="115"/>
      <c r="P642" s="115"/>
      <c r="Q642" s="115"/>
      <c r="R642" s="115"/>
      <c r="S642" s="115"/>
      <c r="T642" s="115"/>
      <c r="U642" s="115"/>
    </row>
    <row r="643" spans="1:21" x14ac:dyDescent="0.25">
      <c r="A643" s="23"/>
      <c r="B643" s="78" t="str">
        <f ca="1">IF(OFFSET(Zdroj!$B$16,A642,0)&gt;0,A645,"")</f>
        <v/>
      </c>
      <c r="C643" s="2" t="str">
        <f ca="1">IF($B643="","",IF(Zdroj!$AS$9="ano",CONCATENATE(OFFSET(Zdroj!C$16,'k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19" t="str">
        <f ca="1">IF($B643="","",OFFSET(Zdroj!N$16,'k rozhodnutí detailní'!$A642,0))</f>
        <v/>
      </c>
      <c r="E643" s="127" t="str">
        <f ca="1">IF($B643="","",OFFSET(Zdroj!T$16,'k rozhodnutí detailní'!$A642,0))</f>
        <v/>
      </c>
      <c r="F643" s="31" t="str">
        <f ca="1">IF($B643="","",OFFSET(Zdroj!U$16,'k rozhodnutí detailní'!$A642,0))</f>
        <v/>
      </c>
      <c r="G643" s="122" t="str">
        <f ca="1">IF($B643="","",OFFSET(Zdroj!W$16,'k rozhodnutí detailní'!$A642,0))</f>
        <v/>
      </c>
      <c r="H643" s="126" t="str">
        <f ca="1">IF($B643="","",OFFSET(Zdroj!Y$16,'k rozhodnutí detailní'!$A642,0))</f>
        <v/>
      </c>
      <c r="I643" s="115" t="str">
        <f ca="1">IF($B643="","",OFFSET(Zdroj!BW$16,'k rozhodnutí detailní'!$A642,0))</f>
        <v/>
      </c>
      <c r="J643" s="115" t="str">
        <f ca="1">IF($B643="","",OFFSET(Zdroj!BX$16,'k rozhodnutí detailní'!$A642,0))</f>
        <v/>
      </c>
      <c r="K643" s="115" t="str">
        <f ca="1">IF($B643="","",OFFSET(Zdroj!BY$16,'k rozhodnutí detailní'!$A642,0))</f>
        <v/>
      </c>
      <c r="L643" s="115" t="str">
        <f ca="1">IF($B643="","",CONCATENATE(OFFSET(Zdroj!BZ$16,'k rozhodnutí detailní'!$A642,0)," ze 100"))</f>
        <v/>
      </c>
      <c r="M643" s="142" t="str">
        <f t="shared" ref="M643" ca="1" si="422">IF($B643="","",SUM((I643+J643+K643)/100))</f>
        <v/>
      </c>
      <c r="N643" s="125" t="str">
        <f ca="1">IF(B643="","",OFFSET(Zdroj!CE$16,'k rozhodnutí detailní'!A642,0))</f>
        <v/>
      </c>
      <c r="O643" s="115" t="str">
        <f ca="1">IF($B643="","",OFFSET(Zdroj!Z$16,'k rozhodnutí detailní'!$A642,0))</f>
        <v/>
      </c>
      <c r="P643" s="115" t="str">
        <f ca="1">IF($B643="","",OFFSET(Zdroj!AC$16,'k rozhodnutí detailní'!$A642,0))</f>
        <v/>
      </c>
      <c r="Q643" s="115" t="str">
        <f ca="1">IF($B643="","",OFFSET(Zdroj!AD$16,'k rozhodnutí detailní'!$A642,0))</f>
        <v/>
      </c>
      <c r="R643" s="115" t="str">
        <f ca="1">IF($B643="","",OFFSET(Zdroj!AE$16,'k rozhodnutí detailní'!$A642,0))</f>
        <v/>
      </c>
      <c r="S643" s="115" t="str">
        <f ca="1">IF($B643="","",OFFSET(Zdroj!AF$16,'k rozhodnutí detailní'!$A642,0))</f>
        <v/>
      </c>
      <c r="T643" s="115" t="str">
        <f ca="1">IF($B643="","",OFFSET(Zdroj!AG$16,'k rozhodnutí detailní'!$A642,0))</f>
        <v/>
      </c>
      <c r="U643" s="115" t="str">
        <f ca="1">IF($B643="","",OFFSET(Zdroj!AH$16,'k rozhodnutí detailní'!$A642,0))</f>
        <v/>
      </c>
    </row>
    <row r="644" spans="1:21" x14ac:dyDescent="0.25">
      <c r="A644" s="23"/>
      <c r="B644" s="124" t="str">
        <f ca="1">IF(OFFSET(Zdroj!$B$16,A642,0)&gt;0,OFFSET(Zdroj!$B$16,A642,0)+0,"")</f>
        <v/>
      </c>
      <c r="C644" s="2" t="str">
        <f ca="1">IF($B643="","",IF(Zdroj!$AS$9="ano",CONCATENATE("Okres:","
",OFFSET(Zdroj!CH$16,'k rozhodnutí detailní'!$A642,0),"
","Právní forma","
",OFFSET(Zdroj!H$16,'k rozhodnutí detailní'!$A642,0),"
",IF(OFFSET(Zdroj!I$16,'k rozhodnutí detailní'!$A642,0)="","","IČO: "),OFFSET(Zdroj!I$16,'k rozhodnutí detailní'!$A642,0),"
","B.Ú. ",IF(OFFSET(Zdroj!J$16,'k rozhodnutí detailní'!$A642,0)="","","Anonymizováno")),CONCATENATE("Okres:","
",OFFSET(Zdroj!CH$16,'k rozhodnutí detailní'!$A642,0),"
","Právní forma","
",OFFSET(Zdroj!H$16,'k rozhodnutí detailní'!$A642,0),"
",IF(OFFSET(Zdroj!I$16,'k rozhodnutí detailní'!$A642,0)="","","IČO: "),OFFSET(Zdroj!I$16,'k rozhodnutí detailní'!$A642,0),"
","B.Ú. ",OFFSET(Zdroj!J$16,'k rozhodnutí detailní'!$A642,0))))</f>
        <v/>
      </c>
      <c r="D644" s="3" t="str">
        <f ca="1">IF($B643="","",OFFSET(Zdroj!O$16,'k rozhodnutí detailní'!$A642,0))</f>
        <v/>
      </c>
      <c r="E644" s="127"/>
      <c r="F644" s="30"/>
      <c r="G644" s="122"/>
      <c r="H644" s="126"/>
      <c r="I644" s="115"/>
      <c r="J644" s="115"/>
      <c r="K644" s="115"/>
      <c r="L644" s="115"/>
      <c r="M644" s="142"/>
      <c r="N644" s="125"/>
      <c r="O644" s="115"/>
      <c r="P644" s="115"/>
      <c r="Q644" s="115"/>
      <c r="R644" s="115"/>
      <c r="S644" s="115"/>
      <c r="T644" s="115"/>
      <c r="U644" s="115"/>
    </row>
    <row r="645" spans="1:21" x14ac:dyDescent="0.25">
      <c r="A645" s="23">
        <f>ROW()/3-1</f>
        <v>214</v>
      </c>
      <c r="B645" s="124"/>
      <c r="C645" s="28" t="str">
        <f ca="1">IF($B643="","",IF(Zdroj!$AS$9="ano",IF(OFFSET(Zdroj!M$16,'k rozhodnutí detailní'!A642,0)="","","Anonymizováno"),IF(OFFSET(Zdroj!M$16,'k rozhodnutí detailní'!A642,0)="","",OFFSET(Zdroj!M$16,'k rozhodnutí detailní'!A642,0))))</f>
        <v/>
      </c>
      <c r="D645" s="3" t="str">
        <f ca="1">IF($B643="","",CONCATENATE("Dotace bude použita na:","
",OFFSET(Zdroj!P$16,'k rozhodnutí detailní'!$A642,0)))</f>
        <v/>
      </c>
      <c r="E645" s="127"/>
      <c r="F645" s="31" t="str">
        <f ca="1">IF($B643="","",OFFSET(Zdroj!V$16,'k rozhodnutí detailní'!$A642,0))</f>
        <v/>
      </c>
      <c r="G645" s="38" t="str">
        <f ca="1">IF($B643="","",OFFSET(Zdroj!CC$16,'k rozhodnutí'!$A642,0))</f>
        <v/>
      </c>
      <c r="H645" s="126"/>
      <c r="I645" s="115"/>
      <c r="J645" s="115"/>
      <c r="K645" s="115"/>
      <c r="L645" s="115"/>
      <c r="M645" s="142"/>
      <c r="N645" s="32" t="str">
        <f t="shared" ref="N645" ca="1" si="423">IF(B643="","",N643/G643)</f>
        <v/>
      </c>
      <c r="O645" s="115"/>
      <c r="P645" s="115"/>
      <c r="Q645" s="115"/>
      <c r="R645" s="115"/>
      <c r="S645" s="115"/>
      <c r="T645" s="115"/>
      <c r="U645" s="115"/>
    </row>
    <row r="646" spans="1:21" x14ac:dyDescent="0.25">
      <c r="A646" s="23"/>
      <c r="B646" s="78" t="str">
        <f ca="1">IF(OFFSET(Zdroj!$B$16,A645,0)&gt;0,A648,"")</f>
        <v/>
      </c>
      <c r="C646" s="2" t="str">
        <f ca="1">IF($B646="","",IF(Zdroj!$AS$9="ano",CONCATENATE(OFFSET(Zdroj!C$16,'k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19" t="str">
        <f ca="1">IF($B646="","",OFFSET(Zdroj!N$16,'k rozhodnutí detailní'!$A645,0))</f>
        <v/>
      </c>
      <c r="E646" s="127" t="str">
        <f ca="1">IF($B646="","",OFFSET(Zdroj!T$16,'k rozhodnutí detailní'!$A645,0))</f>
        <v/>
      </c>
      <c r="F646" s="31" t="str">
        <f ca="1">IF($B646="","",OFFSET(Zdroj!U$16,'k rozhodnutí detailní'!$A645,0))</f>
        <v/>
      </c>
      <c r="G646" s="122" t="str">
        <f ca="1">IF($B646="","",OFFSET(Zdroj!W$16,'k rozhodnutí detailní'!$A645,0))</f>
        <v/>
      </c>
      <c r="H646" s="126" t="str">
        <f ca="1">IF($B646="","",OFFSET(Zdroj!Y$16,'k rozhodnutí detailní'!$A645,0))</f>
        <v/>
      </c>
      <c r="I646" s="115" t="str">
        <f ca="1">IF($B646="","",OFFSET(Zdroj!BW$16,'k rozhodnutí detailní'!$A645,0))</f>
        <v/>
      </c>
      <c r="J646" s="115" t="str">
        <f ca="1">IF($B646="","",OFFSET(Zdroj!BX$16,'k rozhodnutí detailní'!$A645,0))</f>
        <v/>
      </c>
      <c r="K646" s="115" t="str">
        <f ca="1">IF($B646="","",OFFSET(Zdroj!BY$16,'k rozhodnutí detailní'!$A645,0))</f>
        <v/>
      </c>
      <c r="L646" s="115" t="str">
        <f ca="1">IF($B646="","",CONCATENATE(OFFSET(Zdroj!BZ$16,'k rozhodnutí detailní'!$A645,0)," ze 100"))</f>
        <v/>
      </c>
      <c r="M646" s="142" t="str">
        <f t="shared" ref="M646" ca="1" si="424">IF($B646="","",SUM((I646+J646+K646)/100))</f>
        <v/>
      </c>
      <c r="N646" s="125" t="str">
        <f ca="1">IF(B646="","",OFFSET(Zdroj!CE$16,'k rozhodnutí detailní'!A645,0))</f>
        <v/>
      </c>
      <c r="O646" s="115" t="str">
        <f ca="1">IF($B646="","",OFFSET(Zdroj!Z$16,'k rozhodnutí detailní'!$A645,0))</f>
        <v/>
      </c>
      <c r="P646" s="115" t="str">
        <f ca="1">IF($B646="","",OFFSET(Zdroj!AC$16,'k rozhodnutí detailní'!$A645,0))</f>
        <v/>
      </c>
      <c r="Q646" s="115" t="str">
        <f ca="1">IF($B646="","",OFFSET(Zdroj!AD$16,'k rozhodnutí detailní'!$A645,0))</f>
        <v/>
      </c>
      <c r="R646" s="115" t="str">
        <f ca="1">IF($B646="","",OFFSET(Zdroj!AE$16,'k rozhodnutí detailní'!$A645,0))</f>
        <v/>
      </c>
      <c r="S646" s="115" t="str">
        <f ca="1">IF($B646="","",OFFSET(Zdroj!AF$16,'k rozhodnutí detailní'!$A645,0))</f>
        <v/>
      </c>
      <c r="T646" s="115" t="str">
        <f ca="1">IF($B646="","",OFFSET(Zdroj!AG$16,'k rozhodnutí detailní'!$A645,0))</f>
        <v/>
      </c>
      <c r="U646" s="115" t="str">
        <f ca="1">IF($B646="","",OFFSET(Zdroj!AH$16,'k rozhodnutí detailní'!$A645,0))</f>
        <v/>
      </c>
    </row>
    <row r="647" spans="1:21" x14ac:dyDescent="0.25">
      <c r="A647" s="23"/>
      <c r="B647" s="124" t="str">
        <f ca="1">IF(OFFSET(Zdroj!$B$16,A645,0)&gt;0,OFFSET(Zdroj!$B$16,A645,0)+0,"")</f>
        <v/>
      </c>
      <c r="C647" s="2" t="str">
        <f ca="1">IF($B646="","",IF(Zdroj!$AS$9="ano",CONCATENATE("Okres:","
",OFFSET(Zdroj!CH$16,'k rozhodnutí detailní'!$A645,0),"
","Právní forma","
",OFFSET(Zdroj!H$16,'k rozhodnutí detailní'!$A645,0),"
",IF(OFFSET(Zdroj!I$16,'k rozhodnutí detailní'!$A645,0)="","","IČO: "),OFFSET(Zdroj!I$16,'k rozhodnutí detailní'!$A645,0),"
","B.Ú. ",IF(OFFSET(Zdroj!J$16,'k rozhodnutí detailní'!$A645,0)="","","Anonymizováno")),CONCATENATE("Okres:","
",OFFSET(Zdroj!CH$16,'k rozhodnutí detailní'!$A645,0),"
","Právní forma","
",OFFSET(Zdroj!H$16,'k rozhodnutí detailní'!$A645,0),"
",IF(OFFSET(Zdroj!I$16,'k rozhodnutí detailní'!$A645,0)="","","IČO: "),OFFSET(Zdroj!I$16,'k rozhodnutí detailní'!$A645,0),"
","B.Ú. ",OFFSET(Zdroj!J$16,'k rozhodnutí detailní'!$A645,0))))</f>
        <v/>
      </c>
      <c r="D647" s="3" t="str">
        <f ca="1">IF($B646="","",OFFSET(Zdroj!O$16,'k rozhodnutí detailní'!$A645,0))</f>
        <v/>
      </c>
      <c r="E647" s="127"/>
      <c r="F647" s="30"/>
      <c r="G647" s="122"/>
      <c r="H647" s="126"/>
      <c r="I647" s="115"/>
      <c r="J647" s="115"/>
      <c r="K647" s="115"/>
      <c r="L647" s="115"/>
      <c r="M647" s="142"/>
      <c r="N647" s="125"/>
      <c r="O647" s="115"/>
      <c r="P647" s="115"/>
      <c r="Q647" s="115"/>
      <c r="R647" s="115"/>
      <c r="S647" s="115"/>
      <c r="T647" s="115"/>
      <c r="U647" s="115"/>
    </row>
    <row r="648" spans="1:21" x14ac:dyDescent="0.25">
      <c r="A648" s="23">
        <f>ROW()/3-1</f>
        <v>215</v>
      </c>
      <c r="B648" s="124"/>
      <c r="C648" s="28" t="str">
        <f ca="1">IF($B646="","",IF(Zdroj!$AS$9="ano",IF(OFFSET(Zdroj!M$16,'k rozhodnutí detailní'!A645,0)="","","Anonymizováno"),IF(OFFSET(Zdroj!M$16,'k rozhodnutí detailní'!A645,0)="","",OFFSET(Zdroj!M$16,'k rozhodnutí detailní'!A645,0))))</f>
        <v/>
      </c>
      <c r="D648" s="3" t="str">
        <f ca="1">IF($B646="","",CONCATENATE("Dotace bude použita na:","
",OFFSET(Zdroj!P$16,'k rozhodnutí detailní'!$A645,0)))</f>
        <v/>
      </c>
      <c r="E648" s="127"/>
      <c r="F648" s="31" t="str">
        <f ca="1">IF($B646="","",OFFSET(Zdroj!V$16,'k rozhodnutí detailní'!$A645,0))</f>
        <v/>
      </c>
      <c r="G648" s="38" t="str">
        <f ca="1">IF($B646="","",OFFSET(Zdroj!CC$16,'k rozhodnutí'!$A645,0))</f>
        <v/>
      </c>
      <c r="H648" s="126"/>
      <c r="I648" s="115"/>
      <c r="J648" s="115"/>
      <c r="K648" s="115"/>
      <c r="L648" s="115"/>
      <c r="M648" s="142"/>
      <c r="N648" s="32" t="str">
        <f t="shared" ref="N648" ca="1" si="425">IF(B646="","",N646/G646)</f>
        <v/>
      </c>
      <c r="O648" s="115"/>
      <c r="P648" s="115"/>
      <c r="Q648" s="115"/>
      <c r="R648" s="115"/>
      <c r="S648" s="115"/>
      <c r="T648" s="115"/>
      <c r="U648" s="115"/>
    </row>
    <row r="649" spans="1:21" x14ac:dyDescent="0.25">
      <c r="A649" s="23"/>
      <c r="B649" s="78" t="str">
        <f ca="1">IF(OFFSET(Zdroj!$B$16,A648,0)&gt;0,A651,"")</f>
        <v/>
      </c>
      <c r="C649" s="2" t="str">
        <f ca="1">IF($B649="","",IF(Zdroj!$AS$9="ano",CONCATENATE(OFFSET(Zdroj!C$16,'k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19" t="str">
        <f ca="1">IF($B649="","",OFFSET(Zdroj!N$16,'k rozhodnutí detailní'!$A648,0))</f>
        <v/>
      </c>
      <c r="E649" s="127" t="str">
        <f ca="1">IF($B649="","",OFFSET(Zdroj!T$16,'k rozhodnutí detailní'!$A648,0))</f>
        <v/>
      </c>
      <c r="F649" s="31" t="str">
        <f ca="1">IF($B649="","",OFFSET(Zdroj!U$16,'k rozhodnutí detailní'!$A648,0))</f>
        <v/>
      </c>
      <c r="G649" s="122" t="str">
        <f ca="1">IF($B649="","",OFFSET(Zdroj!W$16,'k rozhodnutí detailní'!$A648,0))</f>
        <v/>
      </c>
      <c r="H649" s="126" t="str">
        <f ca="1">IF($B649="","",OFFSET(Zdroj!Y$16,'k rozhodnutí detailní'!$A648,0))</f>
        <v/>
      </c>
      <c r="I649" s="115" t="str">
        <f ca="1">IF($B649="","",OFFSET(Zdroj!BW$16,'k rozhodnutí detailní'!$A648,0))</f>
        <v/>
      </c>
      <c r="J649" s="115" t="str">
        <f ca="1">IF($B649="","",OFFSET(Zdroj!BX$16,'k rozhodnutí detailní'!$A648,0))</f>
        <v/>
      </c>
      <c r="K649" s="115" t="str">
        <f ca="1">IF($B649="","",OFFSET(Zdroj!BY$16,'k rozhodnutí detailní'!$A648,0))</f>
        <v/>
      </c>
      <c r="L649" s="115" t="str">
        <f ca="1">IF($B649="","",CONCATENATE(OFFSET(Zdroj!BZ$16,'k rozhodnutí detailní'!$A648,0)," ze 100"))</f>
        <v/>
      </c>
      <c r="M649" s="142" t="str">
        <f t="shared" ref="M649" ca="1" si="426">IF($B649="","",SUM((I649+J649+K649)/100))</f>
        <v/>
      </c>
      <c r="N649" s="125" t="str">
        <f ca="1">IF(B649="","",OFFSET(Zdroj!CE$16,'k rozhodnutí detailní'!A648,0))</f>
        <v/>
      </c>
      <c r="O649" s="115" t="str">
        <f ca="1">IF($B649="","",OFFSET(Zdroj!Z$16,'k rozhodnutí detailní'!$A648,0))</f>
        <v/>
      </c>
      <c r="P649" s="115" t="str">
        <f ca="1">IF($B649="","",OFFSET(Zdroj!AC$16,'k rozhodnutí detailní'!$A648,0))</f>
        <v/>
      </c>
      <c r="Q649" s="115" t="str">
        <f ca="1">IF($B649="","",OFFSET(Zdroj!AD$16,'k rozhodnutí detailní'!$A648,0))</f>
        <v/>
      </c>
      <c r="R649" s="115" t="str">
        <f ca="1">IF($B649="","",OFFSET(Zdroj!AE$16,'k rozhodnutí detailní'!$A648,0))</f>
        <v/>
      </c>
      <c r="S649" s="115" t="str">
        <f ca="1">IF($B649="","",OFFSET(Zdroj!AF$16,'k rozhodnutí detailní'!$A648,0))</f>
        <v/>
      </c>
      <c r="T649" s="115" t="str">
        <f ca="1">IF($B649="","",OFFSET(Zdroj!AG$16,'k rozhodnutí detailní'!$A648,0))</f>
        <v/>
      </c>
      <c r="U649" s="115" t="str">
        <f ca="1">IF($B649="","",OFFSET(Zdroj!AH$16,'k rozhodnutí detailní'!$A648,0))</f>
        <v/>
      </c>
    </row>
    <row r="650" spans="1:21" x14ac:dyDescent="0.25">
      <c r="A650" s="23"/>
      <c r="B650" s="124" t="str">
        <f ca="1">IF(OFFSET(Zdroj!$B$16,A648,0)&gt;0,OFFSET(Zdroj!$B$16,A648,0)+0,"")</f>
        <v/>
      </c>
      <c r="C650" s="2" t="str">
        <f ca="1">IF($B649="","",IF(Zdroj!$AS$9="ano",CONCATENATE("Okres:","
",OFFSET(Zdroj!CH$16,'k rozhodnutí detailní'!$A648,0),"
","Právní forma","
",OFFSET(Zdroj!H$16,'k rozhodnutí detailní'!$A648,0),"
",IF(OFFSET(Zdroj!I$16,'k rozhodnutí detailní'!$A648,0)="","","IČO: "),OFFSET(Zdroj!I$16,'k rozhodnutí detailní'!$A648,0),"
","B.Ú. ",IF(OFFSET(Zdroj!J$16,'k rozhodnutí detailní'!$A648,0)="","","Anonymizováno")),CONCATENATE("Okres:","
",OFFSET(Zdroj!CH$16,'k rozhodnutí detailní'!$A648,0),"
","Právní forma","
",OFFSET(Zdroj!H$16,'k rozhodnutí detailní'!$A648,0),"
",IF(OFFSET(Zdroj!I$16,'k rozhodnutí detailní'!$A648,0)="","","IČO: "),OFFSET(Zdroj!I$16,'k rozhodnutí detailní'!$A648,0),"
","B.Ú. ",OFFSET(Zdroj!J$16,'k rozhodnutí detailní'!$A648,0))))</f>
        <v/>
      </c>
      <c r="D650" s="3" t="str">
        <f ca="1">IF($B649="","",OFFSET(Zdroj!O$16,'k rozhodnutí detailní'!$A648,0))</f>
        <v/>
      </c>
      <c r="E650" s="127"/>
      <c r="F650" s="30"/>
      <c r="G650" s="122"/>
      <c r="H650" s="126"/>
      <c r="I650" s="115"/>
      <c r="J650" s="115"/>
      <c r="K650" s="115"/>
      <c r="L650" s="115"/>
      <c r="M650" s="142"/>
      <c r="N650" s="125"/>
      <c r="O650" s="115"/>
      <c r="P650" s="115"/>
      <c r="Q650" s="115"/>
      <c r="R650" s="115"/>
      <c r="S650" s="115"/>
      <c r="T650" s="115"/>
      <c r="U650" s="115"/>
    </row>
    <row r="651" spans="1:21" x14ac:dyDescent="0.25">
      <c r="A651" s="23">
        <f>ROW()/3-1</f>
        <v>216</v>
      </c>
      <c r="B651" s="124"/>
      <c r="C651" s="28" t="str">
        <f ca="1">IF($B649="","",IF(Zdroj!$AS$9="ano",IF(OFFSET(Zdroj!M$16,'k rozhodnutí detailní'!A648,0)="","","Anonymizováno"),IF(OFFSET(Zdroj!M$16,'k rozhodnutí detailní'!A648,0)="","",OFFSET(Zdroj!M$16,'k rozhodnutí detailní'!A648,0))))</f>
        <v/>
      </c>
      <c r="D651" s="3" t="str">
        <f ca="1">IF($B649="","",CONCATENATE("Dotace bude použita na:","
",OFFSET(Zdroj!P$16,'k rozhodnutí detailní'!$A648,0)))</f>
        <v/>
      </c>
      <c r="E651" s="127"/>
      <c r="F651" s="31" t="str">
        <f ca="1">IF($B649="","",OFFSET(Zdroj!V$16,'k rozhodnutí detailní'!$A648,0))</f>
        <v/>
      </c>
      <c r="G651" s="38" t="str">
        <f ca="1">IF($B649="","",OFFSET(Zdroj!CC$16,'k rozhodnutí'!$A648,0))</f>
        <v/>
      </c>
      <c r="H651" s="126"/>
      <c r="I651" s="115"/>
      <c r="J651" s="115"/>
      <c r="K651" s="115"/>
      <c r="L651" s="115"/>
      <c r="M651" s="142"/>
      <c r="N651" s="32" t="str">
        <f t="shared" ref="N651" ca="1" si="427">IF(B649="","",N649/G649)</f>
        <v/>
      </c>
      <c r="O651" s="115"/>
      <c r="P651" s="115"/>
      <c r="Q651" s="115"/>
      <c r="R651" s="115"/>
      <c r="S651" s="115"/>
      <c r="T651" s="115"/>
      <c r="U651" s="115"/>
    </row>
    <row r="652" spans="1:21" x14ac:dyDescent="0.25">
      <c r="A652" s="23"/>
      <c r="B652" s="78" t="str">
        <f ca="1">IF(OFFSET(Zdroj!$B$16,A651,0)&gt;0,A654,"")</f>
        <v/>
      </c>
      <c r="C652" s="2" t="str">
        <f ca="1">IF($B652="","",IF(Zdroj!$AS$9="ano",CONCATENATE(OFFSET(Zdroj!C$16,'k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19" t="str">
        <f ca="1">IF($B652="","",OFFSET(Zdroj!N$16,'k rozhodnutí detailní'!$A651,0))</f>
        <v/>
      </c>
      <c r="E652" s="127" t="str">
        <f ca="1">IF($B652="","",OFFSET(Zdroj!T$16,'k rozhodnutí detailní'!$A651,0))</f>
        <v/>
      </c>
      <c r="F652" s="31" t="str">
        <f ca="1">IF($B652="","",OFFSET(Zdroj!U$16,'k rozhodnutí detailní'!$A651,0))</f>
        <v/>
      </c>
      <c r="G652" s="122" t="str">
        <f ca="1">IF($B652="","",OFFSET(Zdroj!W$16,'k rozhodnutí detailní'!$A651,0))</f>
        <v/>
      </c>
      <c r="H652" s="126" t="str">
        <f ca="1">IF($B652="","",OFFSET(Zdroj!Y$16,'k rozhodnutí detailní'!$A651,0))</f>
        <v/>
      </c>
      <c r="I652" s="115" t="str">
        <f ca="1">IF($B652="","",OFFSET(Zdroj!BW$16,'k rozhodnutí detailní'!$A651,0))</f>
        <v/>
      </c>
      <c r="J652" s="115" t="str">
        <f ca="1">IF($B652="","",OFFSET(Zdroj!BX$16,'k rozhodnutí detailní'!$A651,0))</f>
        <v/>
      </c>
      <c r="K652" s="115" t="str">
        <f ca="1">IF($B652="","",OFFSET(Zdroj!BY$16,'k rozhodnutí detailní'!$A651,0))</f>
        <v/>
      </c>
      <c r="L652" s="115" t="str">
        <f ca="1">IF($B652="","",CONCATENATE(OFFSET(Zdroj!BZ$16,'k rozhodnutí detailní'!$A651,0)," ze 100"))</f>
        <v/>
      </c>
      <c r="M652" s="142" t="str">
        <f t="shared" ref="M652" ca="1" si="428">IF($B652="","",SUM((I652+J652+K652)/100))</f>
        <v/>
      </c>
      <c r="N652" s="125" t="str">
        <f ca="1">IF(B652="","",OFFSET(Zdroj!CE$16,'k rozhodnutí detailní'!A651,0))</f>
        <v/>
      </c>
      <c r="O652" s="115" t="str">
        <f ca="1">IF($B652="","",OFFSET(Zdroj!Z$16,'k rozhodnutí detailní'!$A651,0))</f>
        <v/>
      </c>
      <c r="P652" s="115" t="str">
        <f ca="1">IF($B652="","",OFFSET(Zdroj!AC$16,'k rozhodnutí detailní'!$A651,0))</f>
        <v/>
      </c>
      <c r="Q652" s="115" t="str">
        <f ca="1">IF($B652="","",OFFSET(Zdroj!AD$16,'k rozhodnutí detailní'!$A651,0))</f>
        <v/>
      </c>
      <c r="R652" s="115" t="str">
        <f ca="1">IF($B652="","",OFFSET(Zdroj!AE$16,'k rozhodnutí detailní'!$A651,0))</f>
        <v/>
      </c>
      <c r="S652" s="115" t="str">
        <f ca="1">IF($B652="","",OFFSET(Zdroj!AF$16,'k rozhodnutí detailní'!$A651,0))</f>
        <v/>
      </c>
      <c r="T652" s="115" t="str">
        <f ca="1">IF($B652="","",OFFSET(Zdroj!AG$16,'k rozhodnutí detailní'!$A651,0))</f>
        <v/>
      </c>
      <c r="U652" s="115" t="str">
        <f ca="1">IF($B652="","",OFFSET(Zdroj!AH$16,'k rozhodnutí detailní'!$A651,0))</f>
        <v/>
      </c>
    </row>
    <row r="653" spans="1:21" x14ac:dyDescent="0.25">
      <c r="A653" s="23"/>
      <c r="B653" s="124" t="str">
        <f ca="1">IF(OFFSET(Zdroj!$B$16,A651,0)&gt;0,OFFSET(Zdroj!$B$16,A651,0)+0,"")</f>
        <v/>
      </c>
      <c r="C653" s="2" t="str">
        <f ca="1">IF($B652="","",IF(Zdroj!$AS$9="ano",CONCATENATE("Okres:","
",OFFSET(Zdroj!CH$16,'k rozhodnutí detailní'!$A651,0),"
","Právní forma","
",OFFSET(Zdroj!H$16,'k rozhodnutí detailní'!$A651,0),"
",IF(OFFSET(Zdroj!I$16,'k rozhodnutí detailní'!$A651,0)="","","IČO: "),OFFSET(Zdroj!I$16,'k rozhodnutí detailní'!$A651,0),"
","B.Ú. ",IF(OFFSET(Zdroj!J$16,'k rozhodnutí detailní'!$A651,0)="","","Anonymizováno")),CONCATENATE("Okres:","
",OFFSET(Zdroj!CH$16,'k rozhodnutí detailní'!$A651,0),"
","Právní forma","
",OFFSET(Zdroj!H$16,'k rozhodnutí detailní'!$A651,0),"
",IF(OFFSET(Zdroj!I$16,'k rozhodnutí detailní'!$A651,0)="","","IČO: "),OFFSET(Zdroj!I$16,'k rozhodnutí detailní'!$A651,0),"
","B.Ú. ",OFFSET(Zdroj!J$16,'k rozhodnutí detailní'!$A651,0))))</f>
        <v/>
      </c>
      <c r="D653" s="3" t="str">
        <f ca="1">IF($B652="","",OFFSET(Zdroj!O$16,'k rozhodnutí detailní'!$A651,0))</f>
        <v/>
      </c>
      <c r="E653" s="127"/>
      <c r="F653" s="30"/>
      <c r="G653" s="122"/>
      <c r="H653" s="126"/>
      <c r="I653" s="115"/>
      <c r="J653" s="115"/>
      <c r="K653" s="115"/>
      <c r="L653" s="115"/>
      <c r="M653" s="142"/>
      <c r="N653" s="125"/>
      <c r="O653" s="115"/>
      <c r="P653" s="115"/>
      <c r="Q653" s="115"/>
      <c r="R653" s="115"/>
      <c r="S653" s="115"/>
      <c r="T653" s="115"/>
      <c r="U653" s="115"/>
    </row>
    <row r="654" spans="1:21" x14ac:dyDescent="0.25">
      <c r="A654" s="23">
        <f>ROW()/3-1</f>
        <v>217</v>
      </c>
      <c r="B654" s="124"/>
      <c r="C654" s="28" t="str">
        <f ca="1">IF($B652="","",IF(Zdroj!$AS$9="ano",IF(OFFSET(Zdroj!M$16,'k rozhodnutí detailní'!A651,0)="","","Anonymizováno"),IF(OFFSET(Zdroj!M$16,'k rozhodnutí detailní'!A651,0)="","",OFFSET(Zdroj!M$16,'k rozhodnutí detailní'!A651,0))))</f>
        <v/>
      </c>
      <c r="D654" s="3" t="str">
        <f ca="1">IF($B652="","",CONCATENATE("Dotace bude použita na:","
",OFFSET(Zdroj!P$16,'k rozhodnutí detailní'!$A651,0)))</f>
        <v/>
      </c>
      <c r="E654" s="127"/>
      <c r="F654" s="31" t="str">
        <f ca="1">IF($B652="","",OFFSET(Zdroj!V$16,'k rozhodnutí detailní'!$A651,0))</f>
        <v/>
      </c>
      <c r="G654" s="38" t="str">
        <f ca="1">IF($B652="","",OFFSET(Zdroj!CC$16,'k rozhodnutí'!$A651,0))</f>
        <v/>
      </c>
      <c r="H654" s="126"/>
      <c r="I654" s="115"/>
      <c r="J654" s="115"/>
      <c r="K654" s="115"/>
      <c r="L654" s="115"/>
      <c r="M654" s="142"/>
      <c r="N654" s="32" t="str">
        <f t="shared" ref="N654" ca="1" si="429">IF(B652="","",N652/G652)</f>
        <v/>
      </c>
      <c r="O654" s="115"/>
      <c r="P654" s="115"/>
      <c r="Q654" s="115"/>
      <c r="R654" s="115"/>
      <c r="S654" s="115"/>
      <c r="T654" s="115"/>
      <c r="U654" s="115"/>
    </row>
    <row r="655" spans="1:21" x14ac:dyDescent="0.25">
      <c r="A655" s="23"/>
      <c r="B655" s="78" t="str">
        <f ca="1">IF(OFFSET(Zdroj!$B$16,A654,0)&gt;0,A657,"")</f>
        <v/>
      </c>
      <c r="C655" s="2" t="str">
        <f ca="1">IF($B655="","",IF(Zdroj!$AS$9="ano",CONCATENATE(OFFSET(Zdroj!C$16,'k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19" t="str">
        <f ca="1">IF($B655="","",OFFSET(Zdroj!N$16,'k rozhodnutí detailní'!$A654,0))</f>
        <v/>
      </c>
      <c r="E655" s="127" t="str">
        <f ca="1">IF($B655="","",OFFSET(Zdroj!T$16,'k rozhodnutí detailní'!$A654,0))</f>
        <v/>
      </c>
      <c r="F655" s="31" t="str">
        <f ca="1">IF($B655="","",OFFSET(Zdroj!U$16,'k rozhodnutí detailní'!$A654,0))</f>
        <v/>
      </c>
      <c r="G655" s="122" t="str">
        <f ca="1">IF($B655="","",OFFSET(Zdroj!W$16,'k rozhodnutí detailní'!$A654,0))</f>
        <v/>
      </c>
      <c r="H655" s="126" t="str">
        <f ca="1">IF($B655="","",OFFSET(Zdroj!Y$16,'k rozhodnutí detailní'!$A654,0))</f>
        <v/>
      </c>
      <c r="I655" s="115" t="str">
        <f ca="1">IF($B655="","",OFFSET(Zdroj!BW$16,'k rozhodnutí detailní'!$A654,0))</f>
        <v/>
      </c>
      <c r="J655" s="115" t="str">
        <f ca="1">IF($B655="","",OFFSET(Zdroj!BX$16,'k rozhodnutí detailní'!$A654,0))</f>
        <v/>
      </c>
      <c r="K655" s="115" t="str">
        <f ca="1">IF($B655="","",OFFSET(Zdroj!BY$16,'k rozhodnutí detailní'!$A654,0))</f>
        <v/>
      </c>
      <c r="L655" s="115" t="str">
        <f ca="1">IF($B655="","",CONCATENATE(OFFSET(Zdroj!BZ$16,'k rozhodnutí detailní'!$A654,0)," ze 100"))</f>
        <v/>
      </c>
      <c r="M655" s="142" t="str">
        <f t="shared" ref="M655" ca="1" si="430">IF($B655="","",SUM((I655+J655+K655)/100))</f>
        <v/>
      </c>
      <c r="N655" s="125" t="str">
        <f ca="1">IF(B655="","",OFFSET(Zdroj!CE$16,'k rozhodnutí detailní'!A654,0))</f>
        <v/>
      </c>
      <c r="O655" s="115" t="str">
        <f ca="1">IF($B655="","",OFFSET(Zdroj!Z$16,'k rozhodnutí detailní'!$A654,0))</f>
        <v/>
      </c>
      <c r="P655" s="115" t="str">
        <f ca="1">IF($B655="","",OFFSET(Zdroj!AC$16,'k rozhodnutí detailní'!$A654,0))</f>
        <v/>
      </c>
      <c r="Q655" s="115" t="str">
        <f ca="1">IF($B655="","",OFFSET(Zdroj!AD$16,'k rozhodnutí detailní'!$A654,0))</f>
        <v/>
      </c>
      <c r="R655" s="115" t="str">
        <f ca="1">IF($B655="","",OFFSET(Zdroj!AE$16,'k rozhodnutí detailní'!$A654,0))</f>
        <v/>
      </c>
      <c r="S655" s="115" t="str">
        <f ca="1">IF($B655="","",OFFSET(Zdroj!AF$16,'k rozhodnutí detailní'!$A654,0))</f>
        <v/>
      </c>
      <c r="T655" s="115" t="str">
        <f ca="1">IF($B655="","",OFFSET(Zdroj!AG$16,'k rozhodnutí detailní'!$A654,0))</f>
        <v/>
      </c>
      <c r="U655" s="115" t="str">
        <f ca="1">IF($B655="","",OFFSET(Zdroj!AH$16,'k rozhodnutí detailní'!$A654,0))</f>
        <v/>
      </c>
    </row>
    <row r="656" spans="1:21" x14ac:dyDescent="0.25">
      <c r="A656" s="23"/>
      <c r="B656" s="124" t="str">
        <f ca="1">IF(OFFSET(Zdroj!$B$16,A654,0)&gt;0,OFFSET(Zdroj!$B$16,A654,0)+0,"")</f>
        <v/>
      </c>
      <c r="C656" s="2" t="str">
        <f ca="1">IF($B655="","",IF(Zdroj!$AS$9="ano",CONCATENATE("Okres:","
",OFFSET(Zdroj!CH$16,'k rozhodnutí detailní'!$A654,0),"
","Právní forma","
",OFFSET(Zdroj!H$16,'k rozhodnutí detailní'!$A654,0),"
",IF(OFFSET(Zdroj!I$16,'k rozhodnutí detailní'!$A654,0)="","","IČO: "),OFFSET(Zdroj!I$16,'k rozhodnutí detailní'!$A654,0),"
","B.Ú. ",IF(OFFSET(Zdroj!J$16,'k rozhodnutí detailní'!$A654,0)="","","Anonymizováno")),CONCATENATE("Okres:","
",OFFSET(Zdroj!CH$16,'k rozhodnutí detailní'!$A654,0),"
","Právní forma","
",OFFSET(Zdroj!H$16,'k rozhodnutí detailní'!$A654,0),"
",IF(OFFSET(Zdroj!I$16,'k rozhodnutí detailní'!$A654,0)="","","IČO: "),OFFSET(Zdroj!I$16,'k rozhodnutí detailní'!$A654,0),"
","B.Ú. ",OFFSET(Zdroj!J$16,'k rozhodnutí detailní'!$A654,0))))</f>
        <v/>
      </c>
      <c r="D656" s="3" t="str">
        <f ca="1">IF($B655="","",OFFSET(Zdroj!O$16,'k rozhodnutí detailní'!$A654,0))</f>
        <v/>
      </c>
      <c r="E656" s="127"/>
      <c r="F656" s="30"/>
      <c r="G656" s="122"/>
      <c r="H656" s="126"/>
      <c r="I656" s="115"/>
      <c r="J656" s="115"/>
      <c r="K656" s="115"/>
      <c r="L656" s="115"/>
      <c r="M656" s="142"/>
      <c r="N656" s="125"/>
      <c r="O656" s="115"/>
      <c r="P656" s="115"/>
      <c r="Q656" s="115"/>
      <c r="R656" s="115"/>
      <c r="S656" s="115"/>
      <c r="T656" s="115"/>
      <c r="U656" s="115"/>
    </row>
    <row r="657" spans="1:21" x14ac:dyDescent="0.25">
      <c r="A657" s="23">
        <f>ROW()/3-1</f>
        <v>218</v>
      </c>
      <c r="B657" s="124"/>
      <c r="C657" s="28" t="str">
        <f ca="1">IF($B655="","",IF(Zdroj!$AS$9="ano",IF(OFFSET(Zdroj!M$16,'k rozhodnutí detailní'!A654,0)="","","Anonymizováno"),IF(OFFSET(Zdroj!M$16,'k rozhodnutí detailní'!A654,0)="","",OFFSET(Zdroj!M$16,'k rozhodnutí detailní'!A654,0))))</f>
        <v/>
      </c>
      <c r="D657" s="3" t="str">
        <f ca="1">IF($B655="","",CONCATENATE("Dotace bude použita na:","
",OFFSET(Zdroj!P$16,'k rozhodnutí detailní'!$A654,0)))</f>
        <v/>
      </c>
      <c r="E657" s="127"/>
      <c r="F657" s="31" t="str">
        <f ca="1">IF($B655="","",OFFSET(Zdroj!V$16,'k rozhodnutí detailní'!$A654,0))</f>
        <v/>
      </c>
      <c r="G657" s="38" t="str">
        <f ca="1">IF($B655="","",OFFSET(Zdroj!CC$16,'k rozhodnutí'!$A654,0))</f>
        <v/>
      </c>
      <c r="H657" s="126"/>
      <c r="I657" s="115"/>
      <c r="J657" s="115"/>
      <c r="K657" s="115"/>
      <c r="L657" s="115"/>
      <c r="M657" s="142"/>
      <c r="N657" s="32" t="str">
        <f t="shared" ref="N657" ca="1" si="431">IF(B655="","",N655/G655)</f>
        <v/>
      </c>
      <c r="O657" s="115"/>
      <c r="P657" s="115"/>
      <c r="Q657" s="115"/>
      <c r="R657" s="115"/>
      <c r="S657" s="115"/>
      <c r="T657" s="115"/>
      <c r="U657" s="115"/>
    </row>
    <row r="658" spans="1:21" x14ac:dyDescent="0.25">
      <c r="A658" s="23"/>
      <c r="B658" s="78" t="str">
        <f ca="1">IF(OFFSET(Zdroj!$B$16,A657,0)&gt;0,A660,"")</f>
        <v/>
      </c>
      <c r="C658" s="2" t="str">
        <f ca="1">IF($B658="","",IF(Zdroj!$AS$9="ano",CONCATENATE(OFFSET(Zdroj!C$16,'k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19" t="str">
        <f ca="1">IF($B658="","",OFFSET(Zdroj!N$16,'k rozhodnutí detailní'!$A657,0))</f>
        <v/>
      </c>
      <c r="E658" s="127" t="str">
        <f ca="1">IF($B658="","",OFFSET(Zdroj!T$16,'k rozhodnutí detailní'!$A657,0))</f>
        <v/>
      </c>
      <c r="F658" s="31" t="str">
        <f ca="1">IF($B658="","",OFFSET(Zdroj!U$16,'k rozhodnutí detailní'!$A657,0))</f>
        <v/>
      </c>
      <c r="G658" s="122" t="str">
        <f ca="1">IF($B658="","",OFFSET(Zdroj!W$16,'k rozhodnutí detailní'!$A657,0))</f>
        <v/>
      </c>
      <c r="H658" s="126" t="str">
        <f ca="1">IF($B658="","",OFFSET(Zdroj!Y$16,'k rozhodnutí detailní'!$A657,0))</f>
        <v/>
      </c>
      <c r="I658" s="115" t="str">
        <f ca="1">IF($B658="","",OFFSET(Zdroj!BW$16,'k rozhodnutí detailní'!$A657,0))</f>
        <v/>
      </c>
      <c r="J658" s="115" t="str">
        <f ca="1">IF($B658="","",OFFSET(Zdroj!BX$16,'k rozhodnutí detailní'!$A657,0))</f>
        <v/>
      </c>
      <c r="K658" s="115" t="str">
        <f ca="1">IF($B658="","",OFFSET(Zdroj!BY$16,'k rozhodnutí detailní'!$A657,0))</f>
        <v/>
      </c>
      <c r="L658" s="115" t="str">
        <f ca="1">IF($B658="","",CONCATENATE(OFFSET(Zdroj!BZ$16,'k rozhodnutí detailní'!$A657,0)," ze 100"))</f>
        <v/>
      </c>
      <c r="M658" s="142" t="str">
        <f t="shared" ref="M658" ca="1" si="432">IF($B658="","",SUM((I658+J658+K658)/100))</f>
        <v/>
      </c>
      <c r="N658" s="125" t="str">
        <f ca="1">IF(B658="","",OFFSET(Zdroj!CE$16,'k rozhodnutí detailní'!A657,0))</f>
        <v/>
      </c>
      <c r="O658" s="115" t="str">
        <f ca="1">IF($B658="","",OFFSET(Zdroj!Z$16,'k rozhodnutí detailní'!$A657,0))</f>
        <v/>
      </c>
      <c r="P658" s="115" t="str">
        <f ca="1">IF($B658="","",OFFSET(Zdroj!AC$16,'k rozhodnutí detailní'!$A657,0))</f>
        <v/>
      </c>
      <c r="Q658" s="115" t="str">
        <f ca="1">IF($B658="","",OFFSET(Zdroj!AD$16,'k rozhodnutí detailní'!$A657,0))</f>
        <v/>
      </c>
      <c r="R658" s="115" t="str">
        <f ca="1">IF($B658="","",OFFSET(Zdroj!AE$16,'k rozhodnutí detailní'!$A657,0))</f>
        <v/>
      </c>
      <c r="S658" s="115" t="str">
        <f ca="1">IF($B658="","",OFFSET(Zdroj!AF$16,'k rozhodnutí detailní'!$A657,0))</f>
        <v/>
      </c>
      <c r="T658" s="115" t="str">
        <f ca="1">IF($B658="","",OFFSET(Zdroj!AG$16,'k rozhodnutí detailní'!$A657,0))</f>
        <v/>
      </c>
      <c r="U658" s="115" t="str">
        <f ca="1">IF($B658="","",OFFSET(Zdroj!AH$16,'k rozhodnutí detailní'!$A657,0))</f>
        <v/>
      </c>
    </row>
    <row r="659" spans="1:21" x14ac:dyDescent="0.25">
      <c r="A659" s="23"/>
      <c r="B659" s="124" t="str">
        <f ca="1">IF(OFFSET(Zdroj!$B$16,A657,0)&gt;0,OFFSET(Zdroj!$B$16,A657,0)+0,"")</f>
        <v/>
      </c>
      <c r="C659" s="2" t="str">
        <f ca="1">IF($B658="","",IF(Zdroj!$AS$9="ano",CONCATENATE("Okres:","
",OFFSET(Zdroj!CH$16,'k rozhodnutí detailní'!$A657,0),"
","Právní forma","
",OFFSET(Zdroj!H$16,'k rozhodnutí detailní'!$A657,0),"
",IF(OFFSET(Zdroj!I$16,'k rozhodnutí detailní'!$A657,0)="","","IČO: "),OFFSET(Zdroj!I$16,'k rozhodnutí detailní'!$A657,0),"
","B.Ú. ",IF(OFFSET(Zdroj!J$16,'k rozhodnutí detailní'!$A657,0)="","","Anonymizováno")),CONCATENATE("Okres:","
",OFFSET(Zdroj!CH$16,'k rozhodnutí detailní'!$A657,0),"
","Právní forma","
",OFFSET(Zdroj!H$16,'k rozhodnutí detailní'!$A657,0),"
",IF(OFFSET(Zdroj!I$16,'k rozhodnutí detailní'!$A657,0)="","","IČO: "),OFFSET(Zdroj!I$16,'k rozhodnutí detailní'!$A657,0),"
","B.Ú. ",OFFSET(Zdroj!J$16,'k rozhodnutí detailní'!$A657,0))))</f>
        <v/>
      </c>
      <c r="D659" s="3" t="str">
        <f ca="1">IF($B658="","",OFFSET(Zdroj!O$16,'k rozhodnutí detailní'!$A657,0))</f>
        <v/>
      </c>
      <c r="E659" s="127"/>
      <c r="F659" s="30"/>
      <c r="G659" s="122"/>
      <c r="H659" s="126"/>
      <c r="I659" s="115"/>
      <c r="J659" s="115"/>
      <c r="K659" s="115"/>
      <c r="L659" s="115"/>
      <c r="M659" s="142"/>
      <c r="N659" s="125"/>
      <c r="O659" s="115"/>
      <c r="P659" s="115"/>
      <c r="Q659" s="115"/>
      <c r="R659" s="115"/>
      <c r="S659" s="115"/>
      <c r="T659" s="115"/>
      <c r="U659" s="115"/>
    </row>
    <row r="660" spans="1:21" x14ac:dyDescent="0.25">
      <c r="A660" s="23">
        <f>ROW()/3-1</f>
        <v>219</v>
      </c>
      <c r="B660" s="124"/>
      <c r="C660" s="28" t="str">
        <f ca="1">IF($B658="","",IF(Zdroj!$AS$9="ano",IF(OFFSET(Zdroj!M$16,'k rozhodnutí detailní'!A657,0)="","","Anonymizováno"),IF(OFFSET(Zdroj!M$16,'k rozhodnutí detailní'!A657,0)="","",OFFSET(Zdroj!M$16,'k rozhodnutí detailní'!A657,0))))</f>
        <v/>
      </c>
      <c r="D660" s="3" t="str">
        <f ca="1">IF($B658="","",CONCATENATE("Dotace bude použita na:","
",OFFSET(Zdroj!P$16,'k rozhodnutí detailní'!$A657,0)))</f>
        <v/>
      </c>
      <c r="E660" s="127"/>
      <c r="F660" s="31" t="str">
        <f ca="1">IF($B658="","",OFFSET(Zdroj!V$16,'k rozhodnutí detailní'!$A657,0))</f>
        <v/>
      </c>
      <c r="G660" s="38" t="str">
        <f ca="1">IF($B658="","",OFFSET(Zdroj!CC$16,'k rozhodnutí'!$A657,0))</f>
        <v/>
      </c>
      <c r="H660" s="126"/>
      <c r="I660" s="115"/>
      <c r="J660" s="115"/>
      <c r="K660" s="115"/>
      <c r="L660" s="115"/>
      <c r="M660" s="142"/>
      <c r="N660" s="32" t="str">
        <f t="shared" ref="N660" ca="1" si="433">IF(B658="","",N658/G658)</f>
        <v/>
      </c>
      <c r="O660" s="115"/>
      <c r="P660" s="115"/>
      <c r="Q660" s="115"/>
      <c r="R660" s="115"/>
      <c r="S660" s="115"/>
      <c r="T660" s="115"/>
      <c r="U660" s="115"/>
    </row>
    <row r="661" spans="1:21" x14ac:dyDescent="0.25">
      <c r="A661" s="23"/>
      <c r="B661" s="78" t="str">
        <f ca="1">IF(OFFSET(Zdroj!$B$16,A660,0)&gt;0,A663,"")</f>
        <v/>
      </c>
      <c r="C661" s="2" t="str">
        <f ca="1">IF($B661="","",IF(Zdroj!$AS$9="ano",CONCATENATE(OFFSET(Zdroj!C$16,'k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19" t="str">
        <f ca="1">IF($B661="","",OFFSET(Zdroj!N$16,'k rozhodnutí detailní'!$A660,0))</f>
        <v/>
      </c>
      <c r="E661" s="127" t="str">
        <f ca="1">IF($B661="","",OFFSET(Zdroj!T$16,'k rozhodnutí detailní'!$A660,0))</f>
        <v/>
      </c>
      <c r="F661" s="31" t="str">
        <f ca="1">IF($B661="","",OFFSET(Zdroj!U$16,'k rozhodnutí detailní'!$A660,0))</f>
        <v/>
      </c>
      <c r="G661" s="122" t="str">
        <f ca="1">IF($B661="","",OFFSET(Zdroj!W$16,'k rozhodnutí detailní'!$A660,0))</f>
        <v/>
      </c>
      <c r="H661" s="126" t="str">
        <f ca="1">IF($B661="","",OFFSET(Zdroj!Y$16,'k rozhodnutí detailní'!$A660,0))</f>
        <v/>
      </c>
      <c r="I661" s="115" t="str">
        <f ca="1">IF($B661="","",OFFSET(Zdroj!BW$16,'k rozhodnutí detailní'!$A660,0))</f>
        <v/>
      </c>
      <c r="J661" s="115" t="str">
        <f ca="1">IF($B661="","",OFFSET(Zdroj!BX$16,'k rozhodnutí detailní'!$A660,0))</f>
        <v/>
      </c>
      <c r="K661" s="115" t="str">
        <f ca="1">IF($B661="","",OFFSET(Zdroj!BY$16,'k rozhodnutí detailní'!$A660,0))</f>
        <v/>
      </c>
      <c r="L661" s="115" t="str">
        <f ca="1">IF($B661="","",CONCATENATE(OFFSET(Zdroj!BZ$16,'k rozhodnutí detailní'!$A660,0)," ze 100"))</f>
        <v/>
      </c>
      <c r="M661" s="142" t="str">
        <f t="shared" ref="M661" ca="1" si="434">IF($B661="","",SUM((I661+J661+K661)/100))</f>
        <v/>
      </c>
      <c r="N661" s="125" t="str">
        <f ca="1">IF(B661="","",OFFSET(Zdroj!CE$16,'k rozhodnutí detailní'!A660,0))</f>
        <v/>
      </c>
      <c r="O661" s="115" t="str">
        <f ca="1">IF($B661="","",OFFSET(Zdroj!Z$16,'k rozhodnutí detailní'!$A660,0))</f>
        <v/>
      </c>
      <c r="P661" s="115" t="str">
        <f ca="1">IF($B661="","",OFFSET(Zdroj!AC$16,'k rozhodnutí detailní'!$A660,0))</f>
        <v/>
      </c>
      <c r="Q661" s="115" t="str">
        <f ca="1">IF($B661="","",OFFSET(Zdroj!AD$16,'k rozhodnutí detailní'!$A660,0))</f>
        <v/>
      </c>
      <c r="R661" s="115" t="str">
        <f ca="1">IF($B661="","",OFFSET(Zdroj!AE$16,'k rozhodnutí detailní'!$A660,0))</f>
        <v/>
      </c>
      <c r="S661" s="115" t="str">
        <f ca="1">IF($B661="","",OFFSET(Zdroj!AF$16,'k rozhodnutí detailní'!$A660,0))</f>
        <v/>
      </c>
      <c r="T661" s="115" t="str">
        <f ca="1">IF($B661="","",OFFSET(Zdroj!AG$16,'k rozhodnutí detailní'!$A660,0))</f>
        <v/>
      </c>
      <c r="U661" s="115" t="str">
        <f ca="1">IF($B661="","",OFFSET(Zdroj!AH$16,'k rozhodnutí detailní'!$A660,0))</f>
        <v/>
      </c>
    </row>
    <row r="662" spans="1:21" x14ac:dyDescent="0.25">
      <c r="A662" s="23"/>
      <c r="B662" s="124" t="str">
        <f ca="1">IF(OFFSET(Zdroj!$B$16,A660,0)&gt;0,OFFSET(Zdroj!$B$16,A660,0)+0,"")</f>
        <v/>
      </c>
      <c r="C662" s="2" t="str">
        <f ca="1">IF($B661="","",IF(Zdroj!$AS$9="ano",CONCATENATE("Okres:","
",OFFSET(Zdroj!CH$16,'k rozhodnutí detailní'!$A660,0),"
","Právní forma","
",OFFSET(Zdroj!H$16,'k rozhodnutí detailní'!$A660,0),"
",IF(OFFSET(Zdroj!I$16,'k rozhodnutí detailní'!$A660,0)="","","IČO: "),OFFSET(Zdroj!I$16,'k rozhodnutí detailní'!$A660,0),"
","B.Ú. ",IF(OFFSET(Zdroj!J$16,'k rozhodnutí detailní'!$A660,0)="","","Anonymizováno")),CONCATENATE("Okres:","
",OFFSET(Zdroj!CH$16,'k rozhodnutí detailní'!$A660,0),"
","Právní forma","
",OFFSET(Zdroj!H$16,'k rozhodnutí detailní'!$A660,0),"
",IF(OFFSET(Zdroj!I$16,'k rozhodnutí detailní'!$A660,0)="","","IČO: "),OFFSET(Zdroj!I$16,'k rozhodnutí detailní'!$A660,0),"
","B.Ú. ",OFFSET(Zdroj!J$16,'k rozhodnutí detailní'!$A660,0))))</f>
        <v/>
      </c>
      <c r="D662" s="3" t="str">
        <f ca="1">IF($B661="","",OFFSET(Zdroj!O$16,'k rozhodnutí detailní'!$A660,0))</f>
        <v/>
      </c>
      <c r="E662" s="127"/>
      <c r="F662" s="30"/>
      <c r="G662" s="122"/>
      <c r="H662" s="126"/>
      <c r="I662" s="115"/>
      <c r="J662" s="115"/>
      <c r="K662" s="115"/>
      <c r="L662" s="115"/>
      <c r="M662" s="142"/>
      <c r="N662" s="125"/>
      <c r="O662" s="115"/>
      <c r="P662" s="115"/>
      <c r="Q662" s="115"/>
      <c r="R662" s="115"/>
      <c r="S662" s="115"/>
      <c r="T662" s="115"/>
      <c r="U662" s="115"/>
    </row>
    <row r="663" spans="1:21" x14ac:dyDescent="0.25">
      <c r="A663" s="23">
        <f>ROW()/3-1</f>
        <v>220</v>
      </c>
      <c r="B663" s="124"/>
      <c r="C663" s="28" t="str">
        <f ca="1">IF($B661="","",IF(Zdroj!$AS$9="ano",IF(OFFSET(Zdroj!M$16,'k rozhodnutí detailní'!A660,0)="","","Anonymizováno"),IF(OFFSET(Zdroj!M$16,'k rozhodnutí detailní'!A660,0)="","",OFFSET(Zdroj!M$16,'k rozhodnutí detailní'!A660,0))))</f>
        <v/>
      </c>
      <c r="D663" s="3" t="str">
        <f ca="1">IF($B661="","",CONCATENATE("Dotace bude použita na:","
",OFFSET(Zdroj!P$16,'k rozhodnutí detailní'!$A660,0)))</f>
        <v/>
      </c>
      <c r="E663" s="127"/>
      <c r="F663" s="31" t="str">
        <f ca="1">IF($B661="","",OFFSET(Zdroj!V$16,'k rozhodnutí detailní'!$A660,0))</f>
        <v/>
      </c>
      <c r="G663" s="38" t="str">
        <f ca="1">IF($B661="","",OFFSET(Zdroj!CC$16,'k rozhodnutí'!$A660,0))</f>
        <v/>
      </c>
      <c r="H663" s="126"/>
      <c r="I663" s="115"/>
      <c r="J663" s="115"/>
      <c r="K663" s="115"/>
      <c r="L663" s="115"/>
      <c r="M663" s="142"/>
      <c r="N663" s="32" t="str">
        <f t="shared" ref="N663" ca="1" si="435">IF(B661="","",N661/G661)</f>
        <v/>
      </c>
      <c r="O663" s="115"/>
      <c r="P663" s="115"/>
      <c r="Q663" s="115"/>
      <c r="R663" s="115"/>
      <c r="S663" s="115"/>
      <c r="T663" s="115"/>
      <c r="U663" s="115"/>
    </row>
    <row r="664" spans="1:21" x14ac:dyDescent="0.25">
      <c r="A664" s="23"/>
      <c r="B664" s="78" t="str">
        <f ca="1">IF(OFFSET(Zdroj!$B$16,A663,0)&gt;0,A666,"")</f>
        <v/>
      </c>
      <c r="C664" s="2" t="str">
        <f ca="1">IF($B664="","",IF(Zdroj!$AS$9="ano",CONCATENATE(OFFSET(Zdroj!C$16,'k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19" t="str">
        <f ca="1">IF($B664="","",OFFSET(Zdroj!N$16,'k rozhodnutí detailní'!$A663,0))</f>
        <v/>
      </c>
      <c r="E664" s="127" t="str">
        <f ca="1">IF($B664="","",OFFSET(Zdroj!T$16,'k rozhodnutí detailní'!$A663,0))</f>
        <v/>
      </c>
      <c r="F664" s="31" t="str">
        <f ca="1">IF($B664="","",OFFSET(Zdroj!U$16,'k rozhodnutí detailní'!$A663,0))</f>
        <v/>
      </c>
      <c r="G664" s="122" t="str">
        <f ca="1">IF($B664="","",OFFSET(Zdroj!W$16,'k rozhodnutí detailní'!$A663,0))</f>
        <v/>
      </c>
      <c r="H664" s="126" t="str">
        <f ca="1">IF($B664="","",OFFSET(Zdroj!Y$16,'k rozhodnutí detailní'!$A663,0))</f>
        <v/>
      </c>
      <c r="I664" s="115" t="str">
        <f ca="1">IF($B664="","",OFFSET(Zdroj!BW$16,'k rozhodnutí detailní'!$A663,0))</f>
        <v/>
      </c>
      <c r="J664" s="115" t="str">
        <f ca="1">IF($B664="","",OFFSET(Zdroj!BX$16,'k rozhodnutí detailní'!$A663,0))</f>
        <v/>
      </c>
      <c r="K664" s="115" t="str">
        <f ca="1">IF($B664="","",OFFSET(Zdroj!BY$16,'k rozhodnutí detailní'!$A663,0))</f>
        <v/>
      </c>
      <c r="L664" s="115" t="str">
        <f ca="1">IF($B664="","",CONCATENATE(OFFSET(Zdroj!BZ$16,'k rozhodnutí detailní'!$A663,0)," ze 100"))</f>
        <v/>
      </c>
      <c r="M664" s="142" t="str">
        <f t="shared" ref="M664" ca="1" si="436">IF($B664="","",SUM((I664+J664+K664)/100))</f>
        <v/>
      </c>
      <c r="N664" s="125" t="str">
        <f ca="1">IF(B664="","",OFFSET(Zdroj!CE$16,'k rozhodnutí detailní'!A663,0))</f>
        <v/>
      </c>
      <c r="O664" s="115" t="str">
        <f ca="1">IF($B664="","",OFFSET(Zdroj!Z$16,'k rozhodnutí detailní'!$A663,0))</f>
        <v/>
      </c>
      <c r="P664" s="115" t="str">
        <f ca="1">IF($B664="","",OFFSET(Zdroj!AC$16,'k rozhodnutí detailní'!$A663,0))</f>
        <v/>
      </c>
      <c r="Q664" s="115" t="str">
        <f ca="1">IF($B664="","",OFFSET(Zdroj!AD$16,'k rozhodnutí detailní'!$A663,0))</f>
        <v/>
      </c>
      <c r="R664" s="115" t="str">
        <f ca="1">IF($B664="","",OFFSET(Zdroj!AE$16,'k rozhodnutí detailní'!$A663,0))</f>
        <v/>
      </c>
      <c r="S664" s="115" t="str">
        <f ca="1">IF($B664="","",OFFSET(Zdroj!AF$16,'k rozhodnutí detailní'!$A663,0))</f>
        <v/>
      </c>
      <c r="T664" s="115" t="str">
        <f ca="1">IF($B664="","",OFFSET(Zdroj!AG$16,'k rozhodnutí detailní'!$A663,0))</f>
        <v/>
      </c>
      <c r="U664" s="115" t="str">
        <f ca="1">IF($B664="","",OFFSET(Zdroj!AH$16,'k rozhodnutí detailní'!$A663,0))</f>
        <v/>
      </c>
    </row>
    <row r="665" spans="1:21" x14ac:dyDescent="0.25">
      <c r="A665" s="23"/>
      <c r="B665" s="124" t="str">
        <f ca="1">IF(OFFSET(Zdroj!$B$16,A663,0)&gt;0,OFFSET(Zdroj!$B$16,A663,0)+0,"")</f>
        <v/>
      </c>
      <c r="C665" s="2" t="str">
        <f ca="1">IF($B664="","",IF(Zdroj!$AS$9="ano",CONCATENATE("Okres:","
",OFFSET(Zdroj!CH$16,'k rozhodnutí detailní'!$A663,0),"
","Právní forma","
",OFFSET(Zdroj!H$16,'k rozhodnutí detailní'!$A663,0),"
",IF(OFFSET(Zdroj!I$16,'k rozhodnutí detailní'!$A663,0)="","","IČO: "),OFFSET(Zdroj!I$16,'k rozhodnutí detailní'!$A663,0),"
","B.Ú. ",IF(OFFSET(Zdroj!J$16,'k rozhodnutí detailní'!$A663,0)="","","Anonymizováno")),CONCATENATE("Okres:","
",OFFSET(Zdroj!CH$16,'k rozhodnutí detailní'!$A663,0),"
","Právní forma","
",OFFSET(Zdroj!H$16,'k rozhodnutí detailní'!$A663,0),"
",IF(OFFSET(Zdroj!I$16,'k rozhodnutí detailní'!$A663,0)="","","IČO: "),OFFSET(Zdroj!I$16,'k rozhodnutí detailní'!$A663,0),"
","B.Ú. ",OFFSET(Zdroj!J$16,'k rozhodnutí detailní'!$A663,0))))</f>
        <v/>
      </c>
      <c r="D665" s="3" t="str">
        <f ca="1">IF($B664="","",OFFSET(Zdroj!O$16,'k rozhodnutí detailní'!$A663,0))</f>
        <v/>
      </c>
      <c r="E665" s="127"/>
      <c r="F665" s="30"/>
      <c r="G665" s="122"/>
      <c r="H665" s="126"/>
      <c r="I665" s="115"/>
      <c r="J665" s="115"/>
      <c r="K665" s="115"/>
      <c r="L665" s="115"/>
      <c r="M665" s="142"/>
      <c r="N665" s="125"/>
      <c r="O665" s="115"/>
      <c r="P665" s="115"/>
      <c r="Q665" s="115"/>
      <c r="R665" s="115"/>
      <c r="S665" s="115"/>
      <c r="T665" s="115"/>
      <c r="U665" s="115"/>
    </row>
    <row r="666" spans="1:21" x14ac:dyDescent="0.25">
      <c r="A666" s="23">
        <f>ROW()/3-1</f>
        <v>221</v>
      </c>
      <c r="B666" s="124"/>
      <c r="C666" s="28" t="str">
        <f ca="1">IF($B664="","",IF(Zdroj!$AS$9="ano",IF(OFFSET(Zdroj!M$16,'k rozhodnutí detailní'!A663,0)="","","Anonymizováno"),IF(OFFSET(Zdroj!M$16,'k rozhodnutí detailní'!A663,0)="","",OFFSET(Zdroj!M$16,'k rozhodnutí detailní'!A663,0))))</f>
        <v/>
      </c>
      <c r="D666" s="3" t="str">
        <f ca="1">IF($B664="","",CONCATENATE("Dotace bude použita na:","
",OFFSET(Zdroj!P$16,'k rozhodnutí detailní'!$A663,0)))</f>
        <v/>
      </c>
      <c r="E666" s="127"/>
      <c r="F666" s="31" t="str">
        <f ca="1">IF($B664="","",OFFSET(Zdroj!V$16,'k rozhodnutí detailní'!$A663,0))</f>
        <v/>
      </c>
      <c r="G666" s="38" t="str">
        <f ca="1">IF($B664="","",OFFSET(Zdroj!CC$16,'k rozhodnutí'!$A663,0))</f>
        <v/>
      </c>
      <c r="H666" s="126"/>
      <c r="I666" s="115"/>
      <c r="J666" s="115"/>
      <c r="K666" s="115"/>
      <c r="L666" s="115"/>
      <c r="M666" s="142"/>
      <c r="N666" s="32" t="str">
        <f t="shared" ref="N666" ca="1" si="437">IF(B664="","",N664/G664)</f>
        <v/>
      </c>
      <c r="O666" s="115"/>
      <c r="P666" s="115"/>
      <c r="Q666" s="115"/>
      <c r="R666" s="115"/>
      <c r="S666" s="115"/>
      <c r="T666" s="115"/>
      <c r="U666" s="115"/>
    </row>
    <row r="667" spans="1:21" x14ac:dyDescent="0.25">
      <c r="A667" s="23"/>
      <c r="B667" s="78" t="str">
        <f ca="1">IF(OFFSET(Zdroj!$B$16,A666,0)&gt;0,A669,"")</f>
        <v/>
      </c>
      <c r="C667" s="2" t="str">
        <f ca="1">IF($B667="","",IF(Zdroj!$AS$9="ano",CONCATENATE(OFFSET(Zdroj!C$16,'k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19" t="str">
        <f ca="1">IF($B667="","",OFFSET(Zdroj!N$16,'k rozhodnutí detailní'!$A666,0))</f>
        <v/>
      </c>
      <c r="E667" s="127" t="str">
        <f ca="1">IF($B667="","",OFFSET(Zdroj!T$16,'k rozhodnutí detailní'!$A666,0))</f>
        <v/>
      </c>
      <c r="F667" s="31" t="str">
        <f ca="1">IF($B667="","",OFFSET(Zdroj!U$16,'k rozhodnutí detailní'!$A666,0))</f>
        <v/>
      </c>
      <c r="G667" s="122" t="str">
        <f ca="1">IF($B667="","",OFFSET(Zdroj!W$16,'k rozhodnutí detailní'!$A666,0))</f>
        <v/>
      </c>
      <c r="H667" s="126" t="str">
        <f ca="1">IF($B667="","",OFFSET(Zdroj!Y$16,'k rozhodnutí detailní'!$A666,0))</f>
        <v/>
      </c>
      <c r="I667" s="115" t="str">
        <f ca="1">IF($B667="","",OFFSET(Zdroj!BW$16,'k rozhodnutí detailní'!$A666,0))</f>
        <v/>
      </c>
      <c r="J667" s="115" t="str">
        <f ca="1">IF($B667="","",OFFSET(Zdroj!BX$16,'k rozhodnutí detailní'!$A666,0))</f>
        <v/>
      </c>
      <c r="K667" s="115" t="str">
        <f ca="1">IF($B667="","",OFFSET(Zdroj!BY$16,'k rozhodnutí detailní'!$A666,0))</f>
        <v/>
      </c>
      <c r="L667" s="115" t="str">
        <f ca="1">IF($B667="","",CONCATENATE(OFFSET(Zdroj!BZ$16,'k rozhodnutí detailní'!$A666,0)," ze 100"))</f>
        <v/>
      </c>
      <c r="M667" s="142" t="str">
        <f t="shared" ref="M667" ca="1" si="438">IF($B667="","",SUM((I667+J667+K667)/100))</f>
        <v/>
      </c>
      <c r="N667" s="125" t="str">
        <f ca="1">IF(B667="","",OFFSET(Zdroj!CE$16,'k rozhodnutí detailní'!A666,0))</f>
        <v/>
      </c>
      <c r="O667" s="115" t="str">
        <f ca="1">IF($B667="","",OFFSET(Zdroj!Z$16,'k rozhodnutí detailní'!$A666,0))</f>
        <v/>
      </c>
      <c r="P667" s="115" t="str">
        <f ca="1">IF($B667="","",OFFSET(Zdroj!AC$16,'k rozhodnutí detailní'!$A666,0))</f>
        <v/>
      </c>
      <c r="Q667" s="115" t="str">
        <f ca="1">IF($B667="","",OFFSET(Zdroj!AD$16,'k rozhodnutí detailní'!$A666,0))</f>
        <v/>
      </c>
      <c r="R667" s="115" t="str">
        <f ca="1">IF($B667="","",OFFSET(Zdroj!AE$16,'k rozhodnutí detailní'!$A666,0))</f>
        <v/>
      </c>
      <c r="S667" s="115" t="str">
        <f ca="1">IF($B667="","",OFFSET(Zdroj!AF$16,'k rozhodnutí detailní'!$A666,0))</f>
        <v/>
      </c>
      <c r="T667" s="115" t="str">
        <f ca="1">IF($B667="","",OFFSET(Zdroj!AG$16,'k rozhodnutí detailní'!$A666,0))</f>
        <v/>
      </c>
      <c r="U667" s="115" t="str">
        <f ca="1">IF($B667="","",OFFSET(Zdroj!AH$16,'k rozhodnutí detailní'!$A666,0))</f>
        <v/>
      </c>
    </row>
    <row r="668" spans="1:21" x14ac:dyDescent="0.25">
      <c r="A668" s="23"/>
      <c r="B668" s="124" t="str">
        <f ca="1">IF(OFFSET(Zdroj!$B$16,A666,0)&gt;0,OFFSET(Zdroj!$B$16,A666,0)+0,"")</f>
        <v/>
      </c>
      <c r="C668" s="2" t="str">
        <f ca="1">IF($B667="","",IF(Zdroj!$AS$9="ano",CONCATENATE("Okres:","
",OFFSET(Zdroj!CH$16,'k rozhodnutí detailní'!$A666,0),"
","Právní forma","
",OFFSET(Zdroj!H$16,'k rozhodnutí detailní'!$A666,0),"
",IF(OFFSET(Zdroj!I$16,'k rozhodnutí detailní'!$A666,0)="","","IČO: "),OFFSET(Zdroj!I$16,'k rozhodnutí detailní'!$A666,0),"
","B.Ú. ",IF(OFFSET(Zdroj!J$16,'k rozhodnutí detailní'!$A666,0)="","","Anonymizováno")),CONCATENATE("Okres:","
",OFFSET(Zdroj!CH$16,'k rozhodnutí detailní'!$A666,0),"
","Právní forma","
",OFFSET(Zdroj!H$16,'k rozhodnutí detailní'!$A666,0),"
",IF(OFFSET(Zdroj!I$16,'k rozhodnutí detailní'!$A666,0)="","","IČO: "),OFFSET(Zdroj!I$16,'k rozhodnutí detailní'!$A666,0),"
","B.Ú. ",OFFSET(Zdroj!J$16,'k rozhodnutí detailní'!$A666,0))))</f>
        <v/>
      </c>
      <c r="D668" s="3" t="str">
        <f ca="1">IF($B667="","",OFFSET(Zdroj!O$16,'k rozhodnutí detailní'!$A666,0))</f>
        <v/>
      </c>
      <c r="E668" s="127"/>
      <c r="F668" s="30"/>
      <c r="G668" s="122"/>
      <c r="H668" s="126"/>
      <c r="I668" s="115"/>
      <c r="J668" s="115"/>
      <c r="K668" s="115"/>
      <c r="L668" s="115"/>
      <c r="M668" s="142"/>
      <c r="N668" s="125"/>
      <c r="O668" s="115"/>
      <c r="P668" s="115"/>
      <c r="Q668" s="115"/>
      <c r="R668" s="115"/>
      <c r="S668" s="115"/>
      <c r="T668" s="115"/>
      <c r="U668" s="115"/>
    </row>
    <row r="669" spans="1:21" x14ac:dyDescent="0.25">
      <c r="A669" s="23">
        <f>ROW()/3-1</f>
        <v>222</v>
      </c>
      <c r="B669" s="124"/>
      <c r="C669" s="28" t="str">
        <f ca="1">IF($B667="","",IF(Zdroj!$AS$9="ano",IF(OFFSET(Zdroj!M$16,'k rozhodnutí detailní'!A666,0)="","","Anonymizováno"),IF(OFFSET(Zdroj!M$16,'k rozhodnutí detailní'!A666,0)="","",OFFSET(Zdroj!M$16,'k rozhodnutí detailní'!A666,0))))</f>
        <v/>
      </c>
      <c r="D669" s="3" t="str">
        <f ca="1">IF($B667="","",CONCATENATE("Dotace bude použita na:","
",OFFSET(Zdroj!P$16,'k rozhodnutí detailní'!$A666,0)))</f>
        <v/>
      </c>
      <c r="E669" s="127"/>
      <c r="F669" s="31" t="str">
        <f ca="1">IF($B667="","",OFFSET(Zdroj!V$16,'k rozhodnutí detailní'!$A666,0))</f>
        <v/>
      </c>
      <c r="G669" s="38" t="str">
        <f ca="1">IF($B667="","",OFFSET(Zdroj!CC$16,'k rozhodnutí'!$A666,0))</f>
        <v/>
      </c>
      <c r="H669" s="126"/>
      <c r="I669" s="115"/>
      <c r="J669" s="115"/>
      <c r="K669" s="115"/>
      <c r="L669" s="115"/>
      <c r="M669" s="142"/>
      <c r="N669" s="32" t="str">
        <f t="shared" ref="N669" ca="1" si="439">IF(B667="","",N667/G667)</f>
        <v/>
      </c>
      <c r="O669" s="115"/>
      <c r="P669" s="115"/>
      <c r="Q669" s="115"/>
      <c r="R669" s="115"/>
      <c r="S669" s="115"/>
      <c r="T669" s="115"/>
      <c r="U669" s="115"/>
    </row>
    <row r="670" spans="1:21" x14ac:dyDescent="0.25">
      <c r="A670" s="23"/>
      <c r="B670" s="78" t="str">
        <f ca="1">IF(OFFSET(Zdroj!$B$16,A669,0)&gt;0,A672,"")</f>
        <v/>
      </c>
      <c r="C670" s="2" t="str">
        <f ca="1">IF($B670="","",IF(Zdroj!$AS$9="ano",CONCATENATE(OFFSET(Zdroj!C$16,'k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19" t="str">
        <f ca="1">IF($B670="","",OFFSET(Zdroj!N$16,'k rozhodnutí detailní'!$A669,0))</f>
        <v/>
      </c>
      <c r="E670" s="127" t="str">
        <f ca="1">IF($B670="","",OFFSET(Zdroj!T$16,'k rozhodnutí detailní'!$A669,0))</f>
        <v/>
      </c>
      <c r="F670" s="31" t="str">
        <f ca="1">IF($B670="","",OFFSET(Zdroj!U$16,'k rozhodnutí detailní'!$A669,0))</f>
        <v/>
      </c>
      <c r="G670" s="122" t="str">
        <f ca="1">IF($B670="","",OFFSET(Zdroj!W$16,'k rozhodnutí detailní'!$A669,0))</f>
        <v/>
      </c>
      <c r="H670" s="126" t="str">
        <f ca="1">IF($B670="","",OFFSET(Zdroj!Y$16,'k rozhodnutí detailní'!$A669,0))</f>
        <v/>
      </c>
      <c r="I670" s="115" t="str">
        <f ca="1">IF($B670="","",OFFSET(Zdroj!BW$16,'k rozhodnutí detailní'!$A669,0))</f>
        <v/>
      </c>
      <c r="J670" s="115" t="str">
        <f ca="1">IF($B670="","",OFFSET(Zdroj!BX$16,'k rozhodnutí detailní'!$A669,0))</f>
        <v/>
      </c>
      <c r="K670" s="115" t="str">
        <f ca="1">IF($B670="","",OFFSET(Zdroj!BY$16,'k rozhodnutí detailní'!$A669,0))</f>
        <v/>
      </c>
      <c r="L670" s="115" t="str">
        <f ca="1">IF($B670="","",CONCATENATE(OFFSET(Zdroj!BZ$16,'k rozhodnutí detailní'!$A669,0)," ze 100"))</f>
        <v/>
      </c>
      <c r="M670" s="142" t="str">
        <f t="shared" ref="M670" ca="1" si="440">IF($B670="","",SUM((I670+J670+K670)/100))</f>
        <v/>
      </c>
      <c r="N670" s="125" t="str">
        <f ca="1">IF(B670="","",OFFSET(Zdroj!CE$16,'k rozhodnutí detailní'!A669,0))</f>
        <v/>
      </c>
      <c r="O670" s="115" t="str">
        <f ca="1">IF($B670="","",OFFSET(Zdroj!Z$16,'k rozhodnutí detailní'!$A669,0))</f>
        <v/>
      </c>
      <c r="P670" s="115" t="str">
        <f ca="1">IF($B670="","",OFFSET(Zdroj!AC$16,'k rozhodnutí detailní'!$A669,0))</f>
        <v/>
      </c>
      <c r="Q670" s="115" t="str">
        <f ca="1">IF($B670="","",OFFSET(Zdroj!AD$16,'k rozhodnutí detailní'!$A669,0))</f>
        <v/>
      </c>
      <c r="R670" s="115" t="str">
        <f ca="1">IF($B670="","",OFFSET(Zdroj!AE$16,'k rozhodnutí detailní'!$A669,0))</f>
        <v/>
      </c>
      <c r="S670" s="115" t="str">
        <f ca="1">IF($B670="","",OFFSET(Zdroj!AF$16,'k rozhodnutí detailní'!$A669,0))</f>
        <v/>
      </c>
      <c r="T670" s="115" t="str">
        <f ca="1">IF($B670="","",OFFSET(Zdroj!AG$16,'k rozhodnutí detailní'!$A669,0))</f>
        <v/>
      </c>
      <c r="U670" s="115" t="str">
        <f ca="1">IF($B670="","",OFFSET(Zdroj!AH$16,'k rozhodnutí detailní'!$A669,0))</f>
        <v/>
      </c>
    </row>
    <row r="671" spans="1:21" x14ac:dyDescent="0.25">
      <c r="A671" s="23"/>
      <c r="B671" s="124" t="str">
        <f ca="1">IF(OFFSET(Zdroj!$B$16,A669,0)&gt;0,OFFSET(Zdroj!$B$16,A669,0)+0,"")</f>
        <v/>
      </c>
      <c r="C671" s="2" t="str">
        <f ca="1">IF($B670="","",IF(Zdroj!$AS$9="ano",CONCATENATE("Okres:","
",OFFSET(Zdroj!CH$16,'k rozhodnutí detailní'!$A669,0),"
","Právní forma","
",OFFSET(Zdroj!H$16,'k rozhodnutí detailní'!$A669,0),"
",IF(OFFSET(Zdroj!I$16,'k rozhodnutí detailní'!$A669,0)="","","IČO: "),OFFSET(Zdroj!I$16,'k rozhodnutí detailní'!$A669,0),"
","B.Ú. ",IF(OFFSET(Zdroj!J$16,'k rozhodnutí detailní'!$A669,0)="","","Anonymizováno")),CONCATENATE("Okres:","
",OFFSET(Zdroj!CH$16,'k rozhodnutí detailní'!$A669,0),"
","Právní forma","
",OFFSET(Zdroj!H$16,'k rozhodnutí detailní'!$A669,0),"
",IF(OFFSET(Zdroj!I$16,'k rozhodnutí detailní'!$A669,0)="","","IČO: "),OFFSET(Zdroj!I$16,'k rozhodnutí detailní'!$A669,0),"
","B.Ú. ",OFFSET(Zdroj!J$16,'k rozhodnutí detailní'!$A669,0))))</f>
        <v/>
      </c>
      <c r="D671" s="3" t="str">
        <f ca="1">IF($B670="","",OFFSET(Zdroj!O$16,'k rozhodnutí detailní'!$A669,0))</f>
        <v/>
      </c>
      <c r="E671" s="127"/>
      <c r="F671" s="30"/>
      <c r="G671" s="122"/>
      <c r="H671" s="126"/>
      <c r="I671" s="115"/>
      <c r="J671" s="115"/>
      <c r="K671" s="115"/>
      <c r="L671" s="115"/>
      <c r="M671" s="142"/>
      <c r="N671" s="125"/>
      <c r="O671" s="115"/>
      <c r="P671" s="115"/>
      <c r="Q671" s="115"/>
      <c r="R671" s="115"/>
      <c r="S671" s="115"/>
      <c r="T671" s="115"/>
      <c r="U671" s="115"/>
    </row>
    <row r="672" spans="1:21" x14ac:dyDescent="0.25">
      <c r="A672" s="23">
        <f>ROW()/3-1</f>
        <v>223</v>
      </c>
      <c r="B672" s="124"/>
      <c r="C672" s="28" t="str">
        <f ca="1">IF($B670="","",IF(Zdroj!$AS$9="ano",IF(OFFSET(Zdroj!M$16,'k rozhodnutí detailní'!A669,0)="","","Anonymizováno"),IF(OFFSET(Zdroj!M$16,'k rozhodnutí detailní'!A669,0)="","",OFFSET(Zdroj!M$16,'k rozhodnutí detailní'!A669,0))))</f>
        <v/>
      </c>
      <c r="D672" s="3" t="str">
        <f ca="1">IF($B670="","",CONCATENATE("Dotace bude použita na:","
",OFFSET(Zdroj!P$16,'k rozhodnutí detailní'!$A669,0)))</f>
        <v/>
      </c>
      <c r="E672" s="127"/>
      <c r="F672" s="31" t="str">
        <f ca="1">IF($B670="","",OFFSET(Zdroj!V$16,'k rozhodnutí detailní'!$A669,0))</f>
        <v/>
      </c>
      <c r="G672" s="38" t="str">
        <f ca="1">IF($B670="","",OFFSET(Zdroj!CC$16,'k rozhodnutí'!$A669,0))</f>
        <v/>
      </c>
      <c r="H672" s="126"/>
      <c r="I672" s="115"/>
      <c r="J672" s="115"/>
      <c r="K672" s="115"/>
      <c r="L672" s="115"/>
      <c r="M672" s="142"/>
      <c r="N672" s="32" t="str">
        <f t="shared" ref="N672" ca="1" si="441">IF(B670="","",N670/G670)</f>
        <v/>
      </c>
      <c r="O672" s="115"/>
      <c r="P672" s="115"/>
      <c r="Q672" s="115"/>
      <c r="R672" s="115"/>
      <c r="S672" s="115"/>
      <c r="T672" s="115"/>
      <c r="U672" s="115"/>
    </row>
    <row r="673" spans="1:21" x14ac:dyDescent="0.25">
      <c r="A673" s="23"/>
      <c r="B673" s="78" t="str">
        <f ca="1">IF(OFFSET(Zdroj!$B$16,A672,0)&gt;0,A675,"")</f>
        <v/>
      </c>
      <c r="C673" s="2" t="str">
        <f ca="1">IF($B673="","",IF(Zdroj!$AS$9="ano",CONCATENATE(OFFSET(Zdroj!C$16,'k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19" t="str">
        <f ca="1">IF($B673="","",OFFSET(Zdroj!N$16,'k rozhodnutí detailní'!$A672,0))</f>
        <v/>
      </c>
      <c r="E673" s="127" t="str">
        <f ca="1">IF($B673="","",OFFSET(Zdroj!T$16,'k rozhodnutí detailní'!$A672,0))</f>
        <v/>
      </c>
      <c r="F673" s="31" t="str">
        <f ca="1">IF($B673="","",OFFSET(Zdroj!U$16,'k rozhodnutí detailní'!$A672,0))</f>
        <v/>
      </c>
      <c r="G673" s="122" t="str">
        <f ca="1">IF($B673="","",OFFSET(Zdroj!W$16,'k rozhodnutí detailní'!$A672,0))</f>
        <v/>
      </c>
      <c r="H673" s="126" t="str">
        <f ca="1">IF($B673="","",OFFSET(Zdroj!Y$16,'k rozhodnutí detailní'!$A672,0))</f>
        <v/>
      </c>
      <c r="I673" s="115" t="str">
        <f ca="1">IF($B673="","",OFFSET(Zdroj!BW$16,'k rozhodnutí detailní'!$A672,0))</f>
        <v/>
      </c>
      <c r="J673" s="115" t="str">
        <f ca="1">IF($B673="","",OFFSET(Zdroj!BX$16,'k rozhodnutí detailní'!$A672,0))</f>
        <v/>
      </c>
      <c r="K673" s="115" t="str">
        <f ca="1">IF($B673="","",OFFSET(Zdroj!BY$16,'k rozhodnutí detailní'!$A672,0))</f>
        <v/>
      </c>
      <c r="L673" s="115" t="str">
        <f ca="1">IF($B673="","",CONCATENATE(OFFSET(Zdroj!BZ$16,'k rozhodnutí detailní'!$A672,0)," ze 100"))</f>
        <v/>
      </c>
      <c r="M673" s="142" t="str">
        <f t="shared" ref="M673" ca="1" si="442">IF($B673="","",SUM((I673+J673+K673)/100))</f>
        <v/>
      </c>
      <c r="N673" s="125" t="str">
        <f ca="1">IF(B673="","",OFFSET(Zdroj!CE$16,'k rozhodnutí detailní'!A672,0))</f>
        <v/>
      </c>
      <c r="O673" s="115" t="str">
        <f ca="1">IF($B673="","",OFFSET(Zdroj!Z$16,'k rozhodnutí detailní'!$A672,0))</f>
        <v/>
      </c>
      <c r="P673" s="115" t="str">
        <f ca="1">IF($B673="","",OFFSET(Zdroj!AC$16,'k rozhodnutí detailní'!$A672,0))</f>
        <v/>
      </c>
      <c r="Q673" s="115" t="str">
        <f ca="1">IF($B673="","",OFFSET(Zdroj!AD$16,'k rozhodnutí detailní'!$A672,0))</f>
        <v/>
      </c>
      <c r="R673" s="115" t="str">
        <f ca="1">IF($B673="","",OFFSET(Zdroj!AE$16,'k rozhodnutí detailní'!$A672,0))</f>
        <v/>
      </c>
      <c r="S673" s="115" t="str">
        <f ca="1">IF($B673="","",OFFSET(Zdroj!AF$16,'k rozhodnutí detailní'!$A672,0))</f>
        <v/>
      </c>
      <c r="T673" s="115" t="str">
        <f ca="1">IF($B673="","",OFFSET(Zdroj!AG$16,'k rozhodnutí detailní'!$A672,0))</f>
        <v/>
      </c>
      <c r="U673" s="115" t="str">
        <f ca="1">IF($B673="","",OFFSET(Zdroj!AH$16,'k rozhodnutí detailní'!$A672,0))</f>
        <v/>
      </c>
    </row>
    <row r="674" spans="1:21" x14ac:dyDescent="0.25">
      <c r="A674" s="23"/>
      <c r="B674" s="124" t="str">
        <f ca="1">IF(OFFSET(Zdroj!$B$16,A672,0)&gt;0,OFFSET(Zdroj!$B$16,A672,0)+0,"")</f>
        <v/>
      </c>
      <c r="C674" s="2" t="str">
        <f ca="1">IF($B673="","",IF(Zdroj!$AS$9="ano",CONCATENATE("Okres:","
",OFFSET(Zdroj!CH$16,'k rozhodnutí detailní'!$A672,0),"
","Právní forma","
",OFFSET(Zdroj!H$16,'k rozhodnutí detailní'!$A672,0),"
",IF(OFFSET(Zdroj!I$16,'k rozhodnutí detailní'!$A672,0)="","","IČO: "),OFFSET(Zdroj!I$16,'k rozhodnutí detailní'!$A672,0),"
","B.Ú. ",IF(OFFSET(Zdroj!J$16,'k rozhodnutí detailní'!$A672,0)="","","Anonymizováno")),CONCATENATE("Okres:","
",OFFSET(Zdroj!CH$16,'k rozhodnutí detailní'!$A672,0),"
","Právní forma","
",OFFSET(Zdroj!H$16,'k rozhodnutí detailní'!$A672,0),"
",IF(OFFSET(Zdroj!I$16,'k rozhodnutí detailní'!$A672,0)="","","IČO: "),OFFSET(Zdroj!I$16,'k rozhodnutí detailní'!$A672,0),"
","B.Ú. ",OFFSET(Zdroj!J$16,'k rozhodnutí detailní'!$A672,0))))</f>
        <v/>
      </c>
      <c r="D674" s="3" t="str">
        <f ca="1">IF($B673="","",OFFSET(Zdroj!O$16,'k rozhodnutí detailní'!$A672,0))</f>
        <v/>
      </c>
      <c r="E674" s="127"/>
      <c r="F674" s="30"/>
      <c r="G674" s="122"/>
      <c r="H674" s="126"/>
      <c r="I674" s="115"/>
      <c r="J674" s="115"/>
      <c r="K674" s="115"/>
      <c r="L674" s="115"/>
      <c r="M674" s="142"/>
      <c r="N674" s="125"/>
      <c r="O674" s="115"/>
      <c r="P674" s="115"/>
      <c r="Q674" s="115"/>
      <c r="R674" s="115"/>
      <c r="S674" s="115"/>
      <c r="T674" s="115"/>
      <c r="U674" s="115"/>
    </row>
    <row r="675" spans="1:21" x14ac:dyDescent="0.25">
      <c r="A675" s="23">
        <f>ROW()/3-1</f>
        <v>224</v>
      </c>
      <c r="B675" s="124"/>
      <c r="C675" s="28" t="str">
        <f ca="1">IF($B673="","",IF(Zdroj!$AS$9="ano",IF(OFFSET(Zdroj!M$16,'k rozhodnutí detailní'!A672,0)="","","Anonymizováno"),IF(OFFSET(Zdroj!M$16,'k rozhodnutí detailní'!A672,0)="","",OFFSET(Zdroj!M$16,'k rozhodnutí detailní'!A672,0))))</f>
        <v/>
      </c>
      <c r="D675" s="3" t="str">
        <f ca="1">IF($B673="","",CONCATENATE("Dotace bude použita na:","
",OFFSET(Zdroj!P$16,'k rozhodnutí detailní'!$A672,0)))</f>
        <v/>
      </c>
      <c r="E675" s="127"/>
      <c r="F675" s="31" t="str">
        <f ca="1">IF($B673="","",OFFSET(Zdroj!V$16,'k rozhodnutí detailní'!$A672,0))</f>
        <v/>
      </c>
      <c r="G675" s="38" t="str">
        <f ca="1">IF($B673="","",OFFSET(Zdroj!CC$16,'k rozhodnutí'!$A672,0))</f>
        <v/>
      </c>
      <c r="H675" s="126"/>
      <c r="I675" s="115"/>
      <c r="J675" s="115"/>
      <c r="K675" s="115"/>
      <c r="L675" s="115"/>
      <c r="M675" s="142"/>
      <c r="N675" s="32" t="str">
        <f t="shared" ref="N675" ca="1" si="443">IF(B673="","",N673/G673)</f>
        <v/>
      </c>
      <c r="O675" s="115"/>
      <c r="P675" s="115"/>
      <c r="Q675" s="115"/>
      <c r="R675" s="115"/>
      <c r="S675" s="115"/>
      <c r="T675" s="115"/>
      <c r="U675" s="115"/>
    </row>
    <row r="676" spans="1:21" x14ac:dyDescent="0.25">
      <c r="A676" s="23"/>
      <c r="B676" s="78" t="str">
        <f ca="1">IF(OFFSET(Zdroj!$B$16,A675,0)&gt;0,A678,"")</f>
        <v/>
      </c>
      <c r="C676" s="2" t="str">
        <f ca="1">IF($B676="","",IF(Zdroj!$AS$9="ano",CONCATENATE(OFFSET(Zdroj!C$16,'k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19" t="str">
        <f ca="1">IF($B676="","",OFFSET(Zdroj!N$16,'k rozhodnutí detailní'!$A675,0))</f>
        <v/>
      </c>
      <c r="E676" s="127" t="str">
        <f ca="1">IF($B676="","",OFFSET(Zdroj!T$16,'k rozhodnutí detailní'!$A675,0))</f>
        <v/>
      </c>
      <c r="F676" s="31" t="str">
        <f ca="1">IF($B676="","",OFFSET(Zdroj!U$16,'k rozhodnutí detailní'!$A675,0))</f>
        <v/>
      </c>
      <c r="G676" s="122" t="str">
        <f ca="1">IF($B676="","",OFFSET(Zdroj!W$16,'k rozhodnutí detailní'!$A675,0))</f>
        <v/>
      </c>
      <c r="H676" s="126" t="str">
        <f ca="1">IF($B676="","",OFFSET(Zdroj!Y$16,'k rozhodnutí detailní'!$A675,0))</f>
        <v/>
      </c>
      <c r="I676" s="115" t="str">
        <f ca="1">IF($B676="","",OFFSET(Zdroj!BW$16,'k rozhodnutí detailní'!$A675,0))</f>
        <v/>
      </c>
      <c r="J676" s="115" t="str">
        <f ca="1">IF($B676="","",OFFSET(Zdroj!BX$16,'k rozhodnutí detailní'!$A675,0))</f>
        <v/>
      </c>
      <c r="K676" s="115" t="str">
        <f ca="1">IF($B676="","",OFFSET(Zdroj!BY$16,'k rozhodnutí detailní'!$A675,0))</f>
        <v/>
      </c>
      <c r="L676" s="115" t="str">
        <f ca="1">IF($B676="","",CONCATENATE(OFFSET(Zdroj!BZ$16,'k rozhodnutí detailní'!$A675,0)," ze 100"))</f>
        <v/>
      </c>
      <c r="M676" s="142" t="str">
        <f t="shared" ref="M676" ca="1" si="444">IF($B676="","",SUM((I676+J676+K676)/100))</f>
        <v/>
      </c>
      <c r="N676" s="125" t="str">
        <f ca="1">IF(B676="","",OFFSET(Zdroj!CE$16,'k rozhodnutí detailní'!A675,0))</f>
        <v/>
      </c>
      <c r="O676" s="115" t="str">
        <f ca="1">IF($B676="","",OFFSET(Zdroj!Z$16,'k rozhodnutí detailní'!$A675,0))</f>
        <v/>
      </c>
      <c r="P676" s="115" t="str">
        <f ca="1">IF($B676="","",OFFSET(Zdroj!AC$16,'k rozhodnutí detailní'!$A675,0))</f>
        <v/>
      </c>
      <c r="Q676" s="115" t="str">
        <f ca="1">IF($B676="","",OFFSET(Zdroj!AD$16,'k rozhodnutí detailní'!$A675,0))</f>
        <v/>
      </c>
      <c r="R676" s="115" t="str">
        <f ca="1">IF($B676="","",OFFSET(Zdroj!AE$16,'k rozhodnutí detailní'!$A675,0))</f>
        <v/>
      </c>
      <c r="S676" s="115" t="str">
        <f ca="1">IF($B676="","",OFFSET(Zdroj!AF$16,'k rozhodnutí detailní'!$A675,0))</f>
        <v/>
      </c>
      <c r="T676" s="115" t="str">
        <f ca="1">IF($B676="","",OFFSET(Zdroj!AG$16,'k rozhodnutí detailní'!$A675,0))</f>
        <v/>
      </c>
      <c r="U676" s="115" t="str">
        <f ca="1">IF($B676="","",OFFSET(Zdroj!AH$16,'k rozhodnutí detailní'!$A675,0))</f>
        <v/>
      </c>
    </row>
    <row r="677" spans="1:21" x14ac:dyDescent="0.25">
      <c r="A677" s="23"/>
      <c r="B677" s="124" t="str">
        <f ca="1">IF(OFFSET(Zdroj!$B$16,A675,0)&gt;0,OFFSET(Zdroj!$B$16,A675,0)+0,"")</f>
        <v/>
      </c>
      <c r="C677" s="2" t="str">
        <f ca="1">IF($B676="","",IF(Zdroj!$AS$9="ano",CONCATENATE("Okres:","
",OFFSET(Zdroj!CH$16,'k rozhodnutí detailní'!$A675,0),"
","Právní forma","
",OFFSET(Zdroj!H$16,'k rozhodnutí detailní'!$A675,0),"
",IF(OFFSET(Zdroj!I$16,'k rozhodnutí detailní'!$A675,0)="","","IČO: "),OFFSET(Zdroj!I$16,'k rozhodnutí detailní'!$A675,0),"
","B.Ú. ",IF(OFFSET(Zdroj!J$16,'k rozhodnutí detailní'!$A675,0)="","","Anonymizováno")),CONCATENATE("Okres:","
",OFFSET(Zdroj!CH$16,'k rozhodnutí detailní'!$A675,0),"
","Právní forma","
",OFFSET(Zdroj!H$16,'k rozhodnutí detailní'!$A675,0),"
",IF(OFFSET(Zdroj!I$16,'k rozhodnutí detailní'!$A675,0)="","","IČO: "),OFFSET(Zdroj!I$16,'k rozhodnutí detailní'!$A675,0),"
","B.Ú. ",OFFSET(Zdroj!J$16,'k rozhodnutí detailní'!$A675,0))))</f>
        <v/>
      </c>
      <c r="D677" s="3" t="str">
        <f ca="1">IF($B676="","",OFFSET(Zdroj!O$16,'k rozhodnutí detailní'!$A675,0))</f>
        <v/>
      </c>
      <c r="E677" s="127"/>
      <c r="F677" s="30"/>
      <c r="G677" s="122"/>
      <c r="H677" s="126"/>
      <c r="I677" s="115"/>
      <c r="J677" s="115"/>
      <c r="K677" s="115"/>
      <c r="L677" s="115"/>
      <c r="M677" s="142"/>
      <c r="N677" s="125"/>
      <c r="O677" s="115"/>
      <c r="P677" s="115"/>
      <c r="Q677" s="115"/>
      <c r="R677" s="115"/>
      <c r="S677" s="115"/>
      <c r="T677" s="115"/>
      <c r="U677" s="115"/>
    </row>
    <row r="678" spans="1:21" x14ac:dyDescent="0.25">
      <c r="A678" s="23">
        <f>ROW()/3-1</f>
        <v>225</v>
      </c>
      <c r="B678" s="124"/>
      <c r="C678" s="28" t="str">
        <f ca="1">IF($B676="","",IF(Zdroj!$AS$9="ano",IF(OFFSET(Zdroj!M$16,'k rozhodnutí detailní'!A675,0)="","","Anonymizováno"),IF(OFFSET(Zdroj!M$16,'k rozhodnutí detailní'!A675,0)="","",OFFSET(Zdroj!M$16,'k rozhodnutí detailní'!A675,0))))</f>
        <v/>
      </c>
      <c r="D678" s="3" t="str">
        <f ca="1">IF($B676="","",CONCATENATE("Dotace bude použita na:","
",OFFSET(Zdroj!P$16,'k rozhodnutí detailní'!$A675,0)))</f>
        <v/>
      </c>
      <c r="E678" s="127"/>
      <c r="F678" s="31" t="str">
        <f ca="1">IF($B676="","",OFFSET(Zdroj!V$16,'k rozhodnutí detailní'!$A675,0))</f>
        <v/>
      </c>
      <c r="G678" s="38" t="str">
        <f ca="1">IF($B676="","",OFFSET(Zdroj!CC$16,'k rozhodnutí'!$A675,0))</f>
        <v/>
      </c>
      <c r="H678" s="126"/>
      <c r="I678" s="115"/>
      <c r="J678" s="115"/>
      <c r="K678" s="115"/>
      <c r="L678" s="115"/>
      <c r="M678" s="142"/>
      <c r="N678" s="32" t="str">
        <f t="shared" ref="N678" ca="1" si="445">IF(B676="","",N676/G676)</f>
        <v/>
      </c>
      <c r="O678" s="115"/>
      <c r="P678" s="115"/>
      <c r="Q678" s="115"/>
      <c r="R678" s="115"/>
      <c r="S678" s="115"/>
      <c r="T678" s="115"/>
      <c r="U678" s="115"/>
    </row>
    <row r="679" spans="1:21" x14ac:dyDescent="0.25">
      <c r="A679" s="23"/>
      <c r="B679" s="78" t="str">
        <f ca="1">IF(OFFSET(Zdroj!$B$16,A678,0)&gt;0,A681,"")</f>
        <v/>
      </c>
      <c r="C679" s="2" t="str">
        <f ca="1">IF($B679="","",IF(Zdroj!$AS$9="ano",CONCATENATE(OFFSET(Zdroj!C$16,'k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19" t="str">
        <f ca="1">IF($B679="","",OFFSET(Zdroj!N$16,'k rozhodnutí detailní'!$A678,0))</f>
        <v/>
      </c>
      <c r="E679" s="127" t="str">
        <f ca="1">IF($B679="","",OFFSET(Zdroj!T$16,'k rozhodnutí detailní'!$A678,0))</f>
        <v/>
      </c>
      <c r="F679" s="31" t="str">
        <f ca="1">IF($B679="","",OFFSET(Zdroj!U$16,'k rozhodnutí detailní'!$A678,0))</f>
        <v/>
      </c>
      <c r="G679" s="122" t="str">
        <f ca="1">IF($B679="","",OFFSET(Zdroj!W$16,'k rozhodnutí detailní'!$A678,0))</f>
        <v/>
      </c>
      <c r="H679" s="126" t="str">
        <f ca="1">IF($B679="","",OFFSET(Zdroj!Y$16,'k rozhodnutí detailní'!$A678,0))</f>
        <v/>
      </c>
      <c r="I679" s="115" t="str">
        <f ca="1">IF($B679="","",OFFSET(Zdroj!BW$16,'k rozhodnutí detailní'!$A678,0))</f>
        <v/>
      </c>
      <c r="J679" s="115" t="str">
        <f ca="1">IF($B679="","",OFFSET(Zdroj!BX$16,'k rozhodnutí detailní'!$A678,0))</f>
        <v/>
      </c>
      <c r="K679" s="115" t="str">
        <f ca="1">IF($B679="","",OFFSET(Zdroj!BY$16,'k rozhodnutí detailní'!$A678,0))</f>
        <v/>
      </c>
      <c r="L679" s="115" t="str">
        <f ca="1">IF($B679="","",CONCATENATE(OFFSET(Zdroj!BZ$16,'k rozhodnutí detailní'!$A678,0)," ze 100"))</f>
        <v/>
      </c>
      <c r="M679" s="142" t="str">
        <f t="shared" ref="M679" ca="1" si="446">IF($B679="","",SUM((I679+J679+K679)/100))</f>
        <v/>
      </c>
      <c r="N679" s="125" t="str">
        <f ca="1">IF(B679="","",OFFSET(Zdroj!CE$16,'k rozhodnutí detailní'!A678,0))</f>
        <v/>
      </c>
      <c r="O679" s="115" t="str">
        <f ca="1">IF($B679="","",OFFSET(Zdroj!Z$16,'k rozhodnutí detailní'!$A678,0))</f>
        <v/>
      </c>
      <c r="P679" s="115" t="str">
        <f ca="1">IF($B679="","",OFFSET(Zdroj!AC$16,'k rozhodnutí detailní'!$A678,0))</f>
        <v/>
      </c>
      <c r="Q679" s="115" t="str">
        <f ca="1">IF($B679="","",OFFSET(Zdroj!AD$16,'k rozhodnutí detailní'!$A678,0))</f>
        <v/>
      </c>
      <c r="R679" s="115" t="str">
        <f ca="1">IF($B679="","",OFFSET(Zdroj!AE$16,'k rozhodnutí detailní'!$A678,0))</f>
        <v/>
      </c>
      <c r="S679" s="115" t="str">
        <f ca="1">IF($B679="","",OFFSET(Zdroj!AF$16,'k rozhodnutí detailní'!$A678,0))</f>
        <v/>
      </c>
      <c r="T679" s="115" t="str">
        <f ca="1">IF($B679="","",OFFSET(Zdroj!AG$16,'k rozhodnutí detailní'!$A678,0))</f>
        <v/>
      </c>
      <c r="U679" s="115" t="str">
        <f ca="1">IF($B679="","",OFFSET(Zdroj!AH$16,'k rozhodnutí detailní'!$A678,0))</f>
        <v/>
      </c>
    </row>
    <row r="680" spans="1:21" x14ac:dyDescent="0.25">
      <c r="A680" s="23"/>
      <c r="B680" s="124" t="str">
        <f ca="1">IF(OFFSET(Zdroj!$B$16,A678,0)&gt;0,OFFSET(Zdroj!$B$16,A678,0)+0,"")</f>
        <v/>
      </c>
      <c r="C680" s="2" t="str">
        <f ca="1">IF($B679="","",IF(Zdroj!$AS$9="ano",CONCATENATE("Okres:","
",OFFSET(Zdroj!CH$16,'k rozhodnutí detailní'!$A678,0),"
","Právní forma","
",OFFSET(Zdroj!H$16,'k rozhodnutí detailní'!$A678,0),"
",IF(OFFSET(Zdroj!I$16,'k rozhodnutí detailní'!$A678,0)="","","IČO: "),OFFSET(Zdroj!I$16,'k rozhodnutí detailní'!$A678,0),"
","B.Ú. ",IF(OFFSET(Zdroj!J$16,'k rozhodnutí detailní'!$A678,0)="","","Anonymizováno")),CONCATENATE("Okres:","
",OFFSET(Zdroj!CH$16,'k rozhodnutí detailní'!$A678,0),"
","Právní forma","
",OFFSET(Zdroj!H$16,'k rozhodnutí detailní'!$A678,0),"
",IF(OFFSET(Zdroj!I$16,'k rozhodnutí detailní'!$A678,0)="","","IČO: "),OFFSET(Zdroj!I$16,'k rozhodnutí detailní'!$A678,0),"
","B.Ú. ",OFFSET(Zdroj!J$16,'k rozhodnutí detailní'!$A678,0))))</f>
        <v/>
      </c>
      <c r="D680" s="3" t="str">
        <f ca="1">IF($B679="","",OFFSET(Zdroj!O$16,'k rozhodnutí detailní'!$A678,0))</f>
        <v/>
      </c>
      <c r="E680" s="127"/>
      <c r="F680" s="30"/>
      <c r="G680" s="122"/>
      <c r="H680" s="126"/>
      <c r="I680" s="115"/>
      <c r="J680" s="115"/>
      <c r="K680" s="115"/>
      <c r="L680" s="115"/>
      <c r="M680" s="142"/>
      <c r="N680" s="125"/>
      <c r="O680" s="115"/>
      <c r="P680" s="115"/>
      <c r="Q680" s="115"/>
      <c r="R680" s="115"/>
      <c r="S680" s="115"/>
      <c r="T680" s="115"/>
      <c r="U680" s="115"/>
    </row>
    <row r="681" spans="1:21" x14ac:dyDescent="0.25">
      <c r="A681" s="23">
        <f>ROW()/3-1</f>
        <v>226</v>
      </c>
      <c r="B681" s="124"/>
      <c r="C681" s="28" t="str">
        <f ca="1">IF($B679="","",IF(Zdroj!$AS$9="ano",IF(OFFSET(Zdroj!M$16,'k rozhodnutí detailní'!A678,0)="","","Anonymizováno"),IF(OFFSET(Zdroj!M$16,'k rozhodnutí detailní'!A678,0)="","",OFFSET(Zdroj!M$16,'k rozhodnutí detailní'!A678,0))))</f>
        <v/>
      </c>
      <c r="D681" s="3" t="str">
        <f ca="1">IF($B679="","",CONCATENATE("Dotace bude použita na:","
",OFFSET(Zdroj!P$16,'k rozhodnutí detailní'!$A678,0)))</f>
        <v/>
      </c>
      <c r="E681" s="127"/>
      <c r="F681" s="31" t="str">
        <f ca="1">IF($B679="","",OFFSET(Zdroj!V$16,'k rozhodnutí detailní'!$A678,0))</f>
        <v/>
      </c>
      <c r="G681" s="38" t="str">
        <f ca="1">IF($B679="","",OFFSET(Zdroj!CC$16,'k rozhodnutí'!$A678,0))</f>
        <v/>
      </c>
      <c r="H681" s="126"/>
      <c r="I681" s="115"/>
      <c r="J681" s="115"/>
      <c r="K681" s="115"/>
      <c r="L681" s="115"/>
      <c r="M681" s="142"/>
      <c r="N681" s="32" t="str">
        <f t="shared" ref="N681" ca="1" si="447">IF(B679="","",N679/G679)</f>
        <v/>
      </c>
      <c r="O681" s="115"/>
      <c r="P681" s="115"/>
      <c r="Q681" s="115"/>
      <c r="R681" s="115"/>
      <c r="S681" s="115"/>
      <c r="T681" s="115"/>
      <c r="U681" s="115"/>
    </row>
    <row r="682" spans="1:21" x14ac:dyDescent="0.25">
      <c r="A682" s="23"/>
      <c r="B682" s="78" t="str">
        <f ca="1">IF(OFFSET(Zdroj!$B$16,A681,0)&gt;0,A684,"")</f>
        <v/>
      </c>
      <c r="C682" s="2" t="str">
        <f ca="1">IF($B682="","",IF(Zdroj!$AS$9="ano",CONCATENATE(OFFSET(Zdroj!C$16,'k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19" t="str">
        <f ca="1">IF($B682="","",OFFSET(Zdroj!N$16,'k rozhodnutí detailní'!$A681,0))</f>
        <v/>
      </c>
      <c r="E682" s="127" t="str">
        <f ca="1">IF($B682="","",OFFSET(Zdroj!T$16,'k rozhodnutí detailní'!$A681,0))</f>
        <v/>
      </c>
      <c r="F682" s="31" t="str">
        <f ca="1">IF($B682="","",OFFSET(Zdroj!U$16,'k rozhodnutí detailní'!$A681,0))</f>
        <v/>
      </c>
      <c r="G682" s="122" t="str">
        <f ca="1">IF($B682="","",OFFSET(Zdroj!W$16,'k rozhodnutí detailní'!$A681,0))</f>
        <v/>
      </c>
      <c r="H682" s="126" t="str">
        <f ca="1">IF($B682="","",OFFSET(Zdroj!Y$16,'k rozhodnutí detailní'!$A681,0))</f>
        <v/>
      </c>
      <c r="I682" s="115" t="str">
        <f ca="1">IF($B682="","",OFFSET(Zdroj!BW$16,'k rozhodnutí detailní'!$A681,0))</f>
        <v/>
      </c>
      <c r="J682" s="115" t="str">
        <f ca="1">IF($B682="","",OFFSET(Zdroj!BX$16,'k rozhodnutí detailní'!$A681,0))</f>
        <v/>
      </c>
      <c r="K682" s="115" t="str">
        <f ca="1">IF($B682="","",OFFSET(Zdroj!BY$16,'k rozhodnutí detailní'!$A681,0))</f>
        <v/>
      </c>
      <c r="L682" s="115" t="str">
        <f ca="1">IF($B682="","",CONCATENATE(OFFSET(Zdroj!BZ$16,'k rozhodnutí detailní'!$A681,0)," ze 100"))</f>
        <v/>
      </c>
      <c r="M682" s="142" t="str">
        <f t="shared" ref="M682" ca="1" si="448">IF($B682="","",SUM((I682+J682+K682)/100))</f>
        <v/>
      </c>
      <c r="N682" s="125" t="str">
        <f ca="1">IF(B682="","",OFFSET(Zdroj!CE$16,'k rozhodnutí detailní'!A681,0))</f>
        <v/>
      </c>
      <c r="O682" s="115" t="str">
        <f ca="1">IF($B682="","",OFFSET(Zdroj!Z$16,'k rozhodnutí detailní'!$A681,0))</f>
        <v/>
      </c>
      <c r="P682" s="115" t="str">
        <f ca="1">IF($B682="","",OFFSET(Zdroj!AC$16,'k rozhodnutí detailní'!$A681,0))</f>
        <v/>
      </c>
      <c r="Q682" s="115" t="str">
        <f ca="1">IF($B682="","",OFFSET(Zdroj!AD$16,'k rozhodnutí detailní'!$A681,0))</f>
        <v/>
      </c>
      <c r="R682" s="115" t="str">
        <f ca="1">IF($B682="","",OFFSET(Zdroj!AE$16,'k rozhodnutí detailní'!$A681,0))</f>
        <v/>
      </c>
      <c r="S682" s="115" t="str">
        <f ca="1">IF($B682="","",OFFSET(Zdroj!AF$16,'k rozhodnutí detailní'!$A681,0))</f>
        <v/>
      </c>
      <c r="T682" s="115" t="str">
        <f ca="1">IF($B682="","",OFFSET(Zdroj!AG$16,'k rozhodnutí detailní'!$A681,0))</f>
        <v/>
      </c>
      <c r="U682" s="115" t="str">
        <f ca="1">IF($B682="","",OFFSET(Zdroj!AH$16,'k rozhodnutí detailní'!$A681,0))</f>
        <v/>
      </c>
    </row>
    <row r="683" spans="1:21" x14ac:dyDescent="0.25">
      <c r="A683" s="23"/>
      <c r="B683" s="124" t="str">
        <f ca="1">IF(OFFSET(Zdroj!$B$16,A681,0)&gt;0,OFFSET(Zdroj!$B$16,A681,0)+0,"")</f>
        <v/>
      </c>
      <c r="C683" s="2" t="str">
        <f ca="1">IF($B682="","",IF(Zdroj!$AS$9="ano",CONCATENATE("Okres:","
",OFFSET(Zdroj!CH$16,'k rozhodnutí detailní'!$A681,0),"
","Právní forma","
",OFFSET(Zdroj!H$16,'k rozhodnutí detailní'!$A681,0),"
",IF(OFFSET(Zdroj!I$16,'k rozhodnutí detailní'!$A681,0)="","","IČO: "),OFFSET(Zdroj!I$16,'k rozhodnutí detailní'!$A681,0),"
","B.Ú. ",IF(OFFSET(Zdroj!J$16,'k rozhodnutí detailní'!$A681,0)="","","Anonymizováno")),CONCATENATE("Okres:","
",OFFSET(Zdroj!CH$16,'k rozhodnutí detailní'!$A681,0),"
","Právní forma","
",OFFSET(Zdroj!H$16,'k rozhodnutí detailní'!$A681,0),"
",IF(OFFSET(Zdroj!I$16,'k rozhodnutí detailní'!$A681,0)="","","IČO: "),OFFSET(Zdroj!I$16,'k rozhodnutí detailní'!$A681,0),"
","B.Ú. ",OFFSET(Zdroj!J$16,'k rozhodnutí detailní'!$A681,0))))</f>
        <v/>
      </c>
      <c r="D683" s="3" t="str">
        <f ca="1">IF($B682="","",OFFSET(Zdroj!O$16,'k rozhodnutí detailní'!$A681,0))</f>
        <v/>
      </c>
      <c r="E683" s="127"/>
      <c r="F683" s="30"/>
      <c r="G683" s="122"/>
      <c r="H683" s="126"/>
      <c r="I683" s="115"/>
      <c r="J683" s="115"/>
      <c r="K683" s="115"/>
      <c r="L683" s="115"/>
      <c r="M683" s="142"/>
      <c r="N683" s="125"/>
      <c r="O683" s="115"/>
      <c r="P683" s="115"/>
      <c r="Q683" s="115"/>
      <c r="R683" s="115"/>
      <c r="S683" s="115"/>
      <c r="T683" s="115"/>
      <c r="U683" s="115"/>
    </row>
    <row r="684" spans="1:21" x14ac:dyDescent="0.25">
      <c r="A684" s="23">
        <f>ROW()/3-1</f>
        <v>227</v>
      </c>
      <c r="B684" s="124"/>
      <c r="C684" s="28" t="str">
        <f ca="1">IF($B682="","",IF(Zdroj!$AS$9="ano",IF(OFFSET(Zdroj!M$16,'k rozhodnutí detailní'!A681,0)="","","Anonymizováno"),IF(OFFSET(Zdroj!M$16,'k rozhodnutí detailní'!A681,0)="","",OFFSET(Zdroj!M$16,'k rozhodnutí detailní'!A681,0))))</f>
        <v/>
      </c>
      <c r="D684" s="3" t="str">
        <f ca="1">IF($B682="","",CONCATENATE("Dotace bude použita na:","
",OFFSET(Zdroj!P$16,'k rozhodnutí detailní'!$A681,0)))</f>
        <v/>
      </c>
      <c r="E684" s="127"/>
      <c r="F684" s="31" t="str">
        <f ca="1">IF($B682="","",OFFSET(Zdroj!V$16,'k rozhodnutí detailní'!$A681,0))</f>
        <v/>
      </c>
      <c r="G684" s="38" t="str">
        <f ca="1">IF($B682="","",OFFSET(Zdroj!CC$16,'k rozhodnutí'!$A681,0))</f>
        <v/>
      </c>
      <c r="H684" s="126"/>
      <c r="I684" s="115"/>
      <c r="J684" s="115"/>
      <c r="K684" s="115"/>
      <c r="L684" s="115"/>
      <c r="M684" s="142"/>
      <c r="N684" s="32" t="str">
        <f t="shared" ref="N684" ca="1" si="449">IF(B682="","",N682/G682)</f>
        <v/>
      </c>
      <c r="O684" s="115"/>
      <c r="P684" s="115"/>
      <c r="Q684" s="115"/>
      <c r="R684" s="115"/>
      <c r="S684" s="115"/>
      <c r="T684" s="115"/>
      <c r="U684" s="115"/>
    </row>
    <row r="685" spans="1:21" x14ac:dyDescent="0.25">
      <c r="A685" s="23"/>
      <c r="B685" s="78" t="str">
        <f ca="1">IF(OFFSET(Zdroj!$B$16,A684,0)&gt;0,A687,"")</f>
        <v/>
      </c>
      <c r="C685" s="2" t="str">
        <f ca="1">IF($B685="","",IF(Zdroj!$AS$9="ano",CONCATENATE(OFFSET(Zdroj!C$16,'k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19" t="str">
        <f ca="1">IF($B685="","",OFFSET(Zdroj!N$16,'k rozhodnutí detailní'!$A684,0))</f>
        <v/>
      </c>
      <c r="E685" s="127" t="str">
        <f ca="1">IF($B685="","",OFFSET(Zdroj!T$16,'k rozhodnutí detailní'!$A684,0))</f>
        <v/>
      </c>
      <c r="F685" s="31" t="str">
        <f ca="1">IF($B685="","",OFFSET(Zdroj!U$16,'k rozhodnutí detailní'!$A684,0))</f>
        <v/>
      </c>
      <c r="G685" s="122" t="str">
        <f ca="1">IF($B685="","",OFFSET(Zdroj!W$16,'k rozhodnutí detailní'!$A684,0))</f>
        <v/>
      </c>
      <c r="H685" s="126" t="str">
        <f ca="1">IF($B685="","",OFFSET(Zdroj!Y$16,'k rozhodnutí detailní'!$A684,0))</f>
        <v/>
      </c>
      <c r="I685" s="115" t="str">
        <f ca="1">IF($B685="","",OFFSET(Zdroj!BW$16,'k rozhodnutí detailní'!$A684,0))</f>
        <v/>
      </c>
      <c r="J685" s="115" t="str">
        <f ca="1">IF($B685="","",OFFSET(Zdroj!BX$16,'k rozhodnutí detailní'!$A684,0))</f>
        <v/>
      </c>
      <c r="K685" s="115" t="str">
        <f ca="1">IF($B685="","",OFFSET(Zdroj!BY$16,'k rozhodnutí detailní'!$A684,0))</f>
        <v/>
      </c>
      <c r="L685" s="115" t="str">
        <f ca="1">IF($B685="","",CONCATENATE(OFFSET(Zdroj!BZ$16,'k rozhodnutí detailní'!$A684,0)," ze 100"))</f>
        <v/>
      </c>
      <c r="M685" s="142" t="str">
        <f t="shared" ref="M685" ca="1" si="450">IF($B685="","",SUM((I685+J685+K685)/100))</f>
        <v/>
      </c>
      <c r="N685" s="125" t="str">
        <f ca="1">IF(B685="","",OFFSET(Zdroj!CE$16,'k rozhodnutí detailní'!A684,0))</f>
        <v/>
      </c>
      <c r="O685" s="115" t="str">
        <f ca="1">IF($B685="","",OFFSET(Zdroj!Z$16,'k rozhodnutí detailní'!$A684,0))</f>
        <v/>
      </c>
      <c r="P685" s="115" t="str">
        <f ca="1">IF($B685="","",OFFSET(Zdroj!AC$16,'k rozhodnutí detailní'!$A684,0))</f>
        <v/>
      </c>
      <c r="Q685" s="115" t="str">
        <f ca="1">IF($B685="","",OFFSET(Zdroj!AD$16,'k rozhodnutí detailní'!$A684,0))</f>
        <v/>
      </c>
      <c r="R685" s="115" t="str">
        <f ca="1">IF($B685="","",OFFSET(Zdroj!AE$16,'k rozhodnutí detailní'!$A684,0))</f>
        <v/>
      </c>
      <c r="S685" s="115" t="str">
        <f ca="1">IF($B685="","",OFFSET(Zdroj!AF$16,'k rozhodnutí detailní'!$A684,0))</f>
        <v/>
      </c>
      <c r="T685" s="115" t="str">
        <f ca="1">IF($B685="","",OFFSET(Zdroj!AG$16,'k rozhodnutí detailní'!$A684,0))</f>
        <v/>
      </c>
      <c r="U685" s="115" t="str">
        <f ca="1">IF($B685="","",OFFSET(Zdroj!AH$16,'k rozhodnutí detailní'!$A684,0))</f>
        <v/>
      </c>
    </row>
    <row r="686" spans="1:21" x14ac:dyDescent="0.25">
      <c r="A686" s="23"/>
      <c r="B686" s="124" t="str">
        <f ca="1">IF(OFFSET(Zdroj!$B$16,A684,0)&gt;0,OFFSET(Zdroj!$B$16,A684,0)+0,"")</f>
        <v/>
      </c>
      <c r="C686" s="2" t="str">
        <f ca="1">IF($B685="","",IF(Zdroj!$AS$9="ano",CONCATENATE("Okres:","
",OFFSET(Zdroj!CH$16,'k rozhodnutí detailní'!$A684,0),"
","Právní forma","
",OFFSET(Zdroj!H$16,'k rozhodnutí detailní'!$A684,0),"
",IF(OFFSET(Zdroj!I$16,'k rozhodnutí detailní'!$A684,0)="","","IČO: "),OFFSET(Zdroj!I$16,'k rozhodnutí detailní'!$A684,0),"
","B.Ú. ",IF(OFFSET(Zdroj!J$16,'k rozhodnutí detailní'!$A684,0)="","","Anonymizováno")),CONCATENATE("Okres:","
",OFFSET(Zdroj!CH$16,'k rozhodnutí detailní'!$A684,0),"
","Právní forma","
",OFFSET(Zdroj!H$16,'k rozhodnutí detailní'!$A684,0),"
",IF(OFFSET(Zdroj!I$16,'k rozhodnutí detailní'!$A684,0)="","","IČO: "),OFFSET(Zdroj!I$16,'k rozhodnutí detailní'!$A684,0),"
","B.Ú. ",OFFSET(Zdroj!J$16,'k rozhodnutí detailní'!$A684,0))))</f>
        <v/>
      </c>
      <c r="D686" s="3" t="str">
        <f ca="1">IF($B685="","",OFFSET(Zdroj!O$16,'k rozhodnutí detailní'!$A684,0))</f>
        <v/>
      </c>
      <c r="E686" s="127"/>
      <c r="F686" s="30"/>
      <c r="G686" s="122"/>
      <c r="H686" s="126"/>
      <c r="I686" s="115"/>
      <c r="J686" s="115"/>
      <c r="K686" s="115"/>
      <c r="L686" s="115"/>
      <c r="M686" s="142"/>
      <c r="N686" s="125"/>
      <c r="O686" s="115"/>
      <c r="P686" s="115"/>
      <c r="Q686" s="115"/>
      <c r="R686" s="115"/>
      <c r="S686" s="115"/>
      <c r="T686" s="115"/>
      <c r="U686" s="115"/>
    </row>
    <row r="687" spans="1:21" x14ac:dyDescent="0.25">
      <c r="A687" s="23">
        <f>ROW()/3-1</f>
        <v>228</v>
      </c>
      <c r="B687" s="124"/>
      <c r="C687" s="28" t="str">
        <f ca="1">IF($B685="","",IF(Zdroj!$AS$9="ano",IF(OFFSET(Zdroj!M$16,'k rozhodnutí detailní'!A684,0)="","","Anonymizováno"),IF(OFFSET(Zdroj!M$16,'k rozhodnutí detailní'!A684,0)="","",OFFSET(Zdroj!M$16,'k rozhodnutí detailní'!A684,0))))</f>
        <v/>
      </c>
      <c r="D687" s="3" t="str">
        <f ca="1">IF($B685="","",CONCATENATE("Dotace bude použita na:","
",OFFSET(Zdroj!P$16,'k rozhodnutí detailní'!$A684,0)))</f>
        <v/>
      </c>
      <c r="E687" s="127"/>
      <c r="F687" s="31" t="str">
        <f ca="1">IF($B685="","",OFFSET(Zdroj!V$16,'k rozhodnutí detailní'!$A684,0))</f>
        <v/>
      </c>
      <c r="G687" s="38" t="str">
        <f ca="1">IF($B685="","",OFFSET(Zdroj!CC$16,'k rozhodnutí'!$A684,0))</f>
        <v/>
      </c>
      <c r="H687" s="126"/>
      <c r="I687" s="115"/>
      <c r="J687" s="115"/>
      <c r="K687" s="115"/>
      <c r="L687" s="115"/>
      <c r="M687" s="142"/>
      <c r="N687" s="32" t="str">
        <f t="shared" ref="N687" ca="1" si="451">IF(B685="","",N685/G685)</f>
        <v/>
      </c>
      <c r="O687" s="115"/>
      <c r="P687" s="115"/>
      <c r="Q687" s="115"/>
      <c r="R687" s="115"/>
      <c r="S687" s="115"/>
      <c r="T687" s="115"/>
      <c r="U687" s="115"/>
    </row>
    <row r="688" spans="1:21" x14ac:dyDescent="0.25">
      <c r="A688" s="23"/>
      <c r="B688" s="78" t="str">
        <f ca="1">IF(OFFSET(Zdroj!$B$16,A687,0)&gt;0,A690,"")</f>
        <v/>
      </c>
      <c r="C688" s="2" t="str">
        <f ca="1">IF($B688="","",IF(Zdroj!$AS$9="ano",CONCATENATE(OFFSET(Zdroj!C$16,'k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19" t="str">
        <f ca="1">IF($B688="","",OFFSET(Zdroj!N$16,'k rozhodnutí detailní'!$A687,0))</f>
        <v/>
      </c>
      <c r="E688" s="127" t="str">
        <f ca="1">IF($B688="","",OFFSET(Zdroj!T$16,'k rozhodnutí detailní'!$A687,0))</f>
        <v/>
      </c>
      <c r="F688" s="31" t="str">
        <f ca="1">IF($B688="","",OFFSET(Zdroj!U$16,'k rozhodnutí detailní'!$A687,0))</f>
        <v/>
      </c>
      <c r="G688" s="122" t="str">
        <f ca="1">IF($B688="","",OFFSET(Zdroj!W$16,'k rozhodnutí detailní'!$A687,0))</f>
        <v/>
      </c>
      <c r="H688" s="126" t="str">
        <f ca="1">IF($B688="","",OFFSET(Zdroj!Y$16,'k rozhodnutí detailní'!$A687,0))</f>
        <v/>
      </c>
      <c r="I688" s="115" t="str">
        <f ca="1">IF($B688="","",OFFSET(Zdroj!BW$16,'k rozhodnutí detailní'!$A687,0))</f>
        <v/>
      </c>
      <c r="J688" s="115" t="str">
        <f ca="1">IF($B688="","",OFFSET(Zdroj!BX$16,'k rozhodnutí detailní'!$A687,0))</f>
        <v/>
      </c>
      <c r="K688" s="115" t="str">
        <f ca="1">IF($B688="","",OFFSET(Zdroj!BY$16,'k rozhodnutí detailní'!$A687,0))</f>
        <v/>
      </c>
      <c r="L688" s="115" t="str">
        <f ca="1">IF($B688="","",CONCATENATE(OFFSET(Zdroj!BZ$16,'k rozhodnutí detailní'!$A687,0)," ze 100"))</f>
        <v/>
      </c>
      <c r="M688" s="142" t="str">
        <f t="shared" ref="M688" ca="1" si="452">IF($B688="","",SUM((I688+J688+K688)/100))</f>
        <v/>
      </c>
      <c r="N688" s="125" t="str">
        <f ca="1">IF(B688="","",OFFSET(Zdroj!CE$16,'k rozhodnutí detailní'!A687,0))</f>
        <v/>
      </c>
      <c r="O688" s="115" t="str">
        <f ca="1">IF($B688="","",OFFSET(Zdroj!Z$16,'k rozhodnutí detailní'!$A687,0))</f>
        <v/>
      </c>
      <c r="P688" s="115" t="str">
        <f ca="1">IF($B688="","",OFFSET(Zdroj!AC$16,'k rozhodnutí detailní'!$A687,0))</f>
        <v/>
      </c>
      <c r="Q688" s="115" t="str">
        <f ca="1">IF($B688="","",OFFSET(Zdroj!AD$16,'k rozhodnutí detailní'!$A687,0))</f>
        <v/>
      </c>
      <c r="R688" s="115" t="str">
        <f ca="1">IF($B688="","",OFFSET(Zdroj!AE$16,'k rozhodnutí detailní'!$A687,0))</f>
        <v/>
      </c>
      <c r="S688" s="115" t="str">
        <f ca="1">IF($B688="","",OFFSET(Zdroj!AF$16,'k rozhodnutí detailní'!$A687,0))</f>
        <v/>
      </c>
      <c r="T688" s="115" t="str">
        <f ca="1">IF($B688="","",OFFSET(Zdroj!AG$16,'k rozhodnutí detailní'!$A687,0))</f>
        <v/>
      </c>
      <c r="U688" s="115" t="str">
        <f ca="1">IF($B688="","",OFFSET(Zdroj!AH$16,'k rozhodnutí detailní'!$A687,0))</f>
        <v/>
      </c>
    </row>
    <row r="689" spans="1:21" x14ac:dyDescent="0.25">
      <c r="A689" s="23"/>
      <c r="B689" s="124" t="str">
        <f ca="1">IF(OFFSET(Zdroj!$B$16,A687,0)&gt;0,OFFSET(Zdroj!$B$16,A687,0)+0,"")</f>
        <v/>
      </c>
      <c r="C689" s="2" t="str">
        <f ca="1">IF($B688="","",IF(Zdroj!$AS$9="ano",CONCATENATE("Okres:","
",OFFSET(Zdroj!CH$16,'k rozhodnutí detailní'!$A687,0),"
","Právní forma","
",OFFSET(Zdroj!H$16,'k rozhodnutí detailní'!$A687,0),"
",IF(OFFSET(Zdroj!I$16,'k rozhodnutí detailní'!$A687,0)="","","IČO: "),OFFSET(Zdroj!I$16,'k rozhodnutí detailní'!$A687,0),"
","B.Ú. ",IF(OFFSET(Zdroj!J$16,'k rozhodnutí detailní'!$A687,0)="","","Anonymizováno")),CONCATENATE("Okres:","
",OFFSET(Zdroj!CH$16,'k rozhodnutí detailní'!$A687,0),"
","Právní forma","
",OFFSET(Zdroj!H$16,'k rozhodnutí detailní'!$A687,0),"
",IF(OFFSET(Zdroj!I$16,'k rozhodnutí detailní'!$A687,0)="","","IČO: "),OFFSET(Zdroj!I$16,'k rozhodnutí detailní'!$A687,0),"
","B.Ú. ",OFFSET(Zdroj!J$16,'k rozhodnutí detailní'!$A687,0))))</f>
        <v/>
      </c>
      <c r="D689" s="3" t="str">
        <f ca="1">IF($B688="","",OFFSET(Zdroj!O$16,'k rozhodnutí detailní'!$A687,0))</f>
        <v/>
      </c>
      <c r="E689" s="127"/>
      <c r="F689" s="30"/>
      <c r="G689" s="122"/>
      <c r="H689" s="126"/>
      <c r="I689" s="115"/>
      <c r="J689" s="115"/>
      <c r="K689" s="115"/>
      <c r="L689" s="115"/>
      <c r="M689" s="142"/>
      <c r="N689" s="125"/>
      <c r="O689" s="115"/>
      <c r="P689" s="115"/>
      <c r="Q689" s="115"/>
      <c r="R689" s="115"/>
      <c r="S689" s="115"/>
      <c r="T689" s="115"/>
      <c r="U689" s="115"/>
    </row>
    <row r="690" spans="1:21" x14ac:dyDescent="0.25">
      <c r="A690" s="23">
        <f>ROW()/3-1</f>
        <v>229</v>
      </c>
      <c r="B690" s="124"/>
      <c r="C690" s="28" t="str">
        <f ca="1">IF($B688="","",IF(Zdroj!$AS$9="ano",IF(OFFSET(Zdroj!M$16,'k rozhodnutí detailní'!A687,0)="","","Anonymizováno"),IF(OFFSET(Zdroj!M$16,'k rozhodnutí detailní'!A687,0)="","",OFFSET(Zdroj!M$16,'k rozhodnutí detailní'!A687,0))))</f>
        <v/>
      </c>
      <c r="D690" s="3" t="str">
        <f ca="1">IF($B688="","",CONCATENATE("Dotace bude použita na:","
",OFFSET(Zdroj!P$16,'k rozhodnutí detailní'!$A687,0)))</f>
        <v/>
      </c>
      <c r="E690" s="127"/>
      <c r="F690" s="31" t="str">
        <f ca="1">IF($B688="","",OFFSET(Zdroj!V$16,'k rozhodnutí detailní'!$A687,0))</f>
        <v/>
      </c>
      <c r="G690" s="38" t="str">
        <f ca="1">IF($B688="","",OFFSET(Zdroj!CC$16,'k rozhodnutí'!$A687,0))</f>
        <v/>
      </c>
      <c r="H690" s="126"/>
      <c r="I690" s="115"/>
      <c r="J690" s="115"/>
      <c r="K690" s="115"/>
      <c r="L690" s="115"/>
      <c r="M690" s="142"/>
      <c r="N690" s="32" t="str">
        <f t="shared" ref="N690" ca="1" si="453">IF(B688="","",N688/G688)</f>
        <v/>
      </c>
      <c r="O690" s="115"/>
      <c r="P690" s="115"/>
      <c r="Q690" s="115"/>
      <c r="R690" s="115"/>
      <c r="S690" s="115"/>
      <c r="T690" s="115"/>
      <c r="U690" s="115"/>
    </row>
    <row r="691" spans="1:21" x14ac:dyDescent="0.25">
      <c r="A691" s="23"/>
      <c r="B691" s="78" t="str">
        <f ca="1">IF(OFFSET(Zdroj!$B$16,A690,0)&gt;0,A693,"")</f>
        <v/>
      </c>
      <c r="C691" s="2" t="str">
        <f ca="1">IF($B691="","",IF(Zdroj!$AS$9="ano",CONCATENATE(OFFSET(Zdroj!C$16,'k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19" t="str">
        <f ca="1">IF($B691="","",OFFSET(Zdroj!N$16,'k rozhodnutí detailní'!$A690,0))</f>
        <v/>
      </c>
      <c r="E691" s="127" t="str">
        <f ca="1">IF($B691="","",OFFSET(Zdroj!T$16,'k rozhodnutí detailní'!$A690,0))</f>
        <v/>
      </c>
      <c r="F691" s="31" t="str">
        <f ca="1">IF($B691="","",OFFSET(Zdroj!U$16,'k rozhodnutí detailní'!$A690,0))</f>
        <v/>
      </c>
      <c r="G691" s="122" t="str">
        <f ca="1">IF($B691="","",OFFSET(Zdroj!W$16,'k rozhodnutí detailní'!$A690,0))</f>
        <v/>
      </c>
      <c r="H691" s="126" t="str">
        <f ca="1">IF($B691="","",OFFSET(Zdroj!Y$16,'k rozhodnutí detailní'!$A690,0))</f>
        <v/>
      </c>
      <c r="I691" s="115" t="str">
        <f ca="1">IF($B691="","",OFFSET(Zdroj!BW$16,'k rozhodnutí detailní'!$A690,0))</f>
        <v/>
      </c>
      <c r="J691" s="115" t="str">
        <f ca="1">IF($B691="","",OFFSET(Zdroj!BX$16,'k rozhodnutí detailní'!$A690,0))</f>
        <v/>
      </c>
      <c r="K691" s="115" t="str">
        <f ca="1">IF($B691="","",OFFSET(Zdroj!BY$16,'k rozhodnutí detailní'!$A690,0))</f>
        <v/>
      </c>
      <c r="L691" s="115" t="str">
        <f ca="1">IF($B691="","",CONCATENATE(OFFSET(Zdroj!BZ$16,'k rozhodnutí detailní'!$A690,0)," ze 100"))</f>
        <v/>
      </c>
      <c r="M691" s="142" t="str">
        <f t="shared" ref="M691" ca="1" si="454">IF($B691="","",SUM((I691+J691+K691)/100))</f>
        <v/>
      </c>
      <c r="N691" s="125" t="str">
        <f ca="1">IF(B691="","",OFFSET(Zdroj!CE$16,'k rozhodnutí detailní'!A690,0))</f>
        <v/>
      </c>
      <c r="O691" s="115" t="str">
        <f ca="1">IF($B691="","",OFFSET(Zdroj!Z$16,'k rozhodnutí detailní'!$A690,0))</f>
        <v/>
      </c>
      <c r="P691" s="115" t="str">
        <f ca="1">IF($B691="","",OFFSET(Zdroj!AC$16,'k rozhodnutí detailní'!$A690,0))</f>
        <v/>
      </c>
      <c r="Q691" s="115" t="str">
        <f ca="1">IF($B691="","",OFFSET(Zdroj!AD$16,'k rozhodnutí detailní'!$A690,0))</f>
        <v/>
      </c>
      <c r="R691" s="115" t="str">
        <f ca="1">IF($B691="","",OFFSET(Zdroj!AE$16,'k rozhodnutí detailní'!$A690,0))</f>
        <v/>
      </c>
      <c r="S691" s="115" t="str">
        <f ca="1">IF($B691="","",OFFSET(Zdroj!AF$16,'k rozhodnutí detailní'!$A690,0))</f>
        <v/>
      </c>
      <c r="T691" s="115" t="str">
        <f ca="1">IF($B691="","",OFFSET(Zdroj!AG$16,'k rozhodnutí detailní'!$A690,0))</f>
        <v/>
      </c>
      <c r="U691" s="115" t="str">
        <f ca="1">IF($B691="","",OFFSET(Zdroj!AH$16,'k rozhodnutí detailní'!$A690,0))</f>
        <v/>
      </c>
    </row>
    <row r="692" spans="1:21" x14ac:dyDescent="0.25">
      <c r="A692" s="23"/>
      <c r="B692" s="124" t="str">
        <f ca="1">IF(OFFSET(Zdroj!$B$16,A690,0)&gt;0,OFFSET(Zdroj!$B$16,A690,0)+0,"")</f>
        <v/>
      </c>
      <c r="C692" s="2" t="str">
        <f ca="1">IF($B691="","",IF(Zdroj!$AS$9="ano",CONCATENATE("Okres:","
",OFFSET(Zdroj!CH$16,'k rozhodnutí detailní'!$A690,0),"
","Právní forma","
",OFFSET(Zdroj!H$16,'k rozhodnutí detailní'!$A690,0),"
",IF(OFFSET(Zdroj!I$16,'k rozhodnutí detailní'!$A690,0)="","","IČO: "),OFFSET(Zdroj!I$16,'k rozhodnutí detailní'!$A690,0),"
","B.Ú. ",IF(OFFSET(Zdroj!J$16,'k rozhodnutí detailní'!$A690,0)="","","Anonymizováno")),CONCATENATE("Okres:","
",OFFSET(Zdroj!CH$16,'k rozhodnutí detailní'!$A690,0),"
","Právní forma","
",OFFSET(Zdroj!H$16,'k rozhodnutí detailní'!$A690,0),"
",IF(OFFSET(Zdroj!I$16,'k rozhodnutí detailní'!$A690,0)="","","IČO: "),OFFSET(Zdroj!I$16,'k rozhodnutí detailní'!$A690,0),"
","B.Ú. ",OFFSET(Zdroj!J$16,'k rozhodnutí detailní'!$A690,0))))</f>
        <v/>
      </c>
      <c r="D692" s="3" t="str">
        <f ca="1">IF($B691="","",OFFSET(Zdroj!O$16,'k rozhodnutí detailní'!$A690,0))</f>
        <v/>
      </c>
      <c r="E692" s="127"/>
      <c r="F692" s="30"/>
      <c r="G692" s="122"/>
      <c r="H692" s="126"/>
      <c r="I692" s="115"/>
      <c r="J692" s="115"/>
      <c r="K692" s="115"/>
      <c r="L692" s="115"/>
      <c r="M692" s="142"/>
      <c r="N692" s="125"/>
      <c r="O692" s="115"/>
      <c r="P692" s="115"/>
      <c r="Q692" s="115"/>
      <c r="R692" s="115"/>
      <c r="S692" s="115"/>
      <c r="T692" s="115"/>
      <c r="U692" s="115"/>
    </row>
    <row r="693" spans="1:21" x14ac:dyDescent="0.25">
      <c r="A693" s="23">
        <f>ROW()/3-1</f>
        <v>230</v>
      </c>
      <c r="B693" s="124"/>
      <c r="C693" s="28" t="str">
        <f ca="1">IF($B691="","",IF(Zdroj!$AS$9="ano",IF(OFFSET(Zdroj!M$16,'k rozhodnutí detailní'!A690,0)="","","Anonymizováno"),IF(OFFSET(Zdroj!M$16,'k rozhodnutí detailní'!A690,0)="","",OFFSET(Zdroj!M$16,'k rozhodnutí detailní'!A690,0))))</f>
        <v/>
      </c>
      <c r="D693" s="3" t="str">
        <f ca="1">IF($B691="","",CONCATENATE("Dotace bude použita na:","
",OFFSET(Zdroj!P$16,'k rozhodnutí detailní'!$A690,0)))</f>
        <v/>
      </c>
      <c r="E693" s="127"/>
      <c r="F693" s="31" t="str">
        <f ca="1">IF($B691="","",OFFSET(Zdroj!V$16,'k rozhodnutí detailní'!$A690,0))</f>
        <v/>
      </c>
      <c r="G693" s="38" t="str">
        <f ca="1">IF($B691="","",OFFSET(Zdroj!CC$16,'k rozhodnutí'!$A690,0))</f>
        <v/>
      </c>
      <c r="H693" s="126"/>
      <c r="I693" s="115"/>
      <c r="J693" s="115"/>
      <c r="K693" s="115"/>
      <c r="L693" s="115"/>
      <c r="M693" s="142"/>
      <c r="N693" s="32" t="str">
        <f t="shared" ref="N693" ca="1" si="455">IF(B691="","",N691/G691)</f>
        <v/>
      </c>
      <c r="O693" s="115"/>
      <c r="P693" s="115"/>
      <c r="Q693" s="115"/>
      <c r="R693" s="115"/>
      <c r="S693" s="115"/>
      <c r="T693" s="115"/>
      <c r="U693" s="115"/>
    </row>
    <row r="694" spans="1:21" x14ac:dyDescent="0.25">
      <c r="A694" s="23"/>
      <c r="B694" s="78" t="str">
        <f ca="1">IF(OFFSET(Zdroj!$B$16,A693,0)&gt;0,A696,"")</f>
        <v/>
      </c>
      <c r="C694" s="2" t="str">
        <f ca="1">IF($B694="","",IF(Zdroj!$AS$9="ano",CONCATENATE(OFFSET(Zdroj!C$16,'k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19" t="str">
        <f ca="1">IF($B694="","",OFFSET(Zdroj!N$16,'k rozhodnutí detailní'!$A693,0))</f>
        <v/>
      </c>
      <c r="E694" s="127" t="str">
        <f ca="1">IF($B694="","",OFFSET(Zdroj!T$16,'k rozhodnutí detailní'!$A693,0))</f>
        <v/>
      </c>
      <c r="F694" s="31" t="str">
        <f ca="1">IF($B694="","",OFFSET(Zdroj!U$16,'k rozhodnutí detailní'!$A693,0))</f>
        <v/>
      </c>
      <c r="G694" s="122" t="str">
        <f ca="1">IF($B694="","",OFFSET(Zdroj!W$16,'k rozhodnutí detailní'!$A693,0))</f>
        <v/>
      </c>
      <c r="H694" s="126" t="str">
        <f ca="1">IF($B694="","",OFFSET(Zdroj!Y$16,'k rozhodnutí detailní'!$A693,0))</f>
        <v/>
      </c>
      <c r="I694" s="115" t="str">
        <f ca="1">IF($B694="","",OFFSET(Zdroj!BW$16,'k rozhodnutí detailní'!$A693,0))</f>
        <v/>
      </c>
      <c r="J694" s="115" t="str">
        <f ca="1">IF($B694="","",OFFSET(Zdroj!BX$16,'k rozhodnutí detailní'!$A693,0))</f>
        <v/>
      </c>
      <c r="K694" s="115" t="str">
        <f ca="1">IF($B694="","",OFFSET(Zdroj!BY$16,'k rozhodnutí detailní'!$A693,0))</f>
        <v/>
      </c>
      <c r="L694" s="115" t="str">
        <f ca="1">IF($B694="","",CONCATENATE(OFFSET(Zdroj!BZ$16,'k rozhodnutí detailní'!$A693,0)," ze 100"))</f>
        <v/>
      </c>
      <c r="M694" s="142" t="str">
        <f t="shared" ref="M694" ca="1" si="456">IF($B694="","",SUM((I694+J694+K694)/100))</f>
        <v/>
      </c>
      <c r="N694" s="125" t="str">
        <f ca="1">IF(B694="","",OFFSET(Zdroj!CE$16,'k rozhodnutí detailní'!A693,0))</f>
        <v/>
      </c>
      <c r="O694" s="115" t="str">
        <f ca="1">IF($B694="","",OFFSET(Zdroj!Z$16,'k rozhodnutí detailní'!$A693,0))</f>
        <v/>
      </c>
      <c r="P694" s="115" t="str">
        <f ca="1">IF($B694="","",OFFSET(Zdroj!AC$16,'k rozhodnutí detailní'!$A693,0))</f>
        <v/>
      </c>
      <c r="Q694" s="115" t="str">
        <f ca="1">IF($B694="","",OFFSET(Zdroj!AD$16,'k rozhodnutí detailní'!$A693,0))</f>
        <v/>
      </c>
      <c r="R694" s="115" t="str">
        <f ca="1">IF($B694="","",OFFSET(Zdroj!AE$16,'k rozhodnutí detailní'!$A693,0))</f>
        <v/>
      </c>
      <c r="S694" s="115" t="str">
        <f ca="1">IF($B694="","",OFFSET(Zdroj!AF$16,'k rozhodnutí detailní'!$A693,0))</f>
        <v/>
      </c>
      <c r="T694" s="115" t="str">
        <f ca="1">IF($B694="","",OFFSET(Zdroj!AG$16,'k rozhodnutí detailní'!$A693,0))</f>
        <v/>
      </c>
      <c r="U694" s="115" t="str">
        <f ca="1">IF($B694="","",OFFSET(Zdroj!AH$16,'k rozhodnutí detailní'!$A693,0))</f>
        <v/>
      </c>
    </row>
    <row r="695" spans="1:21" x14ac:dyDescent="0.25">
      <c r="A695" s="23"/>
      <c r="B695" s="124" t="str">
        <f ca="1">IF(OFFSET(Zdroj!$B$16,A693,0)&gt;0,OFFSET(Zdroj!$B$16,A693,0)+0,"")</f>
        <v/>
      </c>
      <c r="C695" s="2" t="str">
        <f ca="1">IF($B694="","",IF(Zdroj!$AS$9="ano",CONCATENATE("Okres:","
",OFFSET(Zdroj!CH$16,'k rozhodnutí detailní'!$A693,0),"
","Právní forma","
",OFFSET(Zdroj!H$16,'k rozhodnutí detailní'!$A693,0),"
",IF(OFFSET(Zdroj!I$16,'k rozhodnutí detailní'!$A693,0)="","","IČO: "),OFFSET(Zdroj!I$16,'k rozhodnutí detailní'!$A693,0),"
","B.Ú. ",IF(OFFSET(Zdroj!J$16,'k rozhodnutí detailní'!$A693,0)="","","Anonymizováno")),CONCATENATE("Okres:","
",OFFSET(Zdroj!CH$16,'k rozhodnutí detailní'!$A693,0),"
","Právní forma","
",OFFSET(Zdroj!H$16,'k rozhodnutí detailní'!$A693,0),"
",IF(OFFSET(Zdroj!I$16,'k rozhodnutí detailní'!$A693,0)="","","IČO: "),OFFSET(Zdroj!I$16,'k rozhodnutí detailní'!$A693,0),"
","B.Ú. ",OFFSET(Zdroj!J$16,'k rozhodnutí detailní'!$A693,0))))</f>
        <v/>
      </c>
      <c r="D695" s="3" t="str">
        <f ca="1">IF($B694="","",OFFSET(Zdroj!O$16,'k rozhodnutí detailní'!$A693,0))</f>
        <v/>
      </c>
      <c r="E695" s="127"/>
      <c r="F695" s="30"/>
      <c r="G695" s="122"/>
      <c r="H695" s="126"/>
      <c r="I695" s="115"/>
      <c r="J695" s="115"/>
      <c r="K695" s="115"/>
      <c r="L695" s="115"/>
      <c r="M695" s="142"/>
      <c r="N695" s="125"/>
      <c r="O695" s="115"/>
      <c r="P695" s="115"/>
      <c r="Q695" s="115"/>
      <c r="R695" s="115"/>
      <c r="S695" s="115"/>
      <c r="T695" s="115"/>
      <c r="U695" s="115"/>
    </row>
    <row r="696" spans="1:21" x14ac:dyDescent="0.25">
      <c r="A696" s="23">
        <f>ROW()/3-1</f>
        <v>231</v>
      </c>
      <c r="B696" s="124"/>
      <c r="C696" s="28" t="str">
        <f ca="1">IF($B694="","",IF(Zdroj!$AS$9="ano",IF(OFFSET(Zdroj!M$16,'k rozhodnutí detailní'!A693,0)="","","Anonymizováno"),IF(OFFSET(Zdroj!M$16,'k rozhodnutí detailní'!A693,0)="","",OFFSET(Zdroj!M$16,'k rozhodnutí detailní'!A693,0))))</f>
        <v/>
      </c>
      <c r="D696" s="3" t="str">
        <f ca="1">IF($B694="","",CONCATENATE("Dotace bude použita na:","
",OFFSET(Zdroj!P$16,'k rozhodnutí detailní'!$A693,0)))</f>
        <v/>
      </c>
      <c r="E696" s="127"/>
      <c r="F696" s="31" t="str">
        <f ca="1">IF($B694="","",OFFSET(Zdroj!V$16,'k rozhodnutí detailní'!$A693,0))</f>
        <v/>
      </c>
      <c r="G696" s="38" t="str">
        <f ca="1">IF($B694="","",OFFSET(Zdroj!CC$16,'k rozhodnutí'!$A693,0))</f>
        <v/>
      </c>
      <c r="H696" s="126"/>
      <c r="I696" s="115"/>
      <c r="J696" s="115"/>
      <c r="K696" s="115"/>
      <c r="L696" s="115"/>
      <c r="M696" s="142"/>
      <c r="N696" s="32" t="str">
        <f t="shared" ref="N696" ca="1" si="457">IF(B694="","",N694/G694)</f>
        <v/>
      </c>
      <c r="O696" s="115"/>
      <c r="P696" s="115"/>
      <c r="Q696" s="115"/>
      <c r="R696" s="115"/>
      <c r="S696" s="115"/>
      <c r="T696" s="115"/>
      <c r="U696" s="115"/>
    </row>
    <row r="697" spans="1:21" x14ac:dyDescent="0.25">
      <c r="A697" s="23"/>
      <c r="B697" s="78" t="str">
        <f ca="1">IF(OFFSET(Zdroj!$B$16,A696,0)&gt;0,A699,"")</f>
        <v/>
      </c>
      <c r="C697" s="2" t="str">
        <f ca="1">IF($B697="","",IF(Zdroj!$AS$9="ano",CONCATENATE(OFFSET(Zdroj!C$16,'k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19" t="str">
        <f ca="1">IF($B697="","",OFFSET(Zdroj!N$16,'k rozhodnutí detailní'!$A696,0))</f>
        <v/>
      </c>
      <c r="E697" s="127" t="str">
        <f ca="1">IF($B697="","",OFFSET(Zdroj!T$16,'k rozhodnutí detailní'!$A696,0))</f>
        <v/>
      </c>
      <c r="F697" s="31" t="str">
        <f ca="1">IF($B697="","",OFFSET(Zdroj!U$16,'k rozhodnutí detailní'!$A696,0))</f>
        <v/>
      </c>
      <c r="G697" s="122" t="str">
        <f ca="1">IF($B697="","",OFFSET(Zdroj!W$16,'k rozhodnutí detailní'!$A696,0))</f>
        <v/>
      </c>
      <c r="H697" s="126" t="str">
        <f ca="1">IF($B697="","",OFFSET(Zdroj!Y$16,'k rozhodnutí detailní'!$A696,0))</f>
        <v/>
      </c>
      <c r="I697" s="115" t="str">
        <f ca="1">IF($B697="","",OFFSET(Zdroj!BW$16,'k rozhodnutí detailní'!$A696,0))</f>
        <v/>
      </c>
      <c r="J697" s="115" t="str">
        <f ca="1">IF($B697="","",OFFSET(Zdroj!BX$16,'k rozhodnutí detailní'!$A696,0))</f>
        <v/>
      </c>
      <c r="K697" s="115" t="str">
        <f ca="1">IF($B697="","",OFFSET(Zdroj!BY$16,'k rozhodnutí detailní'!$A696,0))</f>
        <v/>
      </c>
      <c r="L697" s="115" t="str">
        <f ca="1">IF($B697="","",CONCATENATE(OFFSET(Zdroj!BZ$16,'k rozhodnutí detailní'!$A696,0)," ze 100"))</f>
        <v/>
      </c>
      <c r="M697" s="142" t="str">
        <f t="shared" ref="M697" ca="1" si="458">IF($B697="","",SUM((I697+J697+K697)/100))</f>
        <v/>
      </c>
      <c r="N697" s="125" t="str">
        <f ca="1">IF(B697="","",OFFSET(Zdroj!CE$16,'k rozhodnutí detailní'!A696,0))</f>
        <v/>
      </c>
      <c r="O697" s="115" t="str">
        <f ca="1">IF($B697="","",OFFSET(Zdroj!Z$16,'k rozhodnutí detailní'!$A696,0))</f>
        <v/>
      </c>
      <c r="P697" s="115" t="str">
        <f ca="1">IF($B697="","",OFFSET(Zdroj!AC$16,'k rozhodnutí detailní'!$A696,0))</f>
        <v/>
      </c>
      <c r="Q697" s="115" t="str">
        <f ca="1">IF($B697="","",OFFSET(Zdroj!AD$16,'k rozhodnutí detailní'!$A696,0))</f>
        <v/>
      </c>
      <c r="R697" s="115" t="str">
        <f ca="1">IF($B697="","",OFFSET(Zdroj!AE$16,'k rozhodnutí detailní'!$A696,0))</f>
        <v/>
      </c>
      <c r="S697" s="115" t="str">
        <f ca="1">IF($B697="","",OFFSET(Zdroj!AF$16,'k rozhodnutí detailní'!$A696,0))</f>
        <v/>
      </c>
      <c r="T697" s="115" t="str">
        <f ca="1">IF($B697="","",OFFSET(Zdroj!AG$16,'k rozhodnutí detailní'!$A696,0))</f>
        <v/>
      </c>
      <c r="U697" s="115" t="str">
        <f ca="1">IF($B697="","",OFFSET(Zdroj!AH$16,'k rozhodnutí detailní'!$A696,0))</f>
        <v/>
      </c>
    </row>
    <row r="698" spans="1:21" x14ac:dyDescent="0.25">
      <c r="A698" s="23"/>
      <c r="B698" s="124" t="str">
        <f ca="1">IF(OFFSET(Zdroj!$B$16,A696,0)&gt;0,OFFSET(Zdroj!$B$16,A696,0)+0,"")</f>
        <v/>
      </c>
      <c r="C698" s="2" t="str">
        <f ca="1">IF($B697="","",IF(Zdroj!$AS$9="ano",CONCATENATE("Okres:","
",OFFSET(Zdroj!CH$16,'k rozhodnutí detailní'!$A696,0),"
","Právní forma","
",OFFSET(Zdroj!H$16,'k rozhodnutí detailní'!$A696,0),"
",IF(OFFSET(Zdroj!I$16,'k rozhodnutí detailní'!$A696,0)="","","IČO: "),OFFSET(Zdroj!I$16,'k rozhodnutí detailní'!$A696,0),"
","B.Ú. ",IF(OFFSET(Zdroj!J$16,'k rozhodnutí detailní'!$A696,0)="","","Anonymizováno")),CONCATENATE("Okres:","
",OFFSET(Zdroj!CH$16,'k rozhodnutí detailní'!$A696,0),"
","Právní forma","
",OFFSET(Zdroj!H$16,'k rozhodnutí detailní'!$A696,0),"
",IF(OFFSET(Zdroj!I$16,'k rozhodnutí detailní'!$A696,0)="","","IČO: "),OFFSET(Zdroj!I$16,'k rozhodnutí detailní'!$A696,0),"
","B.Ú. ",OFFSET(Zdroj!J$16,'k rozhodnutí detailní'!$A696,0))))</f>
        <v/>
      </c>
      <c r="D698" s="3" t="str">
        <f ca="1">IF($B697="","",OFFSET(Zdroj!O$16,'k rozhodnutí detailní'!$A696,0))</f>
        <v/>
      </c>
      <c r="E698" s="127"/>
      <c r="F698" s="30"/>
      <c r="G698" s="122"/>
      <c r="H698" s="126"/>
      <c r="I698" s="115"/>
      <c r="J698" s="115"/>
      <c r="K698" s="115"/>
      <c r="L698" s="115"/>
      <c r="M698" s="142"/>
      <c r="N698" s="125"/>
      <c r="O698" s="115"/>
      <c r="P698" s="115"/>
      <c r="Q698" s="115"/>
      <c r="R698" s="115"/>
      <c r="S698" s="115"/>
      <c r="T698" s="115"/>
      <c r="U698" s="115"/>
    </row>
    <row r="699" spans="1:21" x14ac:dyDescent="0.25">
      <c r="A699" s="23">
        <f>ROW()/3-1</f>
        <v>232</v>
      </c>
      <c r="B699" s="124"/>
      <c r="C699" s="28" t="str">
        <f ca="1">IF($B697="","",IF(Zdroj!$AS$9="ano",IF(OFFSET(Zdroj!M$16,'k rozhodnutí detailní'!A696,0)="","","Anonymizováno"),IF(OFFSET(Zdroj!M$16,'k rozhodnutí detailní'!A696,0)="","",OFFSET(Zdroj!M$16,'k rozhodnutí detailní'!A696,0))))</f>
        <v/>
      </c>
      <c r="D699" s="3" t="str">
        <f ca="1">IF($B697="","",CONCATENATE("Dotace bude použita na:","
",OFFSET(Zdroj!P$16,'k rozhodnutí detailní'!$A696,0)))</f>
        <v/>
      </c>
      <c r="E699" s="127"/>
      <c r="F699" s="31" t="str">
        <f ca="1">IF($B697="","",OFFSET(Zdroj!V$16,'k rozhodnutí detailní'!$A696,0))</f>
        <v/>
      </c>
      <c r="G699" s="38" t="str">
        <f ca="1">IF($B697="","",OFFSET(Zdroj!CC$16,'k rozhodnutí'!$A696,0))</f>
        <v/>
      </c>
      <c r="H699" s="126"/>
      <c r="I699" s="115"/>
      <c r="J699" s="115"/>
      <c r="K699" s="115"/>
      <c r="L699" s="115"/>
      <c r="M699" s="142"/>
      <c r="N699" s="32" t="str">
        <f t="shared" ref="N699" ca="1" si="459">IF(B697="","",N697/G697)</f>
        <v/>
      </c>
      <c r="O699" s="115"/>
      <c r="P699" s="115"/>
      <c r="Q699" s="115"/>
      <c r="R699" s="115"/>
      <c r="S699" s="115"/>
      <c r="T699" s="115"/>
      <c r="U699" s="115"/>
    </row>
    <row r="700" spans="1:21" x14ac:dyDescent="0.25">
      <c r="A700" s="23"/>
      <c r="B700" s="78" t="str">
        <f ca="1">IF(OFFSET(Zdroj!$B$16,A699,0)&gt;0,A702,"")</f>
        <v/>
      </c>
      <c r="C700" s="2" t="str">
        <f ca="1">IF($B700="","",IF(Zdroj!$AS$9="ano",CONCATENATE(OFFSET(Zdroj!C$16,'k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19" t="str">
        <f ca="1">IF($B700="","",OFFSET(Zdroj!N$16,'k rozhodnutí detailní'!$A699,0))</f>
        <v/>
      </c>
      <c r="E700" s="127" t="str">
        <f ca="1">IF($B700="","",OFFSET(Zdroj!T$16,'k rozhodnutí detailní'!$A699,0))</f>
        <v/>
      </c>
      <c r="F700" s="31" t="str">
        <f ca="1">IF($B700="","",OFFSET(Zdroj!U$16,'k rozhodnutí detailní'!$A699,0))</f>
        <v/>
      </c>
      <c r="G700" s="122" t="str">
        <f ca="1">IF($B700="","",OFFSET(Zdroj!W$16,'k rozhodnutí detailní'!$A699,0))</f>
        <v/>
      </c>
      <c r="H700" s="126" t="str">
        <f ca="1">IF($B700="","",OFFSET(Zdroj!Y$16,'k rozhodnutí detailní'!$A699,0))</f>
        <v/>
      </c>
      <c r="I700" s="115" t="str">
        <f ca="1">IF($B700="","",OFFSET(Zdroj!BW$16,'k rozhodnutí detailní'!$A699,0))</f>
        <v/>
      </c>
      <c r="J700" s="115" t="str">
        <f ca="1">IF($B700="","",OFFSET(Zdroj!BX$16,'k rozhodnutí detailní'!$A699,0))</f>
        <v/>
      </c>
      <c r="K700" s="115" t="str">
        <f ca="1">IF($B700="","",OFFSET(Zdroj!BY$16,'k rozhodnutí detailní'!$A699,0))</f>
        <v/>
      </c>
      <c r="L700" s="115" t="str">
        <f ca="1">IF($B700="","",CONCATENATE(OFFSET(Zdroj!BZ$16,'k rozhodnutí detailní'!$A699,0)," ze 100"))</f>
        <v/>
      </c>
      <c r="M700" s="142" t="str">
        <f t="shared" ref="M700" ca="1" si="460">IF($B700="","",SUM((I700+J700+K700)/100))</f>
        <v/>
      </c>
      <c r="N700" s="125" t="str">
        <f ca="1">IF(B700="","",OFFSET(Zdroj!CE$16,'k rozhodnutí detailní'!A699,0))</f>
        <v/>
      </c>
      <c r="O700" s="115" t="str">
        <f ca="1">IF($B700="","",OFFSET(Zdroj!Z$16,'k rozhodnutí detailní'!$A699,0))</f>
        <v/>
      </c>
      <c r="P700" s="115" t="str">
        <f ca="1">IF($B700="","",OFFSET(Zdroj!AC$16,'k rozhodnutí detailní'!$A699,0))</f>
        <v/>
      </c>
      <c r="Q700" s="115" t="str">
        <f ca="1">IF($B700="","",OFFSET(Zdroj!AD$16,'k rozhodnutí detailní'!$A699,0))</f>
        <v/>
      </c>
      <c r="R700" s="115" t="str">
        <f ca="1">IF($B700="","",OFFSET(Zdroj!AE$16,'k rozhodnutí detailní'!$A699,0))</f>
        <v/>
      </c>
      <c r="S700" s="115" t="str">
        <f ca="1">IF($B700="","",OFFSET(Zdroj!AF$16,'k rozhodnutí detailní'!$A699,0))</f>
        <v/>
      </c>
      <c r="T700" s="115" t="str">
        <f ca="1">IF($B700="","",OFFSET(Zdroj!AG$16,'k rozhodnutí detailní'!$A699,0))</f>
        <v/>
      </c>
      <c r="U700" s="115" t="str">
        <f ca="1">IF($B700="","",OFFSET(Zdroj!AH$16,'k rozhodnutí detailní'!$A699,0))</f>
        <v/>
      </c>
    </row>
    <row r="701" spans="1:21" x14ac:dyDescent="0.25">
      <c r="A701" s="23"/>
      <c r="B701" s="124" t="str">
        <f ca="1">IF(OFFSET(Zdroj!$B$16,A699,0)&gt;0,OFFSET(Zdroj!$B$16,A699,0)+0,"")</f>
        <v/>
      </c>
      <c r="C701" s="2" t="str">
        <f ca="1">IF($B700="","",IF(Zdroj!$AS$9="ano",CONCATENATE("Okres:","
",OFFSET(Zdroj!CH$16,'k rozhodnutí detailní'!$A699,0),"
","Právní forma","
",OFFSET(Zdroj!H$16,'k rozhodnutí detailní'!$A699,0),"
",IF(OFFSET(Zdroj!I$16,'k rozhodnutí detailní'!$A699,0)="","","IČO: "),OFFSET(Zdroj!I$16,'k rozhodnutí detailní'!$A699,0),"
","B.Ú. ",IF(OFFSET(Zdroj!J$16,'k rozhodnutí detailní'!$A699,0)="","","Anonymizováno")),CONCATENATE("Okres:","
",OFFSET(Zdroj!CH$16,'k rozhodnutí detailní'!$A699,0),"
","Právní forma","
",OFFSET(Zdroj!H$16,'k rozhodnutí detailní'!$A699,0),"
",IF(OFFSET(Zdroj!I$16,'k rozhodnutí detailní'!$A699,0)="","","IČO: "),OFFSET(Zdroj!I$16,'k rozhodnutí detailní'!$A699,0),"
","B.Ú. ",OFFSET(Zdroj!J$16,'k rozhodnutí detailní'!$A699,0))))</f>
        <v/>
      </c>
      <c r="D701" s="3" t="str">
        <f ca="1">IF($B700="","",OFFSET(Zdroj!O$16,'k rozhodnutí detailní'!$A699,0))</f>
        <v/>
      </c>
      <c r="E701" s="127"/>
      <c r="F701" s="30"/>
      <c r="G701" s="122"/>
      <c r="H701" s="126"/>
      <c r="I701" s="115"/>
      <c r="J701" s="115"/>
      <c r="K701" s="115"/>
      <c r="L701" s="115"/>
      <c r="M701" s="142"/>
      <c r="N701" s="125"/>
      <c r="O701" s="115"/>
      <c r="P701" s="115"/>
      <c r="Q701" s="115"/>
      <c r="R701" s="115"/>
      <c r="S701" s="115"/>
      <c r="T701" s="115"/>
      <c r="U701" s="115"/>
    </row>
    <row r="702" spans="1:21" x14ac:dyDescent="0.25">
      <c r="A702" s="23">
        <f>ROW()/3-1</f>
        <v>233</v>
      </c>
      <c r="B702" s="124"/>
      <c r="C702" s="28" t="str">
        <f ca="1">IF($B700="","",IF(Zdroj!$AS$9="ano",IF(OFFSET(Zdroj!M$16,'k rozhodnutí detailní'!A699,0)="","","Anonymizováno"),IF(OFFSET(Zdroj!M$16,'k rozhodnutí detailní'!A699,0)="","",OFFSET(Zdroj!M$16,'k rozhodnutí detailní'!A699,0))))</f>
        <v/>
      </c>
      <c r="D702" s="3" t="str">
        <f ca="1">IF($B700="","",CONCATENATE("Dotace bude použita na:","
",OFFSET(Zdroj!P$16,'k rozhodnutí detailní'!$A699,0)))</f>
        <v/>
      </c>
      <c r="E702" s="127"/>
      <c r="F702" s="31" t="str">
        <f ca="1">IF($B700="","",OFFSET(Zdroj!V$16,'k rozhodnutí detailní'!$A699,0))</f>
        <v/>
      </c>
      <c r="G702" s="38" t="str">
        <f ca="1">IF($B700="","",OFFSET(Zdroj!CC$16,'k rozhodnutí'!$A699,0))</f>
        <v/>
      </c>
      <c r="H702" s="126"/>
      <c r="I702" s="115"/>
      <c r="J702" s="115"/>
      <c r="K702" s="115"/>
      <c r="L702" s="115"/>
      <c r="M702" s="142"/>
      <c r="N702" s="32" t="str">
        <f t="shared" ref="N702" ca="1" si="461">IF(B700="","",N700/G700)</f>
        <v/>
      </c>
      <c r="O702" s="115"/>
      <c r="P702" s="115"/>
      <c r="Q702" s="115"/>
      <c r="R702" s="115"/>
      <c r="S702" s="115"/>
      <c r="T702" s="115"/>
      <c r="U702" s="115"/>
    </row>
    <row r="703" spans="1:21" x14ac:dyDescent="0.25">
      <c r="A703" s="23"/>
      <c r="B703" s="78" t="str">
        <f ca="1">IF(OFFSET(Zdroj!$B$16,A702,0)&gt;0,A705,"")</f>
        <v/>
      </c>
      <c r="C703" s="2" t="str">
        <f ca="1">IF($B703="","",IF(Zdroj!$AS$9="ano",CONCATENATE(OFFSET(Zdroj!C$16,'k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19" t="str">
        <f ca="1">IF($B703="","",OFFSET(Zdroj!N$16,'k rozhodnutí detailní'!$A702,0))</f>
        <v/>
      </c>
      <c r="E703" s="127" t="str">
        <f ca="1">IF($B703="","",OFFSET(Zdroj!T$16,'k rozhodnutí detailní'!$A702,0))</f>
        <v/>
      </c>
      <c r="F703" s="31" t="str">
        <f ca="1">IF($B703="","",OFFSET(Zdroj!U$16,'k rozhodnutí detailní'!$A702,0))</f>
        <v/>
      </c>
      <c r="G703" s="122" t="str">
        <f ca="1">IF($B703="","",OFFSET(Zdroj!W$16,'k rozhodnutí detailní'!$A702,0))</f>
        <v/>
      </c>
      <c r="H703" s="126" t="str">
        <f ca="1">IF($B703="","",OFFSET(Zdroj!Y$16,'k rozhodnutí detailní'!$A702,0))</f>
        <v/>
      </c>
      <c r="I703" s="115" t="str">
        <f ca="1">IF($B703="","",OFFSET(Zdroj!BW$16,'k rozhodnutí detailní'!$A702,0))</f>
        <v/>
      </c>
      <c r="J703" s="115" t="str">
        <f ca="1">IF($B703="","",OFFSET(Zdroj!BX$16,'k rozhodnutí detailní'!$A702,0))</f>
        <v/>
      </c>
      <c r="K703" s="115" t="str">
        <f ca="1">IF($B703="","",OFFSET(Zdroj!BY$16,'k rozhodnutí detailní'!$A702,0))</f>
        <v/>
      </c>
      <c r="L703" s="115" t="str">
        <f ca="1">IF($B703="","",CONCATENATE(OFFSET(Zdroj!BZ$16,'k rozhodnutí detailní'!$A702,0)," ze 100"))</f>
        <v/>
      </c>
      <c r="M703" s="142" t="str">
        <f t="shared" ref="M703" ca="1" si="462">IF($B703="","",SUM((I703+J703+K703)/100))</f>
        <v/>
      </c>
      <c r="N703" s="125" t="str">
        <f ca="1">IF(B703="","",OFFSET(Zdroj!CE$16,'k rozhodnutí detailní'!A702,0))</f>
        <v/>
      </c>
      <c r="O703" s="115" t="str">
        <f ca="1">IF($B703="","",OFFSET(Zdroj!Z$16,'k rozhodnutí detailní'!$A702,0))</f>
        <v/>
      </c>
      <c r="P703" s="115" t="str">
        <f ca="1">IF($B703="","",OFFSET(Zdroj!AC$16,'k rozhodnutí detailní'!$A702,0))</f>
        <v/>
      </c>
      <c r="Q703" s="115" t="str">
        <f ca="1">IF($B703="","",OFFSET(Zdroj!AD$16,'k rozhodnutí detailní'!$A702,0))</f>
        <v/>
      </c>
      <c r="R703" s="115" t="str">
        <f ca="1">IF($B703="","",OFFSET(Zdroj!AE$16,'k rozhodnutí detailní'!$A702,0))</f>
        <v/>
      </c>
      <c r="S703" s="115" t="str">
        <f ca="1">IF($B703="","",OFFSET(Zdroj!AF$16,'k rozhodnutí detailní'!$A702,0))</f>
        <v/>
      </c>
      <c r="T703" s="115" t="str">
        <f ca="1">IF($B703="","",OFFSET(Zdroj!AG$16,'k rozhodnutí detailní'!$A702,0))</f>
        <v/>
      </c>
      <c r="U703" s="115" t="str">
        <f ca="1">IF($B703="","",OFFSET(Zdroj!AH$16,'k rozhodnutí detailní'!$A702,0))</f>
        <v/>
      </c>
    </row>
    <row r="704" spans="1:21" x14ac:dyDescent="0.25">
      <c r="A704" s="23"/>
      <c r="B704" s="124" t="str">
        <f ca="1">IF(OFFSET(Zdroj!$B$16,A702,0)&gt;0,OFFSET(Zdroj!$B$16,A702,0)+0,"")</f>
        <v/>
      </c>
      <c r="C704" s="2" t="str">
        <f ca="1">IF($B703="","",IF(Zdroj!$AS$9="ano",CONCATENATE("Okres:","
",OFFSET(Zdroj!CH$16,'k rozhodnutí detailní'!$A702,0),"
","Právní forma","
",OFFSET(Zdroj!H$16,'k rozhodnutí detailní'!$A702,0),"
",IF(OFFSET(Zdroj!I$16,'k rozhodnutí detailní'!$A702,0)="","","IČO: "),OFFSET(Zdroj!I$16,'k rozhodnutí detailní'!$A702,0),"
","B.Ú. ",IF(OFFSET(Zdroj!J$16,'k rozhodnutí detailní'!$A702,0)="","","Anonymizováno")),CONCATENATE("Okres:","
",OFFSET(Zdroj!CH$16,'k rozhodnutí detailní'!$A702,0),"
","Právní forma","
",OFFSET(Zdroj!H$16,'k rozhodnutí detailní'!$A702,0),"
",IF(OFFSET(Zdroj!I$16,'k rozhodnutí detailní'!$A702,0)="","","IČO: "),OFFSET(Zdroj!I$16,'k rozhodnutí detailní'!$A702,0),"
","B.Ú. ",OFFSET(Zdroj!J$16,'k rozhodnutí detailní'!$A702,0))))</f>
        <v/>
      </c>
      <c r="D704" s="3" t="str">
        <f ca="1">IF($B703="","",OFFSET(Zdroj!O$16,'k rozhodnutí detailní'!$A702,0))</f>
        <v/>
      </c>
      <c r="E704" s="127"/>
      <c r="F704" s="30"/>
      <c r="G704" s="122"/>
      <c r="H704" s="126"/>
      <c r="I704" s="115"/>
      <c r="J704" s="115"/>
      <c r="K704" s="115"/>
      <c r="L704" s="115"/>
      <c r="M704" s="142"/>
      <c r="N704" s="125"/>
      <c r="O704" s="115"/>
      <c r="P704" s="115"/>
      <c r="Q704" s="115"/>
      <c r="R704" s="115"/>
      <c r="S704" s="115"/>
      <c r="T704" s="115"/>
      <c r="U704" s="115"/>
    </row>
    <row r="705" spans="1:21" x14ac:dyDescent="0.25">
      <c r="A705" s="23">
        <f>ROW()/3-1</f>
        <v>234</v>
      </c>
      <c r="B705" s="124"/>
      <c r="C705" s="28" t="str">
        <f ca="1">IF($B703="","",IF(Zdroj!$AS$9="ano",IF(OFFSET(Zdroj!M$16,'k rozhodnutí detailní'!A702,0)="","","Anonymizováno"),IF(OFFSET(Zdroj!M$16,'k rozhodnutí detailní'!A702,0)="","",OFFSET(Zdroj!M$16,'k rozhodnutí detailní'!A702,0))))</f>
        <v/>
      </c>
      <c r="D705" s="3" t="str">
        <f ca="1">IF($B703="","",CONCATENATE("Dotace bude použita na:","
",OFFSET(Zdroj!P$16,'k rozhodnutí detailní'!$A702,0)))</f>
        <v/>
      </c>
      <c r="E705" s="127"/>
      <c r="F705" s="31" t="str">
        <f ca="1">IF($B703="","",OFFSET(Zdroj!V$16,'k rozhodnutí detailní'!$A702,0))</f>
        <v/>
      </c>
      <c r="G705" s="38" t="str">
        <f ca="1">IF($B703="","",OFFSET(Zdroj!CC$16,'k rozhodnutí'!$A702,0))</f>
        <v/>
      </c>
      <c r="H705" s="126"/>
      <c r="I705" s="115"/>
      <c r="J705" s="115"/>
      <c r="K705" s="115"/>
      <c r="L705" s="115"/>
      <c r="M705" s="142"/>
      <c r="N705" s="32" t="str">
        <f t="shared" ref="N705" ca="1" si="463">IF(B703="","",N703/G703)</f>
        <v/>
      </c>
      <c r="O705" s="115"/>
      <c r="P705" s="115"/>
      <c r="Q705" s="115"/>
      <c r="R705" s="115"/>
      <c r="S705" s="115"/>
      <c r="T705" s="115"/>
      <c r="U705" s="115"/>
    </row>
    <row r="706" spans="1:21" x14ac:dyDescent="0.25">
      <c r="A706" s="23"/>
      <c r="B706" s="78" t="str">
        <f ca="1">IF(OFFSET(Zdroj!$B$16,A705,0)&gt;0,A708,"")</f>
        <v/>
      </c>
      <c r="C706" s="2" t="str">
        <f ca="1">IF($B706="","",IF(Zdroj!$AS$9="ano",CONCATENATE(OFFSET(Zdroj!C$16,'k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19" t="str">
        <f ca="1">IF($B706="","",OFFSET(Zdroj!N$16,'k rozhodnutí detailní'!$A705,0))</f>
        <v/>
      </c>
      <c r="E706" s="127" t="str">
        <f ca="1">IF($B706="","",OFFSET(Zdroj!T$16,'k rozhodnutí detailní'!$A705,0))</f>
        <v/>
      </c>
      <c r="F706" s="31" t="str">
        <f ca="1">IF($B706="","",OFFSET(Zdroj!U$16,'k rozhodnutí detailní'!$A705,0))</f>
        <v/>
      </c>
      <c r="G706" s="122" t="str">
        <f ca="1">IF($B706="","",OFFSET(Zdroj!W$16,'k rozhodnutí detailní'!$A705,0))</f>
        <v/>
      </c>
      <c r="H706" s="126" t="str">
        <f ca="1">IF($B706="","",OFFSET(Zdroj!Y$16,'k rozhodnutí detailní'!$A705,0))</f>
        <v/>
      </c>
      <c r="I706" s="115" t="str">
        <f ca="1">IF($B706="","",OFFSET(Zdroj!BW$16,'k rozhodnutí detailní'!$A705,0))</f>
        <v/>
      </c>
      <c r="J706" s="115" t="str">
        <f ca="1">IF($B706="","",OFFSET(Zdroj!BX$16,'k rozhodnutí detailní'!$A705,0))</f>
        <v/>
      </c>
      <c r="K706" s="115" t="str">
        <f ca="1">IF($B706="","",OFFSET(Zdroj!BY$16,'k rozhodnutí detailní'!$A705,0))</f>
        <v/>
      </c>
      <c r="L706" s="115" t="str">
        <f ca="1">IF($B706="","",CONCATENATE(OFFSET(Zdroj!BZ$16,'k rozhodnutí detailní'!$A705,0)," ze 100"))</f>
        <v/>
      </c>
      <c r="M706" s="142" t="str">
        <f t="shared" ref="M706" ca="1" si="464">IF($B706="","",SUM((I706+J706+K706)/100))</f>
        <v/>
      </c>
      <c r="N706" s="125" t="str">
        <f ca="1">IF(B706="","",OFFSET(Zdroj!CE$16,'k rozhodnutí detailní'!A705,0))</f>
        <v/>
      </c>
      <c r="O706" s="115" t="str">
        <f ca="1">IF($B706="","",OFFSET(Zdroj!Z$16,'k rozhodnutí detailní'!$A705,0))</f>
        <v/>
      </c>
      <c r="P706" s="115" t="str">
        <f ca="1">IF($B706="","",OFFSET(Zdroj!AC$16,'k rozhodnutí detailní'!$A705,0))</f>
        <v/>
      </c>
      <c r="Q706" s="115" t="str">
        <f ca="1">IF($B706="","",OFFSET(Zdroj!AD$16,'k rozhodnutí detailní'!$A705,0))</f>
        <v/>
      </c>
      <c r="R706" s="115" t="str">
        <f ca="1">IF($B706="","",OFFSET(Zdroj!AE$16,'k rozhodnutí detailní'!$A705,0))</f>
        <v/>
      </c>
      <c r="S706" s="115" t="str">
        <f ca="1">IF($B706="","",OFFSET(Zdroj!AF$16,'k rozhodnutí detailní'!$A705,0))</f>
        <v/>
      </c>
      <c r="T706" s="115" t="str">
        <f ca="1">IF($B706="","",OFFSET(Zdroj!AG$16,'k rozhodnutí detailní'!$A705,0))</f>
        <v/>
      </c>
      <c r="U706" s="115" t="str">
        <f ca="1">IF($B706="","",OFFSET(Zdroj!AH$16,'k rozhodnutí detailní'!$A705,0))</f>
        <v/>
      </c>
    </row>
    <row r="707" spans="1:21" x14ac:dyDescent="0.25">
      <c r="A707" s="23"/>
      <c r="B707" s="124" t="str">
        <f ca="1">IF(OFFSET(Zdroj!$B$16,A705,0)&gt;0,OFFSET(Zdroj!$B$16,A705,0)+0,"")</f>
        <v/>
      </c>
      <c r="C707" s="2" t="str">
        <f ca="1">IF($B706="","",IF(Zdroj!$AS$9="ano",CONCATENATE("Okres:","
",OFFSET(Zdroj!CH$16,'k rozhodnutí detailní'!$A705,0),"
","Právní forma","
",OFFSET(Zdroj!H$16,'k rozhodnutí detailní'!$A705,0),"
",IF(OFFSET(Zdroj!I$16,'k rozhodnutí detailní'!$A705,0)="","","IČO: "),OFFSET(Zdroj!I$16,'k rozhodnutí detailní'!$A705,0),"
","B.Ú. ",IF(OFFSET(Zdroj!J$16,'k rozhodnutí detailní'!$A705,0)="","","Anonymizováno")),CONCATENATE("Okres:","
",OFFSET(Zdroj!CH$16,'k rozhodnutí detailní'!$A705,0),"
","Právní forma","
",OFFSET(Zdroj!H$16,'k rozhodnutí detailní'!$A705,0),"
",IF(OFFSET(Zdroj!I$16,'k rozhodnutí detailní'!$A705,0)="","","IČO: "),OFFSET(Zdroj!I$16,'k rozhodnutí detailní'!$A705,0),"
","B.Ú. ",OFFSET(Zdroj!J$16,'k rozhodnutí detailní'!$A705,0))))</f>
        <v/>
      </c>
      <c r="D707" s="3" t="str">
        <f ca="1">IF($B706="","",OFFSET(Zdroj!O$16,'k rozhodnutí detailní'!$A705,0))</f>
        <v/>
      </c>
      <c r="E707" s="127"/>
      <c r="F707" s="30"/>
      <c r="G707" s="122"/>
      <c r="H707" s="126"/>
      <c r="I707" s="115"/>
      <c r="J707" s="115"/>
      <c r="K707" s="115"/>
      <c r="L707" s="115"/>
      <c r="M707" s="142"/>
      <c r="N707" s="125"/>
      <c r="O707" s="115"/>
      <c r="P707" s="115"/>
      <c r="Q707" s="115"/>
      <c r="R707" s="115"/>
      <c r="S707" s="115"/>
      <c r="T707" s="115"/>
      <c r="U707" s="115"/>
    </row>
    <row r="708" spans="1:21" x14ac:dyDescent="0.25">
      <c r="A708" s="23">
        <f>ROW()/3-1</f>
        <v>235</v>
      </c>
      <c r="B708" s="124"/>
      <c r="C708" s="28" t="str">
        <f ca="1">IF($B706="","",IF(Zdroj!$AS$9="ano",IF(OFFSET(Zdroj!M$16,'k rozhodnutí detailní'!A705,0)="","","Anonymizováno"),IF(OFFSET(Zdroj!M$16,'k rozhodnutí detailní'!A705,0)="","",OFFSET(Zdroj!M$16,'k rozhodnutí detailní'!A705,0))))</f>
        <v/>
      </c>
      <c r="D708" s="3" t="str">
        <f ca="1">IF($B706="","",CONCATENATE("Dotace bude použita na:","
",OFFSET(Zdroj!P$16,'k rozhodnutí detailní'!$A705,0)))</f>
        <v/>
      </c>
      <c r="E708" s="127"/>
      <c r="F708" s="31" t="str">
        <f ca="1">IF($B706="","",OFFSET(Zdroj!V$16,'k rozhodnutí detailní'!$A705,0))</f>
        <v/>
      </c>
      <c r="G708" s="38" t="str">
        <f ca="1">IF($B706="","",OFFSET(Zdroj!CC$16,'k rozhodnutí'!$A705,0))</f>
        <v/>
      </c>
      <c r="H708" s="126"/>
      <c r="I708" s="115"/>
      <c r="J708" s="115"/>
      <c r="K708" s="115"/>
      <c r="L708" s="115"/>
      <c r="M708" s="142"/>
      <c r="N708" s="32" t="str">
        <f t="shared" ref="N708" ca="1" si="465">IF(B706="","",N706/G706)</f>
        <v/>
      </c>
      <c r="O708" s="115"/>
      <c r="P708" s="115"/>
      <c r="Q708" s="115"/>
      <c r="R708" s="115"/>
      <c r="S708" s="115"/>
      <c r="T708" s="115"/>
      <c r="U708" s="115"/>
    </row>
    <row r="709" spans="1:21" x14ac:dyDescent="0.25">
      <c r="A709" s="23"/>
      <c r="B709" s="78" t="str">
        <f ca="1">IF(OFFSET(Zdroj!$B$16,A708,0)&gt;0,A711,"")</f>
        <v/>
      </c>
      <c r="C709" s="2" t="str">
        <f ca="1">IF($B709="","",IF(Zdroj!$AS$9="ano",CONCATENATE(OFFSET(Zdroj!C$16,'k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19" t="str">
        <f ca="1">IF($B709="","",OFFSET(Zdroj!N$16,'k rozhodnutí detailní'!$A708,0))</f>
        <v/>
      </c>
      <c r="E709" s="127" t="str">
        <f ca="1">IF($B709="","",OFFSET(Zdroj!T$16,'k rozhodnutí detailní'!$A708,0))</f>
        <v/>
      </c>
      <c r="F709" s="31" t="str">
        <f ca="1">IF($B709="","",OFFSET(Zdroj!U$16,'k rozhodnutí detailní'!$A708,0))</f>
        <v/>
      </c>
      <c r="G709" s="122" t="str">
        <f ca="1">IF($B709="","",OFFSET(Zdroj!W$16,'k rozhodnutí detailní'!$A708,0))</f>
        <v/>
      </c>
      <c r="H709" s="126" t="str">
        <f ca="1">IF($B709="","",OFFSET(Zdroj!Y$16,'k rozhodnutí detailní'!$A708,0))</f>
        <v/>
      </c>
      <c r="I709" s="115" t="str">
        <f ca="1">IF($B709="","",OFFSET(Zdroj!BW$16,'k rozhodnutí detailní'!$A708,0))</f>
        <v/>
      </c>
      <c r="J709" s="115" t="str">
        <f ca="1">IF($B709="","",OFFSET(Zdroj!BX$16,'k rozhodnutí detailní'!$A708,0))</f>
        <v/>
      </c>
      <c r="K709" s="115" t="str">
        <f ca="1">IF($B709="","",OFFSET(Zdroj!BY$16,'k rozhodnutí detailní'!$A708,0))</f>
        <v/>
      </c>
      <c r="L709" s="115" t="str">
        <f ca="1">IF($B709="","",CONCATENATE(OFFSET(Zdroj!BZ$16,'k rozhodnutí detailní'!$A708,0)," ze 100"))</f>
        <v/>
      </c>
      <c r="M709" s="142" t="str">
        <f t="shared" ref="M709" ca="1" si="466">IF($B709="","",SUM((I709+J709+K709)/100))</f>
        <v/>
      </c>
      <c r="N709" s="125" t="str">
        <f ca="1">IF(B709="","",OFFSET(Zdroj!CE$16,'k rozhodnutí detailní'!A708,0))</f>
        <v/>
      </c>
      <c r="O709" s="115" t="str">
        <f ca="1">IF($B709="","",OFFSET(Zdroj!Z$16,'k rozhodnutí detailní'!$A708,0))</f>
        <v/>
      </c>
      <c r="P709" s="115" t="str">
        <f ca="1">IF($B709="","",OFFSET(Zdroj!AC$16,'k rozhodnutí detailní'!$A708,0))</f>
        <v/>
      </c>
      <c r="Q709" s="115" t="str">
        <f ca="1">IF($B709="","",OFFSET(Zdroj!AD$16,'k rozhodnutí detailní'!$A708,0))</f>
        <v/>
      </c>
      <c r="R709" s="115" t="str">
        <f ca="1">IF($B709="","",OFFSET(Zdroj!AE$16,'k rozhodnutí detailní'!$A708,0))</f>
        <v/>
      </c>
      <c r="S709" s="115" t="str">
        <f ca="1">IF($B709="","",OFFSET(Zdroj!AF$16,'k rozhodnutí detailní'!$A708,0))</f>
        <v/>
      </c>
      <c r="T709" s="115" t="str">
        <f ca="1">IF($B709="","",OFFSET(Zdroj!AG$16,'k rozhodnutí detailní'!$A708,0))</f>
        <v/>
      </c>
      <c r="U709" s="115" t="str">
        <f ca="1">IF($B709="","",OFFSET(Zdroj!AH$16,'k rozhodnutí detailní'!$A708,0))</f>
        <v/>
      </c>
    </row>
    <row r="710" spans="1:21" x14ac:dyDescent="0.25">
      <c r="A710" s="23"/>
      <c r="B710" s="124" t="str">
        <f ca="1">IF(OFFSET(Zdroj!$B$16,A708,0)&gt;0,OFFSET(Zdroj!$B$16,A708,0)+0,"")</f>
        <v/>
      </c>
      <c r="C710" s="2" t="str">
        <f ca="1">IF($B709="","",IF(Zdroj!$AS$9="ano",CONCATENATE("Okres:","
",OFFSET(Zdroj!CH$16,'k rozhodnutí detailní'!$A708,0),"
","Právní forma","
",OFFSET(Zdroj!H$16,'k rozhodnutí detailní'!$A708,0),"
",IF(OFFSET(Zdroj!I$16,'k rozhodnutí detailní'!$A708,0)="","","IČO: "),OFFSET(Zdroj!I$16,'k rozhodnutí detailní'!$A708,0),"
","B.Ú. ",IF(OFFSET(Zdroj!J$16,'k rozhodnutí detailní'!$A708,0)="","","Anonymizováno")),CONCATENATE("Okres:","
",OFFSET(Zdroj!CH$16,'k rozhodnutí detailní'!$A708,0),"
","Právní forma","
",OFFSET(Zdroj!H$16,'k rozhodnutí detailní'!$A708,0),"
",IF(OFFSET(Zdroj!I$16,'k rozhodnutí detailní'!$A708,0)="","","IČO: "),OFFSET(Zdroj!I$16,'k rozhodnutí detailní'!$A708,0),"
","B.Ú. ",OFFSET(Zdroj!J$16,'k rozhodnutí detailní'!$A708,0))))</f>
        <v/>
      </c>
      <c r="D710" s="3" t="str">
        <f ca="1">IF($B709="","",OFFSET(Zdroj!O$16,'k rozhodnutí detailní'!$A708,0))</f>
        <v/>
      </c>
      <c r="E710" s="127"/>
      <c r="F710" s="30"/>
      <c r="G710" s="122"/>
      <c r="H710" s="126"/>
      <c r="I710" s="115"/>
      <c r="J710" s="115"/>
      <c r="K710" s="115"/>
      <c r="L710" s="115"/>
      <c r="M710" s="142"/>
      <c r="N710" s="125"/>
      <c r="O710" s="115"/>
      <c r="P710" s="115"/>
      <c r="Q710" s="115"/>
      <c r="R710" s="115"/>
      <c r="S710" s="115"/>
      <c r="T710" s="115"/>
      <c r="U710" s="115"/>
    </row>
    <row r="711" spans="1:21" x14ac:dyDescent="0.25">
      <c r="A711" s="23">
        <f>ROW()/3-1</f>
        <v>236</v>
      </c>
      <c r="B711" s="124"/>
      <c r="C711" s="28" t="str">
        <f ca="1">IF($B709="","",IF(Zdroj!$AS$9="ano",IF(OFFSET(Zdroj!M$16,'k rozhodnutí detailní'!A708,0)="","","Anonymizováno"),IF(OFFSET(Zdroj!M$16,'k rozhodnutí detailní'!A708,0)="","",OFFSET(Zdroj!M$16,'k rozhodnutí detailní'!A708,0))))</f>
        <v/>
      </c>
      <c r="D711" s="3" t="str">
        <f ca="1">IF($B709="","",CONCATENATE("Dotace bude použita na:","
",OFFSET(Zdroj!P$16,'k rozhodnutí detailní'!$A708,0)))</f>
        <v/>
      </c>
      <c r="E711" s="127"/>
      <c r="F711" s="31" t="str">
        <f ca="1">IF($B709="","",OFFSET(Zdroj!V$16,'k rozhodnutí detailní'!$A708,0))</f>
        <v/>
      </c>
      <c r="G711" s="38" t="str">
        <f ca="1">IF($B709="","",OFFSET(Zdroj!CC$16,'k rozhodnutí'!$A708,0))</f>
        <v/>
      </c>
      <c r="H711" s="126"/>
      <c r="I711" s="115"/>
      <c r="J711" s="115"/>
      <c r="K711" s="115"/>
      <c r="L711" s="115"/>
      <c r="M711" s="142"/>
      <c r="N711" s="32" t="str">
        <f t="shared" ref="N711" ca="1" si="467">IF(B709="","",N709/G709)</f>
        <v/>
      </c>
      <c r="O711" s="115"/>
      <c r="P711" s="115"/>
      <c r="Q711" s="115"/>
      <c r="R711" s="115"/>
      <c r="S711" s="115"/>
      <c r="T711" s="115"/>
      <c r="U711" s="115"/>
    </row>
    <row r="712" spans="1:21" x14ac:dyDescent="0.25">
      <c r="A712" s="23"/>
      <c r="B712" s="78" t="str">
        <f ca="1">IF(OFFSET(Zdroj!$B$16,A711,0)&gt;0,A714,"")</f>
        <v/>
      </c>
      <c r="C712" s="2" t="str">
        <f ca="1">IF($B712="","",IF(Zdroj!$AS$9="ano",CONCATENATE(OFFSET(Zdroj!C$16,'k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19" t="str">
        <f ca="1">IF($B712="","",OFFSET(Zdroj!N$16,'k rozhodnutí detailní'!$A711,0))</f>
        <v/>
      </c>
      <c r="E712" s="127" t="str">
        <f ca="1">IF($B712="","",OFFSET(Zdroj!T$16,'k rozhodnutí detailní'!$A711,0))</f>
        <v/>
      </c>
      <c r="F712" s="31" t="str">
        <f ca="1">IF($B712="","",OFFSET(Zdroj!U$16,'k rozhodnutí detailní'!$A711,0))</f>
        <v/>
      </c>
      <c r="G712" s="122" t="str">
        <f ca="1">IF($B712="","",OFFSET(Zdroj!W$16,'k rozhodnutí detailní'!$A711,0))</f>
        <v/>
      </c>
      <c r="H712" s="126" t="str">
        <f ca="1">IF($B712="","",OFFSET(Zdroj!Y$16,'k rozhodnutí detailní'!$A711,0))</f>
        <v/>
      </c>
      <c r="I712" s="115" t="str">
        <f ca="1">IF($B712="","",OFFSET(Zdroj!BW$16,'k rozhodnutí detailní'!$A711,0))</f>
        <v/>
      </c>
      <c r="J712" s="115" t="str">
        <f ca="1">IF($B712="","",OFFSET(Zdroj!BX$16,'k rozhodnutí detailní'!$A711,0))</f>
        <v/>
      </c>
      <c r="K712" s="115" t="str">
        <f ca="1">IF($B712="","",OFFSET(Zdroj!BY$16,'k rozhodnutí detailní'!$A711,0))</f>
        <v/>
      </c>
      <c r="L712" s="115" t="str">
        <f ca="1">IF($B712="","",CONCATENATE(OFFSET(Zdroj!BZ$16,'k rozhodnutí detailní'!$A711,0)," ze 100"))</f>
        <v/>
      </c>
      <c r="M712" s="142" t="str">
        <f t="shared" ref="M712" ca="1" si="468">IF($B712="","",SUM((I712+J712+K712)/100))</f>
        <v/>
      </c>
      <c r="N712" s="125" t="str">
        <f ca="1">IF(B712="","",OFFSET(Zdroj!CE$16,'k rozhodnutí detailní'!A711,0))</f>
        <v/>
      </c>
      <c r="O712" s="115" t="str">
        <f ca="1">IF($B712="","",OFFSET(Zdroj!Z$16,'k rozhodnutí detailní'!$A711,0))</f>
        <v/>
      </c>
      <c r="P712" s="115" t="str">
        <f ca="1">IF($B712="","",OFFSET(Zdroj!AC$16,'k rozhodnutí detailní'!$A711,0))</f>
        <v/>
      </c>
      <c r="Q712" s="115" t="str">
        <f ca="1">IF($B712="","",OFFSET(Zdroj!AD$16,'k rozhodnutí detailní'!$A711,0))</f>
        <v/>
      </c>
      <c r="R712" s="115" t="str">
        <f ca="1">IF($B712="","",OFFSET(Zdroj!AE$16,'k rozhodnutí detailní'!$A711,0))</f>
        <v/>
      </c>
      <c r="S712" s="115" t="str">
        <f ca="1">IF($B712="","",OFFSET(Zdroj!AF$16,'k rozhodnutí detailní'!$A711,0))</f>
        <v/>
      </c>
      <c r="T712" s="115" t="str">
        <f ca="1">IF($B712="","",OFFSET(Zdroj!AG$16,'k rozhodnutí detailní'!$A711,0))</f>
        <v/>
      </c>
      <c r="U712" s="115" t="str">
        <f ca="1">IF($B712="","",OFFSET(Zdroj!AH$16,'k rozhodnutí detailní'!$A711,0))</f>
        <v/>
      </c>
    </row>
    <row r="713" spans="1:21" x14ac:dyDescent="0.25">
      <c r="A713" s="23"/>
      <c r="B713" s="124" t="str">
        <f ca="1">IF(OFFSET(Zdroj!$B$16,A711,0)&gt;0,OFFSET(Zdroj!$B$16,A711,0)+0,"")</f>
        <v/>
      </c>
      <c r="C713" s="2" t="str">
        <f ca="1">IF($B712="","",IF(Zdroj!$AS$9="ano",CONCATENATE("Okres:","
",OFFSET(Zdroj!CH$16,'k rozhodnutí detailní'!$A711,0),"
","Právní forma","
",OFFSET(Zdroj!H$16,'k rozhodnutí detailní'!$A711,0),"
",IF(OFFSET(Zdroj!I$16,'k rozhodnutí detailní'!$A711,0)="","","IČO: "),OFFSET(Zdroj!I$16,'k rozhodnutí detailní'!$A711,0),"
","B.Ú. ",IF(OFFSET(Zdroj!J$16,'k rozhodnutí detailní'!$A711,0)="","","Anonymizováno")),CONCATENATE("Okres:","
",OFFSET(Zdroj!CH$16,'k rozhodnutí detailní'!$A711,0),"
","Právní forma","
",OFFSET(Zdroj!H$16,'k rozhodnutí detailní'!$A711,0),"
",IF(OFFSET(Zdroj!I$16,'k rozhodnutí detailní'!$A711,0)="","","IČO: "),OFFSET(Zdroj!I$16,'k rozhodnutí detailní'!$A711,0),"
","B.Ú. ",OFFSET(Zdroj!J$16,'k rozhodnutí detailní'!$A711,0))))</f>
        <v/>
      </c>
      <c r="D713" s="3" t="str">
        <f ca="1">IF($B712="","",OFFSET(Zdroj!O$16,'k rozhodnutí detailní'!$A711,0))</f>
        <v/>
      </c>
      <c r="E713" s="127"/>
      <c r="F713" s="30"/>
      <c r="G713" s="122"/>
      <c r="H713" s="126"/>
      <c r="I713" s="115"/>
      <c r="J713" s="115"/>
      <c r="K713" s="115"/>
      <c r="L713" s="115"/>
      <c r="M713" s="142"/>
      <c r="N713" s="125"/>
      <c r="O713" s="115"/>
      <c r="P713" s="115"/>
      <c r="Q713" s="115"/>
      <c r="R713" s="115"/>
      <c r="S713" s="115"/>
      <c r="T713" s="115"/>
      <c r="U713" s="115"/>
    </row>
    <row r="714" spans="1:21" x14ac:dyDescent="0.25">
      <c r="A714" s="23">
        <f>ROW()/3-1</f>
        <v>237</v>
      </c>
      <c r="B714" s="124"/>
      <c r="C714" s="28" t="str">
        <f ca="1">IF($B712="","",IF(Zdroj!$AS$9="ano",IF(OFFSET(Zdroj!M$16,'k rozhodnutí detailní'!A711,0)="","","Anonymizováno"),IF(OFFSET(Zdroj!M$16,'k rozhodnutí detailní'!A711,0)="","",OFFSET(Zdroj!M$16,'k rozhodnutí detailní'!A711,0))))</f>
        <v/>
      </c>
      <c r="D714" s="3" t="str">
        <f ca="1">IF($B712="","",CONCATENATE("Dotace bude použita na:","
",OFFSET(Zdroj!P$16,'k rozhodnutí detailní'!$A711,0)))</f>
        <v/>
      </c>
      <c r="E714" s="127"/>
      <c r="F714" s="31" t="str">
        <f ca="1">IF($B712="","",OFFSET(Zdroj!V$16,'k rozhodnutí detailní'!$A711,0))</f>
        <v/>
      </c>
      <c r="G714" s="38" t="str">
        <f ca="1">IF($B712="","",OFFSET(Zdroj!CC$16,'k rozhodnutí'!$A711,0))</f>
        <v/>
      </c>
      <c r="H714" s="126"/>
      <c r="I714" s="115"/>
      <c r="J714" s="115"/>
      <c r="K714" s="115"/>
      <c r="L714" s="115"/>
      <c r="M714" s="142"/>
      <c r="N714" s="32" t="str">
        <f t="shared" ref="N714" ca="1" si="469">IF(B712="","",N712/G712)</f>
        <v/>
      </c>
      <c r="O714" s="115"/>
      <c r="P714" s="115"/>
      <c r="Q714" s="115"/>
      <c r="R714" s="115"/>
      <c r="S714" s="115"/>
      <c r="T714" s="115"/>
      <c r="U714" s="115"/>
    </row>
    <row r="715" spans="1:21" x14ac:dyDescent="0.25">
      <c r="A715" s="23"/>
      <c r="B715" s="78" t="str">
        <f ca="1">IF(OFFSET(Zdroj!$B$16,A714,0)&gt;0,A717,"")</f>
        <v/>
      </c>
      <c r="C715" s="2" t="str">
        <f ca="1">IF($B715="","",IF(Zdroj!$AS$9="ano",CONCATENATE(OFFSET(Zdroj!C$16,'k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19" t="str">
        <f ca="1">IF($B715="","",OFFSET(Zdroj!N$16,'k rozhodnutí detailní'!$A714,0))</f>
        <v/>
      </c>
      <c r="E715" s="127" t="str">
        <f ca="1">IF($B715="","",OFFSET(Zdroj!T$16,'k rozhodnutí detailní'!$A714,0))</f>
        <v/>
      </c>
      <c r="F715" s="31" t="str">
        <f ca="1">IF($B715="","",OFFSET(Zdroj!U$16,'k rozhodnutí detailní'!$A714,0))</f>
        <v/>
      </c>
      <c r="G715" s="122" t="str">
        <f ca="1">IF($B715="","",OFFSET(Zdroj!W$16,'k rozhodnutí detailní'!$A714,0))</f>
        <v/>
      </c>
      <c r="H715" s="126" t="str">
        <f ca="1">IF($B715="","",OFFSET(Zdroj!Y$16,'k rozhodnutí detailní'!$A714,0))</f>
        <v/>
      </c>
      <c r="I715" s="115" t="str">
        <f ca="1">IF($B715="","",OFFSET(Zdroj!BW$16,'k rozhodnutí detailní'!$A714,0))</f>
        <v/>
      </c>
      <c r="J715" s="115" t="str">
        <f ca="1">IF($B715="","",OFFSET(Zdroj!BX$16,'k rozhodnutí detailní'!$A714,0))</f>
        <v/>
      </c>
      <c r="K715" s="115" t="str">
        <f ca="1">IF($B715="","",OFFSET(Zdroj!BY$16,'k rozhodnutí detailní'!$A714,0))</f>
        <v/>
      </c>
      <c r="L715" s="115" t="str">
        <f ca="1">IF($B715="","",CONCATENATE(OFFSET(Zdroj!BZ$16,'k rozhodnutí detailní'!$A714,0)," ze 100"))</f>
        <v/>
      </c>
      <c r="M715" s="142" t="str">
        <f t="shared" ref="M715" ca="1" si="470">IF($B715="","",SUM((I715+J715+K715)/100))</f>
        <v/>
      </c>
      <c r="N715" s="125" t="str">
        <f ca="1">IF(B715="","",OFFSET(Zdroj!CE$16,'k rozhodnutí detailní'!A714,0))</f>
        <v/>
      </c>
      <c r="O715" s="115" t="str">
        <f ca="1">IF($B715="","",OFFSET(Zdroj!Z$16,'k rozhodnutí detailní'!$A714,0))</f>
        <v/>
      </c>
      <c r="P715" s="115" t="str">
        <f ca="1">IF($B715="","",OFFSET(Zdroj!AC$16,'k rozhodnutí detailní'!$A714,0))</f>
        <v/>
      </c>
      <c r="Q715" s="115" t="str">
        <f ca="1">IF($B715="","",OFFSET(Zdroj!AD$16,'k rozhodnutí detailní'!$A714,0))</f>
        <v/>
      </c>
      <c r="R715" s="115" t="str">
        <f ca="1">IF($B715="","",OFFSET(Zdroj!AE$16,'k rozhodnutí detailní'!$A714,0))</f>
        <v/>
      </c>
      <c r="S715" s="115" t="str">
        <f ca="1">IF($B715="","",OFFSET(Zdroj!AF$16,'k rozhodnutí detailní'!$A714,0))</f>
        <v/>
      </c>
      <c r="T715" s="115" t="str">
        <f ca="1">IF($B715="","",OFFSET(Zdroj!AG$16,'k rozhodnutí detailní'!$A714,0))</f>
        <v/>
      </c>
      <c r="U715" s="115" t="str">
        <f ca="1">IF($B715="","",OFFSET(Zdroj!AH$16,'k rozhodnutí detailní'!$A714,0))</f>
        <v/>
      </c>
    </row>
    <row r="716" spans="1:21" x14ac:dyDescent="0.25">
      <c r="A716" s="23"/>
      <c r="B716" s="124" t="str">
        <f ca="1">IF(OFFSET(Zdroj!$B$16,A714,0)&gt;0,OFFSET(Zdroj!$B$16,A714,0)+0,"")</f>
        <v/>
      </c>
      <c r="C716" s="2" t="str">
        <f ca="1">IF($B715="","",IF(Zdroj!$AS$9="ano",CONCATENATE("Okres:","
",OFFSET(Zdroj!CH$16,'k rozhodnutí detailní'!$A714,0),"
","Právní forma","
",OFFSET(Zdroj!H$16,'k rozhodnutí detailní'!$A714,0),"
",IF(OFFSET(Zdroj!I$16,'k rozhodnutí detailní'!$A714,0)="","","IČO: "),OFFSET(Zdroj!I$16,'k rozhodnutí detailní'!$A714,0),"
","B.Ú. ",IF(OFFSET(Zdroj!J$16,'k rozhodnutí detailní'!$A714,0)="","","Anonymizováno")),CONCATENATE("Okres:","
",OFFSET(Zdroj!CH$16,'k rozhodnutí detailní'!$A714,0),"
","Právní forma","
",OFFSET(Zdroj!H$16,'k rozhodnutí detailní'!$A714,0),"
",IF(OFFSET(Zdroj!I$16,'k rozhodnutí detailní'!$A714,0)="","","IČO: "),OFFSET(Zdroj!I$16,'k rozhodnutí detailní'!$A714,0),"
","B.Ú. ",OFFSET(Zdroj!J$16,'k rozhodnutí detailní'!$A714,0))))</f>
        <v/>
      </c>
      <c r="D716" s="3" t="str">
        <f ca="1">IF($B715="","",OFFSET(Zdroj!O$16,'k rozhodnutí detailní'!$A714,0))</f>
        <v/>
      </c>
      <c r="E716" s="127"/>
      <c r="F716" s="30"/>
      <c r="G716" s="122"/>
      <c r="H716" s="126"/>
      <c r="I716" s="115"/>
      <c r="J716" s="115"/>
      <c r="K716" s="115"/>
      <c r="L716" s="115"/>
      <c r="M716" s="142"/>
      <c r="N716" s="125"/>
      <c r="O716" s="115"/>
      <c r="P716" s="115"/>
      <c r="Q716" s="115"/>
      <c r="R716" s="115"/>
      <c r="S716" s="115"/>
      <c r="T716" s="115"/>
      <c r="U716" s="115"/>
    </row>
    <row r="717" spans="1:21" x14ac:dyDescent="0.25">
      <c r="A717" s="23">
        <f>ROW()/3-1</f>
        <v>238</v>
      </c>
      <c r="B717" s="124"/>
      <c r="C717" s="28" t="str">
        <f ca="1">IF($B715="","",IF(Zdroj!$AS$9="ano",IF(OFFSET(Zdroj!M$16,'k rozhodnutí detailní'!A714,0)="","","Anonymizováno"),IF(OFFSET(Zdroj!M$16,'k rozhodnutí detailní'!A714,0)="","",OFFSET(Zdroj!M$16,'k rozhodnutí detailní'!A714,0))))</f>
        <v/>
      </c>
      <c r="D717" s="3" t="str">
        <f ca="1">IF($B715="","",CONCATENATE("Dotace bude použita na:","
",OFFSET(Zdroj!P$16,'k rozhodnutí detailní'!$A714,0)))</f>
        <v/>
      </c>
      <c r="E717" s="127"/>
      <c r="F717" s="31" t="str">
        <f ca="1">IF($B715="","",OFFSET(Zdroj!V$16,'k rozhodnutí detailní'!$A714,0))</f>
        <v/>
      </c>
      <c r="G717" s="38" t="str">
        <f ca="1">IF($B715="","",OFFSET(Zdroj!CC$16,'k rozhodnutí'!$A714,0))</f>
        <v/>
      </c>
      <c r="H717" s="126"/>
      <c r="I717" s="115"/>
      <c r="J717" s="115"/>
      <c r="K717" s="115"/>
      <c r="L717" s="115"/>
      <c r="M717" s="142"/>
      <c r="N717" s="32" t="str">
        <f t="shared" ref="N717" ca="1" si="471">IF(B715="","",N715/G715)</f>
        <v/>
      </c>
      <c r="O717" s="115"/>
      <c r="P717" s="115"/>
      <c r="Q717" s="115"/>
      <c r="R717" s="115"/>
      <c r="S717" s="115"/>
      <c r="T717" s="115"/>
      <c r="U717" s="115"/>
    </row>
    <row r="718" spans="1:21" x14ac:dyDescent="0.25">
      <c r="A718" s="23"/>
      <c r="B718" s="78" t="str">
        <f ca="1">IF(OFFSET(Zdroj!$B$16,A717,0)&gt;0,A720,"")</f>
        <v/>
      </c>
      <c r="C718" s="2" t="str">
        <f ca="1">IF($B718="","",IF(Zdroj!$AS$9="ano",CONCATENATE(OFFSET(Zdroj!C$16,'k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19" t="str">
        <f ca="1">IF($B718="","",OFFSET(Zdroj!N$16,'k rozhodnutí detailní'!$A717,0))</f>
        <v/>
      </c>
      <c r="E718" s="127" t="str">
        <f ca="1">IF($B718="","",OFFSET(Zdroj!T$16,'k rozhodnutí detailní'!$A717,0))</f>
        <v/>
      </c>
      <c r="F718" s="31" t="str">
        <f ca="1">IF($B718="","",OFFSET(Zdroj!U$16,'k rozhodnutí detailní'!$A717,0))</f>
        <v/>
      </c>
      <c r="G718" s="122" t="str">
        <f ca="1">IF($B718="","",OFFSET(Zdroj!W$16,'k rozhodnutí detailní'!$A717,0))</f>
        <v/>
      </c>
      <c r="H718" s="126" t="str">
        <f ca="1">IF($B718="","",OFFSET(Zdroj!Y$16,'k rozhodnutí detailní'!$A717,0))</f>
        <v/>
      </c>
      <c r="I718" s="115" t="str">
        <f ca="1">IF($B718="","",OFFSET(Zdroj!BW$16,'k rozhodnutí detailní'!$A717,0))</f>
        <v/>
      </c>
      <c r="J718" s="115" t="str">
        <f ca="1">IF($B718="","",OFFSET(Zdroj!BX$16,'k rozhodnutí detailní'!$A717,0))</f>
        <v/>
      </c>
      <c r="K718" s="115" t="str">
        <f ca="1">IF($B718="","",OFFSET(Zdroj!BY$16,'k rozhodnutí detailní'!$A717,0))</f>
        <v/>
      </c>
      <c r="L718" s="115" t="str">
        <f ca="1">IF($B718="","",CONCATENATE(OFFSET(Zdroj!BZ$16,'k rozhodnutí detailní'!$A717,0)," ze 100"))</f>
        <v/>
      </c>
      <c r="M718" s="142" t="str">
        <f t="shared" ref="M718" ca="1" si="472">IF($B718="","",SUM((I718+J718+K718)/100))</f>
        <v/>
      </c>
      <c r="N718" s="125" t="str">
        <f ca="1">IF(B718="","",OFFSET(Zdroj!CE$16,'k rozhodnutí detailní'!A717,0))</f>
        <v/>
      </c>
      <c r="O718" s="115" t="str">
        <f ca="1">IF($B718="","",OFFSET(Zdroj!Z$16,'k rozhodnutí detailní'!$A717,0))</f>
        <v/>
      </c>
      <c r="P718" s="115" t="str">
        <f ca="1">IF($B718="","",OFFSET(Zdroj!AC$16,'k rozhodnutí detailní'!$A717,0))</f>
        <v/>
      </c>
      <c r="Q718" s="115" t="str">
        <f ca="1">IF($B718="","",OFFSET(Zdroj!AD$16,'k rozhodnutí detailní'!$A717,0))</f>
        <v/>
      </c>
      <c r="R718" s="115" t="str">
        <f ca="1">IF($B718="","",OFFSET(Zdroj!AE$16,'k rozhodnutí detailní'!$A717,0))</f>
        <v/>
      </c>
      <c r="S718" s="115" t="str">
        <f ca="1">IF($B718="","",OFFSET(Zdroj!AF$16,'k rozhodnutí detailní'!$A717,0))</f>
        <v/>
      </c>
      <c r="T718" s="115" t="str">
        <f ca="1">IF($B718="","",OFFSET(Zdroj!AG$16,'k rozhodnutí detailní'!$A717,0))</f>
        <v/>
      </c>
      <c r="U718" s="115" t="str">
        <f ca="1">IF($B718="","",OFFSET(Zdroj!AH$16,'k rozhodnutí detailní'!$A717,0))</f>
        <v/>
      </c>
    </row>
    <row r="719" spans="1:21" x14ac:dyDescent="0.25">
      <c r="A719" s="23"/>
      <c r="B719" s="124" t="str">
        <f ca="1">IF(OFFSET(Zdroj!$B$16,A717,0)&gt;0,OFFSET(Zdroj!$B$16,A717,0)+0,"")</f>
        <v/>
      </c>
      <c r="C719" s="2" t="str">
        <f ca="1">IF($B718="","",IF(Zdroj!$AS$9="ano",CONCATENATE("Okres:","
",OFFSET(Zdroj!CH$16,'k rozhodnutí detailní'!$A717,0),"
","Právní forma","
",OFFSET(Zdroj!H$16,'k rozhodnutí detailní'!$A717,0),"
",IF(OFFSET(Zdroj!I$16,'k rozhodnutí detailní'!$A717,0)="","","IČO: "),OFFSET(Zdroj!I$16,'k rozhodnutí detailní'!$A717,0),"
","B.Ú. ",IF(OFFSET(Zdroj!J$16,'k rozhodnutí detailní'!$A717,0)="","","Anonymizováno")),CONCATENATE("Okres:","
",OFFSET(Zdroj!CH$16,'k rozhodnutí detailní'!$A717,0),"
","Právní forma","
",OFFSET(Zdroj!H$16,'k rozhodnutí detailní'!$A717,0),"
",IF(OFFSET(Zdroj!I$16,'k rozhodnutí detailní'!$A717,0)="","","IČO: "),OFFSET(Zdroj!I$16,'k rozhodnutí detailní'!$A717,0),"
","B.Ú. ",OFFSET(Zdroj!J$16,'k rozhodnutí detailní'!$A717,0))))</f>
        <v/>
      </c>
      <c r="D719" s="3" t="str">
        <f ca="1">IF($B718="","",OFFSET(Zdroj!O$16,'k rozhodnutí detailní'!$A717,0))</f>
        <v/>
      </c>
      <c r="E719" s="127"/>
      <c r="F719" s="30"/>
      <c r="G719" s="122"/>
      <c r="H719" s="126"/>
      <c r="I719" s="115"/>
      <c r="J719" s="115"/>
      <c r="K719" s="115"/>
      <c r="L719" s="115"/>
      <c r="M719" s="142"/>
      <c r="N719" s="125"/>
      <c r="O719" s="115"/>
      <c r="P719" s="115"/>
      <c r="Q719" s="115"/>
      <c r="R719" s="115"/>
      <c r="S719" s="115"/>
      <c r="T719" s="115"/>
      <c r="U719" s="115"/>
    </row>
    <row r="720" spans="1:21" x14ac:dyDescent="0.25">
      <c r="A720" s="23">
        <f>ROW()/3-1</f>
        <v>239</v>
      </c>
      <c r="B720" s="124"/>
      <c r="C720" s="28" t="str">
        <f ca="1">IF($B718="","",IF(Zdroj!$AS$9="ano",IF(OFFSET(Zdroj!M$16,'k rozhodnutí detailní'!A717,0)="","","Anonymizováno"),IF(OFFSET(Zdroj!M$16,'k rozhodnutí detailní'!A717,0)="","",OFFSET(Zdroj!M$16,'k rozhodnutí detailní'!A717,0))))</f>
        <v/>
      </c>
      <c r="D720" s="3" t="str">
        <f ca="1">IF($B718="","",CONCATENATE("Dotace bude použita na:","
",OFFSET(Zdroj!P$16,'k rozhodnutí detailní'!$A717,0)))</f>
        <v/>
      </c>
      <c r="E720" s="127"/>
      <c r="F720" s="31" t="str">
        <f ca="1">IF($B718="","",OFFSET(Zdroj!V$16,'k rozhodnutí detailní'!$A717,0))</f>
        <v/>
      </c>
      <c r="G720" s="38" t="str">
        <f ca="1">IF($B718="","",OFFSET(Zdroj!CC$16,'k rozhodnutí'!$A717,0))</f>
        <v/>
      </c>
      <c r="H720" s="126"/>
      <c r="I720" s="115"/>
      <c r="J720" s="115"/>
      <c r="K720" s="115"/>
      <c r="L720" s="115"/>
      <c r="M720" s="142"/>
      <c r="N720" s="32" t="str">
        <f t="shared" ref="N720" ca="1" si="473">IF(B718="","",N718/G718)</f>
        <v/>
      </c>
      <c r="O720" s="115"/>
      <c r="P720" s="115"/>
      <c r="Q720" s="115"/>
      <c r="R720" s="115"/>
      <c r="S720" s="115"/>
      <c r="T720" s="115"/>
      <c r="U720" s="115"/>
    </row>
    <row r="721" spans="1:21" x14ac:dyDescent="0.25">
      <c r="A721" s="23"/>
      <c r="B721" s="78" t="str">
        <f ca="1">IF(OFFSET(Zdroj!$B$16,A720,0)&gt;0,A723,"")</f>
        <v/>
      </c>
      <c r="C721" s="2" t="str">
        <f ca="1">IF($B721="","",IF(Zdroj!$AS$9="ano",CONCATENATE(OFFSET(Zdroj!C$16,'k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19" t="str">
        <f ca="1">IF($B721="","",OFFSET(Zdroj!N$16,'k rozhodnutí detailní'!$A720,0))</f>
        <v/>
      </c>
      <c r="E721" s="127" t="str">
        <f ca="1">IF($B721="","",OFFSET(Zdroj!T$16,'k rozhodnutí detailní'!$A720,0))</f>
        <v/>
      </c>
      <c r="F721" s="31" t="str">
        <f ca="1">IF($B721="","",OFFSET(Zdroj!U$16,'k rozhodnutí detailní'!$A720,0))</f>
        <v/>
      </c>
      <c r="G721" s="122" t="str">
        <f ca="1">IF($B721="","",OFFSET(Zdroj!W$16,'k rozhodnutí detailní'!$A720,0))</f>
        <v/>
      </c>
      <c r="H721" s="126" t="str">
        <f ca="1">IF($B721="","",OFFSET(Zdroj!Y$16,'k rozhodnutí detailní'!$A720,0))</f>
        <v/>
      </c>
      <c r="I721" s="115" t="str">
        <f ca="1">IF($B721="","",OFFSET(Zdroj!BW$16,'k rozhodnutí detailní'!$A720,0))</f>
        <v/>
      </c>
      <c r="J721" s="115" t="str">
        <f ca="1">IF($B721="","",OFFSET(Zdroj!BX$16,'k rozhodnutí detailní'!$A720,0))</f>
        <v/>
      </c>
      <c r="K721" s="115" t="str">
        <f ca="1">IF($B721="","",OFFSET(Zdroj!BY$16,'k rozhodnutí detailní'!$A720,0))</f>
        <v/>
      </c>
      <c r="L721" s="115" t="str">
        <f ca="1">IF($B721="","",CONCATENATE(OFFSET(Zdroj!BZ$16,'k rozhodnutí detailní'!$A720,0)," ze 100"))</f>
        <v/>
      </c>
      <c r="M721" s="142" t="str">
        <f t="shared" ref="M721" ca="1" si="474">IF($B721="","",SUM((I721+J721+K721)/100))</f>
        <v/>
      </c>
      <c r="N721" s="125" t="str">
        <f ca="1">IF(B721="","",OFFSET(Zdroj!CE$16,'k rozhodnutí detailní'!A720,0))</f>
        <v/>
      </c>
      <c r="O721" s="115" t="str">
        <f ca="1">IF($B721="","",OFFSET(Zdroj!Z$16,'k rozhodnutí detailní'!$A720,0))</f>
        <v/>
      </c>
      <c r="P721" s="115" t="str">
        <f ca="1">IF($B721="","",OFFSET(Zdroj!AC$16,'k rozhodnutí detailní'!$A720,0))</f>
        <v/>
      </c>
      <c r="Q721" s="115" t="str">
        <f ca="1">IF($B721="","",OFFSET(Zdroj!AD$16,'k rozhodnutí detailní'!$A720,0))</f>
        <v/>
      </c>
      <c r="R721" s="115" t="str">
        <f ca="1">IF($B721="","",OFFSET(Zdroj!AE$16,'k rozhodnutí detailní'!$A720,0))</f>
        <v/>
      </c>
      <c r="S721" s="115" t="str">
        <f ca="1">IF($B721="","",OFFSET(Zdroj!AF$16,'k rozhodnutí detailní'!$A720,0))</f>
        <v/>
      </c>
      <c r="T721" s="115" t="str">
        <f ca="1">IF($B721="","",OFFSET(Zdroj!AG$16,'k rozhodnutí detailní'!$A720,0))</f>
        <v/>
      </c>
      <c r="U721" s="115" t="str">
        <f ca="1">IF($B721="","",OFFSET(Zdroj!AH$16,'k rozhodnutí detailní'!$A720,0))</f>
        <v/>
      </c>
    </row>
    <row r="722" spans="1:21" x14ac:dyDescent="0.25">
      <c r="A722" s="23"/>
      <c r="B722" s="124" t="str">
        <f ca="1">IF(OFFSET(Zdroj!$B$16,A720,0)&gt;0,OFFSET(Zdroj!$B$16,A720,0)+0,"")</f>
        <v/>
      </c>
      <c r="C722" s="2" t="str">
        <f ca="1">IF($B721="","",IF(Zdroj!$AS$9="ano",CONCATENATE("Okres:","
",OFFSET(Zdroj!CH$16,'k rozhodnutí detailní'!$A720,0),"
","Právní forma","
",OFFSET(Zdroj!H$16,'k rozhodnutí detailní'!$A720,0),"
",IF(OFFSET(Zdroj!I$16,'k rozhodnutí detailní'!$A720,0)="","","IČO: "),OFFSET(Zdroj!I$16,'k rozhodnutí detailní'!$A720,0),"
","B.Ú. ",IF(OFFSET(Zdroj!J$16,'k rozhodnutí detailní'!$A720,0)="","","Anonymizováno")),CONCATENATE("Okres:","
",OFFSET(Zdroj!CH$16,'k rozhodnutí detailní'!$A720,0),"
","Právní forma","
",OFFSET(Zdroj!H$16,'k rozhodnutí detailní'!$A720,0),"
",IF(OFFSET(Zdroj!I$16,'k rozhodnutí detailní'!$A720,0)="","","IČO: "),OFFSET(Zdroj!I$16,'k rozhodnutí detailní'!$A720,0),"
","B.Ú. ",OFFSET(Zdroj!J$16,'k rozhodnutí detailní'!$A720,0))))</f>
        <v/>
      </c>
      <c r="D722" s="3" t="str">
        <f ca="1">IF($B721="","",OFFSET(Zdroj!O$16,'k rozhodnutí detailní'!$A720,0))</f>
        <v/>
      </c>
      <c r="E722" s="127"/>
      <c r="F722" s="30"/>
      <c r="G722" s="122"/>
      <c r="H722" s="126"/>
      <c r="I722" s="115"/>
      <c r="J722" s="115"/>
      <c r="K722" s="115"/>
      <c r="L722" s="115"/>
      <c r="M722" s="142"/>
      <c r="N722" s="125"/>
      <c r="O722" s="115"/>
      <c r="P722" s="115"/>
      <c r="Q722" s="115"/>
      <c r="R722" s="115"/>
      <c r="S722" s="115"/>
      <c r="T722" s="115"/>
      <c r="U722" s="115"/>
    </row>
    <row r="723" spans="1:21" x14ac:dyDescent="0.25">
      <c r="A723" s="23">
        <f>ROW()/3-1</f>
        <v>240</v>
      </c>
      <c r="B723" s="124"/>
      <c r="C723" s="28" t="str">
        <f ca="1">IF($B721="","",IF(Zdroj!$AS$9="ano",IF(OFFSET(Zdroj!M$16,'k rozhodnutí detailní'!A720,0)="","","Anonymizováno"),IF(OFFSET(Zdroj!M$16,'k rozhodnutí detailní'!A720,0)="","",OFFSET(Zdroj!M$16,'k rozhodnutí detailní'!A720,0))))</f>
        <v/>
      </c>
      <c r="D723" s="3" t="str">
        <f ca="1">IF($B721="","",CONCATENATE("Dotace bude použita na:","
",OFFSET(Zdroj!P$16,'k rozhodnutí detailní'!$A720,0)))</f>
        <v/>
      </c>
      <c r="E723" s="127"/>
      <c r="F723" s="31" t="str">
        <f ca="1">IF($B721="","",OFFSET(Zdroj!V$16,'k rozhodnutí detailní'!$A720,0))</f>
        <v/>
      </c>
      <c r="G723" s="38" t="str">
        <f ca="1">IF($B721="","",OFFSET(Zdroj!CC$16,'k rozhodnutí'!$A720,0))</f>
        <v/>
      </c>
      <c r="H723" s="126"/>
      <c r="I723" s="115"/>
      <c r="J723" s="115"/>
      <c r="K723" s="115"/>
      <c r="L723" s="115"/>
      <c r="M723" s="142"/>
      <c r="N723" s="32" t="str">
        <f t="shared" ref="N723" ca="1" si="475">IF(B721="","",N721/G721)</f>
        <v/>
      </c>
      <c r="O723" s="115"/>
      <c r="P723" s="115"/>
      <c r="Q723" s="115"/>
      <c r="R723" s="115"/>
      <c r="S723" s="115"/>
      <c r="T723" s="115"/>
      <c r="U723" s="115"/>
    </row>
    <row r="724" spans="1:21" x14ac:dyDescent="0.25">
      <c r="A724" s="23"/>
      <c r="B724" s="78" t="str">
        <f ca="1">IF(OFFSET(Zdroj!$B$16,A723,0)&gt;0,A726,"")</f>
        <v/>
      </c>
      <c r="C724" s="2" t="str">
        <f ca="1">IF($B724="","",IF(Zdroj!$AS$9="ano",CONCATENATE(OFFSET(Zdroj!C$16,'k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19" t="str">
        <f ca="1">IF($B724="","",OFFSET(Zdroj!N$16,'k rozhodnutí detailní'!$A723,0))</f>
        <v/>
      </c>
      <c r="E724" s="127" t="str">
        <f ca="1">IF($B724="","",OFFSET(Zdroj!T$16,'k rozhodnutí detailní'!$A723,0))</f>
        <v/>
      </c>
      <c r="F724" s="31" t="str">
        <f ca="1">IF($B724="","",OFFSET(Zdroj!U$16,'k rozhodnutí detailní'!$A723,0))</f>
        <v/>
      </c>
      <c r="G724" s="122" t="str">
        <f ca="1">IF($B724="","",OFFSET(Zdroj!W$16,'k rozhodnutí detailní'!$A723,0))</f>
        <v/>
      </c>
      <c r="H724" s="126" t="str">
        <f ca="1">IF($B724="","",OFFSET(Zdroj!Y$16,'k rozhodnutí detailní'!$A723,0))</f>
        <v/>
      </c>
      <c r="I724" s="115" t="str">
        <f ca="1">IF($B724="","",OFFSET(Zdroj!BW$16,'k rozhodnutí detailní'!$A723,0))</f>
        <v/>
      </c>
      <c r="J724" s="115" t="str">
        <f ca="1">IF($B724="","",OFFSET(Zdroj!BX$16,'k rozhodnutí detailní'!$A723,0))</f>
        <v/>
      </c>
      <c r="K724" s="115" t="str">
        <f ca="1">IF($B724="","",OFFSET(Zdroj!BY$16,'k rozhodnutí detailní'!$A723,0))</f>
        <v/>
      </c>
      <c r="L724" s="115" t="str">
        <f ca="1">IF($B724="","",CONCATENATE(OFFSET(Zdroj!BZ$16,'k rozhodnutí detailní'!$A723,0)," ze 100"))</f>
        <v/>
      </c>
      <c r="M724" s="142" t="str">
        <f t="shared" ref="M724" ca="1" si="476">IF($B724="","",SUM((I724+J724+K724)/100))</f>
        <v/>
      </c>
      <c r="N724" s="125" t="str">
        <f ca="1">IF(B724="","",OFFSET(Zdroj!CE$16,'k rozhodnutí detailní'!A723,0))</f>
        <v/>
      </c>
      <c r="O724" s="115" t="str">
        <f ca="1">IF($B724="","",OFFSET(Zdroj!Z$16,'k rozhodnutí detailní'!$A723,0))</f>
        <v/>
      </c>
      <c r="P724" s="115" t="str">
        <f ca="1">IF($B724="","",OFFSET(Zdroj!AC$16,'k rozhodnutí detailní'!$A723,0))</f>
        <v/>
      </c>
      <c r="Q724" s="115" t="str">
        <f ca="1">IF($B724="","",OFFSET(Zdroj!AD$16,'k rozhodnutí detailní'!$A723,0))</f>
        <v/>
      </c>
      <c r="R724" s="115" t="str">
        <f ca="1">IF($B724="","",OFFSET(Zdroj!AE$16,'k rozhodnutí detailní'!$A723,0))</f>
        <v/>
      </c>
      <c r="S724" s="115" t="str">
        <f ca="1">IF($B724="","",OFFSET(Zdroj!AF$16,'k rozhodnutí detailní'!$A723,0))</f>
        <v/>
      </c>
      <c r="T724" s="115" t="str">
        <f ca="1">IF($B724="","",OFFSET(Zdroj!AG$16,'k rozhodnutí detailní'!$A723,0))</f>
        <v/>
      </c>
      <c r="U724" s="115" t="str">
        <f ca="1">IF($B724="","",OFFSET(Zdroj!AH$16,'k rozhodnutí detailní'!$A723,0))</f>
        <v/>
      </c>
    </row>
    <row r="725" spans="1:21" x14ac:dyDescent="0.25">
      <c r="A725" s="23"/>
      <c r="B725" s="124" t="str">
        <f ca="1">IF(OFFSET(Zdroj!$B$16,A723,0)&gt;0,OFFSET(Zdroj!$B$16,A723,0)+0,"")</f>
        <v/>
      </c>
      <c r="C725" s="2" t="str">
        <f ca="1">IF($B724="","",IF(Zdroj!$AS$9="ano",CONCATENATE("Okres:","
",OFFSET(Zdroj!CH$16,'k rozhodnutí detailní'!$A723,0),"
","Právní forma","
",OFFSET(Zdroj!H$16,'k rozhodnutí detailní'!$A723,0),"
",IF(OFFSET(Zdroj!I$16,'k rozhodnutí detailní'!$A723,0)="","","IČO: "),OFFSET(Zdroj!I$16,'k rozhodnutí detailní'!$A723,0),"
","B.Ú. ",IF(OFFSET(Zdroj!J$16,'k rozhodnutí detailní'!$A723,0)="","","Anonymizováno")),CONCATENATE("Okres:","
",OFFSET(Zdroj!CH$16,'k rozhodnutí detailní'!$A723,0),"
","Právní forma","
",OFFSET(Zdroj!H$16,'k rozhodnutí detailní'!$A723,0),"
",IF(OFFSET(Zdroj!I$16,'k rozhodnutí detailní'!$A723,0)="","","IČO: "),OFFSET(Zdroj!I$16,'k rozhodnutí detailní'!$A723,0),"
","B.Ú. ",OFFSET(Zdroj!J$16,'k rozhodnutí detailní'!$A723,0))))</f>
        <v/>
      </c>
      <c r="D725" s="3" t="str">
        <f ca="1">IF($B724="","",OFFSET(Zdroj!O$16,'k rozhodnutí detailní'!$A723,0))</f>
        <v/>
      </c>
      <c r="E725" s="127"/>
      <c r="F725" s="30"/>
      <c r="G725" s="122"/>
      <c r="H725" s="126"/>
      <c r="I725" s="115"/>
      <c r="J725" s="115"/>
      <c r="K725" s="115"/>
      <c r="L725" s="115"/>
      <c r="M725" s="142"/>
      <c r="N725" s="125"/>
      <c r="O725" s="115"/>
      <c r="P725" s="115"/>
      <c r="Q725" s="115"/>
      <c r="R725" s="115"/>
      <c r="S725" s="115"/>
      <c r="T725" s="115"/>
      <c r="U725" s="115"/>
    </row>
    <row r="726" spans="1:21" x14ac:dyDescent="0.25">
      <c r="A726" s="23">
        <f>ROW()/3-1</f>
        <v>241</v>
      </c>
      <c r="B726" s="124"/>
      <c r="C726" s="28" t="str">
        <f ca="1">IF($B724="","",IF(Zdroj!$AS$9="ano",IF(OFFSET(Zdroj!M$16,'k rozhodnutí detailní'!A723,0)="","","Anonymizováno"),IF(OFFSET(Zdroj!M$16,'k rozhodnutí detailní'!A723,0)="","",OFFSET(Zdroj!M$16,'k rozhodnutí detailní'!A723,0))))</f>
        <v/>
      </c>
      <c r="D726" s="3" t="str">
        <f ca="1">IF($B724="","",CONCATENATE("Dotace bude použita na:","
",OFFSET(Zdroj!P$16,'k rozhodnutí detailní'!$A723,0)))</f>
        <v/>
      </c>
      <c r="E726" s="127"/>
      <c r="F726" s="31" t="str">
        <f ca="1">IF($B724="","",OFFSET(Zdroj!V$16,'k rozhodnutí detailní'!$A723,0))</f>
        <v/>
      </c>
      <c r="G726" s="38" t="str">
        <f ca="1">IF($B724="","",OFFSET(Zdroj!CC$16,'k rozhodnutí'!$A723,0))</f>
        <v/>
      </c>
      <c r="H726" s="126"/>
      <c r="I726" s="115"/>
      <c r="J726" s="115"/>
      <c r="K726" s="115"/>
      <c r="L726" s="115"/>
      <c r="M726" s="142"/>
      <c r="N726" s="32" t="str">
        <f t="shared" ref="N726" ca="1" si="477">IF(B724="","",N724/G724)</f>
        <v/>
      </c>
      <c r="O726" s="115"/>
      <c r="P726" s="115"/>
      <c r="Q726" s="115"/>
      <c r="R726" s="115"/>
      <c r="S726" s="115"/>
      <c r="T726" s="115"/>
      <c r="U726" s="115"/>
    </row>
    <row r="727" spans="1:21" x14ac:dyDescent="0.25">
      <c r="A727" s="23"/>
      <c r="B727" s="78" t="str">
        <f ca="1">IF(OFFSET(Zdroj!$B$16,A726,0)&gt;0,A729,"")</f>
        <v/>
      </c>
      <c r="C727" s="2" t="str">
        <f ca="1">IF($B727="","",IF(Zdroj!$AS$9="ano",CONCATENATE(OFFSET(Zdroj!C$16,'k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19" t="str">
        <f ca="1">IF($B727="","",OFFSET(Zdroj!N$16,'k rozhodnutí detailní'!$A726,0))</f>
        <v/>
      </c>
      <c r="E727" s="127" t="str">
        <f ca="1">IF($B727="","",OFFSET(Zdroj!T$16,'k rozhodnutí detailní'!$A726,0))</f>
        <v/>
      </c>
      <c r="F727" s="31" t="str">
        <f ca="1">IF($B727="","",OFFSET(Zdroj!U$16,'k rozhodnutí detailní'!$A726,0))</f>
        <v/>
      </c>
      <c r="G727" s="122" t="str">
        <f ca="1">IF($B727="","",OFFSET(Zdroj!W$16,'k rozhodnutí detailní'!$A726,0))</f>
        <v/>
      </c>
      <c r="H727" s="126" t="str">
        <f ca="1">IF($B727="","",OFFSET(Zdroj!Y$16,'k rozhodnutí detailní'!$A726,0))</f>
        <v/>
      </c>
      <c r="I727" s="115" t="str">
        <f ca="1">IF($B727="","",OFFSET(Zdroj!BW$16,'k rozhodnutí detailní'!$A726,0))</f>
        <v/>
      </c>
      <c r="J727" s="115" t="str">
        <f ca="1">IF($B727="","",OFFSET(Zdroj!BX$16,'k rozhodnutí detailní'!$A726,0))</f>
        <v/>
      </c>
      <c r="K727" s="115" t="str">
        <f ca="1">IF($B727="","",OFFSET(Zdroj!BY$16,'k rozhodnutí detailní'!$A726,0))</f>
        <v/>
      </c>
      <c r="L727" s="115" t="str">
        <f ca="1">IF($B727="","",CONCATENATE(OFFSET(Zdroj!BZ$16,'k rozhodnutí detailní'!$A726,0)," ze 100"))</f>
        <v/>
      </c>
      <c r="M727" s="142" t="str">
        <f t="shared" ref="M727" ca="1" si="478">IF($B727="","",SUM((I727+J727+K727)/100))</f>
        <v/>
      </c>
      <c r="N727" s="125" t="str">
        <f ca="1">IF(B727="","",OFFSET(Zdroj!CE$16,'k rozhodnutí detailní'!A726,0))</f>
        <v/>
      </c>
      <c r="O727" s="115" t="str">
        <f ca="1">IF($B727="","",OFFSET(Zdroj!Z$16,'k rozhodnutí detailní'!$A726,0))</f>
        <v/>
      </c>
      <c r="P727" s="115" t="str">
        <f ca="1">IF($B727="","",OFFSET(Zdroj!AC$16,'k rozhodnutí detailní'!$A726,0))</f>
        <v/>
      </c>
      <c r="Q727" s="115" t="str">
        <f ca="1">IF($B727="","",OFFSET(Zdroj!AD$16,'k rozhodnutí detailní'!$A726,0))</f>
        <v/>
      </c>
      <c r="R727" s="115" t="str">
        <f ca="1">IF($B727="","",OFFSET(Zdroj!AE$16,'k rozhodnutí detailní'!$A726,0))</f>
        <v/>
      </c>
      <c r="S727" s="115" t="str">
        <f ca="1">IF($B727="","",OFFSET(Zdroj!AF$16,'k rozhodnutí detailní'!$A726,0))</f>
        <v/>
      </c>
      <c r="T727" s="115" t="str">
        <f ca="1">IF($B727="","",OFFSET(Zdroj!AG$16,'k rozhodnutí detailní'!$A726,0))</f>
        <v/>
      </c>
      <c r="U727" s="115" t="str">
        <f ca="1">IF($B727="","",OFFSET(Zdroj!AH$16,'k rozhodnutí detailní'!$A726,0))</f>
        <v/>
      </c>
    </row>
    <row r="728" spans="1:21" x14ac:dyDescent="0.25">
      <c r="A728" s="23"/>
      <c r="B728" s="124" t="str">
        <f ca="1">IF(OFFSET(Zdroj!$B$16,A726,0)&gt;0,OFFSET(Zdroj!$B$16,A726,0)+0,"")</f>
        <v/>
      </c>
      <c r="C728" s="2" t="str">
        <f ca="1">IF($B727="","",IF(Zdroj!$AS$9="ano",CONCATENATE("Okres:","
",OFFSET(Zdroj!CH$16,'k rozhodnutí detailní'!$A726,0),"
","Právní forma","
",OFFSET(Zdroj!H$16,'k rozhodnutí detailní'!$A726,0),"
",IF(OFFSET(Zdroj!I$16,'k rozhodnutí detailní'!$A726,0)="","","IČO: "),OFFSET(Zdroj!I$16,'k rozhodnutí detailní'!$A726,0),"
","B.Ú. ",IF(OFFSET(Zdroj!J$16,'k rozhodnutí detailní'!$A726,0)="","","Anonymizováno")),CONCATENATE("Okres:","
",OFFSET(Zdroj!CH$16,'k rozhodnutí detailní'!$A726,0),"
","Právní forma","
",OFFSET(Zdroj!H$16,'k rozhodnutí detailní'!$A726,0),"
",IF(OFFSET(Zdroj!I$16,'k rozhodnutí detailní'!$A726,0)="","","IČO: "),OFFSET(Zdroj!I$16,'k rozhodnutí detailní'!$A726,0),"
","B.Ú. ",OFFSET(Zdroj!J$16,'k rozhodnutí detailní'!$A726,0))))</f>
        <v/>
      </c>
      <c r="D728" s="3" t="str">
        <f ca="1">IF($B727="","",OFFSET(Zdroj!O$16,'k rozhodnutí detailní'!$A726,0))</f>
        <v/>
      </c>
      <c r="E728" s="127"/>
      <c r="F728" s="30"/>
      <c r="G728" s="122"/>
      <c r="H728" s="126"/>
      <c r="I728" s="115"/>
      <c r="J728" s="115"/>
      <c r="K728" s="115"/>
      <c r="L728" s="115"/>
      <c r="M728" s="142"/>
      <c r="N728" s="125"/>
      <c r="O728" s="115"/>
      <c r="P728" s="115"/>
      <c r="Q728" s="115"/>
      <c r="R728" s="115"/>
      <c r="S728" s="115"/>
      <c r="T728" s="115"/>
      <c r="U728" s="115"/>
    </row>
    <row r="729" spans="1:21" x14ac:dyDescent="0.25">
      <c r="A729" s="23">
        <f>ROW()/3-1</f>
        <v>242</v>
      </c>
      <c r="B729" s="124"/>
      <c r="C729" s="28" t="str">
        <f ca="1">IF($B727="","",IF(Zdroj!$AS$9="ano",IF(OFFSET(Zdroj!M$16,'k rozhodnutí detailní'!A726,0)="","","Anonymizováno"),IF(OFFSET(Zdroj!M$16,'k rozhodnutí detailní'!A726,0)="","",OFFSET(Zdroj!M$16,'k rozhodnutí detailní'!A726,0))))</f>
        <v/>
      </c>
      <c r="D729" s="3" t="str">
        <f ca="1">IF($B727="","",CONCATENATE("Dotace bude použita na:","
",OFFSET(Zdroj!P$16,'k rozhodnutí detailní'!$A726,0)))</f>
        <v/>
      </c>
      <c r="E729" s="127"/>
      <c r="F729" s="31" t="str">
        <f ca="1">IF($B727="","",OFFSET(Zdroj!V$16,'k rozhodnutí detailní'!$A726,0))</f>
        <v/>
      </c>
      <c r="G729" s="38" t="str">
        <f ca="1">IF($B727="","",OFFSET(Zdroj!CC$16,'k rozhodnutí'!$A726,0))</f>
        <v/>
      </c>
      <c r="H729" s="126"/>
      <c r="I729" s="115"/>
      <c r="J729" s="115"/>
      <c r="K729" s="115"/>
      <c r="L729" s="115"/>
      <c r="M729" s="142"/>
      <c r="N729" s="32" t="str">
        <f t="shared" ref="N729" ca="1" si="479">IF(B727="","",N727/G727)</f>
        <v/>
      </c>
      <c r="O729" s="115"/>
      <c r="P729" s="115"/>
      <c r="Q729" s="115"/>
      <c r="R729" s="115"/>
      <c r="S729" s="115"/>
      <c r="T729" s="115"/>
      <c r="U729" s="115"/>
    </row>
    <row r="730" spans="1:21" x14ac:dyDescent="0.25">
      <c r="A730" s="23"/>
      <c r="B730" s="78" t="str">
        <f ca="1">IF(OFFSET(Zdroj!$B$16,A729,0)&gt;0,A732,"")</f>
        <v/>
      </c>
      <c r="C730" s="2" t="str">
        <f ca="1">IF($B730="","",IF(Zdroj!$AS$9="ano",CONCATENATE(OFFSET(Zdroj!C$16,'k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19" t="str">
        <f ca="1">IF($B730="","",OFFSET(Zdroj!N$16,'k rozhodnutí detailní'!$A729,0))</f>
        <v/>
      </c>
      <c r="E730" s="127" t="str">
        <f ca="1">IF($B730="","",OFFSET(Zdroj!T$16,'k rozhodnutí detailní'!$A729,0))</f>
        <v/>
      </c>
      <c r="F730" s="31" t="str">
        <f ca="1">IF($B730="","",OFFSET(Zdroj!U$16,'k rozhodnutí detailní'!$A729,0))</f>
        <v/>
      </c>
      <c r="G730" s="122" t="str">
        <f ca="1">IF($B730="","",OFFSET(Zdroj!W$16,'k rozhodnutí detailní'!$A729,0))</f>
        <v/>
      </c>
      <c r="H730" s="126" t="str">
        <f ca="1">IF($B730="","",OFFSET(Zdroj!Y$16,'k rozhodnutí detailní'!$A729,0))</f>
        <v/>
      </c>
      <c r="I730" s="115" t="str">
        <f ca="1">IF($B730="","",OFFSET(Zdroj!BW$16,'k rozhodnutí detailní'!$A729,0))</f>
        <v/>
      </c>
      <c r="J730" s="115" t="str">
        <f ca="1">IF($B730="","",OFFSET(Zdroj!BX$16,'k rozhodnutí detailní'!$A729,0))</f>
        <v/>
      </c>
      <c r="K730" s="115" t="str">
        <f ca="1">IF($B730="","",OFFSET(Zdroj!BY$16,'k rozhodnutí detailní'!$A729,0))</f>
        <v/>
      </c>
      <c r="L730" s="115" t="str">
        <f ca="1">IF($B730="","",CONCATENATE(OFFSET(Zdroj!BZ$16,'k rozhodnutí detailní'!$A729,0)," ze 100"))</f>
        <v/>
      </c>
      <c r="M730" s="142" t="str">
        <f t="shared" ref="M730" ca="1" si="480">IF($B730="","",SUM((I730+J730+K730)/100))</f>
        <v/>
      </c>
      <c r="N730" s="125" t="str">
        <f ca="1">IF(B730="","",OFFSET(Zdroj!CE$16,'k rozhodnutí detailní'!A729,0))</f>
        <v/>
      </c>
      <c r="O730" s="115" t="str">
        <f ca="1">IF($B730="","",OFFSET(Zdroj!Z$16,'k rozhodnutí detailní'!$A729,0))</f>
        <v/>
      </c>
      <c r="P730" s="115" t="str">
        <f ca="1">IF($B730="","",OFFSET(Zdroj!AC$16,'k rozhodnutí detailní'!$A729,0))</f>
        <v/>
      </c>
      <c r="Q730" s="115" t="str">
        <f ca="1">IF($B730="","",OFFSET(Zdroj!AD$16,'k rozhodnutí detailní'!$A729,0))</f>
        <v/>
      </c>
      <c r="R730" s="115" t="str">
        <f ca="1">IF($B730="","",OFFSET(Zdroj!AE$16,'k rozhodnutí detailní'!$A729,0))</f>
        <v/>
      </c>
      <c r="S730" s="115" t="str">
        <f ca="1">IF($B730="","",OFFSET(Zdroj!AF$16,'k rozhodnutí detailní'!$A729,0))</f>
        <v/>
      </c>
      <c r="T730" s="115" t="str">
        <f ca="1">IF($B730="","",OFFSET(Zdroj!AG$16,'k rozhodnutí detailní'!$A729,0))</f>
        <v/>
      </c>
      <c r="U730" s="115" t="str">
        <f ca="1">IF($B730="","",OFFSET(Zdroj!AH$16,'k rozhodnutí detailní'!$A729,0))</f>
        <v/>
      </c>
    </row>
    <row r="731" spans="1:21" x14ac:dyDescent="0.25">
      <c r="A731" s="23"/>
      <c r="B731" s="124" t="str">
        <f ca="1">IF(OFFSET(Zdroj!$B$16,A729,0)&gt;0,OFFSET(Zdroj!$B$16,A729,0)+0,"")</f>
        <v/>
      </c>
      <c r="C731" s="2" t="str">
        <f ca="1">IF($B730="","",IF(Zdroj!$AS$9="ano",CONCATENATE("Okres:","
",OFFSET(Zdroj!CH$16,'k rozhodnutí detailní'!$A729,0),"
","Právní forma","
",OFFSET(Zdroj!H$16,'k rozhodnutí detailní'!$A729,0),"
",IF(OFFSET(Zdroj!I$16,'k rozhodnutí detailní'!$A729,0)="","","IČO: "),OFFSET(Zdroj!I$16,'k rozhodnutí detailní'!$A729,0),"
","B.Ú. ",IF(OFFSET(Zdroj!J$16,'k rozhodnutí detailní'!$A729,0)="","","Anonymizováno")),CONCATENATE("Okres:","
",OFFSET(Zdroj!CH$16,'k rozhodnutí detailní'!$A729,0),"
","Právní forma","
",OFFSET(Zdroj!H$16,'k rozhodnutí detailní'!$A729,0),"
",IF(OFFSET(Zdroj!I$16,'k rozhodnutí detailní'!$A729,0)="","","IČO: "),OFFSET(Zdroj!I$16,'k rozhodnutí detailní'!$A729,0),"
","B.Ú. ",OFFSET(Zdroj!J$16,'k rozhodnutí detailní'!$A729,0))))</f>
        <v/>
      </c>
      <c r="D731" s="3" t="str">
        <f ca="1">IF($B730="","",OFFSET(Zdroj!O$16,'k rozhodnutí detailní'!$A729,0))</f>
        <v/>
      </c>
      <c r="E731" s="127"/>
      <c r="F731" s="30"/>
      <c r="G731" s="122"/>
      <c r="H731" s="126"/>
      <c r="I731" s="115"/>
      <c r="J731" s="115"/>
      <c r="K731" s="115"/>
      <c r="L731" s="115"/>
      <c r="M731" s="142"/>
      <c r="N731" s="125"/>
      <c r="O731" s="115"/>
      <c r="P731" s="115"/>
      <c r="Q731" s="115"/>
      <c r="R731" s="115"/>
      <c r="S731" s="115"/>
      <c r="T731" s="115"/>
      <c r="U731" s="115"/>
    </row>
    <row r="732" spans="1:21" x14ac:dyDescent="0.25">
      <c r="A732" s="23">
        <f>ROW()/3-1</f>
        <v>243</v>
      </c>
      <c r="B732" s="124"/>
      <c r="C732" s="28" t="str">
        <f ca="1">IF($B730="","",IF(Zdroj!$AS$9="ano",IF(OFFSET(Zdroj!M$16,'k rozhodnutí detailní'!A729,0)="","","Anonymizováno"),IF(OFFSET(Zdroj!M$16,'k rozhodnutí detailní'!A729,0)="","",OFFSET(Zdroj!M$16,'k rozhodnutí detailní'!A729,0))))</f>
        <v/>
      </c>
      <c r="D732" s="3" t="str">
        <f ca="1">IF($B730="","",CONCATENATE("Dotace bude použita na:","
",OFFSET(Zdroj!P$16,'k rozhodnutí detailní'!$A729,0)))</f>
        <v/>
      </c>
      <c r="E732" s="127"/>
      <c r="F732" s="31" t="str">
        <f ca="1">IF($B730="","",OFFSET(Zdroj!V$16,'k rozhodnutí detailní'!$A729,0))</f>
        <v/>
      </c>
      <c r="G732" s="38" t="str">
        <f ca="1">IF($B730="","",OFFSET(Zdroj!CC$16,'k rozhodnutí'!$A729,0))</f>
        <v/>
      </c>
      <c r="H732" s="126"/>
      <c r="I732" s="115"/>
      <c r="J732" s="115"/>
      <c r="K732" s="115"/>
      <c r="L732" s="115"/>
      <c r="M732" s="142"/>
      <c r="N732" s="32" t="str">
        <f t="shared" ref="N732" ca="1" si="481">IF(B730="","",N730/G730)</f>
        <v/>
      </c>
      <c r="O732" s="115"/>
      <c r="P732" s="115"/>
      <c r="Q732" s="115"/>
      <c r="R732" s="115"/>
      <c r="S732" s="115"/>
      <c r="T732" s="115"/>
      <c r="U732" s="115"/>
    </row>
    <row r="733" spans="1:21" x14ac:dyDescent="0.25">
      <c r="A733" s="23"/>
      <c r="B733" s="78" t="str">
        <f ca="1">IF(OFFSET(Zdroj!$B$16,A732,0)&gt;0,A735,"")</f>
        <v/>
      </c>
      <c r="C733" s="2" t="str">
        <f ca="1">IF($B733="","",IF(Zdroj!$AS$9="ano",CONCATENATE(OFFSET(Zdroj!C$16,'k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19" t="str">
        <f ca="1">IF($B733="","",OFFSET(Zdroj!N$16,'k rozhodnutí detailní'!$A732,0))</f>
        <v/>
      </c>
      <c r="E733" s="127" t="str">
        <f ca="1">IF($B733="","",OFFSET(Zdroj!T$16,'k rozhodnutí detailní'!$A732,0))</f>
        <v/>
      </c>
      <c r="F733" s="31" t="str">
        <f ca="1">IF($B733="","",OFFSET(Zdroj!U$16,'k rozhodnutí detailní'!$A732,0))</f>
        <v/>
      </c>
      <c r="G733" s="122" t="str">
        <f ca="1">IF($B733="","",OFFSET(Zdroj!W$16,'k rozhodnutí detailní'!$A732,0))</f>
        <v/>
      </c>
      <c r="H733" s="126" t="str">
        <f ca="1">IF($B733="","",OFFSET(Zdroj!Y$16,'k rozhodnutí detailní'!$A732,0))</f>
        <v/>
      </c>
      <c r="I733" s="115" t="str">
        <f ca="1">IF($B733="","",OFFSET(Zdroj!BW$16,'k rozhodnutí detailní'!$A732,0))</f>
        <v/>
      </c>
      <c r="J733" s="115" t="str">
        <f ca="1">IF($B733="","",OFFSET(Zdroj!BX$16,'k rozhodnutí detailní'!$A732,0))</f>
        <v/>
      </c>
      <c r="K733" s="115" t="str">
        <f ca="1">IF($B733="","",OFFSET(Zdroj!BY$16,'k rozhodnutí detailní'!$A732,0))</f>
        <v/>
      </c>
      <c r="L733" s="115" t="str">
        <f ca="1">IF($B733="","",CONCATENATE(OFFSET(Zdroj!BZ$16,'k rozhodnutí detailní'!$A732,0)," ze 100"))</f>
        <v/>
      </c>
      <c r="M733" s="142" t="str">
        <f t="shared" ref="M733" ca="1" si="482">IF($B733="","",SUM((I733+J733+K733)/100))</f>
        <v/>
      </c>
      <c r="N733" s="125" t="str">
        <f ca="1">IF(B733="","",OFFSET(Zdroj!CE$16,'k rozhodnutí detailní'!A732,0))</f>
        <v/>
      </c>
      <c r="O733" s="115" t="str">
        <f ca="1">IF($B733="","",OFFSET(Zdroj!Z$16,'k rozhodnutí detailní'!$A732,0))</f>
        <v/>
      </c>
      <c r="P733" s="115" t="str">
        <f ca="1">IF($B733="","",OFFSET(Zdroj!AC$16,'k rozhodnutí detailní'!$A732,0))</f>
        <v/>
      </c>
      <c r="Q733" s="115" t="str">
        <f ca="1">IF($B733="","",OFFSET(Zdroj!AD$16,'k rozhodnutí detailní'!$A732,0))</f>
        <v/>
      </c>
      <c r="R733" s="115" t="str">
        <f ca="1">IF($B733="","",OFFSET(Zdroj!AE$16,'k rozhodnutí detailní'!$A732,0))</f>
        <v/>
      </c>
      <c r="S733" s="115" t="str">
        <f ca="1">IF($B733="","",OFFSET(Zdroj!AF$16,'k rozhodnutí detailní'!$A732,0))</f>
        <v/>
      </c>
      <c r="T733" s="115" t="str">
        <f ca="1">IF($B733="","",OFFSET(Zdroj!AG$16,'k rozhodnutí detailní'!$A732,0))</f>
        <v/>
      </c>
      <c r="U733" s="115" t="str">
        <f ca="1">IF($B733="","",OFFSET(Zdroj!AH$16,'k rozhodnutí detailní'!$A732,0))</f>
        <v/>
      </c>
    </row>
    <row r="734" spans="1:21" x14ac:dyDescent="0.25">
      <c r="A734" s="23"/>
      <c r="B734" s="124" t="str">
        <f ca="1">IF(OFFSET(Zdroj!$B$16,A732,0)&gt;0,OFFSET(Zdroj!$B$16,A732,0)+0,"")</f>
        <v/>
      </c>
      <c r="C734" s="2" t="str">
        <f ca="1">IF($B733="","",IF(Zdroj!$AS$9="ano",CONCATENATE("Okres:","
",OFFSET(Zdroj!CH$16,'k rozhodnutí detailní'!$A732,0),"
","Právní forma","
",OFFSET(Zdroj!H$16,'k rozhodnutí detailní'!$A732,0),"
",IF(OFFSET(Zdroj!I$16,'k rozhodnutí detailní'!$A732,0)="","","IČO: "),OFFSET(Zdroj!I$16,'k rozhodnutí detailní'!$A732,0),"
","B.Ú. ",IF(OFFSET(Zdroj!J$16,'k rozhodnutí detailní'!$A732,0)="","","Anonymizováno")),CONCATENATE("Okres:","
",OFFSET(Zdroj!CH$16,'k rozhodnutí detailní'!$A732,0),"
","Právní forma","
",OFFSET(Zdroj!H$16,'k rozhodnutí detailní'!$A732,0),"
",IF(OFFSET(Zdroj!I$16,'k rozhodnutí detailní'!$A732,0)="","","IČO: "),OFFSET(Zdroj!I$16,'k rozhodnutí detailní'!$A732,0),"
","B.Ú. ",OFFSET(Zdroj!J$16,'k rozhodnutí detailní'!$A732,0))))</f>
        <v/>
      </c>
      <c r="D734" s="3" t="str">
        <f ca="1">IF($B733="","",OFFSET(Zdroj!O$16,'k rozhodnutí detailní'!$A732,0))</f>
        <v/>
      </c>
      <c r="E734" s="127"/>
      <c r="F734" s="30"/>
      <c r="G734" s="122"/>
      <c r="H734" s="126"/>
      <c r="I734" s="115"/>
      <c r="J734" s="115"/>
      <c r="K734" s="115"/>
      <c r="L734" s="115"/>
      <c r="M734" s="142"/>
      <c r="N734" s="125"/>
      <c r="O734" s="115"/>
      <c r="P734" s="115"/>
      <c r="Q734" s="115"/>
      <c r="R734" s="115"/>
      <c r="S734" s="115"/>
      <c r="T734" s="115"/>
      <c r="U734" s="115"/>
    </row>
    <row r="735" spans="1:21" x14ac:dyDescent="0.25">
      <c r="A735" s="23">
        <f>ROW()/3-1</f>
        <v>244</v>
      </c>
      <c r="B735" s="124"/>
      <c r="C735" s="28" t="str">
        <f ca="1">IF($B733="","",IF(Zdroj!$AS$9="ano",IF(OFFSET(Zdroj!M$16,'k rozhodnutí detailní'!A732,0)="","","Anonymizováno"),IF(OFFSET(Zdroj!M$16,'k rozhodnutí detailní'!A732,0)="","",OFFSET(Zdroj!M$16,'k rozhodnutí detailní'!A732,0))))</f>
        <v/>
      </c>
      <c r="D735" s="3" t="str">
        <f ca="1">IF($B733="","",CONCATENATE("Dotace bude použita na:","
",OFFSET(Zdroj!P$16,'k rozhodnutí detailní'!$A732,0)))</f>
        <v/>
      </c>
      <c r="E735" s="127"/>
      <c r="F735" s="31" t="str">
        <f ca="1">IF($B733="","",OFFSET(Zdroj!V$16,'k rozhodnutí detailní'!$A732,0))</f>
        <v/>
      </c>
      <c r="G735" s="38" t="str">
        <f ca="1">IF($B733="","",OFFSET(Zdroj!CC$16,'k rozhodnutí'!$A732,0))</f>
        <v/>
      </c>
      <c r="H735" s="126"/>
      <c r="I735" s="115"/>
      <c r="J735" s="115"/>
      <c r="K735" s="115"/>
      <c r="L735" s="115"/>
      <c r="M735" s="142"/>
      <c r="N735" s="32" t="str">
        <f t="shared" ref="N735" ca="1" si="483">IF(B733="","",N733/G733)</f>
        <v/>
      </c>
      <c r="O735" s="115"/>
      <c r="P735" s="115"/>
      <c r="Q735" s="115"/>
      <c r="R735" s="115"/>
      <c r="S735" s="115"/>
      <c r="T735" s="115"/>
      <c r="U735" s="115"/>
    </row>
    <row r="736" spans="1:21" x14ac:dyDescent="0.25">
      <c r="A736" s="23"/>
      <c r="B736" s="78" t="str">
        <f ca="1">IF(OFFSET(Zdroj!$B$16,A735,0)&gt;0,A738,"")</f>
        <v/>
      </c>
      <c r="C736" s="2" t="str">
        <f ca="1">IF($B736="","",IF(Zdroj!$AS$9="ano",CONCATENATE(OFFSET(Zdroj!C$16,'k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19" t="str">
        <f ca="1">IF($B736="","",OFFSET(Zdroj!N$16,'k rozhodnutí detailní'!$A735,0))</f>
        <v/>
      </c>
      <c r="E736" s="127" t="str">
        <f ca="1">IF($B736="","",OFFSET(Zdroj!T$16,'k rozhodnutí detailní'!$A735,0))</f>
        <v/>
      </c>
      <c r="F736" s="31" t="str">
        <f ca="1">IF($B736="","",OFFSET(Zdroj!U$16,'k rozhodnutí detailní'!$A735,0))</f>
        <v/>
      </c>
      <c r="G736" s="122" t="str">
        <f ca="1">IF($B736="","",OFFSET(Zdroj!W$16,'k rozhodnutí detailní'!$A735,0))</f>
        <v/>
      </c>
      <c r="H736" s="126" t="str">
        <f ca="1">IF($B736="","",OFFSET(Zdroj!Y$16,'k rozhodnutí detailní'!$A735,0))</f>
        <v/>
      </c>
      <c r="I736" s="115" t="str">
        <f ca="1">IF($B736="","",OFFSET(Zdroj!BW$16,'k rozhodnutí detailní'!$A735,0))</f>
        <v/>
      </c>
      <c r="J736" s="115" t="str">
        <f ca="1">IF($B736="","",OFFSET(Zdroj!BX$16,'k rozhodnutí detailní'!$A735,0))</f>
        <v/>
      </c>
      <c r="K736" s="115" t="str">
        <f ca="1">IF($B736="","",OFFSET(Zdroj!BY$16,'k rozhodnutí detailní'!$A735,0))</f>
        <v/>
      </c>
      <c r="L736" s="115" t="str">
        <f ca="1">IF($B736="","",CONCATENATE(OFFSET(Zdroj!BZ$16,'k rozhodnutí detailní'!$A735,0)," ze 100"))</f>
        <v/>
      </c>
      <c r="M736" s="142" t="str">
        <f t="shared" ref="M736" ca="1" si="484">IF($B736="","",SUM((I736+J736+K736)/100))</f>
        <v/>
      </c>
      <c r="N736" s="125" t="str">
        <f ca="1">IF(B736="","",OFFSET(Zdroj!CE$16,'k rozhodnutí detailní'!A735,0))</f>
        <v/>
      </c>
      <c r="O736" s="115" t="str">
        <f ca="1">IF($B736="","",OFFSET(Zdroj!Z$16,'k rozhodnutí detailní'!$A735,0))</f>
        <v/>
      </c>
      <c r="P736" s="115" t="str">
        <f ca="1">IF($B736="","",OFFSET(Zdroj!AC$16,'k rozhodnutí detailní'!$A735,0))</f>
        <v/>
      </c>
      <c r="Q736" s="115" t="str">
        <f ca="1">IF($B736="","",OFFSET(Zdroj!AD$16,'k rozhodnutí detailní'!$A735,0))</f>
        <v/>
      </c>
      <c r="R736" s="115" t="str">
        <f ca="1">IF($B736="","",OFFSET(Zdroj!AE$16,'k rozhodnutí detailní'!$A735,0))</f>
        <v/>
      </c>
      <c r="S736" s="115" t="str">
        <f ca="1">IF($B736="","",OFFSET(Zdroj!AF$16,'k rozhodnutí detailní'!$A735,0))</f>
        <v/>
      </c>
      <c r="T736" s="115" t="str">
        <f ca="1">IF($B736="","",OFFSET(Zdroj!AG$16,'k rozhodnutí detailní'!$A735,0))</f>
        <v/>
      </c>
      <c r="U736" s="115" t="str">
        <f ca="1">IF($B736="","",OFFSET(Zdroj!AH$16,'k rozhodnutí detailní'!$A735,0))</f>
        <v/>
      </c>
    </row>
    <row r="737" spans="1:21" x14ac:dyDescent="0.25">
      <c r="A737" s="23"/>
      <c r="B737" s="124" t="str">
        <f ca="1">IF(OFFSET(Zdroj!$B$16,A735,0)&gt;0,OFFSET(Zdroj!$B$16,A735,0)+0,"")</f>
        <v/>
      </c>
      <c r="C737" s="2" t="str">
        <f ca="1">IF($B736="","",IF(Zdroj!$AS$9="ano",CONCATENATE("Okres:","
",OFFSET(Zdroj!CH$16,'k rozhodnutí detailní'!$A735,0),"
","Právní forma","
",OFFSET(Zdroj!H$16,'k rozhodnutí detailní'!$A735,0),"
",IF(OFFSET(Zdroj!I$16,'k rozhodnutí detailní'!$A735,0)="","","IČO: "),OFFSET(Zdroj!I$16,'k rozhodnutí detailní'!$A735,0),"
","B.Ú. ",IF(OFFSET(Zdroj!J$16,'k rozhodnutí detailní'!$A735,0)="","","Anonymizováno")),CONCATENATE("Okres:","
",OFFSET(Zdroj!CH$16,'k rozhodnutí detailní'!$A735,0),"
","Právní forma","
",OFFSET(Zdroj!H$16,'k rozhodnutí detailní'!$A735,0),"
",IF(OFFSET(Zdroj!I$16,'k rozhodnutí detailní'!$A735,0)="","","IČO: "),OFFSET(Zdroj!I$16,'k rozhodnutí detailní'!$A735,0),"
","B.Ú. ",OFFSET(Zdroj!J$16,'k rozhodnutí detailní'!$A735,0))))</f>
        <v/>
      </c>
      <c r="D737" s="3" t="str">
        <f ca="1">IF($B736="","",OFFSET(Zdroj!O$16,'k rozhodnutí detailní'!$A735,0))</f>
        <v/>
      </c>
      <c r="E737" s="127"/>
      <c r="F737" s="30"/>
      <c r="G737" s="122"/>
      <c r="H737" s="126"/>
      <c r="I737" s="115"/>
      <c r="J737" s="115"/>
      <c r="K737" s="115"/>
      <c r="L737" s="115"/>
      <c r="M737" s="142"/>
      <c r="N737" s="125"/>
      <c r="O737" s="115"/>
      <c r="P737" s="115"/>
      <c r="Q737" s="115"/>
      <c r="R737" s="115"/>
      <c r="S737" s="115"/>
      <c r="T737" s="115"/>
      <c r="U737" s="115"/>
    </row>
    <row r="738" spans="1:21" x14ac:dyDescent="0.25">
      <c r="A738" s="23">
        <f>ROW()/3-1</f>
        <v>245</v>
      </c>
      <c r="B738" s="124"/>
      <c r="C738" s="28" t="str">
        <f ca="1">IF($B736="","",IF(Zdroj!$AS$9="ano",IF(OFFSET(Zdroj!M$16,'k rozhodnutí detailní'!A735,0)="","","Anonymizováno"),IF(OFFSET(Zdroj!M$16,'k rozhodnutí detailní'!A735,0)="","",OFFSET(Zdroj!M$16,'k rozhodnutí detailní'!A735,0))))</f>
        <v/>
      </c>
      <c r="D738" s="3" t="str">
        <f ca="1">IF($B736="","",CONCATENATE("Dotace bude použita na:","
",OFFSET(Zdroj!P$16,'k rozhodnutí detailní'!$A735,0)))</f>
        <v/>
      </c>
      <c r="E738" s="127"/>
      <c r="F738" s="31" t="str">
        <f ca="1">IF($B736="","",OFFSET(Zdroj!V$16,'k rozhodnutí detailní'!$A735,0))</f>
        <v/>
      </c>
      <c r="G738" s="38" t="str">
        <f ca="1">IF($B736="","",OFFSET(Zdroj!CC$16,'k rozhodnutí'!$A735,0))</f>
        <v/>
      </c>
      <c r="H738" s="126"/>
      <c r="I738" s="115"/>
      <c r="J738" s="115"/>
      <c r="K738" s="115"/>
      <c r="L738" s="115"/>
      <c r="M738" s="142"/>
      <c r="N738" s="32" t="str">
        <f t="shared" ref="N738" ca="1" si="485">IF(B736="","",N736/G736)</f>
        <v/>
      </c>
      <c r="O738" s="115"/>
      <c r="P738" s="115"/>
      <c r="Q738" s="115"/>
      <c r="R738" s="115"/>
      <c r="S738" s="115"/>
      <c r="T738" s="115"/>
      <c r="U738" s="115"/>
    </row>
    <row r="739" spans="1:21" x14ac:dyDescent="0.25">
      <c r="A739" s="23"/>
      <c r="B739" s="78" t="str">
        <f ca="1">IF(OFFSET(Zdroj!$B$16,A738,0)&gt;0,A741,"")</f>
        <v/>
      </c>
      <c r="C739" s="2" t="str">
        <f ca="1">IF($B739="","",IF(Zdroj!$AS$9="ano",CONCATENATE(OFFSET(Zdroj!C$16,'k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19" t="str">
        <f ca="1">IF($B739="","",OFFSET(Zdroj!N$16,'k rozhodnutí detailní'!$A738,0))</f>
        <v/>
      </c>
      <c r="E739" s="127" t="str">
        <f ca="1">IF($B739="","",OFFSET(Zdroj!T$16,'k rozhodnutí detailní'!$A738,0))</f>
        <v/>
      </c>
      <c r="F739" s="31" t="str">
        <f ca="1">IF($B739="","",OFFSET(Zdroj!U$16,'k rozhodnutí detailní'!$A738,0))</f>
        <v/>
      </c>
      <c r="G739" s="122" t="str">
        <f ca="1">IF($B739="","",OFFSET(Zdroj!W$16,'k rozhodnutí detailní'!$A738,0))</f>
        <v/>
      </c>
      <c r="H739" s="126" t="str">
        <f ca="1">IF($B739="","",OFFSET(Zdroj!Y$16,'k rozhodnutí detailní'!$A738,0))</f>
        <v/>
      </c>
      <c r="I739" s="115" t="str">
        <f ca="1">IF($B739="","",OFFSET(Zdroj!BW$16,'k rozhodnutí detailní'!$A738,0))</f>
        <v/>
      </c>
      <c r="J739" s="115" t="str">
        <f ca="1">IF($B739="","",OFFSET(Zdroj!BX$16,'k rozhodnutí detailní'!$A738,0))</f>
        <v/>
      </c>
      <c r="K739" s="115" t="str">
        <f ca="1">IF($B739="","",OFFSET(Zdroj!BY$16,'k rozhodnutí detailní'!$A738,0))</f>
        <v/>
      </c>
      <c r="L739" s="115" t="str">
        <f ca="1">IF($B739="","",CONCATENATE(OFFSET(Zdroj!BZ$16,'k rozhodnutí detailní'!$A738,0)," ze 100"))</f>
        <v/>
      </c>
      <c r="M739" s="142" t="str">
        <f t="shared" ref="M739" ca="1" si="486">IF($B739="","",SUM((I739+J739+K739)/100))</f>
        <v/>
      </c>
      <c r="N739" s="125" t="str">
        <f ca="1">IF(B739="","",OFFSET(Zdroj!CE$16,'k rozhodnutí detailní'!A738,0))</f>
        <v/>
      </c>
      <c r="O739" s="115" t="str">
        <f ca="1">IF($B739="","",OFFSET(Zdroj!Z$16,'k rozhodnutí detailní'!$A738,0))</f>
        <v/>
      </c>
      <c r="P739" s="115" t="str">
        <f ca="1">IF($B739="","",OFFSET(Zdroj!AC$16,'k rozhodnutí detailní'!$A738,0))</f>
        <v/>
      </c>
      <c r="Q739" s="115" t="str">
        <f ca="1">IF($B739="","",OFFSET(Zdroj!AD$16,'k rozhodnutí detailní'!$A738,0))</f>
        <v/>
      </c>
      <c r="R739" s="115" t="str">
        <f ca="1">IF($B739="","",OFFSET(Zdroj!AE$16,'k rozhodnutí detailní'!$A738,0))</f>
        <v/>
      </c>
      <c r="S739" s="115" t="str">
        <f ca="1">IF($B739="","",OFFSET(Zdroj!AF$16,'k rozhodnutí detailní'!$A738,0))</f>
        <v/>
      </c>
      <c r="T739" s="115" t="str">
        <f ca="1">IF($B739="","",OFFSET(Zdroj!AG$16,'k rozhodnutí detailní'!$A738,0))</f>
        <v/>
      </c>
      <c r="U739" s="115" t="str">
        <f ca="1">IF($B739="","",OFFSET(Zdroj!AH$16,'k rozhodnutí detailní'!$A738,0))</f>
        <v/>
      </c>
    </row>
    <row r="740" spans="1:21" x14ac:dyDescent="0.25">
      <c r="A740" s="23"/>
      <c r="B740" s="124" t="str">
        <f ca="1">IF(OFFSET(Zdroj!$B$16,A738,0)&gt;0,OFFSET(Zdroj!$B$16,A738,0)+0,"")</f>
        <v/>
      </c>
      <c r="C740" s="2" t="str">
        <f ca="1">IF($B739="","",IF(Zdroj!$AS$9="ano",CONCATENATE("Okres:","
",OFFSET(Zdroj!CH$16,'k rozhodnutí detailní'!$A738,0),"
","Právní forma","
",OFFSET(Zdroj!H$16,'k rozhodnutí detailní'!$A738,0),"
",IF(OFFSET(Zdroj!I$16,'k rozhodnutí detailní'!$A738,0)="","","IČO: "),OFFSET(Zdroj!I$16,'k rozhodnutí detailní'!$A738,0),"
","B.Ú. ",IF(OFFSET(Zdroj!J$16,'k rozhodnutí detailní'!$A738,0)="","","Anonymizováno")),CONCATENATE("Okres:","
",OFFSET(Zdroj!CH$16,'k rozhodnutí detailní'!$A738,0),"
","Právní forma","
",OFFSET(Zdroj!H$16,'k rozhodnutí detailní'!$A738,0),"
",IF(OFFSET(Zdroj!I$16,'k rozhodnutí detailní'!$A738,0)="","","IČO: "),OFFSET(Zdroj!I$16,'k rozhodnutí detailní'!$A738,0),"
","B.Ú. ",OFFSET(Zdroj!J$16,'k rozhodnutí detailní'!$A738,0))))</f>
        <v/>
      </c>
      <c r="D740" s="3" t="str">
        <f ca="1">IF($B739="","",OFFSET(Zdroj!O$16,'k rozhodnutí detailní'!$A738,0))</f>
        <v/>
      </c>
      <c r="E740" s="127"/>
      <c r="F740" s="30"/>
      <c r="G740" s="122"/>
      <c r="H740" s="126"/>
      <c r="I740" s="115"/>
      <c r="J740" s="115"/>
      <c r="K740" s="115"/>
      <c r="L740" s="115"/>
      <c r="M740" s="142"/>
      <c r="N740" s="125"/>
      <c r="O740" s="115"/>
      <c r="P740" s="115"/>
      <c r="Q740" s="115"/>
      <c r="R740" s="115"/>
      <c r="S740" s="115"/>
      <c r="T740" s="115"/>
      <c r="U740" s="115"/>
    </row>
    <row r="741" spans="1:21" x14ac:dyDescent="0.25">
      <c r="A741" s="23">
        <f>ROW()/3-1</f>
        <v>246</v>
      </c>
      <c r="B741" s="124"/>
      <c r="C741" s="28" t="str">
        <f ca="1">IF($B739="","",IF(Zdroj!$AS$9="ano",IF(OFFSET(Zdroj!M$16,'k rozhodnutí detailní'!A738,0)="","","Anonymizováno"),IF(OFFSET(Zdroj!M$16,'k rozhodnutí detailní'!A738,0)="","",OFFSET(Zdroj!M$16,'k rozhodnutí detailní'!A738,0))))</f>
        <v/>
      </c>
      <c r="D741" s="3" t="str">
        <f ca="1">IF($B739="","",CONCATENATE("Dotace bude použita na:","
",OFFSET(Zdroj!P$16,'k rozhodnutí detailní'!$A738,0)))</f>
        <v/>
      </c>
      <c r="E741" s="127"/>
      <c r="F741" s="31" t="str">
        <f ca="1">IF($B739="","",OFFSET(Zdroj!V$16,'k rozhodnutí detailní'!$A738,0))</f>
        <v/>
      </c>
      <c r="G741" s="38" t="str">
        <f ca="1">IF($B739="","",OFFSET(Zdroj!CC$16,'k rozhodnutí'!$A738,0))</f>
        <v/>
      </c>
      <c r="H741" s="126"/>
      <c r="I741" s="115"/>
      <c r="J741" s="115"/>
      <c r="K741" s="115"/>
      <c r="L741" s="115"/>
      <c r="M741" s="142"/>
      <c r="N741" s="32" t="str">
        <f t="shared" ref="N741" ca="1" si="487">IF(B739="","",N739/G739)</f>
        <v/>
      </c>
      <c r="O741" s="115"/>
      <c r="P741" s="115"/>
      <c r="Q741" s="115"/>
      <c r="R741" s="115"/>
      <c r="S741" s="115"/>
      <c r="T741" s="115"/>
      <c r="U741" s="115"/>
    </row>
    <row r="742" spans="1:21" x14ac:dyDescent="0.25">
      <c r="A742" s="23"/>
      <c r="B742" s="78" t="str">
        <f ca="1">IF(OFFSET(Zdroj!$B$16,A741,0)&gt;0,A744,"")</f>
        <v/>
      </c>
      <c r="C742" s="2" t="str">
        <f ca="1">IF($B742="","",IF(Zdroj!$AS$9="ano",CONCATENATE(OFFSET(Zdroj!C$16,'k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19" t="str">
        <f ca="1">IF($B742="","",OFFSET(Zdroj!N$16,'k rozhodnutí detailní'!$A741,0))</f>
        <v/>
      </c>
      <c r="E742" s="127" t="str">
        <f ca="1">IF($B742="","",OFFSET(Zdroj!T$16,'k rozhodnutí detailní'!$A741,0))</f>
        <v/>
      </c>
      <c r="F742" s="31" t="str">
        <f ca="1">IF($B742="","",OFFSET(Zdroj!U$16,'k rozhodnutí detailní'!$A741,0))</f>
        <v/>
      </c>
      <c r="G742" s="122" t="str">
        <f ca="1">IF($B742="","",OFFSET(Zdroj!W$16,'k rozhodnutí detailní'!$A741,0))</f>
        <v/>
      </c>
      <c r="H742" s="126" t="str">
        <f ca="1">IF($B742="","",OFFSET(Zdroj!Y$16,'k rozhodnutí detailní'!$A741,0))</f>
        <v/>
      </c>
      <c r="I742" s="115" t="str">
        <f ca="1">IF($B742="","",OFFSET(Zdroj!BW$16,'k rozhodnutí detailní'!$A741,0))</f>
        <v/>
      </c>
      <c r="J742" s="115" t="str">
        <f ca="1">IF($B742="","",OFFSET(Zdroj!BX$16,'k rozhodnutí detailní'!$A741,0))</f>
        <v/>
      </c>
      <c r="K742" s="115" t="str">
        <f ca="1">IF($B742="","",OFFSET(Zdroj!BY$16,'k rozhodnutí detailní'!$A741,0))</f>
        <v/>
      </c>
      <c r="L742" s="115" t="str">
        <f ca="1">IF($B742="","",CONCATENATE(OFFSET(Zdroj!BZ$16,'k rozhodnutí detailní'!$A741,0)," ze 100"))</f>
        <v/>
      </c>
      <c r="M742" s="142" t="str">
        <f t="shared" ref="M742" ca="1" si="488">IF($B742="","",SUM((I742+J742+K742)/100))</f>
        <v/>
      </c>
      <c r="N742" s="125" t="str">
        <f ca="1">IF(B742="","",OFFSET(Zdroj!CE$16,'k rozhodnutí detailní'!A741,0))</f>
        <v/>
      </c>
      <c r="O742" s="115" t="str">
        <f ca="1">IF($B742="","",OFFSET(Zdroj!Z$16,'k rozhodnutí detailní'!$A741,0))</f>
        <v/>
      </c>
      <c r="P742" s="115" t="str">
        <f ca="1">IF($B742="","",OFFSET(Zdroj!AC$16,'k rozhodnutí detailní'!$A741,0))</f>
        <v/>
      </c>
      <c r="Q742" s="115" t="str">
        <f ca="1">IF($B742="","",OFFSET(Zdroj!AD$16,'k rozhodnutí detailní'!$A741,0))</f>
        <v/>
      </c>
      <c r="R742" s="115" t="str">
        <f ca="1">IF($B742="","",OFFSET(Zdroj!AE$16,'k rozhodnutí detailní'!$A741,0))</f>
        <v/>
      </c>
      <c r="S742" s="115" t="str">
        <f ca="1">IF($B742="","",OFFSET(Zdroj!AF$16,'k rozhodnutí detailní'!$A741,0))</f>
        <v/>
      </c>
      <c r="T742" s="115" t="str">
        <f ca="1">IF($B742="","",OFFSET(Zdroj!AG$16,'k rozhodnutí detailní'!$A741,0))</f>
        <v/>
      </c>
      <c r="U742" s="115" t="str">
        <f ca="1">IF($B742="","",OFFSET(Zdroj!AH$16,'k rozhodnutí detailní'!$A741,0))</f>
        <v/>
      </c>
    </row>
    <row r="743" spans="1:21" x14ac:dyDescent="0.25">
      <c r="A743" s="23"/>
      <c r="B743" s="124" t="str">
        <f ca="1">IF(OFFSET(Zdroj!$B$16,A741,0)&gt;0,OFFSET(Zdroj!$B$16,A741,0)+0,"")</f>
        <v/>
      </c>
      <c r="C743" s="2" t="str">
        <f ca="1">IF($B742="","",IF(Zdroj!$AS$9="ano",CONCATENATE("Okres:","
",OFFSET(Zdroj!CH$16,'k rozhodnutí detailní'!$A741,0),"
","Právní forma","
",OFFSET(Zdroj!H$16,'k rozhodnutí detailní'!$A741,0),"
",IF(OFFSET(Zdroj!I$16,'k rozhodnutí detailní'!$A741,0)="","","IČO: "),OFFSET(Zdroj!I$16,'k rozhodnutí detailní'!$A741,0),"
","B.Ú. ",IF(OFFSET(Zdroj!J$16,'k rozhodnutí detailní'!$A741,0)="","","Anonymizováno")),CONCATENATE("Okres:","
",OFFSET(Zdroj!CH$16,'k rozhodnutí detailní'!$A741,0),"
","Právní forma","
",OFFSET(Zdroj!H$16,'k rozhodnutí detailní'!$A741,0),"
",IF(OFFSET(Zdroj!I$16,'k rozhodnutí detailní'!$A741,0)="","","IČO: "),OFFSET(Zdroj!I$16,'k rozhodnutí detailní'!$A741,0),"
","B.Ú. ",OFFSET(Zdroj!J$16,'k rozhodnutí detailní'!$A741,0))))</f>
        <v/>
      </c>
      <c r="D743" s="3" t="str">
        <f ca="1">IF($B742="","",OFFSET(Zdroj!O$16,'k rozhodnutí detailní'!$A741,0))</f>
        <v/>
      </c>
      <c r="E743" s="127"/>
      <c r="F743" s="30"/>
      <c r="G743" s="122"/>
      <c r="H743" s="126"/>
      <c r="I743" s="115"/>
      <c r="J743" s="115"/>
      <c r="K743" s="115"/>
      <c r="L743" s="115"/>
      <c r="M743" s="142"/>
      <c r="N743" s="125"/>
      <c r="O743" s="115"/>
      <c r="P743" s="115"/>
      <c r="Q743" s="115"/>
      <c r="R743" s="115"/>
      <c r="S743" s="115"/>
      <c r="T743" s="115"/>
      <c r="U743" s="115"/>
    </row>
    <row r="744" spans="1:21" x14ac:dyDescent="0.25">
      <c r="A744" s="23">
        <f>ROW()/3-1</f>
        <v>247</v>
      </c>
      <c r="B744" s="124"/>
      <c r="C744" s="28" t="str">
        <f ca="1">IF($B742="","",IF(Zdroj!$AS$9="ano",IF(OFFSET(Zdroj!M$16,'k rozhodnutí detailní'!A741,0)="","","Anonymizováno"),IF(OFFSET(Zdroj!M$16,'k rozhodnutí detailní'!A741,0)="","",OFFSET(Zdroj!M$16,'k rozhodnutí detailní'!A741,0))))</f>
        <v/>
      </c>
      <c r="D744" s="3" t="str">
        <f ca="1">IF($B742="","",CONCATENATE("Dotace bude použita na:","
",OFFSET(Zdroj!P$16,'k rozhodnutí detailní'!$A741,0)))</f>
        <v/>
      </c>
      <c r="E744" s="127"/>
      <c r="F744" s="31" t="str">
        <f ca="1">IF($B742="","",OFFSET(Zdroj!V$16,'k rozhodnutí detailní'!$A741,0))</f>
        <v/>
      </c>
      <c r="G744" s="38" t="str">
        <f ca="1">IF($B742="","",OFFSET(Zdroj!CC$16,'k rozhodnutí'!$A741,0))</f>
        <v/>
      </c>
      <c r="H744" s="126"/>
      <c r="I744" s="115"/>
      <c r="J744" s="115"/>
      <c r="K744" s="115"/>
      <c r="L744" s="115"/>
      <c r="M744" s="142"/>
      <c r="N744" s="32" t="str">
        <f t="shared" ref="N744" ca="1" si="489">IF(B742="","",N742/G742)</f>
        <v/>
      </c>
      <c r="O744" s="115"/>
      <c r="P744" s="115"/>
      <c r="Q744" s="115"/>
      <c r="R744" s="115"/>
      <c r="S744" s="115"/>
      <c r="T744" s="115"/>
      <c r="U744" s="115"/>
    </row>
    <row r="745" spans="1:21" x14ac:dyDescent="0.25">
      <c r="A745" s="23"/>
      <c r="B745" s="78" t="str">
        <f ca="1">IF(OFFSET(Zdroj!$B$16,A744,0)&gt;0,A747,"")</f>
        <v/>
      </c>
      <c r="C745" s="2" t="str">
        <f ca="1">IF($B745="","",IF(Zdroj!$AS$9="ano",CONCATENATE(OFFSET(Zdroj!C$16,'k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19" t="str">
        <f ca="1">IF($B745="","",OFFSET(Zdroj!N$16,'k rozhodnutí detailní'!$A744,0))</f>
        <v/>
      </c>
      <c r="E745" s="127" t="str">
        <f ca="1">IF($B745="","",OFFSET(Zdroj!T$16,'k rozhodnutí detailní'!$A744,0))</f>
        <v/>
      </c>
      <c r="F745" s="31" t="str">
        <f ca="1">IF($B745="","",OFFSET(Zdroj!U$16,'k rozhodnutí detailní'!$A744,0))</f>
        <v/>
      </c>
      <c r="G745" s="122" t="str">
        <f ca="1">IF($B745="","",OFFSET(Zdroj!W$16,'k rozhodnutí detailní'!$A744,0))</f>
        <v/>
      </c>
      <c r="H745" s="126" t="str">
        <f ca="1">IF($B745="","",OFFSET(Zdroj!Y$16,'k rozhodnutí detailní'!$A744,0))</f>
        <v/>
      </c>
      <c r="I745" s="115" t="str">
        <f ca="1">IF($B745="","",OFFSET(Zdroj!BW$16,'k rozhodnutí detailní'!$A744,0))</f>
        <v/>
      </c>
      <c r="J745" s="115" t="str">
        <f ca="1">IF($B745="","",OFFSET(Zdroj!BX$16,'k rozhodnutí detailní'!$A744,0))</f>
        <v/>
      </c>
      <c r="K745" s="115" t="str">
        <f ca="1">IF($B745="","",OFFSET(Zdroj!BY$16,'k rozhodnutí detailní'!$A744,0))</f>
        <v/>
      </c>
      <c r="L745" s="115" t="str">
        <f ca="1">IF($B745="","",CONCATENATE(OFFSET(Zdroj!BZ$16,'k rozhodnutí detailní'!$A744,0)," ze 100"))</f>
        <v/>
      </c>
      <c r="M745" s="142" t="str">
        <f t="shared" ref="M745" ca="1" si="490">IF($B745="","",SUM((I745+J745+K745)/100))</f>
        <v/>
      </c>
      <c r="N745" s="125" t="str">
        <f ca="1">IF(B745="","",OFFSET(Zdroj!CE$16,'k rozhodnutí detailní'!A744,0))</f>
        <v/>
      </c>
      <c r="O745" s="115" t="str">
        <f ca="1">IF($B745="","",OFFSET(Zdroj!Z$16,'k rozhodnutí detailní'!$A744,0))</f>
        <v/>
      </c>
      <c r="P745" s="115" t="str">
        <f ca="1">IF($B745="","",OFFSET(Zdroj!AC$16,'k rozhodnutí detailní'!$A744,0))</f>
        <v/>
      </c>
      <c r="Q745" s="115" t="str">
        <f ca="1">IF($B745="","",OFFSET(Zdroj!AD$16,'k rozhodnutí detailní'!$A744,0))</f>
        <v/>
      </c>
      <c r="R745" s="115" t="str">
        <f ca="1">IF($B745="","",OFFSET(Zdroj!AE$16,'k rozhodnutí detailní'!$A744,0))</f>
        <v/>
      </c>
      <c r="S745" s="115" t="str">
        <f ca="1">IF($B745="","",OFFSET(Zdroj!AF$16,'k rozhodnutí detailní'!$A744,0))</f>
        <v/>
      </c>
      <c r="T745" s="115" t="str">
        <f ca="1">IF($B745="","",OFFSET(Zdroj!AG$16,'k rozhodnutí detailní'!$A744,0))</f>
        <v/>
      </c>
      <c r="U745" s="115" t="str">
        <f ca="1">IF($B745="","",OFFSET(Zdroj!AH$16,'k rozhodnutí detailní'!$A744,0))</f>
        <v/>
      </c>
    </row>
    <row r="746" spans="1:21" x14ac:dyDescent="0.25">
      <c r="A746" s="23"/>
      <c r="B746" s="124" t="str">
        <f ca="1">IF(OFFSET(Zdroj!$B$16,A744,0)&gt;0,OFFSET(Zdroj!$B$16,A744,0)+0,"")</f>
        <v/>
      </c>
      <c r="C746" s="2" t="str">
        <f ca="1">IF($B745="","",IF(Zdroj!$AS$9="ano",CONCATENATE("Okres:","
",OFFSET(Zdroj!CH$16,'k rozhodnutí detailní'!$A744,0),"
","Právní forma","
",OFFSET(Zdroj!H$16,'k rozhodnutí detailní'!$A744,0),"
",IF(OFFSET(Zdroj!I$16,'k rozhodnutí detailní'!$A744,0)="","","IČO: "),OFFSET(Zdroj!I$16,'k rozhodnutí detailní'!$A744,0),"
","B.Ú. ",IF(OFFSET(Zdroj!J$16,'k rozhodnutí detailní'!$A744,0)="","","Anonymizováno")),CONCATENATE("Okres:","
",OFFSET(Zdroj!CH$16,'k rozhodnutí detailní'!$A744,0),"
","Právní forma","
",OFFSET(Zdroj!H$16,'k rozhodnutí detailní'!$A744,0),"
",IF(OFFSET(Zdroj!I$16,'k rozhodnutí detailní'!$A744,0)="","","IČO: "),OFFSET(Zdroj!I$16,'k rozhodnutí detailní'!$A744,0),"
","B.Ú. ",OFFSET(Zdroj!J$16,'k rozhodnutí detailní'!$A744,0))))</f>
        <v/>
      </c>
      <c r="D746" s="3" t="str">
        <f ca="1">IF($B745="","",OFFSET(Zdroj!O$16,'k rozhodnutí detailní'!$A744,0))</f>
        <v/>
      </c>
      <c r="E746" s="127"/>
      <c r="F746" s="30"/>
      <c r="G746" s="122"/>
      <c r="H746" s="126"/>
      <c r="I746" s="115"/>
      <c r="J746" s="115"/>
      <c r="K746" s="115"/>
      <c r="L746" s="115"/>
      <c r="M746" s="142"/>
      <c r="N746" s="125"/>
      <c r="O746" s="115"/>
      <c r="P746" s="115"/>
      <c r="Q746" s="115"/>
      <c r="R746" s="115"/>
      <c r="S746" s="115"/>
      <c r="T746" s="115"/>
      <c r="U746" s="115"/>
    </row>
    <row r="747" spans="1:21" x14ac:dyDescent="0.25">
      <c r="A747" s="23">
        <f>ROW()/3-1</f>
        <v>248</v>
      </c>
      <c r="B747" s="124"/>
      <c r="C747" s="28" t="str">
        <f ca="1">IF($B745="","",IF(Zdroj!$AS$9="ano",IF(OFFSET(Zdroj!M$16,'k rozhodnutí detailní'!A744,0)="","","Anonymizováno"),IF(OFFSET(Zdroj!M$16,'k rozhodnutí detailní'!A744,0)="","",OFFSET(Zdroj!M$16,'k rozhodnutí detailní'!A744,0))))</f>
        <v/>
      </c>
      <c r="D747" s="3" t="str">
        <f ca="1">IF($B745="","",CONCATENATE("Dotace bude použita na:","
",OFFSET(Zdroj!P$16,'k rozhodnutí detailní'!$A744,0)))</f>
        <v/>
      </c>
      <c r="E747" s="127"/>
      <c r="F747" s="31" t="str">
        <f ca="1">IF($B745="","",OFFSET(Zdroj!V$16,'k rozhodnutí detailní'!$A744,0))</f>
        <v/>
      </c>
      <c r="G747" s="38" t="str">
        <f ca="1">IF($B745="","",OFFSET(Zdroj!CC$16,'k rozhodnutí'!$A744,0))</f>
        <v/>
      </c>
      <c r="H747" s="126"/>
      <c r="I747" s="115"/>
      <c r="J747" s="115"/>
      <c r="K747" s="115"/>
      <c r="L747" s="115"/>
      <c r="M747" s="142"/>
      <c r="N747" s="32" t="str">
        <f t="shared" ref="N747" ca="1" si="491">IF(B745="","",N745/G745)</f>
        <v/>
      </c>
      <c r="O747" s="115"/>
      <c r="P747" s="115"/>
      <c r="Q747" s="115"/>
      <c r="R747" s="115"/>
      <c r="S747" s="115"/>
      <c r="T747" s="115"/>
      <c r="U747" s="115"/>
    </row>
    <row r="748" spans="1:21" x14ac:dyDescent="0.25">
      <c r="A748" s="23"/>
      <c r="B748" s="78" t="str">
        <f ca="1">IF(OFFSET(Zdroj!$B$16,A747,0)&gt;0,A750,"")</f>
        <v/>
      </c>
      <c r="C748" s="2" t="str">
        <f ca="1">IF($B748="","",IF(Zdroj!$AS$9="ano",CONCATENATE(OFFSET(Zdroj!C$16,'k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19" t="str">
        <f ca="1">IF($B748="","",OFFSET(Zdroj!N$16,'k rozhodnutí detailní'!$A747,0))</f>
        <v/>
      </c>
      <c r="E748" s="127" t="str">
        <f ca="1">IF($B748="","",OFFSET(Zdroj!T$16,'k rozhodnutí detailní'!$A747,0))</f>
        <v/>
      </c>
      <c r="F748" s="31" t="str">
        <f ca="1">IF($B748="","",OFFSET(Zdroj!U$16,'k rozhodnutí detailní'!$A747,0))</f>
        <v/>
      </c>
      <c r="G748" s="122" t="str">
        <f ca="1">IF($B748="","",OFFSET(Zdroj!W$16,'k rozhodnutí detailní'!$A747,0))</f>
        <v/>
      </c>
      <c r="H748" s="126" t="str">
        <f ca="1">IF($B748="","",OFFSET(Zdroj!Y$16,'k rozhodnutí detailní'!$A747,0))</f>
        <v/>
      </c>
      <c r="I748" s="115" t="str">
        <f ca="1">IF($B748="","",OFFSET(Zdroj!BW$16,'k rozhodnutí detailní'!$A747,0))</f>
        <v/>
      </c>
      <c r="J748" s="115" t="str">
        <f ca="1">IF($B748="","",OFFSET(Zdroj!BX$16,'k rozhodnutí detailní'!$A747,0))</f>
        <v/>
      </c>
      <c r="K748" s="115" t="str">
        <f ca="1">IF($B748="","",OFFSET(Zdroj!BY$16,'k rozhodnutí detailní'!$A747,0))</f>
        <v/>
      </c>
      <c r="L748" s="115" t="str">
        <f ca="1">IF($B748="","",CONCATENATE(OFFSET(Zdroj!BZ$16,'k rozhodnutí detailní'!$A747,0)," ze 100"))</f>
        <v/>
      </c>
      <c r="M748" s="142" t="str">
        <f t="shared" ref="M748" ca="1" si="492">IF($B748="","",SUM((I748+J748+K748)/100))</f>
        <v/>
      </c>
      <c r="N748" s="125" t="str">
        <f ca="1">IF(B748="","",OFFSET(Zdroj!CE$16,'k rozhodnutí detailní'!A747,0))</f>
        <v/>
      </c>
      <c r="O748" s="115" t="str">
        <f ca="1">IF($B748="","",OFFSET(Zdroj!Z$16,'k rozhodnutí detailní'!$A747,0))</f>
        <v/>
      </c>
      <c r="P748" s="115" t="str">
        <f ca="1">IF($B748="","",OFFSET(Zdroj!AC$16,'k rozhodnutí detailní'!$A747,0))</f>
        <v/>
      </c>
      <c r="Q748" s="115" t="str">
        <f ca="1">IF($B748="","",OFFSET(Zdroj!AD$16,'k rozhodnutí detailní'!$A747,0))</f>
        <v/>
      </c>
      <c r="R748" s="115" t="str">
        <f ca="1">IF($B748="","",OFFSET(Zdroj!AE$16,'k rozhodnutí detailní'!$A747,0))</f>
        <v/>
      </c>
      <c r="S748" s="115" t="str">
        <f ca="1">IF($B748="","",OFFSET(Zdroj!AF$16,'k rozhodnutí detailní'!$A747,0))</f>
        <v/>
      </c>
      <c r="T748" s="115" t="str">
        <f ca="1">IF($B748="","",OFFSET(Zdroj!AG$16,'k rozhodnutí detailní'!$A747,0))</f>
        <v/>
      </c>
      <c r="U748" s="115" t="str">
        <f ca="1">IF($B748="","",OFFSET(Zdroj!AH$16,'k rozhodnutí detailní'!$A747,0))</f>
        <v/>
      </c>
    </row>
    <row r="749" spans="1:21" x14ac:dyDescent="0.25">
      <c r="A749" s="23"/>
      <c r="B749" s="124" t="str">
        <f ca="1">IF(OFFSET(Zdroj!$B$16,A747,0)&gt;0,OFFSET(Zdroj!$B$16,A747,0)+0,"")</f>
        <v/>
      </c>
      <c r="C749" s="2" t="str">
        <f ca="1">IF($B748="","",IF(Zdroj!$AS$9="ano",CONCATENATE("Okres:","
",OFFSET(Zdroj!CH$16,'k rozhodnutí detailní'!$A747,0),"
","Právní forma","
",OFFSET(Zdroj!H$16,'k rozhodnutí detailní'!$A747,0),"
",IF(OFFSET(Zdroj!I$16,'k rozhodnutí detailní'!$A747,0)="","","IČO: "),OFFSET(Zdroj!I$16,'k rozhodnutí detailní'!$A747,0),"
","B.Ú. ",IF(OFFSET(Zdroj!J$16,'k rozhodnutí detailní'!$A747,0)="","","Anonymizováno")),CONCATENATE("Okres:","
",OFFSET(Zdroj!CH$16,'k rozhodnutí detailní'!$A747,0),"
","Právní forma","
",OFFSET(Zdroj!H$16,'k rozhodnutí detailní'!$A747,0),"
",IF(OFFSET(Zdroj!I$16,'k rozhodnutí detailní'!$A747,0)="","","IČO: "),OFFSET(Zdroj!I$16,'k rozhodnutí detailní'!$A747,0),"
","B.Ú. ",OFFSET(Zdroj!J$16,'k rozhodnutí detailní'!$A747,0))))</f>
        <v/>
      </c>
      <c r="D749" s="3" t="str">
        <f ca="1">IF($B748="","",OFFSET(Zdroj!O$16,'k rozhodnutí detailní'!$A747,0))</f>
        <v/>
      </c>
      <c r="E749" s="127"/>
      <c r="F749" s="30"/>
      <c r="G749" s="122"/>
      <c r="H749" s="126"/>
      <c r="I749" s="115"/>
      <c r="J749" s="115"/>
      <c r="K749" s="115"/>
      <c r="L749" s="115"/>
      <c r="M749" s="142"/>
      <c r="N749" s="125"/>
      <c r="O749" s="115"/>
      <c r="P749" s="115"/>
      <c r="Q749" s="115"/>
      <c r="R749" s="115"/>
      <c r="S749" s="115"/>
      <c r="T749" s="115"/>
      <c r="U749" s="115"/>
    </row>
    <row r="750" spans="1:21" x14ac:dyDescent="0.25">
      <c r="A750" s="23">
        <f>ROW()/3-1</f>
        <v>249</v>
      </c>
      <c r="B750" s="124"/>
      <c r="C750" s="28" t="str">
        <f ca="1">IF($B748="","",IF(Zdroj!$AS$9="ano",IF(OFFSET(Zdroj!M$16,'k rozhodnutí detailní'!A747,0)="","","Anonymizováno"),IF(OFFSET(Zdroj!M$16,'k rozhodnutí detailní'!A747,0)="","",OFFSET(Zdroj!M$16,'k rozhodnutí detailní'!A747,0))))</f>
        <v/>
      </c>
      <c r="D750" s="3" t="str">
        <f ca="1">IF($B748="","",CONCATENATE("Dotace bude použita na:","
",OFFSET(Zdroj!P$16,'k rozhodnutí detailní'!$A747,0)))</f>
        <v/>
      </c>
      <c r="E750" s="127"/>
      <c r="F750" s="31" t="str">
        <f ca="1">IF($B748="","",OFFSET(Zdroj!V$16,'k rozhodnutí detailní'!$A747,0))</f>
        <v/>
      </c>
      <c r="G750" s="38" t="str">
        <f ca="1">IF($B748="","",OFFSET(Zdroj!CC$16,'k rozhodnutí'!$A747,0))</f>
        <v/>
      </c>
      <c r="H750" s="126"/>
      <c r="I750" s="115"/>
      <c r="J750" s="115"/>
      <c r="K750" s="115"/>
      <c r="L750" s="115"/>
      <c r="M750" s="142"/>
      <c r="N750" s="32" t="str">
        <f t="shared" ref="N750" ca="1" si="493">IF(B748="","",N748/G748)</f>
        <v/>
      </c>
      <c r="O750" s="115"/>
      <c r="P750" s="115"/>
      <c r="Q750" s="115"/>
      <c r="R750" s="115"/>
      <c r="S750" s="115"/>
      <c r="T750" s="115"/>
      <c r="U750" s="115"/>
    </row>
    <row r="751" spans="1:21" x14ac:dyDescent="0.25">
      <c r="A751" s="23"/>
      <c r="B751" s="78" t="str">
        <f ca="1">IF(OFFSET(Zdroj!$B$16,A750,0)&gt;0,A753,"")</f>
        <v/>
      </c>
      <c r="C751" s="2" t="str">
        <f ca="1">IF($B751="","",IF(Zdroj!$AS$9="ano",CONCATENATE(OFFSET(Zdroj!C$16,'k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19" t="str">
        <f ca="1">IF($B751="","",OFFSET(Zdroj!N$16,'k rozhodnutí detailní'!$A750,0))</f>
        <v/>
      </c>
      <c r="E751" s="127" t="str">
        <f ca="1">IF($B751="","",OFFSET(Zdroj!T$16,'k rozhodnutí detailní'!$A750,0))</f>
        <v/>
      </c>
      <c r="F751" s="31" t="str">
        <f ca="1">IF($B751="","",OFFSET(Zdroj!U$16,'k rozhodnutí detailní'!$A750,0))</f>
        <v/>
      </c>
      <c r="G751" s="122" t="str">
        <f ca="1">IF($B751="","",OFFSET(Zdroj!W$16,'k rozhodnutí detailní'!$A750,0))</f>
        <v/>
      </c>
      <c r="H751" s="126" t="str">
        <f ca="1">IF($B751="","",OFFSET(Zdroj!Y$16,'k rozhodnutí detailní'!$A750,0))</f>
        <v/>
      </c>
      <c r="I751" s="115" t="str">
        <f ca="1">IF($B751="","",OFFSET(Zdroj!BW$16,'k rozhodnutí detailní'!$A750,0))</f>
        <v/>
      </c>
      <c r="J751" s="115" t="str">
        <f ca="1">IF($B751="","",OFFSET(Zdroj!BX$16,'k rozhodnutí detailní'!$A750,0))</f>
        <v/>
      </c>
      <c r="K751" s="115" t="str">
        <f ca="1">IF($B751="","",OFFSET(Zdroj!BY$16,'k rozhodnutí detailní'!$A750,0))</f>
        <v/>
      </c>
      <c r="L751" s="115" t="str">
        <f ca="1">IF($B751="","",CONCATENATE(OFFSET(Zdroj!BZ$16,'k rozhodnutí detailní'!$A750,0)," ze 100"))</f>
        <v/>
      </c>
      <c r="M751" s="142" t="str">
        <f t="shared" ref="M751" ca="1" si="494">IF($B751="","",SUM((I751+J751+K751)/100))</f>
        <v/>
      </c>
      <c r="N751" s="125" t="str">
        <f ca="1">IF(B751="","",OFFSET(Zdroj!CE$16,'k rozhodnutí detailní'!A750,0))</f>
        <v/>
      </c>
      <c r="O751" s="115" t="str">
        <f ca="1">IF($B751="","",OFFSET(Zdroj!Z$16,'k rozhodnutí detailní'!$A750,0))</f>
        <v/>
      </c>
      <c r="P751" s="115" t="str">
        <f ca="1">IF($B751="","",OFFSET(Zdroj!AC$16,'k rozhodnutí detailní'!$A750,0))</f>
        <v/>
      </c>
      <c r="Q751" s="115" t="str">
        <f ca="1">IF($B751="","",OFFSET(Zdroj!AD$16,'k rozhodnutí detailní'!$A750,0))</f>
        <v/>
      </c>
      <c r="R751" s="115" t="str">
        <f ca="1">IF($B751="","",OFFSET(Zdroj!AE$16,'k rozhodnutí detailní'!$A750,0))</f>
        <v/>
      </c>
      <c r="S751" s="115" t="str">
        <f ca="1">IF($B751="","",OFFSET(Zdroj!AF$16,'k rozhodnutí detailní'!$A750,0))</f>
        <v/>
      </c>
      <c r="T751" s="115" t="str">
        <f ca="1">IF($B751="","",OFFSET(Zdroj!AG$16,'k rozhodnutí detailní'!$A750,0))</f>
        <v/>
      </c>
      <c r="U751" s="115" t="str">
        <f ca="1">IF($B751="","",OFFSET(Zdroj!AH$16,'k rozhodnutí detailní'!$A750,0))</f>
        <v/>
      </c>
    </row>
    <row r="752" spans="1:21" x14ac:dyDescent="0.25">
      <c r="A752" s="23"/>
      <c r="B752" s="124" t="str">
        <f ca="1">IF(OFFSET(Zdroj!$B$16,A750,0)&gt;0,OFFSET(Zdroj!$B$16,A750,0)+0,"")</f>
        <v/>
      </c>
      <c r="C752" s="2" t="str">
        <f ca="1">IF($B751="","",IF(Zdroj!$AS$9="ano",CONCATENATE("Okres:","
",OFFSET(Zdroj!CH$16,'k rozhodnutí detailní'!$A750,0),"
","Právní forma","
",OFFSET(Zdroj!H$16,'k rozhodnutí detailní'!$A750,0),"
",IF(OFFSET(Zdroj!I$16,'k rozhodnutí detailní'!$A750,0)="","","IČO: "),OFFSET(Zdroj!I$16,'k rozhodnutí detailní'!$A750,0),"
","B.Ú. ",IF(OFFSET(Zdroj!J$16,'k rozhodnutí detailní'!$A750,0)="","","Anonymizováno")),CONCATENATE("Okres:","
",OFFSET(Zdroj!CH$16,'k rozhodnutí detailní'!$A750,0),"
","Právní forma","
",OFFSET(Zdroj!H$16,'k rozhodnutí detailní'!$A750,0),"
",IF(OFFSET(Zdroj!I$16,'k rozhodnutí detailní'!$A750,0)="","","IČO: "),OFFSET(Zdroj!I$16,'k rozhodnutí detailní'!$A750,0),"
","B.Ú. ",OFFSET(Zdroj!J$16,'k rozhodnutí detailní'!$A750,0))))</f>
        <v/>
      </c>
      <c r="D752" s="3" t="str">
        <f ca="1">IF($B751="","",OFFSET(Zdroj!O$16,'k rozhodnutí detailní'!$A750,0))</f>
        <v/>
      </c>
      <c r="E752" s="127"/>
      <c r="F752" s="30"/>
      <c r="G752" s="122"/>
      <c r="H752" s="126"/>
      <c r="I752" s="115"/>
      <c r="J752" s="115"/>
      <c r="K752" s="115"/>
      <c r="L752" s="115"/>
      <c r="M752" s="142"/>
      <c r="N752" s="125"/>
      <c r="O752" s="115"/>
      <c r="P752" s="115"/>
      <c r="Q752" s="115"/>
      <c r="R752" s="115"/>
      <c r="S752" s="115"/>
      <c r="T752" s="115"/>
      <c r="U752" s="115"/>
    </row>
    <row r="753" spans="1:21" x14ac:dyDescent="0.25">
      <c r="A753" s="23">
        <f>ROW()/3-1</f>
        <v>250</v>
      </c>
      <c r="B753" s="124"/>
      <c r="C753" s="28" t="str">
        <f ca="1">IF($B751="","",IF(Zdroj!$AS$9="ano",IF(OFFSET(Zdroj!M$16,'k rozhodnutí detailní'!A750,0)="","","Anonymizováno"),IF(OFFSET(Zdroj!M$16,'k rozhodnutí detailní'!A750,0)="","",OFFSET(Zdroj!M$16,'k rozhodnutí detailní'!A750,0))))</f>
        <v/>
      </c>
      <c r="D753" s="3" t="str">
        <f ca="1">IF($B751="","",CONCATENATE("Dotace bude použita na:","
",OFFSET(Zdroj!P$16,'k rozhodnutí detailní'!$A750,0)))</f>
        <v/>
      </c>
      <c r="E753" s="127"/>
      <c r="F753" s="31" t="str">
        <f ca="1">IF($B751="","",OFFSET(Zdroj!V$16,'k rozhodnutí detailní'!$A750,0))</f>
        <v/>
      </c>
      <c r="G753" s="38" t="str">
        <f ca="1">IF($B751="","",OFFSET(Zdroj!CC$16,'k rozhodnutí'!$A750,0))</f>
        <v/>
      </c>
      <c r="H753" s="126"/>
      <c r="I753" s="115"/>
      <c r="J753" s="115"/>
      <c r="K753" s="115"/>
      <c r="L753" s="115"/>
      <c r="M753" s="142"/>
      <c r="N753" s="32" t="str">
        <f t="shared" ref="N753" ca="1" si="495">IF(B751="","",N751/G751)</f>
        <v/>
      </c>
      <c r="O753" s="115"/>
      <c r="P753" s="115"/>
      <c r="Q753" s="115"/>
      <c r="R753" s="115"/>
      <c r="S753" s="115"/>
      <c r="T753" s="115"/>
      <c r="U753" s="115"/>
    </row>
    <row r="754" spans="1:21" x14ac:dyDescent="0.25">
      <c r="A754" s="23"/>
      <c r="B754" s="78" t="str">
        <f ca="1">IF(OFFSET(Zdroj!$B$16,A753,0)&gt;0,A756,"")</f>
        <v/>
      </c>
      <c r="C754" s="2" t="str">
        <f ca="1">IF($B754="","",IF(Zdroj!$AS$9="ano",CONCATENATE(OFFSET(Zdroj!C$16,'k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19" t="str">
        <f ca="1">IF($B754="","",OFFSET(Zdroj!N$16,'k rozhodnutí detailní'!$A753,0))</f>
        <v/>
      </c>
      <c r="E754" s="127" t="str">
        <f ca="1">IF($B754="","",OFFSET(Zdroj!T$16,'k rozhodnutí detailní'!$A753,0))</f>
        <v/>
      </c>
      <c r="F754" s="31" t="str">
        <f ca="1">IF($B754="","",OFFSET(Zdroj!U$16,'k rozhodnutí detailní'!$A753,0))</f>
        <v/>
      </c>
      <c r="G754" s="122" t="str">
        <f ca="1">IF($B754="","",OFFSET(Zdroj!W$16,'k rozhodnutí detailní'!$A753,0))</f>
        <v/>
      </c>
      <c r="H754" s="126" t="str">
        <f ca="1">IF($B754="","",OFFSET(Zdroj!Y$16,'k rozhodnutí detailní'!$A753,0))</f>
        <v/>
      </c>
      <c r="I754" s="115" t="str">
        <f ca="1">IF($B754="","",OFFSET(Zdroj!BW$16,'k rozhodnutí detailní'!$A753,0))</f>
        <v/>
      </c>
      <c r="J754" s="115" t="str">
        <f ca="1">IF($B754="","",OFFSET(Zdroj!BX$16,'k rozhodnutí detailní'!$A753,0))</f>
        <v/>
      </c>
      <c r="K754" s="115" t="str">
        <f ca="1">IF($B754="","",OFFSET(Zdroj!BY$16,'k rozhodnutí detailní'!$A753,0))</f>
        <v/>
      </c>
      <c r="L754" s="115" t="str">
        <f ca="1">IF($B754="","",CONCATENATE(OFFSET(Zdroj!BZ$16,'k rozhodnutí detailní'!$A753,0)," ze 100"))</f>
        <v/>
      </c>
      <c r="M754" s="142" t="str">
        <f t="shared" ref="M754" ca="1" si="496">IF($B754="","",SUM((I754+J754+K754)/100))</f>
        <v/>
      </c>
      <c r="N754" s="125" t="str">
        <f ca="1">IF(B754="","",OFFSET(Zdroj!CE$16,'k rozhodnutí detailní'!A753,0))</f>
        <v/>
      </c>
      <c r="O754" s="115" t="str">
        <f ca="1">IF($B754="","",OFFSET(Zdroj!Z$16,'k rozhodnutí detailní'!$A753,0))</f>
        <v/>
      </c>
      <c r="P754" s="115" t="str">
        <f ca="1">IF($B754="","",OFFSET(Zdroj!AC$16,'k rozhodnutí detailní'!$A753,0))</f>
        <v/>
      </c>
      <c r="Q754" s="115" t="str">
        <f ca="1">IF($B754="","",OFFSET(Zdroj!AD$16,'k rozhodnutí detailní'!$A753,0))</f>
        <v/>
      </c>
      <c r="R754" s="115" t="str">
        <f ca="1">IF($B754="","",OFFSET(Zdroj!AE$16,'k rozhodnutí detailní'!$A753,0))</f>
        <v/>
      </c>
      <c r="S754" s="115" t="str">
        <f ca="1">IF($B754="","",OFFSET(Zdroj!AF$16,'k rozhodnutí detailní'!$A753,0))</f>
        <v/>
      </c>
      <c r="T754" s="115" t="str">
        <f ca="1">IF($B754="","",OFFSET(Zdroj!AG$16,'k rozhodnutí detailní'!$A753,0))</f>
        <v/>
      </c>
      <c r="U754" s="115" t="str">
        <f ca="1">IF($B754="","",OFFSET(Zdroj!AH$16,'k rozhodnutí detailní'!$A753,0))</f>
        <v/>
      </c>
    </row>
    <row r="755" spans="1:21" x14ac:dyDescent="0.25">
      <c r="A755" s="23"/>
      <c r="B755" s="124" t="str">
        <f ca="1">IF(OFFSET(Zdroj!$B$16,A753,0)&gt;0,OFFSET(Zdroj!$B$16,A753,0)+0,"")</f>
        <v/>
      </c>
      <c r="C755" s="2" t="str">
        <f ca="1">IF($B754="","",IF(Zdroj!$AS$9="ano",CONCATENATE("Okres:","
",OFFSET(Zdroj!CH$16,'k rozhodnutí detailní'!$A753,0),"
","Právní forma","
",OFFSET(Zdroj!H$16,'k rozhodnutí detailní'!$A753,0),"
",IF(OFFSET(Zdroj!I$16,'k rozhodnutí detailní'!$A753,0)="","","IČO: "),OFFSET(Zdroj!I$16,'k rozhodnutí detailní'!$A753,0),"
","B.Ú. ",IF(OFFSET(Zdroj!J$16,'k rozhodnutí detailní'!$A753,0)="","","Anonymizováno")),CONCATENATE("Okres:","
",OFFSET(Zdroj!CH$16,'k rozhodnutí detailní'!$A753,0),"
","Právní forma","
",OFFSET(Zdroj!H$16,'k rozhodnutí detailní'!$A753,0),"
",IF(OFFSET(Zdroj!I$16,'k rozhodnutí detailní'!$A753,0)="","","IČO: "),OFFSET(Zdroj!I$16,'k rozhodnutí detailní'!$A753,0),"
","B.Ú. ",OFFSET(Zdroj!J$16,'k rozhodnutí detailní'!$A753,0))))</f>
        <v/>
      </c>
      <c r="D755" s="3" t="str">
        <f ca="1">IF($B754="","",OFFSET(Zdroj!O$16,'k rozhodnutí detailní'!$A753,0))</f>
        <v/>
      </c>
      <c r="E755" s="127"/>
      <c r="F755" s="30"/>
      <c r="G755" s="122"/>
      <c r="H755" s="126"/>
      <c r="I755" s="115"/>
      <c r="J755" s="115"/>
      <c r="K755" s="115"/>
      <c r="L755" s="115"/>
      <c r="M755" s="142"/>
      <c r="N755" s="125"/>
      <c r="O755" s="115"/>
      <c r="P755" s="115"/>
      <c r="Q755" s="115"/>
      <c r="R755" s="115"/>
      <c r="S755" s="115"/>
      <c r="T755" s="115"/>
      <c r="U755" s="115"/>
    </row>
    <row r="756" spans="1:21" x14ac:dyDescent="0.25">
      <c r="A756" s="23">
        <f>ROW()/3-1</f>
        <v>251</v>
      </c>
      <c r="B756" s="124"/>
      <c r="C756" s="28" t="str">
        <f ca="1">IF($B754="","",IF(Zdroj!$AS$9="ano",IF(OFFSET(Zdroj!M$16,'k rozhodnutí detailní'!A753,0)="","","Anonymizováno"),IF(OFFSET(Zdroj!M$16,'k rozhodnutí detailní'!A753,0)="","",OFFSET(Zdroj!M$16,'k rozhodnutí detailní'!A753,0))))</f>
        <v/>
      </c>
      <c r="D756" s="3" t="str">
        <f ca="1">IF($B754="","",CONCATENATE("Dotace bude použita na:","
",OFFSET(Zdroj!P$16,'k rozhodnutí detailní'!$A753,0)))</f>
        <v/>
      </c>
      <c r="E756" s="127"/>
      <c r="F756" s="31" t="str">
        <f ca="1">IF($B754="","",OFFSET(Zdroj!V$16,'k rozhodnutí detailní'!$A753,0))</f>
        <v/>
      </c>
      <c r="G756" s="38" t="str">
        <f ca="1">IF($B754="","",OFFSET(Zdroj!CC$16,'k rozhodnutí'!$A753,0))</f>
        <v/>
      </c>
      <c r="H756" s="126"/>
      <c r="I756" s="115"/>
      <c r="J756" s="115"/>
      <c r="K756" s="115"/>
      <c r="L756" s="115"/>
      <c r="M756" s="142"/>
      <c r="N756" s="32" t="str">
        <f t="shared" ref="N756" ca="1" si="497">IF(B754="","",N754/G754)</f>
        <v/>
      </c>
      <c r="O756" s="115"/>
      <c r="P756" s="115"/>
      <c r="Q756" s="115"/>
      <c r="R756" s="115"/>
      <c r="S756" s="115"/>
      <c r="T756" s="115"/>
      <c r="U756" s="115"/>
    </row>
    <row r="757" spans="1:21" x14ac:dyDescent="0.25">
      <c r="A757" s="23"/>
      <c r="B757" s="78" t="str">
        <f ca="1">IF(OFFSET(Zdroj!$B$16,A756,0)&gt;0,A759,"")</f>
        <v/>
      </c>
      <c r="C757" s="2" t="str">
        <f ca="1">IF($B757="","",IF(Zdroj!$AS$9="ano",CONCATENATE(OFFSET(Zdroj!C$16,'k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19" t="str">
        <f ca="1">IF($B757="","",OFFSET(Zdroj!N$16,'k rozhodnutí detailní'!$A756,0))</f>
        <v/>
      </c>
      <c r="E757" s="127" t="str">
        <f ca="1">IF($B757="","",OFFSET(Zdroj!T$16,'k rozhodnutí detailní'!$A756,0))</f>
        <v/>
      </c>
      <c r="F757" s="31" t="str">
        <f ca="1">IF($B757="","",OFFSET(Zdroj!U$16,'k rozhodnutí detailní'!$A756,0))</f>
        <v/>
      </c>
      <c r="G757" s="122" t="str">
        <f ca="1">IF($B757="","",OFFSET(Zdroj!W$16,'k rozhodnutí detailní'!$A756,0))</f>
        <v/>
      </c>
      <c r="H757" s="126" t="str">
        <f ca="1">IF($B757="","",OFFSET(Zdroj!Y$16,'k rozhodnutí detailní'!$A756,0))</f>
        <v/>
      </c>
      <c r="I757" s="115" t="str">
        <f ca="1">IF($B757="","",OFFSET(Zdroj!BW$16,'k rozhodnutí detailní'!$A756,0))</f>
        <v/>
      </c>
      <c r="J757" s="115" t="str">
        <f ca="1">IF($B757="","",OFFSET(Zdroj!BX$16,'k rozhodnutí detailní'!$A756,0))</f>
        <v/>
      </c>
      <c r="K757" s="115" t="str">
        <f ca="1">IF($B757="","",OFFSET(Zdroj!BY$16,'k rozhodnutí detailní'!$A756,0))</f>
        <v/>
      </c>
      <c r="L757" s="115" t="str">
        <f ca="1">IF($B757="","",CONCATENATE(OFFSET(Zdroj!BZ$16,'k rozhodnutí detailní'!$A756,0)," ze 100"))</f>
        <v/>
      </c>
      <c r="M757" s="142" t="str">
        <f t="shared" ref="M757" ca="1" si="498">IF($B757="","",SUM((I757+J757+K757)/100))</f>
        <v/>
      </c>
      <c r="N757" s="125" t="str">
        <f ca="1">IF(B757="","",OFFSET(Zdroj!CE$16,'k rozhodnutí detailní'!A756,0))</f>
        <v/>
      </c>
      <c r="O757" s="115" t="str">
        <f ca="1">IF($B757="","",OFFSET(Zdroj!Z$16,'k rozhodnutí detailní'!$A756,0))</f>
        <v/>
      </c>
      <c r="P757" s="115" t="str">
        <f ca="1">IF($B757="","",OFFSET(Zdroj!AC$16,'k rozhodnutí detailní'!$A756,0))</f>
        <v/>
      </c>
      <c r="Q757" s="115" t="str">
        <f ca="1">IF($B757="","",OFFSET(Zdroj!AD$16,'k rozhodnutí detailní'!$A756,0))</f>
        <v/>
      </c>
      <c r="R757" s="115" t="str">
        <f ca="1">IF($B757="","",OFFSET(Zdroj!AE$16,'k rozhodnutí detailní'!$A756,0))</f>
        <v/>
      </c>
      <c r="S757" s="115" t="str">
        <f ca="1">IF($B757="","",OFFSET(Zdroj!AF$16,'k rozhodnutí detailní'!$A756,0))</f>
        <v/>
      </c>
      <c r="T757" s="115" t="str">
        <f ca="1">IF($B757="","",OFFSET(Zdroj!AG$16,'k rozhodnutí detailní'!$A756,0))</f>
        <v/>
      </c>
      <c r="U757" s="115" t="str">
        <f ca="1">IF($B757="","",OFFSET(Zdroj!AH$16,'k rozhodnutí detailní'!$A756,0))</f>
        <v/>
      </c>
    </row>
    <row r="758" spans="1:21" x14ac:dyDescent="0.25">
      <c r="A758" s="23"/>
      <c r="B758" s="124" t="str">
        <f ca="1">IF(OFFSET(Zdroj!$B$16,A756,0)&gt;0,OFFSET(Zdroj!$B$16,A756,0)+0,"")</f>
        <v/>
      </c>
      <c r="C758" s="2" t="str">
        <f ca="1">IF($B757="","",IF(Zdroj!$AS$9="ano",CONCATENATE("Okres:","
",OFFSET(Zdroj!CH$16,'k rozhodnutí detailní'!$A756,0),"
","Právní forma","
",OFFSET(Zdroj!H$16,'k rozhodnutí detailní'!$A756,0),"
",IF(OFFSET(Zdroj!I$16,'k rozhodnutí detailní'!$A756,0)="","","IČO: "),OFFSET(Zdroj!I$16,'k rozhodnutí detailní'!$A756,0),"
","B.Ú. ",IF(OFFSET(Zdroj!J$16,'k rozhodnutí detailní'!$A756,0)="","","Anonymizováno")),CONCATENATE("Okres:","
",OFFSET(Zdroj!CH$16,'k rozhodnutí detailní'!$A756,0),"
","Právní forma","
",OFFSET(Zdroj!H$16,'k rozhodnutí detailní'!$A756,0),"
",IF(OFFSET(Zdroj!I$16,'k rozhodnutí detailní'!$A756,0)="","","IČO: "),OFFSET(Zdroj!I$16,'k rozhodnutí detailní'!$A756,0),"
","B.Ú. ",OFFSET(Zdroj!J$16,'k rozhodnutí detailní'!$A756,0))))</f>
        <v/>
      </c>
      <c r="D758" s="3" t="str">
        <f ca="1">IF($B757="","",OFFSET(Zdroj!O$16,'k rozhodnutí detailní'!$A756,0))</f>
        <v/>
      </c>
      <c r="E758" s="127"/>
      <c r="F758" s="30"/>
      <c r="G758" s="122"/>
      <c r="H758" s="126"/>
      <c r="I758" s="115"/>
      <c r="J758" s="115"/>
      <c r="K758" s="115"/>
      <c r="L758" s="115"/>
      <c r="M758" s="142"/>
      <c r="N758" s="125"/>
      <c r="O758" s="115"/>
      <c r="P758" s="115"/>
      <c r="Q758" s="115"/>
      <c r="R758" s="115"/>
      <c r="S758" s="115"/>
      <c r="T758" s="115"/>
      <c r="U758" s="115"/>
    </row>
    <row r="759" spans="1:21" x14ac:dyDescent="0.25">
      <c r="A759" s="23">
        <f>ROW()/3-1</f>
        <v>252</v>
      </c>
      <c r="B759" s="124"/>
      <c r="C759" s="28" t="str">
        <f ca="1">IF($B757="","",IF(Zdroj!$AS$9="ano",IF(OFFSET(Zdroj!M$16,'k rozhodnutí detailní'!A756,0)="","","Anonymizováno"),IF(OFFSET(Zdroj!M$16,'k rozhodnutí detailní'!A756,0)="","",OFFSET(Zdroj!M$16,'k rozhodnutí detailní'!A756,0))))</f>
        <v/>
      </c>
      <c r="D759" s="3" t="str">
        <f ca="1">IF($B757="","",CONCATENATE("Dotace bude použita na:","
",OFFSET(Zdroj!P$16,'k rozhodnutí detailní'!$A756,0)))</f>
        <v/>
      </c>
      <c r="E759" s="127"/>
      <c r="F759" s="31" t="str">
        <f ca="1">IF($B757="","",OFFSET(Zdroj!V$16,'k rozhodnutí detailní'!$A756,0))</f>
        <v/>
      </c>
      <c r="G759" s="38" t="str">
        <f ca="1">IF($B757="","",OFFSET(Zdroj!CC$16,'k rozhodnutí'!$A756,0))</f>
        <v/>
      </c>
      <c r="H759" s="126"/>
      <c r="I759" s="115"/>
      <c r="J759" s="115"/>
      <c r="K759" s="115"/>
      <c r="L759" s="115"/>
      <c r="M759" s="142"/>
      <c r="N759" s="32" t="str">
        <f t="shared" ref="N759" ca="1" si="499">IF(B757="","",N757/G757)</f>
        <v/>
      </c>
      <c r="O759" s="115"/>
      <c r="P759" s="115"/>
      <c r="Q759" s="115"/>
      <c r="R759" s="115"/>
      <c r="S759" s="115"/>
      <c r="T759" s="115"/>
      <c r="U759" s="115"/>
    </row>
    <row r="760" spans="1:21" x14ac:dyDescent="0.25">
      <c r="A760" s="23"/>
      <c r="B760" s="78" t="str">
        <f ca="1">IF(OFFSET(Zdroj!$B$16,A759,0)&gt;0,A762,"")</f>
        <v/>
      </c>
      <c r="C760" s="2" t="str">
        <f ca="1">IF($B760="","",IF(Zdroj!$AS$9="ano",CONCATENATE(OFFSET(Zdroj!C$16,'k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19" t="str">
        <f ca="1">IF($B760="","",OFFSET(Zdroj!N$16,'k rozhodnutí detailní'!$A759,0))</f>
        <v/>
      </c>
      <c r="E760" s="127" t="str">
        <f ca="1">IF($B760="","",OFFSET(Zdroj!T$16,'k rozhodnutí detailní'!$A759,0))</f>
        <v/>
      </c>
      <c r="F760" s="31" t="str">
        <f ca="1">IF($B760="","",OFFSET(Zdroj!U$16,'k rozhodnutí detailní'!$A759,0))</f>
        <v/>
      </c>
      <c r="G760" s="122" t="str">
        <f ca="1">IF($B760="","",OFFSET(Zdroj!W$16,'k rozhodnutí detailní'!$A759,0))</f>
        <v/>
      </c>
      <c r="H760" s="126" t="str">
        <f ca="1">IF($B760="","",OFFSET(Zdroj!Y$16,'k rozhodnutí detailní'!$A759,0))</f>
        <v/>
      </c>
      <c r="I760" s="115" t="str">
        <f ca="1">IF($B760="","",OFFSET(Zdroj!BW$16,'k rozhodnutí detailní'!$A759,0))</f>
        <v/>
      </c>
      <c r="J760" s="115" t="str">
        <f ca="1">IF($B760="","",OFFSET(Zdroj!BX$16,'k rozhodnutí detailní'!$A759,0))</f>
        <v/>
      </c>
      <c r="K760" s="115" t="str">
        <f ca="1">IF($B760="","",OFFSET(Zdroj!BY$16,'k rozhodnutí detailní'!$A759,0))</f>
        <v/>
      </c>
      <c r="L760" s="115" t="str">
        <f ca="1">IF($B760="","",CONCATENATE(OFFSET(Zdroj!BZ$16,'k rozhodnutí detailní'!$A759,0)," ze 100"))</f>
        <v/>
      </c>
      <c r="M760" s="142" t="str">
        <f t="shared" ref="M760" ca="1" si="500">IF($B760="","",SUM((I760+J760+K760)/100))</f>
        <v/>
      </c>
      <c r="N760" s="125" t="str">
        <f ca="1">IF(B760="","",OFFSET(Zdroj!CE$16,'k rozhodnutí detailní'!A759,0))</f>
        <v/>
      </c>
      <c r="O760" s="115" t="str">
        <f ca="1">IF($B760="","",OFFSET(Zdroj!Z$16,'k rozhodnutí detailní'!$A759,0))</f>
        <v/>
      </c>
      <c r="P760" s="115" t="str">
        <f ca="1">IF($B760="","",OFFSET(Zdroj!AC$16,'k rozhodnutí detailní'!$A759,0))</f>
        <v/>
      </c>
      <c r="Q760" s="115" t="str">
        <f ca="1">IF($B760="","",OFFSET(Zdroj!AD$16,'k rozhodnutí detailní'!$A759,0))</f>
        <v/>
      </c>
      <c r="R760" s="115" t="str">
        <f ca="1">IF($B760="","",OFFSET(Zdroj!AE$16,'k rozhodnutí detailní'!$A759,0))</f>
        <v/>
      </c>
      <c r="S760" s="115" t="str">
        <f ca="1">IF($B760="","",OFFSET(Zdroj!AF$16,'k rozhodnutí detailní'!$A759,0))</f>
        <v/>
      </c>
      <c r="T760" s="115" t="str">
        <f ca="1">IF($B760="","",OFFSET(Zdroj!AG$16,'k rozhodnutí detailní'!$A759,0))</f>
        <v/>
      </c>
      <c r="U760" s="115" t="str">
        <f ca="1">IF($B760="","",OFFSET(Zdroj!AH$16,'k rozhodnutí detailní'!$A759,0))</f>
        <v/>
      </c>
    </row>
    <row r="761" spans="1:21" x14ac:dyDescent="0.25">
      <c r="A761" s="23"/>
      <c r="B761" s="124" t="str">
        <f ca="1">IF(OFFSET(Zdroj!$B$16,A759,0)&gt;0,OFFSET(Zdroj!$B$16,A759,0)+0,"")</f>
        <v/>
      </c>
      <c r="C761" s="2" t="str">
        <f ca="1">IF($B760="","",IF(Zdroj!$AS$9="ano",CONCATENATE("Okres:","
",OFFSET(Zdroj!CH$16,'k rozhodnutí detailní'!$A759,0),"
","Právní forma","
",OFFSET(Zdroj!H$16,'k rozhodnutí detailní'!$A759,0),"
",IF(OFFSET(Zdroj!I$16,'k rozhodnutí detailní'!$A759,0)="","","IČO: "),OFFSET(Zdroj!I$16,'k rozhodnutí detailní'!$A759,0),"
","B.Ú. ",IF(OFFSET(Zdroj!J$16,'k rozhodnutí detailní'!$A759,0)="","","Anonymizováno")),CONCATENATE("Okres:","
",OFFSET(Zdroj!CH$16,'k rozhodnutí detailní'!$A759,0),"
","Právní forma","
",OFFSET(Zdroj!H$16,'k rozhodnutí detailní'!$A759,0),"
",IF(OFFSET(Zdroj!I$16,'k rozhodnutí detailní'!$A759,0)="","","IČO: "),OFFSET(Zdroj!I$16,'k rozhodnutí detailní'!$A759,0),"
","B.Ú. ",OFFSET(Zdroj!J$16,'k rozhodnutí detailní'!$A759,0))))</f>
        <v/>
      </c>
      <c r="D761" s="3" t="str">
        <f ca="1">IF($B760="","",OFFSET(Zdroj!O$16,'k rozhodnutí detailní'!$A759,0))</f>
        <v/>
      </c>
      <c r="E761" s="127"/>
      <c r="F761" s="30"/>
      <c r="G761" s="122"/>
      <c r="H761" s="126"/>
      <c r="I761" s="115"/>
      <c r="J761" s="115"/>
      <c r="K761" s="115"/>
      <c r="L761" s="115"/>
      <c r="M761" s="142"/>
      <c r="N761" s="125"/>
      <c r="O761" s="115"/>
      <c r="P761" s="115"/>
      <c r="Q761" s="115"/>
      <c r="R761" s="115"/>
      <c r="S761" s="115"/>
      <c r="T761" s="115"/>
      <c r="U761" s="115"/>
    </row>
    <row r="762" spans="1:21" x14ac:dyDescent="0.25">
      <c r="A762" s="23">
        <f>ROW()/3-1</f>
        <v>253</v>
      </c>
      <c r="B762" s="124"/>
      <c r="C762" s="28" t="str">
        <f ca="1">IF($B760="","",IF(Zdroj!$AS$9="ano",IF(OFFSET(Zdroj!M$16,'k rozhodnutí detailní'!A759,0)="","","Anonymizováno"),IF(OFFSET(Zdroj!M$16,'k rozhodnutí detailní'!A759,0)="","",OFFSET(Zdroj!M$16,'k rozhodnutí detailní'!A759,0))))</f>
        <v/>
      </c>
      <c r="D762" s="3" t="str">
        <f ca="1">IF($B760="","",CONCATENATE("Dotace bude použita na:","
",OFFSET(Zdroj!P$16,'k rozhodnutí detailní'!$A759,0)))</f>
        <v/>
      </c>
      <c r="E762" s="127"/>
      <c r="F762" s="31" t="str">
        <f ca="1">IF($B760="","",OFFSET(Zdroj!V$16,'k rozhodnutí detailní'!$A759,0))</f>
        <v/>
      </c>
      <c r="G762" s="38" t="str">
        <f ca="1">IF($B760="","",OFFSET(Zdroj!CC$16,'k rozhodnutí'!$A759,0))</f>
        <v/>
      </c>
      <c r="H762" s="126"/>
      <c r="I762" s="115"/>
      <c r="J762" s="115"/>
      <c r="K762" s="115"/>
      <c r="L762" s="115"/>
      <c r="M762" s="142"/>
      <c r="N762" s="32" t="str">
        <f t="shared" ref="N762" ca="1" si="501">IF(B760="","",N760/G760)</f>
        <v/>
      </c>
      <c r="O762" s="115"/>
      <c r="P762" s="115"/>
      <c r="Q762" s="115"/>
      <c r="R762" s="115"/>
      <c r="S762" s="115"/>
      <c r="T762" s="115"/>
      <c r="U762" s="115"/>
    </row>
    <row r="763" spans="1:21" x14ac:dyDescent="0.25">
      <c r="A763" s="23"/>
      <c r="B763" s="78" t="str">
        <f ca="1">IF(OFFSET(Zdroj!$B$16,A762,0)&gt;0,A765,"")</f>
        <v/>
      </c>
      <c r="C763" s="2" t="str">
        <f ca="1">IF($B763="","",IF(Zdroj!$AS$9="ano",CONCATENATE(OFFSET(Zdroj!C$16,'k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19" t="str">
        <f ca="1">IF($B763="","",OFFSET(Zdroj!N$16,'k rozhodnutí detailní'!$A762,0))</f>
        <v/>
      </c>
      <c r="E763" s="127" t="str">
        <f ca="1">IF($B763="","",OFFSET(Zdroj!T$16,'k rozhodnutí detailní'!$A762,0))</f>
        <v/>
      </c>
      <c r="F763" s="31" t="str">
        <f ca="1">IF($B763="","",OFFSET(Zdroj!U$16,'k rozhodnutí detailní'!$A762,0))</f>
        <v/>
      </c>
      <c r="G763" s="122" t="str">
        <f ca="1">IF($B763="","",OFFSET(Zdroj!W$16,'k rozhodnutí detailní'!$A762,0))</f>
        <v/>
      </c>
      <c r="H763" s="126" t="str">
        <f ca="1">IF($B763="","",OFFSET(Zdroj!Y$16,'k rozhodnutí detailní'!$A762,0))</f>
        <v/>
      </c>
      <c r="I763" s="115" t="str">
        <f ca="1">IF($B763="","",OFFSET(Zdroj!BW$16,'k rozhodnutí detailní'!$A762,0))</f>
        <v/>
      </c>
      <c r="J763" s="115" t="str">
        <f ca="1">IF($B763="","",OFFSET(Zdroj!BX$16,'k rozhodnutí detailní'!$A762,0))</f>
        <v/>
      </c>
      <c r="K763" s="115" t="str">
        <f ca="1">IF($B763="","",OFFSET(Zdroj!BY$16,'k rozhodnutí detailní'!$A762,0))</f>
        <v/>
      </c>
      <c r="L763" s="115" t="str">
        <f ca="1">IF($B763="","",CONCATENATE(OFFSET(Zdroj!BZ$16,'k rozhodnutí detailní'!$A762,0)," ze 100"))</f>
        <v/>
      </c>
      <c r="M763" s="142" t="str">
        <f t="shared" ref="M763" ca="1" si="502">IF($B763="","",SUM((I763+J763+K763)/100))</f>
        <v/>
      </c>
      <c r="N763" s="125" t="str">
        <f ca="1">IF(B763="","",OFFSET(Zdroj!CE$16,'k rozhodnutí detailní'!A762,0))</f>
        <v/>
      </c>
      <c r="O763" s="115" t="str">
        <f ca="1">IF($B763="","",OFFSET(Zdroj!Z$16,'k rozhodnutí detailní'!$A762,0))</f>
        <v/>
      </c>
      <c r="P763" s="115" t="str">
        <f ca="1">IF($B763="","",OFFSET(Zdroj!AC$16,'k rozhodnutí detailní'!$A762,0))</f>
        <v/>
      </c>
      <c r="Q763" s="115" t="str">
        <f ca="1">IF($B763="","",OFFSET(Zdroj!AD$16,'k rozhodnutí detailní'!$A762,0))</f>
        <v/>
      </c>
      <c r="R763" s="115" t="str">
        <f ca="1">IF($B763="","",OFFSET(Zdroj!AE$16,'k rozhodnutí detailní'!$A762,0))</f>
        <v/>
      </c>
      <c r="S763" s="115" t="str">
        <f ca="1">IF($B763="","",OFFSET(Zdroj!AF$16,'k rozhodnutí detailní'!$A762,0))</f>
        <v/>
      </c>
      <c r="T763" s="115" t="str">
        <f ca="1">IF($B763="","",OFFSET(Zdroj!AG$16,'k rozhodnutí detailní'!$A762,0))</f>
        <v/>
      </c>
      <c r="U763" s="115" t="str">
        <f ca="1">IF($B763="","",OFFSET(Zdroj!AH$16,'k rozhodnutí detailní'!$A762,0))</f>
        <v/>
      </c>
    </row>
    <row r="764" spans="1:21" x14ac:dyDescent="0.25">
      <c r="A764" s="23"/>
      <c r="B764" s="124" t="str">
        <f ca="1">IF(OFFSET(Zdroj!$B$16,A762,0)&gt;0,OFFSET(Zdroj!$B$16,A762,0)+0,"")</f>
        <v/>
      </c>
      <c r="C764" s="2" t="str">
        <f ca="1">IF($B763="","",IF(Zdroj!$AS$9="ano",CONCATENATE("Okres:","
",OFFSET(Zdroj!CH$16,'k rozhodnutí detailní'!$A762,0),"
","Právní forma","
",OFFSET(Zdroj!H$16,'k rozhodnutí detailní'!$A762,0),"
",IF(OFFSET(Zdroj!I$16,'k rozhodnutí detailní'!$A762,0)="","","IČO: "),OFFSET(Zdroj!I$16,'k rozhodnutí detailní'!$A762,0),"
","B.Ú. ",IF(OFFSET(Zdroj!J$16,'k rozhodnutí detailní'!$A762,0)="","","Anonymizováno")),CONCATENATE("Okres:","
",OFFSET(Zdroj!CH$16,'k rozhodnutí detailní'!$A762,0),"
","Právní forma","
",OFFSET(Zdroj!H$16,'k rozhodnutí detailní'!$A762,0),"
",IF(OFFSET(Zdroj!I$16,'k rozhodnutí detailní'!$A762,0)="","","IČO: "),OFFSET(Zdroj!I$16,'k rozhodnutí detailní'!$A762,0),"
","B.Ú. ",OFFSET(Zdroj!J$16,'k rozhodnutí detailní'!$A762,0))))</f>
        <v/>
      </c>
      <c r="D764" s="3" t="str">
        <f ca="1">IF($B763="","",OFFSET(Zdroj!O$16,'k rozhodnutí detailní'!$A762,0))</f>
        <v/>
      </c>
      <c r="E764" s="127"/>
      <c r="F764" s="30"/>
      <c r="G764" s="122"/>
      <c r="H764" s="126"/>
      <c r="I764" s="115"/>
      <c r="J764" s="115"/>
      <c r="K764" s="115"/>
      <c r="L764" s="115"/>
      <c r="M764" s="142"/>
      <c r="N764" s="125"/>
      <c r="O764" s="115"/>
      <c r="P764" s="115"/>
      <c r="Q764" s="115"/>
      <c r="R764" s="115"/>
      <c r="S764" s="115"/>
      <c r="T764" s="115"/>
      <c r="U764" s="115"/>
    </row>
    <row r="765" spans="1:21" x14ac:dyDescent="0.25">
      <c r="A765" s="23">
        <f>ROW()/3-1</f>
        <v>254</v>
      </c>
      <c r="B765" s="124"/>
      <c r="C765" s="28" t="str">
        <f ca="1">IF($B763="","",IF(Zdroj!$AS$9="ano",IF(OFFSET(Zdroj!M$16,'k rozhodnutí detailní'!A762,0)="","","Anonymizováno"),IF(OFFSET(Zdroj!M$16,'k rozhodnutí detailní'!A762,0)="","",OFFSET(Zdroj!M$16,'k rozhodnutí detailní'!A762,0))))</f>
        <v/>
      </c>
      <c r="D765" s="3" t="str">
        <f ca="1">IF($B763="","",CONCATENATE("Dotace bude použita na:","
",OFFSET(Zdroj!P$16,'k rozhodnutí detailní'!$A762,0)))</f>
        <v/>
      </c>
      <c r="E765" s="127"/>
      <c r="F765" s="31" t="str">
        <f ca="1">IF($B763="","",OFFSET(Zdroj!V$16,'k rozhodnutí detailní'!$A762,0))</f>
        <v/>
      </c>
      <c r="G765" s="38" t="str">
        <f ca="1">IF($B763="","",OFFSET(Zdroj!CC$16,'k rozhodnutí'!$A762,0))</f>
        <v/>
      </c>
      <c r="H765" s="126"/>
      <c r="I765" s="115"/>
      <c r="J765" s="115"/>
      <c r="K765" s="115"/>
      <c r="L765" s="115"/>
      <c r="M765" s="142"/>
      <c r="N765" s="32" t="str">
        <f t="shared" ref="N765" ca="1" si="503">IF(B763="","",N763/G763)</f>
        <v/>
      </c>
      <c r="O765" s="115"/>
      <c r="P765" s="115"/>
      <c r="Q765" s="115"/>
      <c r="R765" s="115"/>
      <c r="S765" s="115"/>
      <c r="T765" s="115"/>
      <c r="U765" s="115"/>
    </row>
    <row r="766" spans="1:21" x14ac:dyDescent="0.25">
      <c r="A766" s="23"/>
      <c r="B766" s="78" t="str">
        <f ca="1">IF(OFFSET(Zdroj!$B$16,A765,0)&gt;0,A768,"")</f>
        <v/>
      </c>
      <c r="C766" s="2" t="str">
        <f ca="1">IF($B766="","",IF(Zdroj!$AS$9="ano",CONCATENATE(OFFSET(Zdroj!C$16,'k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19" t="str">
        <f ca="1">IF($B766="","",OFFSET(Zdroj!N$16,'k rozhodnutí detailní'!$A765,0))</f>
        <v/>
      </c>
      <c r="E766" s="127" t="str">
        <f ca="1">IF($B766="","",OFFSET(Zdroj!T$16,'k rozhodnutí detailní'!$A765,0))</f>
        <v/>
      </c>
      <c r="F766" s="31" t="str">
        <f ca="1">IF($B766="","",OFFSET(Zdroj!U$16,'k rozhodnutí detailní'!$A765,0))</f>
        <v/>
      </c>
      <c r="G766" s="122" t="str">
        <f ca="1">IF($B766="","",OFFSET(Zdroj!W$16,'k rozhodnutí detailní'!$A765,0))</f>
        <v/>
      </c>
      <c r="H766" s="126" t="str">
        <f ca="1">IF($B766="","",OFFSET(Zdroj!Y$16,'k rozhodnutí detailní'!$A765,0))</f>
        <v/>
      </c>
      <c r="I766" s="115" t="str">
        <f ca="1">IF($B766="","",OFFSET(Zdroj!BW$16,'k rozhodnutí detailní'!$A765,0))</f>
        <v/>
      </c>
      <c r="J766" s="115" t="str">
        <f ca="1">IF($B766="","",OFFSET(Zdroj!BX$16,'k rozhodnutí detailní'!$A765,0))</f>
        <v/>
      </c>
      <c r="K766" s="115" t="str">
        <f ca="1">IF($B766="","",OFFSET(Zdroj!BY$16,'k rozhodnutí detailní'!$A765,0))</f>
        <v/>
      </c>
      <c r="L766" s="115" t="str">
        <f ca="1">IF($B766="","",CONCATENATE(OFFSET(Zdroj!BZ$16,'k rozhodnutí detailní'!$A765,0)," ze 100"))</f>
        <v/>
      </c>
      <c r="M766" s="142" t="str">
        <f t="shared" ref="M766" ca="1" si="504">IF($B766="","",SUM((I766+J766+K766)/100))</f>
        <v/>
      </c>
      <c r="N766" s="125" t="str">
        <f ca="1">IF(B766="","",OFFSET(Zdroj!CE$16,'k rozhodnutí detailní'!A765,0))</f>
        <v/>
      </c>
      <c r="O766" s="115" t="str">
        <f ca="1">IF($B766="","",OFFSET(Zdroj!Z$16,'k rozhodnutí detailní'!$A765,0))</f>
        <v/>
      </c>
      <c r="P766" s="115" t="str">
        <f ca="1">IF($B766="","",OFFSET(Zdroj!AC$16,'k rozhodnutí detailní'!$A765,0))</f>
        <v/>
      </c>
      <c r="Q766" s="115" t="str">
        <f ca="1">IF($B766="","",OFFSET(Zdroj!AD$16,'k rozhodnutí detailní'!$A765,0))</f>
        <v/>
      </c>
      <c r="R766" s="115" t="str">
        <f ca="1">IF($B766="","",OFFSET(Zdroj!AE$16,'k rozhodnutí detailní'!$A765,0))</f>
        <v/>
      </c>
      <c r="S766" s="115" t="str">
        <f ca="1">IF($B766="","",OFFSET(Zdroj!AF$16,'k rozhodnutí detailní'!$A765,0))</f>
        <v/>
      </c>
      <c r="T766" s="115" t="str">
        <f ca="1">IF($B766="","",OFFSET(Zdroj!AG$16,'k rozhodnutí detailní'!$A765,0))</f>
        <v/>
      </c>
      <c r="U766" s="115" t="str">
        <f ca="1">IF($B766="","",OFFSET(Zdroj!AH$16,'k rozhodnutí detailní'!$A765,0))</f>
        <v/>
      </c>
    </row>
    <row r="767" spans="1:21" x14ac:dyDescent="0.25">
      <c r="A767" s="23"/>
      <c r="B767" s="124" t="str">
        <f ca="1">IF(OFFSET(Zdroj!$B$16,A765,0)&gt;0,OFFSET(Zdroj!$B$16,A765,0)+0,"")</f>
        <v/>
      </c>
      <c r="C767" s="2" t="str">
        <f ca="1">IF($B766="","",IF(Zdroj!$AS$9="ano",CONCATENATE("Okres:","
",OFFSET(Zdroj!CH$16,'k rozhodnutí detailní'!$A765,0),"
","Právní forma","
",OFFSET(Zdroj!H$16,'k rozhodnutí detailní'!$A765,0),"
",IF(OFFSET(Zdroj!I$16,'k rozhodnutí detailní'!$A765,0)="","","IČO: "),OFFSET(Zdroj!I$16,'k rozhodnutí detailní'!$A765,0),"
","B.Ú. ",IF(OFFSET(Zdroj!J$16,'k rozhodnutí detailní'!$A765,0)="","","Anonymizováno")),CONCATENATE("Okres:","
",OFFSET(Zdroj!CH$16,'k rozhodnutí detailní'!$A765,0),"
","Právní forma","
",OFFSET(Zdroj!H$16,'k rozhodnutí detailní'!$A765,0),"
",IF(OFFSET(Zdroj!I$16,'k rozhodnutí detailní'!$A765,0)="","","IČO: "),OFFSET(Zdroj!I$16,'k rozhodnutí detailní'!$A765,0),"
","B.Ú. ",OFFSET(Zdroj!J$16,'k rozhodnutí detailní'!$A765,0))))</f>
        <v/>
      </c>
      <c r="D767" s="3" t="str">
        <f ca="1">IF($B766="","",OFFSET(Zdroj!O$16,'k rozhodnutí detailní'!$A765,0))</f>
        <v/>
      </c>
      <c r="E767" s="127"/>
      <c r="F767" s="30"/>
      <c r="G767" s="122"/>
      <c r="H767" s="126"/>
      <c r="I767" s="115"/>
      <c r="J767" s="115"/>
      <c r="K767" s="115"/>
      <c r="L767" s="115"/>
      <c r="M767" s="142"/>
      <c r="N767" s="125"/>
      <c r="O767" s="115"/>
      <c r="P767" s="115"/>
      <c r="Q767" s="115"/>
      <c r="R767" s="115"/>
      <c r="S767" s="115"/>
      <c r="T767" s="115"/>
      <c r="U767" s="115"/>
    </row>
    <row r="768" spans="1:21" x14ac:dyDescent="0.25">
      <c r="A768" s="23">
        <f>ROW()/3-1</f>
        <v>255</v>
      </c>
      <c r="B768" s="124"/>
      <c r="C768" s="28" t="str">
        <f ca="1">IF($B766="","",IF(Zdroj!$AS$9="ano",IF(OFFSET(Zdroj!M$16,'k rozhodnutí detailní'!A765,0)="","","Anonymizováno"),IF(OFFSET(Zdroj!M$16,'k rozhodnutí detailní'!A765,0)="","",OFFSET(Zdroj!M$16,'k rozhodnutí detailní'!A765,0))))</f>
        <v/>
      </c>
      <c r="D768" s="3" t="str">
        <f ca="1">IF($B766="","",CONCATENATE("Dotace bude použita na:","
",OFFSET(Zdroj!P$16,'k rozhodnutí detailní'!$A765,0)))</f>
        <v/>
      </c>
      <c r="E768" s="127"/>
      <c r="F768" s="31" t="str">
        <f ca="1">IF($B766="","",OFFSET(Zdroj!V$16,'k rozhodnutí detailní'!$A765,0))</f>
        <v/>
      </c>
      <c r="G768" s="38" t="str">
        <f ca="1">IF($B766="","",OFFSET(Zdroj!CC$16,'k rozhodnutí'!$A765,0))</f>
        <v/>
      </c>
      <c r="H768" s="126"/>
      <c r="I768" s="115"/>
      <c r="J768" s="115"/>
      <c r="K768" s="115"/>
      <c r="L768" s="115"/>
      <c r="M768" s="142"/>
      <c r="N768" s="32" t="str">
        <f t="shared" ref="N768" ca="1" si="505">IF(B766="","",N766/G766)</f>
        <v/>
      </c>
      <c r="O768" s="115"/>
      <c r="P768" s="115"/>
      <c r="Q768" s="115"/>
      <c r="R768" s="115"/>
      <c r="S768" s="115"/>
      <c r="T768" s="115"/>
      <c r="U768" s="115"/>
    </row>
    <row r="769" spans="1:21" x14ac:dyDescent="0.25">
      <c r="A769" s="23"/>
      <c r="B769" s="78" t="str">
        <f ca="1">IF(OFFSET(Zdroj!$B$16,A768,0)&gt;0,A771,"")</f>
        <v/>
      </c>
      <c r="C769" s="2" t="str">
        <f ca="1">IF($B769="","",IF(Zdroj!$AS$9="ano",CONCATENATE(OFFSET(Zdroj!C$16,'k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19" t="str">
        <f ca="1">IF($B769="","",OFFSET(Zdroj!N$16,'k rozhodnutí detailní'!$A768,0))</f>
        <v/>
      </c>
      <c r="E769" s="127" t="str">
        <f ca="1">IF($B769="","",OFFSET(Zdroj!T$16,'k rozhodnutí detailní'!$A768,0))</f>
        <v/>
      </c>
      <c r="F769" s="31" t="str">
        <f ca="1">IF($B769="","",OFFSET(Zdroj!U$16,'k rozhodnutí detailní'!$A768,0))</f>
        <v/>
      </c>
      <c r="G769" s="122" t="str">
        <f ca="1">IF($B769="","",OFFSET(Zdroj!W$16,'k rozhodnutí detailní'!$A768,0))</f>
        <v/>
      </c>
      <c r="H769" s="126" t="str">
        <f ca="1">IF($B769="","",OFFSET(Zdroj!Y$16,'k rozhodnutí detailní'!$A768,0))</f>
        <v/>
      </c>
      <c r="I769" s="115" t="str">
        <f ca="1">IF($B769="","",OFFSET(Zdroj!BW$16,'k rozhodnutí detailní'!$A768,0))</f>
        <v/>
      </c>
      <c r="J769" s="115" t="str">
        <f ca="1">IF($B769="","",OFFSET(Zdroj!BX$16,'k rozhodnutí detailní'!$A768,0))</f>
        <v/>
      </c>
      <c r="K769" s="115" t="str">
        <f ca="1">IF($B769="","",OFFSET(Zdroj!BY$16,'k rozhodnutí detailní'!$A768,0))</f>
        <v/>
      </c>
      <c r="L769" s="115" t="str">
        <f ca="1">IF($B769="","",CONCATENATE(OFFSET(Zdroj!BZ$16,'k rozhodnutí detailní'!$A768,0)," ze 100"))</f>
        <v/>
      </c>
      <c r="M769" s="142" t="str">
        <f t="shared" ref="M769" ca="1" si="506">IF($B769="","",SUM((I769+J769+K769)/100))</f>
        <v/>
      </c>
      <c r="N769" s="125" t="str">
        <f ca="1">IF(B769="","",OFFSET(Zdroj!CE$16,'k rozhodnutí detailní'!A768,0))</f>
        <v/>
      </c>
      <c r="O769" s="115" t="str">
        <f ca="1">IF($B769="","",OFFSET(Zdroj!Z$16,'k rozhodnutí detailní'!$A768,0))</f>
        <v/>
      </c>
      <c r="P769" s="115" t="str">
        <f ca="1">IF($B769="","",OFFSET(Zdroj!AC$16,'k rozhodnutí detailní'!$A768,0))</f>
        <v/>
      </c>
      <c r="Q769" s="115" t="str">
        <f ca="1">IF($B769="","",OFFSET(Zdroj!AD$16,'k rozhodnutí detailní'!$A768,0))</f>
        <v/>
      </c>
      <c r="R769" s="115" t="str">
        <f ca="1">IF($B769="","",OFFSET(Zdroj!AE$16,'k rozhodnutí detailní'!$A768,0))</f>
        <v/>
      </c>
      <c r="S769" s="115" t="str">
        <f ca="1">IF($B769="","",OFFSET(Zdroj!AF$16,'k rozhodnutí detailní'!$A768,0))</f>
        <v/>
      </c>
      <c r="T769" s="115" t="str">
        <f ca="1">IF($B769="","",OFFSET(Zdroj!AG$16,'k rozhodnutí detailní'!$A768,0))</f>
        <v/>
      </c>
      <c r="U769" s="115" t="str">
        <f ca="1">IF($B769="","",OFFSET(Zdroj!AH$16,'k rozhodnutí detailní'!$A768,0))</f>
        <v/>
      </c>
    </row>
    <row r="770" spans="1:21" x14ac:dyDescent="0.25">
      <c r="A770" s="23"/>
      <c r="B770" s="124" t="str">
        <f ca="1">IF(OFFSET(Zdroj!$B$16,A768,0)&gt;0,OFFSET(Zdroj!$B$16,A768,0)+0,"")</f>
        <v/>
      </c>
      <c r="C770" s="2" t="str">
        <f ca="1">IF($B769="","",IF(Zdroj!$AS$9="ano",CONCATENATE("Okres:","
",OFFSET(Zdroj!CH$16,'k rozhodnutí detailní'!$A768,0),"
","Právní forma","
",OFFSET(Zdroj!H$16,'k rozhodnutí detailní'!$A768,0),"
",IF(OFFSET(Zdroj!I$16,'k rozhodnutí detailní'!$A768,0)="","","IČO: "),OFFSET(Zdroj!I$16,'k rozhodnutí detailní'!$A768,0),"
","B.Ú. ",IF(OFFSET(Zdroj!J$16,'k rozhodnutí detailní'!$A768,0)="","","Anonymizováno")),CONCATENATE("Okres:","
",OFFSET(Zdroj!CH$16,'k rozhodnutí detailní'!$A768,0),"
","Právní forma","
",OFFSET(Zdroj!H$16,'k rozhodnutí detailní'!$A768,0),"
",IF(OFFSET(Zdroj!I$16,'k rozhodnutí detailní'!$A768,0)="","","IČO: "),OFFSET(Zdroj!I$16,'k rozhodnutí detailní'!$A768,0),"
","B.Ú. ",OFFSET(Zdroj!J$16,'k rozhodnutí detailní'!$A768,0))))</f>
        <v/>
      </c>
      <c r="D770" s="3" t="str">
        <f ca="1">IF($B769="","",OFFSET(Zdroj!O$16,'k rozhodnutí detailní'!$A768,0))</f>
        <v/>
      </c>
      <c r="E770" s="127"/>
      <c r="F770" s="30"/>
      <c r="G770" s="122"/>
      <c r="H770" s="126"/>
      <c r="I770" s="115"/>
      <c r="J770" s="115"/>
      <c r="K770" s="115"/>
      <c r="L770" s="115"/>
      <c r="M770" s="142"/>
      <c r="N770" s="125"/>
      <c r="O770" s="115"/>
      <c r="P770" s="115"/>
      <c r="Q770" s="115"/>
      <c r="R770" s="115"/>
      <c r="S770" s="115"/>
      <c r="T770" s="115"/>
      <c r="U770" s="115"/>
    </row>
    <row r="771" spans="1:21" x14ac:dyDescent="0.25">
      <c r="A771" s="23">
        <f>ROW()/3-1</f>
        <v>256</v>
      </c>
      <c r="B771" s="124"/>
      <c r="C771" s="28" t="str">
        <f ca="1">IF($B769="","",IF(Zdroj!$AS$9="ano",IF(OFFSET(Zdroj!M$16,'k rozhodnutí detailní'!A768,0)="","","Anonymizováno"),IF(OFFSET(Zdroj!M$16,'k rozhodnutí detailní'!A768,0)="","",OFFSET(Zdroj!M$16,'k rozhodnutí detailní'!A768,0))))</f>
        <v/>
      </c>
      <c r="D771" s="3" t="str">
        <f ca="1">IF($B769="","",CONCATENATE("Dotace bude použita na:","
",OFFSET(Zdroj!P$16,'k rozhodnutí detailní'!$A768,0)))</f>
        <v/>
      </c>
      <c r="E771" s="127"/>
      <c r="F771" s="31" t="str">
        <f ca="1">IF($B769="","",OFFSET(Zdroj!V$16,'k rozhodnutí detailní'!$A768,0))</f>
        <v/>
      </c>
      <c r="G771" s="38" t="str">
        <f ca="1">IF($B769="","",OFFSET(Zdroj!CC$16,'k rozhodnutí'!$A768,0))</f>
        <v/>
      </c>
      <c r="H771" s="126"/>
      <c r="I771" s="115"/>
      <c r="J771" s="115"/>
      <c r="K771" s="115"/>
      <c r="L771" s="115"/>
      <c r="M771" s="142"/>
      <c r="N771" s="32" t="str">
        <f t="shared" ref="N771" ca="1" si="507">IF(B769="","",N769/G769)</f>
        <v/>
      </c>
      <c r="O771" s="115"/>
      <c r="P771" s="115"/>
      <c r="Q771" s="115"/>
      <c r="R771" s="115"/>
      <c r="S771" s="115"/>
      <c r="T771" s="115"/>
      <c r="U771" s="115"/>
    </row>
    <row r="772" spans="1:21" x14ac:dyDescent="0.25">
      <c r="A772" s="23"/>
      <c r="B772" s="78" t="str">
        <f ca="1">IF(OFFSET(Zdroj!$B$16,A771,0)&gt;0,A774,"")</f>
        <v/>
      </c>
      <c r="C772" s="2" t="str">
        <f ca="1">IF($B772="","",IF(Zdroj!$AS$9="ano",CONCATENATE(OFFSET(Zdroj!C$16,'k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19" t="str">
        <f ca="1">IF($B772="","",OFFSET(Zdroj!N$16,'k rozhodnutí detailní'!$A771,0))</f>
        <v/>
      </c>
      <c r="E772" s="127" t="str">
        <f ca="1">IF($B772="","",OFFSET(Zdroj!T$16,'k rozhodnutí detailní'!$A771,0))</f>
        <v/>
      </c>
      <c r="F772" s="31" t="str">
        <f ca="1">IF($B772="","",OFFSET(Zdroj!U$16,'k rozhodnutí detailní'!$A771,0))</f>
        <v/>
      </c>
      <c r="G772" s="122" t="str">
        <f ca="1">IF($B772="","",OFFSET(Zdroj!W$16,'k rozhodnutí detailní'!$A771,0))</f>
        <v/>
      </c>
      <c r="H772" s="126" t="str">
        <f ca="1">IF($B772="","",OFFSET(Zdroj!Y$16,'k rozhodnutí detailní'!$A771,0))</f>
        <v/>
      </c>
      <c r="I772" s="115" t="str">
        <f ca="1">IF($B772="","",OFFSET(Zdroj!BW$16,'k rozhodnutí detailní'!$A771,0))</f>
        <v/>
      </c>
      <c r="J772" s="115" t="str">
        <f ca="1">IF($B772="","",OFFSET(Zdroj!BX$16,'k rozhodnutí detailní'!$A771,0))</f>
        <v/>
      </c>
      <c r="K772" s="115" t="str">
        <f ca="1">IF($B772="","",OFFSET(Zdroj!BY$16,'k rozhodnutí detailní'!$A771,0))</f>
        <v/>
      </c>
      <c r="L772" s="115" t="str">
        <f ca="1">IF($B772="","",CONCATENATE(OFFSET(Zdroj!BZ$16,'k rozhodnutí detailní'!$A771,0)," ze 100"))</f>
        <v/>
      </c>
      <c r="M772" s="142" t="str">
        <f t="shared" ref="M772" ca="1" si="508">IF($B772="","",SUM((I772+J772+K772)/100))</f>
        <v/>
      </c>
      <c r="N772" s="125" t="str">
        <f ca="1">IF(B772="","",OFFSET(Zdroj!CE$16,'k rozhodnutí detailní'!A771,0))</f>
        <v/>
      </c>
      <c r="O772" s="115" t="str">
        <f ca="1">IF($B772="","",OFFSET(Zdroj!Z$16,'k rozhodnutí detailní'!$A771,0))</f>
        <v/>
      </c>
      <c r="P772" s="115" t="str">
        <f ca="1">IF($B772="","",OFFSET(Zdroj!AC$16,'k rozhodnutí detailní'!$A771,0))</f>
        <v/>
      </c>
      <c r="Q772" s="115" t="str">
        <f ca="1">IF($B772="","",OFFSET(Zdroj!AD$16,'k rozhodnutí detailní'!$A771,0))</f>
        <v/>
      </c>
      <c r="R772" s="115" t="str">
        <f ca="1">IF($B772="","",OFFSET(Zdroj!AE$16,'k rozhodnutí detailní'!$A771,0))</f>
        <v/>
      </c>
      <c r="S772" s="115" t="str">
        <f ca="1">IF($B772="","",OFFSET(Zdroj!AF$16,'k rozhodnutí detailní'!$A771,0))</f>
        <v/>
      </c>
      <c r="T772" s="115" t="str">
        <f ca="1">IF($B772="","",OFFSET(Zdroj!AG$16,'k rozhodnutí detailní'!$A771,0))</f>
        <v/>
      </c>
      <c r="U772" s="115" t="str">
        <f ca="1">IF($B772="","",OFFSET(Zdroj!AH$16,'k rozhodnutí detailní'!$A771,0))</f>
        <v/>
      </c>
    </row>
    <row r="773" spans="1:21" x14ac:dyDescent="0.25">
      <c r="A773" s="23"/>
      <c r="B773" s="124" t="str">
        <f ca="1">IF(OFFSET(Zdroj!$B$16,A771,0)&gt;0,OFFSET(Zdroj!$B$16,A771,0)+0,"")</f>
        <v/>
      </c>
      <c r="C773" s="2" t="str">
        <f ca="1">IF($B772="","",IF(Zdroj!$AS$9="ano",CONCATENATE("Okres:","
",OFFSET(Zdroj!CH$16,'k rozhodnutí detailní'!$A771,0),"
","Právní forma","
",OFFSET(Zdroj!H$16,'k rozhodnutí detailní'!$A771,0),"
",IF(OFFSET(Zdroj!I$16,'k rozhodnutí detailní'!$A771,0)="","","IČO: "),OFFSET(Zdroj!I$16,'k rozhodnutí detailní'!$A771,0),"
","B.Ú. ",IF(OFFSET(Zdroj!J$16,'k rozhodnutí detailní'!$A771,0)="","","Anonymizováno")),CONCATENATE("Okres:","
",OFFSET(Zdroj!CH$16,'k rozhodnutí detailní'!$A771,0),"
","Právní forma","
",OFFSET(Zdroj!H$16,'k rozhodnutí detailní'!$A771,0),"
",IF(OFFSET(Zdroj!I$16,'k rozhodnutí detailní'!$A771,0)="","","IČO: "),OFFSET(Zdroj!I$16,'k rozhodnutí detailní'!$A771,0),"
","B.Ú. ",OFFSET(Zdroj!J$16,'k rozhodnutí detailní'!$A771,0))))</f>
        <v/>
      </c>
      <c r="D773" s="3" t="str">
        <f ca="1">IF($B772="","",OFFSET(Zdroj!O$16,'k rozhodnutí detailní'!$A771,0))</f>
        <v/>
      </c>
      <c r="E773" s="127"/>
      <c r="F773" s="30"/>
      <c r="G773" s="122"/>
      <c r="H773" s="126"/>
      <c r="I773" s="115"/>
      <c r="J773" s="115"/>
      <c r="K773" s="115"/>
      <c r="L773" s="115"/>
      <c r="M773" s="142"/>
      <c r="N773" s="125"/>
      <c r="O773" s="115"/>
      <c r="P773" s="115"/>
      <c r="Q773" s="115"/>
      <c r="R773" s="115"/>
      <c r="S773" s="115"/>
      <c r="T773" s="115"/>
      <c r="U773" s="115"/>
    </row>
    <row r="774" spans="1:21" x14ac:dyDescent="0.25">
      <c r="A774" s="23">
        <f>ROW()/3-1</f>
        <v>257</v>
      </c>
      <c r="B774" s="124"/>
      <c r="C774" s="28" t="str">
        <f ca="1">IF($B772="","",IF(Zdroj!$AS$9="ano",IF(OFFSET(Zdroj!M$16,'k rozhodnutí detailní'!A771,0)="","","Anonymizováno"),IF(OFFSET(Zdroj!M$16,'k rozhodnutí detailní'!A771,0)="","",OFFSET(Zdroj!M$16,'k rozhodnutí detailní'!A771,0))))</f>
        <v/>
      </c>
      <c r="D774" s="3" t="str">
        <f ca="1">IF($B772="","",CONCATENATE("Dotace bude použita na:","
",OFFSET(Zdroj!P$16,'k rozhodnutí detailní'!$A771,0)))</f>
        <v/>
      </c>
      <c r="E774" s="127"/>
      <c r="F774" s="31" t="str">
        <f ca="1">IF($B772="","",OFFSET(Zdroj!V$16,'k rozhodnutí detailní'!$A771,0))</f>
        <v/>
      </c>
      <c r="G774" s="38" t="str">
        <f ca="1">IF($B772="","",OFFSET(Zdroj!CC$16,'k rozhodnutí'!$A771,0))</f>
        <v/>
      </c>
      <c r="H774" s="126"/>
      <c r="I774" s="115"/>
      <c r="J774" s="115"/>
      <c r="K774" s="115"/>
      <c r="L774" s="115"/>
      <c r="M774" s="142"/>
      <c r="N774" s="32" t="str">
        <f t="shared" ref="N774" ca="1" si="509">IF(B772="","",N772/G772)</f>
        <v/>
      </c>
      <c r="O774" s="115"/>
      <c r="P774" s="115"/>
      <c r="Q774" s="115"/>
      <c r="R774" s="115"/>
      <c r="S774" s="115"/>
      <c r="T774" s="115"/>
      <c r="U774" s="115"/>
    </row>
    <row r="775" spans="1:21" x14ac:dyDescent="0.25">
      <c r="A775" s="23"/>
      <c r="B775" s="78" t="str">
        <f ca="1">IF(OFFSET(Zdroj!$B$16,A774,0)&gt;0,A777,"")</f>
        <v/>
      </c>
      <c r="C775" s="2" t="str">
        <f ca="1">IF($B775="","",IF(Zdroj!$AS$9="ano",CONCATENATE(OFFSET(Zdroj!C$16,'k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19" t="str">
        <f ca="1">IF($B775="","",OFFSET(Zdroj!N$16,'k rozhodnutí detailní'!$A774,0))</f>
        <v/>
      </c>
      <c r="E775" s="127" t="str">
        <f ca="1">IF($B775="","",OFFSET(Zdroj!T$16,'k rozhodnutí detailní'!$A774,0))</f>
        <v/>
      </c>
      <c r="F775" s="31" t="str">
        <f ca="1">IF($B775="","",OFFSET(Zdroj!U$16,'k rozhodnutí detailní'!$A774,0))</f>
        <v/>
      </c>
      <c r="G775" s="122" t="str">
        <f ca="1">IF($B775="","",OFFSET(Zdroj!W$16,'k rozhodnutí detailní'!$A774,0))</f>
        <v/>
      </c>
      <c r="H775" s="126" t="str">
        <f ca="1">IF($B775="","",OFFSET(Zdroj!Y$16,'k rozhodnutí detailní'!$A774,0))</f>
        <v/>
      </c>
      <c r="I775" s="115" t="str">
        <f ca="1">IF($B775="","",OFFSET(Zdroj!BW$16,'k rozhodnutí detailní'!$A774,0))</f>
        <v/>
      </c>
      <c r="J775" s="115" t="str">
        <f ca="1">IF($B775="","",OFFSET(Zdroj!BX$16,'k rozhodnutí detailní'!$A774,0))</f>
        <v/>
      </c>
      <c r="K775" s="115" t="str">
        <f ca="1">IF($B775="","",OFFSET(Zdroj!BY$16,'k rozhodnutí detailní'!$A774,0))</f>
        <v/>
      </c>
      <c r="L775" s="115" t="str">
        <f ca="1">IF($B775="","",CONCATENATE(OFFSET(Zdroj!BZ$16,'k rozhodnutí detailní'!$A774,0)," ze 100"))</f>
        <v/>
      </c>
      <c r="M775" s="142" t="str">
        <f t="shared" ref="M775" ca="1" si="510">IF($B775="","",SUM((I775+J775+K775)/100))</f>
        <v/>
      </c>
      <c r="N775" s="125" t="str">
        <f ca="1">IF(B775="","",OFFSET(Zdroj!CE$16,'k rozhodnutí detailní'!A774,0))</f>
        <v/>
      </c>
      <c r="O775" s="115" t="str">
        <f ca="1">IF($B775="","",OFFSET(Zdroj!Z$16,'k rozhodnutí detailní'!$A774,0))</f>
        <v/>
      </c>
      <c r="P775" s="115" t="str">
        <f ca="1">IF($B775="","",OFFSET(Zdroj!AC$16,'k rozhodnutí detailní'!$A774,0))</f>
        <v/>
      </c>
      <c r="Q775" s="115" t="str">
        <f ca="1">IF($B775="","",OFFSET(Zdroj!AD$16,'k rozhodnutí detailní'!$A774,0))</f>
        <v/>
      </c>
      <c r="R775" s="115" t="str">
        <f ca="1">IF($B775="","",OFFSET(Zdroj!AE$16,'k rozhodnutí detailní'!$A774,0))</f>
        <v/>
      </c>
      <c r="S775" s="115" t="str">
        <f ca="1">IF($B775="","",OFFSET(Zdroj!AF$16,'k rozhodnutí detailní'!$A774,0))</f>
        <v/>
      </c>
      <c r="T775" s="115" t="str">
        <f ca="1">IF($B775="","",OFFSET(Zdroj!AG$16,'k rozhodnutí detailní'!$A774,0))</f>
        <v/>
      </c>
      <c r="U775" s="115" t="str">
        <f ca="1">IF($B775="","",OFFSET(Zdroj!AH$16,'k rozhodnutí detailní'!$A774,0))</f>
        <v/>
      </c>
    </row>
    <row r="776" spans="1:21" x14ac:dyDescent="0.25">
      <c r="A776" s="23"/>
      <c r="B776" s="124" t="str">
        <f ca="1">IF(OFFSET(Zdroj!$B$16,A774,0)&gt;0,OFFSET(Zdroj!$B$16,A774,0)+0,"")</f>
        <v/>
      </c>
      <c r="C776" s="2" t="str">
        <f ca="1">IF($B775="","",IF(Zdroj!$AS$9="ano",CONCATENATE("Okres:","
",OFFSET(Zdroj!CH$16,'k rozhodnutí detailní'!$A774,0),"
","Právní forma","
",OFFSET(Zdroj!H$16,'k rozhodnutí detailní'!$A774,0),"
",IF(OFFSET(Zdroj!I$16,'k rozhodnutí detailní'!$A774,0)="","","IČO: "),OFFSET(Zdroj!I$16,'k rozhodnutí detailní'!$A774,0),"
","B.Ú. ",IF(OFFSET(Zdroj!J$16,'k rozhodnutí detailní'!$A774,0)="","","Anonymizováno")),CONCATENATE("Okres:","
",OFFSET(Zdroj!CH$16,'k rozhodnutí detailní'!$A774,0),"
","Právní forma","
",OFFSET(Zdroj!H$16,'k rozhodnutí detailní'!$A774,0),"
",IF(OFFSET(Zdroj!I$16,'k rozhodnutí detailní'!$A774,0)="","","IČO: "),OFFSET(Zdroj!I$16,'k rozhodnutí detailní'!$A774,0),"
","B.Ú. ",OFFSET(Zdroj!J$16,'k rozhodnutí detailní'!$A774,0))))</f>
        <v/>
      </c>
      <c r="D776" s="3" t="str">
        <f ca="1">IF($B775="","",OFFSET(Zdroj!O$16,'k rozhodnutí detailní'!$A774,0))</f>
        <v/>
      </c>
      <c r="E776" s="127"/>
      <c r="F776" s="30"/>
      <c r="G776" s="122"/>
      <c r="H776" s="126"/>
      <c r="I776" s="115"/>
      <c r="J776" s="115"/>
      <c r="K776" s="115"/>
      <c r="L776" s="115"/>
      <c r="M776" s="142"/>
      <c r="N776" s="125"/>
      <c r="O776" s="115"/>
      <c r="P776" s="115"/>
      <c r="Q776" s="115"/>
      <c r="R776" s="115"/>
      <c r="S776" s="115"/>
      <c r="T776" s="115"/>
      <c r="U776" s="115"/>
    </row>
    <row r="777" spans="1:21" x14ac:dyDescent="0.25">
      <c r="A777" s="23">
        <f>ROW()/3-1</f>
        <v>258</v>
      </c>
      <c r="B777" s="124"/>
      <c r="C777" s="28" t="str">
        <f ca="1">IF($B775="","",IF(Zdroj!$AS$9="ano",IF(OFFSET(Zdroj!M$16,'k rozhodnutí detailní'!A774,0)="","","Anonymizováno"),IF(OFFSET(Zdroj!M$16,'k rozhodnutí detailní'!A774,0)="","",OFFSET(Zdroj!M$16,'k rozhodnutí detailní'!A774,0))))</f>
        <v/>
      </c>
      <c r="D777" s="3" t="str">
        <f ca="1">IF($B775="","",CONCATENATE("Dotace bude použita na:","
",OFFSET(Zdroj!P$16,'k rozhodnutí detailní'!$A774,0)))</f>
        <v/>
      </c>
      <c r="E777" s="127"/>
      <c r="F777" s="31" t="str">
        <f ca="1">IF($B775="","",OFFSET(Zdroj!V$16,'k rozhodnutí detailní'!$A774,0))</f>
        <v/>
      </c>
      <c r="G777" s="38" t="str">
        <f ca="1">IF($B775="","",OFFSET(Zdroj!CC$16,'k rozhodnutí'!$A774,0))</f>
        <v/>
      </c>
      <c r="H777" s="126"/>
      <c r="I777" s="115"/>
      <c r="J777" s="115"/>
      <c r="K777" s="115"/>
      <c r="L777" s="115"/>
      <c r="M777" s="142"/>
      <c r="N777" s="32" t="str">
        <f t="shared" ref="N777" ca="1" si="511">IF(B775="","",N775/G775)</f>
        <v/>
      </c>
      <c r="O777" s="115"/>
      <c r="P777" s="115"/>
      <c r="Q777" s="115"/>
      <c r="R777" s="115"/>
      <c r="S777" s="115"/>
      <c r="T777" s="115"/>
      <c r="U777" s="115"/>
    </row>
    <row r="778" spans="1:21" x14ac:dyDescent="0.25">
      <c r="A778" s="23"/>
      <c r="B778" s="78" t="str">
        <f ca="1">IF(OFFSET(Zdroj!$B$16,A777,0)&gt;0,A780,"")</f>
        <v/>
      </c>
      <c r="C778" s="2" t="str">
        <f ca="1">IF($B778="","",IF(Zdroj!$AS$9="ano",CONCATENATE(OFFSET(Zdroj!C$16,'k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19" t="str">
        <f ca="1">IF($B778="","",OFFSET(Zdroj!N$16,'k rozhodnutí detailní'!$A777,0))</f>
        <v/>
      </c>
      <c r="E778" s="127" t="str">
        <f ca="1">IF($B778="","",OFFSET(Zdroj!T$16,'k rozhodnutí detailní'!$A777,0))</f>
        <v/>
      </c>
      <c r="F778" s="31" t="str">
        <f ca="1">IF($B778="","",OFFSET(Zdroj!U$16,'k rozhodnutí detailní'!$A777,0))</f>
        <v/>
      </c>
      <c r="G778" s="122" t="str">
        <f ca="1">IF($B778="","",OFFSET(Zdroj!W$16,'k rozhodnutí detailní'!$A777,0))</f>
        <v/>
      </c>
      <c r="H778" s="126" t="str">
        <f ca="1">IF($B778="","",OFFSET(Zdroj!Y$16,'k rozhodnutí detailní'!$A777,0))</f>
        <v/>
      </c>
      <c r="I778" s="115" t="str">
        <f ca="1">IF($B778="","",OFFSET(Zdroj!BW$16,'k rozhodnutí detailní'!$A777,0))</f>
        <v/>
      </c>
      <c r="J778" s="115" t="str">
        <f ca="1">IF($B778="","",OFFSET(Zdroj!BX$16,'k rozhodnutí detailní'!$A777,0))</f>
        <v/>
      </c>
      <c r="K778" s="115" t="str">
        <f ca="1">IF($B778="","",OFFSET(Zdroj!BY$16,'k rozhodnutí detailní'!$A777,0))</f>
        <v/>
      </c>
      <c r="L778" s="115" t="str">
        <f ca="1">IF($B778="","",CONCATENATE(OFFSET(Zdroj!BZ$16,'k rozhodnutí detailní'!$A777,0)," ze 100"))</f>
        <v/>
      </c>
      <c r="M778" s="142" t="str">
        <f t="shared" ref="M778" ca="1" si="512">IF($B778="","",SUM((I778+J778+K778)/100))</f>
        <v/>
      </c>
      <c r="N778" s="125" t="str">
        <f ca="1">IF(B778="","",OFFSET(Zdroj!CE$16,'k rozhodnutí detailní'!A777,0))</f>
        <v/>
      </c>
      <c r="O778" s="115" t="str">
        <f ca="1">IF($B778="","",OFFSET(Zdroj!Z$16,'k rozhodnutí detailní'!$A777,0))</f>
        <v/>
      </c>
      <c r="P778" s="115" t="str">
        <f ca="1">IF($B778="","",OFFSET(Zdroj!AC$16,'k rozhodnutí detailní'!$A777,0))</f>
        <v/>
      </c>
      <c r="Q778" s="115" t="str">
        <f ca="1">IF($B778="","",OFFSET(Zdroj!AD$16,'k rozhodnutí detailní'!$A777,0))</f>
        <v/>
      </c>
      <c r="R778" s="115" t="str">
        <f ca="1">IF($B778="","",OFFSET(Zdroj!AE$16,'k rozhodnutí detailní'!$A777,0))</f>
        <v/>
      </c>
      <c r="S778" s="115" t="str">
        <f ca="1">IF($B778="","",OFFSET(Zdroj!AF$16,'k rozhodnutí detailní'!$A777,0))</f>
        <v/>
      </c>
      <c r="T778" s="115" t="str">
        <f ca="1">IF($B778="","",OFFSET(Zdroj!AG$16,'k rozhodnutí detailní'!$A777,0))</f>
        <v/>
      </c>
      <c r="U778" s="115" t="str">
        <f ca="1">IF($B778="","",OFFSET(Zdroj!AH$16,'k rozhodnutí detailní'!$A777,0))</f>
        <v/>
      </c>
    </row>
    <row r="779" spans="1:21" x14ac:dyDescent="0.25">
      <c r="A779" s="23"/>
      <c r="B779" s="124" t="str">
        <f ca="1">IF(OFFSET(Zdroj!$B$16,A777,0)&gt;0,OFFSET(Zdroj!$B$16,A777,0)+0,"")</f>
        <v/>
      </c>
      <c r="C779" s="2" t="str">
        <f ca="1">IF($B778="","",IF(Zdroj!$AS$9="ano",CONCATENATE("Okres:","
",OFFSET(Zdroj!CH$16,'k rozhodnutí detailní'!$A777,0),"
","Právní forma","
",OFFSET(Zdroj!H$16,'k rozhodnutí detailní'!$A777,0),"
",IF(OFFSET(Zdroj!I$16,'k rozhodnutí detailní'!$A777,0)="","","IČO: "),OFFSET(Zdroj!I$16,'k rozhodnutí detailní'!$A777,0),"
","B.Ú. ",IF(OFFSET(Zdroj!J$16,'k rozhodnutí detailní'!$A777,0)="","","Anonymizováno")),CONCATENATE("Okres:","
",OFFSET(Zdroj!CH$16,'k rozhodnutí detailní'!$A777,0),"
","Právní forma","
",OFFSET(Zdroj!H$16,'k rozhodnutí detailní'!$A777,0),"
",IF(OFFSET(Zdroj!I$16,'k rozhodnutí detailní'!$A777,0)="","","IČO: "),OFFSET(Zdroj!I$16,'k rozhodnutí detailní'!$A777,0),"
","B.Ú. ",OFFSET(Zdroj!J$16,'k rozhodnutí detailní'!$A777,0))))</f>
        <v/>
      </c>
      <c r="D779" s="3" t="str">
        <f ca="1">IF($B778="","",OFFSET(Zdroj!O$16,'k rozhodnutí detailní'!$A777,0))</f>
        <v/>
      </c>
      <c r="E779" s="127"/>
      <c r="F779" s="30"/>
      <c r="G779" s="122"/>
      <c r="H779" s="126"/>
      <c r="I779" s="115"/>
      <c r="J779" s="115"/>
      <c r="K779" s="115"/>
      <c r="L779" s="115"/>
      <c r="M779" s="142"/>
      <c r="N779" s="125"/>
      <c r="O779" s="115"/>
      <c r="P779" s="115"/>
      <c r="Q779" s="115"/>
      <c r="R779" s="115"/>
      <c r="S779" s="115"/>
      <c r="T779" s="115"/>
      <c r="U779" s="115"/>
    </row>
    <row r="780" spans="1:21" x14ac:dyDescent="0.25">
      <c r="A780" s="23">
        <f>ROW()/3-1</f>
        <v>259</v>
      </c>
      <c r="B780" s="124"/>
      <c r="C780" s="28" t="str">
        <f ca="1">IF($B778="","",IF(Zdroj!$AS$9="ano",IF(OFFSET(Zdroj!M$16,'k rozhodnutí detailní'!A777,0)="","","Anonymizováno"),IF(OFFSET(Zdroj!M$16,'k rozhodnutí detailní'!A777,0)="","",OFFSET(Zdroj!M$16,'k rozhodnutí detailní'!A777,0))))</f>
        <v/>
      </c>
      <c r="D780" s="3" t="str">
        <f ca="1">IF($B778="","",CONCATENATE("Dotace bude použita na:","
",OFFSET(Zdroj!P$16,'k rozhodnutí detailní'!$A777,0)))</f>
        <v/>
      </c>
      <c r="E780" s="127"/>
      <c r="F780" s="31" t="str">
        <f ca="1">IF($B778="","",OFFSET(Zdroj!V$16,'k rozhodnutí detailní'!$A777,0))</f>
        <v/>
      </c>
      <c r="G780" s="38" t="str">
        <f ca="1">IF($B778="","",OFFSET(Zdroj!CC$16,'k rozhodnutí'!$A777,0))</f>
        <v/>
      </c>
      <c r="H780" s="126"/>
      <c r="I780" s="115"/>
      <c r="J780" s="115"/>
      <c r="K780" s="115"/>
      <c r="L780" s="115"/>
      <c r="M780" s="142"/>
      <c r="N780" s="32" t="str">
        <f t="shared" ref="N780" ca="1" si="513">IF(B778="","",N778/G778)</f>
        <v/>
      </c>
      <c r="O780" s="115"/>
      <c r="P780" s="115"/>
      <c r="Q780" s="115"/>
      <c r="R780" s="115"/>
      <c r="S780" s="115"/>
      <c r="T780" s="115"/>
      <c r="U780" s="115"/>
    </row>
    <row r="781" spans="1:21" x14ac:dyDescent="0.25">
      <c r="A781" s="23"/>
      <c r="B781" s="78" t="str">
        <f ca="1">IF(OFFSET(Zdroj!$B$16,A780,0)&gt;0,A783,"")</f>
        <v/>
      </c>
      <c r="C781" s="2" t="str">
        <f ca="1">IF($B781="","",IF(Zdroj!$AS$9="ano",CONCATENATE(OFFSET(Zdroj!C$16,'k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19" t="str">
        <f ca="1">IF($B781="","",OFFSET(Zdroj!N$16,'k rozhodnutí detailní'!$A780,0))</f>
        <v/>
      </c>
      <c r="E781" s="127" t="str">
        <f ca="1">IF($B781="","",OFFSET(Zdroj!T$16,'k rozhodnutí detailní'!$A780,0))</f>
        <v/>
      </c>
      <c r="F781" s="31" t="str">
        <f ca="1">IF($B781="","",OFFSET(Zdroj!U$16,'k rozhodnutí detailní'!$A780,0))</f>
        <v/>
      </c>
      <c r="G781" s="122" t="str">
        <f ca="1">IF($B781="","",OFFSET(Zdroj!W$16,'k rozhodnutí detailní'!$A780,0))</f>
        <v/>
      </c>
      <c r="H781" s="126" t="str">
        <f ca="1">IF($B781="","",OFFSET(Zdroj!Y$16,'k rozhodnutí detailní'!$A780,0))</f>
        <v/>
      </c>
      <c r="I781" s="115" t="str">
        <f ca="1">IF($B781="","",OFFSET(Zdroj!BW$16,'k rozhodnutí detailní'!$A780,0))</f>
        <v/>
      </c>
      <c r="J781" s="115" t="str">
        <f ca="1">IF($B781="","",OFFSET(Zdroj!BX$16,'k rozhodnutí detailní'!$A780,0))</f>
        <v/>
      </c>
      <c r="K781" s="115" t="str">
        <f ca="1">IF($B781="","",OFFSET(Zdroj!BY$16,'k rozhodnutí detailní'!$A780,0))</f>
        <v/>
      </c>
      <c r="L781" s="115" t="str">
        <f ca="1">IF($B781="","",CONCATENATE(OFFSET(Zdroj!BZ$16,'k rozhodnutí detailní'!$A780,0)," ze 100"))</f>
        <v/>
      </c>
      <c r="M781" s="142" t="str">
        <f t="shared" ref="M781" ca="1" si="514">IF($B781="","",SUM((I781+J781+K781)/100))</f>
        <v/>
      </c>
      <c r="N781" s="125" t="str">
        <f ca="1">IF(B781="","",OFFSET(Zdroj!CE$16,'k rozhodnutí detailní'!A780,0))</f>
        <v/>
      </c>
      <c r="O781" s="115" t="str">
        <f ca="1">IF($B781="","",OFFSET(Zdroj!Z$16,'k rozhodnutí detailní'!$A780,0))</f>
        <v/>
      </c>
      <c r="P781" s="115" t="str">
        <f ca="1">IF($B781="","",OFFSET(Zdroj!AC$16,'k rozhodnutí detailní'!$A780,0))</f>
        <v/>
      </c>
      <c r="Q781" s="115" t="str">
        <f ca="1">IF($B781="","",OFFSET(Zdroj!AD$16,'k rozhodnutí detailní'!$A780,0))</f>
        <v/>
      </c>
      <c r="R781" s="115" t="str">
        <f ca="1">IF($B781="","",OFFSET(Zdroj!AE$16,'k rozhodnutí detailní'!$A780,0))</f>
        <v/>
      </c>
      <c r="S781" s="115" t="str">
        <f ca="1">IF($B781="","",OFFSET(Zdroj!AF$16,'k rozhodnutí detailní'!$A780,0))</f>
        <v/>
      </c>
      <c r="T781" s="115" t="str">
        <f ca="1">IF($B781="","",OFFSET(Zdroj!AG$16,'k rozhodnutí detailní'!$A780,0))</f>
        <v/>
      </c>
      <c r="U781" s="115" t="str">
        <f ca="1">IF($B781="","",OFFSET(Zdroj!AH$16,'k rozhodnutí detailní'!$A780,0))</f>
        <v/>
      </c>
    </row>
    <row r="782" spans="1:21" x14ac:dyDescent="0.25">
      <c r="A782" s="23"/>
      <c r="B782" s="124" t="str">
        <f ca="1">IF(OFFSET(Zdroj!$B$16,A780,0)&gt;0,OFFSET(Zdroj!$B$16,A780,0)+0,"")</f>
        <v/>
      </c>
      <c r="C782" s="2" t="str">
        <f ca="1">IF($B781="","",IF(Zdroj!$AS$9="ano",CONCATENATE("Okres:","
",OFFSET(Zdroj!CH$16,'k rozhodnutí detailní'!$A780,0),"
","Právní forma","
",OFFSET(Zdroj!H$16,'k rozhodnutí detailní'!$A780,0),"
",IF(OFFSET(Zdroj!I$16,'k rozhodnutí detailní'!$A780,0)="","","IČO: "),OFFSET(Zdroj!I$16,'k rozhodnutí detailní'!$A780,0),"
","B.Ú. ",IF(OFFSET(Zdroj!J$16,'k rozhodnutí detailní'!$A780,0)="","","Anonymizováno")),CONCATENATE("Okres:","
",OFFSET(Zdroj!CH$16,'k rozhodnutí detailní'!$A780,0),"
","Právní forma","
",OFFSET(Zdroj!H$16,'k rozhodnutí detailní'!$A780,0),"
",IF(OFFSET(Zdroj!I$16,'k rozhodnutí detailní'!$A780,0)="","","IČO: "),OFFSET(Zdroj!I$16,'k rozhodnutí detailní'!$A780,0),"
","B.Ú. ",OFFSET(Zdroj!J$16,'k rozhodnutí detailní'!$A780,0))))</f>
        <v/>
      </c>
      <c r="D782" s="3" t="str">
        <f ca="1">IF($B781="","",OFFSET(Zdroj!O$16,'k rozhodnutí detailní'!$A780,0))</f>
        <v/>
      </c>
      <c r="E782" s="127"/>
      <c r="F782" s="30"/>
      <c r="G782" s="122"/>
      <c r="H782" s="126"/>
      <c r="I782" s="115"/>
      <c r="J782" s="115"/>
      <c r="K782" s="115"/>
      <c r="L782" s="115"/>
      <c r="M782" s="142"/>
      <c r="N782" s="125"/>
      <c r="O782" s="115"/>
      <c r="P782" s="115"/>
      <c r="Q782" s="115"/>
      <c r="R782" s="115"/>
      <c r="S782" s="115"/>
      <c r="T782" s="115"/>
      <c r="U782" s="115"/>
    </row>
    <row r="783" spans="1:21" x14ac:dyDescent="0.25">
      <c r="A783" s="23">
        <f>ROW()/3-1</f>
        <v>260</v>
      </c>
      <c r="B783" s="124"/>
      <c r="C783" s="28" t="str">
        <f ca="1">IF($B781="","",IF(Zdroj!$AS$9="ano",IF(OFFSET(Zdroj!M$16,'k rozhodnutí detailní'!A780,0)="","","Anonymizováno"),IF(OFFSET(Zdroj!M$16,'k rozhodnutí detailní'!A780,0)="","",OFFSET(Zdroj!M$16,'k rozhodnutí detailní'!A780,0))))</f>
        <v/>
      </c>
      <c r="D783" s="3" t="str">
        <f ca="1">IF($B781="","",CONCATENATE("Dotace bude použita na:","
",OFFSET(Zdroj!P$16,'k rozhodnutí detailní'!$A780,0)))</f>
        <v/>
      </c>
      <c r="E783" s="127"/>
      <c r="F783" s="31" t="str">
        <f ca="1">IF($B781="","",OFFSET(Zdroj!V$16,'k rozhodnutí detailní'!$A780,0))</f>
        <v/>
      </c>
      <c r="G783" s="38" t="str">
        <f ca="1">IF($B781="","",OFFSET(Zdroj!CC$16,'k rozhodnutí'!$A780,0))</f>
        <v/>
      </c>
      <c r="H783" s="126"/>
      <c r="I783" s="115"/>
      <c r="J783" s="115"/>
      <c r="K783" s="115"/>
      <c r="L783" s="115"/>
      <c r="M783" s="142"/>
      <c r="N783" s="32" t="str">
        <f t="shared" ref="N783" ca="1" si="515">IF(B781="","",N781/G781)</f>
        <v/>
      </c>
      <c r="O783" s="115"/>
      <c r="P783" s="115"/>
      <c r="Q783" s="115"/>
      <c r="R783" s="115"/>
      <c r="S783" s="115"/>
      <c r="T783" s="115"/>
      <c r="U783" s="115"/>
    </row>
    <row r="784" spans="1:21" x14ac:dyDescent="0.25">
      <c r="A784" s="23"/>
      <c r="B784" s="78" t="str">
        <f ca="1">IF(OFFSET(Zdroj!$B$16,A783,0)&gt;0,A786,"")</f>
        <v/>
      </c>
      <c r="C784" s="2" t="str">
        <f ca="1">IF($B784="","",IF(Zdroj!$AS$9="ano",CONCATENATE(OFFSET(Zdroj!C$16,'k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19" t="str">
        <f ca="1">IF($B784="","",OFFSET(Zdroj!N$16,'k rozhodnutí detailní'!$A783,0))</f>
        <v/>
      </c>
      <c r="E784" s="127" t="str">
        <f ca="1">IF($B784="","",OFFSET(Zdroj!T$16,'k rozhodnutí detailní'!$A783,0))</f>
        <v/>
      </c>
      <c r="F784" s="31" t="str">
        <f ca="1">IF($B784="","",OFFSET(Zdroj!U$16,'k rozhodnutí detailní'!$A783,0))</f>
        <v/>
      </c>
      <c r="G784" s="122" t="str">
        <f ca="1">IF($B784="","",OFFSET(Zdroj!W$16,'k rozhodnutí detailní'!$A783,0))</f>
        <v/>
      </c>
      <c r="H784" s="126" t="str">
        <f ca="1">IF($B784="","",OFFSET(Zdroj!Y$16,'k rozhodnutí detailní'!$A783,0))</f>
        <v/>
      </c>
      <c r="I784" s="115" t="str">
        <f ca="1">IF($B784="","",OFFSET(Zdroj!BW$16,'k rozhodnutí detailní'!$A783,0))</f>
        <v/>
      </c>
      <c r="J784" s="115" t="str">
        <f ca="1">IF($B784="","",OFFSET(Zdroj!BX$16,'k rozhodnutí detailní'!$A783,0))</f>
        <v/>
      </c>
      <c r="K784" s="115" t="str">
        <f ca="1">IF($B784="","",OFFSET(Zdroj!BY$16,'k rozhodnutí detailní'!$A783,0))</f>
        <v/>
      </c>
      <c r="L784" s="115" t="str">
        <f ca="1">IF($B784="","",CONCATENATE(OFFSET(Zdroj!BZ$16,'k rozhodnutí detailní'!$A783,0)," ze 100"))</f>
        <v/>
      </c>
      <c r="M784" s="142" t="str">
        <f t="shared" ref="M784" ca="1" si="516">IF($B784="","",SUM((I784+J784+K784)/100))</f>
        <v/>
      </c>
      <c r="N784" s="125" t="str">
        <f ca="1">IF(B784="","",OFFSET(Zdroj!CE$16,'k rozhodnutí detailní'!A783,0))</f>
        <v/>
      </c>
      <c r="O784" s="115" t="str">
        <f ca="1">IF($B784="","",OFFSET(Zdroj!Z$16,'k rozhodnutí detailní'!$A783,0))</f>
        <v/>
      </c>
      <c r="P784" s="115" t="str">
        <f ca="1">IF($B784="","",OFFSET(Zdroj!AC$16,'k rozhodnutí detailní'!$A783,0))</f>
        <v/>
      </c>
      <c r="Q784" s="115" t="str">
        <f ca="1">IF($B784="","",OFFSET(Zdroj!AD$16,'k rozhodnutí detailní'!$A783,0))</f>
        <v/>
      </c>
      <c r="R784" s="115" t="str">
        <f ca="1">IF($B784="","",OFFSET(Zdroj!AE$16,'k rozhodnutí detailní'!$A783,0))</f>
        <v/>
      </c>
      <c r="S784" s="115" t="str">
        <f ca="1">IF($B784="","",OFFSET(Zdroj!AF$16,'k rozhodnutí detailní'!$A783,0))</f>
        <v/>
      </c>
      <c r="T784" s="115" t="str">
        <f ca="1">IF($B784="","",OFFSET(Zdroj!AG$16,'k rozhodnutí detailní'!$A783,0))</f>
        <v/>
      </c>
      <c r="U784" s="115" t="str">
        <f ca="1">IF($B784="","",OFFSET(Zdroj!AH$16,'k rozhodnutí detailní'!$A783,0))</f>
        <v/>
      </c>
    </row>
    <row r="785" spans="1:21" x14ac:dyDescent="0.25">
      <c r="A785" s="23"/>
      <c r="B785" s="124" t="str">
        <f ca="1">IF(OFFSET(Zdroj!$B$16,A783,0)&gt;0,OFFSET(Zdroj!$B$16,A783,0)+0,"")</f>
        <v/>
      </c>
      <c r="C785" s="2" t="str">
        <f ca="1">IF($B784="","",IF(Zdroj!$AS$9="ano",CONCATENATE("Okres:","
",OFFSET(Zdroj!CH$16,'k rozhodnutí detailní'!$A783,0),"
","Právní forma","
",OFFSET(Zdroj!H$16,'k rozhodnutí detailní'!$A783,0),"
",IF(OFFSET(Zdroj!I$16,'k rozhodnutí detailní'!$A783,0)="","","IČO: "),OFFSET(Zdroj!I$16,'k rozhodnutí detailní'!$A783,0),"
","B.Ú. ",IF(OFFSET(Zdroj!J$16,'k rozhodnutí detailní'!$A783,0)="","","Anonymizováno")),CONCATENATE("Okres:","
",OFFSET(Zdroj!CH$16,'k rozhodnutí detailní'!$A783,0),"
","Právní forma","
",OFFSET(Zdroj!H$16,'k rozhodnutí detailní'!$A783,0),"
",IF(OFFSET(Zdroj!I$16,'k rozhodnutí detailní'!$A783,0)="","","IČO: "),OFFSET(Zdroj!I$16,'k rozhodnutí detailní'!$A783,0),"
","B.Ú. ",OFFSET(Zdroj!J$16,'k rozhodnutí detailní'!$A783,0))))</f>
        <v/>
      </c>
      <c r="D785" s="3" t="str">
        <f ca="1">IF($B784="","",OFFSET(Zdroj!O$16,'k rozhodnutí detailní'!$A783,0))</f>
        <v/>
      </c>
      <c r="E785" s="127"/>
      <c r="F785" s="30"/>
      <c r="G785" s="122"/>
      <c r="H785" s="126"/>
      <c r="I785" s="115"/>
      <c r="J785" s="115"/>
      <c r="K785" s="115"/>
      <c r="L785" s="115"/>
      <c r="M785" s="142"/>
      <c r="N785" s="125"/>
      <c r="O785" s="115"/>
      <c r="P785" s="115"/>
      <c r="Q785" s="115"/>
      <c r="R785" s="115"/>
      <c r="S785" s="115"/>
      <c r="T785" s="115"/>
      <c r="U785" s="115"/>
    </row>
    <row r="786" spans="1:21" x14ac:dyDescent="0.25">
      <c r="A786" s="23">
        <f>ROW()/3-1</f>
        <v>261</v>
      </c>
      <c r="B786" s="124"/>
      <c r="C786" s="28" t="str">
        <f ca="1">IF($B784="","",IF(Zdroj!$AS$9="ano",IF(OFFSET(Zdroj!M$16,'k rozhodnutí detailní'!A783,0)="","","Anonymizováno"),IF(OFFSET(Zdroj!M$16,'k rozhodnutí detailní'!A783,0)="","",OFFSET(Zdroj!M$16,'k rozhodnutí detailní'!A783,0))))</f>
        <v/>
      </c>
      <c r="D786" s="3" t="str">
        <f ca="1">IF($B784="","",CONCATENATE("Dotace bude použita na:","
",OFFSET(Zdroj!P$16,'k rozhodnutí detailní'!$A783,0)))</f>
        <v/>
      </c>
      <c r="E786" s="127"/>
      <c r="F786" s="31" t="str">
        <f ca="1">IF($B784="","",OFFSET(Zdroj!V$16,'k rozhodnutí detailní'!$A783,0))</f>
        <v/>
      </c>
      <c r="G786" s="38" t="str">
        <f ca="1">IF($B784="","",OFFSET(Zdroj!CC$16,'k rozhodnutí'!$A783,0))</f>
        <v/>
      </c>
      <c r="H786" s="126"/>
      <c r="I786" s="115"/>
      <c r="J786" s="115"/>
      <c r="K786" s="115"/>
      <c r="L786" s="115"/>
      <c r="M786" s="142"/>
      <c r="N786" s="32" t="str">
        <f t="shared" ref="N786" ca="1" si="517">IF(B784="","",N784/G784)</f>
        <v/>
      </c>
      <c r="O786" s="115"/>
      <c r="P786" s="115"/>
      <c r="Q786" s="115"/>
      <c r="R786" s="115"/>
      <c r="S786" s="115"/>
      <c r="T786" s="115"/>
      <c r="U786" s="115"/>
    </row>
    <row r="787" spans="1:21" x14ac:dyDescent="0.25">
      <c r="A787" s="23"/>
      <c r="B787" s="78" t="str">
        <f ca="1">IF(OFFSET(Zdroj!$B$16,A786,0)&gt;0,A789,"")</f>
        <v/>
      </c>
      <c r="C787" s="2" t="str">
        <f ca="1">IF($B787="","",IF(Zdroj!$AS$9="ano",CONCATENATE(OFFSET(Zdroj!C$16,'k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19" t="str">
        <f ca="1">IF($B787="","",OFFSET(Zdroj!N$16,'k rozhodnutí detailní'!$A786,0))</f>
        <v/>
      </c>
      <c r="E787" s="127" t="str">
        <f ca="1">IF($B787="","",OFFSET(Zdroj!T$16,'k rozhodnutí detailní'!$A786,0))</f>
        <v/>
      </c>
      <c r="F787" s="31" t="str">
        <f ca="1">IF($B787="","",OFFSET(Zdroj!U$16,'k rozhodnutí detailní'!$A786,0))</f>
        <v/>
      </c>
      <c r="G787" s="122" t="str">
        <f ca="1">IF($B787="","",OFFSET(Zdroj!W$16,'k rozhodnutí detailní'!$A786,0))</f>
        <v/>
      </c>
      <c r="H787" s="126" t="str">
        <f ca="1">IF($B787="","",OFFSET(Zdroj!Y$16,'k rozhodnutí detailní'!$A786,0))</f>
        <v/>
      </c>
      <c r="I787" s="115" t="str">
        <f ca="1">IF($B787="","",OFFSET(Zdroj!BW$16,'k rozhodnutí detailní'!$A786,0))</f>
        <v/>
      </c>
      <c r="J787" s="115" t="str">
        <f ca="1">IF($B787="","",OFFSET(Zdroj!BX$16,'k rozhodnutí detailní'!$A786,0))</f>
        <v/>
      </c>
      <c r="K787" s="115" t="str">
        <f ca="1">IF($B787="","",OFFSET(Zdroj!BY$16,'k rozhodnutí detailní'!$A786,0))</f>
        <v/>
      </c>
      <c r="L787" s="115" t="str">
        <f ca="1">IF($B787="","",CONCATENATE(OFFSET(Zdroj!BZ$16,'k rozhodnutí detailní'!$A786,0)," ze 100"))</f>
        <v/>
      </c>
      <c r="M787" s="142" t="str">
        <f t="shared" ref="M787" ca="1" si="518">IF($B787="","",SUM((I787+J787+K787)/100))</f>
        <v/>
      </c>
      <c r="N787" s="125" t="str">
        <f ca="1">IF(B787="","",OFFSET(Zdroj!CE$16,'k rozhodnutí detailní'!A786,0))</f>
        <v/>
      </c>
      <c r="O787" s="115" t="str">
        <f ca="1">IF($B787="","",OFFSET(Zdroj!Z$16,'k rozhodnutí detailní'!$A786,0))</f>
        <v/>
      </c>
      <c r="P787" s="115" t="str">
        <f ca="1">IF($B787="","",OFFSET(Zdroj!AC$16,'k rozhodnutí detailní'!$A786,0))</f>
        <v/>
      </c>
      <c r="Q787" s="115" t="str">
        <f ca="1">IF($B787="","",OFFSET(Zdroj!AD$16,'k rozhodnutí detailní'!$A786,0))</f>
        <v/>
      </c>
      <c r="R787" s="115" t="str">
        <f ca="1">IF($B787="","",OFFSET(Zdroj!AE$16,'k rozhodnutí detailní'!$A786,0))</f>
        <v/>
      </c>
      <c r="S787" s="115" t="str">
        <f ca="1">IF($B787="","",OFFSET(Zdroj!AF$16,'k rozhodnutí detailní'!$A786,0))</f>
        <v/>
      </c>
      <c r="T787" s="115" t="str">
        <f ca="1">IF($B787="","",OFFSET(Zdroj!AG$16,'k rozhodnutí detailní'!$A786,0))</f>
        <v/>
      </c>
      <c r="U787" s="115" t="str">
        <f ca="1">IF($B787="","",OFFSET(Zdroj!AH$16,'k rozhodnutí detailní'!$A786,0))</f>
        <v/>
      </c>
    </row>
    <row r="788" spans="1:21" x14ac:dyDescent="0.25">
      <c r="A788" s="23"/>
      <c r="B788" s="124" t="str">
        <f ca="1">IF(OFFSET(Zdroj!$B$16,A786,0)&gt;0,OFFSET(Zdroj!$B$16,A786,0)+0,"")</f>
        <v/>
      </c>
      <c r="C788" s="2" t="str">
        <f ca="1">IF($B787="","",IF(Zdroj!$AS$9="ano",CONCATENATE("Okres:","
",OFFSET(Zdroj!CH$16,'k rozhodnutí detailní'!$A786,0),"
","Právní forma","
",OFFSET(Zdroj!H$16,'k rozhodnutí detailní'!$A786,0),"
",IF(OFFSET(Zdroj!I$16,'k rozhodnutí detailní'!$A786,0)="","","IČO: "),OFFSET(Zdroj!I$16,'k rozhodnutí detailní'!$A786,0),"
","B.Ú. ",IF(OFFSET(Zdroj!J$16,'k rozhodnutí detailní'!$A786,0)="","","Anonymizováno")),CONCATENATE("Okres:","
",OFFSET(Zdroj!CH$16,'k rozhodnutí detailní'!$A786,0),"
","Právní forma","
",OFFSET(Zdroj!H$16,'k rozhodnutí detailní'!$A786,0),"
",IF(OFFSET(Zdroj!I$16,'k rozhodnutí detailní'!$A786,0)="","","IČO: "),OFFSET(Zdroj!I$16,'k rozhodnutí detailní'!$A786,0),"
","B.Ú. ",OFFSET(Zdroj!J$16,'k rozhodnutí detailní'!$A786,0))))</f>
        <v/>
      </c>
      <c r="D788" s="3" t="str">
        <f ca="1">IF($B787="","",OFFSET(Zdroj!O$16,'k rozhodnutí detailní'!$A786,0))</f>
        <v/>
      </c>
      <c r="E788" s="127"/>
      <c r="F788" s="30"/>
      <c r="G788" s="122"/>
      <c r="H788" s="126"/>
      <c r="I788" s="115"/>
      <c r="J788" s="115"/>
      <c r="K788" s="115"/>
      <c r="L788" s="115"/>
      <c r="M788" s="142"/>
      <c r="N788" s="125"/>
      <c r="O788" s="115"/>
      <c r="P788" s="115"/>
      <c r="Q788" s="115"/>
      <c r="R788" s="115"/>
      <c r="S788" s="115"/>
      <c r="T788" s="115"/>
      <c r="U788" s="115"/>
    </row>
    <row r="789" spans="1:21" x14ac:dyDescent="0.25">
      <c r="A789" s="23">
        <f>ROW()/3-1</f>
        <v>262</v>
      </c>
      <c r="B789" s="124"/>
      <c r="C789" s="28" t="str">
        <f ca="1">IF($B787="","",IF(Zdroj!$AS$9="ano",IF(OFFSET(Zdroj!M$16,'k rozhodnutí detailní'!A786,0)="","","Anonymizováno"),IF(OFFSET(Zdroj!M$16,'k rozhodnutí detailní'!A786,0)="","",OFFSET(Zdroj!M$16,'k rozhodnutí detailní'!A786,0))))</f>
        <v/>
      </c>
      <c r="D789" s="3" t="str">
        <f ca="1">IF($B787="","",CONCATENATE("Dotace bude použita na:","
",OFFSET(Zdroj!P$16,'k rozhodnutí detailní'!$A786,0)))</f>
        <v/>
      </c>
      <c r="E789" s="127"/>
      <c r="F789" s="31" t="str">
        <f ca="1">IF($B787="","",OFFSET(Zdroj!V$16,'k rozhodnutí detailní'!$A786,0))</f>
        <v/>
      </c>
      <c r="G789" s="38" t="str">
        <f ca="1">IF($B787="","",OFFSET(Zdroj!CC$16,'k rozhodnutí'!$A786,0))</f>
        <v/>
      </c>
      <c r="H789" s="126"/>
      <c r="I789" s="115"/>
      <c r="J789" s="115"/>
      <c r="K789" s="115"/>
      <c r="L789" s="115"/>
      <c r="M789" s="142"/>
      <c r="N789" s="32" t="str">
        <f t="shared" ref="N789" ca="1" si="519">IF(B787="","",N787/G787)</f>
        <v/>
      </c>
      <c r="O789" s="115"/>
      <c r="P789" s="115"/>
      <c r="Q789" s="115"/>
      <c r="R789" s="115"/>
      <c r="S789" s="115"/>
      <c r="T789" s="115"/>
      <c r="U789" s="115"/>
    </row>
    <row r="790" spans="1:21" x14ac:dyDescent="0.25">
      <c r="A790" s="23"/>
      <c r="B790" s="78" t="str">
        <f ca="1">IF(OFFSET(Zdroj!$B$16,A789,0)&gt;0,A792,"")</f>
        <v/>
      </c>
      <c r="C790" s="2" t="str">
        <f ca="1">IF($B790="","",IF(Zdroj!$AS$9="ano",CONCATENATE(OFFSET(Zdroj!C$16,'k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19" t="str">
        <f ca="1">IF($B790="","",OFFSET(Zdroj!N$16,'k rozhodnutí detailní'!$A789,0))</f>
        <v/>
      </c>
      <c r="E790" s="127" t="str">
        <f ca="1">IF($B790="","",OFFSET(Zdroj!T$16,'k rozhodnutí detailní'!$A789,0))</f>
        <v/>
      </c>
      <c r="F790" s="31" t="str">
        <f ca="1">IF($B790="","",OFFSET(Zdroj!U$16,'k rozhodnutí detailní'!$A789,0))</f>
        <v/>
      </c>
      <c r="G790" s="122" t="str">
        <f ca="1">IF($B790="","",OFFSET(Zdroj!W$16,'k rozhodnutí detailní'!$A789,0))</f>
        <v/>
      </c>
      <c r="H790" s="126" t="str">
        <f ca="1">IF($B790="","",OFFSET(Zdroj!Y$16,'k rozhodnutí detailní'!$A789,0))</f>
        <v/>
      </c>
      <c r="I790" s="115" t="str">
        <f ca="1">IF($B790="","",OFFSET(Zdroj!BW$16,'k rozhodnutí detailní'!$A789,0))</f>
        <v/>
      </c>
      <c r="J790" s="115" t="str">
        <f ca="1">IF($B790="","",OFFSET(Zdroj!BX$16,'k rozhodnutí detailní'!$A789,0))</f>
        <v/>
      </c>
      <c r="K790" s="115" t="str">
        <f ca="1">IF($B790="","",OFFSET(Zdroj!BY$16,'k rozhodnutí detailní'!$A789,0))</f>
        <v/>
      </c>
      <c r="L790" s="115" t="str">
        <f ca="1">IF($B790="","",CONCATENATE(OFFSET(Zdroj!BZ$16,'k rozhodnutí detailní'!$A789,0)," ze 100"))</f>
        <v/>
      </c>
      <c r="M790" s="142" t="str">
        <f t="shared" ref="M790" ca="1" si="520">IF($B790="","",SUM((I790+J790+K790)/100))</f>
        <v/>
      </c>
      <c r="N790" s="125" t="str">
        <f ca="1">IF(B790="","",OFFSET(Zdroj!CE$16,'k rozhodnutí detailní'!A789,0))</f>
        <v/>
      </c>
      <c r="O790" s="115" t="str">
        <f ca="1">IF($B790="","",OFFSET(Zdroj!Z$16,'k rozhodnutí detailní'!$A789,0))</f>
        <v/>
      </c>
      <c r="P790" s="115" t="str">
        <f ca="1">IF($B790="","",OFFSET(Zdroj!AC$16,'k rozhodnutí detailní'!$A789,0))</f>
        <v/>
      </c>
      <c r="Q790" s="115" t="str">
        <f ca="1">IF($B790="","",OFFSET(Zdroj!AD$16,'k rozhodnutí detailní'!$A789,0))</f>
        <v/>
      </c>
      <c r="R790" s="115" t="str">
        <f ca="1">IF($B790="","",OFFSET(Zdroj!AE$16,'k rozhodnutí detailní'!$A789,0))</f>
        <v/>
      </c>
      <c r="S790" s="115" t="str">
        <f ca="1">IF($B790="","",OFFSET(Zdroj!AF$16,'k rozhodnutí detailní'!$A789,0))</f>
        <v/>
      </c>
      <c r="T790" s="115" t="str">
        <f ca="1">IF($B790="","",OFFSET(Zdroj!AG$16,'k rozhodnutí detailní'!$A789,0))</f>
        <v/>
      </c>
      <c r="U790" s="115" t="str">
        <f ca="1">IF($B790="","",OFFSET(Zdroj!AH$16,'k rozhodnutí detailní'!$A789,0))</f>
        <v/>
      </c>
    </row>
    <row r="791" spans="1:21" x14ac:dyDescent="0.25">
      <c r="A791" s="23"/>
      <c r="B791" s="124" t="str">
        <f ca="1">IF(OFFSET(Zdroj!$B$16,A789,0)&gt;0,OFFSET(Zdroj!$B$16,A789,0)+0,"")</f>
        <v/>
      </c>
      <c r="C791" s="2" t="str">
        <f ca="1">IF($B790="","",IF(Zdroj!$AS$9="ano",CONCATENATE("Okres:","
",OFFSET(Zdroj!CH$16,'k rozhodnutí detailní'!$A789,0),"
","Právní forma","
",OFFSET(Zdroj!H$16,'k rozhodnutí detailní'!$A789,0),"
",IF(OFFSET(Zdroj!I$16,'k rozhodnutí detailní'!$A789,0)="","","IČO: "),OFFSET(Zdroj!I$16,'k rozhodnutí detailní'!$A789,0),"
","B.Ú. ",IF(OFFSET(Zdroj!J$16,'k rozhodnutí detailní'!$A789,0)="","","Anonymizováno")),CONCATENATE("Okres:","
",OFFSET(Zdroj!CH$16,'k rozhodnutí detailní'!$A789,0),"
","Právní forma","
",OFFSET(Zdroj!H$16,'k rozhodnutí detailní'!$A789,0),"
",IF(OFFSET(Zdroj!I$16,'k rozhodnutí detailní'!$A789,0)="","","IČO: "),OFFSET(Zdroj!I$16,'k rozhodnutí detailní'!$A789,0),"
","B.Ú. ",OFFSET(Zdroj!J$16,'k rozhodnutí detailní'!$A789,0))))</f>
        <v/>
      </c>
      <c r="D791" s="3" t="str">
        <f ca="1">IF($B790="","",OFFSET(Zdroj!O$16,'k rozhodnutí detailní'!$A789,0))</f>
        <v/>
      </c>
      <c r="E791" s="127"/>
      <c r="F791" s="30"/>
      <c r="G791" s="122"/>
      <c r="H791" s="126"/>
      <c r="I791" s="115"/>
      <c r="J791" s="115"/>
      <c r="K791" s="115"/>
      <c r="L791" s="115"/>
      <c r="M791" s="142"/>
      <c r="N791" s="125"/>
      <c r="O791" s="115"/>
      <c r="P791" s="115"/>
      <c r="Q791" s="115"/>
      <c r="R791" s="115"/>
      <c r="S791" s="115"/>
      <c r="T791" s="115"/>
      <c r="U791" s="115"/>
    </row>
    <row r="792" spans="1:21" x14ac:dyDescent="0.25">
      <c r="A792" s="23">
        <f>ROW()/3-1</f>
        <v>263</v>
      </c>
      <c r="B792" s="124"/>
      <c r="C792" s="28" t="str">
        <f ca="1">IF($B790="","",IF(Zdroj!$AS$9="ano",IF(OFFSET(Zdroj!M$16,'k rozhodnutí detailní'!A789,0)="","","Anonymizováno"),IF(OFFSET(Zdroj!M$16,'k rozhodnutí detailní'!A789,0)="","",OFFSET(Zdroj!M$16,'k rozhodnutí detailní'!A789,0))))</f>
        <v/>
      </c>
      <c r="D792" s="3" t="str">
        <f ca="1">IF($B790="","",CONCATENATE("Dotace bude použita na:","
",OFFSET(Zdroj!P$16,'k rozhodnutí detailní'!$A789,0)))</f>
        <v/>
      </c>
      <c r="E792" s="127"/>
      <c r="F792" s="31" t="str">
        <f ca="1">IF($B790="","",OFFSET(Zdroj!V$16,'k rozhodnutí detailní'!$A789,0))</f>
        <v/>
      </c>
      <c r="G792" s="38" t="str">
        <f ca="1">IF($B790="","",OFFSET(Zdroj!CC$16,'k rozhodnutí'!$A789,0))</f>
        <v/>
      </c>
      <c r="H792" s="126"/>
      <c r="I792" s="115"/>
      <c r="J792" s="115"/>
      <c r="K792" s="115"/>
      <c r="L792" s="115"/>
      <c r="M792" s="142"/>
      <c r="N792" s="32" t="str">
        <f t="shared" ref="N792" ca="1" si="521">IF(B790="","",N790/G790)</f>
        <v/>
      </c>
      <c r="O792" s="115"/>
      <c r="P792" s="115"/>
      <c r="Q792" s="115"/>
      <c r="R792" s="115"/>
      <c r="S792" s="115"/>
      <c r="T792" s="115"/>
      <c r="U792" s="115"/>
    </row>
    <row r="793" spans="1:21" x14ac:dyDescent="0.25">
      <c r="A793" s="23"/>
      <c r="B793" s="78" t="str">
        <f ca="1">IF(OFFSET(Zdroj!$B$16,A792,0)&gt;0,A795,"")</f>
        <v/>
      </c>
      <c r="C793" s="2" t="str">
        <f ca="1">IF($B793="","",IF(Zdroj!$AS$9="ano",CONCATENATE(OFFSET(Zdroj!C$16,'k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19" t="str">
        <f ca="1">IF($B793="","",OFFSET(Zdroj!N$16,'k rozhodnutí detailní'!$A792,0))</f>
        <v/>
      </c>
      <c r="E793" s="127" t="str">
        <f ca="1">IF($B793="","",OFFSET(Zdroj!T$16,'k rozhodnutí detailní'!$A792,0))</f>
        <v/>
      </c>
      <c r="F793" s="31" t="str">
        <f ca="1">IF($B793="","",OFFSET(Zdroj!U$16,'k rozhodnutí detailní'!$A792,0))</f>
        <v/>
      </c>
      <c r="G793" s="122" t="str">
        <f ca="1">IF($B793="","",OFFSET(Zdroj!W$16,'k rozhodnutí detailní'!$A792,0))</f>
        <v/>
      </c>
      <c r="H793" s="126" t="str">
        <f ca="1">IF($B793="","",OFFSET(Zdroj!Y$16,'k rozhodnutí detailní'!$A792,0))</f>
        <v/>
      </c>
      <c r="I793" s="115" t="str">
        <f ca="1">IF($B793="","",OFFSET(Zdroj!BW$16,'k rozhodnutí detailní'!$A792,0))</f>
        <v/>
      </c>
      <c r="J793" s="115" t="str">
        <f ca="1">IF($B793="","",OFFSET(Zdroj!BX$16,'k rozhodnutí detailní'!$A792,0))</f>
        <v/>
      </c>
      <c r="K793" s="115" t="str">
        <f ca="1">IF($B793="","",OFFSET(Zdroj!BY$16,'k rozhodnutí detailní'!$A792,0))</f>
        <v/>
      </c>
      <c r="L793" s="115" t="str">
        <f ca="1">IF($B793="","",CONCATENATE(OFFSET(Zdroj!BZ$16,'k rozhodnutí detailní'!$A792,0)," ze 100"))</f>
        <v/>
      </c>
      <c r="M793" s="142" t="str">
        <f t="shared" ref="M793" ca="1" si="522">IF($B793="","",SUM((I793+J793+K793)/100))</f>
        <v/>
      </c>
      <c r="N793" s="125" t="str">
        <f ca="1">IF(B793="","",OFFSET(Zdroj!CE$16,'k rozhodnutí detailní'!A792,0))</f>
        <v/>
      </c>
      <c r="O793" s="115" t="str">
        <f ca="1">IF($B793="","",OFFSET(Zdroj!Z$16,'k rozhodnutí detailní'!$A792,0))</f>
        <v/>
      </c>
      <c r="P793" s="115" t="str">
        <f ca="1">IF($B793="","",OFFSET(Zdroj!AC$16,'k rozhodnutí detailní'!$A792,0))</f>
        <v/>
      </c>
      <c r="Q793" s="115" t="str">
        <f ca="1">IF($B793="","",OFFSET(Zdroj!AD$16,'k rozhodnutí detailní'!$A792,0))</f>
        <v/>
      </c>
      <c r="R793" s="115" t="str">
        <f ca="1">IF($B793="","",OFFSET(Zdroj!AE$16,'k rozhodnutí detailní'!$A792,0))</f>
        <v/>
      </c>
      <c r="S793" s="115" t="str">
        <f ca="1">IF($B793="","",OFFSET(Zdroj!AF$16,'k rozhodnutí detailní'!$A792,0))</f>
        <v/>
      </c>
      <c r="T793" s="115" t="str">
        <f ca="1">IF($B793="","",OFFSET(Zdroj!AG$16,'k rozhodnutí detailní'!$A792,0))</f>
        <v/>
      </c>
      <c r="U793" s="115" t="str">
        <f ca="1">IF($B793="","",OFFSET(Zdroj!AH$16,'k rozhodnutí detailní'!$A792,0))</f>
        <v/>
      </c>
    </row>
    <row r="794" spans="1:21" x14ac:dyDescent="0.25">
      <c r="A794" s="23"/>
      <c r="B794" s="124" t="str">
        <f ca="1">IF(OFFSET(Zdroj!$B$16,A792,0)&gt;0,OFFSET(Zdroj!$B$16,A792,0)+0,"")</f>
        <v/>
      </c>
      <c r="C794" s="2" t="str">
        <f ca="1">IF($B793="","",IF(Zdroj!$AS$9="ano",CONCATENATE("Okres:","
",OFFSET(Zdroj!CH$16,'k rozhodnutí detailní'!$A792,0),"
","Právní forma","
",OFFSET(Zdroj!H$16,'k rozhodnutí detailní'!$A792,0),"
",IF(OFFSET(Zdroj!I$16,'k rozhodnutí detailní'!$A792,0)="","","IČO: "),OFFSET(Zdroj!I$16,'k rozhodnutí detailní'!$A792,0),"
","B.Ú. ",IF(OFFSET(Zdroj!J$16,'k rozhodnutí detailní'!$A792,0)="","","Anonymizováno")),CONCATENATE("Okres:","
",OFFSET(Zdroj!CH$16,'k rozhodnutí detailní'!$A792,0),"
","Právní forma","
",OFFSET(Zdroj!H$16,'k rozhodnutí detailní'!$A792,0),"
",IF(OFFSET(Zdroj!I$16,'k rozhodnutí detailní'!$A792,0)="","","IČO: "),OFFSET(Zdroj!I$16,'k rozhodnutí detailní'!$A792,0),"
","B.Ú. ",OFFSET(Zdroj!J$16,'k rozhodnutí detailní'!$A792,0))))</f>
        <v/>
      </c>
      <c r="D794" s="3" t="str">
        <f ca="1">IF($B793="","",OFFSET(Zdroj!O$16,'k rozhodnutí detailní'!$A792,0))</f>
        <v/>
      </c>
      <c r="E794" s="127"/>
      <c r="F794" s="30"/>
      <c r="G794" s="122"/>
      <c r="H794" s="126"/>
      <c r="I794" s="115"/>
      <c r="J794" s="115"/>
      <c r="K794" s="115"/>
      <c r="L794" s="115"/>
      <c r="M794" s="142"/>
      <c r="N794" s="125"/>
      <c r="O794" s="115"/>
      <c r="P794" s="115"/>
      <c r="Q794" s="115"/>
      <c r="R794" s="115"/>
      <c r="S794" s="115"/>
      <c r="T794" s="115"/>
      <c r="U794" s="115"/>
    </row>
    <row r="795" spans="1:21" x14ac:dyDescent="0.25">
      <c r="A795" s="23">
        <f>ROW()/3-1</f>
        <v>264</v>
      </c>
      <c r="B795" s="124"/>
      <c r="C795" s="28" t="str">
        <f ca="1">IF($B793="","",IF(Zdroj!$AS$9="ano",IF(OFFSET(Zdroj!M$16,'k rozhodnutí detailní'!A792,0)="","","Anonymizováno"),IF(OFFSET(Zdroj!M$16,'k rozhodnutí detailní'!A792,0)="","",OFFSET(Zdroj!M$16,'k rozhodnutí detailní'!A792,0))))</f>
        <v/>
      </c>
      <c r="D795" s="3" t="str">
        <f ca="1">IF($B793="","",CONCATENATE("Dotace bude použita na:","
",OFFSET(Zdroj!P$16,'k rozhodnutí detailní'!$A792,0)))</f>
        <v/>
      </c>
      <c r="E795" s="127"/>
      <c r="F795" s="31" t="str">
        <f ca="1">IF($B793="","",OFFSET(Zdroj!V$16,'k rozhodnutí detailní'!$A792,0))</f>
        <v/>
      </c>
      <c r="G795" s="38" t="str">
        <f ca="1">IF($B793="","",OFFSET(Zdroj!CC$16,'k rozhodnutí'!$A792,0))</f>
        <v/>
      </c>
      <c r="H795" s="126"/>
      <c r="I795" s="115"/>
      <c r="J795" s="115"/>
      <c r="K795" s="115"/>
      <c r="L795" s="115"/>
      <c r="M795" s="142"/>
      <c r="N795" s="32" t="str">
        <f t="shared" ref="N795" ca="1" si="523">IF(B793="","",N793/G793)</f>
        <v/>
      </c>
      <c r="O795" s="115"/>
      <c r="P795" s="115"/>
      <c r="Q795" s="115"/>
      <c r="R795" s="115"/>
      <c r="S795" s="115"/>
      <c r="T795" s="115"/>
      <c r="U795" s="115"/>
    </row>
    <row r="796" spans="1:21" x14ac:dyDescent="0.25">
      <c r="A796" s="23"/>
      <c r="B796" s="78" t="str">
        <f ca="1">IF(OFFSET(Zdroj!$B$16,A795,0)&gt;0,A798,"")</f>
        <v/>
      </c>
      <c r="C796" s="2" t="str">
        <f ca="1">IF($B796="","",IF(Zdroj!$AS$9="ano",CONCATENATE(OFFSET(Zdroj!C$16,'k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19" t="str">
        <f ca="1">IF($B796="","",OFFSET(Zdroj!N$16,'k rozhodnutí detailní'!$A795,0))</f>
        <v/>
      </c>
      <c r="E796" s="127" t="str">
        <f ca="1">IF($B796="","",OFFSET(Zdroj!T$16,'k rozhodnutí detailní'!$A795,0))</f>
        <v/>
      </c>
      <c r="F796" s="31" t="str">
        <f ca="1">IF($B796="","",OFFSET(Zdroj!U$16,'k rozhodnutí detailní'!$A795,0))</f>
        <v/>
      </c>
      <c r="G796" s="122" t="str">
        <f ca="1">IF($B796="","",OFFSET(Zdroj!W$16,'k rozhodnutí detailní'!$A795,0))</f>
        <v/>
      </c>
      <c r="H796" s="126" t="str">
        <f ca="1">IF($B796="","",OFFSET(Zdroj!Y$16,'k rozhodnutí detailní'!$A795,0))</f>
        <v/>
      </c>
      <c r="I796" s="115" t="str">
        <f ca="1">IF($B796="","",OFFSET(Zdroj!BW$16,'k rozhodnutí detailní'!$A795,0))</f>
        <v/>
      </c>
      <c r="J796" s="115" t="str">
        <f ca="1">IF($B796="","",OFFSET(Zdroj!BX$16,'k rozhodnutí detailní'!$A795,0))</f>
        <v/>
      </c>
      <c r="K796" s="115" t="str">
        <f ca="1">IF($B796="","",OFFSET(Zdroj!BY$16,'k rozhodnutí detailní'!$A795,0))</f>
        <v/>
      </c>
      <c r="L796" s="115" t="str">
        <f ca="1">IF($B796="","",CONCATENATE(OFFSET(Zdroj!BZ$16,'k rozhodnutí detailní'!$A795,0)," ze 100"))</f>
        <v/>
      </c>
      <c r="M796" s="142" t="str">
        <f t="shared" ref="M796" ca="1" si="524">IF($B796="","",SUM((I796+J796+K796)/100))</f>
        <v/>
      </c>
      <c r="N796" s="125" t="str">
        <f ca="1">IF(B796="","",OFFSET(Zdroj!CE$16,'k rozhodnutí detailní'!A795,0))</f>
        <v/>
      </c>
      <c r="O796" s="115" t="str">
        <f ca="1">IF($B796="","",OFFSET(Zdroj!Z$16,'k rozhodnutí detailní'!$A795,0))</f>
        <v/>
      </c>
      <c r="P796" s="115" t="str">
        <f ca="1">IF($B796="","",OFFSET(Zdroj!AC$16,'k rozhodnutí detailní'!$A795,0))</f>
        <v/>
      </c>
      <c r="Q796" s="115" t="str">
        <f ca="1">IF($B796="","",OFFSET(Zdroj!AD$16,'k rozhodnutí detailní'!$A795,0))</f>
        <v/>
      </c>
      <c r="R796" s="115" t="str">
        <f ca="1">IF($B796="","",OFFSET(Zdroj!AE$16,'k rozhodnutí detailní'!$A795,0))</f>
        <v/>
      </c>
      <c r="S796" s="115" t="str">
        <f ca="1">IF($B796="","",OFFSET(Zdroj!AF$16,'k rozhodnutí detailní'!$A795,0))</f>
        <v/>
      </c>
      <c r="T796" s="115" t="str">
        <f ca="1">IF($B796="","",OFFSET(Zdroj!AG$16,'k rozhodnutí detailní'!$A795,0))</f>
        <v/>
      </c>
      <c r="U796" s="115" t="str">
        <f ca="1">IF($B796="","",OFFSET(Zdroj!AH$16,'k rozhodnutí detailní'!$A795,0))</f>
        <v/>
      </c>
    </row>
    <row r="797" spans="1:21" x14ac:dyDescent="0.25">
      <c r="A797" s="23"/>
      <c r="B797" s="124" t="str">
        <f ca="1">IF(OFFSET(Zdroj!$B$16,A795,0)&gt;0,OFFSET(Zdroj!$B$16,A795,0)+0,"")</f>
        <v/>
      </c>
      <c r="C797" s="2" t="str">
        <f ca="1">IF($B796="","",IF(Zdroj!$AS$9="ano",CONCATENATE("Okres:","
",OFFSET(Zdroj!CH$16,'k rozhodnutí detailní'!$A795,0),"
","Právní forma","
",OFFSET(Zdroj!H$16,'k rozhodnutí detailní'!$A795,0),"
",IF(OFFSET(Zdroj!I$16,'k rozhodnutí detailní'!$A795,0)="","","IČO: "),OFFSET(Zdroj!I$16,'k rozhodnutí detailní'!$A795,0),"
","B.Ú. ",IF(OFFSET(Zdroj!J$16,'k rozhodnutí detailní'!$A795,0)="","","Anonymizováno")),CONCATENATE("Okres:","
",OFFSET(Zdroj!CH$16,'k rozhodnutí detailní'!$A795,0),"
","Právní forma","
",OFFSET(Zdroj!H$16,'k rozhodnutí detailní'!$A795,0),"
",IF(OFFSET(Zdroj!I$16,'k rozhodnutí detailní'!$A795,0)="","","IČO: "),OFFSET(Zdroj!I$16,'k rozhodnutí detailní'!$A795,0),"
","B.Ú. ",OFFSET(Zdroj!J$16,'k rozhodnutí detailní'!$A795,0))))</f>
        <v/>
      </c>
      <c r="D797" s="3" t="str">
        <f ca="1">IF($B796="","",OFFSET(Zdroj!O$16,'k rozhodnutí detailní'!$A795,0))</f>
        <v/>
      </c>
      <c r="E797" s="127"/>
      <c r="F797" s="30"/>
      <c r="G797" s="122"/>
      <c r="H797" s="126"/>
      <c r="I797" s="115"/>
      <c r="J797" s="115"/>
      <c r="K797" s="115"/>
      <c r="L797" s="115"/>
      <c r="M797" s="142"/>
      <c r="N797" s="125"/>
      <c r="O797" s="115"/>
      <c r="P797" s="115"/>
      <c r="Q797" s="115"/>
      <c r="R797" s="115"/>
      <c r="S797" s="115"/>
      <c r="T797" s="115"/>
      <c r="U797" s="115"/>
    </row>
    <row r="798" spans="1:21" x14ac:dyDescent="0.25">
      <c r="A798" s="23">
        <f>ROW()/3-1</f>
        <v>265</v>
      </c>
      <c r="B798" s="124"/>
      <c r="C798" s="28" t="str">
        <f ca="1">IF($B796="","",IF(Zdroj!$AS$9="ano",IF(OFFSET(Zdroj!M$16,'k rozhodnutí detailní'!A795,0)="","","Anonymizováno"),IF(OFFSET(Zdroj!M$16,'k rozhodnutí detailní'!A795,0)="","",OFFSET(Zdroj!M$16,'k rozhodnutí detailní'!A795,0))))</f>
        <v/>
      </c>
      <c r="D798" s="3" t="str">
        <f ca="1">IF($B796="","",CONCATENATE("Dotace bude použita na:","
",OFFSET(Zdroj!P$16,'k rozhodnutí detailní'!$A795,0)))</f>
        <v/>
      </c>
      <c r="E798" s="127"/>
      <c r="F798" s="31" t="str">
        <f ca="1">IF($B796="","",OFFSET(Zdroj!V$16,'k rozhodnutí detailní'!$A795,0))</f>
        <v/>
      </c>
      <c r="G798" s="38" t="str">
        <f ca="1">IF($B796="","",OFFSET(Zdroj!CC$16,'k rozhodnutí'!$A795,0))</f>
        <v/>
      </c>
      <c r="H798" s="126"/>
      <c r="I798" s="115"/>
      <c r="J798" s="115"/>
      <c r="K798" s="115"/>
      <c r="L798" s="115"/>
      <c r="M798" s="142"/>
      <c r="N798" s="32" t="str">
        <f t="shared" ref="N798" ca="1" si="525">IF(B796="","",N796/G796)</f>
        <v/>
      </c>
      <c r="O798" s="115"/>
      <c r="P798" s="115"/>
      <c r="Q798" s="115"/>
      <c r="R798" s="115"/>
      <c r="S798" s="115"/>
      <c r="T798" s="115"/>
      <c r="U798" s="115"/>
    </row>
    <row r="799" spans="1:21" x14ac:dyDescent="0.25">
      <c r="A799" s="23"/>
      <c r="B799" s="78" t="str">
        <f ca="1">IF(OFFSET(Zdroj!$B$16,A798,0)&gt;0,A801,"")</f>
        <v/>
      </c>
      <c r="C799" s="2" t="str">
        <f ca="1">IF($B799="","",IF(Zdroj!$AS$9="ano",CONCATENATE(OFFSET(Zdroj!C$16,'k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19" t="str">
        <f ca="1">IF($B799="","",OFFSET(Zdroj!N$16,'k rozhodnutí detailní'!$A798,0))</f>
        <v/>
      </c>
      <c r="E799" s="127" t="str">
        <f ca="1">IF($B799="","",OFFSET(Zdroj!T$16,'k rozhodnutí detailní'!$A798,0))</f>
        <v/>
      </c>
      <c r="F799" s="31" t="str">
        <f ca="1">IF($B799="","",OFFSET(Zdroj!U$16,'k rozhodnutí detailní'!$A798,0))</f>
        <v/>
      </c>
      <c r="G799" s="122" t="str">
        <f ca="1">IF($B799="","",OFFSET(Zdroj!W$16,'k rozhodnutí detailní'!$A798,0))</f>
        <v/>
      </c>
      <c r="H799" s="126" t="str">
        <f ca="1">IF($B799="","",OFFSET(Zdroj!Y$16,'k rozhodnutí detailní'!$A798,0))</f>
        <v/>
      </c>
      <c r="I799" s="115" t="str">
        <f ca="1">IF($B799="","",OFFSET(Zdroj!BW$16,'k rozhodnutí detailní'!$A798,0))</f>
        <v/>
      </c>
      <c r="J799" s="115" t="str">
        <f ca="1">IF($B799="","",OFFSET(Zdroj!BX$16,'k rozhodnutí detailní'!$A798,0))</f>
        <v/>
      </c>
      <c r="K799" s="115" t="str">
        <f ca="1">IF($B799="","",OFFSET(Zdroj!BY$16,'k rozhodnutí detailní'!$A798,0))</f>
        <v/>
      </c>
      <c r="L799" s="115" t="str">
        <f ca="1">IF($B799="","",CONCATENATE(OFFSET(Zdroj!BZ$16,'k rozhodnutí detailní'!$A798,0)," ze 100"))</f>
        <v/>
      </c>
      <c r="M799" s="142" t="str">
        <f t="shared" ref="M799" ca="1" si="526">IF($B799="","",SUM((I799+J799+K799)/100))</f>
        <v/>
      </c>
      <c r="N799" s="125" t="str">
        <f ca="1">IF(B799="","",OFFSET(Zdroj!CE$16,'k rozhodnutí detailní'!A798,0))</f>
        <v/>
      </c>
      <c r="O799" s="115" t="str">
        <f ca="1">IF($B799="","",OFFSET(Zdroj!Z$16,'k rozhodnutí detailní'!$A798,0))</f>
        <v/>
      </c>
      <c r="P799" s="115" t="str">
        <f ca="1">IF($B799="","",OFFSET(Zdroj!AC$16,'k rozhodnutí detailní'!$A798,0))</f>
        <v/>
      </c>
      <c r="Q799" s="115" t="str">
        <f ca="1">IF($B799="","",OFFSET(Zdroj!AD$16,'k rozhodnutí detailní'!$A798,0))</f>
        <v/>
      </c>
      <c r="R799" s="115" t="str">
        <f ca="1">IF($B799="","",OFFSET(Zdroj!AE$16,'k rozhodnutí detailní'!$A798,0))</f>
        <v/>
      </c>
      <c r="S799" s="115" t="str">
        <f ca="1">IF($B799="","",OFFSET(Zdroj!AF$16,'k rozhodnutí detailní'!$A798,0))</f>
        <v/>
      </c>
      <c r="T799" s="115" t="str">
        <f ca="1">IF($B799="","",OFFSET(Zdroj!AG$16,'k rozhodnutí detailní'!$A798,0))</f>
        <v/>
      </c>
      <c r="U799" s="115" t="str">
        <f ca="1">IF($B799="","",OFFSET(Zdroj!AH$16,'k rozhodnutí detailní'!$A798,0))</f>
        <v/>
      </c>
    </row>
    <row r="800" spans="1:21" x14ac:dyDescent="0.25">
      <c r="A800" s="23"/>
      <c r="B800" s="124" t="str">
        <f ca="1">IF(OFFSET(Zdroj!$B$16,A798,0)&gt;0,OFFSET(Zdroj!$B$16,A798,0)+0,"")</f>
        <v/>
      </c>
      <c r="C800" s="2" t="str">
        <f ca="1">IF($B799="","",IF(Zdroj!$AS$9="ano",CONCATENATE("Okres:","
",OFFSET(Zdroj!CH$16,'k rozhodnutí detailní'!$A798,0),"
","Právní forma","
",OFFSET(Zdroj!H$16,'k rozhodnutí detailní'!$A798,0),"
",IF(OFFSET(Zdroj!I$16,'k rozhodnutí detailní'!$A798,0)="","","IČO: "),OFFSET(Zdroj!I$16,'k rozhodnutí detailní'!$A798,0),"
","B.Ú. ",IF(OFFSET(Zdroj!J$16,'k rozhodnutí detailní'!$A798,0)="","","Anonymizováno")),CONCATENATE("Okres:","
",OFFSET(Zdroj!CH$16,'k rozhodnutí detailní'!$A798,0),"
","Právní forma","
",OFFSET(Zdroj!H$16,'k rozhodnutí detailní'!$A798,0),"
",IF(OFFSET(Zdroj!I$16,'k rozhodnutí detailní'!$A798,0)="","","IČO: "),OFFSET(Zdroj!I$16,'k rozhodnutí detailní'!$A798,0),"
","B.Ú. ",OFFSET(Zdroj!J$16,'k rozhodnutí detailní'!$A798,0))))</f>
        <v/>
      </c>
      <c r="D800" s="3" t="str">
        <f ca="1">IF($B799="","",OFFSET(Zdroj!O$16,'k rozhodnutí detailní'!$A798,0))</f>
        <v/>
      </c>
      <c r="E800" s="127"/>
      <c r="F800" s="30"/>
      <c r="G800" s="122"/>
      <c r="H800" s="126"/>
      <c r="I800" s="115"/>
      <c r="J800" s="115"/>
      <c r="K800" s="115"/>
      <c r="L800" s="115"/>
      <c r="M800" s="142"/>
      <c r="N800" s="125"/>
      <c r="O800" s="115"/>
      <c r="P800" s="115"/>
      <c r="Q800" s="115"/>
      <c r="R800" s="115"/>
      <c r="S800" s="115"/>
      <c r="T800" s="115"/>
      <c r="U800" s="115"/>
    </row>
    <row r="801" spans="1:21" x14ac:dyDescent="0.25">
      <c r="A801" s="23">
        <f>ROW()/3-1</f>
        <v>266</v>
      </c>
      <c r="B801" s="124"/>
      <c r="C801" s="28" t="str">
        <f ca="1">IF($B799="","",IF(Zdroj!$AS$9="ano",IF(OFFSET(Zdroj!M$16,'k rozhodnutí detailní'!A798,0)="","","Anonymizováno"),IF(OFFSET(Zdroj!M$16,'k rozhodnutí detailní'!A798,0)="","",OFFSET(Zdroj!M$16,'k rozhodnutí detailní'!A798,0))))</f>
        <v/>
      </c>
      <c r="D801" s="3" t="str">
        <f ca="1">IF($B799="","",CONCATENATE("Dotace bude použita na:","
",OFFSET(Zdroj!P$16,'k rozhodnutí detailní'!$A798,0)))</f>
        <v/>
      </c>
      <c r="E801" s="127"/>
      <c r="F801" s="31" t="str">
        <f ca="1">IF($B799="","",OFFSET(Zdroj!V$16,'k rozhodnutí detailní'!$A798,0))</f>
        <v/>
      </c>
      <c r="G801" s="38" t="str">
        <f ca="1">IF($B799="","",OFFSET(Zdroj!CC$16,'k rozhodnutí'!$A798,0))</f>
        <v/>
      </c>
      <c r="H801" s="126"/>
      <c r="I801" s="115"/>
      <c r="J801" s="115"/>
      <c r="K801" s="115"/>
      <c r="L801" s="115"/>
      <c r="M801" s="142"/>
      <c r="N801" s="32" t="str">
        <f t="shared" ref="N801" ca="1" si="527">IF(B799="","",N799/G799)</f>
        <v/>
      </c>
      <c r="O801" s="115"/>
      <c r="P801" s="115"/>
      <c r="Q801" s="115"/>
      <c r="R801" s="115"/>
      <c r="S801" s="115"/>
      <c r="T801" s="115"/>
      <c r="U801" s="115"/>
    </row>
    <row r="802" spans="1:21" x14ac:dyDescent="0.25">
      <c r="A802" s="23"/>
      <c r="B802" s="78" t="str">
        <f ca="1">IF(OFFSET(Zdroj!$B$16,A801,0)&gt;0,A804,"")</f>
        <v/>
      </c>
      <c r="C802" s="2" t="str">
        <f ca="1">IF($B802="","",IF(Zdroj!$AS$9="ano",CONCATENATE(OFFSET(Zdroj!C$16,'k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19" t="str">
        <f ca="1">IF($B802="","",OFFSET(Zdroj!N$16,'k rozhodnutí detailní'!$A801,0))</f>
        <v/>
      </c>
      <c r="E802" s="127" t="str">
        <f ca="1">IF($B802="","",OFFSET(Zdroj!T$16,'k rozhodnutí detailní'!$A801,0))</f>
        <v/>
      </c>
      <c r="F802" s="31" t="str">
        <f ca="1">IF($B802="","",OFFSET(Zdroj!U$16,'k rozhodnutí detailní'!$A801,0))</f>
        <v/>
      </c>
      <c r="G802" s="122" t="str">
        <f ca="1">IF($B802="","",OFFSET(Zdroj!W$16,'k rozhodnutí detailní'!$A801,0))</f>
        <v/>
      </c>
      <c r="H802" s="126" t="str">
        <f ca="1">IF($B802="","",OFFSET(Zdroj!Y$16,'k rozhodnutí detailní'!$A801,0))</f>
        <v/>
      </c>
      <c r="I802" s="115" t="str">
        <f ca="1">IF($B802="","",OFFSET(Zdroj!BW$16,'k rozhodnutí detailní'!$A801,0))</f>
        <v/>
      </c>
      <c r="J802" s="115" t="str">
        <f ca="1">IF($B802="","",OFFSET(Zdroj!BX$16,'k rozhodnutí detailní'!$A801,0))</f>
        <v/>
      </c>
      <c r="K802" s="115" t="str">
        <f ca="1">IF($B802="","",OFFSET(Zdroj!BY$16,'k rozhodnutí detailní'!$A801,0))</f>
        <v/>
      </c>
      <c r="L802" s="115" t="str">
        <f ca="1">IF($B802="","",CONCATENATE(OFFSET(Zdroj!BZ$16,'k rozhodnutí detailní'!$A801,0)," ze 100"))</f>
        <v/>
      </c>
      <c r="M802" s="142" t="str">
        <f t="shared" ref="M802" ca="1" si="528">IF($B802="","",SUM((I802+J802+K802)/100))</f>
        <v/>
      </c>
      <c r="N802" s="125" t="str">
        <f ca="1">IF(B802="","",OFFSET(Zdroj!CE$16,'k rozhodnutí detailní'!A801,0))</f>
        <v/>
      </c>
      <c r="O802" s="115" t="str">
        <f ca="1">IF($B802="","",OFFSET(Zdroj!Z$16,'k rozhodnutí detailní'!$A801,0))</f>
        <v/>
      </c>
      <c r="P802" s="115" t="str">
        <f ca="1">IF($B802="","",OFFSET(Zdroj!AC$16,'k rozhodnutí detailní'!$A801,0))</f>
        <v/>
      </c>
      <c r="Q802" s="115" t="str">
        <f ca="1">IF($B802="","",OFFSET(Zdroj!AD$16,'k rozhodnutí detailní'!$A801,0))</f>
        <v/>
      </c>
      <c r="R802" s="115" t="str">
        <f ca="1">IF($B802="","",OFFSET(Zdroj!AE$16,'k rozhodnutí detailní'!$A801,0))</f>
        <v/>
      </c>
      <c r="S802" s="115" t="str">
        <f ca="1">IF($B802="","",OFFSET(Zdroj!AF$16,'k rozhodnutí detailní'!$A801,0))</f>
        <v/>
      </c>
      <c r="T802" s="115" t="str">
        <f ca="1">IF($B802="","",OFFSET(Zdroj!AG$16,'k rozhodnutí detailní'!$A801,0))</f>
        <v/>
      </c>
      <c r="U802" s="115" t="str">
        <f ca="1">IF($B802="","",OFFSET(Zdroj!AH$16,'k rozhodnutí detailní'!$A801,0))</f>
        <v/>
      </c>
    </row>
    <row r="803" spans="1:21" x14ac:dyDescent="0.25">
      <c r="A803" s="23"/>
      <c r="B803" s="124" t="str">
        <f ca="1">IF(OFFSET(Zdroj!$B$16,A801,0)&gt;0,OFFSET(Zdroj!$B$16,A801,0)+0,"")</f>
        <v/>
      </c>
      <c r="C803" s="2" t="str">
        <f ca="1">IF($B802="","",IF(Zdroj!$AS$9="ano",CONCATENATE("Okres:","
",OFFSET(Zdroj!CH$16,'k rozhodnutí detailní'!$A801,0),"
","Právní forma","
",OFFSET(Zdroj!H$16,'k rozhodnutí detailní'!$A801,0),"
",IF(OFFSET(Zdroj!I$16,'k rozhodnutí detailní'!$A801,0)="","","IČO: "),OFFSET(Zdroj!I$16,'k rozhodnutí detailní'!$A801,0),"
","B.Ú. ",IF(OFFSET(Zdroj!J$16,'k rozhodnutí detailní'!$A801,0)="","","Anonymizováno")),CONCATENATE("Okres:","
",OFFSET(Zdroj!CH$16,'k rozhodnutí detailní'!$A801,0),"
","Právní forma","
",OFFSET(Zdroj!H$16,'k rozhodnutí detailní'!$A801,0),"
",IF(OFFSET(Zdroj!I$16,'k rozhodnutí detailní'!$A801,0)="","","IČO: "),OFFSET(Zdroj!I$16,'k rozhodnutí detailní'!$A801,0),"
","B.Ú. ",OFFSET(Zdroj!J$16,'k rozhodnutí detailní'!$A801,0))))</f>
        <v/>
      </c>
      <c r="D803" s="3" t="str">
        <f ca="1">IF($B802="","",OFFSET(Zdroj!O$16,'k rozhodnutí detailní'!$A801,0))</f>
        <v/>
      </c>
      <c r="E803" s="127"/>
      <c r="F803" s="30"/>
      <c r="G803" s="122"/>
      <c r="H803" s="126"/>
      <c r="I803" s="115"/>
      <c r="J803" s="115"/>
      <c r="K803" s="115"/>
      <c r="L803" s="115"/>
      <c r="M803" s="142"/>
      <c r="N803" s="125"/>
      <c r="O803" s="115"/>
      <c r="P803" s="115"/>
      <c r="Q803" s="115"/>
      <c r="R803" s="115"/>
      <c r="S803" s="115"/>
      <c r="T803" s="115"/>
      <c r="U803" s="115"/>
    </row>
    <row r="804" spans="1:21" x14ac:dyDescent="0.25">
      <c r="A804" s="23">
        <f>ROW()/3-1</f>
        <v>267</v>
      </c>
      <c r="B804" s="124"/>
      <c r="C804" s="28" t="str">
        <f ca="1">IF($B802="","",IF(Zdroj!$AS$9="ano",IF(OFFSET(Zdroj!M$16,'k rozhodnutí detailní'!A801,0)="","","Anonymizováno"),IF(OFFSET(Zdroj!M$16,'k rozhodnutí detailní'!A801,0)="","",OFFSET(Zdroj!M$16,'k rozhodnutí detailní'!A801,0))))</f>
        <v/>
      </c>
      <c r="D804" s="3" t="str">
        <f ca="1">IF($B802="","",CONCATENATE("Dotace bude použita na:","
",OFFSET(Zdroj!P$16,'k rozhodnutí detailní'!$A801,0)))</f>
        <v/>
      </c>
      <c r="E804" s="127"/>
      <c r="F804" s="31" t="str">
        <f ca="1">IF($B802="","",OFFSET(Zdroj!V$16,'k rozhodnutí detailní'!$A801,0))</f>
        <v/>
      </c>
      <c r="G804" s="38" t="str">
        <f ca="1">IF($B802="","",OFFSET(Zdroj!CC$16,'k rozhodnutí'!$A801,0))</f>
        <v/>
      </c>
      <c r="H804" s="126"/>
      <c r="I804" s="115"/>
      <c r="J804" s="115"/>
      <c r="K804" s="115"/>
      <c r="L804" s="115"/>
      <c r="M804" s="142"/>
      <c r="N804" s="32" t="str">
        <f t="shared" ref="N804" ca="1" si="529">IF(B802="","",N802/G802)</f>
        <v/>
      </c>
      <c r="O804" s="115"/>
      <c r="P804" s="115"/>
      <c r="Q804" s="115"/>
      <c r="R804" s="115"/>
      <c r="S804" s="115"/>
      <c r="T804" s="115"/>
      <c r="U804" s="115"/>
    </row>
    <row r="805" spans="1:21" x14ac:dyDescent="0.25">
      <c r="A805" s="23"/>
      <c r="B805" s="78" t="str">
        <f ca="1">IF(OFFSET(Zdroj!$B$16,A804,0)&gt;0,A807,"")</f>
        <v/>
      </c>
      <c r="C805" s="2" t="str">
        <f ca="1">IF($B805="","",IF(Zdroj!$AS$9="ano",CONCATENATE(OFFSET(Zdroj!C$16,'k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19" t="str">
        <f ca="1">IF($B805="","",OFFSET(Zdroj!N$16,'k rozhodnutí detailní'!$A804,0))</f>
        <v/>
      </c>
      <c r="E805" s="127" t="str">
        <f ca="1">IF($B805="","",OFFSET(Zdroj!T$16,'k rozhodnutí detailní'!$A804,0))</f>
        <v/>
      </c>
      <c r="F805" s="31" t="str">
        <f ca="1">IF($B805="","",OFFSET(Zdroj!U$16,'k rozhodnutí detailní'!$A804,0))</f>
        <v/>
      </c>
      <c r="G805" s="122" t="str">
        <f ca="1">IF($B805="","",OFFSET(Zdroj!W$16,'k rozhodnutí detailní'!$A804,0))</f>
        <v/>
      </c>
      <c r="H805" s="126" t="str">
        <f ca="1">IF($B805="","",OFFSET(Zdroj!Y$16,'k rozhodnutí detailní'!$A804,0))</f>
        <v/>
      </c>
      <c r="I805" s="115" t="str">
        <f ca="1">IF($B805="","",OFFSET(Zdroj!BW$16,'k rozhodnutí detailní'!$A804,0))</f>
        <v/>
      </c>
      <c r="J805" s="115" t="str">
        <f ca="1">IF($B805="","",OFFSET(Zdroj!BX$16,'k rozhodnutí detailní'!$A804,0))</f>
        <v/>
      </c>
      <c r="K805" s="115" t="str">
        <f ca="1">IF($B805="","",OFFSET(Zdroj!BY$16,'k rozhodnutí detailní'!$A804,0))</f>
        <v/>
      </c>
      <c r="L805" s="115" t="str">
        <f ca="1">IF($B805="","",CONCATENATE(OFFSET(Zdroj!BZ$16,'k rozhodnutí detailní'!$A804,0)," ze 100"))</f>
        <v/>
      </c>
      <c r="M805" s="142" t="str">
        <f t="shared" ref="M805" ca="1" si="530">IF($B805="","",SUM((I805+J805+K805)/100))</f>
        <v/>
      </c>
      <c r="N805" s="125" t="str">
        <f ca="1">IF(B805="","",OFFSET(Zdroj!CE$16,'k rozhodnutí detailní'!A804,0))</f>
        <v/>
      </c>
      <c r="O805" s="115" t="str">
        <f ca="1">IF($B805="","",OFFSET(Zdroj!Z$16,'k rozhodnutí detailní'!$A804,0))</f>
        <v/>
      </c>
      <c r="P805" s="115" t="str">
        <f ca="1">IF($B805="","",OFFSET(Zdroj!AC$16,'k rozhodnutí detailní'!$A804,0))</f>
        <v/>
      </c>
      <c r="Q805" s="115" t="str">
        <f ca="1">IF($B805="","",OFFSET(Zdroj!AD$16,'k rozhodnutí detailní'!$A804,0))</f>
        <v/>
      </c>
      <c r="R805" s="115" t="str">
        <f ca="1">IF($B805="","",OFFSET(Zdroj!AE$16,'k rozhodnutí detailní'!$A804,0))</f>
        <v/>
      </c>
      <c r="S805" s="115" t="str">
        <f ca="1">IF($B805="","",OFFSET(Zdroj!AF$16,'k rozhodnutí detailní'!$A804,0))</f>
        <v/>
      </c>
      <c r="T805" s="115" t="str">
        <f ca="1">IF($B805="","",OFFSET(Zdroj!AG$16,'k rozhodnutí detailní'!$A804,0))</f>
        <v/>
      </c>
      <c r="U805" s="115" t="str">
        <f ca="1">IF($B805="","",OFFSET(Zdroj!AH$16,'k rozhodnutí detailní'!$A804,0))</f>
        <v/>
      </c>
    </row>
    <row r="806" spans="1:21" x14ac:dyDescent="0.25">
      <c r="A806" s="23"/>
      <c r="B806" s="124" t="str">
        <f ca="1">IF(OFFSET(Zdroj!$B$16,A804,0)&gt;0,OFFSET(Zdroj!$B$16,A804,0)+0,"")</f>
        <v/>
      </c>
      <c r="C806" s="2" t="str">
        <f ca="1">IF($B805="","",IF(Zdroj!$AS$9="ano",CONCATENATE("Okres:","
",OFFSET(Zdroj!CH$16,'k rozhodnutí detailní'!$A804,0),"
","Právní forma","
",OFFSET(Zdroj!H$16,'k rozhodnutí detailní'!$A804,0),"
",IF(OFFSET(Zdroj!I$16,'k rozhodnutí detailní'!$A804,0)="","","IČO: "),OFFSET(Zdroj!I$16,'k rozhodnutí detailní'!$A804,0),"
","B.Ú. ",IF(OFFSET(Zdroj!J$16,'k rozhodnutí detailní'!$A804,0)="","","Anonymizováno")),CONCATENATE("Okres:","
",OFFSET(Zdroj!CH$16,'k rozhodnutí detailní'!$A804,0),"
","Právní forma","
",OFFSET(Zdroj!H$16,'k rozhodnutí detailní'!$A804,0),"
",IF(OFFSET(Zdroj!I$16,'k rozhodnutí detailní'!$A804,0)="","","IČO: "),OFFSET(Zdroj!I$16,'k rozhodnutí detailní'!$A804,0),"
","B.Ú. ",OFFSET(Zdroj!J$16,'k rozhodnutí detailní'!$A804,0))))</f>
        <v/>
      </c>
      <c r="D806" s="3" t="str">
        <f ca="1">IF($B805="","",OFFSET(Zdroj!O$16,'k rozhodnutí detailní'!$A804,0))</f>
        <v/>
      </c>
      <c r="E806" s="127"/>
      <c r="F806" s="30"/>
      <c r="G806" s="122"/>
      <c r="H806" s="126"/>
      <c r="I806" s="115"/>
      <c r="J806" s="115"/>
      <c r="K806" s="115"/>
      <c r="L806" s="115"/>
      <c r="M806" s="142"/>
      <c r="N806" s="125"/>
      <c r="O806" s="115"/>
      <c r="P806" s="115"/>
      <c r="Q806" s="115"/>
      <c r="R806" s="115"/>
      <c r="S806" s="115"/>
      <c r="T806" s="115"/>
      <c r="U806" s="115"/>
    </row>
    <row r="807" spans="1:21" x14ac:dyDescent="0.25">
      <c r="A807" s="23">
        <f>ROW()/3-1</f>
        <v>268</v>
      </c>
      <c r="B807" s="124"/>
      <c r="C807" s="28" t="str">
        <f ca="1">IF($B805="","",IF(Zdroj!$AS$9="ano",IF(OFFSET(Zdroj!M$16,'k rozhodnutí detailní'!A804,0)="","","Anonymizováno"),IF(OFFSET(Zdroj!M$16,'k rozhodnutí detailní'!A804,0)="","",OFFSET(Zdroj!M$16,'k rozhodnutí detailní'!A804,0))))</f>
        <v/>
      </c>
      <c r="D807" s="3" t="str">
        <f ca="1">IF($B805="","",CONCATENATE("Dotace bude použita na:","
",OFFSET(Zdroj!P$16,'k rozhodnutí detailní'!$A804,0)))</f>
        <v/>
      </c>
      <c r="E807" s="127"/>
      <c r="F807" s="31" t="str">
        <f ca="1">IF($B805="","",OFFSET(Zdroj!V$16,'k rozhodnutí detailní'!$A804,0))</f>
        <v/>
      </c>
      <c r="G807" s="38" t="str">
        <f ca="1">IF($B805="","",OFFSET(Zdroj!CC$16,'k rozhodnutí'!$A804,0))</f>
        <v/>
      </c>
      <c r="H807" s="126"/>
      <c r="I807" s="115"/>
      <c r="J807" s="115"/>
      <c r="K807" s="115"/>
      <c r="L807" s="115"/>
      <c r="M807" s="142"/>
      <c r="N807" s="32" t="str">
        <f t="shared" ref="N807" ca="1" si="531">IF(B805="","",N805/G805)</f>
        <v/>
      </c>
      <c r="O807" s="115"/>
      <c r="P807" s="115"/>
      <c r="Q807" s="115"/>
      <c r="R807" s="115"/>
      <c r="S807" s="115"/>
      <c r="T807" s="115"/>
      <c r="U807" s="115"/>
    </row>
    <row r="808" spans="1:21" x14ac:dyDescent="0.25">
      <c r="A808" s="23"/>
      <c r="B808" s="78" t="str">
        <f ca="1">IF(OFFSET(Zdroj!$B$16,A807,0)&gt;0,A810,"")</f>
        <v/>
      </c>
      <c r="C808" s="2" t="str">
        <f ca="1">IF($B808="","",IF(Zdroj!$AS$9="ano",CONCATENATE(OFFSET(Zdroj!C$16,'k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19" t="str">
        <f ca="1">IF($B808="","",OFFSET(Zdroj!N$16,'k rozhodnutí detailní'!$A807,0))</f>
        <v/>
      </c>
      <c r="E808" s="127" t="str">
        <f ca="1">IF($B808="","",OFFSET(Zdroj!T$16,'k rozhodnutí detailní'!$A807,0))</f>
        <v/>
      </c>
      <c r="F808" s="31" t="str">
        <f ca="1">IF($B808="","",OFFSET(Zdroj!U$16,'k rozhodnutí detailní'!$A807,0))</f>
        <v/>
      </c>
      <c r="G808" s="122" t="str">
        <f ca="1">IF($B808="","",OFFSET(Zdroj!W$16,'k rozhodnutí detailní'!$A807,0))</f>
        <v/>
      </c>
      <c r="H808" s="126" t="str">
        <f ca="1">IF($B808="","",OFFSET(Zdroj!Y$16,'k rozhodnutí detailní'!$A807,0))</f>
        <v/>
      </c>
      <c r="I808" s="115" t="str">
        <f ca="1">IF($B808="","",OFFSET(Zdroj!BW$16,'k rozhodnutí detailní'!$A807,0))</f>
        <v/>
      </c>
      <c r="J808" s="115" t="str">
        <f ca="1">IF($B808="","",OFFSET(Zdroj!BX$16,'k rozhodnutí detailní'!$A807,0))</f>
        <v/>
      </c>
      <c r="K808" s="115" t="str">
        <f ca="1">IF($B808="","",OFFSET(Zdroj!BY$16,'k rozhodnutí detailní'!$A807,0))</f>
        <v/>
      </c>
      <c r="L808" s="115" t="str">
        <f ca="1">IF($B808="","",CONCATENATE(OFFSET(Zdroj!BZ$16,'k rozhodnutí detailní'!$A807,0)," ze 100"))</f>
        <v/>
      </c>
      <c r="M808" s="142" t="str">
        <f t="shared" ref="M808" ca="1" si="532">IF($B808="","",SUM((I808+J808+K808)/100))</f>
        <v/>
      </c>
      <c r="N808" s="125" t="str">
        <f ca="1">IF(B808="","",OFFSET(Zdroj!CE$16,'k rozhodnutí detailní'!A807,0))</f>
        <v/>
      </c>
      <c r="O808" s="115" t="str">
        <f ca="1">IF($B808="","",OFFSET(Zdroj!Z$16,'k rozhodnutí detailní'!$A807,0))</f>
        <v/>
      </c>
      <c r="P808" s="115" t="str">
        <f ca="1">IF($B808="","",OFFSET(Zdroj!AC$16,'k rozhodnutí detailní'!$A807,0))</f>
        <v/>
      </c>
      <c r="Q808" s="115" t="str">
        <f ca="1">IF($B808="","",OFFSET(Zdroj!AD$16,'k rozhodnutí detailní'!$A807,0))</f>
        <v/>
      </c>
      <c r="R808" s="115" t="str">
        <f ca="1">IF($B808="","",OFFSET(Zdroj!AE$16,'k rozhodnutí detailní'!$A807,0))</f>
        <v/>
      </c>
      <c r="S808" s="115" t="str">
        <f ca="1">IF($B808="","",OFFSET(Zdroj!AF$16,'k rozhodnutí detailní'!$A807,0))</f>
        <v/>
      </c>
      <c r="T808" s="115" t="str">
        <f ca="1">IF($B808="","",OFFSET(Zdroj!AG$16,'k rozhodnutí detailní'!$A807,0))</f>
        <v/>
      </c>
      <c r="U808" s="115" t="str">
        <f ca="1">IF($B808="","",OFFSET(Zdroj!AH$16,'k rozhodnutí detailní'!$A807,0))</f>
        <v/>
      </c>
    </row>
    <row r="809" spans="1:21" x14ac:dyDescent="0.25">
      <c r="A809" s="23"/>
      <c r="B809" s="124" t="str">
        <f ca="1">IF(OFFSET(Zdroj!$B$16,A807,0)&gt;0,OFFSET(Zdroj!$B$16,A807,0)+0,"")</f>
        <v/>
      </c>
      <c r="C809" s="2" t="str">
        <f ca="1">IF($B808="","",IF(Zdroj!$AS$9="ano",CONCATENATE("Okres:","
",OFFSET(Zdroj!CH$16,'k rozhodnutí detailní'!$A807,0),"
","Právní forma","
",OFFSET(Zdroj!H$16,'k rozhodnutí detailní'!$A807,0),"
",IF(OFFSET(Zdroj!I$16,'k rozhodnutí detailní'!$A807,0)="","","IČO: "),OFFSET(Zdroj!I$16,'k rozhodnutí detailní'!$A807,0),"
","B.Ú. ",IF(OFFSET(Zdroj!J$16,'k rozhodnutí detailní'!$A807,0)="","","Anonymizováno")),CONCATENATE("Okres:","
",OFFSET(Zdroj!CH$16,'k rozhodnutí detailní'!$A807,0),"
","Právní forma","
",OFFSET(Zdroj!H$16,'k rozhodnutí detailní'!$A807,0),"
",IF(OFFSET(Zdroj!I$16,'k rozhodnutí detailní'!$A807,0)="","","IČO: "),OFFSET(Zdroj!I$16,'k rozhodnutí detailní'!$A807,0),"
","B.Ú. ",OFFSET(Zdroj!J$16,'k rozhodnutí detailní'!$A807,0))))</f>
        <v/>
      </c>
      <c r="D809" s="3" t="str">
        <f ca="1">IF($B808="","",OFFSET(Zdroj!O$16,'k rozhodnutí detailní'!$A807,0))</f>
        <v/>
      </c>
      <c r="E809" s="127"/>
      <c r="F809" s="30"/>
      <c r="G809" s="122"/>
      <c r="H809" s="126"/>
      <c r="I809" s="115"/>
      <c r="J809" s="115"/>
      <c r="K809" s="115"/>
      <c r="L809" s="115"/>
      <c r="M809" s="142"/>
      <c r="N809" s="125"/>
      <c r="O809" s="115"/>
      <c r="P809" s="115"/>
      <c r="Q809" s="115"/>
      <c r="R809" s="115"/>
      <c r="S809" s="115"/>
      <c r="T809" s="115"/>
      <c r="U809" s="115"/>
    </row>
    <row r="810" spans="1:21" x14ac:dyDescent="0.25">
      <c r="A810" s="23">
        <f>ROW()/3-1</f>
        <v>269</v>
      </c>
      <c r="B810" s="124"/>
      <c r="C810" s="28" t="str">
        <f ca="1">IF($B808="","",IF(Zdroj!$AS$9="ano",IF(OFFSET(Zdroj!M$16,'k rozhodnutí detailní'!A807,0)="","","Anonymizováno"),IF(OFFSET(Zdroj!M$16,'k rozhodnutí detailní'!A807,0)="","",OFFSET(Zdroj!M$16,'k rozhodnutí detailní'!A807,0))))</f>
        <v/>
      </c>
      <c r="D810" s="3" t="str">
        <f ca="1">IF($B808="","",CONCATENATE("Dotace bude použita na:","
",OFFSET(Zdroj!P$16,'k rozhodnutí detailní'!$A807,0)))</f>
        <v/>
      </c>
      <c r="E810" s="127"/>
      <c r="F810" s="31" t="str">
        <f ca="1">IF($B808="","",OFFSET(Zdroj!V$16,'k rozhodnutí detailní'!$A807,0))</f>
        <v/>
      </c>
      <c r="G810" s="38" t="str">
        <f ca="1">IF($B808="","",OFFSET(Zdroj!CC$16,'k rozhodnutí'!$A807,0))</f>
        <v/>
      </c>
      <c r="H810" s="126"/>
      <c r="I810" s="115"/>
      <c r="J810" s="115"/>
      <c r="K810" s="115"/>
      <c r="L810" s="115"/>
      <c r="M810" s="142"/>
      <c r="N810" s="32" t="str">
        <f t="shared" ref="N810" ca="1" si="533">IF(B808="","",N808/G808)</f>
        <v/>
      </c>
      <c r="O810" s="115"/>
      <c r="P810" s="115"/>
      <c r="Q810" s="115"/>
      <c r="R810" s="115"/>
      <c r="S810" s="115"/>
      <c r="T810" s="115"/>
      <c r="U810" s="115"/>
    </row>
    <row r="811" spans="1:21" x14ac:dyDescent="0.25">
      <c r="A811" s="23"/>
      <c r="B811" s="78" t="str">
        <f ca="1">IF(OFFSET(Zdroj!$B$16,A810,0)&gt;0,A813,"")</f>
        <v/>
      </c>
      <c r="C811" s="2" t="str">
        <f ca="1">IF($B811="","",IF(Zdroj!$AS$9="ano",CONCATENATE(OFFSET(Zdroj!C$16,'k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19" t="str">
        <f ca="1">IF($B811="","",OFFSET(Zdroj!N$16,'k rozhodnutí detailní'!$A810,0))</f>
        <v/>
      </c>
      <c r="E811" s="127" t="str">
        <f ca="1">IF($B811="","",OFFSET(Zdroj!T$16,'k rozhodnutí detailní'!$A810,0))</f>
        <v/>
      </c>
      <c r="F811" s="31" t="str">
        <f ca="1">IF($B811="","",OFFSET(Zdroj!U$16,'k rozhodnutí detailní'!$A810,0))</f>
        <v/>
      </c>
      <c r="G811" s="122" t="str">
        <f ca="1">IF($B811="","",OFFSET(Zdroj!W$16,'k rozhodnutí detailní'!$A810,0))</f>
        <v/>
      </c>
      <c r="H811" s="126" t="str">
        <f ca="1">IF($B811="","",OFFSET(Zdroj!Y$16,'k rozhodnutí detailní'!$A810,0))</f>
        <v/>
      </c>
      <c r="I811" s="115" t="str">
        <f ca="1">IF($B811="","",OFFSET(Zdroj!BW$16,'k rozhodnutí detailní'!$A810,0))</f>
        <v/>
      </c>
      <c r="J811" s="115" t="str">
        <f ca="1">IF($B811="","",OFFSET(Zdroj!BX$16,'k rozhodnutí detailní'!$A810,0))</f>
        <v/>
      </c>
      <c r="K811" s="115" t="str">
        <f ca="1">IF($B811="","",OFFSET(Zdroj!BY$16,'k rozhodnutí detailní'!$A810,0))</f>
        <v/>
      </c>
      <c r="L811" s="115" t="str">
        <f ca="1">IF($B811="","",CONCATENATE(OFFSET(Zdroj!BZ$16,'k rozhodnutí detailní'!$A810,0)," ze 100"))</f>
        <v/>
      </c>
      <c r="M811" s="142" t="str">
        <f t="shared" ref="M811" ca="1" si="534">IF($B811="","",SUM((I811+J811+K811)/100))</f>
        <v/>
      </c>
      <c r="N811" s="125" t="str">
        <f ca="1">IF(B811="","",OFFSET(Zdroj!CE$16,'k rozhodnutí detailní'!A810,0))</f>
        <v/>
      </c>
      <c r="O811" s="115" t="str">
        <f ca="1">IF($B811="","",OFFSET(Zdroj!Z$16,'k rozhodnutí detailní'!$A810,0))</f>
        <v/>
      </c>
      <c r="P811" s="115" t="str">
        <f ca="1">IF($B811="","",OFFSET(Zdroj!AC$16,'k rozhodnutí detailní'!$A810,0))</f>
        <v/>
      </c>
      <c r="Q811" s="115" t="str">
        <f ca="1">IF($B811="","",OFFSET(Zdroj!AD$16,'k rozhodnutí detailní'!$A810,0))</f>
        <v/>
      </c>
      <c r="R811" s="115" t="str">
        <f ca="1">IF($B811="","",OFFSET(Zdroj!AE$16,'k rozhodnutí detailní'!$A810,0))</f>
        <v/>
      </c>
      <c r="S811" s="115" t="str">
        <f ca="1">IF($B811="","",OFFSET(Zdroj!AF$16,'k rozhodnutí detailní'!$A810,0))</f>
        <v/>
      </c>
      <c r="T811" s="115" t="str">
        <f ca="1">IF($B811="","",OFFSET(Zdroj!AG$16,'k rozhodnutí detailní'!$A810,0))</f>
        <v/>
      </c>
      <c r="U811" s="115" t="str">
        <f ca="1">IF($B811="","",OFFSET(Zdroj!AH$16,'k rozhodnutí detailní'!$A810,0))</f>
        <v/>
      </c>
    </row>
    <row r="812" spans="1:21" x14ac:dyDescent="0.25">
      <c r="A812" s="23"/>
      <c r="B812" s="124" t="str">
        <f ca="1">IF(OFFSET(Zdroj!$B$16,A810,0)&gt;0,OFFSET(Zdroj!$B$16,A810,0)+0,"")</f>
        <v/>
      </c>
      <c r="C812" s="2" t="str">
        <f ca="1">IF($B811="","",IF(Zdroj!$AS$9="ano",CONCATENATE("Okres:","
",OFFSET(Zdroj!CH$16,'k rozhodnutí detailní'!$A810,0),"
","Právní forma","
",OFFSET(Zdroj!H$16,'k rozhodnutí detailní'!$A810,0),"
",IF(OFFSET(Zdroj!I$16,'k rozhodnutí detailní'!$A810,0)="","","IČO: "),OFFSET(Zdroj!I$16,'k rozhodnutí detailní'!$A810,0),"
","B.Ú. ",IF(OFFSET(Zdroj!J$16,'k rozhodnutí detailní'!$A810,0)="","","Anonymizováno")),CONCATENATE("Okres:","
",OFFSET(Zdroj!CH$16,'k rozhodnutí detailní'!$A810,0),"
","Právní forma","
",OFFSET(Zdroj!H$16,'k rozhodnutí detailní'!$A810,0),"
",IF(OFFSET(Zdroj!I$16,'k rozhodnutí detailní'!$A810,0)="","","IČO: "),OFFSET(Zdroj!I$16,'k rozhodnutí detailní'!$A810,0),"
","B.Ú. ",OFFSET(Zdroj!J$16,'k rozhodnutí detailní'!$A810,0))))</f>
        <v/>
      </c>
      <c r="D812" s="3" t="str">
        <f ca="1">IF($B811="","",OFFSET(Zdroj!O$16,'k rozhodnutí detailní'!$A810,0))</f>
        <v/>
      </c>
      <c r="E812" s="127"/>
      <c r="F812" s="30"/>
      <c r="G812" s="122"/>
      <c r="H812" s="126"/>
      <c r="I812" s="115"/>
      <c r="J812" s="115"/>
      <c r="K812" s="115"/>
      <c r="L812" s="115"/>
      <c r="M812" s="142"/>
      <c r="N812" s="125"/>
      <c r="O812" s="115"/>
      <c r="P812" s="115"/>
      <c r="Q812" s="115"/>
      <c r="R812" s="115"/>
      <c r="S812" s="115"/>
      <c r="T812" s="115"/>
      <c r="U812" s="115"/>
    </row>
    <row r="813" spans="1:21" x14ac:dyDescent="0.25">
      <c r="A813" s="23">
        <f>ROW()/3-1</f>
        <v>270</v>
      </c>
      <c r="B813" s="124"/>
      <c r="C813" s="28" t="str">
        <f ca="1">IF($B811="","",IF(Zdroj!$AS$9="ano",IF(OFFSET(Zdroj!M$16,'k rozhodnutí detailní'!A810,0)="","","Anonymizováno"),IF(OFFSET(Zdroj!M$16,'k rozhodnutí detailní'!A810,0)="","",OFFSET(Zdroj!M$16,'k rozhodnutí detailní'!A810,0))))</f>
        <v/>
      </c>
      <c r="D813" s="3" t="str">
        <f ca="1">IF($B811="","",CONCATENATE("Dotace bude použita na:","
",OFFSET(Zdroj!P$16,'k rozhodnutí detailní'!$A810,0)))</f>
        <v/>
      </c>
      <c r="E813" s="127"/>
      <c r="F813" s="31" t="str">
        <f ca="1">IF($B811="","",OFFSET(Zdroj!V$16,'k rozhodnutí detailní'!$A810,0))</f>
        <v/>
      </c>
      <c r="G813" s="38" t="str">
        <f ca="1">IF($B811="","",OFFSET(Zdroj!CC$16,'k rozhodnutí'!$A810,0))</f>
        <v/>
      </c>
      <c r="H813" s="126"/>
      <c r="I813" s="115"/>
      <c r="J813" s="115"/>
      <c r="K813" s="115"/>
      <c r="L813" s="115"/>
      <c r="M813" s="142"/>
      <c r="N813" s="32" t="str">
        <f t="shared" ref="N813" ca="1" si="535">IF(B811="","",N811/G811)</f>
        <v/>
      </c>
      <c r="O813" s="115"/>
      <c r="P813" s="115"/>
      <c r="Q813" s="115"/>
      <c r="R813" s="115"/>
      <c r="S813" s="115"/>
      <c r="T813" s="115"/>
      <c r="U813" s="115"/>
    </row>
    <row r="814" spans="1:21" x14ac:dyDescent="0.25">
      <c r="A814" s="23"/>
      <c r="B814" s="78" t="str">
        <f ca="1">IF(OFFSET(Zdroj!$B$16,A813,0)&gt;0,A816,"")</f>
        <v/>
      </c>
      <c r="C814" s="2" t="str">
        <f ca="1">IF($B814="","",IF(Zdroj!$AS$9="ano",CONCATENATE(OFFSET(Zdroj!C$16,'k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19" t="str">
        <f ca="1">IF($B814="","",OFFSET(Zdroj!N$16,'k rozhodnutí detailní'!$A813,0))</f>
        <v/>
      </c>
      <c r="E814" s="127" t="str">
        <f ca="1">IF($B814="","",OFFSET(Zdroj!T$16,'k rozhodnutí detailní'!$A813,0))</f>
        <v/>
      </c>
      <c r="F814" s="31" t="str">
        <f ca="1">IF($B814="","",OFFSET(Zdroj!U$16,'k rozhodnutí detailní'!$A813,0))</f>
        <v/>
      </c>
      <c r="G814" s="122" t="str">
        <f ca="1">IF($B814="","",OFFSET(Zdroj!W$16,'k rozhodnutí detailní'!$A813,0))</f>
        <v/>
      </c>
      <c r="H814" s="126" t="str">
        <f ca="1">IF($B814="","",OFFSET(Zdroj!Y$16,'k rozhodnutí detailní'!$A813,0))</f>
        <v/>
      </c>
      <c r="I814" s="115" t="str">
        <f ca="1">IF($B814="","",OFFSET(Zdroj!BW$16,'k rozhodnutí detailní'!$A813,0))</f>
        <v/>
      </c>
      <c r="J814" s="115" t="str">
        <f ca="1">IF($B814="","",OFFSET(Zdroj!BX$16,'k rozhodnutí detailní'!$A813,0))</f>
        <v/>
      </c>
      <c r="K814" s="115" t="str">
        <f ca="1">IF($B814="","",OFFSET(Zdroj!BY$16,'k rozhodnutí detailní'!$A813,0))</f>
        <v/>
      </c>
      <c r="L814" s="115" t="str">
        <f ca="1">IF($B814="","",CONCATENATE(OFFSET(Zdroj!BZ$16,'k rozhodnutí detailní'!$A813,0)," ze 100"))</f>
        <v/>
      </c>
      <c r="M814" s="142" t="str">
        <f t="shared" ref="M814" ca="1" si="536">IF($B814="","",SUM((I814+J814+K814)/100))</f>
        <v/>
      </c>
      <c r="N814" s="125" t="str">
        <f ca="1">IF(B814="","",OFFSET(Zdroj!CE$16,'k rozhodnutí detailní'!A813,0))</f>
        <v/>
      </c>
      <c r="O814" s="115" t="str">
        <f ca="1">IF($B814="","",OFFSET(Zdroj!Z$16,'k rozhodnutí detailní'!$A813,0))</f>
        <v/>
      </c>
      <c r="P814" s="115" t="str">
        <f ca="1">IF($B814="","",OFFSET(Zdroj!AC$16,'k rozhodnutí detailní'!$A813,0))</f>
        <v/>
      </c>
      <c r="Q814" s="115" t="str">
        <f ca="1">IF($B814="","",OFFSET(Zdroj!AD$16,'k rozhodnutí detailní'!$A813,0))</f>
        <v/>
      </c>
      <c r="R814" s="115" t="str">
        <f ca="1">IF($B814="","",OFFSET(Zdroj!AE$16,'k rozhodnutí detailní'!$A813,0))</f>
        <v/>
      </c>
      <c r="S814" s="115" t="str">
        <f ca="1">IF($B814="","",OFFSET(Zdroj!AF$16,'k rozhodnutí detailní'!$A813,0))</f>
        <v/>
      </c>
      <c r="T814" s="115" t="str">
        <f ca="1">IF($B814="","",OFFSET(Zdroj!AG$16,'k rozhodnutí detailní'!$A813,0))</f>
        <v/>
      </c>
      <c r="U814" s="115" t="str">
        <f ca="1">IF($B814="","",OFFSET(Zdroj!AH$16,'k rozhodnutí detailní'!$A813,0))</f>
        <v/>
      </c>
    </row>
    <row r="815" spans="1:21" x14ac:dyDescent="0.25">
      <c r="A815" s="23"/>
      <c r="B815" s="124" t="str">
        <f ca="1">IF(OFFSET(Zdroj!$B$16,A813,0)&gt;0,OFFSET(Zdroj!$B$16,A813,0)+0,"")</f>
        <v/>
      </c>
      <c r="C815" s="2" t="str">
        <f ca="1">IF($B814="","",IF(Zdroj!$AS$9="ano",CONCATENATE("Okres:","
",OFFSET(Zdroj!CH$16,'k rozhodnutí detailní'!$A813,0),"
","Právní forma","
",OFFSET(Zdroj!H$16,'k rozhodnutí detailní'!$A813,0),"
",IF(OFFSET(Zdroj!I$16,'k rozhodnutí detailní'!$A813,0)="","","IČO: "),OFFSET(Zdroj!I$16,'k rozhodnutí detailní'!$A813,0),"
","B.Ú. ",IF(OFFSET(Zdroj!J$16,'k rozhodnutí detailní'!$A813,0)="","","Anonymizováno")),CONCATENATE("Okres:","
",OFFSET(Zdroj!CH$16,'k rozhodnutí detailní'!$A813,0),"
","Právní forma","
",OFFSET(Zdroj!H$16,'k rozhodnutí detailní'!$A813,0),"
",IF(OFFSET(Zdroj!I$16,'k rozhodnutí detailní'!$A813,0)="","","IČO: "),OFFSET(Zdroj!I$16,'k rozhodnutí detailní'!$A813,0),"
","B.Ú. ",OFFSET(Zdroj!J$16,'k rozhodnutí detailní'!$A813,0))))</f>
        <v/>
      </c>
      <c r="D815" s="3" t="str">
        <f ca="1">IF($B814="","",OFFSET(Zdroj!O$16,'k rozhodnutí detailní'!$A813,0))</f>
        <v/>
      </c>
      <c r="E815" s="127"/>
      <c r="F815" s="30"/>
      <c r="G815" s="122"/>
      <c r="H815" s="126"/>
      <c r="I815" s="115"/>
      <c r="J815" s="115"/>
      <c r="K815" s="115"/>
      <c r="L815" s="115"/>
      <c r="M815" s="142"/>
      <c r="N815" s="125"/>
      <c r="O815" s="115"/>
      <c r="P815" s="115"/>
      <c r="Q815" s="115"/>
      <c r="R815" s="115"/>
      <c r="S815" s="115"/>
      <c r="T815" s="115"/>
      <c r="U815" s="115"/>
    </row>
    <row r="816" spans="1:21" x14ac:dyDescent="0.25">
      <c r="A816" s="23">
        <f>ROW()/3-1</f>
        <v>271</v>
      </c>
      <c r="B816" s="124"/>
      <c r="C816" s="28" t="str">
        <f ca="1">IF($B814="","",IF(Zdroj!$AS$9="ano",IF(OFFSET(Zdroj!M$16,'k rozhodnutí detailní'!A813,0)="","","Anonymizováno"),IF(OFFSET(Zdroj!M$16,'k rozhodnutí detailní'!A813,0)="","",OFFSET(Zdroj!M$16,'k rozhodnutí detailní'!A813,0))))</f>
        <v/>
      </c>
      <c r="D816" s="3" t="str">
        <f ca="1">IF($B814="","",CONCATENATE("Dotace bude použita na:","
",OFFSET(Zdroj!P$16,'k rozhodnutí detailní'!$A813,0)))</f>
        <v/>
      </c>
      <c r="E816" s="127"/>
      <c r="F816" s="31" t="str">
        <f ca="1">IF($B814="","",OFFSET(Zdroj!V$16,'k rozhodnutí detailní'!$A813,0))</f>
        <v/>
      </c>
      <c r="G816" s="38" t="str">
        <f ca="1">IF($B814="","",OFFSET(Zdroj!CC$16,'k rozhodnutí'!$A813,0))</f>
        <v/>
      </c>
      <c r="H816" s="126"/>
      <c r="I816" s="115"/>
      <c r="J816" s="115"/>
      <c r="K816" s="115"/>
      <c r="L816" s="115"/>
      <c r="M816" s="142"/>
      <c r="N816" s="32" t="str">
        <f t="shared" ref="N816" ca="1" si="537">IF(B814="","",N814/G814)</f>
        <v/>
      </c>
      <c r="O816" s="115"/>
      <c r="P816" s="115"/>
      <c r="Q816" s="115"/>
      <c r="R816" s="115"/>
      <c r="S816" s="115"/>
      <c r="T816" s="115"/>
      <c r="U816" s="115"/>
    </row>
    <row r="817" spans="1:21" x14ac:dyDescent="0.25">
      <c r="A817" s="23"/>
      <c r="B817" s="78" t="str">
        <f ca="1">IF(OFFSET(Zdroj!$B$16,A816,0)&gt;0,A819,"")</f>
        <v/>
      </c>
      <c r="C817" s="2" t="str">
        <f ca="1">IF($B817="","",IF(Zdroj!$AS$9="ano",CONCATENATE(OFFSET(Zdroj!C$16,'k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19" t="str">
        <f ca="1">IF($B817="","",OFFSET(Zdroj!N$16,'k rozhodnutí detailní'!$A816,0))</f>
        <v/>
      </c>
      <c r="E817" s="127" t="str">
        <f ca="1">IF($B817="","",OFFSET(Zdroj!T$16,'k rozhodnutí detailní'!$A816,0))</f>
        <v/>
      </c>
      <c r="F817" s="31" t="str">
        <f ca="1">IF($B817="","",OFFSET(Zdroj!U$16,'k rozhodnutí detailní'!$A816,0))</f>
        <v/>
      </c>
      <c r="G817" s="122" t="str">
        <f ca="1">IF($B817="","",OFFSET(Zdroj!W$16,'k rozhodnutí detailní'!$A816,0))</f>
        <v/>
      </c>
      <c r="H817" s="126" t="str">
        <f ca="1">IF($B817="","",OFFSET(Zdroj!Y$16,'k rozhodnutí detailní'!$A816,0))</f>
        <v/>
      </c>
      <c r="I817" s="115" t="str">
        <f ca="1">IF($B817="","",OFFSET(Zdroj!BW$16,'k rozhodnutí detailní'!$A816,0))</f>
        <v/>
      </c>
      <c r="J817" s="115" t="str">
        <f ca="1">IF($B817="","",OFFSET(Zdroj!BX$16,'k rozhodnutí detailní'!$A816,0))</f>
        <v/>
      </c>
      <c r="K817" s="115" t="str">
        <f ca="1">IF($B817="","",OFFSET(Zdroj!BY$16,'k rozhodnutí detailní'!$A816,0))</f>
        <v/>
      </c>
      <c r="L817" s="115" t="str">
        <f ca="1">IF($B817="","",CONCATENATE(OFFSET(Zdroj!BZ$16,'k rozhodnutí detailní'!$A816,0)," ze 100"))</f>
        <v/>
      </c>
      <c r="M817" s="142" t="str">
        <f t="shared" ref="M817" ca="1" si="538">IF($B817="","",SUM((I817+J817+K817)/100))</f>
        <v/>
      </c>
      <c r="N817" s="125" t="str">
        <f ca="1">IF(B817="","",OFFSET(Zdroj!CE$16,'k rozhodnutí detailní'!A816,0))</f>
        <v/>
      </c>
      <c r="O817" s="115" t="str">
        <f ca="1">IF($B817="","",OFFSET(Zdroj!Z$16,'k rozhodnutí detailní'!$A816,0))</f>
        <v/>
      </c>
      <c r="P817" s="115" t="str">
        <f ca="1">IF($B817="","",OFFSET(Zdroj!AC$16,'k rozhodnutí detailní'!$A816,0))</f>
        <v/>
      </c>
      <c r="Q817" s="115" t="str">
        <f ca="1">IF($B817="","",OFFSET(Zdroj!AD$16,'k rozhodnutí detailní'!$A816,0))</f>
        <v/>
      </c>
      <c r="R817" s="115" t="str">
        <f ca="1">IF($B817="","",OFFSET(Zdroj!AE$16,'k rozhodnutí detailní'!$A816,0))</f>
        <v/>
      </c>
      <c r="S817" s="115" t="str">
        <f ca="1">IF($B817="","",OFFSET(Zdroj!AF$16,'k rozhodnutí detailní'!$A816,0))</f>
        <v/>
      </c>
      <c r="T817" s="115" t="str">
        <f ca="1">IF($B817="","",OFFSET(Zdroj!AG$16,'k rozhodnutí detailní'!$A816,0))</f>
        <v/>
      </c>
      <c r="U817" s="115" t="str">
        <f ca="1">IF($B817="","",OFFSET(Zdroj!AH$16,'k rozhodnutí detailní'!$A816,0))</f>
        <v/>
      </c>
    </row>
    <row r="818" spans="1:21" x14ac:dyDescent="0.25">
      <c r="A818" s="23"/>
      <c r="B818" s="124" t="str">
        <f ca="1">IF(OFFSET(Zdroj!$B$16,A816,0)&gt;0,OFFSET(Zdroj!$B$16,A816,0)+0,"")</f>
        <v/>
      </c>
      <c r="C818" s="2" t="str">
        <f ca="1">IF($B817="","",IF(Zdroj!$AS$9="ano",CONCATENATE("Okres:","
",OFFSET(Zdroj!CH$16,'k rozhodnutí detailní'!$A816,0),"
","Právní forma","
",OFFSET(Zdroj!H$16,'k rozhodnutí detailní'!$A816,0),"
",IF(OFFSET(Zdroj!I$16,'k rozhodnutí detailní'!$A816,0)="","","IČO: "),OFFSET(Zdroj!I$16,'k rozhodnutí detailní'!$A816,0),"
","B.Ú. ",IF(OFFSET(Zdroj!J$16,'k rozhodnutí detailní'!$A816,0)="","","Anonymizováno")),CONCATENATE("Okres:","
",OFFSET(Zdroj!CH$16,'k rozhodnutí detailní'!$A816,0),"
","Právní forma","
",OFFSET(Zdroj!H$16,'k rozhodnutí detailní'!$A816,0),"
",IF(OFFSET(Zdroj!I$16,'k rozhodnutí detailní'!$A816,0)="","","IČO: "),OFFSET(Zdroj!I$16,'k rozhodnutí detailní'!$A816,0),"
","B.Ú. ",OFFSET(Zdroj!J$16,'k rozhodnutí detailní'!$A816,0))))</f>
        <v/>
      </c>
      <c r="D818" s="3" t="str">
        <f ca="1">IF($B817="","",OFFSET(Zdroj!O$16,'k rozhodnutí detailní'!$A816,0))</f>
        <v/>
      </c>
      <c r="E818" s="127"/>
      <c r="F818" s="30"/>
      <c r="G818" s="122"/>
      <c r="H818" s="126"/>
      <c r="I818" s="115"/>
      <c r="J818" s="115"/>
      <c r="K818" s="115"/>
      <c r="L818" s="115"/>
      <c r="M818" s="142"/>
      <c r="N818" s="125"/>
      <c r="O818" s="115"/>
      <c r="P818" s="115"/>
      <c r="Q818" s="115"/>
      <c r="R818" s="115"/>
      <c r="S818" s="115"/>
      <c r="T818" s="115"/>
      <c r="U818" s="115"/>
    </row>
    <row r="819" spans="1:21" x14ac:dyDescent="0.25">
      <c r="A819" s="23">
        <f>ROW()/3-1</f>
        <v>272</v>
      </c>
      <c r="B819" s="124"/>
      <c r="C819" s="28" t="str">
        <f ca="1">IF($B817="","",IF(Zdroj!$AS$9="ano",IF(OFFSET(Zdroj!M$16,'k rozhodnutí detailní'!A816,0)="","","Anonymizováno"),IF(OFFSET(Zdroj!M$16,'k rozhodnutí detailní'!A816,0)="","",OFFSET(Zdroj!M$16,'k rozhodnutí detailní'!A816,0))))</f>
        <v/>
      </c>
      <c r="D819" s="3" t="str">
        <f ca="1">IF($B817="","",CONCATENATE("Dotace bude použita na:","
",OFFSET(Zdroj!P$16,'k rozhodnutí detailní'!$A816,0)))</f>
        <v/>
      </c>
      <c r="E819" s="127"/>
      <c r="F819" s="31" t="str">
        <f ca="1">IF($B817="","",OFFSET(Zdroj!V$16,'k rozhodnutí detailní'!$A816,0))</f>
        <v/>
      </c>
      <c r="G819" s="38" t="str">
        <f ca="1">IF($B817="","",OFFSET(Zdroj!CC$16,'k rozhodnutí'!$A816,0))</f>
        <v/>
      </c>
      <c r="H819" s="126"/>
      <c r="I819" s="115"/>
      <c r="J819" s="115"/>
      <c r="K819" s="115"/>
      <c r="L819" s="115"/>
      <c r="M819" s="142"/>
      <c r="N819" s="32" t="str">
        <f t="shared" ref="N819" ca="1" si="539">IF(B817="","",N817/G817)</f>
        <v/>
      </c>
      <c r="O819" s="115"/>
      <c r="P819" s="115"/>
      <c r="Q819" s="115"/>
      <c r="R819" s="115"/>
      <c r="S819" s="115"/>
      <c r="T819" s="115"/>
      <c r="U819" s="115"/>
    </row>
    <row r="820" spans="1:21" x14ac:dyDescent="0.25">
      <c r="A820" s="23"/>
      <c r="B820" s="78" t="str">
        <f ca="1">IF(OFFSET(Zdroj!$B$16,A819,0)&gt;0,A822,"")</f>
        <v/>
      </c>
      <c r="C820" s="2" t="str">
        <f ca="1">IF($B820="","",IF(Zdroj!$AS$9="ano",CONCATENATE(OFFSET(Zdroj!C$16,'k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19" t="str">
        <f ca="1">IF($B820="","",OFFSET(Zdroj!N$16,'k rozhodnutí detailní'!$A819,0))</f>
        <v/>
      </c>
      <c r="E820" s="127" t="str">
        <f ca="1">IF($B820="","",OFFSET(Zdroj!T$16,'k rozhodnutí detailní'!$A819,0))</f>
        <v/>
      </c>
      <c r="F820" s="31" t="str">
        <f ca="1">IF($B820="","",OFFSET(Zdroj!U$16,'k rozhodnutí detailní'!$A819,0))</f>
        <v/>
      </c>
      <c r="G820" s="122" t="str">
        <f ca="1">IF($B820="","",OFFSET(Zdroj!W$16,'k rozhodnutí detailní'!$A819,0))</f>
        <v/>
      </c>
      <c r="H820" s="126" t="str">
        <f ca="1">IF($B820="","",OFFSET(Zdroj!Y$16,'k rozhodnutí detailní'!$A819,0))</f>
        <v/>
      </c>
      <c r="I820" s="115" t="str">
        <f ca="1">IF($B820="","",OFFSET(Zdroj!BW$16,'k rozhodnutí detailní'!$A819,0))</f>
        <v/>
      </c>
      <c r="J820" s="115" t="str">
        <f ca="1">IF($B820="","",OFFSET(Zdroj!BX$16,'k rozhodnutí detailní'!$A819,0))</f>
        <v/>
      </c>
      <c r="K820" s="115" t="str">
        <f ca="1">IF($B820="","",OFFSET(Zdroj!BY$16,'k rozhodnutí detailní'!$A819,0))</f>
        <v/>
      </c>
      <c r="L820" s="115" t="str">
        <f ca="1">IF($B820="","",CONCATENATE(OFFSET(Zdroj!BZ$16,'k rozhodnutí detailní'!$A819,0)," ze 100"))</f>
        <v/>
      </c>
      <c r="M820" s="142" t="str">
        <f t="shared" ref="M820" ca="1" si="540">IF($B820="","",SUM((I820+J820+K820)/100))</f>
        <v/>
      </c>
      <c r="N820" s="125" t="str">
        <f ca="1">IF(B820="","",OFFSET(Zdroj!CE$16,'k rozhodnutí detailní'!A819,0))</f>
        <v/>
      </c>
      <c r="O820" s="115" t="str">
        <f ca="1">IF($B820="","",OFFSET(Zdroj!Z$16,'k rozhodnutí detailní'!$A819,0))</f>
        <v/>
      </c>
      <c r="P820" s="115" t="str">
        <f ca="1">IF($B820="","",OFFSET(Zdroj!AC$16,'k rozhodnutí detailní'!$A819,0))</f>
        <v/>
      </c>
      <c r="Q820" s="115" t="str">
        <f ca="1">IF($B820="","",OFFSET(Zdroj!AD$16,'k rozhodnutí detailní'!$A819,0))</f>
        <v/>
      </c>
      <c r="R820" s="115" t="str">
        <f ca="1">IF($B820="","",OFFSET(Zdroj!AE$16,'k rozhodnutí detailní'!$A819,0))</f>
        <v/>
      </c>
      <c r="S820" s="115" t="str">
        <f ca="1">IF($B820="","",OFFSET(Zdroj!AF$16,'k rozhodnutí detailní'!$A819,0))</f>
        <v/>
      </c>
      <c r="T820" s="115" t="str">
        <f ca="1">IF($B820="","",OFFSET(Zdroj!AG$16,'k rozhodnutí detailní'!$A819,0))</f>
        <v/>
      </c>
      <c r="U820" s="115" t="str">
        <f ca="1">IF($B820="","",OFFSET(Zdroj!AH$16,'k rozhodnutí detailní'!$A819,0))</f>
        <v/>
      </c>
    </row>
    <row r="821" spans="1:21" x14ac:dyDescent="0.25">
      <c r="A821" s="23"/>
      <c r="B821" s="124" t="str">
        <f ca="1">IF(OFFSET(Zdroj!$B$16,A819,0)&gt;0,OFFSET(Zdroj!$B$16,A819,0)+0,"")</f>
        <v/>
      </c>
      <c r="C821" s="2" t="str">
        <f ca="1">IF($B820="","",IF(Zdroj!$AS$9="ano",CONCATENATE("Okres:","
",OFFSET(Zdroj!CH$16,'k rozhodnutí detailní'!$A819,0),"
","Právní forma","
",OFFSET(Zdroj!H$16,'k rozhodnutí detailní'!$A819,0),"
",IF(OFFSET(Zdroj!I$16,'k rozhodnutí detailní'!$A819,0)="","","IČO: "),OFFSET(Zdroj!I$16,'k rozhodnutí detailní'!$A819,0),"
","B.Ú. ",IF(OFFSET(Zdroj!J$16,'k rozhodnutí detailní'!$A819,0)="","","Anonymizováno")),CONCATENATE("Okres:","
",OFFSET(Zdroj!CH$16,'k rozhodnutí detailní'!$A819,0),"
","Právní forma","
",OFFSET(Zdroj!H$16,'k rozhodnutí detailní'!$A819,0),"
",IF(OFFSET(Zdroj!I$16,'k rozhodnutí detailní'!$A819,0)="","","IČO: "),OFFSET(Zdroj!I$16,'k rozhodnutí detailní'!$A819,0),"
","B.Ú. ",OFFSET(Zdroj!J$16,'k rozhodnutí detailní'!$A819,0))))</f>
        <v/>
      </c>
      <c r="D821" s="3" t="str">
        <f ca="1">IF($B820="","",OFFSET(Zdroj!O$16,'k rozhodnutí detailní'!$A819,0))</f>
        <v/>
      </c>
      <c r="E821" s="127"/>
      <c r="F821" s="30"/>
      <c r="G821" s="122"/>
      <c r="H821" s="126"/>
      <c r="I821" s="115"/>
      <c r="J821" s="115"/>
      <c r="K821" s="115"/>
      <c r="L821" s="115"/>
      <c r="M821" s="142"/>
      <c r="N821" s="125"/>
      <c r="O821" s="115"/>
      <c r="P821" s="115"/>
      <c r="Q821" s="115"/>
      <c r="R821" s="115"/>
      <c r="S821" s="115"/>
      <c r="T821" s="115"/>
      <c r="U821" s="115"/>
    </row>
    <row r="822" spans="1:21" x14ac:dyDescent="0.25">
      <c r="A822" s="23">
        <f>ROW()/3-1</f>
        <v>273</v>
      </c>
      <c r="B822" s="124"/>
      <c r="C822" s="28" t="str">
        <f ca="1">IF($B820="","",IF(Zdroj!$AS$9="ano",IF(OFFSET(Zdroj!M$16,'k rozhodnutí detailní'!A819,0)="","","Anonymizováno"),IF(OFFSET(Zdroj!M$16,'k rozhodnutí detailní'!A819,0)="","",OFFSET(Zdroj!M$16,'k rozhodnutí detailní'!A819,0))))</f>
        <v/>
      </c>
      <c r="D822" s="3" t="str">
        <f ca="1">IF($B820="","",CONCATENATE("Dotace bude použita na:","
",OFFSET(Zdroj!P$16,'k rozhodnutí detailní'!$A819,0)))</f>
        <v/>
      </c>
      <c r="E822" s="127"/>
      <c r="F822" s="31" t="str">
        <f ca="1">IF($B820="","",OFFSET(Zdroj!V$16,'k rozhodnutí detailní'!$A819,0))</f>
        <v/>
      </c>
      <c r="G822" s="38" t="str">
        <f ca="1">IF($B820="","",OFFSET(Zdroj!CC$16,'k rozhodnutí'!$A819,0))</f>
        <v/>
      </c>
      <c r="H822" s="126"/>
      <c r="I822" s="115"/>
      <c r="J822" s="115"/>
      <c r="K822" s="115"/>
      <c r="L822" s="115"/>
      <c r="M822" s="142"/>
      <c r="N822" s="32" t="str">
        <f t="shared" ref="N822" ca="1" si="541">IF(B820="","",N820/G820)</f>
        <v/>
      </c>
      <c r="O822" s="115"/>
      <c r="P822" s="115"/>
      <c r="Q822" s="115"/>
      <c r="R822" s="115"/>
      <c r="S822" s="115"/>
      <c r="T822" s="115"/>
      <c r="U822" s="115"/>
    </row>
    <row r="823" spans="1:21" x14ac:dyDescent="0.25">
      <c r="A823" s="23"/>
      <c r="B823" s="78" t="str">
        <f ca="1">IF(OFFSET(Zdroj!$B$16,A822,0)&gt;0,A825,"")</f>
        <v/>
      </c>
      <c r="C823" s="2" t="str">
        <f ca="1">IF($B823="","",IF(Zdroj!$AS$9="ano",CONCATENATE(OFFSET(Zdroj!C$16,'k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19" t="str">
        <f ca="1">IF($B823="","",OFFSET(Zdroj!N$16,'k rozhodnutí detailní'!$A822,0))</f>
        <v/>
      </c>
      <c r="E823" s="127" t="str">
        <f ca="1">IF($B823="","",OFFSET(Zdroj!T$16,'k rozhodnutí detailní'!$A822,0))</f>
        <v/>
      </c>
      <c r="F823" s="31" t="str">
        <f ca="1">IF($B823="","",OFFSET(Zdroj!U$16,'k rozhodnutí detailní'!$A822,0))</f>
        <v/>
      </c>
      <c r="G823" s="122" t="str">
        <f ca="1">IF($B823="","",OFFSET(Zdroj!W$16,'k rozhodnutí detailní'!$A822,0))</f>
        <v/>
      </c>
      <c r="H823" s="126" t="str">
        <f ca="1">IF($B823="","",OFFSET(Zdroj!Y$16,'k rozhodnutí detailní'!$A822,0))</f>
        <v/>
      </c>
      <c r="I823" s="115" t="str">
        <f ca="1">IF($B823="","",OFFSET(Zdroj!BW$16,'k rozhodnutí detailní'!$A822,0))</f>
        <v/>
      </c>
      <c r="J823" s="115" t="str">
        <f ca="1">IF($B823="","",OFFSET(Zdroj!BX$16,'k rozhodnutí detailní'!$A822,0))</f>
        <v/>
      </c>
      <c r="K823" s="115" t="str">
        <f ca="1">IF($B823="","",OFFSET(Zdroj!BY$16,'k rozhodnutí detailní'!$A822,0))</f>
        <v/>
      </c>
      <c r="L823" s="115" t="str">
        <f ca="1">IF($B823="","",CONCATENATE(OFFSET(Zdroj!BZ$16,'k rozhodnutí detailní'!$A822,0)," ze 100"))</f>
        <v/>
      </c>
      <c r="M823" s="142" t="str">
        <f t="shared" ref="M823" ca="1" si="542">IF($B823="","",SUM((I823+J823+K823)/100))</f>
        <v/>
      </c>
      <c r="N823" s="125" t="str">
        <f ca="1">IF(B823="","",OFFSET(Zdroj!CE$16,'k rozhodnutí detailní'!A822,0))</f>
        <v/>
      </c>
      <c r="O823" s="115" t="str">
        <f ca="1">IF($B823="","",OFFSET(Zdroj!Z$16,'k rozhodnutí detailní'!$A822,0))</f>
        <v/>
      </c>
      <c r="P823" s="115" t="str">
        <f ca="1">IF($B823="","",OFFSET(Zdroj!AC$16,'k rozhodnutí detailní'!$A822,0))</f>
        <v/>
      </c>
      <c r="Q823" s="115" t="str">
        <f ca="1">IF($B823="","",OFFSET(Zdroj!AD$16,'k rozhodnutí detailní'!$A822,0))</f>
        <v/>
      </c>
      <c r="R823" s="115" t="str">
        <f ca="1">IF($B823="","",OFFSET(Zdroj!AE$16,'k rozhodnutí detailní'!$A822,0))</f>
        <v/>
      </c>
      <c r="S823" s="115" t="str">
        <f ca="1">IF($B823="","",OFFSET(Zdroj!AF$16,'k rozhodnutí detailní'!$A822,0))</f>
        <v/>
      </c>
      <c r="T823" s="115" t="str">
        <f ca="1">IF($B823="","",OFFSET(Zdroj!AG$16,'k rozhodnutí detailní'!$A822,0))</f>
        <v/>
      </c>
      <c r="U823" s="115" t="str">
        <f ca="1">IF($B823="","",OFFSET(Zdroj!AH$16,'k rozhodnutí detailní'!$A822,0))</f>
        <v/>
      </c>
    </row>
    <row r="824" spans="1:21" x14ac:dyDescent="0.25">
      <c r="A824" s="23"/>
      <c r="B824" s="124" t="str">
        <f ca="1">IF(OFFSET(Zdroj!$B$16,A822,0)&gt;0,OFFSET(Zdroj!$B$16,A822,0)+0,"")</f>
        <v/>
      </c>
      <c r="C824" s="2" t="str">
        <f ca="1">IF($B823="","",IF(Zdroj!$AS$9="ano",CONCATENATE("Okres:","
",OFFSET(Zdroj!CH$16,'k rozhodnutí detailní'!$A822,0),"
","Právní forma","
",OFFSET(Zdroj!H$16,'k rozhodnutí detailní'!$A822,0),"
",IF(OFFSET(Zdroj!I$16,'k rozhodnutí detailní'!$A822,0)="","","IČO: "),OFFSET(Zdroj!I$16,'k rozhodnutí detailní'!$A822,0),"
","B.Ú. ",IF(OFFSET(Zdroj!J$16,'k rozhodnutí detailní'!$A822,0)="","","Anonymizováno")),CONCATENATE("Okres:","
",OFFSET(Zdroj!CH$16,'k rozhodnutí detailní'!$A822,0),"
","Právní forma","
",OFFSET(Zdroj!H$16,'k rozhodnutí detailní'!$A822,0),"
",IF(OFFSET(Zdroj!I$16,'k rozhodnutí detailní'!$A822,0)="","","IČO: "),OFFSET(Zdroj!I$16,'k rozhodnutí detailní'!$A822,0),"
","B.Ú. ",OFFSET(Zdroj!J$16,'k rozhodnutí detailní'!$A822,0))))</f>
        <v/>
      </c>
      <c r="D824" s="3" t="str">
        <f ca="1">IF($B823="","",OFFSET(Zdroj!O$16,'k rozhodnutí detailní'!$A822,0))</f>
        <v/>
      </c>
      <c r="E824" s="127"/>
      <c r="F824" s="30"/>
      <c r="G824" s="122"/>
      <c r="H824" s="126"/>
      <c r="I824" s="115"/>
      <c r="J824" s="115"/>
      <c r="K824" s="115"/>
      <c r="L824" s="115"/>
      <c r="M824" s="142"/>
      <c r="N824" s="125"/>
      <c r="O824" s="115"/>
      <c r="P824" s="115"/>
      <c r="Q824" s="115"/>
      <c r="R824" s="115"/>
      <c r="S824" s="115"/>
      <c r="T824" s="115"/>
      <c r="U824" s="115"/>
    </row>
    <row r="825" spans="1:21" x14ac:dyDescent="0.25">
      <c r="A825" s="23">
        <f>ROW()/3-1</f>
        <v>274</v>
      </c>
      <c r="B825" s="124"/>
      <c r="C825" s="28" t="str">
        <f ca="1">IF($B823="","",IF(Zdroj!$AS$9="ano",IF(OFFSET(Zdroj!M$16,'k rozhodnutí detailní'!A822,0)="","","Anonymizováno"),IF(OFFSET(Zdroj!M$16,'k rozhodnutí detailní'!A822,0)="","",OFFSET(Zdroj!M$16,'k rozhodnutí detailní'!A822,0))))</f>
        <v/>
      </c>
      <c r="D825" s="3" t="str">
        <f ca="1">IF($B823="","",CONCATENATE("Dotace bude použita na:","
",OFFSET(Zdroj!P$16,'k rozhodnutí detailní'!$A822,0)))</f>
        <v/>
      </c>
      <c r="E825" s="127"/>
      <c r="F825" s="31" t="str">
        <f ca="1">IF($B823="","",OFFSET(Zdroj!V$16,'k rozhodnutí detailní'!$A822,0))</f>
        <v/>
      </c>
      <c r="G825" s="38" t="str">
        <f ca="1">IF($B823="","",OFFSET(Zdroj!CC$16,'k rozhodnutí'!$A822,0))</f>
        <v/>
      </c>
      <c r="H825" s="126"/>
      <c r="I825" s="115"/>
      <c r="J825" s="115"/>
      <c r="K825" s="115"/>
      <c r="L825" s="115"/>
      <c r="M825" s="142"/>
      <c r="N825" s="32" t="str">
        <f t="shared" ref="N825" ca="1" si="543">IF(B823="","",N823/G823)</f>
        <v/>
      </c>
      <c r="O825" s="115"/>
      <c r="P825" s="115"/>
      <c r="Q825" s="115"/>
      <c r="R825" s="115"/>
      <c r="S825" s="115"/>
      <c r="T825" s="115"/>
      <c r="U825" s="115"/>
    </row>
    <row r="826" spans="1:21" x14ac:dyDescent="0.25">
      <c r="A826" s="23"/>
      <c r="B826" s="78" t="str">
        <f ca="1">IF(OFFSET(Zdroj!$B$16,A825,0)&gt;0,A828,"")</f>
        <v/>
      </c>
      <c r="C826" s="2" t="str">
        <f ca="1">IF($B826="","",IF(Zdroj!$AS$9="ano",CONCATENATE(OFFSET(Zdroj!C$16,'k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19" t="str">
        <f ca="1">IF($B826="","",OFFSET(Zdroj!N$16,'k rozhodnutí detailní'!$A825,0))</f>
        <v/>
      </c>
      <c r="E826" s="127" t="str">
        <f ca="1">IF($B826="","",OFFSET(Zdroj!T$16,'k rozhodnutí detailní'!$A825,0))</f>
        <v/>
      </c>
      <c r="F826" s="31" t="str">
        <f ca="1">IF($B826="","",OFFSET(Zdroj!U$16,'k rozhodnutí detailní'!$A825,0))</f>
        <v/>
      </c>
      <c r="G826" s="122" t="str">
        <f ca="1">IF($B826="","",OFFSET(Zdroj!W$16,'k rozhodnutí detailní'!$A825,0))</f>
        <v/>
      </c>
      <c r="H826" s="126" t="str">
        <f ca="1">IF($B826="","",OFFSET(Zdroj!Y$16,'k rozhodnutí detailní'!$A825,0))</f>
        <v/>
      </c>
      <c r="I826" s="115" t="str">
        <f ca="1">IF($B826="","",OFFSET(Zdroj!BW$16,'k rozhodnutí detailní'!$A825,0))</f>
        <v/>
      </c>
      <c r="J826" s="115" t="str">
        <f ca="1">IF($B826="","",OFFSET(Zdroj!BX$16,'k rozhodnutí detailní'!$A825,0))</f>
        <v/>
      </c>
      <c r="K826" s="115" t="str">
        <f ca="1">IF($B826="","",OFFSET(Zdroj!BY$16,'k rozhodnutí detailní'!$A825,0))</f>
        <v/>
      </c>
      <c r="L826" s="115" t="str">
        <f ca="1">IF($B826="","",CONCATENATE(OFFSET(Zdroj!BZ$16,'k rozhodnutí detailní'!$A825,0)," ze 100"))</f>
        <v/>
      </c>
      <c r="M826" s="142" t="str">
        <f t="shared" ref="M826" ca="1" si="544">IF($B826="","",SUM((I826+J826+K826)/100))</f>
        <v/>
      </c>
      <c r="N826" s="125" t="str">
        <f ca="1">IF(B826="","",OFFSET(Zdroj!CE$16,'k rozhodnutí detailní'!A825,0))</f>
        <v/>
      </c>
      <c r="O826" s="115" t="str">
        <f ca="1">IF($B826="","",OFFSET(Zdroj!Z$16,'k rozhodnutí detailní'!$A825,0))</f>
        <v/>
      </c>
      <c r="P826" s="115" t="str">
        <f ca="1">IF($B826="","",OFFSET(Zdroj!AC$16,'k rozhodnutí detailní'!$A825,0))</f>
        <v/>
      </c>
      <c r="Q826" s="115" t="str">
        <f ca="1">IF($B826="","",OFFSET(Zdroj!AD$16,'k rozhodnutí detailní'!$A825,0))</f>
        <v/>
      </c>
      <c r="R826" s="115" t="str">
        <f ca="1">IF($B826="","",OFFSET(Zdroj!AE$16,'k rozhodnutí detailní'!$A825,0))</f>
        <v/>
      </c>
      <c r="S826" s="115" t="str">
        <f ca="1">IF($B826="","",OFFSET(Zdroj!AF$16,'k rozhodnutí detailní'!$A825,0))</f>
        <v/>
      </c>
      <c r="T826" s="115" t="str">
        <f ca="1">IF($B826="","",OFFSET(Zdroj!AG$16,'k rozhodnutí detailní'!$A825,0))</f>
        <v/>
      </c>
      <c r="U826" s="115" t="str">
        <f ca="1">IF($B826="","",OFFSET(Zdroj!AH$16,'k rozhodnutí detailní'!$A825,0))</f>
        <v/>
      </c>
    </row>
    <row r="827" spans="1:21" x14ac:dyDescent="0.25">
      <c r="A827" s="23"/>
      <c r="B827" s="124" t="str">
        <f ca="1">IF(OFFSET(Zdroj!$B$16,A825,0)&gt;0,OFFSET(Zdroj!$B$16,A825,0)+0,"")</f>
        <v/>
      </c>
      <c r="C827" s="2" t="str">
        <f ca="1">IF($B826="","",IF(Zdroj!$AS$9="ano",CONCATENATE("Okres:","
",OFFSET(Zdroj!CH$16,'k rozhodnutí detailní'!$A825,0),"
","Právní forma","
",OFFSET(Zdroj!H$16,'k rozhodnutí detailní'!$A825,0),"
",IF(OFFSET(Zdroj!I$16,'k rozhodnutí detailní'!$A825,0)="","","IČO: "),OFFSET(Zdroj!I$16,'k rozhodnutí detailní'!$A825,0),"
","B.Ú. ",IF(OFFSET(Zdroj!J$16,'k rozhodnutí detailní'!$A825,0)="","","Anonymizováno")),CONCATENATE("Okres:","
",OFFSET(Zdroj!CH$16,'k rozhodnutí detailní'!$A825,0),"
","Právní forma","
",OFFSET(Zdroj!H$16,'k rozhodnutí detailní'!$A825,0),"
",IF(OFFSET(Zdroj!I$16,'k rozhodnutí detailní'!$A825,0)="","","IČO: "),OFFSET(Zdroj!I$16,'k rozhodnutí detailní'!$A825,0),"
","B.Ú. ",OFFSET(Zdroj!J$16,'k rozhodnutí detailní'!$A825,0))))</f>
        <v/>
      </c>
      <c r="D827" s="3" t="str">
        <f ca="1">IF($B826="","",OFFSET(Zdroj!O$16,'k rozhodnutí detailní'!$A825,0))</f>
        <v/>
      </c>
      <c r="E827" s="127"/>
      <c r="F827" s="30"/>
      <c r="G827" s="122"/>
      <c r="H827" s="126"/>
      <c r="I827" s="115"/>
      <c r="J827" s="115"/>
      <c r="K827" s="115"/>
      <c r="L827" s="115"/>
      <c r="M827" s="142"/>
      <c r="N827" s="125"/>
      <c r="O827" s="115"/>
      <c r="P827" s="115"/>
      <c r="Q827" s="115"/>
      <c r="R827" s="115"/>
      <c r="S827" s="115"/>
      <c r="T827" s="115"/>
      <c r="U827" s="115"/>
    </row>
    <row r="828" spans="1:21" x14ac:dyDescent="0.25">
      <c r="A828" s="23">
        <f>ROW()/3-1</f>
        <v>275</v>
      </c>
      <c r="B828" s="124"/>
      <c r="C828" s="28" t="str">
        <f ca="1">IF($B826="","",IF(Zdroj!$AS$9="ano",IF(OFFSET(Zdroj!M$16,'k rozhodnutí detailní'!A825,0)="","","Anonymizováno"),IF(OFFSET(Zdroj!M$16,'k rozhodnutí detailní'!A825,0)="","",OFFSET(Zdroj!M$16,'k rozhodnutí detailní'!A825,0))))</f>
        <v/>
      </c>
      <c r="D828" s="3" t="str">
        <f ca="1">IF($B826="","",CONCATENATE("Dotace bude použita na:","
",OFFSET(Zdroj!P$16,'k rozhodnutí detailní'!$A825,0)))</f>
        <v/>
      </c>
      <c r="E828" s="127"/>
      <c r="F828" s="31" t="str">
        <f ca="1">IF($B826="","",OFFSET(Zdroj!V$16,'k rozhodnutí detailní'!$A825,0))</f>
        <v/>
      </c>
      <c r="G828" s="38" t="str">
        <f ca="1">IF($B826="","",OFFSET(Zdroj!CC$16,'k rozhodnutí'!$A825,0))</f>
        <v/>
      </c>
      <c r="H828" s="126"/>
      <c r="I828" s="115"/>
      <c r="J828" s="115"/>
      <c r="K828" s="115"/>
      <c r="L828" s="115"/>
      <c r="M828" s="142"/>
      <c r="N828" s="32" t="str">
        <f t="shared" ref="N828" ca="1" si="545">IF(B826="","",N826/G826)</f>
        <v/>
      </c>
      <c r="O828" s="115"/>
      <c r="P828" s="115"/>
      <c r="Q828" s="115"/>
      <c r="R828" s="115"/>
      <c r="S828" s="115"/>
      <c r="T828" s="115"/>
      <c r="U828" s="115"/>
    </row>
    <row r="829" spans="1:21" x14ac:dyDescent="0.25">
      <c r="A829" s="23"/>
      <c r="B829" s="78" t="str">
        <f ca="1">IF(OFFSET(Zdroj!$B$16,A828,0)&gt;0,A831,"")</f>
        <v/>
      </c>
      <c r="C829" s="2" t="str">
        <f ca="1">IF($B829="","",IF(Zdroj!$AS$9="ano",CONCATENATE(OFFSET(Zdroj!C$16,'k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19" t="str">
        <f ca="1">IF($B829="","",OFFSET(Zdroj!N$16,'k rozhodnutí detailní'!$A828,0))</f>
        <v/>
      </c>
      <c r="E829" s="127" t="str">
        <f ca="1">IF($B829="","",OFFSET(Zdroj!T$16,'k rozhodnutí detailní'!$A828,0))</f>
        <v/>
      </c>
      <c r="F829" s="31" t="str">
        <f ca="1">IF($B829="","",OFFSET(Zdroj!U$16,'k rozhodnutí detailní'!$A828,0))</f>
        <v/>
      </c>
      <c r="G829" s="122" t="str">
        <f ca="1">IF($B829="","",OFFSET(Zdroj!W$16,'k rozhodnutí detailní'!$A828,0))</f>
        <v/>
      </c>
      <c r="H829" s="126" t="str">
        <f ca="1">IF($B829="","",OFFSET(Zdroj!Y$16,'k rozhodnutí detailní'!$A828,0))</f>
        <v/>
      </c>
      <c r="I829" s="115" t="str">
        <f ca="1">IF($B829="","",OFFSET(Zdroj!BW$16,'k rozhodnutí detailní'!$A828,0))</f>
        <v/>
      </c>
      <c r="J829" s="115" t="str">
        <f ca="1">IF($B829="","",OFFSET(Zdroj!BX$16,'k rozhodnutí detailní'!$A828,0))</f>
        <v/>
      </c>
      <c r="K829" s="115" t="str">
        <f ca="1">IF($B829="","",OFFSET(Zdroj!BY$16,'k rozhodnutí detailní'!$A828,0))</f>
        <v/>
      </c>
      <c r="L829" s="115" t="str">
        <f ca="1">IF($B829="","",CONCATENATE(OFFSET(Zdroj!BZ$16,'k rozhodnutí detailní'!$A828,0)," ze 100"))</f>
        <v/>
      </c>
      <c r="M829" s="142" t="str">
        <f t="shared" ref="M829" ca="1" si="546">IF($B829="","",SUM((I829+J829+K829)/100))</f>
        <v/>
      </c>
      <c r="N829" s="125" t="str">
        <f ca="1">IF(B829="","",OFFSET(Zdroj!CE$16,'k rozhodnutí detailní'!A828,0))</f>
        <v/>
      </c>
      <c r="O829" s="115" t="str">
        <f ca="1">IF($B829="","",OFFSET(Zdroj!Z$16,'k rozhodnutí detailní'!$A828,0))</f>
        <v/>
      </c>
      <c r="P829" s="115" t="str">
        <f ca="1">IF($B829="","",OFFSET(Zdroj!AC$16,'k rozhodnutí detailní'!$A828,0))</f>
        <v/>
      </c>
      <c r="Q829" s="115" t="str">
        <f ca="1">IF($B829="","",OFFSET(Zdroj!AD$16,'k rozhodnutí detailní'!$A828,0))</f>
        <v/>
      </c>
      <c r="R829" s="115" t="str">
        <f ca="1">IF($B829="","",OFFSET(Zdroj!AE$16,'k rozhodnutí detailní'!$A828,0))</f>
        <v/>
      </c>
      <c r="S829" s="115" t="str">
        <f ca="1">IF($B829="","",OFFSET(Zdroj!AF$16,'k rozhodnutí detailní'!$A828,0))</f>
        <v/>
      </c>
      <c r="T829" s="115" t="str">
        <f ca="1">IF($B829="","",OFFSET(Zdroj!AG$16,'k rozhodnutí detailní'!$A828,0))</f>
        <v/>
      </c>
      <c r="U829" s="115" t="str">
        <f ca="1">IF($B829="","",OFFSET(Zdroj!AH$16,'k rozhodnutí detailní'!$A828,0))</f>
        <v/>
      </c>
    </row>
    <row r="830" spans="1:21" x14ac:dyDescent="0.25">
      <c r="A830" s="23"/>
      <c r="B830" s="124" t="str">
        <f ca="1">IF(OFFSET(Zdroj!$B$16,A828,0)&gt;0,OFFSET(Zdroj!$B$16,A828,0)+0,"")</f>
        <v/>
      </c>
      <c r="C830" s="2" t="str">
        <f ca="1">IF($B829="","",IF(Zdroj!$AS$9="ano",CONCATENATE("Okres:","
",OFFSET(Zdroj!CH$16,'k rozhodnutí detailní'!$A828,0),"
","Právní forma","
",OFFSET(Zdroj!H$16,'k rozhodnutí detailní'!$A828,0),"
",IF(OFFSET(Zdroj!I$16,'k rozhodnutí detailní'!$A828,0)="","","IČO: "),OFFSET(Zdroj!I$16,'k rozhodnutí detailní'!$A828,0),"
","B.Ú. ",IF(OFFSET(Zdroj!J$16,'k rozhodnutí detailní'!$A828,0)="","","Anonymizováno")),CONCATENATE("Okres:","
",OFFSET(Zdroj!CH$16,'k rozhodnutí detailní'!$A828,0),"
","Právní forma","
",OFFSET(Zdroj!H$16,'k rozhodnutí detailní'!$A828,0),"
",IF(OFFSET(Zdroj!I$16,'k rozhodnutí detailní'!$A828,0)="","","IČO: "),OFFSET(Zdroj!I$16,'k rozhodnutí detailní'!$A828,0),"
","B.Ú. ",OFFSET(Zdroj!J$16,'k rozhodnutí detailní'!$A828,0))))</f>
        <v/>
      </c>
      <c r="D830" s="3" t="str">
        <f ca="1">IF($B829="","",OFFSET(Zdroj!O$16,'k rozhodnutí detailní'!$A828,0))</f>
        <v/>
      </c>
      <c r="E830" s="127"/>
      <c r="F830" s="30"/>
      <c r="G830" s="122"/>
      <c r="H830" s="126"/>
      <c r="I830" s="115"/>
      <c r="J830" s="115"/>
      <c r="K830" s="115"/>
      <c r="L830" s="115"/>
      <c r="M830" s="142"/>
      <c r="N830" s="125"/>
      <c r="O830" s="115"/>
      <c r="P830" s="115"/>
      <c r="Q830" s="115"/>
      <c r="R830" s="115"/>
      <c r="S830" s="115"/>
      <c r="T830" s="115"/>
      <c r="U830" s="115"/>
    </row>
    <row r="831" spans="1:21" x14ac:dyDescent="0.25">
      <c r="A831" s="23">
        <f>ROW()/3-1</f>
        <v>276</v>
      </c>
      <c r="B831" s="124"/>
      <c r="C831" s="28" t="str">
        <f ca="1">IF($B829="","",IF(Zdroj!$AS$9="ano",IF(OFFSET(Zdroj!M$16,'k rozhodnutí detailní'!A828,0)="","","Anonymizováno"),IF(OFFSET(Zdroj!M$16,'k rozhodnutí detailní'!A828,0)="","",OFFSET(Zdroj!M$16,'k rozhodnutí detailní'!A828,0))))</f>
        <v/>
      </c>
      <c r="D831" s="3" t="str">
        <f ca="1">IF($B829="","",CONCATENATE("Dotace bude použita na:","
",OFFSET(Zdroj!P$16,'k rozhodnutí detailní'!$A828,0)))</f>
        <v/>
      </c>
      <c r="E831" s="127"/>
      <c r="F831" s="31" t="str">
        <f ca="1">IF($B829="","",OFFSET(Zdroj!V$16,'k rozhodnutí detailní'!$A828,0))</f>
        <v/>
      </c>
      <c r="G831" s="38" t="str">
        <f ca="1">IF($B829="","",OFFSET(Zdroj!CC$16,'k rozhodnutí'!$A828,0))</f>
        <v/>
      </c>
      <c r="H831" s="126"/>
      <c r="I831" s="115"/>
      <c r="J831" s="115"/>
      <c r="K831" s="115"/>
      <c r="L831" s="115"/>
      <c r="M831" s="142"/>
      <c r="N831" s="32" t="str">
        <f t="shared" ref="N831" ca="1" si="547">IF(B829="","",N829/G829)</f>
        <v/>
      </c>
      <c r="O831" s="115"/>
      <c r="P831" s="115"/>
      <c r="Q831" s="115"/>
      <c r="R831" s="115"/>
      <c r="S831" s="115"/>
      <c r="T831" s="115"/>
      <c r="U831" s="115"/>
    </row>
    <row r="832" spans="1:21" x14ac:dyDescent="0.25">
      <c r="A832" s="23"/>
      <c r="B832" s="78" t="str">
        <f ca="1">IF(OFFSET(Zdroj!$B$16,A831,0)&gt;0,A834,"")</f>
        <v/>
      </c>
      <c r="C832" s="2" t="str">
        <f ca="1">IF($B832="","",IF(Zdroj!$AS$9="ano",CONCATENATE(OFFSET(Zdroj!C$16,'k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19" t="str">
        <f ca="1">IF($B832="","",OFFSET(Zdroj!N$16,'k rozhodnutí detailní'!$A831,0))</f>
        <v/>
      </c>
      <c r="E832" s="127" t="str">
        <f ca="1">IF($B832="","",OFFSET(Zdroj!T$16,'k rozhodnutí detailní'!$A831,0))</f>
        <v/>
      </c>
      <c r="F832" s="31" t="str">
        <f ca="1">IF($B832="","",OFFSET(Zdroj!U$16,'k rozhodnutí detailní'!$A831,0))</f>
        <v/>
      </c>
      <c r="G832" s="122" t="str">
        <f ca="1">IF($B832="","",OFFSET(Zdroj!W$16,'k rozhodnutí detailní'!$A831,0))</f>
        <v/>
      </c>
      <c r="H832" s="126" t="str">
        <f ca="1">IF($B832="","",OFFSET(Zdroj!Y$16,'k rozhodnutí detailní'!$A831,0))</f>
        <v/>
      </c>
      <c r="I832" s="115" t="str">
        <f ca="1">IF($B832="","",OFFSET(Zdroj!BW$16,'k rozhodnutí detailní'!$A831,0))</f>
        <v/>
      </c>
      <c r="J832" s="115" t="str">
        <f ca="1">IF($B832="","",OFFSET(Zdroj!BX$16,'k rozhodnutí detailní'!$A831,0))</f>
        <v/>
      </c>
      <c r="K832" s="115" t="str">
        <f ca="1">IF($B832="","",OFFSET(Zdroj!BY$16,'k rozhodnutí detailní'!$A831,0))</f>
        <v/>
      </c>
      <c r="L832" s="115" t="str">
        <f ca="1">IF($B832="","",CONCATENATE(OFFSET(Zdroj!BZ$16,'k rozhodnutí detailní'!$A831,0)," ze 100"))</f>
        <v/>
      </c>
      <c r="M832" s="142" t="str">
        <f t="shared" ref="M832" ca="1" si="548">IF($B832="","",SUM((I832+J832+K832)/100))</f>
        <v/>
      </c>
      <c r="N832" s="125" t="str">
        <f ca="1">IF(B832="","",OFFSET(Zdroj!CE$16,'k rozhodnutí detailní'!A831,0))</f>
        <v/>
      </c>
      <c r="O832" s="115" t="str">
        <f ca="1">IF($B832="","",OFFSET(Zdroj!Z$16,'k rozhodnutí detailní'!$A831,0))</f>
        <v/>
      </c>
      <c r="P832" s="115" t="str">
        <f ca="1">IF($B832="","",OFFSET(Zdroj!AC$16,'k rozhodnutí detailní'!$A831,0))</f>
        <v/>
      </c>
      <c r="Q832" s="115" t="str">
        <f ca="1">IF($B832="","",OFFSET(Zdroj!AD$16,'k rozhodnutí detailní'!$A831,0))</f>
        <v/>
      </c>
      <c r="R832" s="115" t="str">
        <f ca="1">IF($B832="","",OFFSET(Zdroj!AE$16,'k rozhodnutí detailní'!$A831,0))</f>
        <v/>
      </c>
      <c r="S832" s="115" t="str">
        <f ca="1">IF($B832="","",OFFSET(Zdroj!AF$16,'k rozhodnutí detailní'!$A831,0))</f>
        <v/>
      </c>
      <c r="T832" s="115" t="str">
        <f ca="1">IF($B832="","",OFFSET(Zdroj!AG$16,'k rozhodnutí detailní'!$A831,0))</f>
        <v/>
      </c>
      <c r="U832" s="115" t="str">
        <f ca="1">IF($B832="","",OFFSET(Zdroj!AH$16,'k rozhodnutí detailní'!$A831,0))</f>
        <v/>
      </c>
    </row>
    <row r="833" spans="1:21" x14ac:dyDescent="0.25">
      <c r="A833" s="23"/>
      <c r="B833" s="124" t="str">
        <f ca="1">IF(OFFSET(Zdroj!$B$16,A831,0)&gt;0,OFFSET(Zdroj!$B$16,A831,0)+0,"")</f>
        <v/>
      </c>
      <c r="C833" s="2" t="str">
        <f ca="1">IF($B832="","",IF(Zdroj!$AS$9="ano",CONCATENATE("Okres:","
",OFFSET(Zdroj!CH$16,'k rozhodnutí detailní'!$A831,0),"
","Právní forma","
",OFFSET(Zdroj!H$16,'k rozhodnutí detailní'!$A831,0),"
",IF(OFFSET(Zdroj!I$16,'k rozhodnutí detailní'!$A831,0)="","","IČO: "),OFFSET(Zdroj!I$16,'k rozhodnutí detailní'!$A831,0),"
","B.Ú. ",IF(OFFSET(Zdroj!J$16,'k rozhodnutí detailní'!$A831,0)="","","Anonymizováno")),CONCATENATE("Okres:","
",OFFSET(Zdroj!CH$16,'k rozhodnutí detailní'!$A831,0),"
","Právní forma","
",OFFSET(Zdroj!H$16,'k rozhodnutí detailní'!$A831,0),"
",IF(OFFSET(Zdroj!I$16,'k rozhodnutí detailní'!$A831,0)="","","IČO: "),OFFSET(Zdroj!I$16,'k rozhodnutí detailní'!$A831,0),"
","B.Ú. ",OFFSET(Zdroj!J$16,'k rozhodnutí detailní'!$A831,0))))</f>
        <v/>
      </c>
      <c r="D833" s="3" t="str">
        <f ca="1">IF($B832="","",OFFSET(Zdroj!O$16,'k rozhodnutí detailní'!$A831,0))</f>
        <v/>
      </c>
      <c r="E833" s="127"/>
      <c r="F833" s="30"/>
      <c r="G833" s="122"/>
      <c r="H833" s="126"/>
      <c r="I833" s="115"/>
      <c r="J833" s="115"/>
      <c r="K833" s="115"/>
      <c r="L833" s="115"/>
      <c r="M833" s="142"/>
      <c r="N833" s="125"/>
      <c r="O833" s="115"/>
      <c r="P833" s="115"/>
      <c r="Q833" s="115"/>
      <c r="R833" s="115"/>
      <c r="S833" s="115"/>
      <c r="T833" s="115"/>
      <c r="U833" s="115"/>
    </row>
    <row r="834" spans="1:21" x14ac:dyDescent="0.25">
      <c r="A834" s="23">
        <f>ROW()/3-1</f>
        <v>277</v>
      </c>
      <c r="B834" s="124"/>
      <c r="C834" s="28" t="str">
        <f ca="1">IF($B832="","",IF(Zdroj!$AS$9="ano",IF(OFFSET(Zdroj!M$16,'k rozhodnutí detailní'!A831,0)="","","Anonymizováno"),IF(OFFSET(Zdroj!M$16,'k rozhodnutí detailní'!A831,0)="","",OFFSET(Zdroj!M$16,'k rozhodnutí detailní'!A831,0))))</f>
        <v/>
      </c>
      <c r="D834" s="3" t="str">
        <f ca="1">IF($B832="","",CONCATENATE("Dotace bude použita na:","
",OFFSET(Zdroj!P$16,'k rozhodnutí detailní'!$A831,0)))</f>
        <v/>
      </c>
      <c r="E834" s="127"/>
      <c r="F834" s="31" t="str">
        <f ca="1">IF($B832="","",OFFSET(Zdroj!V$16,'k rozhodnutí detailní'!$A831,0))</f>
        <v/>
      </c>
      <c r="G834" s="38" t="str">
        <f ca="1">IF($B832="","",OFFSET(Zdroj!CC$16,'k rozhodnutí'!$A831,0))</f>
        <v/>
      </c>
      <c r="H834" s="126"/>
      <c r="I834" s="115"/>
      <c r="J834" s="115"/>
      <c r="K834" s="115"/>
      <c r="L834" s="115"/>
      <c r="M834" s="142"/>
      <c r="N834" s="32" t="str">
        <f t="shared" ref="N834" ca="1" si="549">IF(B832="","",N832/G832)</f>
        <v/>
      </c>
      <c r="O834" s="115"/>
      <c r="P834" s="115"/>
      <c r="Q834" s="115"/>
      <c r="R834" s="115"/>
      <c r="S834" s="115"/>
      <c r="T834" s="115"/>
      <c r="U834" s="115"/>
    </row>
    <row r="835" spans="1:21" x14ac:dyDescent="0.25">
      <c r="A835" s="23"/>
      <c r="B835" s="78" t="str">
        <f ca="1">IF(OFFSET(Zdroj!$B$16,A834,0)&gt;0,A837,"")</f>
        <v/>
      </c>
      <c r="C835" s="2" t="str">
        <f ca="1">IF($B835="","",IF(Zdroj!$AS$9="ano",CONCATENATE(OFFSET(Zdroj!C$16,'k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19" t="str">
        <f ca="1">IF($B835="","",OFFSET(Zdroj!N$16,'k rozhodnutí detailní'!$A834,0))</f>
        <v/>
      </c>
      <c r="E835" s="127" t="str">
        <f ca="1">IF($B835="","",OFFSET(Zdroj!T$16,'k rozhodnutí detailní'!$A834,0))</f>
        <v/>
      </c>
      <c r="F835" s="31" t="str">
        <f ca="1">IF($B835="","",OFFSET(Zdroj!U$16,'k rozhodnutí detailní'!$A834,0))</f>
        <v/>
      </c>
      <c r="G835" s="122" t="str">
        <f ca="1">IF($B835="","",OFFSET(Zdroj!W$16,'k rozhodnutí detailní'!$A834,0))</f>
        <v/>
      </c>
      <c r="H835" s="126" t="str">
        <f ca="1">IF($B835="","",OFFSET(Zdroj!Y$16,'k rozhodnutí detailní'!$A834,0))</f>
        <v/>
      </c>
      <c r="I835" s="115" t="str">
        <f ca="1">IF($B835="","",OFFSET(Zdroj!BW$16,'k rozhodnutí detailní'!$A834,0))</f>
        <v/>
      </c>
      <c r="J835" s="115" t="str">
        <f ca="1">IF($B835="","",OFFSET(Zdroj!BX$16,'k rozhodnutí detailní'!$A834,0))</f>
        <v/>
      </c>
      <c r="K835" s="115" t="str">
        <f ca="1">IF($B835="","",OFFSET(Zdroj!BY$16,'k rozhodnutí detailní'!$A834,0))</f>
        <v/>
      </c>
      <c r="L835" s="115" t="str">
        <f ca="1">IF($B835="","",CONCATENATE(OFFSET(Zdroj!BZ$16,'k rozhodnutí detailní'!$A834,0)," ze 100"))</f>
        <v/>
      </c>
      <c r="M835" s="142" t="str">
        <f t="shared" ref="M835" ca="1" si="550">IF($B835="","",SUM((I835+J835+K835)/100))</f>
        <v/>
      </c>
      <c r="N835" s="125" t="str">
        <f ca="1">IF(B835="","",OFFSET(Zdroj!CE$16,'k rozhodnutí detailní'!A834,0))</f>
        <v/>
      </c>
      <c r="O835" s="115" t="str">
        <f ca="1">IF($B835="","",OFFSET(Zdroj!Z$16,'k rozhodnutí detailní'!$A834,0))</f>
        <v/>
      </c>
      <c r="P835" s="115" t="str">
        <f ca="1">IF($B835="","",OFFSET(Zdroj!AC$16,'k rozhodnutí detailní'!$A834,0))</f>
        <v/>
      </c>
      <c r="Q835" s="115" t="str">
        <f ca="1">IF($B835="","",OFFSET(Zdroj!AD$16,'k rozhodnutí detailní'!$A834,0))</f>
        <v/>
      </c>
      <c r="R835" s="115" t="str">
        <f ca="1">IF($B835="","",OFFSET(Zdroj!AE$16,'k rozhodnutí detailní'!$A834,0))</f>
        <v/>
      </c>
      <c r="S835" s="115" t="str">
        <f ca="1">IF($B835="","",OFFSET(Zdroj!AF$16,'k rozhodnutí detailní'!$A834,0))</f>
        <v/>
      </c>
      <c r="T835" s="115" t="str">
        <f ca="1">IF($B835="","",OFFSET(Zdroj!AG$16,'k rozhodnutí detailní'!$A834,0))</f>
        <v/>
      </c>
      <c r="U835" s="115" t="str">
        <f ca="1">IF($B835="","",OFFSET(Zdroj!AH$16,'k rozhodnutí detailní'!$A834,0))</f>
        <v/>
      </c>
    </row>
    <row r="836" spans="1:21" x14ac:dyDescent="0.25">
      <c r="A836" s="23"/>
      <c r="B836" s="124" t="str">
        <f ca="1">IF(OFFSET(Zdroj!$B$16,A834,0)&gt;0,OFFSET(Zdroj!$B$16,A834,0)+0,"")</f>
        <v/>
      </c>
      <c r="C836" s="2" t="str">
        <f ca="1">IF($B835="","",IF(Zdroj!$AS$9="ano",CONCATENATE("Okres:","
",OFFSET(Zdroj!CH$16,'k rozhodnutí detailní'!$A834,0),"
","Právní forma","
",OFFSET(Zdroj!H$16,'k rozhodnutí detailní'!$A834,0),"
",IF(OFFSET(Zdroj!I$16,'k rozhodnutí detailní'!$A834,0)="","","IČO: "),OFFSET(Zdroj!I$16,'k rozhodnutí detailní'!$A834,0),"
","B.Ú. ",IF(OFFSET(Zdroj!J$16,'k rozhodnutí detailní'!$A834,0)="","","Anonymizováno")),CONCATENATE("Okres:","
",OFFSET(Zdroj!CH$16,'k rozhodnutí detailní'!$A834,0),"
","Právní forma","
",OFFSET(Zdroj!H$16,'k rozhodnutí detailní'!$A834,0),"
",IF(OFFSET(Zdroj!I$16,'k rozhodnutí detailní'!$A834,0)="","","IČO: "),OFFSET(Zdroj!I$16,'k rozhodnutí detailní'!$A834,0),"
","B.Ú. ",OFFSET(Zdroj!J$16,'k rozhodnutí detailní'!$A834,0))))</f>
        <v/>
      </c>
      <c r="D836" s="3" t="str">
        <f ca="1">IF($B835="","",OFFSET(Zdroj!O$16,'k rozhodnutí detailní'!$A834,0))</f>
        <v/>
      </c>
      <c r="E836" s="127"/>
      <c r="F836" s="30"/>
      <c r="G836" s="122"/>
      <c r="H836" s="126"/>
      <c r="I836" s="115"/>
      <c r="J836" s="115"/>
      <c r="K836" s="115"/>
      <c r="L836" s="115"/>
      <c r="M836" s="142"/>
      <c r="N836" s="125"/>
      <c r="O836" s="115"/>
      <c r="P836" s="115"/>
      <c r="Q836" s="115"/>
      <c r="R836" s="115"/>
      <c r="S836" s="115"/>
      <c r="T836" s="115"/>
      <c r="U836" s="115"/>
    </row>
    <row r="837" spans="1:21" x14ac:dyDescent="0.25">
      <c r="A837" s="23">
        <f>ROW()/3-1</f>
        <v>278</v>
      </c>
      <c r="B837" s="124"/>
      <c r="C837" s="28" t="str">
        <f ca="1">IF($B835="","",IF(Zdroj!$AS$9="ano",IF(OFFSET(Zdroj!M$16,'k rozhodnutí detailní'!A834,0)="","","Anonymizováno"),IF(OFFSET(Zdroj!M$16,'k rozhodnutí detailní'!A834,0)="","",OFFSET(Zdroj!M$16,'k rozhodnutí detailní'!A834,0))))</f>
        <v/>
      </c>
      <c r="D837" s="3" t="str">
        <f ca="1">IF($B835="","",CONCATENATE("Dotace bude použita na:","
",OFFSET(Zdroj!P$16,'k rozhodnutí detailní'!$A834,0)))</f>
        <v/>
      </c>
      <c r="E837" s="127"/>
      <c r="F837" s="31" t="str">
        <f ca="1">IF($B835="","",OFFSET(Zdroj!V$16,'k rozhodnutí detailní'!$A834,0))</f>
        <v/>
      </c>
      <c r="G837" s="38" t="str">
        <f ca="1">IF($B835="","",OFFSET(Zdroj!CC$16,'k rozhodnutí'!$A834,0))</f>
        <v/>
      </c>
      <c r="H837" s="126"/>
      <c r="I837" s="115"/>
      <c r="J837" s="115"/>
      <c r="K837" s="115"/>
      <c r="L837" s="115"/>
      <c r="M837" s="142"/>
      <c r="N837" s="32" t="str">
        <f t="shared" ref="N837" ca="1" si="551">IF(B835="","",N835/G835)</f>
        <v/>
      </c>
      <c r="O837" s="115"/>
      <c r="P837" s="115"/>
      <c r="Q837" s="115"/>
      <c r="R837" s="115"/>
      <c r="S837" s="115"/>
      <c r="T837" s="115"/>
      <c r="U837" s="115"/>
    </row>
    <row r="838" spans="1:21" x14ac:dyDescent="0.25">
      <c r="A838" s="23"/>
      <c r="B838" s="78" t="str">
        <f ca="1">IF(OFFSET(Zdroj!$B$16,A837,0)&gt;0,A840,"")</f>
        <v/>
      </c>
      <c r="C838" s="2" t="str">
        <f ca="1">IF($B838="","",IF(Zdroj!$AS$9="ano",CONCATENATE(OFFSET(Zdroj!C$16,'k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19" t="str">
        <f ca="1">IF($B838="","",OFFSET(Zdroj!N$16,'k rozhodnutí detailní'!$A837,0))</f>
        <v/>
      </c>
      <c r="E838" s="127" t="str">
        <f ca="1">IF($B838="","",OFFSET(Zdroj!T$16,'k rozhodnutí detailní'!$A837,0))</f>
        <v/>
      </c>
      <c r="F838" s="31" t="str">
        <f ca="1">IF($B838="","",OFFSET(Zdroj!U$16,'k rozhodnutí detailní'!$A837,0))</f>
        <v/>
      </c>
      <c r="G838" s="122" t="str">
        <f ca="1">IF($B838="","",OFFSET(Zdroj!W$16,'k rozhodnutí detailní'!$A837,0))</f>
        <v/>
      </c>
      <c r="H838" s="126" t="str">
        <f ca="1">IF($B838="","",OFFSET(Zdroj!Y$16,'k rozhodnutí detailní'!$A837,0))</f>
        <v/>
      </c>
      <c r="I838" s="115" t="str">
        <f ca="1">IF($B838="","",OFFSET(Zdroj!BW$16,'k rozhodnutí detailní'!$A837,0))</f>
        <v/>
      </c>
      <c r="J838" s="115" t="str">
        <f ca="1">IF($B838="","",OFFSET(Zdroj!BX$16,'k rozhodnutí detailní'!$A837,0))</f>
        <v/>
      </c>
      <c r="K838" s="115" t="str">
        <f ca="1">IF($B838="","",OFFSET(Zdroj!BY$16,'k rozhodnutí detailní'!$A837,0))</f>
        <v/>
      </c>
      <c r="L838" s="115" t="str">
        <f ca="1">IF($B838="","",CONCATENATE(OFFSET(Zdroj!BZ$16,'k rozhodnutí detailní'!$A837,0)," ze 100"))</f>
        <v/>
      </c>
      <c r="M838" s="142" t="str">
        <f t="shared" ref="M838" ca="1" si="552">IF($B838="","",SUM((I838+J838+K838)/100))</f>
        <v/>
      </c>
      <c r="N838" s="125" t="str">
        <f ca="1">IF(B838="","",OFFSET(Zdroj!CE$16,'k rozhodnutí detailní'!A837,0))</f>
        <v/>
      </c>
      <c r="O838" s="115" t="str">
        <f ca="1">IF($B838="","",OFFSET(Zdroj!Z$16,'k rozhodnutí detailní'!$A837,0))</f>
        <v/>
      </c>
      <c r="P838" s="115" t="str">
        <f ca="1">IF($B838="","",OFFSET(Zdroj!AC$16,'k rozhodnutí detailní'!$A837,0))</f>
        <v/>
      </c>
      <c r="Q838" s="115" t="str">
        <f ca="1">IF($B838="","",OFFSET(Zdroj!AD$16,'k rozhodnutí detailní'!$A837,0))</f>
        <v/>
      </c>
      <c r="R838" s="115" t="str">
        <f ca="1">IF($B838="","",OFFSET(Zdroj!AE$16,'k rozhodnutí detailní'!$A837,0))</f>
        <v/>
      </c>
      <c r="S838" s="115" t="str">
        <f ca="1">IF($B838="","",OFFSET(Zdroj!AF$16,'k rozhodnutí detailní'!$A837,0))</f>
        <v/>
      </c>
      <c r="T838" s="115" t="str">
        <f ca="1">IF($B838="","",OFFSET(Zdroj!AG$16,'k rozhodnutí detailní'!$A837,0))</f>
        <v/>
      </c>
      <c r="U838" s="115" t="str">
        <f ca="1">IF($B838="","",OFFSET(Zdroj!AH$16,'k rozhodnutí detailní'!$A837,0))</f>
        <v/>
      </c>
    </row>
    <row r="839" spans="1:21" x14ac:dyDescent="0.25">
      <c r="A839" s="23"/>
      <c r="B839" s="124" t="str">
        <f ca="1">IF(OFFSET(Zdroj!$B$16,A837,0)&gt;0,OFFSET(Zdroj!$B$16,A837,0)+0,"")</f>
        <v/>
      </c>
      <c r="C839" s="2" t="str">
        <f ca="1">IF($B838="","",IF(Zdroj!$AS$9="ano",CONCATENATE("Okres:","
",OFFSET(Zdroj!CH$16,'k rozhodnutí detailní'!$A837,0),"
","Právní forma","
",OFFSET(Zdroj!H$16,'k rozhodnutí detailní'!$A837,0),"
",IF(OFFSET(Zdroj!I$16,'k rozhodnutí detailní'!$A837,0)="","","IČO: "),OFFSET(Zdroj!I$16,'k rozhodnutí detailní'!$A837,0),"
","B.Ú. ",IF(OFFSET(Zdroj!J$16,'k rozhodnutí detailní'!$A837,0)="","","Anonymizováno")),CONCATENATE("Okres:","
",OFFSET(Zdroj!CH$16,'k rozhodnutí detailní'!$A837,0),"
","Právní forma","
",OFFSET(Zdroj!H$16,'k rozhodnutí detailní'!$A837,0),"
",IF(OFFSET(Zdroj!I$16,'k rozhodnutí detailní'!$A837,0)="","","IČO: "),OFFSET(Zdroj!I$16,'k rozhodnutí detailní'!$A837,0),"
","B.Ú. ",OFFSET(Zdroj!J$16,'k rozhodnutí detailní'!$A837,0))))</f>
        <v/>
      </c>
      <c r="D839" s="3" t="str">
        <f ca="1">IF($B838="","",OFFSET(Zdroj!O$16,'k rozhodnutí detailní'!$A837,0))</f>
        <v/>
      </c>
      <c r="E839" s="127"/>
      <c r="F839" s="30"/>
      <c r="G839" s="122"/>
      <c r="H839" s="126"/>
      <c r="I839" s="115"/>
      <c r="J839" s="115"/>
      <c r="K839" s="115"/>
      <c r="L839" s="115"/>
      <c r="M839" s="142"/>
      <c r="N839" s="125"/>
      <c r="O839" s="115"/>
      <c r="P839" s="115"/>
      <c r="Q839" s="115"/>
      <c r="R839" s="115"/>
      <c r="S839" s="115"/>
      <c r="T839" s="115"/>
      <c r="U839" s="115"/>
    </row>
    <row r="840" spans="1:21" x14ac:dyDescent="0.25">
      <c r="A840" s="23">
        <f>ROW()/3-1</f>
        <v>279</v>
      </c>
      <c r="B840" s="124"/>
      <c r="C840" s="28" t="str">
        <f ca="1">IF($B838="","",IF(Zdroj!$AS$9="ano",IF(OFFSET(Zdroj!M$16,'k rozhodnutí detailní'!A837,0)="","","Anonymizováno"),IF(OFFSET(Zdroj!M$16,'k rozhodnutí detailní'!A837,0)="","",OFFSET(Zdroj!M$16,'k rozhodnutí detailní'!A837,0))))</f>
        <v/>
      </c>
      <c r="D840" s="3" t="str">
        <f ca="1">IF($B838="","",CONCATENATE("Dotace bude použita na:","
",OFFSET(Zdroj!P$16,'k rozhodnutí detailní'!$A837,0)))</f>
        <v/>
      </c>
      <c r="E840" s="127"/>
      <c r="F840" s="31" t="str">
        <f ca="1">IF($B838="","",OFFSET(Zdroj!V$16,'k rozhodnutí detailní'!$A837,0))</f>
        <v/>
      </c>
      <c r="G840" s="38" t="str">
        <f ca="1">IF($B838="","",OFFSET(Zdroj!CC$16,'k rozhodnutí'!$A837,0))</f>
        <v/>
      </c>
      <c r="H840" s="126"/>
      <c r="I840" s="115"/>
      <c r="J840" s="115"/>
      <c r="K840" s="115"/>
      <c r="L840" s="115"/>
      <c r="M840" s="142"/>
      <c r="N840" s="32" t="str">
        <f t="shared" ref="N840" ca="1" si="553">IF(B838="","",N838/G838)</f>
        <v/>
      </c>
      <c r="O840" s="115"/>
      <c r="P840" s="115"/>
      <c r="Q840" s="115"/>
      <c r="R840" s="115"/>
      <c r="S840" s="115"/>
      <c r="T840" s="115"/>
      <c r="U840" s="115"/>
    </row>
    <row r="841" spans="1:21" x14ac:dyDescent="0.25">
      <c r="A841" s="23"/>
      <c r="B841" s="78" t="str">
        <f ca="1">IF(OFFSET(Zdroj!$B$16,A840,0)&gt;0,A843,"")</f>
        <v/>
      </c>
      <c r="C841" s="2" t="str">
        <f ca="1">IF($B841="","",IF(Zdroj!$AS$9="ano",CONCATENATE(OFFSET(Zdroj!C$16,'k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19" t="str">
        <f ca="1">IF($B841="","",OFFSET(Zdroj!N$16,'k rozhodnutí detailní'!$A840,0))</f>
        <v/>
      </c>
      <c r="E841" s="127" t="str">
        <f ca="1">IF($B841="","",OFFSET(Zdroj!T$16,'k rozhodnutí detailní'!$A840,0))</f>
        <v/>
      </c>
      <c r="F841" s="31" t="str">
        <f ca="1">IF($B841="","",OFFSET(Zdroj!U$16,'k rozhodnutí detailní'!$A840,0))</f>
        <v/>
      </c>
      <c r="G841" s="122" t="str">
        <f ca="1">IF($B841="","",OFFSET(Zdroj!W$16,'k rozhodnutí detailní'!$A840,0))</f>
        <v/>
      </c>
      <c r="H841" s="126" t="str">
        <f ca="1">IF($B841="","",OFFSET(Zdroj!Y$16,'k rozhodnutí detailní'!$A840,0))</f>
        <v/>
      </c>
      <c r="I841" s="115" t="str">
        <f ca="1">IF($B841="","",OFFSET(Zdroj!BW$16,'k rozhodnutí detailní'!$A840,0))</f>
        <v/>
      </c>
      <c r="J841" s="115" t="str">
        <f ca="1">IF($B841="","",OFFSET(Zdroj!BX$16,'k rozhodnutí detailní'!$A840,0))</f>
        <v/>
      </c>
      <c r="K841" s="115" t="str">
        <f ca="1">IF($B841="","",OFFSET(Zdroj!BY$16,'k rozhodnutí detailní'!$A840,0))</f>
        <v/>
      </c>
      <c r="L841" s="115" t="str">
        <f ca="1">IF($B841="","",CONCATENATE(OFFSET(Zdroj!BZ$16,'k rozhodnutí detailní'!$A840,0)," ze 100"))</f>
        <v/>
      </c>
      <c r="M841" s="142" t="str">
        <f t="shared" ref="M841" ca="1" si="554">IF($B841="","",SUM((I841+J841+K841)/100))</f>
        <v/>
      </c>
      <c r="N841" s="125" t="str">
        <f ca="1">IF(B841="","",OFFSET(Zdroj!CE$16,'k rozhodnutí detailní'!A840,0))</f>
        <v/>
      </c>
      <c r="O841" s="115" t="str">
        <f ca="1">IF($B841="","",OFFSET(Zdroj!Z$16,'k rozhodnutí detailní'!$A840,0))</f>
        <v/>
      </c>
      <c r="P841" s="115" t="str">
        <f ca="1">IF($B841="","",OFFSET(Zdroj!AC$16,'k rozhodnutí detailní'!$A840,0))</f>
        <v/>
      </c>
      <c r="Q841" s="115" t="str">
        <f ca="1">IF($B841="","",OFFSET(Zdroj!AD$16,'k rozhodnutí detailní'!$A840,0))</f>
        <v/>
      </c>
      <c r="R841" s="115" t="str">
        <f ca="1">IF($B841="","",OFFSET(Zdroj!AE$16,'k rozhodnutí detailní'!$A840,0))</f>
        <v/>
      </c>
      <c r="S841" s="115" t="str">
        <f ca="1">IF($B841="","",OFFSET(Zdroj!AF$16,'k rozhodnutí detailní'!$A840,0))</f>
        <v/>
      </c>
      <c r="T841" s="115" t="str">
        <f ca="1">IF($B841="","",OFFSET(Zdroj!AG$16,'k rozhodnutí detailní'!$A840,0))</f>
        <v/>
      </c>
      <c r="U841" s="115" t="str">
        <f ca="1">IF($B841="","",OFFSET(Zdroj!AH$16,'k rozhodnutí detailní'!$A840,0))</f>
        <v/>
      </c>
    </row>
    <row r="842" spans="1:21" x14ac:dyDescent="0.25">
      <c r="A842" s="23"/>
      <c r="B842" s="124" t="str">
        <f ca="1">IF(OFFSET(Zdroj!$B$16,A840,0)&gt;0,OFFSET(Zdroj!$B$16,A840,0)+0,"")</f>
        <v/>
      </c>
      <c r="C842" s="2" t="str">
        <f ca="1">IF($B841="","",IF(Zdroj!$AS$9="ano",CONCATENATE("Okres:","
",OFFSET(Zdroj!CH$16,'k rozhodnutí detailní'!$A840,0),"
","Právní forma","
",OFFSET(Zdroj!H$16,'k rozhodnutí detailní'!$A840,0),"
",IF(OFFSET(Zdroj!I$16,'k rozhodnutí detailní'!$A840,0)="","","IČO: "),OFFSET(Zdroj!I$16,'k rozhodnutí detailní'!$A840,0),"
","B.Ú. ",IF(OFFSET(Zdroj!J$16,'k rozhodnutí detailní'!$A840,0)="","","Anonymizováno")),CONCATENATE("Okres:","
",OFFSET(Zdroj!CH$16,'k rozhodnutí detailní'!$A840,0),"
","Právní forma","
",OFFSET(Zdroj!H$16,'k rozhodnutí detailní'!$A840,0),"
",IF(OFFSET(Zdroj!I$16,'k rozhodnutí detailní'!$A840,0)="","","IČO: "),OFFSET(Zdroj!I$16,'k rozhodnutí detailní'!$A840,0),"
","B.Ú. ",OFFSET(Zdroj!J$16,'k rozhodnutí detailní'!$A840,0))))</f>
        <v/>
      </c>
      <c r="D842" s="3" t="str">
        <f ca="1">IF($B841="","",OFFSET(Zdroj!O$16,'k rozhodnutí detailní'!$A840,0))</f>
        <v/>
      </c>
      <c r="E842" s="127"/>
      <c r="F842" s="30"/>
      <c r="G842" s="122"/>
      <c r="H842" s="126"/>
      <c r="I842" s="115"/>
      <c r="J842" s="115"/>
      <c r="K842" s="115"/>
      <c r="L842" s="115"/>
      <c r="M842" s="142"/>
      <c r="N842" s="125"/>
      <c r="O842" s="115"/>
      <c r="P842" s="115"/>
      <c r="Q842" s="115"/>
      <c r="R842" s="115"/>
      <c r="S842" s="115"/>
      <c r="T842" s="115"/>
      <c r="U842" s="115"/>
    </row>
    <row r="843" spans="1:21" x14ac:dyDescent="0.25">
      <c r="A843" s="23">
        <f>ROW()/3-1</f>
        <v>280</v>
      </c>
      <c r="B843" s="124"/>
      <c r="C843" s="28" t="str">
        <f ca="1">IF($B841="","",IF(Zdroj!$AS$9="ano",IF(OFFSET(Zdroj!M$16,'k rozhodnutí detailní'!A840,0)="","","Anonymizováno"),IF(OFFSET(Zdroj!M$16,'k rozhodnutí detailní'!A840,0)="","",OFFSET(Zdroj!M$16,'k rozhodnutí detailní'!A840,0))))</f>
        <v/>
      </c>
      <c r="D843" s="3" t="str">
        <f ca="1">IF($B841="","",CONCATENATE("Dotace bude použita na:","
",OFFSET(Zdroj!P$16,'k rozhodnutí detailní'!$A840,0)))</f>
        <v/>
      </c>
      <c r="E843" s="127"/>
      <c r="F843" s="31" t="str">
        <f ca="1">IF($B841="","",OFFSET(Zdroj!V$16,'k rozhodnutí detailní'!$A840,0))</f>
        <v/>
      </c>
      <c r="G843" s="38" t="str">
        <f ca="1">IF($B841="","",OFFSET(Zdroj!CC$16,'k rozhodnutí'!$A840,0))</f>
        <v/>
      </c>
      <c r="H843" s="126"/>
      <c r="I843" s="115"/>
      <c r="J843" s="115"/>
      <c r="K843" s="115"/>
      <c r="L843" s="115"/>
      <c r="M843" s="142"/>
      <c r="N843" s="32" t="str">
        <f t="shared" ref="N843" ca="1" si="555">IF(B841="","",N841/G841)</f>
        <v/>
      </c>
      <c r="O843" s="115"/>
      <c r="P843" s="115"/>
      <c r="Q843" s="115"/>
      <c r="R843" s="115"/>
      <c r="S843" s="115"/>
      <c r="T843" s="115"/>
      <c r="U843" s="115"/>
    </row>
    <row r="844" spans="1:21" x14ac:dyDescent="0.25">
      <c r="A844" s="23"/>
      <c r="B844" s="78" t="str">
        <f ca="1">IF(OFFSET(Zdroj!$B$16,A843,0)&gt;0,A846,"")</f>
        <v/>
      </c>
      <c r="C844" s="2" t="str">
        <f ca="1">IF($B844="","",IF(Zdroj!$AS$9="ano",CONCATENATE(OFFSET(Zdroj!C$16,'k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19" t="str">
        <f ca="1">IF($B844="","",OFFSET(Zdroj!N$16,'k rozhodnutí detailní'!$A843,0))</f>
        <v/>
      </c>
      <c r="E844" s="127" t="str">
        <f ca="1">IF($B844="","",OFFSET(Zdroj!T$16,'k rozhodnutí detailní'!$A843,0))</f>
        <v/>
      </c>
      <c r="F844" s="31" t="str">
        <f ca="1">IF($B844="","",OFFSET(Zdroj!U$16,'k rozhodnutí detailní'!$A843,0))</f>
        <v/>
      </c>
      <c r="G844" s="122" t="str">
        <f ca="1">IF($B844="","",OFFSET(Zdroj!W$16,'k rozhodnutí detailní'!$A843,0))</f>
        <v/>
      </c>
      <c r="H844" s="126" t="str">
        <f ca="1">IF($B844="","",OFFSET(Zdroj!Y$16,'k rozhodnutí detailní'!$A843,0))</f>
        <v/>
      </c>
      <c r="I844" s="115" t="str">
        <f ca="1">IF($B844="","",OFFSET(Zdroj!BW$16,'k rozhodnutí detailní'!$A843,0))</f>
        <v/>
      </c>
      <c r="J844" s="115" t="str">
        <f ca="1">IF($B844="","",OFFSET(Zdroj!BX$16,'k rozhodnutí detailní'!$A843,0))</f>
        <v/>
      </c>
      <c r="K844" s="115" t="str">
        <f ca="1">IF($B844="","",OFFSET(Zdroj!BY$16,'k rozhodnutí detailní'!$A843,0))</f>
        <v/>
      </c>
      <c r="L844" s="115" t="str">
        <f ca="1">IF($B844="","",CONCATENATE(OFFSET(Zdroj!BZ$16,'k rozhodnutí detailní'!$A843,0)," ze 100"))</f>
        <v/>
      </c>
      <c r="M844" s="142" t="str">
        <f t="shared" ref="M844" ca="1" si="556">IF($B844="","",SUM((I844+J844+K844)/100))</f>
        <v/>
      </c>
      <c r="N844" s="125" t="str">
        <f ca="1">IF(B844="","",OFFSET(Zdroj!CE$16,'k rozhodnutí detailní'!A843,0))</f>
        <v/>
      </c>
      <c r="O844" s="115" t="str">
        <f ca="1">IF($B844="","",OFFSET(Zdroj!Z$16,'k rozhodnutí detailní'!$A843,0))</f>
        <v/>
      </c>
      <c r="P844" s="115" t="str">
        <f ca="1">IF($B844="","",OFFSET(Zdroj!AC$16,'k rozhodnutí detailní'!$A843,0))</f>
        <v/>
      </c>
      <c r="Q844" s="115" t="str">
        <f ca="1">IF($B844="","",OFFSET(Zdroj!AD$16,'k rozhodnutí detailní'!$A843,0))</f>
        <v/>
      </c>
      <c r="R844" s="115" t="str">
        <f ca="1">IF($B844="","",OFFSET(Zdroj!AE$16,'k rozhodnutí detailní'!$A843,0))</f>
        <v/>
      </c>
      <c r="S844" s="115" t="str">
        <f ca="1">IF($B844="","",OFFSET(Zdroj!AF$16,'k rozhodnutí detailní'!$A843,0))</f>
        <v/>
      </c>
      <c r="T844" s="115" t="str">
        <f ca="1">IF($B844="","",OFFSET(Zdroj!AG$16,'k rozhodnutí detailní'!$A843,0))</f>
        <v/>
      </c>
      <c r="U844" s="115" t="str">
        <f ca="1">IF($B844="","",OFFSET(Zdroj!AH$16,'k rozhodnutí detailní'!$A843,0))</f>
        <v/>
      </c>
    </row>
    <row r="845" spans="1:21" x14ac:dyDescent="0.25">
      <c r="A845" s="23"/>
      <c r="B845" s="124" t="str">
        <f ca="1">IF(OFFSET(Zdroj!$B$16,A843,0)&gt;0,OFFSET(Zdroj!$B$16,A843,0)+0,"")</f>
        <v/>
      </c>
      <c r="C845" s="2" t="str">
        <f ca="1">IF($B844="","",IF(Zdroj!$AS$9="ano",CONCATENATE("Okres:","
",OFFSET(Zdroj!CH$16,'k rozhodnutí detailní'!$A843,0),"
","Právní forma","
",OFFSET(Zdroj!H$16,'k rozhodnutí detailní'!$A843,0),"
",IF(OFFSET(Zdroj!I$16,'k rozhodnutí detailní'!$A843,0)="","","IČO: "),OFFSET(Zdroj!I$16,'k rozhodnutí detailní'!$A843,0),"
","B.Ú. ",IF(OFFSET(Zdroj!J$16,'k rozhodnutí detailní'!$A843,0)="","","Anonymizováno")),CONCATENATE("Okres:","
",OFFSET(Zdroj!CH$16,'k rozhodnutí detailní'!$A843,0),"
","Právní forma","
",OFFSET(Zdroj!H$16,'k rozhodnutí detailní'!$A843,0),"
",IF(OFFSET(Zdroj!I$16,'k rozhodnutí detailní'!$A843,0)="","","IČO: "),OFFSET(Zdroj!I$16,'k rozhodnutí detailní'!$A843,0),"
","B.Ú. ",OFFSET(Zdroj!J$16,'k rozhodnutí detailní'!$A843,0))))</f>
        <v/>
      </c>
      <c r="D845" s="3" t="str">
        <f ca="1">IF($B844="","",OFFSET(Zdroj!O$16,'k rozhodnutí detailní'!$A843,0))</f>
        <v/>
      </c>
      <c r="E845" s="127"/>
      <c r="F845" s="30"/>
      <c r="G845" s="122"/>
      <c r="H845" s="126"/>
      <c r="I845" s="115"/>
      <c r="J845" s="115"/>
      <c r="K845" s="115"/>
      <c r="L845" s="115"/>
      <c r="M845" s="142"/>
      <c r="N845" s="125"/>
      <c r="O845" s="115"/>
      <c r="P845" s="115"/>
      <c r="Q845" s="115"/>
      <c r="R845" s="115"/>
      <c r="S845" s="115"/>
      <c r="T845" s="115"/>
      <c r="U845" s="115"/>
    </row>
    <row r="846" spans="1:21" x14ac:dyDescent="0.25">
      <c r="A846" s="23">
        <f>ROW()/3-1</f>
        <v>281</v>
      </c>
      <c r="B846" s="124"/>
      <c r="C846" s="28" t="str">
        <f ca="1">IF($B844="","",IF(Zdroj!$AS$9="ano",IF(OFFSET(Zdroj!M$16,'k rozhodnutí detailní'!A843,0)="","","Anonymizováno"),IF(OFFSET(Zdroj!M$16,'k rozhodnutí detailní'!A843,0)="","",OFFSET(Zdroj!M$16,'k rozhodnutí detailní'!A843,0))))</f>
        <v/>
      </c>
      <c r="D846" s="3" t="str">
        <f ca="1">IF($B844="","",CONCATENATE("Dotace bude použita na:","
",OFFSET(Zdroj!P$16,'k rozhodnutí detailní'!$A843,0)))</f>
        <v/>
      </c>
      <c r="E846" s="127"/>
      <c r="F846" s="31" t="str">
        <f ca="1">IF($B844="","",OFFSET(Zdroj!V$16,'k rozhodnutí detailní'!$A843,0))</f>
        <v/>
      </c>
      <c r="G846" s="38" t="str">
        <f ca="1">IF($B844="","",OFFSET(Zdroj!CC$16,'k rozhodnutí'!$A843,0))</f>
        <v/>
      </c>
      <c r="H846" s="126"/>
      <c r="I846" s="115"/>
      <c r="J846" s="115"/>
      <c r="K846" s="115"/>
      <c r="L846" s="115"/>
      <c r="M846" s="142"/>
      <c r="N846" s="32" t="str">
        <f t="shared" ref="N846" ca="1" si="557">IF(B844="","",N844/G844)</f>
        <v/>
      </c>
      <c r="O846" s="115"/>
      <c r="P846" s="115"/>
      <c r="Q846" s="115"/>
      <c r="R846" s="115"/>
      <c r="S846" s="115"/>
      <c r="T846" s="115"/>
      <c r="U846" s="115"/>
    </row>
    <row r="847" spans="1:21" x14ac:dyDescent="0.25">
      <c r="A847" s="23"/>
      <c r="B847" s="78" t="str">
        <f ca="1">IF(OFFSET(Zdroj!$B$16,A846,0)&gt;0,A849,"")</f>
        <v/>
      </c>
      <c r="C847" s="2" t="str">
        <f ca="1">IF($B847="","",IF(Zdroj!$AS$9="ano",CONCATENATE(OFFSET(Zdroj!C$16,'k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19" t="str">
        <f ca="1">IF($B847="","",OFFSET(Zdroj!N$16,'k rozhodnutí detailní'!$A846,0))</f>
        <v/>
      </c>
      <c r="E847" s="127" t="str">
        <f ca="1">IF($B847="","",OFFSET(Zdroj!T$16,'k rozhodnutí detailní'!$A846,0))</f>
        <v/>
      </c>
      <c r="F847" s="31" t="str">
        <f ca="1">IF($B847="","",OFFSET(Zdroj!U$16,'k rozhodnutí detailní'!$A846,0))</f>
        <v/>
      </c>
      <c r="G847" s="122" t="str">
        <f ca="1">IF($B847="","",OFFSET(Zdroj!W$16,'k rozhodnutí detailní'!$A846,0))</f>
        <v/>
      </c>
      <c r="H847" s="126" t="str">
        <f ca="1">IF($B847="","",OFFSET(Zdroj!Y$16,'k rozhodnutí detailní'!$A846,0))</f>
        <v/>
      </c>
      <c r="I847" s="115" t="str">
        <f ca="1">IF($B847="","",OFFSET(Zdroj!BW$16,'k rozhodnutí detailní'!$A846,0))</f>
        <v/>
      </c>
      <c r="J847" s="115" t="str">
        <f ca="1">IF($B847="","",OFFSET(Zdroj!BX$16,'k rozhodnutí detailní'!$A846,0))</f>
        <v/>
      </c>
      <c r="K847" s="115" t="str">
        <f ca="1">IF($B847="","",OFFSET(Zdroj!BY$16,'k rozhodnutí detailní'!$A846,0))</f>
        <v/>
      </c>
      <c r="L847" s="115" t="str">
        <f ca="1">IF($B847="","",CONCATENATE(OFFSET(Zdroj!BZ$16,'k rozhodnutí detailní'!$A846,0)," ze 100"))</f>
        <v/>
      </c>
      <c r="M847" s="142" t="str">
        <f t="shared" ref="M847" ca="1" si="558">IF($B847="","",SUM((I847+J847+K847)/100))</f>
        <v/>
      </c>
      <c r="N847" s="125" t="str">
        <f ca="1">IF(B847="","",OFFSET(Zdroj!CE$16,'k rozhodnutí detailní'!A846,0))</f>
        <v/>
      </c>
      <c r="O847" s="115" t="str">
        <f ca="1">IF($B847="","",OFFSET(Zdroj!Z$16,'k rozhodnutí detailní'!$A846,0))</f>
        <v/>
      </c>
      <c r="P847" s="115" t="str">
        <f ca="1">IF($B847="","",OFFSET(Zdroj!AC$16,'k rozhodnutí detailní'!$A846,0))</f>
        <v/>
      </c>
      <c r="Q847" s="115" t="str">
        <f ca="1">IF($B847="","",OFFSET(Zdroj!AD$16,'k rozhodnutí detailní'!$A846,0))</f>
        <v/>
      </c>
      <c r="R847" s="115" t="str">
        <f ca="1">IF($B847="","",OFFSET(Zdroj!AE$16,'k rozhodnutí detailní'!$A846,0))</f>
        <v/>
      </c>
      <c r="S847" s="115" t="str">
        <f ca="1">IF($B847="","",OFFSET(Zdroj!AF$16,'k rozhodnutí detailní'!$A846,0))</f>
        <v/>
      </c>
      <c r="T847" s="115" t="str">
        <f ca="1">IF($B847="","",OFFSET(Zdroj!AG$16,'k rozhodnutí detailní'!$A846,0))</f>
        <v/>
      </c>
      <c r="U847" s="115" t="str">
        <f ca="1">IF($B847="","",OFFSET(Zdroj!AH$16,'k rozhodnutí detailní'!$A846,0))</f>
        <v/>
      </c>
    </row>
    <row r="848" spans="1:21" x14ac:dyDescent="0.25">
      <c r="A848" s="23"/>
      <c r="B848" s="124" t="str">
        <f ca="1">IF(OFFSET(Zdroj!$B$16,A846,0)&gt;0,OFFSET(Zdroj!$B$16,A846,0)+0,"")</f>
        <v/>
      </c>
      <c r="C848" s="2" t="str">
        <f ca="1">IF($B847="","",IF(Zdroj!$AS$9="ano",CONCATENATE("Okres:","
",OFFSET(Zdroj!CH$16,'k rozhodnutí detailní'!$A846,0),"
","Právní forma","
",OFFSET(Zdroj!H$16,'k rozhodnutí detailní'!$A846,0),"
",IF(OFFSET(Zdroj!I$16,'k rozhodnutí detailní'!$A846,0)="","","IČO: "),OFFSET(Zdroj!I$16,'k rozhodnutí detailní'!$A846,0),"
","B.Ú. ",IF(OFFSET(Zdroj!J$16,'k rozhodnutí detailní'!$A846,0)="","","Anonymizováno")),CONCATENATE("Okres:","
",OFFSET(Zdroj!CH$16,'k rozhodnutí detailní'!$A846,0),"
","Právní forma","
",OFFSET(Zdroj!H$16,'k rozhodnutí detailní'!$A846,0),"
",IF(OFFSET(Zdroj!I$16,'k rozhodnutí detailní'!$A846,0)="","","IČO: "),OFFSET(Zdroj!I$16,'k rozhodnutí detailní'!$A846,0),"
","B.Ú. ",OFFSET(Zdroj!J$16,'k rozhodnutí detailní'!$A846,0))))</f>
        <v/>
      </c>
      <c r="D848" s="3" t="str">
        <f ca="1">IF($B847="","",OFFSET(Zdroj!O$16,'k rozhodnutí detailní'!$A846,0))</f>
        <v/>
      </c>
      <c r="E848" s="127"/>
      <c r="F848" s="30"/>
      <c r="G848" s="122"/>
      <c r="H848" s="126"/>
      <c r="I848" s="115"/>
      <c r="J848" s="115"/>
      <c r="K848" s="115"/>
      <c r="L848" s="115"/>
      <c r="M848" s="142"/>
      <c r="N848" s="125"/>
      <c r="O848" s="115"/>
      <c r="P848" s="115"/>
      <c r="Q848" s="115"/>
      <c r="R848" s="115"/>
      <c r="S848" s="115"/>
      <c r="T848" s="115"/>
      <c r="U848" s="115"/>
    </row>
    <row r="849" spans="1:21" x14ac:dyDescent="0.25">
      <c r="A849" s="23">
        <f>ROW()/3-1</f>
        <v>282</v>
      </c>
      <c r="B849" s="124"/>
      <c r="C849" s="28" t="str">
        <f ca="1">IF($B847="","",IF(Zdroj!$AS$9="ano",IF(OFFSET(Zdroj!M$16,'k rozhodnutí detailní'!A846,0)="","","Anonymizováno"),IF(OFFSET(Zdroj!M$16,'k rozhodnutí detailní'!A846,0)="","",OFFSET(Zdroj!M$16,'k rozhodnutí detailní'!A846,0))))</f>
        <v/>
      </c>
      <c r="D849" s="3" t="str">
        <f ca="1">IF($B847="","",CONCATENATE("Dotace bude použita na:","
",OFFSET(Zdroj!P$16,'k rozhodnutí detailní'!$A846,0)))</f>
        <v/>
      </c>
      <c r="E849" s="127"/>
      <c r="F849" s="31" t="str">
        <f ca="1">IF($B847="","",OFFSET(Zdroj!V$16,'k rozhodnutí detailní'!$A846,0))</f>
        <v/>
      </c>
      <c r="G849" s="38" t="str">
        <f ca="1">IF($B847="","",OFFSET(Zdroj!CC$16,'k rozhodnutí'!$A846,0))</f>
        <v/>
      </c>
      <c r="H849" s="126"/>
      <c r="I849" s="115"/>
      <c r="J849" s="115"/>
      <c r="K849" s="115"/>
      <c r="L849" s="115"/>
      <c r="M849" s="142"/>
      <c r="N849" s="32" t="str">
        <f t="shared" ref="N849" ca="1" si="559">IF(B847="","",N847/G847)</f>
        <v/>
      </c>
      <c r="O849" s="115"/>
      <c r="P849" s="115"/>
      <c r="Q849" s="115"/>
      <c r="R849" s="115"/>
      <c r="S849" s="115"/>
      <c r="T849" s="115"/>
      <c r="U849" s="115"/>
    </row>
    <row r="850" spans="1:21" x14ac:dyDescent="0.25">
      <c r="A850" s="23"/>
      <c r="B850" s="78" t="str">
        <f ca="1">IF(OFFSET(Zdroj!$B$16,A849,0)&gt;0,A852,"")</f>
        <v/>
      </c>
      <c r="C850" s="2" t="str">
        <f ca="1">IF($B850="","",IF(Zdroj!$AS$9="ano",CONCATENATE(OFFSET(Zdroj!C$16,'k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19" t="str">
        <f ca="1">IF($B850="","",OFFSET(Zdroj!N$16,'k rozhodnutí detailní'!$A849,0))</f>
        <v/>
      </c>
      <c r="E850" s="127" t="str">
        <f ca="1">IF($B850="","",OFFSET(Zdroj!T$16,'k rozhodnutí detailní'!$A849,0))</f>
        <v/>
      </c>
      <c r="F850" s="31" t="str">
        <f ca="1">IF($B850="","",OFFSET(Zdroj!U$16,'k rozhodnutí detailní'!$A849,0))</f>
        <v/>
      </c>
      <c r="G850" s="122" t="str">
        <f ca="1">IF($B850="","",OFFSET(Zdroj!W$16,'k rozhodnutí detailní'!$A849,0))</f>
        <v/>
      </c>
      <c r="H850" s="126" t="str">
        <f ca="1">IF($B850="","",OFFSET(Zdroj!Y$16,'k rozhodnutí detailní'!$A849,0))</f>
        <v/>
      </c>
      <c r="I850" s="115" t="str">
        <f ca="1">IF($B850="","",OFFSET(Zdroj!BW$16,'k rozhodnutí detailní'!$A849,0))</f>
        <v/>
      </c>
      <c r="J850" s="115" t="str">
        <f ca="1">IF($B850="","",OFFSET(Zdroj!BX$16,'k rozhodnutí detailní'!$A849,0))</f>
        <v/>
      </c>
      <c r="K850" s="115" t="str">
        <f ca="1">IF($B850="","",OFFSET(Zdroj!BY$16,'k rozhodnutí detailní'!$A849,0))</f>
        <v/>
      </c>
      <c r="L850" s="115" t="str">
        <f ca="1">IF($B850="","",CONCATENATE(OFFSET(Zdroj!BZ$16,'k rozhodnutí detailní'!$A849,0)," ze 100"))</f>
        <v/>
      </c>
      <c r="M850" s="142" t="str">
        <f t="shared" ref="M850" ca="1" si="560">IF($B850="","",SUM((I850+J850+K850)/100))</f>
        <v/>
      </c>
      <c r="N850" s="125" t="str">
        <f ca="1">IF(B850="","",OFFSET(Zdroj!CE$16,'k rozhodnutí detailní'!A849,0))</f>
        <v/>
      </c>
      <c r="O850" s="115" t="str">
        <f ca="1">IF($B850="","",OFFSET(Zdroj!Z$16,'k rozhodnutí detailní'!$A849,0))</f>
        <v/>
      </c>
      <c r="P850" s="115" t="str">
        <f ca="1">IF($B850="","",OFFSET(Zdroj!AC$16,'k rozhodnutí detailní'!$A849,0))</f>
        <v/>
      </c>
      <c r="Q850" s="115" t="str">
        <f ca="1">IF($B850="","",OFFSET(Zdroj!AD$16,'k rozhodnutí detailní'!$A849,0))</f>
        <v/>
      </c>
      <c r="R850" s="115" t="str">
        <f ca="1">IF($B850="","",OFFSET(Zdroj!AE$16,'k rozhodnutí detailní'!$A849,0))</f>
        <v/>
      </c>
      <c r="S850" s="115" t="str">
        <f ca="1">IF($B850="","",OFFSET(Zdroj!AF$16,'k rozhodnutí detailní'!$A849,0))</f>
        <v/>
      </c>
      <c r="T850" s="115" t="str">
        <f ca="1">IF($B850="","",OFFSET(Zdroj!AG$16,'k rozhodnutí detailní'!$A849,0))</f>
        <v/>
      </c>
      <c r="U850" s="115" t="str">
        <f ca="1">IF($B850="","",OFFSET(Zdroj!AH$16,'k rozhodnutí detailní'!$A849,0))</f>
        <v/>
      </c>
    </row>
    <row r="851" spans="1:21" x14ac:dyDescent="0.25">
      <c r="A851" s="23"/>
      <c r="B851" s="124" t="str">
        <f ca="1">IF(OFFSET(Zdroj!$B$16,A849,0)&gt;0,OFFSET(Zdroj!$B$16,A849,0)+0,"")</f>
        <v/>
      </c>
      <c r="C851" s="2" t="str">
        <f ca="1">IF($B850="","",IF(Zdroj!$AS$9="ano",CONCATENATE("Okres:","
",OFFSET(Zdroj!CH$16,'k rozhodnutí detailní'!$A849,0),"
","Právní forma","
",OFFSET(Zdroj!H$16,'k rozhodnutí detailní'!$A849,0),"
",IF(OFFSET(Zdroj!I$16,'k rozhodnutí detailní'!$A849,0)="","","IČO: "),OFFSET(Zdroj!I$16,'k rozhodnutí detailní'!$A849,0),"
","B.Ú. ",IF(OFFSET(Zdroj!J$16,'k rozhodnutí detailní'!$A849,0)="","","Anonymizováno")),CONCATENATE("Okres:","
",OFFSET(Zdroj!CH$16,'k rozhodnutí detailní'!$A849,0),"
","Právní forma","
",OFFSET(Zdroj!H$16,'k rozhodnutí detailní'!$A849,0),"
",IF(OFFSET(Zdroj!I$16,'k rozhodnutí detailní'!$A849,0)="","","IČO: "),OFFSET(Zdroj!I$16,'k rozhodnutí detailní'!$A849,0),"
","B.Ú. ",OFFSET(Zdroj!J$16,'k rozhodnutí detailní'!$A849,0))))</f>
        <v/>
      </c>
      <c r="D851" s="3" t="str">
        <f ca="1">IF($B850="","",OFFSET(Zdroj!O$16,'k rozhodnutí detailní'!$A849,0))</f>
        <v/>
      </c>
      <c r="E851" s="127"/>
      <c r="F851" s="30"/>
      <c r="G851" s="122"/>
      <c r="H851" s="126"/>
      <c r="I851" s="115"/>
      <c r="J851" s="115"/>
      <c r="K851" s="115"/>
      <c r="L851" s="115"/>
      <c r="M851" s="142"/>
      <c r="N851" s="125"/>
      <c r="O851" s="115"/>
      <c r="P851" s="115"/>
      <c r="Q851" s="115"/>
      <c r="R851" s="115"/>
      <c r="S851" s="115"/>
      <c r="T851" s="115"/>
      <c r="U851" s="115"/>
    </row>
    <row r="852" spans="1:21" x14ac:dyDescent="0.25">
      <c r="A852" s="23">
        <f>ROW()/3-1</f>
        <v>283</v>
      </c>
      <c r="B852" s="124"/>
      <c r="C852" s="28" t="str">
        <f ca="1">IF($B850="","",IF(Zdroj!$AS$9="ano",IF(OFFSET(Zdroj!M$16,'k rozhodnutí detailní'!A849,0)="","","Anonymizováno"),IF(OFFSET(Zdroj!M$16,'k rozhodnutí detailní'!A849,0)="","",OFFSET(Zdroj!M$16,'k rozhodnutí detailní'!A849,0))))</f>
        <v/>
      </c>
      <c r="D852" s="3" t="str">
        <f ca="1">IF($B850="","",CONCATENATE("Dotace bude použita na:","
",OFFSET(Zdroj!P$16,'k rozhodnutí detailní'!$A849,0)))</f>
        <v/>
      </c>
      <c r="E852" s="127"/>
      <c r="F852" s="31" t="str">
        <f ca="1">IF($B850="","",OFFSET(Zdroj!V$16,'k rozhodnutí detailní'!$A849,0))</f>
        <v/>
      </c>
      <c r="G852" s="38" t="str">
        <f ca="1">IF($B850="","",OFFSET(Zdroj!CC$16,'k rozhodnutí'!$A849,0))</f>
        <v/>
      </c>
      <c r="H852" s="126"/>
      <c r="I852" s="115"/>
      <c r="J852" s="115"/>
      <c r="K852" s="115"/>
      <c r="L852" s="115"/>
      <c r="M852" s="142"/>
      <c r="N852" s="32" t="str">
        <f t="shared" ref="N852" ca="1" si="561">IF(B850="","",N850/G850)</f>
        <v/>
      </c>
      <c r="O852" s="115"/>
      <c r="P852" s="115"/>
      <c r="Q852" s="115"/>
      <c r="R852" s="115"/>
      <c r="S852" s="115"/>
      <c r="T852" s="115"/>
      <c r="U852" s="115"/>
    </row>
    <row r="853" spans="1:21" x14ac:dyDescent="0.25">
      <c r="A853" s="23"/>
      <c r="B853" s="78" t="str">
        <f ca="1">IF(OFFSET(Zdroj!$B$16,A852,0)&gt;0,A855,"")</f>
        <v/>
      </c>
      <c r="C853" s="2" t="str">
        <f ca="1">IF($B853="","",IF(Zdroj!$AS$9="ano",CONCATENATE(OFFSET(Zdroj!C$16,'k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19" t="str">
        <f ca="1">IF($B853="","",OFFSET(Zdroj!N$16,'k rozhodnutí detailní'!$A852,0))</f>
        <v/>
      </c>
      <c r="E853" s="127" t="str">
        <f ca="1">IF($B853="","",OFFSET(Zdroj!T$16,'k rozhodnutí detailní'!$A852,0))</f>
        <v/>
      </c>
      <c r="F853" s="31" t="str">
        <f ca="1">IF($B853="","",OFFSET(Zdroj!U$16,'k rozhodnutí detailní'!$A852,0))</f>
        <v/>
      </c>
      <c r="G853" s="122" t="str">
        <f ca="1">IF($B853="","",OFFSET(Zdroj!W$16,'k rozhodnutí detailní'!$A852,0))</f>
        <v/>
      </c>
      <c r="H853" s="126" t="str">
        <f ca="1">IF($B853="","",OFFSET(Zdroj!Y$16,'k rozhodnutí detailní'!$A852,0))</f>
        <v/>
      </c>
      <c r="I853" s="115" t="str">
        <f ca="1">IF($B853="","",OFFSET(Zdroj!BW$16,'k rozhodnutí detailní'!$A852,0))</f>
        <v/>
      </c>
      <c r="J853" s="115" t="str">
        <f ca="1">IF($B853="","",OFFSET(Zdroj!BX$16,'k rozhodnutí detailní'!$A852,0))</f>
        <v/>
      </c>
      <c r="K853" s="115" t="str">
        <f ca="1">IF($B853="","",OFFSET(Zdroj!BY$16,'k rozhodnutí detailní'!$A852,0))</f>
        <v/>
      </c>
      <c r="L853" s="115" t="str">
        <f ca="1">IF($B853="","",CONCATENATE(OFFSET(Zdroj!BZ$16,'k rozhodnutí detailní'!$A852,0)," ze 100"))</f>
        <v/>
      </c>
      <c r="M853" s="142" t="str">
        <f t="shared" ref="M853" ca="1" si="562">IF($B853="","",SUM((I853+J853+K853)/100))</f>
        <v/>
      </c>
      <c r="N853" s="125" t="str">
        <f ca="1">IF(B853="","",OFFSET(Zdroj!CE$16,'k rozhodnutí detailní'!A852,0))</f>
        <v/>
      </c>
      <c r="O853" s="115" t="str">
        <f ca="1">IF($B853="","",OFFSET(Zdroj!Z$16,'k rozhodnutí detailní'!$A852,0))</f>
        <v/>
      </c>
      <c r="P853" s="115" t="str">
        <f ca="1">IF($B853="","",OFFSET(Zdroj!AC$16,'k rozhodnutí detailní'!$A852,0))</f>
        <v/>
      </c>
      <c r="Q853" s="115" t="str">
        <f ca="1">IF($B853="","",OFFSET(Zdroj!AD$16,'k rozhodnutí detailní'!$A852,0))</f>
        <v/>
      </c>
      <c r="R853" s="115" t="str">
        <f ca="1">IF($B853="","",OFFSET(Zdroj!AE$16,'k rozhodnutí detailní'!$A852,0))</f>
        <v/>
      </c>
      <c r="S853" s="115" t="str">
        <f ca="1">IF($B853="","",OFFSET(Zdroj!AF$16,'k rozhodnutí detailní'!$A852,0))</f>
        <v/>
      </c>
      <c r="T853" s="115" t="str">
        <f ca="1">IF($B853="","",OFFSET(Zdroj!AG$16,'k rozhodnutí detailní'!$A852,0))</f>
        <v/>
      </c>
      <c r="U853" s="115" t="str">
        <f ca="1">IF($B853="","",OFFSET(Zdroj!AH$16,'k rozhodnutí detailní'!$A852,0))</f>
        <v/>
      </c>
    </row>
    <row r="854" spans="1:21" x14ac:dyDescent="0.25">
      <c r="A854" s="23"/>
      <c r="B854" s="124" t="str">
        <f ca="1">IF(OFFSET(Zdroj!$B$16,A852,0)&gt;0,OFFSET(Zdroj!$B$16,A852,0)+0,"")</f>
        <v/>
      </c>
      <c r="C854" s="2" t="str">
        <f ca="1">IF($B853="","",IF(Zdroj!$AS$9="ano",CONCATENATE("Okres:","
",OFFSET(Zdroj!CH$16,'k rozhodnutí detailní'!$A852,0),"
","Právní forma","
",OFFSET(Zdroj!H$16,'k rozhodnutí detailní'!$A852,0),"
",IF(OFFSET(Zdroj!I$16,'k rozhodnutí detailní'!$A852,0)="","","IČO: "),OFFSET(Zdroj!I$16,'k rozhodnutí detailní'!$A852,0),"
","B.Ú. ",IF(OFFSET(Zdroj!J$16,'k rozhodnutí detailní'!$A852,0)="","","Anonymizováno")),CONCATENATE("Okres:","
",OFFSET(Zdroj!CH$16,'k rozhodnutí detailní'!$A852,0),"
","Právní forma","
",OFFSET(Zdroj!H$16,'k rozhodnutí detailní'!$A852,0),"
",IF(OFFSET(Zdroj!I$16,'k rozhodnutí detailní'!$A852,0)="","","IČO: "),OFFSET(Zdroj!I$16,'k rozhodnutí detailní'!$A852,0),"
","B.Ú. ",OFFSET(Zdroj!J$16,'k rozhodnutí detailní'!$A852,0))))</f>
        <v/>
      </c>
      <c r="D854" s="3" t="str">
        <f ca="1">IF($B853="","",OFFSET(Zdroj!O$16,'k rozhodnutí detailní'!$A852,0))</f>
        <v/>
      </c>
      <c r="E854" s="127"/>
      <c r="F854" s="30"/>
      <c r="G854" s="122"/>
      <c r="H854" s="126"/>
      <c r="I854" s="115"/>
      <c r="J854" s="115"/>
      <c r="K854" s="115"/>
      <c r="L854" s="115"/>
      <c r="M854" s="142"/>
      <c r="N854" s="125"/>
      <c r="O854" s="115"/>
      <c r="P854" s="115"/>
      <c r="Q854" s="115"/>
      <c r="R854" s="115"/>
      <c r="S854" s="115"/>
      <c r="T854" s="115"/>
      <c r="U854" s="115"/>
    </row>
    <row r="855" spans="1:21" x14ac:dyDescent="0.25">
      <c r="A855" s="23">
        <f>ROW()/3-1</f>
        <v>284</v>
      </c>
      <c r="B855" s="124"/>
      <c r="C855" s="28" t="str">
        <f ca="1">IF($B853="","",IF(Zdroj!$AS$9="ano",IF(OFFSET(Zdroj!M$16,'k rozhodnutí detailní'!A852,0)="","","Anonymizováno"),IF(OFFSET(Zdroj!M$16,'k rozhodnutí detailní'!A852,0)="","",OFFSET(Zdroj!M$16,'k rozhodnutí detailní'!A852,0))))</f>
        <v/>
      </c>
      <c r="D855" s="3" t="str">
        <f ca="1">IF($B853="","",CONCATENATE("Dotace bude použita na:","
",OFFSET(Zdroj!P$16,'k rozhodnutí detailní'!$A852,0)))</f>
        <v/>
      </c>
      <c r="E855" s="127"/>
      <c r="F855" s="31" t="str">
        <f ca="1">IF($B853="","",OFFSET(Zdroj!V$16,'k rozhodnutí detailní'!$A852,0))</f>
        <v/>
      </c>
      <c r="G855" s="38" t="str">
        <f ca="1">IF($B853="","",OFFSET(Zdroj!CC$16,'k rozhodnutí'!$A852,0))</f>
        <v/>
      </c>
      <c r="H855" s="126"/>
      <c r="I855" s="115"/>
      <c r="J855" s="115"/>
      <c r="K855" s="115"/>
      <c r="L855" s="115"/>
      <c r="M855" s="142"/>
      <c r="N855" s="32" t="str">
        <f t="shared" ref="N855" ca="1" si="563">IF(B853="","",N853/G853)</f>
        <v/>
      </c>
      <c r="O855" s="115"/>
      <c r="P855" s="115"/>
      <c r="Q855" s="115"/>
      <c r="R855" s="115"/>
      <c r="S855" s="115"/>
      <c r="T855" s="115"/>
      <c r="U855" s="115"/>
    </row>
    <row r="856" spans="1:21" x14ac:dyDescent="0.25">
      <c r="A856" s="23"/>
      <c r="B856" s="78" t="str">
        <f ca="1">IF(OFFSET(Zdroj!$B$16,A855,0)&gt;0,A858,"")</f>
        <v/>
      </c>
      <c r="C856" s="2" t="str">
        <f ca="1">IF($B856="","",IF(Zdroj!$AS$9="ano",CONCATENATE(OFFSET(Zdroj!C$16,'k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19" t="str">
        <f ca="1">IF($B856="","",OFFSET(Zdroj!N$16,'k rozhodnutí detailní'!$A855,0))</f>
        <v/>
      </c>
      <c r="E856" s="127" t="str">
        <f ca="1">IF($B856="","",OFFSET(Zdroj!T$16,'k rozhodnutí detailní'!$A855,0))</f>
        <v/>
      </c>
      <c r="F856" s="31" t="str">
        <f ca="1">IF($B856="","",OFFSET(Zdroj!U$16,'k rozhodnutí detailní'!$A855,0))</f>
        <v/>
      </c>
      <c r="G856" s="122" t="str">
        <f ca="1">IF($B856="","",OFFSET(Zdroj!W$16,'k rozhodnutí detailní'!$A855,0))</f>
        <v/>
      </c>
      <c r="H856" s="126" t="str">
        <f ca="1">IF($B856="","",OFFSET(Zdroj!Y$16,'k rozhodnutí detailní'!$A855,0))</f>
        <v/>
      </c>
      <c r="I856" s="115" t="str">
        <f ca="1">IF($B856="","",OFFSET(Zdroj!BW$16,'k rozhodnutí detailní'!$A855,0))</f>
        <v/>
      </c>
      <c r="J856" s="115" t="str">
        <f ca="1">IF($B856="","",OFFSET(Zdroj!BX$16,'k rozhodnutí detailní'!$A855,0))</f>
        <v/>
      </c>
      <c r="K856" s="115" t="str">
        <f ca="1">IF($B856="","",OFFSET(Zdroj!BY$16,'k rozhodnutí detailní'!$A855,0))</f>
        <v/>
      </c>
      <c r="L856" s="115" t="str">
        <f ca="1">IF($B856="","",CONCATENATE(OFFSET(Zdroj!BZ$16,'k rozhodnutí detailní'!$A855,0)," ze 100"))</f>
        <v/>
      </c>
      <c r="M856" s="142" t="str">
        <f t="shared" ref="M856" ca="1" si="564">IF($B856="","",SUM((I856+J856+K856)/100))</f>
        <v/>
      </c>
      <c r="N856" s="125" t="str">
        <f ca="1">IF(B856="","",OFFSET(Zdroj!CE$16,'k rozhodnutí detailní'!A855,0))</f>
        <v/>
      </c>
      <c r="O856" s="115" t="str">
        <f ca="1">IF($B856="","",OFFSET(Zdroj!Z$16,'k rozhodnutí detailní'!$A855,0))</f>
        <v/>
      </c>
      <c r="P856" s="115" t="str">
        <f ca="1">IF($B856="","",OFFSET(Zdroj!AC$16,'k rozhodnutí detailní'!$A855,0))</f>
        <v/>
      </c>
      <c r="Q856" s="115" t="str">
        <f ca="1">IF($B856="","",OFFSET(Zdroj!AD$16,'k rozhodnutí detailní'!$A855,0))</f>
        <v/>
      </c>
      <c r="R856" s="115" t="str">
        <f ca="1">IF($B856="","",OFFSET(Zdroj!AE$16,'k rozhodnutí detailní'!$A855,0))</f>
        <v/>
      </c>
      <c r="S856" s="115" t="str">
        <f ca="1">IF($B856="","",OFFSET(Zdroj!AF$16,'k rozhodnutí detailní'!$A855,0))</f>
        <v/>
      </c>
      <c r="T856" s="115" t="str">
        <f ca="1">IF($B856="","",OFFSET(Zdroj!AG$16,'k rozhodnutí detailní'!$A855,0))</f>
        <v/>
      </c>
      <c r="U856" s="115" t="str">
        <f ca="1">IF($B856="","",OFFSET(Zdroj!AH$16,'k rozhodnutí detailní'!$A855,0))</f>
        <v/>
      </c>
    </row>
    <row r="857" spans="1:21" x14ac:dyDescent="0.25">
      <c r="A857" s="23"/>
      <c r="B857" s="124" t="str">
        <f ca="1">IF(OFFSET(Zdroj!$B$16,A855,0)&gt;0,OFFSET(Zdroj!$B$16,A855,0)+0,"")</f>
        <v/>
      </c>
      <c r="C857" s="2" t="str">
        <f ca="1">IF($B856="","",IF(Zdroj!$AS$9="ano",CONCATENATE("Okres:","
",OFFSET(Zdroj!CH$16,'k rozhodnutí detailní'!$A855,0),"
","Právní forma","
",OFFSET(Zdroj!H$16,'k rozhodnutí detailní'!$A855,0),"
",IF(OFFSET(Zdroj!I$16,'k rozhodnutí detailní'!$A855,0)="","","IČO: "),OFFSET(Zdroj!I$16,'k rozhodnutí detailní'!$A855,0),"
","B.Ú. ",IF(OFFSET(Zdroj!J$16,'k rozhodnutí detailní'!$A855,0)="","","Anonymizováno")),CONCATENATE("Okres:","
",OFFSET(Zdroj!CH$16,'k rozhodnutí detailní'!$A855,0),"
","Právní forma","
",OFFSET(Zdroj!H$16,'k rozhodnutí detailní'!$A855,0),"
",IF(OFFSET(Zdroj!I$16,'k rozhodnutí detailní'!$A855,0)="","","IČO: "),OFFSET(Zdroj!I$16,'k rozhodnutí detailní'!$A855,0),"
","B.Ú. ",OFFSET(Zdroj!J$16,'k rozhodnutí detailní'!$A855,0))))</f>
        <v/>
      </c>
      <c r="D857" s="3" t="str">
        <f ca="1">IF($B856="","",OFFSET(Zdroj!O$16,'k rozhodnutí detailní'!$A855,0))</f>
        <v/>
      </c>
      <c r="E857" s="127"/>
      <c r="F857" s="30"/>
      <c r="G857" s="122"/>
      <c r="H857" s="126"/>
      <c r="I857" s="115"/>
      <c r="J857" s="115"/>
      <c r="K857" s="115"/>
      <c r="L857" s="115"/>
      <c r="M857" s="142"/>
      <c r="N857" s="125"/>
      <c r="O857" s="115"/>
      <c r="P857" s="115"/>
      <c r="Q857" s="115"/>
      <c r="R857" s="115"/>
      <c r="S857" s="115"/>
      <c r="T857" s="115"/>
      <c r="U857" s="115"/>
    </row>
    <row r="858" spans="1:21" x14ac:dyDescent="0.25">
      <c r="A858" s="23">
        <f>ROW()/3-1</f>
        <v>285</v>
      </c>
      <c r="B858" s="124"/>
      <c r="C858" s="28" t="str">
        <f ca="1">IF($B856="","",IF(Zdroj!$AS$9="ano",IF(OFFSET(Zdroj!M$16,'k rozhodnutí detailní'!A855,0)="","","Anonymizováno"),IF(OFFSET(Zdroj!M$16,'k rozhodnutí detailní'!A855,0)="","",OFFSET(Zdroj!M$16,'k rozhodnutí detailní'!A855,0))))</f>
        <v/>
      </c>
      <c r="D858" s="3" t="str">
        <f ca="1">IF($B856="","",CONCATENATE("Dotace bude použita na:","
",OFFSET(Zdroj!P$16,'k rozhodnutí detailní'!$A855,0)))</f>
        <v/>
      </c>
      <c r="E858" s="127"/>
      <c r="F858" s="31" t="str">
        <f ca="1">IF($B856="","",OFFSET(Zdroj!V$16,'k rozhodnutí detailní'!$A855,0))</f>
        <v/>
      </c>
      <c r="G858" s="38" t="str">
        <f ca="1">IF($B856="","",OFFSET(Zdroj!CC$16,'k rozhodnutí'!$A855,0))</f>
        <v/>
      </c>
      <c r="H858" s="126"/>
      <c r="I858" s="115"/>
      <c r="J858" s="115"/>
      <c r="K858" s="115"/>
      <c r="L858" s="115"/>
      <c r="M858" s="142"/>
      <c r="N858" s="32" t="str">
        <f t="shared" ref="N858" ca="1" si="565">IF(B856="","",N856/G856)</f>
        <v/>
      </c>
      <c r="O858" s="115"/>
      <c r="P858" s="115"/>
      <c r="Q858" s="115"/>
      <c r="R858" s="115"/>
      <c r="S858" s="115"/>
      <c r="T858" s="115"/>
      <c r="U858" s="115"/>
    </row>
    <row r="859" spans="1:21" x14ac:dyDescent="0.25">
      <c r="A859" s="23"/>
      <c r="B859" s="78" t="str">
        <f ca="1">IF(OFFSET(Zdroj!$B$16,A858,0)&gt;0,A861,"")</f>
        <v/>
      </c>
      <c r="C859" s="2" t="str">
        <f ca="1">IF($B859="","",IF(Zdroj!$AS$9="ano",CONCATENATE(OFFSET(Zdroj!C$16,'k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19" t="str">
        <f ca="1">IF($B859="","",OFFSET(Zdroj!N$16,'k rozhodnutí detailní'!$A858,0))</f>
        <v/>
      </c>
      <c r="E859" s="127" t="str">
        <f ca="1">IF($B859="","",OFFSET(Zdroj!T$16,'k rozhodnutí detailní'!$A858,0))</f>
        <v/>
      </c>
      <c r="F859" s="31" t="str">
        <f ca="1">IF($B859="","",OFFSET(Zdroj!U$16,'k rozhodnutí detailní'!$A858,0))</f>
        <v/>
      </c>
      <c r="G859" s="122" t="str">
        <f ca="1">IF($B859="","",OFFSET(Zdroj!W$16,'k rozhodnutí detailní'!$A858,0))</f>
        <v/>
      </c>
      <c r="H859" s="126" t="str">
        <f ca="1">IF($B859="","",OFFSET(Zdroj!Y$16,'k rozhodnutí detailní'!$A858,0))</f>
        <v/>
      </c>
      <c r="I859" s="115" t="str">
        <f ca="1">IF($B859="","",OFFSET(Zdroj!BW$16,'k rozhodnutí detailní'!$A858,0))</f>
        <v/>
      </c>
      <c r="J859" s="115" t="str">
        <f ca="1">IF($B859="","",OFFSET(Zdroj!BX$16,'k rozhodnutí detailní'!$A858,0))</f>
        <v/>
      </c>
      <c r="K859" s="115" t="str">
        <f ca="1">IF($B859="","",OFFSET(Zdroj!BY$16,'k rozhodnutí detailní'!$A858,0))</f>
        <v/>
      </c>
      <c r="L859" s="115" t="str">
        <f ca="1">IF($B859="","",CONCATENATE(OFFSET(Zdroj!BZ$16,'k rozhodnutí detailní'!$A858,0)," ze 100"))</f>
        <v/>
      </c>
      <c r="M859" s="142" t="str">
        <f t="shared" ref="M859" ca="1" si="566">IF($B859="","",SUM((I859+J859+K859)/100))</f>
        <v/>
      </c>
      <c r="N859" s="125" t="str">
        <f ca="1">IF(B859="","",OFFSET(Zdroj!CE$16,'k rozhodnutí detailní'!A858,0))</f>
        <v/>
      </c>
      <c r="O859" s="115" t="str">
        <f ca="1">IF($B859="","",OFFSET(Zdroj!Z$16,'k rozhodnutí detailní'!$A858,0))</f>
        <v/>
      </c>
      <c r="P859" s="115" t="str">
        <f ca="1">IF($B859="","",OFFSET(Zdroj!AC$16,'k rozhodnutí detailní'!$A858,0))</f>
        <v/>
      </c>
      <c r="Q859" s="115" t="str">
        <f ca="1">IF($B859="","",OFFSET(Zdroj!AD$16,'k rozhodnutí detailní'!$A858,0))</f>
        <v/>
      </c>
      <c r="R859" s="115" t="str">
        <f ca="1">IF($B859="","",OFFSET(Zdroj!AE$16,'k rozhodnutí detailní'!$A858,0))</f>
        <v/>
      </c>
      <c r="S859" s="115" t="str">
        <f ca="1">IF($B859="","",OFFSET(Zdroj!AF$16,'k rozhodnutí detailní'!$A858,0))</f>
        <v/>
      </c>
      <c r="T859" s="115" t="str">
        <f ca="1">IF($B859="","",OFFSET(Zdroj!AG$16,'k rozhodnutí detailní'!$A858,0))</f>
        <v/>
      </c>
      <c r="U859" s="115" t="str">
        <f ca="1">IF($B859="","",OFFSET(Zdroj!AH$16,'k rozhodnutí detailní'!$A858,0))</f>
        <v/>
      </c>
    </row>
    <row r="860" spans="1:21" x14ac:dyDescent="0.25">
      <c r="A860" s="23"/>
      <c r="B860" s="124" t="str">
        <f ca="1">IF(OFFSET(Zdroj!$B$16,A858,0)&gt;0,OFFSET(Zdroj!$B$16,A858,0)+0,"")</f>
        <v/>
      </c>
      <c r="C860" s="2" t="str">
        <f ca="1">IF($B859="","",IF(Zdroj!$AS$9="ano",CONCATENATE("Okres:","
",OFFSET(Zdroj!CH$16,'k rozhodnutí detailní'!$A858,0),"
","Právní forma","
",OFFSET(Zdroj!H$16,'k rozhodnutí detailní'!$A858,0),"
",IF(OFFSET(Zdroj!I$16,'k rozhodnutí detailní'!$A858,0)="","","IČO: "),OFFSET(Zdroj!I$16,'k rozhodnutí detailní'!$A858,0),"
","B.Ú. ",IF(OFFSET(Zdroj!J$16,'k rozhodnutí detailní'!$A858,0)="","","Anonymizováno")),CONCATENATE("Okres:","
",OFFSET(Zdroj!CH$16,'k rozhodnutí detailní'!$A858,0),"
","Právní forma","
",OFFSET(Zdroj!H$16,'k rozhodnutí detailní'!$A858,0),"
",IF(OFFSET(Zdroj!I$16,'k rozhodnutí detailní'!$A858,0)="","","IČO: "),OFFSET(Zdroj!I$16,'k rozhodnutí detailní'!$A858,0),"
","B.Ú. ",OFFSET(Zdroj!J$16,'k rozhodnutí detailní'!$A858,0))))</f>
        <v/>
      </c>
      <c r="D860" s="3" t="str">
        <f ca="1">IF($B859="","",OFFSET(Zdroj!O$16,'k rozhodnutí detailní'!$A858,0))</f>
        <v/>
      </c>
      <c r="E860" s="127"/>
      <c r="F860" s="30"/>
      <c r="G860" s="122"/>
      <c r="H860" s="126"/>
      <c r="I860" s="115"/>
      <c r="J860" s="115"/>
      <c r="K860" s="115"/>
      <c r="L860" s="115"/>
      <c r="M860" s="142"/>
      <c r="N860" s="125"/>
      <c r="O860" s="115"/>
      <c r="P860" s="115"/>
      <c r="Q860" s="115"/>
      <c r="R860" s="115"/>
      <c r="S860" s="115"/>
      <c r="T860" s="115"/>
      <c r="U860" s="115"/>
    </row>
    <row r="861" spans="1:21" x14ac:dyDescent="0.25">
      <c r="A861" s="23">
        <f>ROW()/3-1</f>
        <v>286</v>
      </c>
      <c r="B861" s="124"/>
      <c r="C861" s="28" t="str">
        <f ca="1">IF($B859="","",IF(Zdroj!$AS$9="ano",IF(OFFSET(Zdroj!M$16,'k rozhodnutí detailní'!A858,0)="","","Anonymizováno"),IF(OFFSET(Zdroj!M$16,'k rozhodnutí detailní'!A858,0)="","",OFFSET(Zdroj!M$16,'k rozhodnutí detailní'!A858,0))))</f>
        <v/>
      </c>
      <c r="D861" s="3" t="str">
        <f ca="1">IF($B859="","",CONCATENATE("Dotace bude použita na:","
",OFFSET(Zdroj!P$16,'k rozhodnutí detailní'!$A858,0)))</f>
        <v/>
      </c>
      <c r="E861" s="127"/>
      <c r="F861" s="31" t="str">
        <f ca="1">IF($B859="","",OFFSET(Zdroj!V$16,'k rozhodnutí detailní'!$A858,0))</f>
        <v/>
      </c>
      <c r="G861" s="38" t="str">
        <f ca="1">IF($B859="","",OFFSET(Zdroj!CC$16,'k rozhodnutí'!$A858,0))</f>
        <v/>
      </c>
      <c r="H861" s="126"/>
      <c r="I861" s="115"/>
      <c r="J861" s="115"/>
      <c r="K861" s="115"/>
      <c r="L861" s="115"/>
      <c r="M861" s="142"/>
      <c r="N861" s="32" t="str">
        <f t="shared" ref="N861" ca="1" si="567">IF(B859="","",N859/G859)</f>
        <v/>
      </c>
      <c r="O861" s="115"/>
      <c r="P861" s="115"/>
      <c r="Q861" s="115"/>
      <c r="R861" s="115"/>
      <c r="S861" s="115"/>
      <c r="T861" s="115"/>
      <c r="U861" s="115"/>
    </row>
    <row r="862" spans="1:21" x14ac:dyDescent="0.25">
      <c r="A862" s="23"/>
      <c r="B862" s="78" t="str">
        <f ca="1">IF(OFFSET(Zdroj!$B$16,A861,0)&gt;0,A864,"")</f>
        <v/>
      </c>
      <c r="C862" s="2" t="str">
        <f ca="1">IF($B862="","",IF(Zdroj!$AS$9="ano",CONCATENATE(OFFSET(Zdroj!C$16,'k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19" t="str">
        <f ca="1">IF($B862="","",OFFSET(Zdroj!N$16,'k rozhodnutí detailní'!$A861,0))</f>
        <v/>
      </c>
      <c r="E862" s="127" t="str">
        <f ca="1">IF($B862="","",OFFSET(Zdroj!T$16,'k rozhodnutí detailní'!$A861,0))</f>
        <v/>
      </c>
      <c r="F862" s="31" t="str">
        <f ca="1">IF($B862="","",OFFSET(Zdroj!U$16,'k rozhodnutí detailní'!$A861,0))</f>
        <v/>
      </c>
      <c r="G862" s="122" t="str">
        <f ca="1">IF($B862="","",OFFSET(Zdroj!W$16,'k rozhodnutí detailní'!$A861,0))</f>
        <v/>
      </c>
      <c r="H862" s="126" t="str">
        <f ca="1">IF($B862="","",OFFSET(Zdroj!Y$16,'k rozhodnutí detailní'!$A861,0))</f>
        <v/>
      </c>
      <c r="I862" s="115" t="str">
        <f ca="1">IF($B862="","",OFFSET(Zdroj!BW$16,'k rozhodnutí detailní'!$A861,0))</f>
        <v/>
      </c>
      <c r="J862" s="115" t="str">
        <f ca="1">IF($B862="","",OFFSET(Zdroj!BX$16,'k rozhodnutí detailní'!$A861,0))</f>
        <v/>
      </c>
      <c r="K862" s="115" t="str">
        <f ca="1">IF($B862="","",OFFSET(Zdroj!BY$16,'k rozhodnutí detailní'!$A861,0))</f>
        <v/>
      </c>
      <c r="L862" s="115" t="str">
        <f ca="1">IF($B862="","",CONCATENATE(OFFSET(Zdroj!BZ$16,'k rozhodnutí detailní'!$A861,0)," ze 100"))</f>
        <v/>
      </c>
      <c r="M862" s="142" t="str">
        <f t="shared" ref="M862" ca="1" si="568">IF($B862="","",SUM((I862+J862+K862)/100))</f>
        <v/>
      </c>
      <c r="N862" s="125" t="str">
        <f ca="1">IF(B862="","",OFFSET(Zdroj!CE$16,'k rozhodnutí detailní'!A861,0))</f>
        <v/>
      </c>
      <c r="O862" s="115" t="str">
        <f ca="1">IF($B862="","",OFFSET(Zdroj!Z$16,'k rozhodnutí detailní'!$A861,0))</f>
        <v/>
      </c>
      <c r="P862" s="115" t="str">
        <f ca="1">IF($B862="","",OFFSET(Zdroj!AC$16,'k rozhodnutí detailní'!$A861,0))</f>
        <v/>
      </c>
      <c r="Q862" s="115" t="str">
        <f ca="1">IF($B862="","",OFFSET(Zdroj!AD$16,'k rozhodnutí detailní'!$A861,0))</f>
        <v/>
      </c>
      <c r="R862" s="115" t="str">
        <f ca="1">IF($B862="","",OFFSET(Zdroj!AE$16,'k rozhodnutí detailní'!$A861,0))</f>
        <v/>
      </c>
      <c r="S862" s="115" t="str">
        <f ca="1">IF($B862="","",OFFSET(Zdroj!AF$16,'k rozhodnutí detailní'!$A861,0))</f>
        <v/>
      </c>
      <c r="T862" s="115" t="str">
        <f ca="1">IF($B862="","",OFFSET(Zdroj!AG$16,'k rozhodnutí detailní'!$A861,0))</f>
        <v/>
      </c>
      <c r="U862" s="115" t="str">
        <f ca="1">IF($B862="","",OFFSET(Zdroj!AH$16,'k rozhodnutí detailní'!$A861,0))</f>
        <v/>
      </c>
    </row>
    <row r="863" spans="1:21" x14ac:dyDescent="0.25">
      <c r="A863" s="23"/>
      <c r="B863" s="124" t="str">
        <f ca="1">IF(OFFSET(Zdroj!$B$16,A861,0)&gt;0,OFFSET(Zdroj!$B$16,A861,0)+0,"")</f>
        <v/>
      </c>
      <c r="C863" s="2" t="str">
        <f ca="1">IF($B862="","",IF(Zdroj!$AS$9="ano",CONCATENATE("Okres:","
",OFFSET(Zdroj!CH$16,'k rozhodnutí detailní'!$A861,0),"
","Právní forma","
",OFFSET(Zdroj!H$16,'k rozhodnutí detailní'!$A861,0),"
",IF(OFFSET(Zdroj!I$16,'k rozhodnutí detailní'!$A861,0)="","","IČO: "),OFFSET(Zdroj!I$16,'k rozhodnutí detailní'!$A861,0),"
","B.Ú. ",IF(OFFSET(Zdroj!J$16,'k rozhodnutí detailní'!$A861,0)="","","Anonymizováno")),CONCATENATE("Okres:","
",OFFSET(Zdroj!CH$16,'k rozhodnutí detailní'!$A861,0),"
","Právní forma","
",OFFSET(Zdroj!H$16,'k rozhodnutí detailní'!$A861,0),"
",IF(OFFSET(Zdroj!I$16,'k rozhodnutí detailní'!$A861,0)="","","IČO: "),OFFSET(Zdroj!I$16,'k rozhodnutí detailní'!$A861,0),"
","B.Ú. ",OFFSET(Zdroj!J$16,'k rozhodnutí detailní'!$A861,0))))</f>
        <v/>
      </c>
      <c r="D863" s="3" t="str">
        <f ca="1">IF($B862="","",OFFSET(Zdroj!O$16,'k rozhodnutí detailní'!$A861,0))</f>
        <v/>
      </c>
      <c r="E863" s="127"/>
      <c r="F863" s="30"/>
      <c r="G863" s="122"/>
      <c r="H863" s="126"/>
      <c r="I863" s="115"/>
      <c r="J863" s="115"/>
      <c r="K863" s="115"/>
      <c r="L863" s="115"/>
      <c r="M863" s="142"/>
      <c r="N863" s="125"/>
      <c r="O863" s="115"/>
      <c r="P863" s="115"/>
      <c r="Q863" s="115"/>
      <c r="R863" s="115"/>
      <c r="S863" s="115"/>
      <c r="T863" s="115"/>
      <c r="U863" s="115"/>
    </row>
    <row r="864" spans="1:21" x14ac:dyDescent="0.25">
      <c r="A864" s="23">
        <f>ROW()/3-1</f>
        <v>287</v>
      </c>
      <c r="B864" s="124"/>
      <c r="C864" s="28" t="str">
        <f ca="1">IF($B862="","",IF(Zdroj!$AS$9="ano",IF(OFFSET(Zdroj!M$16,'k rozhodnutí detailní'!A861,0)="","","Anonymizováno"),IF(OFFSET(Zdroj!M$16,'k rozhodnutí detailní'!A861,0)="","",OFFSET(Zdroj!M$16,'k rozhodnutí detailní'!A861,0))))</f>
        <v/>
      </c>
      <c r="D864" s="3" t="str">
        <f ca="1">IF($B862="","",CONCATENATE("Dotace bude použita na:","
",OFFSET(Zdroj!P$16,'k rozhodnutí detailní'!$A861,0)))</f>
        <v/>
      </c>
      <c r="E864" s="127"/>
      <c r="F864" s="31" t="str">
        <f ca="1">IF($B862="","",OFFSET(Zdroj!V$16,'k rozhodnutí detailní'!$A861,0))</f>
        <v/>
      </c>
      <c r="G864" s="38" t="str">
        <f ca="1">IF($B862="","",OFFSET(Zdroj!CC$16,'k rozhodnutí'!$A861,0))</f>
        <v/>
      </c>
      <c r="H864" s="126"/>
      <c r="I864" s="115"/>
      <c r="J864" s="115"/>
      <c r="K864" s="115"/>
      <c r="L864" s="115"/>
      <c r="M864" s="142"/>
      <c r="N864" s="32" t="str">
        <f t="shared" ref="N864" ca="1" si="569">IF(B862="","",N862/G862)</f>
        <v/>
      </c>
      <c r="O864" s="115"/>
      <c r="P864" s="115"/>
      <c r="Q864" s="115"/>
      <c r="R864" s="115"/>
      <c r="S864" s="115"/>
      <c r="T864" s="115"/>
      <c r="U864" s="115"/>
    </row>
    <row r="865" spans="1:21" x14ac:dyDescent="0.25">
      <c r="A865" s="23"/>
      <c r="B865" s="78" t="str">
        <f ca="1">IF(OFFSET(Zdroj!$B$16,A864,0)&gt;0,A867,"")</f>
        <v/>
      </c>
      <c r="C865" s="2" t="str">
        <f ca="1">IF($B865="","",IF(Zdroj!$AS$9="ano",CONCATENATE(OFFSET(Zdroj!C$16,'k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19" t="str">
        <f ca="1">IF($B865="","",OFFSET(Zdroj!N$16,'k rozhodnutí detailní'!$A864,0))</f>
        <v/>
      </c>
      <c r="E865" s="127" t="str">
        <f ca="1">IF($B865="","",OFFSET(Zdroj!T$16,'k rozhodnutí detailní'!$A864,0))</f>
        <v/>
      </c>
      <c r="F865" s="31" t="str">
        <f ca="1">IF($B865="","",OFFSET(Zdroj!U$16,'k rozhodnutí detailní'!$A864,0))</f>
        <v/>
      </c>
      <c r="G865" s="122" t="str">
        <f ca="1">IF($B865="","",OFFSET(Zdroj!W$16,'k rozhodnutí detailní'!$A864,0))</f>
        <v/>
      </c>
      <c r="H865" s="126" t="str">
        <f ca="1">IF($B865="","",OFFSET(Zdroj!Y$16,'k rozhodnutí detailní'!$A864,0))</f>
        <v/>
      </c>
      <c r="I865" s="115" t="str">
        <f ca="1">IF($B865="","",OFFSET(Zdroj!BW$16,'k rozhodnutí detailní'!$A864,0))</f>
        <v/>
      </c>
      <c r="J865" s="115" t="str">
        <f ca="1">IF($B865="","",OFFSET(Zdroj!BX$16,'k rozhodnutí detailní'!$A864,0))</f>
        <v/>
      </c>
      <c r="K865" s="115" t="str">
        <f ca="1">IF($B865="","",OFFSET(Zdroj!BY$16,'k rozhodnutí detailní'!$A864,0))</f>
        <v/>
      </c>
      <c r="L865" s="115" t="str">
        <f ca="1">IF($B865="","",CONCATENATE(OFFSET(Zdroj!BZ$16,'k rozhodnutí detailní'!$A864,0)," ze 100"))</f>
        <v/>
      </c>
      <c r="M865" s="142" t="str">
        <f t="shared" ref="M865" ca="1" si="570">IF($B865="","",SUM((I865+J865+K865)/100))</f>
        <v/>
      </c>
      <c r="N865" s="125" t="str">
        <f ca="1">IF(B865="","",OFFSET(Zdroj!CE$16,'k rozhodnutí detailní'!A864,0))</f>
        <v/>
      </c>
      <c r="O865" s="115" t="str">
        <f ca="1">IF($B865="","",OFFSET(Zdroj!Z$16,'k rozhodnutí detailní'!$A864,0))</f>
        <v/>
      </c>
      <c r="P865" s="115" t="str">
        <f ca="1">IF($B865="","",OFFSET(Zdroj!AC$16,'k rozhodnutí detailní'!$A864,0))</f>
        <v/>
      </c>
      <c r="Q865" s="115" t="str">
        <f ca="1">IF($B865="","",OFFSET(Zdroj!AD$16,'k rozhodnutí detailní'!$A864,0))</f>
        <v/>
      </c>
      <c r="R865" s="115" t="str">
        <f ca="1">IF($B865="","",OFFSET(Zdroj!AE$16,'k rozhodnutí detailní'!$A864,0))</f>
        <v/>
      </c>
      <c r="S865" s="115" t="str">
        <f ca="1">IF($B865="","",OFFSET(Zdroj!AF$16,'k rozhodnutí detailní'!$A864,0))</f>
        <v/>
      </c>
      <c r="T865" s="115" t="str">
        <f ca="1">IF($B865="","",OFFSET(Zdroj!AG$16,'k rozhodnutí detailní'!$A864,0))</f>
        <v/>
      </c>
      <c r="U865" s="115" t="str">
        <f ca="1">IF($B865="","",OFFSET(Zdroj!AH$16,'k rozhodnutí detailní'!$A864,0))</f>
        <v/>
      </c>
    </row>
    <row r="866" spans="1:21" x14ac:dyDescent="0.25">
      <c r="A866" s="23"/>
      <c r="B866" s="124" t="str">
        <f ca="1">IF(OFFSET(Zdroj!$B$16,A864,0)&gt;0,OFFSET(Zdroj!$B$16,A864,0)+0,"")</f>
        <v/>
      </c>
      <c r="C866" s="2" t="str">
        <f ca="1">IF($B865="","",IF(Zdroj!$AS$9="ano",CONCATENATE("Okres:","
",OFFSET(Zdroj!CH$16,'k rozhodnutí detailní'!$A864,0),"
","Právní forma","
",OFFSET(Zdroj!H$16,'k rozhodnutí detailní'!$A864,0),"
",IF(OFFSET(Zdroj!I$16,'k rozhodnutí detailní'!$A864,0)="","","IČO: "),OFFSET(Zdroj!I$16,'k rozhodnutí detailní'!$A864,0),"
","B.Ú. ",IF(OFFSET(Zdroj!J$16,'k rozhodnutí detailní'!$A864,0)="","","Anonymizováno")),CONCATENATE("Okres:","
",OFFSET(Zdroj!CH$16,'k rozhodnutí detailní'!$A864,0),"
","Právní forma","
",OFFSET(Zdroj!H$16,'k rozhodnutí detailní'!$A864,0),"
",IF(OFFSET(Zdroj!I$16,'k rozhodnutí detailní'!$A864,0)="","","IČO: "),OFFSET(Zdroj!I$16,'k rozhodnutí detailní'!$A864,0),"
","B.Ú. ",OFFSET(Zdroj!J$16,'k rozhodnutí detailní'!$A864,0))))</f>
        <v/>
      </c>
      <c r="D866" s="3" t="str">
        <f ca="1">IF($B865="","",OFFSET(Zdroj!O$16,'k rozhodnutí detailní'!$A864,0))</f>
        <v/>
      </c>
      <c r="E866" s="127"/>
      <c r="F866" s="30"/>
      <c r="G866" s="122"/>
      <c r="H866" s="126"/>
      <c r="I866" s="115"/>
      <c r="J866" s="115"/>
      <c r="K866" s="115"/>
      <c r="L866" s="115"/>
      <c r="M866" s="142"/>
      <c r="N866" s="125"/>
      <c r="O866" s="115"/>
      <c r="P866" s="115"/>
      <c r="Q866" s="115"/>
      <c r="R866" s="115"/>
      <c r="S866" s="115"/>
      <c r="T866" s="115"/>
      <c r="U866" s="115"/>
    </row>
    <row r="867" spans="1:21" x14ac:dyDescent="0.25">
      <c r="A867" s="23">
        <f>ROW()/3-1</f>
        <v>288</v>
      </c>
      <c r="B867" s="124"/>
      <c r="C867" s="28" t="str">
        <f ca="1">IF($B865="","",IF(Zdroj!$AS$9="ano",IF(OFFSET(Zdroj!M$16,'k rozhodnutí detailní'!A864,0)="","","Anonymizováno"),IF(OFFSET(Zdroj!M$16,'k rozhodnutí detailní'!A864,0)="","",OFFSET(Zdroj!M$16,'k rozhodnutí detailní'!A864,0))))</f>
        <v/>
      </c>
      <c r="D867" s="3" t="str">
        <f ca="1">IF($B865="","",CONCATENATE("Dotace bude použita na:","
",OFFSET(Zdroj!P$16,'k rozhodnutí detailní'!$A864,0)))</f>
        <v/>
      </c>
      <c r="E867" s="127"/>
      <c r="F867" s="31" t="str">
        <f ca="1">IF($B865="","",OFFSET(Zdroj!V$16,'k rozhodnutí detailní'!$A864,0))</f>
        <v/>
      </c>
      <c r="G867" s="38" t="str">
        <f ca="1">IF($B865="","",OFFSET(Zdroj!CC$16,'k rozhodnutí'!$A864,0))</f>
        <v/>
      </c>
      <c r="H867" s="126"/>
      <c r="I867" s="115"/>
      <c r="J867" s="115"/>
      <c r="K867" s="115"/>
      <c r="L867" s="115"/>
      <c r="M867" s="142"/>
      <c r="N867" s="32" t="str">
        <f t="shared" ref="N867" ca="1" si="571">IF(B865="","",N865/G865)</f>
        <v/>
      </c>
      <c r="O867" s="115"/>
      <c r="P867" s="115"/>
      <c r="Q867" s="115"/>
      <c r="R867" s="115"/>
      <c r="S867" s="115"/>
      <c r="T867" s="115"/>
      <c r="U867" s="115"/>
    </row>
    <row r="868" spans="1:21" x14ac:dyDescent="0.25">
      <c r="A868" s="23"/>
      <c r="B868" s="78" t="str">
        <f ca="1">IF(OFFSET(Zdroj!$B$16,A867,0)&gt;0,A870,"")</f>
        <v/>
      </c>
      <c r="C868" s="2" t="str">
        <f ca="1">IF($B868="","",IF(Zdroj!$AS$9="ano",CONCATENATE(OFFSET(Zdroj!C$16,'k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19" t="str">
        <f ca="1">IF($B868="","",OFFSET(Zdroj!N$16,'k rozhodnutí detailní'!$A867,0))</f>
        <v/>
      </c>
      <c r="E868" s="127" t="str">
        <f ca="1">IF($B868="","",OFFSET(Zdroj!T$16,'k rozhodnutí detailní'!$A867,0))</f>
        <v/>
      </c>
      <c r="F868" s="31" t="str">
        <f ca="1">IF($B868="","",OFFSET(Zdroj!U$16,'k rozhodnutí detailní'!$A867,0))</f>
        <v/>
      </c>
      <c r="G868" s="122" t="str">
        <f ca="1">IF($B868="","",OFFSET(Zdroj!W$16,'k rozhodnutí detailní'!$A867,0))</f>
        <v/>
      </c>
      <c r="H868" s="126" t="str">
        <f ca="1">IF($B868="","",OFFSET(Zdroj!Y$16,'k rozhodnutí detailní'!$A867,0))</f>
        <v/>
      </c>
      <c r="I868" s="115" t="str">
        <f ca="1">IF($B868="","",OFFSET(Zdroj!BW$16,'k rozhodnutí detailní'!$A867,0))</f>
        <v/>
      </c>
      <c r="J868" s="115" t="str">
        <f ca="1">IF($B868="","",OFFSET(Zdroj!BX$16,'k rozhodnutí detailní'!$A867,0))</f>
        <v/>
      </c>
      <c r="K868" s="115" t="str">
        <f ca="1">IF($B868="","",OFFSET(Zdroj!BY$16,'k rozhodnutí detailní'!$A867,0))</f>
        <v/>
      </c>
      <c r="L868" s="115" t="str">
        <f ca="1">IF($B868="","",CONCATENATE(OFFSET(Zdroj!BZ$16,'k rozhodnutí detailní'!$A867,0)," ze 100"))</f>
        <v/>
      </c>
      <c r="M868" s="142" t="str">
        <f t="shared" ref="M868" ca="1" si="572">IF($B868="","",SUM((I868+J868+K868)/100))</f>
        <v/>
      </c>
      <c r="N868" s="125" t="str">
        <f ca="1">IF(B868="","",OFFSET(Zdroj!CE$16,'k rozhodnutí detailní'!A867,0))</f>
        <v/>
      </c>
      <c r="O868" s="115" t="str">
        <f ca="1">IF($B868="","",OFFSET(Zdroj!Z$16,'k rozhodnutí detailní'!$A867,0))</f>
        <v/>
      </c>
      <c r="P868" s="115" t="str">
        <f ca="1">IF($B868="","",OFFSET(Zdroj!AC$16,'k rozhodnutí detailní'!$A867,0))</f>
        <v/>
      </c>
      <c r="Q868" s="115" t="str">
        <f ca="1">IF($B868="","",OFFSET(Zdroj!AD$16,'k rozhodnutí detailní'!$A867,0))</f>
        <v/>
      </c>
      <c r="R868" s="115" t="str">
        <f ca="1">IF($B868="","",OFFSET(Zdroj!AE$16,'k rozhodnutí detailní'!$A867,0))</f>
        <v/>
      </c>
      <c r="S868" s="115" t="str">
        <f ca="1">IF($B868="","",OFFSET(Zdroj!AF$16,'k rozhodnutí detailní'!$A867,0))</f>
        <v/>
      </c>
      <c r="T868" s="115" t="str">
        <f ca="1">IF($B868="","",OFFSET(Zdroj!AG$16,'k rozhodnutí detailní'!$A867,0))</f>
        <v/>
      </c>
      <c r="U868" s="115" t="str">
        <f ca="1">IF($B868="","",OFFSET(Zdroj!AH$16,'k rozhodnutí detailní'!$A867,0))</f>
        <v/>
      </c>
    </row>
    <row r="869" spans="1:21" x14ac:dyDescent="0.25">
      <c r="A869" s="23"/>
      <c r="B869" s="124" t="str">
        <f ca="1">IF(OFFSET(Zdroj!$B$16,A867,0)&gt;0,OFFSET(Zdroj!$B$16,A867,0)+0,"")</f>
        <v/>
      </c>
      <c r="C869" s="2" t="str">
        <f ca="1">IF($B868="","",IF(Zdroj!$AS$9="ano",CONCATENATE("Okres:","
",OFFSET(Zdroj!CH$16,'k rozhodnutí detailní'!$A867,0),"
","Právní forma","
",OFFSET(Zdroj!H$16,'k rozhodnutí detailní'!$A867,0),"
",IF(OFFSET(Zdroj!I$16,'k rozhodnutí detailní'!$A867,0)="","","IČO: "),OFFSET(Zdroj!I$16,'k rozhodnutí detailní'!$A867,0),"
","B.Ú. ",IF(OFFSET(Zdroj!J$16,'k rozhodnutí detailní'!$A867,0)="","","Anonymizováno")),CONCATENATE("Okres:","
",OFFSET(Zdroj!CH$16,'k rozhodnutí detailní'!$A867,0),"
","Právní forma","
",OFFSET(Zdroj!H$16,'k rozhodnutí detailní'!$A867,0),"
",IF(OFFSET(Zdroj!I$16,'k rozhodnutí detailní'!$A867,0)="","","IČO: "),OFFSET(Zdroj!I$16,'k rozhodnutí detailní'!$A867,0),"
","B.Ú. ",OFFSET(Zdroj!J$16,'k rozhodnutí detailní'!$A867,0))))</f>
        <v/>
      </c>
      <c r="D869" s="3" t="str">
        <f ca="1">IF($B868="","",OFFSET(Zdroj!O$16,'k rozhodnutí detailní'!$A867,0))</f>
        <v/>
      </c>
      <c r="E869" s="127"/>
      <c r="F869" s="30"/>
      <c r="G869" s="122"/>
      <c r="H869" s="126"/>
      <c r="I869" s="115"/>
      <c r="J869" s="115"/>
      <c r="K869" s="115"/>
      <c r="L869" s="115"/>
      <c r="M869" s="142"/>
      <c r="N869" s="125"/>
      <c r="O869" s="115"/>
      <c r="P869" s="115"/>
      <c r="Q869" s="115"/>
      <c r="R869" s="115"/>
      <c r="S869" s="115"/>
      <c r="T869" s="115"/>
      <c r="U869" s="115"/>
    </row>
    <row r="870" spans="1:21" x14ac:dyDescent="0.25">
      <c r="A870" s="23">
        <f>ROW()/3-1</f>
        <v>289</v>
      </c>
      <c r="B870" s="124"/>
      <c r="C870" s="28" t="str">
        <f ca="1">IF($B868="","",IF(Zdroj!$AS$9="ano",IF(OFFSET(Zdroj!M$16,'k rozhodnutí detailní'!A867,0)="","","Anonymizováno"),IF(OFFSET(Zdroj!M$16,'k rozhodnutí detailní'!A867,0)="","",OFFSET(Zdroj!M$16,'k rozhodnutí detailní'!A867,0))))</f>
        <v/>
      </c>
      <c r="D870" s="3" t="str">
        <f ca="1">IF($B868="","",CONCATENATE("Dotace bude použita na:","
",OFFSET(Zdroj!P$16,'k rozhodnutí detailní'!$A867,0)))</f>
        <v/>
      </c>
      <c r="E870" s="127"/>
      <c r="F870" s="31" t="str">
        <f ca="1">IF($B868="","",OFFSET(Zdroj!V$16,'k rozhodnutí detailní'!$A867,0))</f>
        <v/>
      </c>
      <c r="G870" s="38" t="str">
        <f ca="1">IF($B868="","",OFFSET(Zdroj!CC$16,'k rozhodnutí'!$A867,0))</f>
        <v/>
      </c>
      <c r="H870" s="126"/>
      <c r="I870" s="115"/>
      <c r="J870" s="115"/>
      <c r="K870" s="115"/>
      <c r="L870" s="115"/>
      <c r="M870" s="142"/>
      <c r="N870" s="32" t="str">
        <f t="shared" ref="N870" ca="1" si="573">IF(B868="","",N868/G868)</f>
        <v/>
      </c>
      <c r="O870" s="115"/>
      <c r="P870" s="115"/>
      <c r="Q870" s="115"/>
      <c r="R870" s="115"/>
      <c r="S870" s="115"/>
      <c r="T870" s="115"/>
      <c r="U870" s="115"/>
    </row>
    <row r="871" spans="1:21" x14ac:dyDescent="0.25">
      <c r="A871" s="23"/>
      <c r="B871" s="78" t="str">
        <f ca="1">IF(OFFSET(Zdroj!$B$16,A870,0)&gt;0,A873,"")</f>
        <v/>
      </c>
      <c r="C871" s="2" t="str">
        <f ca="1">IF($B871="","",IF(Zdroj!$AS$9="ano",CONCATENATE(OFFSET(Zdroj!C$16,'k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19" t="str">
        <f ca="1">IF($B871="","",OFFSET(Zdroj!N$16,'k rozhodnutí detailní'!$A870,0))</f>
        <v/>
      </c>
      <c r="E871" s="127" t="str">
        <f ca="1">IF($B871="","",OFFSET(Zdroj!T$16,'k rozhodnutí detailní'!$A870,0))</f>
        <v/>
      </c>
      <c r="F871" s="31" t="str">
        <f ca="1">IF($B871="","",OFFSET(Zdroj!U$16,'k rozhodnutí detailní'!$A870,0))</f>
        <v/>
      </c>
      <c r="G871" s="122" t="str">
        <f ca="1">IF($B871="","",OFFSET(Zdroj!W$16,'k rozhodnutí detailní'!$A870,0))</f>
        <v/>
      </c>
      <c r="H871" s="126" t="str">
        <f ca="1">IF($B871="","",OFFSET(Zdroj!Y$16,'k rozhodnutí detailní'!$A870,0))</f>
        <v/>
      </c>
      <c r="I871" s="115" t="str">
        <f ca="1">IF($B871="","",OFFSET(Zdroj!BW$16,'k rozhodnutí detailní'!$A870,0))</f>
        <v/>
      </c>
      <c r="J871" s="115" t="str">
        <f ca="1">IF($B871="","",OFFSET(Zdroj!BX$16,'k rozhodnutí detailní'!$A870,0))</f>
        <v/>
      </c>
      <c r="K871" s="115" t="str">
        <f ca="1">IF($B871="","",OFFSET(Zdroj!BY$16,'k rozhodnutí detailní'!$A870,0))</f>
        <v/>
      </c>
      <c r="L871" s="115" t="str">
        <f ca="1">IF($B871="","",CONCATENATE(OFFSET(Zdroj!BZ$16,'k rozhodnutí detailní'!$A870,0)," ze 100"))</f>
        <v/>
      </c>
      <c r="M871" s="142" t="str">
        <f t="shared" ref="M871" ca="1" si="574">IF($B871="","",SUM((I871+J871+K871)/100))</f>
        <v/>
      </c>
      <c r="N871" s="125" t="str">
        <f ca="1">IF(B871="","",OFFSET(Zdroj!CE$16,'k rozhodnutí detailní'!A870,0))</f>
        <v/>
      </c>
      <c r="O871" s="115" t="str">
        <f ca="1">IF($B871="","",OFFSET(Zdroj!Z$16,'k rozhodnutí detailní'!$A870,0))</f>
        <v/>
      </c>
      <c r="P871" s="115" t="str">
        <f ca="1">IF($B871="","",OFFSET(Zdroj!AC$16,'k rozhodnutí detailní'!$A870,0))</f>
        <v/>
      </c>
      <c r="Q871" s="115" t="str">
        <f ca="1">IF($B871="","",OFFSET(Zdroj!AD$16,'k rozhodnutí detailní'!$A870,0))</f>
        <v/>
      </c>
      <c r="R871" s="115" t="str">
        <f ca="1">IF($B871="","",OFFSET(Zdroj!AE$16,'k rozhodnutí detailní'!$A870,0))</f>
        <v/>
      </c>
      <c r="S871" s="115" t="str">
        <f ca="1">IF($B871="","",OFFSET(Zdroj!AF$16,'k rozhodnutí detailní'!$A870,0))</f>
        <v/>
      </c>
      <c r="T871" s="115" t="str">
        <f ca="1">IF($B871="","",OFFSET(Zdroj!AG$16,'k rozhodnutí detailní'!$A870,0))</f>
        <v/>
      </c>
      <c r="U871" s="115" t="str">
        <f ca="1">IF($B871="","",OFFSET(Zdroj!AH$16,'k rozhodnutí detailní'!$A870,0))</f>
        <v/>
      </c>
    </row>
    <row r="872" spans="1:21" x14ac:dyDescent="0.25">
      <c r="A872" s="23"/>
      <c r="B872" s="124" t="str">
        <f ca="1">IF(OFFSET(Zdroj!$B$16,A870,0)&gt;0,OFFSET(Zdroj!$B$16,A870,0)+0,"")</f>
        <v/>
      </c>
      <c r="C872" s="2" t="str">
        <f ca="1">IF($B871="","",IF(Zdroj!$AS$9="ano",CONCATENATE("Okres:","
",OFFSET(Zdroj!CH$16,'k rozhodnutí detailní'!$A870,0),"
","Právní forma","
",OFFSET(Zdroj!H$16,'k rozhodnutí detailní'!$A870,0),"
",IF(OFFSET(Zdroj!I$16,'k rozhodnutí detailní'!$A870,0)="","","IČO: "),OFFSET(Zdroj!I$16,'k rozhodnutí detailní'!$A870,0),"
","B.Ú. ",IF(OFFSET(Zdroj!J$16,'k rozhodnutí detailní'!$A870,0)="","","Anonymizováno")),CONCATENATE("Okres:","
",OFFSET(Zdroj!CH$16,'k rozhodnutí detailní'!$A870,0),"
","Právní forma","
",OFFSET(Zdroj!H$16,'k rozhodnutí detailní'!$A870,0),"
",IF(OFFSET(Zdroj!I$16,'k rozhodnutí detailní'!$A870,0)="","","IČO: "),OFFSET(Zdroj!I$16,'k rozhodnutí detailní'!$A870,0),"
","B.Ú. ",OFFSET(Zdroj!J$16,'k rozhodnutí detailní'!$A870,0))))</f>
        <v/>
      </c>
      <c r="D872" s="3" t="str">
        <f ca="1">IF($B871="","",OFFSET(Zdroj!O$16,'k rozhodnutí detailní'!$A870,0))</f>
        <v/>
      </c>
      <c r="E872" s="127"/>
      <c r="F872" s="30"/>
      <c r="G872" s="122"/>
      <c r="H872" s="126"/>
      <c r="I872" s="115"/>
      <c r="J872" s="115"/>
      <c r="K872" s="115"/>
      <c r="L872" s="115"/>
      <c r="M872" s="142"/>
      <c r="N872" s="125"/>
      <c r="O872" s="115"/>
      <c r="P872" s="115"/>
      <c r="Q872" s="115"/>
      <c r="R872" s="115"/>
      <c r="S872" s="115"/>
      <c r="T872" s="115"/>
      <c r="U872" s="115"/>
    </row>
    <row r="873" spans="1:21" x14ac:dyDescent="0.25">
      <c r="A873" s="23">
        <f>ROW()/3-1</f>
        <v>290</v>
      </c>
      <c r="B873" s="124"/>
      <c r="C873" s="28" t="str">
        <f ca="1">IF($B871="","",IF(Zdroj!$AS$9="ano",IF(OFFSET(Zdroj!M$16,'k rozhodnutí detailní'!A870,0)="","","Anonymizováno"),IF(OFFSET(Zdroj!M$16,'k rozhodnutí detailní'!A870,0)="","",OFFSET(Zdroj!M$16,'k rozhodnutí detailní'!A870,0))))</f>
        <v/>
      </c>
      <c r="D873" s="3" t="str">
        <f ca="1">IF($B871="","",CONCATENATE("Dotace bude použita na:","
",OFFSET(Zdroj!P$16,'k rozhodnutí detailní'!$A870,0)))</f>
        <v/>
      </c>
      <c r="E873" s="127"/>
      <c r="F873" s="31" t="str">
        <f ca="1">IF($B871="","",OFFSET(Zdroj!V$16,'k rozhodnutí detailní'!$A870,0))</f>
        <v/>
      </c>
      <c r="G873" s="38" t="str">
        <f ca="1">IF($B871="","",OFFSET(Zdroj!CC$16,'k rozhodnutí'!$A870,0))</f>
        <v/>
      </c>
      <c r="H873" s="126"/>
      <c r="I873" s="115"/>
      <c r="J873" s="115"/>
      <c r="K873" s="115"/>
      <c r="L873" s="115"/>
      <c r="M873" s="142"/>
      <c r="N873" s="32" t="str">
        <f t="shared" ref="N873" ca="1" si="575">IF(B871="","",N871/G871)</f>
        <v/>
      </c>
      <c r="O873" s="115"/>
      <c r="P873" s="115"/>
      <c r="Q873" s="115"/>
      <c r="R873" s="115"/>
      <c r="S873" s="115"/>
      <c r="T873" s="115"/>
      <c r="U873" s="115"/>
    </row>
    <row r="874" spans="1:21" x14ac:dyDescent="0.25">
      <c r="A874" s="23"/>
      <c r="B874" s="78" t="str">
        <f ca="1">IF(OFFSET(Zdroj!$B$16,A873,0)&gt;0,A876,"")</f>
        <v/>
      </c>
      <c r="C874" s="2" t="str">
        <f ca="1">IF($B874="","",IF(Zdroj!$AS$9="ano",CONCATENATE(OFFSET(Zdroj!C$16,'k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19" t="str">
        <f ca="1">IF($B874="","",OFFSET(Zdroj!N$16,'k rozhodnutí detailní'!$A873,0))</f>
        <v/>
      </c>
      <c r="E874" s="127" t="str">
        <f ca="1">IF($B874="","",OFFSET(Zdroj!T$16,'k rozhodnutí detailní'!$A873,0))</f>
        <v/>
      </c>
      <c r="F874" s="31" t="str">
        <f ca="1">IF($B874="","",OFFSET(Zdroj!U$16,'k rozhodnutí detailní'!$A873,0))</f>
        <v/>
      </c>
      <c r="G874" s="122" t="str">
        <f ca="1">IF($B874="","",OFFSET(Zdroj!W$16,'k rozhodnutí detailní'!$A873,0))</f>
        <v/>
      </c>
      <c r="H874" s="126" t="str">
        <f ca="1">IF($B874="","",OFFSET(Zdroj!Y$16,'k rozhodnutí detailní'!$A873,0))</f>
        <v/>
      </c>
      <c r="I874" s="115" t="str">
        <f ca="1">IF($B874="","",OFFSET(Zdroj!BW$16,'k rozhodnutí detailní'!$A873,0))</f>
        <v/>
      </c>
      <c r="J874" s="115" t="str">
        <f ca="1">IF($B874="","",OFFSET(Zdroj!BX$16,'k rozhodnutí detailní'!$A873,0))</f>
        <v/>
      </c>
      <c r="K874" s="115" t="str">
        <f ca="1">IF($B874="","",OFFSET(Zdroj!BY$16,'k rozhodnutí detailní'!$A873,0))</f>
        <v/>
      </c>
      <c r="L874" s="115" t="str">
        <f ca="1">IF($B874="","",CONCATENATE(OFFSET(Zdroj!BZ$16,'k rozhodnutí detailní'!$A873,0)," ze 100"))</f>
        <v/>
      </c>
      <c r="M874" s="142" t="str">
        <f t="shared" ref="M874" ca="1" si="576">IF($B874="","",SUM((I874+J874+K874)/100))</f>
        <v/>
      </c>
      <c r="N874" s="125" t="str">
        <f ca="1">IF(B874="","",OFFSET(Zdroj!CE$16,'k rozhodnutí detailní'!A873,0))</f>
        <v/>
      </c>
      <c r="O874" s="115" t="str">
        <f ca="1">IF($B874="","",OFFSET(Zdroj!Z$16,'k rozhodnutí detailní'!$A873,0))</f>
        <v/>
      </c>
      <c r="P874" s="115" t="str">
        <f ca="1">IF($B874="","",OFFSET(Zdroj!AC$16,'k rozhodnutí detailní'!$A873,0))</f>
        <v/>
      </c>
      <c r="Q874" s="115" t="str">
        <f ca="1">IF($B874="","",OFFSET(Zdroj!AD$16,'k rozhodnutí detailní'!$A873,0))</f>
        <v/>
      </c>
      <c r="R874" s="115" t="str">
        <f ca="1">IF($B874="","",OFFSET(Zdroj!AE$16,'k rozhodnutí detailní'!$A873,0))</f>
        <v/>
      </c>
      <c r="S874" s="115" t="str">
        <f ca="1">IF($B874="","",OFFSET(Zdroj!AF$16,'k rozhodnutí detailní'!$A873,0))</f>
        <v/>
      </c>
      <c r="T874" s="115" t="str">
        <f ca="1">IF($B874="","",OFFSET(Zdroj!AG$16,'k rozhodnutí detailní'!$A873,0))</f>
        <v/>
      </c>
      <c r="U874" s="115" t="str">
        <f ca="1">IF($B874="","",OFFSET(Zdroj!AH$16,'k rozhodnutí detailní'!$A873,0))</f>
        <v/>
      </c>
    </row>
    <row r="875" spans="1:21" x14ac:dyDescent="0.25">
      <c r="A875" s="23"/>
      <c r="B875" s="124" t="str">
        <f ca="1">IF(OFFSET(Zdroj!$B$16,A873,0)&gt;0,OFFSET(Zdroj!$B$16,A873,0)+0,"")</f>
        <v/>
      </c>
      <c r="C875" s="2" t="str">
        <f ca="1">IF($B874="","",IF(Zdroj!$AS$9="ano",CONCATENATE("Okres:","
",OFFSET(Zdroj!CH$16,'k rozhodnutí detailní'!$A873,0),"
","Právní forma","
",OFFSET(Zdroj!H$16,'k rozhodnutí detailní'!$A873,0),"
",IF(OFFSET(Zdroj!I$16,'k rozhodnutí detailní'!$A873,0)="","","IČO: "),OFFSET(Zdroj!I$16,'k rozhodnutí detailní'!$A873,0),"
","B.Ú. ",IF(OFFSET(Zdroj!J$16,'k rozhodnutí detailní'!$A873,0)="","","Anonymizováno")),CONCATENATE("Okres:","
",OFFSET(Zdroj!CH$16,'k rozhodnutí detailní'!$A873,0),"
","Právní forma","
",OFFSET(Zdroj!H$16,'k rozhodnutí detailní'!$A873,0),"
",IF(OFFSET(Zdroj!I$16,'k rozhodnutí detailní'!$A873,0)="","","IČO: "),OFFSET(Zdroj!I$16,'k rozhodnutí detailní'!$A873,0),"
","B.Ú. ",OFFSET(Zdroj!J$16,'k rozhodnutí detailní'!$A873,0))))</f>
        <v/>
      </c>
      <c r="D875" s="3" t="str">
        <f ca="1">IF($B874="","",OFFSET(Zdroj!O$16,'k rozhodnutí detailní'!$A873,0))</f>
        <v/>
      </c>
      <c r="E875" s="127"/>
      <c r="F875" s="30"/>
      <c r="G875" s="122"/>
      <c r="H875" s="126"/>
      <c r="I875" s="115"/>
      <c r="J875" s="115"/>
      <c r="K875" s="115"/>
      <c r="L875" s="115"/>
      <c r="M875" s="142"/>
      <c r="N875" s="125"/>
      <c r="O875" s="115"/>
      <c r="P875" s="115"/>
      <c r="Q875" s="115"/>
      <c r="R875" s="115"/>
      <c r="S875" s="115"/>
      <c r="T875" s="115"/>
      <c r="U875" s="115"/>
    </row>
    <row r="876" spans="1:21" x14ac:dyDescent="0.25">
      <c r="A876" s="23">
        <f>ROW()/3-1</f>
        <v>291</v>
      </c>
      <c r="B876" s="124"/>
      <c r="C876" s="28" t="str">
        <f ca="1">IF($B874="","",IF(Zdroj!$AS$9="ano",IF(OFFSET(Zdroj!M$16,'k rozhodnutí detailní'!A873,0)="","","Anonymizováno"),IF(OFFSET(Zdroj!M$16,'k rozhodnutí detailní'!A873,0)="","",OFFSET(Zdroj!M$16,'k rozhodnutí detailní'!A873,0))))</f>
        <v/>
      </c>
      <c r="D876" s="3" t="str">
        <f ca="1">IF($B874="","",CONCATENATE("Dotace bude použita na:","
",OFFSET(Zdroj!P$16,'k rozhodnutí detailní'!$A873,0)))</f>
        <v/>
      </c>
      <c r="E876" s="127"/>
      <c r="F876" s="31" t="str">
        <f ca="1">IF($B874="","",OFFSET(Zdroj!V$16,'k rozhodnutí detailní'!$A873,0))</f>
        <v/>
      </c>
      <c r="G876" s="38" t="str">
        <f ca="1">IF($B874="","",OFFSET(Zdroj!CC$16,'k rozhodnutí'!$A873,0))</f>
        <v/>
      </c>
      <c r="H876" s="126"/>
      <c r="I876" s="115"/>
      <c r="J876" s="115"/>
      <c r="K876" s="115"/>
      <c r="L876" s="115"/>
      <c r="M876" s="142"/>
      <c r="N876" s="32" t="str">
        <f t="shared" ref="N876" ca="1" si="577">IF(B874="","",N874/G874)</f>
        <v/>
      </c>
      <c r="O876" s="115"/>
      <c r="P876" s="115"/>
      <c r="Q876" s="115"/>
      <c r="R876" s="115"/>
      <c r="S876" s="115"/>
      <c r="T876" s="115"/>
      <c r="U876" s="115"/>
    </row>
    <row r="877" spans="1:21" x14ac:dyDescent="0.25">
      <c r="A877" s="23"/>
      <c r="B877" s="78" t="str">
        <f ca="1">IF(OFFSET(Zdroj!$B$16,A876,0)&gt;0,A879,"")</f>
        <v/>
      </c>
      <c r="C877" s="2" t="str">
        <f ca="1">IF($B877="","",IF(Zdroj!$AS$9="ano",CONCATENATE(OFFSET(Zdroj!C$16,'k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19" t="str">
        <f ca="1">IF($B877="","",OFFSET(Zdroj!N$16,'k rozhodnutí detailní'!$A876,0))</f>
        <v/>
      </c>
      <c r="E877" s="127" t="str">
        <f ca="1">IF($B877="","",OFFSET(Zdroj!T$16,'k rozhodnutí detailní'!$A876,0))</f>
        <v/>
      </c>
      <c r="F877" s="31" t="str">
        <f ca="1">IF($B877="","",OFFSET(Zdroj!U$16,'k rozhodnutí detailní'!$A876,0))</f>
        <v/>
      </c>
      <c r="G877" s="122" t="str">
        <f ca="1">IF($B877="","",OFFSET(Zdroj!W$16,'k rozhodnutí detailní'!$A876,0))</f>
        <v/>
      </c>
      <c r="H877" s="126" t="str">
        <f ca="1">IF($B877="","",OFFSET(Zdroj!Y$16,'k rozhodnutí detailní'!$A876,0))</f>
        <v/>
      </c>
      <c r="I877" s="115" t="str">
        <f ca="1">IF($B877="","",OFFSET(Zdroj!BW$16,'k rozhodnutí detailní'!$A876,0))</f>
        <v/>
      </c>
      <c r="J877" s="115" t="str">
        <f ca="1">IF($B877="","",OFFSET(Zdroj!BX$16,'k rozhodnutí detailní'!$A876,0))</f>
        <v/>
      </c>
      <c r="K877" s="115" t="str">
        <f ca="1">IF($B877="","",OFFSET(Zdroj!BY$16,'k rozhodnutí detailní'!$A876,0))</f>
        <v/>
      </c>
      <c r="L877" s="115" t="str">
        <f ca="1">IF($B877="","",CONCATENATE(OFFSET(Zdroj!BZ$16,'k rozhodnutí detailní'!$A876,0)," ze 100"))</f>
        <v/>
      </c>
      <c r="M877" s="142" t="str">
        <f t="shared" ref="M877" ca="1" si="578">IF($B877="","",SUM((I877+J877+K877)/100))</f>
        <v/>
      </c>
      <c r="N877" s="125" t="str">
        <f ca="1">IF(B877="","",OFFSET(Zdroj!CE$16,'k rozhodnutí detailní'!A876,0))</f>
        <v/>
      </c>
      <c r="O877" s="115" t="str">
        <f ca="1">IF($B877="","",OFFSET(Zdroj!Z$16,'k rozhodnutí detailní'!$A876,0))</f>
        <v/>
      </c>
      <c r="P877" s="115" t="str">
        <f ca="1">IF($B877="","",OFFSET(Zdroj!AC$16,'k rozhodnutí detailní'!$A876,0))</f>
        <v/>
      </c>
      <c r="Q877" s="115" t="str">
        <f ca="1">IF($B877="","",OFFSET(Zdroj!AD$16,'k rozhodnutí detailní'!$A876,0))</f>
        <v/>
      </c>
      <c r="R877" s="115" t="str">
        <f ca="1">IF($B877="","",OFFSET(Zdroj!AE$16,'k rozhodnutí detailní'!$A876,0))</f>
        <v/>
      </c>
      <c r="S877" s="115" t="str">
        <f ca="1">IF($B877="","",OFFSET(Zdroj!AF$16,'k rozhodnutí detailní'!$A876,0))</f>
        <v/>
      </c>
      <c r="T877" s="115" t="str">
        <f ca="1">IF($B877="","",OFFSET(Zdroj!AG$16,'k rozhodnutí detailní'!$A876,0))</f>
        <v/>
      </c>
      <c r="U877" s="115" t="str">
        <f ca="1">IF($B877="","",OFFSET(Zdroj!AH$16,'k rozhodnutí detailní'!$A876,0))</f>
        <v/>
      </c>
    </row>
    <row r="878" spans="1:21" x14ac:dyDescent="0.25">
      <c r="A878" s="23"/>
      <c r="B878" s="124" t="str">
        <f ca="1">IF(OFFSET(Zdroj!$B$16,A876,0)&gt;0,OFFSET(Zdroj!$B$16,A876,0)+0,"")</f>
        <v/>
      </c>
      <c r="C878" s="2" t="str">
        <f ca="1">IF($B877="","",IF(Zdroj!$AS$9="ano",CONCATENATE("Okres:","
",OFFSET(Zdroj!CH$16,'k rozhodnutí detailní'!$A876,0),"
","Právní forma","
",OFFSET(Zdroj!H$16,'k rozhodnutí detailní'!$A876,0),"
",IF(OFFSET(Zdroj!I$16,'k rozhodnutí detailní'!$A876,0)="","","IČO: "),OFFSET(Zdroj!I$16,'k rozhodnutí detailní'!$A876,0),"
","B.Ú. ",IF(OFFSET(Zdroj!J$16,'k rozhodnutí detailní'!$A876,0)="","","Anonymizováno")),CONCATENATE("Okres:","
",OFFSET(Zdroj!CH$16,'k rozhodnutí detailní'!$A876,0),"
","Právní forma","
",OFFSET(Zdroj!H$16,'k rozhodnutí detailní'!$A876,0),"
",IF(OFFSET(Zdroj!I$16,'k rozhodnutí detailní'!$A876,0)="","","IČO: "),OFFSET(Zdroj!I$16,'k rozhodnutí detailní'!$A876,0),"
","B.Ú. ",OFFSET(Zdroj!J$16,'k rozhodnutí detailní'!$A876,0))))</f>
        <v/>
      </c>
      <c r="D878" s="3" t="str">
        <f ca="1">IF($B877="","",OFFSET(Zdroj!O$16,'k rozhodnutí detailní'!$A876,0))</f>
        <v/>
      </c>
      <c r="E878" s="127"/>
      <c r="F878" s="30"/>
      <c r="G878" s="122"/>
      <c r="H878" s="126"/>
      <c r="I878" s="115"/>
      <c r="J878" s="115"/>
      <c r="K878" s="115"/>
      <c r="L878" s="115"/>
      <c r="M878" s="142"/>
      <c r="N878" s="125"/>
      <c r="O878" s="115"/>
      <c r="P878" s="115"/>
      <c r="Q878" s="115"/>
      <c r="R878" s="115"/>
      <c r="S878" s="115"/>
      <c r="T878" s="115"/>
      <c r="U878" s="115"/>
    </row>
    <row r="879" spans="1:21" x14ac:dyDescent="0.25">
      <c r="A879" s="23">
        <f>ROW()/3-1</f>
        <v>292</v>
      </c>
      <c r="B879" s="124"/>
      <c r="C879" s="28" t="str">
        <f ca="1">IF($B877="","",IF(Zdroj!$AS$9="ano",IF(OFFSET(Zdroj!M$16,'k rozhodnutí detailní'!A876,0)="","","Anonymizováno"),IF(OFFSET(Zdroj!M$16,'k rozhodnutí detailní'!A876,0)="","",OFFSET(Zdroj!M$16,'k rozhodnutí detailní'!A876,0))))</f>
        <v/>
      </c>
      <c r="D879" s="3" t="str">
        <f ca="1">IF($B877="","",CONCATENATE("Dotace bude použita na:","
",OFFSET(Zdroj!P$16,'k rozhodnutí detailní'!$A876,0)))</f>
        <v/>
      </c>
      <c r="E879" s="127"/>
      <c r="F879" s="31" t="str">
        <f ca="1">IF($B877="","",OFFSET(Zdroj!V$16,'k rozhodnutí detailní'!$A876,0))</f>
        <v/>
      </c>
      <c r="G879" s="38" t="str">
        <f ca="1">IF($B877="","",OFFSET(Zdroj!CC$16,'k rozhodnutí'!$A876,0))</f>
        <v/>
      </c>
      <c r="H879" s="126"/>
      <c r="I879" s="115"/>
      <c r="J879" s="115"/>
      <c r="K879" s="115"/>
      <c r="L879" s="115"/>
      <c r="M879" s="142"/>
      <c r="N879" s="32" t="str">
        <f t="shared" ref="N879" ca="1" si="579">IF(B877="","",N877/G877)</f>
        <v/>
      </c>
      <c r="O879" s="115"/>
      <c r="P879" s="115"/>
      <c r="Q879" s="115"/>
      <c r="R879" s="115"/>
      <c r="S879" s="115"/>
      <c r="T879" s="115"/>
      <c r="U879" s="115"/>
    </row>
    <row r="880" spans="1:21" x14ac:dyDescent="0.25">
      <c r="A880" s="23"/>
      <c r="B880" s="78" t="str">
        <f ca="1">IF(OFFSET(Zdroj!$B$16,A879,0)&gt;0,A882,"")</f>
        <v/>
      </c>
      <c r="C880" s="2" t="str">
        <f ca="1">IF($B880="","",IF(Zdroj!$AS$9="ano",CONCATENATE(OFFSET(Zdroj!C$16,'k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19" t="str">
        <f ca="1">IF($B880="","",OFFSET(Zdroj!N$16,'k rozhodnutí detailní'!$A879,0))</f>
        <v/>
      </c>
      <c r="E880" s="127" t="str">
        <f ca="1">IF($B880="","",OFFSET(Zdroj!T$16,'k rozhodnutí detailní'!$A879,0))</f>
        <v/>
      </c>
      <c r="F880" s="31" t="str">
        <f ca="1">IF($B880="","",OFFSET(Zdroj!U$16,'k rozhodnutí detailní'!$A879,0))</f>
        <v/>
      </c>
      <c r="G880" s="122" t="str">
        <f ca="1">IF($B880="","",OFFSET(Zdroj!W$16,'k rozhodnutí detailní'!$A879,0))</f>
        <v/>
      </c>
      <c r="H880" s="126" t="str">
        <f ca="1">IF($B880="","",OFFSET(Zdroj!Y$16,'k rozhodnutí detailní'!$A879,0))</f>
        <v/>
      </c>
      <c r="I880" s="115" t="str">
        <f ca="1">IF($B880="","",OFFSET(Zdroj!BW$16,'k rozhodnutí detailní'!$A879,0))</f>
        <v/>
      </c>
      <c r="J880" s="115" t="str">
        <f ca="1">IF($B880="","",OFFSET(Zdroj!BX$16,'k rozhodnutí detailní'!$A879,0))</f>
        <v/>
      </c>
      <c r="K880" s="115" t="str">
        <f ca="1">IF($B880="","",OFFSET(Zdroj!BY$16,'k rozhodnutí detailní'!$A879,0))</f>
        <v/>
      </c>
      <c r="L880" s="115" t="str">
        <f ca="1">IF($B880="","",CONCATENATE(OFFSET(Zdroj!BZ$16,'k rozhodnutí detailní'!$A879,0)," ze 100"))</f>
        <v/>
      </c>
      <c r="M880" s="142" t="str">
        <f t="shared" ref="M880" ca="1" si="580">IF($B880="","",SUM((I880+J880+K880)/100))</f>
        <v/>
      </c>
      <c r="N880" s="125" t="str">
        <f ca="1">IF(B880="","",OFFSET(Zdroj!CE$16,'k rozhodnutí detailní'!A879,0))</f>
        <v/>
      </c>
      <c r="O880" s="115" t="str">
        <f ca="1">IF($B880="","",OFFSET(Zdroj!Z$16,'k rozhodnutí detailní'!$A879,0))</f>
        <v/>
      </c>
      <c r="P880" s="115" t="str">
        <f ca="1">IF($B880="","",OFFSET(Zdroj!AC$16,'k rozhodnutí detailní'!$A879,0))</f>
        <v/>
      </c>
      <c r="Q880" s="115" t="str">
        <f ca="1">IF($B880="","",OFFSET(Zdroj!AD$16,'k rozhodnutí detailní'!$A879,0))</f>
        <v/>
      </c>
      <c r="R880" s="115" t="str">
        <f ca="1">IF($B880="","",OFFSET(Zdroj!AE$16,'k rozhodnutí detailní'!$A879,0))</f>
        <v/>
      </c>
      <c r="S880" s="115" t="str">
        <f ca="1">IF($B880="","",OFFSET(Zdroj!AF$16,'k rozhodnutí detailní'!$A879,0))</f>
        <v/>
      </c>
      <c r="T880" s="115" t="str">
        <f ca="1">IF($B880="","",OFFSET(Zdroj!AG$16,'k rozhodnutí detailní'!$A879,0))</f>
        <v/>
      </c>
      <c r="U880" s="115" t="str">
        <f ca="1">IF($B880="","",OFFSET(Zdroj!AH$16,'k rozhodnutí detailní'!$A879,0))</f>
        <v/>
      </c>
    </row>
    <row r="881" spans="1:21" x14ac:dyDescent="0.25">
      <c r="A881" s="23"/>
      <c r="B881" s="124" t="str">
        <f ca="1">IF(OFFSET(Zdroj!$B$16,A879,0)&gt;0,OFFSET(Zdroj!$B$16,A879,0)+0,"")</f>
        <v/>
      </c>
      <c r="C881" s="2" t="str">
        <f ca="1">IF($B880="","",IF(Zdroj!$AS$9="ano",CONCATENATE("Okres:","
",OFFSET(Zdroj!CH$16,'k rozhodnutí detailní'!$A879,0),"
","Právní forma","
",OFFSET(Zdroj!H$16,'k rozhodnutí detailní'!$A879,0),"
",IF(OFFSET(Zdroj!I$16,'k rozhodnutí detailní'!$A879,0)="","","IČO: "),OFFSET(Zdroj!I$16,'k rozhodnutí detailní'!$A879,0),"
","B.Ú. ",IF(OFFSET(Zdroj!J$16,'k rozhodnutí detailní'!$A879,0)="","","Anonymizováno")),CONCATENATE("Okres:","
",OFFSET(Zdroj!CH$16,'k rozhodnutí detailní'!$A879,0),"
","Právní forma","
",OFFSET(Zdroj!H$16,'k rozhodnutí detailní'!$A879,0),"
",IF(OFFSET(Zdroj!I$16,'k rozhodnutí detailní'!$A879,0)="","","IČO: "),OFFSET(Zdroj!I$16,'k rozhodnutí detailní'!$A879,0),"
","B.Ú. ",OFFSET(Zdroj!J$16,'k rozhodnutí detailní'!$A879,0))))</f>
        <v/>
      </c>
      <c r="D881" s="3" t="str">
        <f ca="1">IF($B880="","",OFFSET(Zdroj!O$16,'k rozhodnutí detailní'!$A879,0))</f>
        <v/>
      </c>
      <c r="E881" s="127"/>
      <c r="F881" s="30"/>
      <c r="G881" s="122"/>
      <c r="H881" s="126"/>
      <c r="I881" s="115"/>
      <c r="J881" s="115"/>
      <c r="K881" s="115"/>
      <c r="L881" s="115"/>
      <c r="M881" s="142"/>
      <c r="N881" s="125"/>
      <c r="O881" s="115"/>
      <c r="P881" s="115"/>
      <c r="Q881" s="115"/>
      <c r="R881" s="115"/>
      <c r="S881" s="115"/>
      <c r="T881" s="115"/>
      <c r="U881" s="115"/>
    </row>
    <row r="882" spans="1:21" x14ac:dyDescent="0.25">
      <c r="A882" s="23">
        <f>ROW()/3-1</f>
        <v>293</v>
      </c>
      <c r="B882" s="124"/>
      <c r="C882" s="28" t="str">
        <f ca="1">IF($B880="","",IF(Zdroj!$AS$9="ano",IF(OFFSET(Zdroj!M$16,'k rozhodnutí detailní'!A879,0)="","","Anonymizováno"),IF(OFFSET(Zdroj!M$16,'k rozhodnutí detailní'!A879,0)="","",OFFSET(Zdroj!M$16,'k rozhodnutí detailní'!A879,0))))</f>
        <v/>
      </c>
      <c r="D882" s="3" t="str">
        <f ca="1">IF($B880="","",CONCATENATE("Dotace bude použita na:","
",OFFSET(Zdroj!P$16,'k rozhodnutí detailní'!$A879,0)))</f>
        <v/>
      </c>
      <c r="E882" s="127"/>
      <c r="F882" s="31" t="str">
        <f ca="1">IF($B880="","",OFFSET(Zdroj!V$16,'k rozhodnutí detailní'!$A879,0))</f>
        <v/>
      </c>
      <c r="G882" s="38" t="str">
        <f ca="1">IF($B880="","",OFFSET(Zdroj!CC$16,'k rozhodnutí'!$A879,0))</f>
        <v/>
      </c>
      <c r="H882" s="126"/>
      <c r="I882" s="115"/>
      <c r="J882" s="115"/>
      <c r="K882" s="115"/>
      <c r="L882" s="115"/>
      <c r="M882" s="142"/>
      <c r="N882" s="32" t="str">
        <f t="shared" ref="N882" ca="1" si="581">IF(B880="","",N880/G880)</f>
        <v/>
      </c>
      <c r="O882" s="115"/>
      <c r="P882" s="115"/>
      <c r="Q882" s="115"/>
      <c r="R882" s="115"/>
      <c r="S882" s="115"/>
      <c r="T882" s="115"/>
      <c r="U882" s="115"/>
    </row>
    <row r="883" spans="1:21" x14ac:dyDescent="0.25">
      <c r="A883" s="23"/>
      <c r="B883" s="78" t="str">
        <f ca="1">IF(OFFSET(Zdroj!$B$16,A882,0)&gt;0,A885,"")</f>
        <v/>
      </c>
      <c r="C883" s="2" t="str">
        <f ca="1">IF($B883="","",IF(Zdroj!$AS$9="ano",CONCATENATE(OFFSET(Zdroj!C$16,'k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19" t="str">
        <f ca="1">IF($B883="","",OFFSET(Zdroj!N$16,'k rozhodnutí detailní'!$A882,0))</f>
        <v/>
      </c>
      <c r="E883" s="127" t="str">
        <f ca="1">IF($B883="","",OFFSET(Zdroj!T$16,'k rozhodnutí detailní'!$A882,0))</f>
        <v/>
      </c>
      <c r="F883" s="31" t="str">
        <f ca="1">IF($B883="","",OFFSET(Zdroj!U$16,'k rozhodnutí detailní'!$A882,0))</f>
        <v/>
      </c>
      <c r="G883" s="122" t="str">
        <f ca="1">IF($B883="","",OFFSET(Zdroj!W$16,'k rozhodnutí detailní'!$A882,0))</f>
        <v/>
      </c>
      <c r="H883" s="126" t="str">
        <f ca="1">IF($B883="","",OFFSET(Zdroj!Y$16,'k rozhodnutí detailní'!$A882,0))</f>
        <v/>
      </c>
      <c r="I883" s="115" t="str">
        <f ca="1">IF($B883="","",OFFSET(Zdroj!BW$16,'k rozhodnutí detailní'!$A882,0))</f>
        <v/>
      </c>
      <c r="J883" s="115" t="str">
        <f ca="1">IF($B883="","",OFFSET(Zdroj!BX$16,'k rozhodnutí detailní'!$A882,0))</f>
        <v/>
      </c>
      <c r="K883" s="115" t="str">
        <f ca="1">IF($B883="","",OFFSET(Zdroj!BY$16,'k rozhodnutí detailní'!$A882,0))</f>
        <v/>
      </c>
      <c r="L883" s="115" t="str">
        <f ca="1">IF($B883="","",CONCATENATE(OFFSET(Zdroj!BZ$16,'k rozhodnutí detailní'!$A882,0)," ze 100"))</f>
        <v/>
      </c>
      <c r="M883" s="142" t="str">
        <f t="shared" ref="M883" ca="1" si="582">IF($B883="","",SUM((I883+J883+K883)/100))</f>
        <v/>
      </c>
      <c r="N883" s="125" t="str">
        <f ca="1">IF(B883="","",OFFSET(Zdroj!CE$16,'k rozhodnutí detailní'!A882,0))</f>
        <v/>
      </c>
      <c r="O883" s="115" t="str">
        <f ca="1">IF($B883="","",OFFSET(Zdroj!Z$16,'k rozhodnutí detailní'!$A882,0))</f>
        <v/>
      </c>
      <c r="P883" s="115" t="str">
        <f ca="1">IF($B883="","",OFFSET(Zdroj!AC$16,'k rozhodnutí detailní'!$A882,0))</f>
        <v/>
      </c>
      <c r="Q883" s="115" t="str">
        <f ca="1">IF($B883="","",OFFSET(Zdroj!AD$16,'k rozhodnutí detailní'!$A882,0))</f>
        <v/>
      </c>
      <c r="R883" s="115" t="str">
        <f ca="1">IF($B883="","",OFFSET(Zdroj!AE$16,'k rozhodnutí detailní'!$A882,0))</f>
        <v/>
      </c>
      <c r="S883" s="115" t="str">
        <f ca="1">IF($B883="","",OFFSET(Zdroj!AF$16,'k rozhodnutí detailní'!$A882,0))</f>
        <v/>
      </c>
      <c r="T883" s="115" t="str">
        <f ca="1">IF($B883="","",OFFSET(Zdroj!AG$16,'k rozhodnutí detailní'!$A882,0))</f>
        <v/>
      </c>
      <c r="U883" s="115" t="str">
        <f ca="1">IF($B883="","",OFFSET(Zdroj!AH$16,'k rozhodnutí detailní'!$A882,0))</f>
        <v/>
      </c>
    </row>
    <row r="884" spans="1:21" x14ac:dyDescent="0.25">
      <c r="A884" s="23"/>
      <c r="B884" s="124" t="str">
        <f ca="1">IF(OFFSET(Zdroj!$B$16,A882,0)&gt;0,OFFSET(Zdroj!$B$16,A882,0)+0,"")</f>
        <v/>
      </c>
      <c r="C884" s="2" t="str">
        <f ca="1">IF($B883="","",IF(Zdroj!$AS$9="ano",CONCATENATE("Okres:","
",OFFSET(Zdroj!CH$16,'k rozhodnutí detailní'!$A882,0),"
","Právní forma","
",OFFSET(Zdroj!H$16,'k rozhodnutí detailní'!$A882,0),"
",IF(OFFSET(Zdroj!I$16,'k rozhodnutí detailní'!$A882,0)="","","IČO: "),OFFSET(Zdroj!I$16,'k rozhodnutí detailní'!$A882,0),"
","B.Ú. ",IF(OFFSET(Zdroj!J$16,'k rozhodnutí detailní'!$A882,0)="","","Anonymizováno")),CONCATENATE("Okres:","
",OFFSET(Zdroj!CH$16,'k rozhodnutí detailní'!$A882,0),"
","Právní forma","
",OFFSET(Zdroj!H$16,'k rozhodnutí detailní'!$A882,0),"
",IF(OFFSET(Zdroj!I$16,'k rozhodnutí detailní'!$A882,0)="","","IČO: "),OFFSET(Zdroj!I$16,'k rozhodnutí detailní'!$A882,0),"
","B.Ú. ",OFFSET(Zdroj!J$16,'k rozhodnutí detailní'!$A882,0))))</f>
        <v/>
      </c>
      <c r="D884" s="3" t="str">
        <f ca="1">IF($B883="","",OFFSET(Zdroj!O$16,'k rozhodnutí detailní'!$A882,0))</f>
        <v/>
      </c>
      <c r="E884" s="127"/>
      <c r="F884" s="30"/>
      <c r="G884" s="122"/>
      <c r="H884" s="126"/>
      <c r="I884" s="115"/>
      <c r="J884" s="115"/>
      <c r="K884" s="115"/>
      <c r="L884" s="115"/>
      <c r="M884" s="142"/>
      <c r="N884" s="125"/>
      <c r="O884" s="115"/>
      <c r="P884" s="115"/>
      <c r="Q884" s="115"/>
      <c r="R884" s="115"/>
      <c r="S884" s="115"/>
      <c r="T884" s="115"/>
      <c r="U884" s="115"/>
    </row>
    <row r="885" spans="1:21" x14ac:dyDescent="0.25">
      <c r="A885" s="23">
        <f>ROW()/3-1</f>
        <v>294</v>
      </c>
      <c r="B885" s="124"/>
      <c r="C885" s="28" t="str">
        <f ca="1">IF($B883="","",IF(Zdroj!$AS$9="ano",IF(OFFSET(Zdroj!M$16,'k rozhodnutí detailní'!A882,0)="","","Anonymizováno"),IF(OFFSET(Zdroj!M$16,'k rozhodnutí detailní'!A882,0)="","",OFFSET(Zdroj!M$16,'k rozhodnutí detailní'!A882,0))))</f>
        <v/>
      </c>
      <c r="D885" s="3" t="str">
        <f ca="1">IF($B883="","",CONCATENATE("Dotace bude použita na:","
",OFFSET(Zdroj!P$16,'k rozhodnutí detailní'!$A882,0)))</f>
        <v/>
      </c>
      <c r="E885" s="127"/>
      <c r="F885" s="31" t="str">
        <f ca="1">IF($B883="","",OFFSET(Zdroj!V$16,'k rozhodnutí detailní'!$A882,0))</f>
        <v/>
      </c>
      <c r="G885" s="38" t="str">
        <f ca="1">IF($B883="","",OFFSET(Zdroj!CC$16,'k rozhodnutí'!$A882,0))</f>
        <v/>
      </c>
      <c r="H885" s="126"/>
      <c r="I885" s="115"/>
      <c r="J885" s="115"/>
      <c r="K885" s="115"/>
      <c r="L885" s="115"/>
      <c r="M885" s="142"/>
      <c r="N885" s="32" t="str">
        <f t="shared" ref="N885" ca="1" si="583">IF(B883="","",N883/G883)</f>
        <v/>
      </c>
      <c r="O885" s="115"/>
      <c r="P885" s="115"/>
      <c r="Q885" s="115"/>
      <c r="R885" s="115"/>
      <c r="S885" s="115"/>
      <c r="T885" s="115"/>
      <c r="U885" s="115"/>
    </row>
    <row r="886" spans="1:21" x14ac:dyDescent="0.25">
      <c r="A886" s="23"/>
      <c r="B886" s="78" t="str">
        <f ca="1">IF(OFFSET(Zdroj!$B$16,A885,0)&gt;0,A888,"")</f>
        <v/>
      </c>
      <c r="C886" s="2" t="str">
        <f ca="1">IF($B886="","",IF(Zdroj!$AS$9="ano",CONCATENATE(OFFSET(Zdroj!C$16,'k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19" t="str">
        <f ca="1">IF($B886="","",OFFSET(Zdroj!N$16,'k rozhodnutí detailní'!$A885,0))</f>
        <v/>
      </c>
      <c r="E886" s="127" t="str">
        <f ca="1">IF($B886="","",OFFSET(Zdroj!T$16,'k rozhodnutí detailní'!$A885,0))</f>
        <v/>
      </c>
      <c r="F886" s="31" t="str">
        <f ca="1">IF($B886="","",OFFSET(Zdroj!U$16,'k rozhodnutí detailní'!$A885,0))</f>
        <v/>
      </c>
      <c r="G886" s="122" t="str">
        <f ca="1">IF($B886="","",OFFSET(Zdroj!W$16,'k rozhodnutí detailní'!$A885,0))</f>
        <v/>
      </c>
      <c r="H886" s="126" t="str">
        <f ca="1">IF($B886="","",OFFSET(Zdroj!Y$16,'k rozhodnutí detailní'!$A885,0))</f>
        <v/>
      </c>
      <c r="I886" s="115" t="str">
        <f ca="1">IF($B886="","",OFFSET(Zdroj!BW$16,'k rozhodnutí detailní'!$A885,0))</f>
        <v/>
      </c>
      <c r="J886" s="115" t="str">
        <f ca="1">IF($B886="","",OFFSET(Zdroj!BX$16,'k rozhodnutí detailní'!$A885,0))</f>
        <v/>
      </c>
      <c r="K886" s="115" t="str">
        <f ca="1">IF($B886="","",OFFSET(Zdroj!BY$16,'k rozhodnutí detailní'!$A885,0))</f>
        <v/>
      </c>
      <c r="L886" s="115" t="str">
        <f ca="1">IF($B886="","",CONCATENATE(OFFSET(Zdroj!BZ$16,'k rozhodnutí detailní'!$A885,0)," ze 100"))</f>
        <v/>
      </c>
      <c r="M886" s="142" t="str">
        <f t="shared" ref="M886" ca="1" si="584">IF($B886="","",SUM((I886+J886+K886)/100))</f>
        <v/>
      </c>
      <c r="N886" s="125" t="str">
        <f ca="1">IF(B886="","",OFFSET(Zdroj!CE$16,'k rozhodnutí detailní'!A885,0))</f>
        <v/>
      </c>
      <c r="O886" s="115" t="str">
        <f ca="1">IF($B886="","",OFFSET(Zdroj!Z$16,'k rozhodnutí detailní'!$A885,0))</f>
        <v/>
      </c>
      <c r="P886" s="115" t="str">
        <f ca="1">IF($B886="","",OFFSET(Zdroj!AC$16,'k rozhodnutí detailní'!$A885,0))</f>
        <v/>
      </c>
      <c r="Q886" s="115" t="str">
        <f ca="1">IF($B886="","",OFFSET(Zdroj!AD$16,'k rozhodnutí detailní'!$A885,0))</f>
        <v/>
      </c>
      <c r="R886" s="115" t="str">
        <f ca="1">IF($B886="","",OFFSET(Zdroj!AE$16,'k rozhodnutí detailní'!$A885,0))</f>
        <v/>
      </c>
      <c r="S886" s="115" t="str">
        <f ca="1">IF($B886="","",OFFSET(Zdroj!AF$16,'k rozhodnutí detailní'!$A885,0))</f>
        <v/>
      </c>
      <c r="T886" s="115" t="str">
        <f ca="1">IF($B886="","",OFFSET(Zdroj!AG$16,'k rozhodnutí detailní'!$A885,0))</f>
        <v/>
      </c>
      <c r="U886" s="115" t="str">
        <f ca="1">IF($B886="","",OFFSET(Zdroj!AH$16,'k rozhodnutí detailní'!$A885,0))</f>
        <v/>
      </c>
    </row>
    <row r="887" spans="1:21" x14ac:dyDescent="0.25">
      <c r="A887" s="23"/>
      <c r="B887" s="124" t="str">
        <f ca="1">IF(OFFSET(Zdroj!$B$16,A885,0)&gt;0,OFFSET(Zdroj!$B$16,A885,0)+0,"")</f>
        <v/>
      </c>
      <c r="C887" s="2" t="str">
        <f ca="1">IF($B886="","",IF(Zdroj!$AS$9="ano",CONCATENATE("Okres:","
",OFFSET(Zdroj!CH$16,'k rozhodnutí detailní'!$A885,0),"
","Právní forma","
",OFFSET(Zdroj!H$16,'k rozhodnutí detailní'!$A885,0),"
",IF(OFFSET(Zdroj!I$16,'k rozhodnutí detailní'!$A885,0)="","","IČO: "),OFFSET(Zdroj!I$16,'k rozhodnutí detailní'!$A885,0),"
","B.Ú. ",IF(OFFSET(Zdroj!J$16,'k rozhodnutí detailní'!$A885,0)="","","Anonymizováno")),CONCATENATE("Okres:","
",OFFSET(Zdroj!CH$16,'k rozhodnutí detailní'!$A885,0),"
","Právní forma","
",OFFSET(Zdroj!H$16,'k rozhodnutí detailní'!$A885,0),"
",IF(OFFSET(Zdroj!I$16,'k rozhodnutí detailní'!$A885,0)="","","IČO: "),OFFSET(Zdroj!I$16,'k rozhodnutí detailní'!$A885,0),"
","B.Ú. ",OFFSET(Zdroj!J$16,'k rozhodnutí detailní'!$A885,0))))</f>
        <v/>
      </c>
      <c r="D887" s="3" t="str">
        <f ca="1">IF($B886="","",OFFSET(Zdroj!O$16,'k rozhodnutí detailní'!$A885,0))</f>
        <v/>
      </c>
      <c r="E887" s="127"/>
      <c r="F887" s="30"/>
      <c r="G887" s="122"/>
      <c r="H887" s="126"/>
      <c r="I887" s="115"/>
      <c r="J887" s="115"/>
      <c r="K887" s="115"/>
      <c r="L887" s="115"/>
      <c r="M887" s="142"/>
      <c r="N887" s="125"/>
      <c r="O887" s="115"/>
      <c r="P887" s="115"/>
      <c r="Q887" s="115"/>
      <c r="R887" s="115"/>
      <c r="S887" s="115"/>
      <c r="T887" s="115"/>
      <c r="U887" s="115"/>
    </row>
    <row r="888" spans="1:21" x14ac:dyDescent="0.25">
      <c r="A888" s="23">
        <f>ROW()/3-1</f>
        <v>295</v>
      </c>
      <c r="B888" s="124"/>
      <c r="C888" s="28" t="str">
        <f ca="1">IF($B886="","",IF(Zdroj!$AS$9="ano",IF(OFFSET(Zdroj!M$16,'k rozhodnutí detailní'!A885,0)="","","Anonymizováno"),IF(OFFSET(Zdroj!M$16,'k rozhodnutí detailní'!A885,0)="","",OFFSET(Zdroj!M$16,'k rozhodnutí detailní'!A885,0))))</f>
        <v/>
      </c>
      <c r="D888" s="3" t="str">
        <f ca="1">IF($B886="","",CONCATENATE("Dotace bude použita na:","
",OFFSET(Zdroj!P$16,'k rozhodnutí detailní'!$A885,0)))</f>
        <v/>
      </c>
      <c r="E888" s="127"/>
      <c r="F888" s="31" t="str">
        <f ca="1">IF($B886="","",OFFSET(Zdroj!V$16,'k rozhodnutí detailní'!$A885,0))</f>
        <v/>
      </c>
      <c r="G888" s="38" t="str">
        <f ca="1">IF($B886="","",OFFSET(Zdroj!CC$16,'k rozhodnutí'!$A885,0))</f>
        <v/>
      </c>
      <c r="H888" s="126"/>
      <c r="I888" s="115"/>
      <c r="J888" s="115"/>
      <c r="K888" s="115"/>
      <c r="L888" s="115"/>
      <c r="M888" s="142"/>
      <c r="N888" s="32" t="str">
        <f t="shared" ref="N888" ca="1" si="585">IF(B886="","",N886/G886)</f>
        <v/>
      </c>
      <c r="O888" s="115"/>
      <c r="P888" s="115"/>
      <c r="Q888" s="115"/>
      <c r="R888" s="115"/>
      <c r="S888" s="115"/>
      <c r="T888" s="115"/>
      <c r="U888" s="115"/>
    </row>
    <row r="889" spans="1:21" x14ac:dyDescent="0.25">
      <c r="A889" s="23"/>
      <c r="B889" s="78" t="str">
        <f ca="1">IF(OFFSET(Zdroj!$B$16,A888,0)&gt;0,A891,"")</f>
        <v/>
      </c>
      <c r="C889" s="2" t="str">
        <f ca="1">IF($B889="","",IF(Zdroj!$AS$9="ano",CONCATENATE(OFFSET(Zdroj!C$16,'k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19" t="str">
        <f ca="1">IF($B889="","",OFFSET(Zdroj!N$16,'k rozhodnutí detailní'!$A888,0))</f>
        <v/>
      </c>
      <c r="E889" s="127" t="str">
        <f ca="1">IF($B889="","",OFFSET(Zdroj!T$16,'k rozhodnutí detailní'!$A888,0))</f>
        <v/>
      </c>
      <c r="F889" s="31" t="str">
        <f ca="1">IF($B889="","",OFFSET(Zdroj!U$16,'k rozhodnutí detailní'!$A888,0))</f>
        <v/>
      </c>
      <c r="G889" s="122" t="str">
        <f ca="1">IF($B889="","",OFFSET(Zdroj!W$16,'k rozhodnutí detailní'!$A888,0))</f>
        <v/>
      </c>
      <c r="H889" s="126" t="str">
        <f ca="1">IF($B889="","",OFFSET(Zdroj!Y$16,'k rozhodnutí detailní'!$A888,0))</f>
        <v/>
      </c>
      <c r="I889" s="115" t="str">
        <f ca="1">IF($B889="","",OFFSET(Zdroj!BW$16,'k rozhodnutí detailní'!$A888,0))</f>
        <v/>
      </c>
      <c r="J889" s="115" t="str">
        <f ca="1">IF($B889="","",OFFSET(Zdroj!BX$16,'k rozhodnutí detailní'!$A888,0))</f>
        <v/>
      </c>
      <c r="K889" s="115" t="str">
        <f ca="1">IF($B889="","",OFFSET(Zdroj!BY$16,'k rozhodnutí detailní'!$A888,0))</f>
        <v/>
      </c>
      <c r="L889" s="115" t="str">
        <f ca="1">IF($B889="","",CONCATENATE(OFFSET(Zdroj!BZ$16,'k rozhodnutí detailní'!$A888,0)," ze 100"))</f>
        <v/>
      </c>
      <c r="M889" s="142" t="str">
        <f t="shared" ref="M889" ca="1" si="586">IF($B889="","",SUM((I889+J889+K889)/100))</f>
        <v/>
      </c>
      <c r="N889" s="125" t="str">
        <f ca="1">IF(B889="","",OFFSET(Zdroj!CE$16,'k rozhodnutí detailní'!A888,0))</f>
        <v/>
      </c>
      <c r="O889" s="115" t="str">
        <f ca="1">IF($B889="","",OFFSET(Zdroj!Z$16,'k rozhodnutí detailní'!$A888,0))</f>
        <v/>
      </c>
      <c r="P889" s="115" t="str">
        <f ca="1">IF($B889="","",OFFSET(Zdroj!AC$16,'k rozhodnutí detailní'!$A888,0))</f>
        <v/>
      </c>
      <c r="Q889" s="115" t="str">
        <f ca="1">IF($B889="","",OFFSET(Zdroj!AD$16,'k rozhodnutí detailní'!$A888,0))</f>
        <v/>
      </c>
      <c r="R889" s="115" t="str">
        <f ca="1">IF($B889="","",OFFSET(Zdroj!AE$16,'k rozhodnutí detailní'!$A888,0))</f>
        <v/>
      </c>
      <c r="S889" s="115" t="str">
        <f ca="1">IF($B889="","",OFFSET(Zdroj!AF$16,'k rozhodnutí detailní'!$A888,0))</f>
        <v/>
      </c>
      <c r="T889" s="115" t="str">
        <f ca="1">IF($B889="","",OFFSET(Zdroj!AG$16,'k rozhodnutí detailní'!$A888,0))</f>
        <v/>
      </c>
      <c r="U889" s="115" t="str">
        <f ca="1">IF($B889="","",OFFSET(Zdroj!AH$16,'k rozhodnutí detailní'!$A888,0))</f>
        <v/>
      </c>
    </row>
    <row r="890" spans="1:21" x14ac:dyDescent="0.25">
      <c r="A890" s="23"/>
      <c r="B890" s="124" t="str">
        <f ca="1">IF(OFFSET(Zdroj!$B$16,A888,0)&gt;0,OFFSET(Zdroj!$B$16,A888,0)+0,"")</f>
        <v/>
      </c>
      <c r="C890" s="2" t="str">
        <f ca="1">IF($B889="","",IF(Zdroj!$AS$9="ano",CONCATENATE("Okres:","
",OFFSET(Zdroj!CH$16,'k rozhodnutí detailní'!$A888,0),"
","Právní forma","
",OFFSET(Zdroj!H$16,'k rozhodnutí detailní'!$A888,0),"
",IF(OFFSET(Zdroj!I$16,'k rozhodnutí detailní'!$A888,0)="","","IČO: "),OFFSET(Zdroj!I$16,'k rozhodnutí detailní'!$A888,0),"
","B.Ú. ",IF(OFFSET(Zdroj!J$16,'k rozhodnutí detailní'!$A888,0)="","","Anonymizováno")),CONCATENATE("Okres:","
",OFFSET(Zdroj!CH$16,'k rozhodnutí detailní'!$A888,0),"
","Právní forma","
",OFFSET(Zdroj!H$16,'k rozhodnutí detailní'!$A888,0),"
",IF(OFFSET(Zdroj!I$16,'k rozhodnutí detailní'!$A888,0)="","","IČO: "),OFFSET(Zdroj!I$16,'k rozhodnutí detailní'!$A888,0),"
","B.Ú. ",OFFSET(Zdroj!J$16,'k rozhodnutí detailní'!$A888,0))))</f>
        <v/>
      </c>
      <c r="D890" s="3" t="str">
        <f ca="1">IF($B889="","",OFFSET(Zdroj!O$16,'k rozhodnutí detailní'!$A888,0))</f>
        <v/>
      </c>
      <c r="E890" s="127"/>
      <c r="F890" s="30"/>
      <c r="G890" s="122"/>
      <c r="H890" s="126"/>
      <c r="I890" s="115"/>
      <c r="J890" s="115"/>
      <c r="K890" s="115"/>
      <c r="L890" s="115"/>
      <c r="M890" s="142"/>
      <c r="N890" s="125"/>
      <c r="O890" s="115"/>
      <c r="P890" s="115"/>
      <c r="Q890" s="115"/>
      <c r="R890" s="115"/>
      <c r="S890" s="115"/>
      <c r="T890" s="115"/>
      <c r="U890" s="115"/>
    </row>
    <row r="891" spans="1:21" x14ac:dyDescent="0.25">
      <c r="A891" s="23">
        <f>ROW()/3-1</f>
        <v>296</v>
      </c>
      <c r="B891" s="124"/>
      <c r="C891" s="28" t="str">
        <f ca="1">IF($B889="","",IF(Zdroj!$AS$9="ano",IF(OFFSET(Zdroj!M$16,'k rozhodnutí detailní'!A888,0)="","","Anonymizováno"),IF(OFFSET(Zdroj!M$16,'k rozhodnutí detailní'!A888,0)="","",OFFSET(Zdroj!M$16,'k rozhodnutí detailní'!A888,0))))</f>
        <v/>
      </c>
      <c r="D891" s="3" t="str">
        <f ca="1">IF($B889="","",CONCATENATE("Dotace bude použita na:","
",OFFSET(Zdroj!P$16,'k rozhodnutí detailní'!$A888,0)))</f>
        <v/>
      </c>
      <c r="E891" s="127"/>
      <c r="F891" s="31" t="str">
        <f ca="1">IF($B889="","",OFFSET(Zdroj!V$16,'k rozhodnutí detailní'!$A888,0))</f>
        <v/>
      </c>
      <c r="G891" s="38" t="str">
        <f ca="1">IF($B889="","",OFFSET(Zdroj!CC$16,'k rozhodnutí'!$A888,0))</f>
        <v/>
      </c>
      <c r="H891" s="126"/>
      <c r="I891" s="115"/>
      <c r="J891" s="115"/>
      <c r="K891" s="115"/>
      <c r="L891" s="115"/>
      <c r="M891" s="142"/>
      <c r="N891" s="32" t="str">
        <f t="shared" ref="N891" ca="1" si="587">IF(B889="","",N889/G889)</f>
        <v/>
      </c>
      <c r="O891" s="115"/>
      <c r="P891" s="115"/>
      <c r="Q891" s="115"/>
      <c r="R891" s="115"/>
      <c r="S891" s="115"/>
      <c r="T891" s="115"/>
      <c r="U891" s="115"/>
    </row>
    <row r="892" spans="1:21" x14ac:dyDescent="0.25">
      <c r="A892" s="23"/>
      <c r="B892" s="78" t="str">
        <f ca="1">IF(OFFSET(Zdroj!$B$16,A891,0)&gt;0,A894,"")</f>
        <v/>
      </c>
      <c r="C892" s="2" t="str">
        <f ca="1">IF($B892="","",IF(Zdroj!$AS$9="ano",CONCATENATE(OFFSET(Zdroj!C$16,'k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19" t="str">
        <f ca="1">IF($B892="","",OFFSET(Zdroj!N$16,'k rozhodnutí detailní'!$A891,0))</f>
        <v/>
      </c>
      <c r="E892" s="127" t="str">
        <f ca="1">IF($B892="","",OFFSET(Zdroj!T$16,'k rozhodnutí detailní'!$A891,0))</f>
        <v/>
      </c>
      <c r="F892" s="31" t="str">
        <f ca="1">IF($B892="","",OFFSET(Zdroj!U$16,'k rozhodnutí detailní'!$A891,0))</f>
        <v/>
      </c>
      <c r="G892" s="122" t="str">
        <f ca="1">IF($B892="","",OFFSET(Zdroj!W$16,'k rozhodnutí detailní'!$A891,0))</f>
        <v/>
      </c>
      <c r="H892" s="126" t="str">
        <f ca="1">IF($B892="","",OFFSET(Zdroj!Y$16,'k rozhodnutí detailní'!$A891,0))</f>
        <v/>
      </c>
      <c r="I892" s="115" t="str">
        <f ca="1">IF($B892="","",OFFSET(Zdroj!BW$16,'k rozhodnutí detailní'!$A891,0))</f>
        <v/>
      </c>
      <c r="J892" s="115" t="str">
        <f ca="1">IF($B892="","",OFFSET(Zdroj!BX$16,'k rozhodnutí detailní'!$A891,0))</f>
        <v/>
      </c>
      <c r="K892" s="115" t="str">
        <f ca="1">IF($B892="","",OFFSET(Zdroj!BY$16,'k rozhodnutí detailní'!$A891,0))</f>
        <v/>
      </c>
      <c r="L892" s="115" t="str">
        <f ca="1">IF($B892="","",CONCATENATE(OFFSET(Zdroj!BZ$16,'k rozhodnutí detailní'!$A891,0)," ze 100"))</f>
        <v/>
      </c>
      <c r="M892" s="142" t="str">
        <f t="shared" ref="M892" ca="1" si="588">IF($B892="","",SUM((I892+J892+K892)/100))</f>
        <v/>
      </c>
      <c r="N892" s="125" t="str">
        <f ca="1">IF(B892="","",OFFSET(Zdroj!CE$16,'k rozhodnutí detailní'!A891,0))</f>
        <v/>
      </c>
      <c r="O892" s="115" t="str">
        <f ca="1">IF($B892="","",OFFSET(Zdroj!Z$16,'k rozhodnutí detailní'!$A891,0))</f>
        <v/>
      </c>
      <c r="P892" s="115" t="str">
        <f ca="1">IF($B892="","",OFFSET(Zdroj!AC$16,'k rozhodnutí detailní'!$A891,0))</f>
        <v/>
      </c>
      <c r="Q892" s="115" t="str">
        <f ca="1">IF($B892="","",OFFSET(Zdroj!AD$16,'k rozhodnutí detailní'!$A891,0))</f>
        <v/>
      </c>
      <c r="R892" s="115" t="str">
        <f ca="1">IF($B892="","",OFFSET(Zdroj!AE$16,'k rozhodnutí detailní'!$A891,0))</f>
        <v/>
      </c>
      <c r="S892" s="115" t="str">
        <f ca="1">IF($B892="","",OFFSET(Zdroj!AF$16,'k rozhodnutí detailní'!$A891,0))</f>
        <v/>
      </c>
      <c r="T892" s="115" t="str">
        <f ca="1">IF($B892="","",OFFSET(Zdroj!AG$16,'k rozhodnutí detailní'!$A891,0))</f>
        <v/>
      </c>
      <c r="U892" s="115" t="str">
        <f ca="1">IF($B892="","",OFFSET(Zdroj!AH$16,'k rozhodnutí detailní'!$A891,0))</f>
        <v/>
      </c>
    </row>
    <row r="893" spans="1:21" x14ac:dyDescent="0.25">
      <c r="A893" s="23"/>
      <c r="B893" s="124" t="str">
        <f ca="1">IF(OFFSET(Zdroj!$B$16,A891,0)&gt;0,OFFSET(Zdroj!$B$16,A891,0)+0,"")</f>
        <v/>
      </c>
      <c r="C893" s="2" t="str">
        <f ca="1">IF($B892="","",IF(Zdroj!$AS$9="ano",CONCATENATE("Okres:","
",OFFSET(Zdroj!CH$16,'k rozhodnutí detailní'!$A891,0),"
","Právní forma","
",OFFSET(Zdroj!H$16,'k rozhodnutí detailní'!$A891,0),"
",IF(OFFSET(Zdroj!I$16,'k rozhodnutí detailní'!$A891,0)="","","IČO: "),OFFSET(Zdroj!I$16,'k rozhodnutí detailní'!$A891,0),"
","B.Ú. ",IF(OFFSET(Zdroj!J$16,'k rozhodnutí detailní'!$A891,0)="","","Anonymizováno")),CONCATENATE("Okres:","
",OFFSET(Zdroj!CH$16,'k rozhodnutí detailní'!$A891,0),"
","Právní forma","
",OFFSET(Zdroj!H$16,'k rozhodnutí detailní'!$A891,0),"
",IF(OFFSET(Zdroj!I$16,'k rozhodnutí detailní'!$A891,0)="","","IČO: "),OFFSET(Zdroj!I$16,'k rozhodnutí detailní'!$A891,0),"
","B.Ú. ",OFFSET(Zdroj!J$16,'k rozhodnutí detailní'!$A891,0))))</f>
        <v/>
      </c>
      <c r="D893" s="3" t="str">
        <f ca="1">IF($B892="","",OFFSET(Zdroj!O$16,'k rozhodnutí detailní'!$A891,0))</f>
        <v/>
      </c>
      <c r="E893" s="127"/>
      <c r="F893" s="30"/>
      <c r="G893" s="122"/>
      <c r="H893" s="126"/>
      <c r="I893" s="115"/>
      <c r="J893" s="115"/>
      <c r="K893" s="115"/>
      <c r="L893" s="115"/>
      <c r="M893" s="142"/>
      <c r="N893" s="125"/>
      <c r="O893" s="115"/>
      <c r="P893" s="115"/>
      <c r="Q893" s="115"/>
      <c r="R893" s="115"/>
      <c r="S893" s="115"/>
      <c r="T893" s="115"/>
      <c r="U893" s="115"/>
    </row>
    <row r="894" spans="1:21" x14ac:dyDescent="0.25">
      <c r="A894" s="23">
        <f>ROW()/3-1</f>
        <v>297</v>
      </c>
      <c r="B894" s="124"/>
      <c r="C894" s="28" t="str">
        <f ca="1">IF($B892="","",IF(Zdroj!$AS$9="ano",IF(OFFSET(Zdroj!M$16,'k rozhodnutí detailní'!A891,0)="","","Anonymizováno"),IF(OFFSET(Zdroj!M$16,'k rozhodnutí detailní'!A891,0)="","",OFFSET(Zdroj!M$16,'k rozhodnutí detailní'!A891,0))))</f>
        <v/>
      </c>
      <c r="D894" s="3" t="str">
        <f ca="1">IF($B892="","",CONCATENATE("Dotace bude použita na:","
",OFFSET(Zdroj!P$16,'k rozhodnutí detailní'!$A891,0)))</f>
        <v/>
      </c>
      <c r="E894" s="127"/>
      <c r="F894" s="31" t="str">
        <f ca="1">IF($B892="","",OFFSET(Zdroj!V$16,'k rozhodnutí detailní'!$A891,0))</f>
        <v/>
      </c>
      <c r="G894" s="38" t="str">
        <f ca="1">IF($B892="","",OFFSET(Zdroj!CC$16,'k rozhodnutí'!$A891,0))</f>
        <v/>
      </c>
      <c r="H894" s="126"/>
      <c r="I894" s="115"/>
      <c r="J894" s="115"/>
      <c r="K894" s="115"/>
      <c r="L894" s="115"/>
      <c r="M894" s="142"/>
      <c r="N894" s="32" t="str">
        <f t="shared" ref="N894" ca="1" si="589">IF(B892="","",N892/G892)</f>
        <v/>
      </c>
      <c r="O894" s="115"/>
      <c r="P894" s="115"/>
      <c r="Q894" s="115"/>
      <c r="R894" s="115"/>
      <c r="S894" s="115"/>
      <c r="T894" s="115"/>
      <c r="U894" s="115"/>
    </row>
    <row r="895" spans="1:21" x14ac:dyDescent="0.25">
      <c r="A895" s="23"/>
      <c r="B895" s="78" t="str">
        <f ca="1">IF(OFFSET(Zdroj!$B$16,A894,0)&gt;0,A897,"")</f>
        <v/>
      </c>
      <c r="C895" s="2" t="str">
        <f ca="1">IF($B895="","",IF(Zdroj!$AS$9="ano",CONCATENATE(OFFSET(Zdroj!C$16,'k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19" t="str">
        <f ca="1">IF($B895="","",OFFSET(Zdroj!N$16,'k rozhodnutí detailní'!$A894,0))</f>
        <v/>
      </c>
      <c r="E895" s="127" t="str">
        <f ca="1">IF($B895="","",OFFSET(Zdroj!T$16,'k rozhodnutí detailní'!$A894,0))</f>
        <v/>
      </c>
      <c r="F895" s="31" t="str">
        <f ca="1">IF($B895="","",OFFSET(Zdroj!U$16,'k rozhodnutí detailní'!$A894,0))</f>
        <v/>
      </c>
      <c r="G895" s="122" t="str">
        <f ca="1">IF($B895="","",OFFSET(Zdroj!W$16,'k rozhodnutí detailní'!$A894,0))</f>
        <v/>
      </c>
      <c r="H895" s="126" t="str">
        <f ca="1">IF($B895="","",OFFSET(Zdroj!Y$16,'k rozhodnutí detailní'!$A894,0))</f>
        <v/>
      </c>
      <c r="I895" s="115" t="str">
        <f ca="1">IF($B895="","",OFFSET(Zdroj!BW$16,'k rozhodnutí detailní'!$A894,0))</f>
        <v/>
      </c>
      <c r="J895" s="115" t="str">
        <f ca="1">IF($B895="","",OFFSET(Zdroj!BX$16,'k rozhodnutí detailní'!$A894,0))</f>
        <v/>
      </c>
      <c r="K895" s="115" t="str">
        <f ca="1">IF($B895="","",OFFSET(Zdroj!BY$16,'k rozhodnutí detailní'!$A894,0))</f>
        <v/>
      </c>
      <c r="L895" s="115" t="str">
        <f ca="1">IF($B895="","",CONCATENATE(OFFSET(Zdroj!BZ$16,'k rozhodnutí detailní'!$A894,0)," ze 100"))</f>
        <v/>
      </c>
      <c r="M895" s="142" t="str">
        <f t="shared" ref="M895" ca="1" si="590">IF($B895="","",SUM((I895+J895+K895)/100))</f>
        <v/>
      </c>
      <c r="N895" s="125" t="str">
        <f ca="1">IF(B895="","",OFFSET(Zdroj!CE$16,'k rozhodnutí detailní'!A894,0))</f>
        <v/>
      </c>
      <c r="O895" s="115" t="str">
        <f ca="1">IF($B895="","",OFFSET(Zdroj!Z$16,'k rozhodnutí detailní'!$A894,0))</f>
        <v/>
      </c>
      <c r="P895" s="115" t="str">
        <f ca="1">IF($B895="","",OFFSET(Zdroj!AC$16,'k rozhodnutí detailní'!$A894,0))</f>
        <v/>
      </c>
      <c r="Q895" s="115" t="str">
        <f ca="1">IF($B895="","",OFFSET(Zdroj!AD$16,'k rozhodnutí detailní'!$A894,0))</f>
        <v/>
      </c>
      <c r="R895" s="115" t="str">
        <f ca="1">IF($B895="","",OFFSET(Zdroj!AE$16,'k rozhodnutí detailní'!$A894,0))</f>
        <v/>
      </c>
      <c r="S895" s="115" t="str">
        <f ca="1">IF($B895="","",OFFSET(Zdroj!AF$16,'k rozhodnutí detailní'!$A894,0))</f>
        <v/>
      </c>
      <c r="T895" s="115" t="str">
        <f ca="1">IF($B895="","",OFFSET(Zdroj!AG$16,'k rozhodnutí detailní'!$A894,0))</f>
        <v/>
      </c>
      <c r="U895" s="115" t="str">
        <f ca="1">IF($B895="","",OFFSET(Zdroj!AH$16,'k rozhodnutí detailní'!$A894,0))</f>
        <v/>
      </c>
    </row>
    <row r="896" spans="1:21" x14ac:dyDescent="0.25">
      <c r="A896" s="23"/>
      <c r="B896" s="124" t="str">
        <f ca="1">IF(OFFSET(Zdroj!$B$16,A894,0)&gt;0,OFFSET(Zdroj!$B$16,A894,0)+0,"")</f>
        <v/>
      </c>
      <c r="C896" s="2" t="str">
        <f ca="1">IF($B895="","",IF(Zdroj!$AS$9="ano",CONCATENATE("Okres:","
",OFFSET(Zdroj!CH$16,'k rozhodnutí detailní'!$A894,0),"
","Právní forma","
",OFFSET(Zdroj!H$16,'k rozhodnutí detailní'!$A894,0),"
",IF(OFFSET(Zdroj!I$16,'k rozhodnutí detailní'!$A894,0)="","","IČO: "),OFFSET(Zdroj!I$16,'k rozhodnutí detailní'!$A894,0),"
","B.Ú. ",IF(OFFSET(Zdroj!J$16,'k rozhodnutí detailní'!$A894,0)="","","Anonymizováno")),CONCATENATE("Okres:","
",OFFSET(Zdroj!CH$16,'k rozhodnutí detailní'!$A894,0),"
","Právní forma","
",OFFSET(Zdroj!H$16,'k rozhodnutí detailní'!$A894,0),"
",IF(OFFSET(Zdroj!I$16,'k rozhodnutí detailní'!$A894,0)="","","IČO: "),OFFSET(Zdroj!I$16,'k rozhodnutí detailní'!$A894,0),"
","B.Ú. ",OFFSET(Zdroj!J$16,'k rozhodnutí detailní'!$A894,0))))</f>
        <v/>
      </c>
      <c r="D896" s="3" t="str">
        <f ca="1">IF($B895="","",OFFSET(Zdroj!O$16,'k rozhodnutí detailní'!$A894,0))</f>
        <v/>
      </c>
      <c r="E896" s="127"/>
      <c r="F896" s="30"/>
      <c r="G896" s="122"/>
      <c r="H896" s="126"/>
      <c r="I896" s="115"/>
      <c r="J896" s="115"/>
      <c r="K896" s="115"/>
      <c r="L896" s="115"/>
      <c r="M896" s="142"/>
      <c r="N896" s="125"/>
      <c r="O896" s="115"/>
      <c r="P896" s="115"/>
      <c r="Q896" s="115"/>
      <c r="R896" s="115"/>
      <c r="S896" s="115"/>
      <c r="T896" s="115"/>
      <c r="U896" s="115"/>
    </row>
    <row r="897" spans="1:21" x14ac:dyDescent="0.25">
      <c r="A897" s="23">
        <f>ROW()/3-1</f>
        <v>298</v>
      </c>
      <c r="B897" s="124"/>
      <c r="C897" s="28" t="str">
        <f ca="1">IF($B895="","",IF(Zdroj!$AS$9="ano",IF(OFFSET(Zdroj!M$16,'k rozhodnutí detailní'!A894,0)="","","Anonymizováno"),IF(OFFSET(Zdroj!M$16,'k rozhodnutí detailní'!A894,0)="","",OFFSET(Zdroj!M$16,'k rozhodnutí detailní'!A894,0))))</f>
        <v/>
      </c>
      <c r="D897" s="3" t="str">
        <f ca="1">IF($B895="","",CONCATENATE("Dotace bude použita na:","
",OFFSET(Zdroj!P$16,'k rozhodnutí detailní'!$A894,0)))</f>
        <v/>
      </c>
      <c r="E897" s="127"/>
      <c r="F897" s="31" t="str">
        <f ca="1">IF($B895="","",OFFSET(Zdroj!V$16,'k rozhodnutí detailní'!$A894,0))</f>
        <v/>
      </c>
      <c r="G897" s="38" t="str">
        <f ca="1">IF($B895="","",OFFSET(Zdroj!CC$16,'k rozhodnutí'!$A894,0))</f>
        <v/>
      </c>
      <c r="H897" s="126"/>
      <c r="I897" s="115"/>
      <c r="J897" s="115"/>
      <c r="K897" s="115"/>
      <c r="L897" s="115"/>
      <c r="M897" s="142"/>
      <c r="N897" s="32" t="str">
        <f t="shared" ref="N897" ca="1" si="591">IF(B895="","",N895/G895)</f>
        <v/>
      </c>
      <c r="O897" s="115"/>
      <c r="P897" s="115"/>
      <c r="Q897" s="115"/>
      <c r="R897" s="115"/>
      <c r="S897" s="115"/>
      <c r="T897" s="115"/>
      <c r="U897" s="115"/>
    </row>
    <row r="898" spans="1:21" x14ac:dyDescent="0.25">
      <c r="A898" s="23"/>
      <c r="B898" s="78" t="str">
        <f ca="1">IF(OFFSET(Zdroj!$B$16,A897,0)&gt;0,A900,"")</f>
        <v/>
      </c>
      <c r="C898" s="2" t="str">
        <f ca="1">IF($B898="","",IF(Zdroj!$AS$9="ano",CONCATENATE(OFFSET(Zdroj!C$16,'k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19" t="str">
        <f ca="1">IF($B898="","",OFFSET(Zdroj!N$16,'k rozhodnutí detailní'!$A897,0))</f>
        <v/>
      </c>
      <c r="E898" s="127" t="str">
        <f ca="1">IF($B898="","",OFFSET(Zdroj!T$16,'k rozhodnutí detailní'!$A897,0))</f>
        <v/>
      </c>
      <c r="F898" s="31" t="str">
        <f ca="1">IF($B898="","",OFFSET(Zdroj!U$16,'k rozhodnutí detailní'!$A897,0))</f>
        <v/>
      </c>
      <c r="G898" s="122" t="str">
        <f ca="1">IF($B898="","",OFFSET(Zdroj!W$16,'k rozhodnutí detailní'!$A897,0))</f>
        <v/>
      </c>
      <c r="H898" s="126" t="str">
        <f ca="1">IF($B898="","",OFFSET(Zdroj!Y$16,'k rozhodnutí detailní'!$A897,0))</f>
        <v/>
      </c>
      <c r="I898" s="115" t="str">
        <f ca="1">IF($B898="","",OFFSET(Zdroj!BW$16,'k rozhodnutí detailní'!$A897,0))</f>
        <v/>
      </c>
      <c r="J898" s="115" t="str">
        <f ca="1">IF($B898="","",OFFSET(Zdroj!BX$16,'k rozhodnutí detailní'!$A897,0))</f>
        <v/>
      </c>
      <c r="K898" s="115" t="str">
        <f ca="1">IF($B898="","",OFFSET(Zdroj!BY$16,'k rozhodnutí detailní'!$A897,0))</f>
        <v/>
      </c>
      <c r="L898" s="115" t="str">
        <f ca="1">IF($B898="","",CONCATENATE(OFFSET(Zdroj!BZ$16,'k rozhodnutí detailní'!$A897,0)," ze 100"))</f>
        <v/>
      </c>
      <c r="M898" s="142" t="str">
        <f t="shared" ref="M898" ca="1" si="592">IF($B898="","",SUM((I898+J898+K898)/100))</f>
        <v/>
      </c>
      <c r="N898" s="125" t="str">
        <f ca="1">IF(B898="","",OFFSET(Zdroj!CE$16,'k rozhodnutí detailní'!A897,0))</f>
        <v/>
      </c>
      <c r="O898" s="115" t="str">
        <f ca="1">IF($B898="","",OFFSET(Zdroj!Z$16,'k rozhodnutí detailní'!$A897,0))</f>
        <v/>
      </c>
      <c r="P898" s="115" t="str">
        <f ca="1">IF($B898="","",OFFSET(Zdroj!AC$16,'k rozhodnutí detailní'!$A897,0))</f>
        <v/>
      </c>
      <c r="Q898" s="115" t="str">
        <f ca="1">IF($B898="","",OFFSET(Zdroj!AD$16,'k rozhodnutí detailní'!$A897,0))</f>
        <v/>
      </c>
      <c r="R898" s="115" t="str">
        <f ca="1">IF($B898="","",OFFSET(Zdroj!AE$16,'k rozhodnutí detailní'!$A897,0))</f>
        <v/>
      </c>
      <c r="S898" s="115" t="str">
        <f ca="1">IF($B898="","",OFFSET(Zdroj!AF$16,'k rozhodnutí detailní'!$A897,0))</f>
        <v/>
      </c>
      <c r="T898" s="115" t="str">
        <f ca="1">IF($B898="","",OFFSET(Zdroj!AG$16,'k rozhodnutí detailní'!$A897,0))</f>
        <v/>
      </c>
      <c r="U898" s="115" t="str">
        <f ca="1">IF($B898="","",OFFSET(Zdroj!AH$16,'k rozhodnutí detailní'!$A897,0))</f>
        <v/>
      </c>
    </row>
    <row r="899" spans="1:21" x14ac:dyDescent="0.25">
      <c r="A899" s="23"/>
      <c r="B899" s="124" t="str">
        <f ca="1">IF(OFFSET(Zdroj!$B$16,A897,0)&gt;0,OFFSET(Zdroj!$B$16,A897,0)+0,"")</f>
        <v/>
      </c>
      <c r="C899" s="2" t="str">
        <f ca="1">IF($B898="","",IF(Zdroj!$AS$9="ano",CONCATENATE("Okres:","
",OFFSET(Zdroj!CH$16,'k rozhodnutí detailní'!$A897,0),"
","Právní forma","
",OFFSET(Zdroj!H$16,'k rozhodnutí detailní'!$A897,0),"
",IF(OFFSET(Zdroj!I$16,'k rozhodnutí detailní'!$A897,0)="","","IČO: "),OFFSET(Zdroj!I$16,'k rozhodnutí detailní'!$A897,0),"
","B.Ú. ",IF(OFFSET(Zdroj!J$16,'k rozhodnutí detailní'!$A897,0)="","","Anonymizováno")),CONCATENATE("Okres:","
",OFFSET(Zdroj!CH$16,'k rozhodnutí detailní'!$A897,0),"
","Právní forma","
",OFFSET(Zdroj!H$16,'k rozhodnutí detailní'!$A897,0),"
",IF(OFFSET(Zdroj!I$16,'k rozhodnutí detailní'!$A897,0)="","","IČO: "),OFFSET(Zdroj!I$16,'k rozhodnutí detailní'!$A897,0),"
","B.Ú. ",OFFSET(Zdroj!J$16,'k rozhodnutí detailní'!$A897,0))))</f>
        <v/>
      </c>
      <c r="D899" s="3" t="str">
        <f ca="1">IF($B898="","",OFFSET(Zdroj!O$16,'k rozhodnutí detailní'!$A897,0))</f>
        <v/>
      </c>
      <c r="E899" s="127"/>
      <c r="F899" s="30"/>
      <c r="G899" s="122"/>
      <c r="H899" s="126"/>
      <c r="I899" s="115"/>
      <c r="J899" s="115"/>
      <c r="K899" s="115"/>
      <c r="L899" s="115"/>
      <c r="M899" s="142"/>
      <c r="N899" s="125"/>
      <c r="O899" s="115"/>
      <c r="P899" s="115"/>
      <c r="Q899" s="115"/>
      <c r="R899" s="115"/>
      <c r="S899" s="115"/>
      <c r="T899" s="115"/>
      <c r="U899" s="115"/>
    </row>
    <row r="900" spans="1:21" x14ac:dyDescent="0.25">
      <c r="A900" s="23">
        <f>ROW()/3-1</f>
        <v>299</v>
      </c>
      <c r="B900" s="124"/>
      <c r="C900" s="28" t="str">
        <f ca="1">IF($B898="","",IF(Zdroj!$AS$9="ano",IF(OFFSET(Zdroj!M$16,'k rozhodnutí detailní'!A897,0)="","","Anonymizováno"),IF(OFFSET(Zdroj!M$16,'k rozhodnutí detailní'!A897,0)="","",OFFSET(Zdroj!M$16,'k rozhodnutí detailní'!A897,0))))</f>
        <v/>
      </c>
      <c r="D900" s="3" t="str">
        <f ca="1">IF($B898="","",CONCATENATE("Dotace bude použita na:","
",OFFSET(Zdroj!P$16,'k rozhodnutí detailní'!$A897,0)))</f>
        <v/>
      </c>
      <c r="E900" s="127"/>
      <c r="F900" s="31" t="str">
        <f ca="1">IF($B898="","",OFFSET(Zdroj!V$16,'k rozhodnutí detailní'!$A897,0))</f>
        <v/>
      </c>
      <c r="G900" s="38" t="str">
        <f ca="1">IF($B898="","",OFFSET(Zdroj!CC$16,'k rozhodnutí'!$A897,0))</f>
        <v/>
      </c>
      <c r="H900" s="126"/>
      <c r="I900" s="115"/>
      <c r="J900" s="115"/>
      <c r="K900" s="115"/>
      <c r="L900" s="115"/>
      <c r="M900" s="142"/>
      <c r="N900" s="32" t="str">
        <f t="shared" ref="N900" ca="1" si="593">IF(B898="","",N898/G898)</f>
        <v/>
      </c>
      <c r="O900" s="115"/>
      <c r="P900" s="115"/>
      <c r="Q900" s="115"/>
      <c r="R900" s="115"/>
      <c r="S900" s="115"/>
      <c r="T900" s="115"/>
      <c r="U900" s="115"/>
    </row>
    <row r="901" spans="1:21" x14ac:dyDescent="0.25">
      <c r="A901" s="23"/>
      <c r="B901" s="78" t="str">
        <f ca="1">IF(OFFSET(Zdroj!$B$16,A900,0)&gt;0,A903,"")</f>
        <v/>
      </c>
      <c r="C901" s="2" t="str">
        <f ca="1">IF($B901="","",IF(Zdroj!$AS$9="ano",CONCATENATE(OFFSET(Zdroj!C$16,'k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19" t="str">
        <f ca="1">IF($B901="","",OFFSET(Zdroj!N$16,'k rozhodnutí detailní'!$A900,0))</f>
        <v/>
      </c>
      <c r="E901" s="127" t="str">
        <f ca="1">IF($B901="","",OFFSET(Zdroj!T$16,'k rozhodnutí detailní'!$A900,0))</f>
        <v/>
      </c>
      <c r="F901" s="31" t="str">
        <f ca="1">IF($B901="","",OFFSET(Zdroj!U$16,'k rozhodnutí detailní'!$A900,0))</f>
        <v/>
      </c>
      <c r="G901" s="122" t="str">
        <f ca="1">IF($B901="","",OFFSET(Zdroj!W$16,'k rozhodnutí detailní'!$A900,0))</f>
        <v/>
      </c>
      <c r="H901" s="126" t="str">
        <f ca="1">IF($B901="","",OFFSET(Zdroj!Y$16,'k rozhodnutí detailní'!$A900,0))</f>
        <v/>
      </c>
      <c r="I901" s="115" t="str">
        <f ca="1">IF($B901="","",OFFSET(Zdroj!BW$16,'k rozhodnutí detailní'!$A900,0))</f>
        <v/>
      </c>
      <c r="J901" s="115" t="str">
        <f ca="1">IF($B901="","",OFFSET(Zdroj!BX$16,'k rozhodnutí detailní'!$A900,0))</f>
        <v/>
      </c>
      <c r="K901" s="115" t="str">
        <f ca="1">IF($B901="","",OFFSET(Zdroj!BY$16,'k rozhodnutí detailní'!$A900,0))</f>
        <v/>
      </c>
      <c r="L901" s="115" t="str">
        <f ca="1">IF($B901="","",CONCATENATE(OFFSET(Zdroj!BZ$16,'k rozhodnutí detailní'!$A900,0)," ze 100"))</f>
        <v/>
      </c>
      <c r="M901" s="142" t="str">
        <f t="shared" ref="M901" ca="1" si="594">IF($B901="","",SUM((I901+J901+K901)/100))</f>
        <v/>
      </c>
      <c r="N901" s="125" t="str">
        <f ca="1">IF(B901="","",OFFSET(Zdroj!CE$16,'k rozhodnutí detailní'!A900,0))</f>
        <v/>
      </c>
      <c r="O901" s="115" t="str">
        <f ca="1">IF($B901="","",OFFSET(Zdroj!Z$16,'k rozhodnutí detailní'!$A900,0))</f>
        <v/>
      </c>
      <c r="P901" s="115" t="str">
        <f ca="1">IF($B901="","",OFFSET(Zdroj!AC$16,'k rozhodnutí detailní'!$A900,0))</f>
        <v/>
      </c>
      <c r="Q901" s="115" t="str">
        <f ca="1">IF($B901="","",OFFSET(Zdroj!AD$16,'k rozhodnutí detailní'!$A900,0))</f>
        <v/>
      </c>
      <c r="R901" s="115" t="str">
        <f ca="1">IF($B901="","",OFFSET(Zdroj!AE$16,'k rozhodnutí detailní'!$A900,0))</f>
        <v/>
      </c>
      <c r="S901" s="115" t="str">
        <f ca="1">IF($B901="","",OFFSET(Zdroj!AF$16,'k rozhodnutí detailní'!$A900,0))</f>
        <v/>
      </c>
      <c r="T901" s="115" t="str">
        <f ca="1">IF($B901="","",OFFSET(Zdroj!AG$16,'k rozhodnutí detailní'!$A900,0))</f>
        <v/>
      </c>
      <c r="U901" s="115" t="str">
        <f ca="1">IF($B901="","",OFFSET(Zdroj!AH$16,'k rozhodnutí detailní'!$A900,0))</f>
        <v/>
      </c>
    </row>
    <row r="902" spans="1:21" x14ac:dyDescent="0.25">
      <c r="A902" s="23"/>
      <c r="B902" s="124" t="str">
        <f ca="1">IF(OFFSET(Zdroj!$B$16,A900,0)&gt;0,OFFSET(Zdroj!$B$16,A900,0)+0,"")</f>
        <v/>
      </c>
      <c r="C902" s="2" t="str">
        <f ca="1">IF($B901="","",IF(Zdroj!$AS$9="ano",CONCATENATE("Okres:","
",OFFSET(Zdroj!CH$16,'k rozhodnutí detailní'!$A900,0),"
","Právní forma","
",OFFSET(Zdroj!H$16,'k rozhodnutí detailní'!$A900,0),"
",IF(OFFSET(Zdroj!I$16,'k rozhodnutí detailní'!$A900,0)="","","IČO: "),OFFSET(Zdroj!I$16,'k rozhodnutí detailní'!$A900,0),"
","B.Ú. ",IF(OFFSET(Zdroj!J$16,'k rozhodnutí detailní'!$A900,0)="","","Anonymizováno")),CONCATENATE("Okres:","
",OFFSET(Zdroj!CH$16,'k rozhodnutí detailní'!$A900,0),"
","Právní forma","
",OFFSET(Zdroj!H$16,'k rozhodnutí detailní'!$A900,0),"
",IF(OFFSET(Zdroj!I$16,'k rozhodnutí detailní'!$A900,0)="","","IČO: "),OFFSET(Zdroj!I$16,'k rozhodnutí detailní'!$A900,0),"
","B.Ú. ",OFFSET(Zdroj!J$16,'k rozhodnutí detailní'!$A900,0))))</f>
        <v/>
      </c>
      <c r="D902" s="3" t="str">
        <f ca="1">IF($B901="","",OFFSET(Zdroj!O$16,'k rozhodnutí detailní'!$A900,0))</f>
        <v/>
      </c>
      <c r="E902" s="127"/>
      <c r="F902" s="30"/>
      <c r="G902" s="122"/>
      <c r="H902" s="126"/>
      <c r="I902" s="115"/>
      <c r="J902" s="115"/>
      <c r="K902" s="115"/>
      <c r="L902" s="115"/>
      <c r="M902" s="142"/>
      <c r="N902" s="125"/>
      <c r="O902" s="115"/>
      <c r="P902" s="115"/>
      <c r="Q902" s="115"/>
      <c r="R902" s="115"/>
      <c r="S902" s="115"/>
      <c r="T902" s="115"/>
      <c r="U902" s="115"/>
    </row>
    <row r="903" spans="1:21" x14ac:dyDescent="0.25">
      <c r="A903" s="23">
        <f>ROW()/3-1</f>
        <v>300</v>
      </c>
      <c r="B903" s="124"/>
      <c r="C903" s="28" t="str">
        <f ca="1">IF($B901="","",IF(Zdroj!$AS$9="ano",IF(OFFSET(Zdroj!M$16,'k rozhodnutí detailní'!A900,0)="","","Anonymizováno"),IF(OFFSET(Zdroj!M$16,'k rozhodnutí detailní'!A900,0)="","",OFFSET(Zdroj!M$16,'k rozhodnutí detailní'!A900,0))))</f>
        <v/>
      </c>
      <c r="D903" s="3" t="str">
        <f ca="1">IF($B901="","",CONCATENATE("Dotace bude použita na:","
",OFFSET(Zdroj!P$16,'k rozhodnutí detailní'!$A900,0)))</f>
        <v/>
      </c>
      <c r="E903" s="127"/>
      <c r="F903" s="31" t="str">
        <f ca="1">IF($B901="","",OFFSET(Zdroj!V$16,'k rozhodnutí detailní'!$A900,0))</f>
        <v/>
      </c>
      <c r="G903" s="38" t="str">
        <f ca="1">IF($B901="","",OFFSET(Zdroj!CC$16,'k rozhodnutí'!$A900,0))</f>
        <v/>
      </c>
      <c r="H903" s="126"/>
      <c r="I903" s="115"/>
      <c r="J903" s="115"/>
      <c r="K903" s="115"/>
      <c r="L903" s="115"/>
      <c r="M903" s="142"/>
      <c r="N903" s="32" t="str">
        <f t="shared" ref="N903" ca="1" si="595">IF(B901="","",N901/G901)</f>
        <v/>
      </c>
      <c r="O903" s="115"/>
      <c r="P903" s="115"/>
      <c r="Q903" s="115"/>
      <c r="R903" s="115"/>
      <c r="S903" s="115"/>
      <c r="T903" s="115"/>
      <c r="U903" s="115"/>
    </row>
    <row r="904" spans="1:21" x14ac:dyDescent="0.25">
      <c r="A904" s="23"/>
      <c r="B904" s="78" t="str">
        <f ca="1">IF(OFFSET(Zdroj!$B$16,A903,0)&gt;0,A906,"")</f>
        <v/>
      </c>
      <c r="C904" s="2" t="str">
        <f ca="1">IF($B904="","",IF(Zdroj!$AS$9="ano",CONCATENATE(OFFSET(Zdroj!C$16,'k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19" t="str">
        <f ca="1">IF($B904="","",OFFSET(Zdroj!N$16,'k rozhodnutí detailní'!$A903,0))</f>
        <v/>
      </c>
      <c r="E904" s="127" t="str">
        <f ca="1">IF($B904="","",OFFSET(Zdroj!T$16,'k rozhodnutí detailní'!$A903,0))</f>
        <v/>
      </c>
      <c r="F904" s="31" t="str">
        <f ca="1">IF($B904="","",OFFSET(Zdroj!U$16,'k rozhodnutí detailní'!$A903,0))</f>
        <v/>
      </c>
      <c r="G904" s="122" t="str">
        <f ca="1">IF($B904="","",OFFSET(Zdroj!W$16,'k rozhodnutí detailní'!$A903,0))</f>
        <v/>
      </c>
      <c r="H904" s="126" t="str">
        <f ca="1">IF($B904="","",OFFSET(Zdroj!Y$16,'k rozhodnutí detailní'!$A903,0))</f>
        <v/>
      </c>
      <c r="I904" s="115" t="str">
        <f ca="1">IF($B904="","",OFFSET(Zdroj!BW$16,'k rozhodnutí detailní'!$A903,0))</f>
        <v/>
      </c>
      <c r="J904" s="115" t="str">
        <f ca="1">IF($B904="","",OFFSET(Zdroj!BX$16,'k rozhodnutí detailní'!$A903,0))</f>
        <v/>
      </c>
      <c r="K904" s="115" t="str">
        <f ca="1">IF($B904="","",OFFSET(Zdroj!BY$16,'k rozhodnutí detailní'!$A903,0))</f>
        <v/>
      </c>
      <c r="L904" s="115" t="str">
        <f ca="1">IF($B904="","",CONCATENATE(OFFSET(Zdroj!BZ$16,'k rozhodnutí detailní'!$A903,0)," ze 100"))</f>
        <v/>
      </c>
      <c r="M904" s="142" t="str">
        <f t="shared" ref="M904" ca="1" si="596">IF($B904="","",SUM((I904+J904+K904)/100))</f>
        <v/>
      </c>
      <c r="N904" s="125" t="str">
        <f ca="1">IF(B904="","",OFFSET(Zdroj!CE$16,'k rozhodnutí detailní'!A903,0))</f>
        <v/>
      </c>
      <c r="O904" s="115" t="str">
        <f ca="1">IF($B904="","",OFFSET(Zdroj!Z$16,'k rozhodnutí detailní'!$A903,0))</f>
        <v/>
      </c>
      <c r="P904" s="115" t="str">
        <f ca="1">IF($B904="","",OFFSET(Zdroj!AC$16,'k rozhodnutí detailní'!$A903,0))</f>
        <v/>
      </c>
      <c r="Q904" s="115" t="str">
        <f ca="1">IF($B904="","",OFFSET(Zdroj!AD$16,'k rozhodnutí detailní'!$A903,0))</f>
        <v/>
      </c>
      <c r="R904" s="115" t="str">
        <f ca="1">IF($B904="","",OFFSET(Zdroj!AE$16,'k rozhodnutí detailní'!$A903,0))</f>
        <v/>
      </c>
      <c r="S904" s="115" t="str">
        <f ca="1">IF($B904="","",OFFSET(Zdroj!AF$16,'k rozhodnutí detailní'!$A903,0))</f>
        <v/>
      </c>
      <c r="T904" s="115" t="str">
        <f ca="1">IF($B904="","",OFFSET(Zdroj!AG$16,'k rozhodnutí detailní'!$A903,0))</f>
        <v/>
      </c>
      <c r="U904" s="115" t="str">
        <f ca="1">IF($B904="","",OFFSET(Zdroj!AH$16,'k rozhodnutí detailní'!$A903,0))</f>
        <v/>
      </c>
    </row>
    <row r="905" spans="1:21" x14ac:dyDescent="0.25">
      <c r="A905" s="23"/>
      <c r="B905" s="124" t="str">
        <f ca="1">IF(OFFSET(Zdroj!$B$16,A903,0)&gt;0,OFFSET(Zdroj!$B$16,A903,0)+0,"")</f>
        <v/>
      </c>
      <c r="C905" s="2" t="str">
        <f ca="1">IF($B904="","",IF(Zdroj!$AS$9="ano",CONCATENATE("Okres:","
",OFFSET(Zdroj!CH$16,'k rozhodnutí detailní'!$A903,0),"
","Právní forma","
",OFFSET(Zdroj!H$16,'k rozhodnutí detailní'!$A903,0),"
",IF(OFFSET(Zdroj!I$16,'k rozhodnutí detailní'!$A903,0)="","","IČO: "),OFFSET(Zdroj!I$16,'k rozhodnutí detailní'!$A903,0),"
","B.Ú. ",IF(OFFSET(Zdroj!J$16,'k rozhodnutí detailní'!$A903,0)="","","Anonymizováno")),CONCATENATE("Okres:","
",OFFSET(Zdroj!CH$16,'k rozhodnutí detailní'!$A903,0),"
","Právní forma","
",OFFSET(Zdroj!H$16,'k rozhodnutí detailní'!$A903,0),"
",IF(OFFSET(Zdroj!I$16,'k rozhodnutí detailní'!$A903,0)="","","IČO: "),OFFSET(Zdroj!I$16,'k rozhodnutí detailní'!$A903,0),"
","B.Ú. ",OFFSET(Zdroj!J$16,'k rozhodnutí detailní'!$A903,0))))</f>
        <v/>
      </c>
      <c r="D905" s="3" t="str">
        <f ca="1">IF($B904="","",OFFSET(Zdroj!O$16,'k rozhodnutí detailní'!$A903,0))</f>
        <v/>
      </c>
      <c r="E905" s="127"/>
      <c r="F905" s="30"/>
      <c r="G905" s="122"/>
      <c r="H905" s="126"/>
      <c r="I905" s="115"/>
      <c r="J905" s="115"/>
      <c r="K905" s="115"/>
      <c r="L905" s="115"/>
      <c r="M905" s="142"/>
      <c r="N905" s="125"/>
      <c r="O905" s="115"/>
      <c r="P905" s="115"/>
      <c r="Q905" s="115"/>
      <c r="R905" s="115"/>
      <c r="S905" s="115"/>
      <c r="T905" s="115"/>
      <c r="U905" s="115"/>
    </row>
    <row r="906" spans="1:21" x14ac:dyDescent="0.25">
      <c r="A906" s="23">
        <f>ROW()/3-1</f>
        <v>301</v>
      </c>
      <c r="B906" s="124"/>
      <c r="C906" s="28" t="str">
        <f ca="1">IF($B904="","",IF(Zdroj!$AS$9="ano",IF(OFFSET(Zdroj!M$16,'k rozhodnutí detailní'!A903,0)="","","Anonymizováno"),IF(OFFSET(Zdroj!M$16,'k rozhodnutí detailní'!A903,0)="","",OFFSET(Zdroj!M$16,'k rozhodnutí detailní'!A903,0))))</f>
        <v/>
      </c>
      <c r="D906" s="3" t="str">
        <f ca="1">IF($B904="","",CONCATENATE("Dotace bude použita na:","
",OFFSET(Zdroj!P$16,'k rozhodnutí detailní'!$A903,0)))</f>
        <v/>
      </c>
      <c r="E906" s="127"/>
      <c r="F906" s="31" t="str">
        <f ca="1">IF($B904="","",OFFSET(Zdroj!V$16,'k rozhodnutí detailní'!$A903,0))</f>
        <v/>
      </c>
      <c r="G906" s="38" t="str">
        <f ca="1">IF($B904="","",OFFSET(Zdroj!CC$16,'k rozhodnutí'!$A903,0))</f>
        <v/>
      </c>
      <c r="H906" s="126"/>
      <c r="I906" s="115"/>
      <c r="J906" s="115"/>
      <c r="K906" s="115"/>
      <c r="L906" s="115"/>
      <c r="M906" s="142"/>
      <c r="N906" s="32" t="str">
        <f t="shared" ref="N906" ca="1" si="597">IF(B904="","",N904/G904)</f>
        <v/>
      </c>
      <c r="O906" s="115"/>
      <c r="P906" s="115"/>
      <c r="Q906" s="115"/>
      <c r="R906" s="115"/>
      <c r="S906" s="115"/>
      <c r="T906" s="115"/>
      <c r="U906" s="115"/>
    </row>
    <row r="907" spans="1:21" x14ac:dyDescent="0.25">
      <c r="A907" s="23"/>
      <c r="B907" s="78" t="str">
        <f ca="1">IF(OFFSET(Zdroj!$B$16,A906,0)&gt;0,A909,"")</f>
        <v/>
      </c>
      <c r="C907" s="2" t="str">
        <f ca="1">IF($B907="","",IF(Zdroj!$AS$9="ano",CONCATENATE(OFFSET(Zdroj!C$16,'k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19" t="str">
        <f ca="1">IF($B907="","",OFFSET(Zdroj!N$16,'k rozhodnutí detailní'!$A906,0))</f>
        <v/>
      </c>
      <c r="E907" s="127" t="str">
        <f ca="1">IF($B907="","",OFFSET(Zdroj!T$16,'k rozhodnutí detailní'!$A906,0))</f>
        <v/>
      </c>
      <c r="F907" s="31" t="str">
        <f ca="1">IF($B907="","",OFFSET(Zdroj!U$16,'k rozhodnutí detailní'!$A906,0))</f>
        <v/>
      </c>
      <c r="G907" s="122" t="str">
        <f ca="1">IF($B907="","",OFFSET(Zdroj!W$16,'k rozhodnutí detailní'!$A906,0))</f>
        <v/>
      </c>
      <c r="H907" s="126" t="str">
        <f ca="1">IF($B907="","",OFFSET(Zdroj!Y$16,'k rozhodnutí detailní'!$A906,0))</f>
        <v/>
      </c>
      <c r="I907" s="115" t="str">
        <f ca="1">IF($B907="","",OFFSET(Zdroj!BW$16,'k rozhodnutí detailní'!$A906,0))</f>
        <v/>
      </c>
      <c r="J907" s="115" t="str">
        <f ca="1">IF($B907="","",OFFSET(Zdroj!BX$16,'k rozhodnutí detailní'!$A906,0))</f>
        <v/>
      </c>
      <c r="K907" s="115" t="str">
        <f ca="1">IF($B907="","",OFFSET(Zdroj!BY$16,'k rozhodnutí detailní'!$A906,0))</f>
        <v/>
      </c>
      <c r="L907" s="115" t="str">
        <f ca="1">IF($B907="","",CONCATENATE(OFFSET(Zdroj!BZ$16,'k rozhodnutí detailní'!$A906,0)," ze 100"))</f>
        <v/>
      </c>
      <c r="M907" s="142" t="str">
        <f t="shared" ref="M907" ca="1" si="598">IF($B907="","",SUM((I907+J907+K907)/100))</f>
        <v/>
      </c>
      <c r="N907" s="125" t="str">
        <f ca="1">IF(B907="","",OFFSET(Zdroj!CE$16,'k rozhodnutí detailní'!A906,0))</f>
        <v/>
      </c>
      <c r="O907" s="115" t="str">
        <f ca="1">IF($B907="","",OFFSET(Zdroj!Z$16,'k rozhodnutí detailní'!$A906,0))</f>
        <v/>
      </c>
      <c r="P907" s="115" t="str">
        <f ca="1">IF($B907="","",OFFSET(Zdroj!AC$16,'k rozhodnutí detailní'!$A906,0))</f>
        <v/>
      </c>
      <c r="Q907" s="115" t="str">
        <f ca="1">IF($B907="","",OFFSET(Zdroj!AD$16,'k rozhodnutí detailní'!$A906,0))</f>
        <v/>
      </c>
      <c r="R907" s="115" t="str">
        <f ca="1">IF($B907="","",OFFSET(Zdroj!AE$16,'k rozhodnutí detailní'!$A906,0))</f>
        <v/>
      </c>
      <c r="S907" s="115" t="str">
        <f ca="1">IF($B907="","",OFFSET(Zdroj!AF$16,'k rozhodnutí detailní'!$A906,0))</f>
        <v/>
      </c>
      <c r="T907" s="115" t="str">
        <f ca="1">IF($B907="","",OFFSET(Zdroj!AG$16,'k rozhodnutí detailní'!$A906,0))</f>
        <v/>
      </c>
      <c r="U907" s="115" t="str">
        <f ca="1">IF($B907="","",OFFSET(Zdroj!AH$16,'k rozhodnutí detailní'!$A906,0))</f>
        <v/>
      </c>
    </row>
    <row r="908" spans="1:21" x14ac:dyDescent="0.25">
      <c r="A908" s="23"/>
      <c r="B908" s="124" t="str">
        <f ca="1">IF(OFFSET(Zdroj!$B$16,A906,0)&gt;0,OFFSET(Zdroj!$B$16,A906,0)+0,"")</f>
        <v/>
      </c>
      <c r="C908" s="2" t="str">
        <f ca="1">IF($B907="","",IF(Zdroj!$AS$9="ano",CONCATENATE("Okres:","
",OFFSET(Zdroj!CH$16,'k rozhodnutí detailní'!$A906,0),"
","Právní forma","
",OFFSET(Zdroj!H$16,'k rozhodnutí detailní'!$A906,0),"
",IF(OFFSET(Zdroj!I$16,'k rozhodnutí detailní'!$A906,0)="","","IČO: "),OFFSET(Zdroj!I$16,'k rozhodnutí detailní'!$A906,0),"
","B.Ú. ",IF(OFFSET(Zdroj!J$16,'k rozhodnutí detailní'!$A906,0)="","","Anonymizováno")),CONCATENATE("Okres:","
",OFFSET(Zdroj!CH$16,'k rozhodnutí detailní'!$A906,0),"
","Právní forma","
",OFFSET(Zdroj!H$16,'k rozhodnutí detailní'!$A906,0),"
",IF(OFFSET(Zdroj!I$16,'k rozhodnutí detailní'!$A906,0)="","","IČO: "),OFFSET(Zdroj!I$16,'k rozhodnutí detailní'!$A906,0),"
","B.Ú. ",OFFSET(Zdroj!J$16,'k rozhodnutí detailní'!$A906,0))))</f>
        <v/>
      </c>
      <c r="D908" s="3" t="str">
        <f ca="1">IF($B907="","",OFFSET(Zdroj!O$16,'k rozhodnutí detailní'!$A906,0))</f>
        <v/>
      </c>
      <c r="E908" s="127"/>
      <c r="F908" s="30"/>
      <c r="G908" s="122"/>
      <c r="H908" s="126"/>
      <c r="I908" s="115"/>
      <c r="J908" s="115"/>
      <c r="K908" s="115"/>
      <c r="L908" s="115"/>
      <c r="M908" s="142"/>
      <c r="N908" s="125"/>
      <c r="O908" s="115"/>
      <c r="P908" s="115"/>
      <c r="Q908" s="115"/>
      <c r="R908" s="115"/>
      <c r="S908" s="115"/>
      <c r="T908" s="115"/>
      <c r="U908" s="115"/>
    </row>
    <row r="909" spans="1:21" x14ac:dyDescent="0.25">
      <c r="A909" s="23">
        <f>ROW()/3-1</f>
        <v>302</v>
      </c>
      <c r="B909" s="124"/>
      <c r="C909" s="28" t="str">
        <f ca="1">IF($B907="","",IF(Zdroj!$AS$9="ano",IF(OFFSET(Zdroj!M$16,'k rozhodnutí detailní'!A906,0)="","","Anonymizováno"),IF(OFFSET(Zdroj!M$16,'k rozhodnutí detailní'!A906,0)="","",OFFSET(Zdroj!M$16,'k rozhodnutí detailní'!A906,0))))</f>
        <v/>
      </c>
      <c r="D909" s="3" t="str">
        <f ca="1">IF($B907="","",CONCATENATE("Dotace bude použita na:","
",OFFSET(Zdroj!P$16,'k rozhodnutí detailní'!$A906,0)))</f>
        <v/>
      </c>
      <c r="E909" s="127"/>
      <c r="F909" s="31" t="str">
        <f ca="1">IF($B907="","",OFFSET(Zdroj!V$16,'k rozhodnutí detailní'!$A906,0))</f>
        <v/>
      </c>
      <c r="G909" s="38" t="str">
        <f ca="1">IF($B907="","",OFFSET(Zdroj!CC$16,'k rozhodnutí'!$A906,0))</f>
        <v/>
      </c>
      <c r="H909" s="126"/>
      <c r="I909" s="115"/>
      <c r="J909" s="115"/>
      <c r="K909" s="115"/>
      <c r="L909" s="115"/>
      <c r="M909" s="142"/>
      <c r="N909" s="32" t="str">
        <f t="shared" ref="N909" ca="1" si="599">IF(B907="","",N907/G907)</f>
        <v/>
      </c>
      <c r="O909" s="115"/>
      <c r="P909" s="115"/>
      <c r="Q909" s="115"/>
      <c r="R909" s="115"/>
      <c r="S909" s="115"/>
      <c r="T909" s="115"/>
      <c r="U909" s="115"/>
    </row>
    <row r="910" spans="1:21" x14ac:dyDescent="0.25">
      <c r="A910" s="23"/>
      <c r="B910" s="78" t="str">
        <f ca="1">IF(OFFSET(Zdroj!$B$16,A909,0)&gt;0,A912,"")</f>
        <v/>
      </c>
      <c r="C910" s="2" t="str">
        <f ca="1">IF($B910="","",IF(Zdroj!$AS$9="ano",CONCATENATE(OFFSET(Zdroj!C$16,'k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19" t="str">
        <f ca="1">IF($B910="","",OFFSET(Zdroj!N$16,'k rozhodnutí detailní'!$A909,0))</f>
        <v/>
      </c>
      <c r="E910" s="127" t="str">
        <f ca="1">IF($B910="","",OFFSET(Zdroj!T$16,'k rozhodnutí detailní'!$A909,0))</f>
        <v/>
      </c>
      <c r="F910" s="31" t="str">
        <f ca="1">IF($B910="","",OFFSET(Zdroj!U$16,'k rozhodnutí detailní'!$A909,0))</f>
        <v/>
      </c>
      <c r="G910" s="122" t="str">
        <f ca="1">IF($B910="","",OFFSET(Zdroj!W$16,'k rozhodnutí detailní'!$A909,0))</f>
        <v/>
      </c>
      <c r="H910" s="126" t="str">
        <f ca="1">IF($B910="","",OFFSET(Zdroj!Y$16,'k rozhodnutí detailní'!$A909,0))</f>
        <v/>
      </c>
      <c r="I910" s="115" t="str">
        <f ca="1">IF($B910="","",OFFSET(Zdroj!BW$16,'k rozhodnutí detailní'!$A909,0))</f>
        <v/>
      </c>
      <c r="J910" s="115" t="str">
        <f ca="1">IF($B910="","",OFFSET(Zdroj!BX$16,'k rozhodnutí detailní'!$A909,0))</f>
        <v/>
      </c>
      <c r="K910" s="115" t="str">
        <f ca="1">IF($B910="","",OFFSET(Zdroj!BY$16,'k rozhodnutí detailní'!$A909,0))</f>
        <v/>
      </c>
      <c r="L910" s="115" t="str">
        <f ca="1">IF($B910="","",CONCATENATE(OFFSET(Zdroj!BZ$16,'k rozhodnutí detailní'!$A909,0)," ze 100"))</f>
        <v/>
      </c>
      <c r="M910" s="142" t="str">
        <f t="shared" ref="M910" ca="1" si="600">IF($B910="","",SUM((I910+J910+K910)/100))</f>
        <v/>
      </c>
      <c r="N910" s="125" t="str">
        <f ca="1">IF(B910="","",OFFSET(Zdroj!CE$16,'k rozhodnutí detailní'!A909,0))</f>
        <v/>
      </c>
      <c r="O910" s="115" t="str">
        <f ca="1">IF($B910="","",OFFSET(Zdroj!Z$16,'k rozhodnutí detailní'!$A909,0))</f>
        <v/>
      </c>
      <c r="P910" s="115" t="str">
        <f ca="1">IF($B910="","",OFFSET(Zdroj!AC$16,'k rozhodnutí detailní'!$A909,0))</f>
        <v/>
      </c>
      <c r="Q910" s="115" t="str">
        <f ca="1">IF($B910="","",OFFSET(Zdroj!AD$16,'k rozhodnutí detailní'!$A909,0))</f>
        <v/>
      </c>
      <c r="R910" s="115" t="str">
        <f ca="1">IF($B910="","",OFFSET(Zdroj!AE$16,'k rozhodnutí detailní'!$A909,0))</f>
        <v/>
      </c>
      <c r="S910" s="115" t="str">
        <f ca="1">IF($B910="","",OFFSET(Zdroj!AF$16,'k rozhodnutí detailní'!$A909,0))</f>
        <v/>
      </c>
      <c r="T910" s="115" t="str">
        <f ca="1">IF($B910="","",OFFSET(Zdroj!AG$16,'k rozhodnutí detailní'!$A909,0))</f>
        <v/>
      </c>
      <c r="U910" s="115" t="str">
        <f ca="1">IF($B910="","",OFFSET(Zdroj!AH$16,'k rozhodnutí detailní'!$A909,0))</f>
        <v/>
      </c>
    </row>
    <row r="911" spans="1:21" x14ac:dyDescent="0.25">
      <c r="A911" s="23"/>
      <c r="B911" s="124" t="str">
        <f ca="1">IF(OFFSET(Zdroj!$B$16,A909,0)&gt;0,OFFSET(Zdroj!$B$16,A909,0)+0,"")</f>
        <v/>
      </c>
      <c r="C911" s="2" t="str">
        <f ca="1">IF($B910="","",IF(Zdroj!$AS$9="ano",CONCATENATE("Okres:","
",OFFSET(Zdroj!CH$16,'k rozhodnutí detailní'!$A909,0),"
","Právní forma","
",OFFSET(Zdroj!H$16,'k rozhodnutí detailní'!$A909,0),"
",IF(OFFSET(Zdroj!I$16,'k rozhodnutí detailní'!$A909,0)="","","IČO: "),OFFSET(Zdroj!I$16,'k rozhodnutí detailní'!$A909,0),"
","B.Ú. ",IF(OFFSET(Zdroj!J$16,'k rozhodnutí detailní'!$A909,0)="","","Anonymizováno")),CONCATENATE("Okres:","
",OFFSET(Zdroj!CH$16,'k rozhodnutí detailní'!$A909,0),"
","Právní forma","
",OFFSET(Zdroj!H$16,'k rozhodnutí detailní'!$A909,0),"
",IF(OFFSET(Zdroj!I$16,'k rozhodnutí detailní'!$A909,0)="","","IČO: "),OFFSET(Zdroj!I$16,'k rozhodnutí detailní'!$A909,0),"
","B.Ú. ",OFFSET(Zdroj!J$16,'k rozhodnutí detailní'!$A909,0))))</f>
        <v/>
      </c>
      <c r="D911" s="3" t="str">
        <f ca="1">IF($B910="","",OFFSET(Zdroj!O$16,'k rozhodnutí detailní'!$A909,0))</f>
        <v/>
      </c>
      <c r="E911" s="127"/>
      <c r="F911" s="30"/>
      <c r="G911" s="122"/>
      <c r="H911" s="126"/>
      <c r="I911" s="115"/>
      <c r="J911" s="115"/>
      <c r="K911" s="115"/>
      <c r="L911" s="115"/>
      <c r="M911" s="142"/>
      <c r="N911" s="125"/>
      <c r="O911" s="115"/>
      <c r="P911" s="115"/>
      <c r="Q911" s="115"/>
      <c r="R911" s="115"/>
      <c r="S911" s="115"/>
      <c r="T911" s="115"/>
      <c r="U911" s="115"/>
    </row>
    <row r="912" spans="1:21" x14ac:dyDescent="0.25">
      <c r="A912" s="23">
        <f>ROW()/3-1</f>
        <v>303</v>
      </c>
      <c r="B912" s="124"/>
      <c r="C912" s="28" t="str">
        <f ca="1">IF($B910="","",IF(Zdroj!$AS$9="ano",IF(OFFSET(Zdroj!M$16,'k rozhodnutí detailní'!A909,0)="","","Anonymizováno"),IF(OFFSET(Zdroj!M$16,'k rozhodnutí detailní'!A909,0)="","",OFFSET(Zdroj!M$16,'k rozhodnutí detailní'!A909,0))))</f>
        <v/>
      </c>
      <c r="D912" s="3" t="str">
        <f ca="1">IF($B910="","",CONCATENATE("Dotace bude použita na:","
",OFFSET(Zdroj!P$16,'k rozhodnutí detailní'!$A909,0)))</f>
        <v/>
      </c>
      <c r="E912" s="127"/>
      <c r="F912" s="31" t="str">
        <f ca="1">IF($B910="","",OFFSET(Zdroj!V$16,'k rozhodnutí detailní'!$A909,0))</f>
        <v/>
      </c>
      <c r="G912" s="38" t="str">
        <f ca="1">IF($B910="","",OFFSET(Zdroj!CC$16,'k rozhodnutí'!$A909,0))</f>
        <v/>
      </c>
      <c r="H912" s="126"/>
      <c r="I912" s="115"/>
      <c r="J912" s="115"/>
      <c r="K912" s="115"/>
      <c r="L912" s="115"/>
      <c r="M912" s="142"/>
      <c r="N912" s="32" t="str">
        <f t="shared" ref="N912" ca="1" si="601">IF(B910="","",N910/G910)</f>
        <v/>
      </c>
      <c r="O912" s="115"/>
      <c r="P912" s="115"/>
      <c r="Q912" s="115"/>
      <c r="R912" s="115"/>
      <c r="S912" s="115"/>
      <c r="T912" s="115"/>
      <c r="U912" s="115"/>
    </row>
    <row r="913" spans="1:21" x14ac:dyDescent="0.25">
      <c r="A913" s="23"/>
      <c r="B913" s="78" t="str">
        <f ca="1">IF(OFFSET(Zdroj!$B$16,A912,0)&gt;0,A915,"")</f>
        <v/>
      </c>
      <c r="C913" s="2" t="str">
        <f ca="1">IF($B913="","",IF(Zdroj!$AS$9="ano",CONCATENATE(OFFSET(Zdroj!C$16,'k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19" t="str">
        <f ca="1">IF($B913="","",OFFSET(Zdroj!N$16,'k rozhodnutí detailní'!$A912,0))</f>
        <v/>
      </c>
      <c r="E913" s="127" t="str">
        <f ca="1">IF($B913="","",OFFSET(Zdroj!T$16,'k rozhodnutí detailní'!$A912,0))</f>
        <v/>
      </c>
      <c r="F913" s="31" t="str">
        <f ca="1">IF($B913="","",OFFSET(Zdroj!U$16,'k rozhodnutí detailní'!$A912,0))</f>
        <v/>
      </c>
      <c r="G913" s="122" t="str">
        <f ca="1">IF($B913="","",OFFSET(Zdroj!W$16,'k rozhodnutí detailní'!$A912,0))</f>
        <v/>
      </c>
      <c r="H913" s="126" t="str">
        <f ca="1">IF($B913="","",OFFSET(Zdroj!Y$16,'k rozhodnutí detailní'!$A912,0))</f>
        <v/>
      </c>
      <c r="I913" s="115" t="str">
        <f ca="1">IF($B913="","",OFFSET(Zdroj!BW$16,'k rozhodnutí detailní'!$A912,0))</f>
        <v/>
      </c>
      <c r="J913" s="115" t="str">
        <f ca="1">IF($B913="","",OFFSET(Zdroj!BX$16,'k rozhodnutí detailní'!$A912,0))</f>
        <v/>
      </c>
      <c r="K913" s="115" t="str">
        <f ca="1">IF($B913="","",OFFSET(Zdroj!BY$16,'k rozhodnutí detailní'!$A912,0))</f>
        <v/>
      </c>
      <c r="L913" s="115" t="str">
        <f ca="1">IF($B913="","",CONCATENATE(OFFSET(Zdroj!BZ$16,'k rozhodnutí detailní'!$A912,0)," ze 100"))</f>
        <v/>
      </c>
      <c r="M913" s="142" t="str">
        <f t="shared" ref="M913" ca="1" si="602">IF($B913="","",SUM((I913+J913+K913)/100))</f>
        <v/>
      </c>
      <c r="N913" s="125" t="str">
        <f ca="1">IF(B913="","",OFFSET(Zdroj!CE$16,'k rozhodnutí detailní'!A912,0))</f>
        <v/>
      </c>
      <c r="O913" s="115" t="str">
        <f ca="1">IF($B913="","",OFFSET(Zdroj!Z$16,'k rozhodnutí detailní'!$A912,0))</f>
        <v/>
      </c>
      <c r="P913" s="115" t="str">
        <f ca="1">IF($B913="","",OFFSET(Zdroj!AC$16,'k rozhodnutí detailní'!$A912,0))</f>
        <v/>
      </c>
      <c r="Q913" s="115" t="str">
        <f ca="1">IF($B913="","",OFFSET(Zdroj!AD$16,'k rozhodnutí detailní'!$A912,0))</f>
        <v/>
      </c>
      <c r="R913" s="115" t="str">
        <f ca="1">IF($B913="","",OFFSET(Zdroj!AE$16,'k rozhodnutí detailní'!$A912,0))</f>
        <v/>
      </c>
      <c r="S913" s="115" t="str">
        <f ca="1">IF($B913="","",OFFSET(Zdroj!AF$16,'k rozhodnutí detailní'!$A912,0))</f>
        <v/>
      </c>
      <c r="T913" s="115" t="str">
        <f ca="1">IF($B913="","",OFFSET(Zdroj!AG$16,'k rozhodnutí detailní'!$A912,0))</f>
        <v/>
      </c>
      <c r="U913" s="115" t="str">
        <f ca="1">IF($B913="","",OFFSET(Zdroj!AH$16,'k rozhodnutí detailní'!$A912,0))</f>
        <v/>
      </c>
    </row>
    <row r="914" spans="1:21" x14ac:dyDescent="0.25">
      <c r="A914" s="23"/>
      <c r="B914" s="124" t="str">
        <f ca="1">IF(OFFSET(Zdroj!$B$16,A912,0)&gt;0,OFFSET(Zdroj!$B$16,A912,0)+0,"")</f>
        <v/>
      </c>
      <c r="C914" s="2" t="str">
        <f ca="1">IF($B913="","",IF(Zdroj!$AS$9="ano",CONCATENATE("Okres:","
",OFFSET(Zdroj!CH$16,'k rozhodnutí detailní'!$A912,0),"
","Právní forma","
",OFFSET(Zdroj!H$16,'k rozhodnutí detailní'!$A912,0),"
",IF(OFFSET(Zdroj!I$16,'k rozhodnutí detailní'!$A912,0)="","","IČO: "),OFFSET(Zdroj!I$16,'k rozhodnutí detailní'!$A912,0),"
","B.Ú. ",IF(OFFSET(Zdroj!J$16,'k rozhodnutí detailní'!$A912,0)="","","Anonymizováno")),CONCATENATE("Okres:","
",OFFSET(Zdroj!CH$16,'k rozhodnutí detailní'!$A912,0),"
","Právní forma","
",OFFSET(Zdroj!H$16,'k rozhodnutí detailní'!$A912,0),"
",IF(OFFSET(Zdroj!I$16,'k rozhodnutí detailní'!$A912,0)="","","IČO: "),OFFSET(Zdroj!I$16,'k rozhodnutí detailní'!$A912,0),"
","B.Ú. ",OFFSET(Zdroj!J$16,'k rozhodnutí detailní'!$A912,0))))</f>
        <v/>
      </c>
      <c r="D914" s="3" t="str">
        <f ca="1">IF($B913="","",OFFSET(Zdroj!O$16,'k rozhodnutí detailní'!$A912,0))</f>
        <v/>
      </c>
      <c r="E914" s="127"/>
      <c r="F914" s="30"/>
      <c r="G914" s="122"/>
      <c r="H914" s="126"/>
      <c r="I914" s="115"/>
      <c r="J914" s="115"/>
      <c r="K914" s="115"/>
      <c r="L914" s="115"/>
      <c r="M914" s="142"/>
      <c r="N914" s="125"/>
      <c r="O914" s="115"/>
      <c r="P914" s="115"/>
      <c r="Q914" s="115"/>
      <c r="R914" s="115"/>
      <c r="S914" s="115"/>
      <c r="T914" s="115"/>
      <c r="U914" s="115"/>
    </row>
    <row r="915" spans="1:21" x14ac:dyDescent="0.25">
      <c r="A915" s="23">
        <f>ROW()/3-1</f>
        <v>304</v>
      </c>
      <c r="B915" s="124"/>
      <c r="C915" s="28" t="str">
        <f ca="1">IF($B913="","",IF(Zdroj!$AS$9="ano",IF(OFFSET(Zdroj!M$16,'k rozhodnutí detailní'!A912,0)="","","Anonymizováno"),IF(OFFSET(Zdroj!M$16,'k rozhodnutí detailní'!A912,0)="","",OFFSET(Zdroj!M$16,'k rozhodnutí detailní'!A912,0))))</f>
        <v/>
      </c>
      <c r="D915" s="3" t="str">
        <f ca="1">IF($B913="","",CONCATENATE("Dotace bude použita na:","
",OFFSET(Zdroj!P$16,'k rozhodnutí detailní'!$A912,0)))</f>
        <v/>
      </c>
      <c r="E915" s="127"/>
      <c r="F915" s="31" t="str">
        <f ca="1">IF($B913="","",OFFSET(Zdroj!V$16,'k rozhodnutí detailní'!$A912,0))</f>
        <v/>
      </c>
      <c r="G915" s="38" t="str">
        <f ca="1">IF($B913="","",OFFSET(Zdroj!CC$16,'k rozhodnutí'!$A912,0))</f>
        <v/>
      </c>
      <c r="H915" s="126"/>
      <c r="I915" s="115"/>
      <c r="J915" s="115"/>
      <c r="K915" s="115"/>
      <c r="L915" s="115"/>
      <c r="M915" s="142"/>
      <c r="N915" s="32" t="str">
        <f t="shared" ref="N915" ca="1" si="603">IF(B913="","",N913/G913)</f>
        <v/>
      </c>
      <c r="O915" s="115"/>
      <c r="P915" s="115"/>
      <c r="Q915" s="115"/>
      <c r="R915" s="115"/>
      <c r="S915" s="115"/>
      <c r="T915" s="115"/>
      <c r="U915" s="115"/>
    </row>
    <row r="916" spans="1:21" x14ac:dyDescent="0.25">
      <c r="A916" s="23"/>
      <c r="B916" s="78" t="str">
        <f ca="1">IF(OFFSET(Zdroj!$B$16,A915,0)&gt;0,A918,"")</f>
        <v/>
      </c>
      <c r="C916" s="2" t="str">
        <f ca="1">IF($B916="","",IF(Zdroj!$AS$9="ano",CONCATENATE(OFFSET(Zdroj!C$16,'k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19" t="str">
        <f ca="1">IF($B916="","",OFFSET(Zdroj!N$16,'k rozhodnutí detailní'!$A915,0))</f>
        <v/>
      </c>
      <c r="E916" s="127" t="str">
        <f ca="1">IF($B916="","",OFFSET(Zdroj!T$16,'k rozhodnutí detailní'!$A915,0))</f>
        <v/>
      </c>
      <c r="F916" s="31" t="str">
        <f ca="1">IF($B916="","",OFFSET(Zdroj!U$16,'k rozhodnutí detailní'!$A915,0))</f>
        <v/>
      </c>
      <c r="G916" s="122" t="str">
        <f ca="1">IF($B916="","",OFFSET(Zdroj!W$16,'k rozhodnutí detailní'!$A915,0))</f>
        <v/>
      </c>
      <c r="H916" s="126" t="str">
        <f ca="1">IF($B916="","",OFFSET(Zdroj!Y$16,'k rozhodnutí detailní'!$A915,0))</f>
        <v/>
      </c>
      <c r="I916" s="115" t="str">
        <f ca="1">IF($B916="","",OFFSET(Zdroj!BW$16,'k rozhodnutí detailní'!$A915,0))</f>
        <v/>
      </c>
      <c r="J916" s="115" t="str">
        <f ca="1">IF($B916="","",OFFSET(Zdroj!BX$16,'k rozhodnutí detailní'!$A915,0))</f>
        <v/>
      </c>
      <c r="K916" s="115" t="str">
        <f ca="1">IF($B916="","",OFFSET(Zdroj!BY$16,'k rozhodnutí detailní'!$A915,0))</f>
        <v/>
      </c>
      <c r="L916" s="115" t="str">
        <f ca="1">IF($B916="","",CONCATENATE(OFFSET(Zdroj!BZ$16,'k rozhodnutí detailní'!$A915,0)," ze 100"))</f>
        <v/>
      </c>
      <c r="M916" s="142" t="str">
        <f t="shared" ref="M916" ca="1" si="604">IF($B916="","",SUM((I916+J916+K916)/100))</f>
        <v/>
      </c>
      <c r="N916" s="125" t="str">
        <f ca="1">IF(B916="","",OFFSET(Zdroj!CE$16,'k rozhodnutí detailní'!A915,0))</f>
        <v/>
      </c>
      <c r="O916" s="115" t="str">
        <f ca="1">IF($B916="","",OFFSET(Zdroj!Z$16,'k rozhodnutí detailní'!$A915,0))</f>
        <v/>
      </c>
      <c r="P916" s="115" t="str">
        <f ca="1">IF($B916="","",OFFSET(Zdroj!AC$16,'k rozhodnutí detailní'!$A915,0))</f>
        <v/>
      </c>
      <c r="Q916" s="115" t="str">
        <f ca="1">IF($B916="","",OFFSET(Zdroj!AD$16,'k rozhodnutí detailní'!$A915,0))</f>
        <v/>
      </c>
      <c r="R916" s="115" t="str">
        <f ca="1">IF($B916="","",OFFSET(Zdroj!AE$16,'k rozhodnutí detailní'!$A915,0))</f>
        <v/>
      </c>
      <c r="S916" s="115" t="str">
        <f ca="1">IF($B916="","",OFFSET(Zdroj!AF$16,'k rozhodnutí detailní'!$A915,0))</f>
        <v/>
      </c>
      <c r="T916" s="115" t="str">
        <f ca="1">IF($B916="","",OFFSET(Zdroj!AG$16,'k rozhodnutí detailní'!$A915,0))</f>
        <v/>
      </c>
      <c r="U916" s="115" t="str">
        <f ca="1">IF($B916="","",OFFSET(Zdroj!AH$16,'k rozhodnutí detailní'!$A915,0))</f>
        <v/>
      </c>
    </row>
    <row r="917" spans="1:21" x14ac:dyDescent="0.25">
      <c r="A917" s="23"/>
      <c r="B917" s="124" t="str">
        <f ca="1">IF(OFFSET(Zdroj!$B$16,A915,0)&gt;0,OFFSET(Zdroj!$B$16,A915,0)+0,"")</f>
        <v/>
      </c>
      <c r="C917" s="2" t="str">
        <f ca="1">IF($B916="","",IF(Zdroj!$AS$9="ano",CONCATENATE("Okres:","
",OFFSET(Zdroj!CH$16,'k rozhodnutí detailní'!$A915,0),"
","Právní forma","
",OFFSET(Zdroj!H$16,'k rozhodnutí detailní'!$A915,0),"
",IF(OFFSET(Zdroj!I$16,'k rozhodnutí detailní'!$A915,0)="","","IČO: "),OFFSET(Zdroj!I$16,'k rozhodnutí detailní'!$A915,0),"
","B.Ú. ",IF(OFFSET(Zdroj!J$16,'k rozhodnutí detailní'!$A915,0)="","","Anonymizováno")),CONCATENATE("Okres:","
",OFFSET(Zdroj!CH$16,'k rozhodnutí detailní'!$A915,0),"
","Právní forma","
",OFFSET(Zdroj!H$16,'k rozhodnutí detailní'!$A915,0),"
",IF(OFFSET(Zdroj!I$16,'k rozhodnutí detailní'!$A915,0)="","","IČO: "),OFFSET(Zdroj!I$16,'k rozhodnutí detailní'!$A915,0),"
","B.Ú. ",OFFSET(Zdroj!J$16,'k rozhodnutí detailní'!$A915,0))))</f>
        <v/>
      </c>
      <c r="D917" s="3" t="str">
        <f ca="1">IF($B916="","",OFFSET(Zdroj!O$16,'k rozhodnutí detailní'!$A915,0))</f>
        <v/>
      </c>
      <c r="E917" s="127"/>
      <c r="F917" s="30"/>
      <c r="G917" s="122"/>
      <c r="H917" s="126"/>
      <c r="I917" s="115"/>
      <c r="J917" s="115"/>
      <c r="K917" s="115"/>
      <c r="L917" s="115"/>
      <c r="M917" s="142"/>
      <c r="N917" s="125"/>
      <c r="O917" s="115"/>
      <c r="P917" s="115"/>
      <c r="Q917" s="115"/>
      <c r="R917" s="115"/>
      <c r="S917" s="115"/>
      <c r="T917" s="115"/>
      <c r="U917" s="115"/>
    </row>
    <row r="918" spans="1:21" x14ac:dyDescent="0.25">
      <c r="A918" s="23">
        <f>ROW()/3-1</f>
        <v>305</v>
      </c>
      <c r="B918" s="124"/>
      <c r="C918" s="28" t="str">
        <f ca="1">IF($B916="","",IF(Zdroj!$AS$9="ano",IF(OFFSET(Zdroj!M$16,'k rozhodnutí detailní'!A915,0)="","","Anonymizováno"),IF(OFFSET(Zdroj!M$16,'k rozhodnutí detailní'!A915,0)="","",OFFSET(Zdroj!M$16,'k rozhodnutí detailní'!A915,0))))</f>
        <v/>
      </c>
      <c r="D918" s="3" t="str">
        <f ca="1">IF($B916="","",CONCATENATE("Dotace bude použita na:","
",OFFSET(Zdroj!P$16,'k rozhodnutí detailní'!$A915,0)))</f>
        <v/>
      </c>
      <c r="E918" s="127"/>
      <c r="F918" s="31" t="str">
        <f ca="1">IF($B916="","",OFFSET(Zdroj!V$16,'k rozhodnutí detailní'!$A915,0))</f>
        <v/>
      </c>
      <c r="G918" s="38" t="str">
        <f ca="1">IF($B916="","",OFFSET(Zdroj!CC$16,'k rozhodnutí'!$A915,0))</f>
        <v/>
      </c>
      <c r="H918" s="126"/>
      <c r="I918" s="115"/>
      <c r="J918" s="115"/>
      <c r="K918" s="115"/>
      <c r="L918" s="115"/>
      <c r="M918" s="142"/>
      <c r="N918" s="32" t="str">
        <f t="shared" ref="N918" ca="1" si="605">IF(B916="","",N916/G916)</f>
        <v/>
      </c>
      <c r="O918" s="115"/>
      <c r="P918" s="115"/>
      <c r="Q918" s="115"/>
      <c r="R918" s="115"/>
      <c r="S918" s="115"/>
      <c r="T918" s="115"/>
      <c r="U918" s="115"/>
    </row>
    <row r="919" spans="1:21" x14ac:dyDescent="0.25">
      <c r="A919" s="23"/>
      <c r="B919" s="78" t="str">
        <f ca="1">IF(OFFSET(Zdroj!$B$16,A918,0)&gt;0,A921,"")</f>
        <v/>
      </c>
      <c r="C919" s="2" t="str">
        <f ca="1">IF($B919="","",IF(Zdroj!$AS$9="ano",CONCATENATE(OFFSET(Zdroj!C$16,'k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19" t="str">
        <f ca="1">IF($B919="","",OFFSET(Zdroj!N$16,'k rozhodnutí detailní'!$A918,0))</f>
        <v/>
      </c>
      <c r="E919" s="127" t="str">
        <f ca="1">IF($B919="","",OFFSET(Zdroj!T$16,'k rozhodnutí detailní'!$A918,0))</f>
        <v/>
      </c>
      <c r="F919" s="31" t="str">
        <f ca="1">IF($B919="","",OFFSET(Zdroj!U$16,'k rozhodnutí detailní'!$A918,0))</f>
        <v/>
      </c>
      <c r="G919" s="122" t="str">
        <f ca="1">IF($B919="","",OFFSET(Zdroj!W$16,'k rozhodnutí detailní'!$A918,0))</f>
        <v/>
      </c>
      <c r="H919" s="126" t="str">
        <f ca="1">IF($B919="","",OFFSET(Zdroj!Y$16,'k rozhodnutí detailní'!$A918,0))</f>
        <v/>
      </c>
      <c r="I919" s="115" t="str">
        <f ca="1">IF($B919="","",OFFSET(Zdroj!BW$16,'k rozhodnutí detailní'!$A918,0))</f>
        <v/>
      </c>
      <c r="J919" s="115" t="str">
        <f ca="1">IF($B919="","",OFFSET(Zdroj!BX$16,'k rozhodnutí detailní'!$A918,0))</f>
        <v/>
      </c>
      <c r="K919" s="115" t="str">
        <f ca="1">IF($B919="","",OFFSET(Zdroj!BY$16,'k rozhodnutí detailní'!$A918,0))</f>
        <v/>
      </c>
      <c r="L919" s="115" t="str">
        <f ca="1">IF($B919="","",CONCATENATE(OFFSET(Zdroj!BZ$16,'k rozhodnutí detailní'!$A918,0)," ze 100"))</f>
        <v/>
      </c>
      <c r="M919" s="142" t="str">
        <f t="shared" ref="M919" ca="1" si="606">IF($B919="","",SUM((I919+J919+K919)/100))</f>
        <v/>
      </c>
      <c r="N919" s="125" t="str">
        <f ca="1">IF(B919="","",OFFSET(Zdroj!CE$16,'k rozhodnutí detailní'!A918,0))</f>
        <v/>
      </c>
      <c r="O919" s="115" t="str">
        <f ca="1">IF($B919="","",OFFSET(Zdroj!Z$16,'k rozhodnutí detailní'!$A918,0))</f>
        <v/>
      </c>
      <c r="P919" s="115" t="str">
        <f ca="1">IF($B919="","",OFFSET(Zdroj!AC$16,'k rozhodnutí detailní'!$A918,0))</f>
        <v/>
      </c>
      <c r="Q919" s="115" t="str">
        <f ca="1">IF($B919="","",OFFSET(Zdroj!AD$16,'k rozhodnutí detailní'!$A918,0))</f>
        <v/>
      </c>
      <c r="R919" s="115" t="str">
        <f ca="1">IF($B919="","",OFFSET(Zdroj!AE$16,'k rozhodnutí detailní'!$A918,0))</f>
        <v/>
      </c>
      <c r="S919" s="115" t="str">
        <f ca="1">IF($B919="","",OFFSET(Zdroj!AF$16,'k rozhodnutí detailní'!$A918,0))</f>
        <v/>
      </c>
      <c r="T919" s="115" t="str">
        <f ca="1">IF($B919="","",OFFSET(Zdroj!AG$16,'k rozhodnutí detailní'!$A918,0))</f>
        <v/>
      </c>
      <c r="U919" s="115" t="str">
        <f ca="1">IF($B919="","",OFFSET(Zdroj!AH$16,'k rozhodnutí detailní'!$A918,0))</f>
        <v/>
      </c>
    </row>
    <row r="920" spans="1:21" x14ac:dyDescent="0.25">
      <c r="A920" s="23"/>
      <c r="B920" s="124" t="str">
        <f ca="1">IF(OFFSET(Zdroj!$B$16,A918,0)&gt;0,OFFSET(Zdroj!$B$16,A918,0)+0,"")</f>
        <v/>
      </c>
      <c r="C920" s="2" t="str">
        <f ca="1">IF($B919="","",IF(Zdroj!$AS$9="ano",CONCATENATE("Okres:","
",OFFSET(Zdroj!CH$16,'k rozhodnutí detailní'!$A918,0),"
","Právní forma","
",OFFSET(Zdroj!H$16,'k rozhodnutí detailní'!$A918,0),"
",IF(OFFSET(Zdroj!I$16,'k rozhodnutí detailní'!$A918,0)="","","IČO: "),OFFSET(Zdroj!I$16,'k rozhodnutí detailní'!$A918,0),"
","B.Ú. ",IF(OFFSET(Zdroj!J$16,'k rozhodnutí detailní'!$A918,0)="","","Anonymizováno")),CONCATENATE("Okres:","
",OFFSET(Zdroj!CH$16,'k rozhodnutí detailní'!$A918,0),"
","Právní forma","
",OFFSET(Zdroj!H$16,'k rozhodnutí detailní'!$A918,0),"
",IF(OFFSET(Zdroj!I$16,'k rozhodnutí detailní'!$A918,0)="","","IČO: "),OFFSET(Zdroj!I$16,'k rozhodnutí detailní'!$A918,0),"
","B.Ú. ",OFFSET(Zdroj!J$16,'k rozhodnutí detailní'!$A918,0))))</f>
        <v/>
      </c>
      <c r="D920" s="3" t="str">
        <f ca="1">IF($B919="","",OFFSET(Zdroj!O$16,'k rozhodnutí detailní'!$A918,0))</f>
        <v/>
      </c>
      <c r="E920" s="127"/>
      <c r="F920" s="30"/>
      <c r="G920" s="122"/>
      <c r="H920" s="126"/>
      <c r="I920" s="115"/>
      <c r="J920" s="115"/>
      <c r="K920" s="115"/>
      <c r="L920" s="115"/>
      <c r="M920" s="142"/>
      <c r="N920" s="125"/>
      <c r="O920" s="115"/>
      <c r="P920" s="115"/>
      <c r="Q920" s="115"/>
      <c r="R920" s="115"/>
      <c r="S920" s="115"/>
      <c r="T920" s="115"/>
      <c r="U920" s="115"/>
    </row>
    <row r="921" spans="1:21" x14ac:dyDescent="0.25">
      <c r="A921" s="23">
        <f>ROW()/3-1</f>
        <v>306</v>
      </c>
      <c r="B921" s="124"/>
      <c r="C921" s="28" t="str">
        <f ca="1">IF($B919="","",IF(Zdroj!$AS$9="ano",IF(OFFSET(Zdroj!M$16,'k rozhodnutí detailní'!A918,0)="","","Anonymizováno"),IF(OFFSET(Zdroj!M$16,'k rozhodnutí detailní'!A918,0)="","",OFFSET(Zdroj!M$16,'k rozhodnutí detailní'!A918,0))))</f>
        <v/>
      </c>
      <c r="D921" s="3" t="str">
        <f ca="1">IF($B919="","",CONCATENATE("Dotace bude použita na:","
",OFFSET(Zdroj!P$16,'k rozhodnutí detailní'!$A918,0)))</f>
        <v/>
      </c>
      <c r="E921" s="127"/>
      <c r="F921" s="31" t="str">
        <f ca="1">IF($B919="","",OFFSET(Zdroj!V$16,'k rozhodnutí detailní'!$A918,0))</f>
        <v/>
      </c>
      <c r="G921" s="38" t="str">
        <f ca="1">IF($B919="","",OFFSET(Zdroj!CC$16,'k rozhodnutí'!$A918,0))</f>
        <v/>
      </c>
      <c r="H921" s="126"/>
      <c r="I921" s="115"/>
      <c r="J921" s="115"/>
      <c r="K921" s="115"/>
      <c r="L921" s="115"/>
      <c r="M921" s="142"/>
      <c r="N921" s="32" t="str">
        <f t="shared" ref="N921" ca="1" si="607">IF(B919="","",N919/G919)</f>
        <v/>
      </c>
      <c r="O921" s="115"/>
      <c r="P921" s="115"/>
      <c r="Q921" s="115"/>
      <c r="R921" s="115"/>
      <c r="S921" s="115"/>
      <c r="T921" s="115"/>
      <c r="U921" s="115"/>
    </row>
    <row r="922" spans="1:21" x14ac:dyDescent="0.25">
      <c r="A922" s="23"/>
      <c r="B922" s="78" t="str">
        <f ca="1">IF(OFFSET(Zdroj!$B$16,A921,0)&gt;0,A924,"")</f>
        <v/>
      </c>
      <c r="C922" s="2" t="str">
        <f ca="1">IF($B922="","",IF(Zdroj!$AS$9="ano",CONCATENATE(OFFSET(Zdroj!C$16,'k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19" t="str">
        <f ca="1">IF($B922="","",OFFSET(Zdroj!N$16,'k rozhodnutí detailní'!$A921,0))</f>
        <v/>
      </c>
      <c r="E922" s="127" t="str">
        <f ca="1">IF($B922="","",OFFSET(Zdroj!T$16,'k rozhodnutí detailní'!$A921,0))</f>
        <v/>
      </c>
      <c r="F922" s="31" t="str">
        <f ca="1">IF($B922="","",OFFSET(Zdroj!U$16,'k rozhodnutí detailní'!$A921,0))</f>
        <v/>
      </c>
      <c r="G922" s="122" t="str">
        <f ca="1">IF($B922="","",OFFSET(Zdroj!W$16,'k rozhodnutí detailní'!$A921,0))</f>
        <v/>
      </c>
      <c r="H922" s="126" t="str">
        <f ca="1">IF($B922="","",OFFSET(Zdroj!Y$16,'k rozhodnutí detailní'!$A921,0))</f>
        <v/>
      </c>
      <c r="I922" s="115" t="str">
        <f ca="1">IF($B922="","",OFFSET(Zdroj!BW$16,'k rozhodnutí detailní'!$A921,0))</f>
        <v/>
      </c>
      <c r="J922" s="115" t="str">
        <f ca="1">IF($B922="","",OFFSET(Zdroj!BX$16,'k rozhodnutí detailní'!$A921,0))</f>
        <v/>
      </c>
      <c r="K922" s="115" t="str">
        <f ca="1">IF($B922="","",OFFSET(Zdroj!BY$16,'k rozhodnutí detailní'!$A921,0))</f>
        <v/>
      </c>
      <c r="L922" s="115" t="str">
        <f ca="1">IF($B922="","",CONCATENATE(OFFSET(Zdroj!BZ$16,'k rozhodnutí detailní'!$A921,0)," ze 100"))</f>
        <v/>
      </c>
      <c r="M922" s="142" t="str">
        <f t="shared" ref="M922" ca="1" si="608">IF($B922="","",SUM((I922+J922+K922)/100))</f>
        <v/>
      </c>
      <c r="N922" s="125" t="str">
        <f ca="1">IF(B922="","",OFFSET(Zdroj!CE$16,'k rozhodnutí detailní'!A921,0))</f>
        <v/>
      </c>
      <c r="O922" s="115" t="str">
        <f ca="1">IF($B922="","",OFFSET(Zdroj!Z$16,'k rozhodnutí detailní'!$A921,0))</f>
        <v/>
      </c>
      <c r="P922" s="115" t="str">
        <f ca="1">IF($B922="","",OFFSET(Zdroj!AC$16,'k rozhodnutí detailní'!$A921,0))</f>
        <v/>
      </c>
      <c r="Q922" s="115" t="str">
        <f ca="1">IF($B922="","",OFFSET(Zdroj!AD$16,'k rozhodnutí detailní'!$A921,0))</f>
        <v/>
      </c>
      <c r="R922" s="115" t="str">
        <f ca="1">IF($B922="","",OFFSET(Zdroj!AE$16,'k rozhodnutí detailní'!$A921,0))</f>
        <v/>
      </c>
      <c r="S922" s="115" t="str">
        <f ca="1">IF($B922="","",OFFSET(Zdroj!AF$16,'k rozhodnutí detailní'!$A921,0))</f>
        <v/>
      </c>
      <c r="T922" s="115" t="str">
        <f ca="1">IF($B922="","",OFFSET(Zdroj!AG$16,'k rozhodnutí detailní'!$A921,0))</f>
        <v/>
      </c>
      <c r="U922" s="115" t="str">
        <f ca="1">IF($B922="","",OFFSET(Zdroj!AH$16,'k rozhodnutí detailní'!$A921,0))</f>
        <v/>
      </c>
    </row>
    <row r="923" spans="1:21" x14ac:dyDescent="0.25">
      <c r="A923" s="23"/>
      <c r="B923" s="124" t="str">
        <f ca="1">IF(OFFSET(Zdroj!$B$16,A921,0)&gt;0,OFFSET(Zdroj!$B$16,A921,0)+0,"")</f>
        <v/>
      </c>
      <c r="C923" s="2" t="str">
        <f ca="1">IF($B922="","",IF(Zdroj!$AS$9="ano",CONCATENATE("Okres:","
",OFFSET(Zdroj!CH$16,'k rozhodnutí detailní'!$A921,0),"
","Právní forma","
",OFFSET(Zdroj!H$16,'k rozhodnutí detailní'!$A921,0),"
",IF(OFFSET(Zdroj!I$16,'k rozhodnutí detailní'!$A921,0)="","","IČO: "),OFFSET(Zdroj!I$16,'k rozhodnutí detailní'!$A921,0),"
","B.Ú. ",IF(OFFSET(Zdroj!J$16,'k rozhodnutí detailní'!$A921,0)="","","Anonymizováno")),CONCATENATE("Okres:","
",OFFSET(Zdroj!CH$16,'k rozhodnutí detailní'!$A921,0),"
","Právní forma","
",OFFSET(Zdroj!H$16,'k rozhodnutí detailní'!$A921,0),"
",IF(OFFSET(Zdroj!I$16,'k rozhodnutí detailní'!$A921,0)="","","IČO: "),OFFSET(Zdroj!I$16,'k rozhodnutí detailní'!$A921,0),"
","B.Ú. ",OFFSET(Zdroj!J$16,'k rozhodnutí detailní'!$A921,0))))</f>
        <v/>
      </c>
      <c r="D923" s="3" t="str">
        <f ca="1">IF($B922="","",OFFSET(Zdroj!O$16,'k rozhodnutí detailní'!$A921,0))</f>
        <v/>
      </c>
      <c r="E923" s="127"/>
      <c r="F923" s="30"/>
      <c r="G923" s="122"/>
      <c r="H923" s="126"/>
      <c r="I923" s="115"/>
      <c r="J923" s="115"/>
      <c r="K923" s="115"/>
      <c r="L923" s="115"/>
      <c r="M923" s="142"/>
      <c r="N923" s="125"/>
      <c r="O923" s="115"/>
      <c r="P923" s="115"/>
      <c r="Q923" s="115"/>
      <c r="R923" s="115"/>
      <c r="S923" s="115"/>
      <c r="T923" s="115"/>
      <c r="U923" s="115"/>
    </row>
    <row r="924" spans="1:21" x14ac:dyDescent="0.25">
      <c r="A924" s="23">
        <f>ROW()/3-1</f>
        <v>307</v>
      </c>
      <c r="B924" s="124"/>
      <c r="C924" s="28" t="str">
        <f ca="1">IF($B922="","",IF(Zdroj!$AS$9="ano",IF(OFFSET(Zdroj!M$16,'k rozhodnutí detailní'!A921,0)="","","Anonymizováno"),IF(OFFSET(Zdroj!M$16,'k rozhodnutí detailní'!A921,0)="","",OFFSET(Zdroj!M$16,'k rozhodnutí detailní'!A921,0))))</f>
        <v/>
      </c>
      <c r="D924" s="3" t="str">
        <f ca="1">IF($B922="","",CONCATENATE("Dotace bude použita na:","
",OFFSET(Zdroj!P$16,'k rozhodnutí detailní'!$A921,0)))</f>
        <v/>
      </c>
      <c r="E924" s="127"/>
      <c r="F924" s="31" t="str">
        <f ca="1">IF($B922="","",OFFSET(Zdroj!V$16,'k rozhodnutí detailní'!$A921,0))</f>
        <v/>
      </c>
      <c r="G924" s="38" t="str">
        <f ca="1">IF($B922="","",OFFSET(Zdroj!CC$16,'k rozhodnutí'!$A921,0))</f>
        <v/>
      </c>
      <c r="H924" s="126"/>
      <c r="I924" s="115"/>
      <c r="J924" s="115"/>
      <c r="K924" s="115"/>
      <c r="L924" s="115"/>
      <c r="M924" s="142"/>
      <c r="N924" s="32" t="str">
        <f t="shared" ref="N924" ca="1" si="609">IF(B922="","",N922/G922)</f>
        <v/>
      </c>
      <c r="O924" s="115"/>
      <c r="P924" s="115"/>
      <c r="Q924" s="115"/>
      <c r="R924" s="115"/>
      <c r="S924" s="115"/>
      <c r="T924" s="115"/>
      <c r="U924" s="115"/>
    </row>
    <row r="925" spans="1:21" x14ac:dyDescent="0.25">
      <c r="A925" s="23"/>
      <c r="B925" s="78" t="str">
        <f ca="1">IF(OFFSET(Zdroj!$B$16,A924,0)&gt;0,A927,"")</f>
        <v/>
      </c>
      <c r="C925" s="2" t="str">
        <f ca="1">IF($B925="","",IF(Zdroj!$AS$9="ano",CONCATENATE(OFFSET(Zdroj!C$16,'k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19" t="str">
        <f ca="1">IF($B925="","",OFFSET(Zdroj!N$16,'k rozhodnutí detailní'!$A924,0))</f>
        <v/>
      </c>
      <c r="E925" s="127" t="str">
        <f ca="1">IF($B925="","",OFFSET(Zdroj!T$16,'k rozhodnutí detailní'!$A924,0))</f>
        <v/>
      </c>
      <c r="F925" s="31" t="str">
        <f ca="1">IF($B925="","",OFFSET(Zdroj!U$16,'k rozhodnutí detailní'!$A924,0))</f>
        <v/>
      </c>
      <c r="G925" s="122" t="str">
        <f ca="1">IF($B925="","",OFFSET(Zdroj!W$16,'k rozhodnutí detailní'!$A924,0))</f>
        <v/>
      </c>
      <c r="H925" s="126" t="str">
        <f ca="1">IF($B925="","",OFFSET(Zdroj!Y$16,'k rozhodnutí detailní'!$A924,0))</f>
        <v/>
      </c>
      <c r="I925" s="115" t="str">
        <f ca="1">IF($B925="","",OFFSET(Zdroj!BW$16,'k rozhodnutí detailní'!$A924,0))</f>
        <v/>
      </c>
      <c r="J925" s="115" t="str">
        <f ca="1">IF($B925="","",OFFSET(Zdroj!BX$16,'k rozhodnutí detailní'!$A924,0))</f>
        <v/>
      </c>
      <c r="K925" s="115" t="str">
        <f ca="1">IF($B925="","",OFFSET(Zdroj!BY$16,'k rozhodnutí detailní'!$A924,0))</f>
        <v/>
      </c>
      <c r="L925" s="115" t="str">
        <f ca="1">IF($B925="","",CONCATENATE(OFFSET(Zdroj!BZ$16,'k rozhodnutí detailní'!$A924,0)," ze 100"))</f>
        <v/>
      </c>
      <c r="M925" s="142" t="str">
        <f t="shared" ref="M925" ca="1" si="610">IF($B925="","",SUM((I925+J925+K925)/100))</f>
        <v/>
      </c>
      <c r="N925" s="125" t="str">
        <f ca="1">IF(B925="","",OFFSET(Zdroj!CE$16,'k rozhodnutí detailní'!A924,0))</f>
        <v/>
      </c>
      <c r="O925" s="115" t="str">
        <f ca="1">IF($B925="","",OFFSET(Zdroj!Z$16,'k rozhodnutí detailní'!$A924,0))</f>
        <v/>
      </c>
      <c r="P925" s="115" t="str">
        <f ca="1">IF($B925="","",OFFSET(Zdroj!AC$16,'k rozhodnutí detailní'!$A924,0))</f>
        <v/>
      </c>
      <c r="Q925" s="115" t="str">
        <f ca="1">IF($B925="","",OFFSET(Zdroj!AD$16,'k rozhodnutí detailní'!$A924,0))</f>
        <v/>
      </c>
      <c r="R925" s="115" t="str">
        <f ca="1">IF($B925="","",OFFSET(Zdroj!AE$16,'k rozhodnutí detailní'!$A924,0))</f>
        <v/>
      </c>
      <c r="S925" s="115" t="str">
        <f ca="1">IF($B925="","",OFFSET(Zdroj!AF$16,'k rozhodnutí detailní'!$A924,0))</f>
        <v/>
      </c>
      <c r="T925" s="115" t="str">
        <f ca="1">IF($B925="","",OFFSET(Zdroj!AG$16,'k rozhodnutí detailní'!$A924,0))</f>
        <v/>
      </c>
      <c r="U925" s="115" t="str">
        <f ca="1">IF($B925="","",OFFSET(Zdroj!AH$16,'k rozhodnutí detailní'!$A924,0))</f>
        <v/>
      </c>
    </row>
    <row r="926" spans="1:21" x14ac:dyDescent="0.25">
      <c r="A926" s="23"/>
      <c r="B926" s="124" t="str">
        <f ca="1">IF(OFFSET(Zdroj!$B$16,A924,0)&gt;0,OFFSET(Zdroj!$B$16,A924,0)+0,"")</f>
        <v/>
      </c>
      <c r="C926" s="2" t="str">
        <f ca="1">IF($B925="","",IF(Zdroj!$AS$9="ano",CONCATENATE("Okres:","
",OFFSET(Zdroj!CH$16,'k rozhodnutí detailní'!$A924,0),"
","Právní forma","
",OFFSET(Zdroj!H$16,'k rozhodnutí detailní'!$A924,0),"
",IF(OFFSET(Zdroj!I$16,'k rozhodnutí detailní'!$A924,0)="","","IČO: "),OFFSET(Zdroj!I$16,'k rozhodnutí detailní'!$A924,0),"
","B.Ú. ",IF(OFFSET(Zdroj!J$16,'k rozhodnutí detailní'!$A924,0)="","","Anonymizováno")),CONCATENATE("Okres:","
",OFFSET(Zdroj!CH$16,'k rozhodnutí detailní'!$A924,0),"
","Právní forma","
",OFFSET(Zdroj!H$16,'k rozhodnutí detailní'!$A924,0),"
",IF(OFFSET(Zdroj!I$16,'k rozhodnutí detailní'!$A924,0)="","","IČO: "),OFFSET(Zdroj!I$16,'k rozhodnutí detailní'!$A924,0),"
","B.Ú. ",OFFSET(Zdroj!J$16,'k rozhodnutí detailní'!$A924,0))))</f>
        <v/>
      </c>
      <c r="D926" s="3" t="str">
        <f ca="1">IF($B925="","",OFFSET(Zdroj!O$16,'k rozhodnutí detailní'!$A924,0))</f>
        <v/>
      </c>
      <c r="E926" s="127"/>
      <c r="F926" s="30"/>
      <c r="G926" s="122"/>
      <c r="H926" s="126"/>
      <c r="I926" s="115"/>
      <c r="J926" s="115"/>
      <c r="K926" s="115"/>
      <c r="L926" s="115"/>
      <c r="M926" s="142"/>
      <c r="N926" s="125"/>
      <c r="O926" s="115"/>
      <c r="P926" s="115"/>
      <c r="Q926" s="115"/>
      <c r="R926" s="115"/>
      <c r="S926" s="115"/>
      <c r="T926" s="115"/>
      <c r="U926" s="115"/>
    </row>
    <row r="927" spans="1:21" x14ac:dyDescent="0.25">
      <c r="A927" s="23">
        <f>ROW()/3-1</f>
        <v>308</v>
      </c>
      <c r="B927" s="124"/>
      <c r="C927" s="28" t="str">
        <f ca="1">IF($B925="","",IF(Zdroj!$AS$9="ano",IF(OFFSET(Zdroj!M$16,'k rozhodnutí detailní'!A924,0)="","","Anonymizováno"),IF(OFFSET(Zdroj!M$16,'k rozhodnutí detailní'!A924,0)="","",OFFSET(Zdroj!M$16,'k rozhodnutí detailní'!A924,0))))</f>
        <v/>
      </c>
      <c r="D927" s="3" t="str">
        <f ca="1">IF($B925="","",CONCATENATE("Dotace bude použita na:","
",OFFSET(Zdroj!P$16,'k rozhodnutí detailní'!$A924,0)))</f>
        <v/>
      </c>
      <c r="E927" s="127"/>
      <c r="F927" s="31" t="str">
        <f ca="1">IF($B925="","",OFFSET(Zdroj!V$16,'k rozhodnutí detailní'!$A924,0))</f>
        <v/>
      </c>
      <c r="G927" s="38" t="str">
        <f ca="1">IF($B925="","",OFFSET(Zdroj!CC$16,'k rozhodnutí'!$A924,0))</f>
        <v/>
      </c>
      <c r="H927" s="126"/>
      <c r="I927" s="115"/>
      <c r="J927" s="115"/>
      <c r="K927" s="115"/>
      <c r="L927" s="115"/>
      <c r="M927" s="142"/>
      <c r="N927" s="32" t="str">
        <f t="shared" ref="N927" ca="1" si="611">IF(B925="","",N925/G925)</f>
        <v/>
      </c>
      <c r="O927" s="115"/>
      <c r="P927" s="115"/>
      <c r="Q927" s="115"/>
      <c r="R927" s="115"/>
      <c r="S927" s="115"/>
      <c r="T927" s="115"/>
      <c r="U927" s="115"/>
    </row>
    <row r="928" spans="1:21" x14ac:dyDescent="0.25">
      <c r="A928" s="23"/>
      <c r="B928" s="78" t="str">
        <f ca="1">IF(OFFSET(Zdroj!$B$16,A927,0)&gt;0,A930,"")</f>
        <v/>
      </c>
      <c r="C928" s="2" t="str">
        <f ca="1">IF($B928="","",IF(Zdroj!$AS$9="ano",CONCATENATE(OFFSET(Zdroj!C$16,'k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19" t="str">
        <f ca="1">IF($B928="","",OFFSET(Zdroj!N$16,'k rozhodnutí detailní'!$A927,0))</f>
        <v/>
      </c>
      <c r="E928" s="127" t="str">
        <f ca="1">IF($B928="","",OFFSET(Zdroj!T$16,'k rozhodnutí detailní'!$A927,0))</f>
        <v/>
      </c>
      <c r="F928" s="31" t="str">
        <f ca="1">IF($B928="","",OFFSET(Zdroj!U$16,'k rozhodnutí detailní'!$A927,0))</f>
        <v/>
      </c>
      <c r="G928" s="122" t="str">
        <f ca="1">IF($B928="","",OFFSET(Zdroj!W$16,'k rozhodnutí detailní'!$A927,0))</f>
        <v/>
      </c>
      <c r="H928" s="126" t="str">
        <f ca="1">IF($B928="","",OFFSET(Zdroj!Y$16,'k rozhodnutí detailní'!$A927,0))</f>
        <v/>
      </c>
      <c r="I928" s="115" t="str">
        <f ca="1">IF($B928="","",OFFSET(Zdroj!BW$16,'k rozhodnutí detailní'!$A927,0))</f>
        <v/>
      </c>
      <c r="J928" s="115" t="str">
        <f ca="1">IF($B928="","",OFFSET(Zdroj!BX$16,'k rozhodnutí detailní'!$A927,0))</f>
        <v/>
      </c>
      <c r="K928" s="115" t="str">
        <f ca="1">IF($B928="","",OFFSET(Zdroj!BY$16,'k rozhodnutí detailní'!$A927,0))</f>
        <v/>
      </c>
      <c r="L928" s="115" t="str">
        <f ca="1">IF($B928="","",CONCATENATE(OFFSET(Zdroj!BZ$16,'k rozhodnutí detailní'!$A927,0)," ze 100"))</f>
        <v/>
      </c>
      <c r="M928" s="142" t="str">
        <f t="shared" ref="M928" ca="1" si="612">IF($B928="","",SUM((I928+J928+K928)/100))</f>
        <v/>
      </c>
      <c r="N928" s="125" t="str">
        <f ca="1">IF(B928="","",OFFSET(Zdroj!CE$16,'k rozhodnutí detailní'!A927,0))</f>
        <v/>
      </c>
      <c r="O928" s="115" t="str">
        <f ca="1">IF($B928="","",OFFSET(Zdroj!Z$16,'k rozhodnutí detailní'!$A927,0))</f>
        <v/>
      </c>
      <c r="P928" s="115" t="str">
        <f ca="1">IF($B928="","",OFFSET(Zdroj!AC$16,'k rozhodnutí detailní'!$A927,0))</f>
        <v/>
      </c>
      <c r="Q928" s="115" t="str">
        <f ca="1">IF($B928="","",OFFSET(Zdroj!AD$16,'k rozhodnutí detailní'!$A927,0))</f>
        <v/>
      </c>
      <c r="R928" s="115" t="str">
        <f ca="1">IF($B928="","",OFFSET(Zdroj!AE$16,'k rozhodnutí detailní'!$A927,0))</f>
        <v/>
      </c>
      <c r="S928" s="115" t="str">
        <f ca="1">IF($B928="","",OFFSET(Zdroj!AF$16,'k rozhodnutí detailní'!$A927,0))</f>
        <v/>
      </c>
      <c r="T928" s="115" t="str">
        <f ca="1">IF($B928="","",OFFSET(Zdroj!AG$16,'k rozhodnutí detailní'!$A927,0))</f>
        <v/>
      </c>
      <c r="U928" s="115" t="str">
        <f ca="1">IF($B928="","",OFFSET(Zdroj!AH$16,'k rozhodnutí detailní'!$A927,0))</f>
        <v/>
      </c>
    </row>
    <row r="929" spans="1:21" x14ac:dyDescent="0.25">
      <c r="A929" s="23"/>
      <c r="B929" s="124" t="str">
        <f ca="1">IF(OFFSET(Zdroj!$B$16,A927,0)&gt;0,OFFSET(Zdroj!$B$16,A927,0)+0,"")</f>
        <v/>
      </c>
      <c r="C929" s="2" t="str">
        <f ca="1">IF($B928="","",IF(Zdroj!$AS$9="ano",CONCATENATE("Okres:","
",OFFSET(Zdroj!CH$16,'k rozhodnutí detailní'!$A927,0),"
","Právní forma","
",OFFSET(Zdroj!H$16,'k rozhodnutí detailní'!$A927,0),"
",IF(OFFSET(Zdroj!I$16,'k rozhodnutí detailní'!$A927,0)="","","IČO: "),OFFSET(Zdroj!I$16,'k rozhodnutí detailní'!$A927,0),"
","B.Ú. ",IF(OFFSET(Zdroj!J$16,'k rozhodnutí detailní'!$A927,0)="","","Anonymizováno")),CONCATENATE("Okres:","
",OFFSET(Zdroj!CH$16,'k rozhodnutí detailní'!$A927,0),"
","Právní forma","
",OFFSET(Zdroj!H$16,'k rozhodnutí detailní'!$A927,0),"
",IF(OFFSET(Zdroj!I$16,'k rozhodnutí detailní'!$A927,0)="","","IČO: "),OFFSET(Zdroj!I$16,'k rozhodnutí detailní'!$A927,0),"
","B.Ú. ",OFFSET(Zdroj!J$16,'k rozhodnutí detailní'!$A927,0))))</f>
        <v/>
      </c>
      <c r="D929" s="3" t="str">
        <f ca="1">IF($B928="","",OFFSET(Zdroj!O$16,'k rozhodnutí detailní'!$A927,0))</f>
        <v/>
      </c>
      <c r="E929" s="127"/>
      <c r="F929" s="30"/>
      <c r="G929" s="122"/>
      <c r="H929" s="126"/>
      <c r="I929" s="115"/>
      <c r="J929" s="115"/>
      <c r="K929" s="115"/>
      <c r="L929" s="115"/>
      <c r="M929" s="142"/>
      <c r="N929" s="125"/>
      <c r="O929" s="115"/>
      <c r="P929" s="115"/>
      <c r="Q929" s="115"/>
      <c r="R929" s="115"/>
      <c r="S929" s="115"/>
      <c r="T929" s="115"/>
      <c r="U929" s="115"/>
    </row>
    <row r="930" spans="1:21" x14ac:dyDescent="0.25">
      <c r="A930" s="23">
        <f>ROW()/3-1</f>
        <v>309</v>
      </c>
      <c r="B930" s="124"/>
      <c r="C930" s="28" t="str">
        <f ca="1">IF($B928="","",IF(Zdroj!$AS$9="ano",IF(OFFSET(Zdroj!M$16,'k rozhodnutí detailní'!A927,0)="","","Anonymizováno"),IF(OFFSET(Zdroj!M$16,'k rozhodnutí detailní'!A927,0)="","",OFFSET(Zdroj!M$16,'k rozhodnutí detailní'!A927,0))))</f>
        <v/>
      </c>
      <c r="D930" s="3" t="str">
        <f ca="1">IF($B928="","",CONCATENATE("Dotace bude použita na:","
",OFFSET(Zdroj!P$16,'k rozhodnutí detailní'!$A927,0)))</f>
        <v/>
      </c>
      <c r="E930" s="127"/>
      <c r="F930" s="31" t="str">
        <f ca="1">IF($B928="","",OFFSET(Zdroj!V$16,'k rozhodnutí detailní'!$A927,0))</f>
        <v/>
      </c>
      <c r="G930" s="38" t="str">
        <f ca="1">IF($B928="","",OFFSET(Zdroj!CC$16,'k rozhodnutí'!$A927,0))</f>
        <v/>
      </c>
      <c r="H930" s="126"/>
      <c r="I930" s="115"/>
      <c r="J930" s="115"/>
      <c r="K930" s="115"/>
      <c r="L930" s="115"/>
      <c r="M930" s="142"/>
      <c r="N930" s="32" t="str">
        <f t="shared" ref="N930" ca="1" si="613">IF(B928="","",N928/G928)</f>
        <v/>
      </c>
      <c r="O930" s="115"/>
      <c r="P930" s="115"/>
      <c r="Q930" s="115"/>
      <c r="R930" s="115"/>
      <c r="S930" s="115"/>
      <c r="T930" s="115"/>
      <c r="U930" s="115"/>
    </row>
    <row r="931" spans="1:21" x14ac:dyDescent="0.25">
      <c r="A931" s="23"/>
      <c r="B931" s="78" t="str">
        <f ca="1">IF(OFFSET(Zdroj!$B$16,A930,0)&gt;0,A933,"")</f>
        <v/>
      </c>
      <c r="C931" s="2" t="str">
        <f ca="1">IF($B931="","",IF(Zdroj!$AS$9="ano",CONCATENATE(OFFSET(Zdroj!C$16,'k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19" t="str">
        <f ca="1">IF($B931="","",OFFSET(Zdroj!N$16,'k rozhodnutí detailní'!$A930,0))</f>
        <v/>
      </c>
      <c r="E931" s="127" t="str">
        <f ca="1">IF($B931="","",OFFSET(Zdroj!T$16,'k rozhodnutí detailní'!$A930,0))</f>
        <v/>
      </c>
      <c r="F931" s="31" t="str">
        <f ca="1">IF($B931="","",OFFSET(Zdroj!U$16,'k rozhodnutí detailní'!$A930,0))</f>
        <v/>
      </c>
      <c r="G931" s="122" t="str">
        <f ca="1">IF($B931="","",OFFSET(Zdroj!W$16,'k rozhodnutí detailní'!$A930,0))</f>
        <v/>
      </c>
      <c r="H931" s="126" t="str">
        <f ca="1">IF($B931="","",OFFSET(Zdroj!Y$16,'k rozhodnutí detailní'!$A930,0))</f>
        <v/>
      </c>
      <c r="I931" s="115" t="str">
        <f ca="1">IF($B931="","",OFFSET(Zdroj!BW$16,'k rozhodnutí detailní'!$A930,0))</f>
        <v/>
      </c>
      <c r="J931" s="115" t="str">
        <f ca="1">IF($B931="","",OFFSET(Zdroj!BX$16,'k rozhodnutí detailní'!$A930,0))</f>
        <v/>
      </c>
      <c r="K931" s="115" t="str">
        <f ca="1">IF($B931="","",OFFSET(Zdroj!BY$16,'k rozhodnutí detailní'!$A930,0))</f>
        <v/>
      </c>
      <c r="L931" s="115" t="str">
        <f ca="1">IF($B931="","",CONCATENATE(OFFSET(Zdroj!BZ$16,'k rozhodnutí detailní'!$A930,0)," ze 100"))</f>
        <v/>
      </c>
      <c r="M931" s="142" t="str">
        <f t="shared" ref="M931" ca="1" si="614">IF($B931="","",SUM((I931+J931+K931)/100))</f>
        <v/>
      </c>
      <c r="N931" s="125" t="str">
        <f ca="1">IF(B931="","",OFFSET(Zdroj!CE$16,'k rozhodnutí detailní'!A930,0))</f>
        <v/>
      </c>
      <c r="O931" s="115" t="str">
        <f ca="1">IF($B931="","",OFFSET(Zdroj!Z$16,'k rozhodnutí detailní'!$A930,0))</f>
        <v/>
      </c>
      <c r="P931" s="115" t="str">
        <f ca="1">IF($B931="","",OFFSET(Zdroj!AC$16,'k rozhodnutí detailní'!$A930,0))</f>
        <v/>
      </c>
      <c r="Q931" s="115" t="str">
        <f ca="1">IF($B931="","",OFFSET(Zdroj!AD$16,'k rozhodnutí detailní'!$A930,0))</f>
        <v/>
      </c>
      <c r="R931" s="115" t="str">
        <f ca="1">IF($B931="","",OFFSET(Zdroj!AE$16,'k rozhodnutí detailní'!$A930,0))</f>
        <v/>
      </c>
      <c r="S931" s="115" t="str">
        <f ca="1">IF($B931="","",OFFSET(Zdroj!AF$16,'k rozhodnutí detailní'!$A930,0))</f>
        <v/>
      </c>
      <c r="T931" s="115" t="str">
        <f ca="1">IF($B931="","",OFFSET(Zdroj!AG$16,'k rozhodnutí detailní'!$A930,0))</f>
        <v/>
      </c>
      <c r="U931" s="115" t="str">
        <f ca="1">IF($B931="","",OFFSET(Zdroj!AH$16,'k rozhodnutí detailní'!$A930,0))</f>
        <v/>
      </c>
    </row>
    <row r="932" spans="1:21" x14ac:dyDescent="0.25">
      <c r="A932" s="23"/>
      <c r="B932" s="124" t="str">
        <f ca="1">IF(OFFSET(Zdroj!$B$16,A930,0)&gt;0,OFFSET(Zdroj!$B$16,A930,0)+0,"")</f>
        <v/>
      </c>
      <c r="C932" s="2" t="str">
        <f ca="1">IF($B931="","",IF(Zdroj!$AS$9="ano",CONCATENATE("Okres:","
",OFFSET(Zdroj!CH$16,'k rozhodnutí detailní'!$A930,0),"
","Právní forma","
",OFFSET(Zdroj!H$16,'k rozhodnutí detailní'!$A930,0),"
",IF(OFFSET(Zdroj!I$16,'k rozhodnutí detailní'!$A930,0)="","","IČO: "),OFFSET(Zdroj!I$16,'k rozhodnutí detailní'!$A930,0),"
","B.Ú. ",IF(OFFSET(Zdroj!J$16,'k rozhodnutí detailní'!$A930,0)="","","Anonymizováno")),CONCATENATE("Okres:","
",OFFSET(Zdroj!CH$16,'k rozhodnutí detailní'!$A930,0),"
","Právní forma","
",OFFSET(Zdroj!H$16,'k rozhodnutí detailní'!$A930,0),"
",IF(OFFSET(Zdroj!I$16,'k rozhodnutí detailní'!$A930,0)="","","IČO: "),OFFSET(Zdroj!I$16,'k rozhodnutí detailní'!$A930,0),"
","B.Ú. ",OFFSET(Zdroj!J$16,'k rozhodnutí detailní'!$A930,0))))</f>
        <v/>
      </c>
      <c r="D932" s="3" t="str">
        <f ca="1">IF($B931="","",OFFSET(Zdroj!O$16,'k rozhodnutí detailní'!$A930,0))</f>
        <v/>
      </c>
      <c r="E932" s="127"/>
      <c r="F932" s="30"/>
      <c r="G932" s="122"/>
      <c r="H932" s="126"/>
      <c r="I932" s="115"/>
      <c r="J932" s="115"/>
      <c r="K932" s="115"/>
      <c r="L932" s="115"/>
      <c r="M932" s="142"/>
      <c r="N932" s="125"/>
      <c r="O932" s="115"/>
      <c r="P932" s="115"/>
      <c r="Q932" s="115"/>
      <c r="R932" s="115"/>
      <c r="S932" s="115"/>
      <c r="T932" s="115"/>
      <c r="U932" s="115"/>
    </row>
    <row r="933" spans="1:21" x14ac:dyDescent="0.25">
      <c r="A933" s="23">
        <f>ROW()/3-1</f>
        <v>310</v>
      </c>
      <c r="B933" s="124"/>
      <c r="C933" s="28" t="str">
        <f ca="1">IF($B931="","",IF(Zdroj!$AS$9="ano",IF(OFFSET(Zdroj!M$16,'k rozhodnutí detailní'!A930,0)="","","Anonymizováno"),IF(OFFSET(Zdroj!M$16,'k rozhodnutí detailní'!A930,0)="","",OFFSET(Zdroj!M$16,'k rozhodnutí detailní'!A930,0))))</f>
        <v/>
      </c>
      <c r="D933" s="3" t="str">
        <f ca="1">IF($B931="","",CONCATENATE("Dotace bude použita na:","
",OFFSET(Zdroj!P$16,'k rozhodnutí detailní'!$A930,0)))</f>
        <v/>
      </c>
      <c r="E933" s="127"/>
      <c r="F933" s="31" t="str">
        <f ca="1">IF($B931="","",OFFSET(Zdroj!V$16,'k rozhodnutí detailní'!$A930,0))</f>
        <v/>
      </c>
      <c r="G933" s="38" t="str">
        <f ca="1">IF($B931="","",OFFSET(Zdroj!CC$16,'k rozhodnutí'!$A930,0))</f>
        <v/>
      </c>
      <c r="H933" s="126"/>
      <c r="I933" s="115"/>
      <c r="J933" s="115"/>
      <c r="K933" s="115"/>
      <c r="L933" s="115"/>
      <c r="M933" s="142"/>
      <c r="N933" s="32" t="str">
        <f t="shared" ref="N933" ca="1" si="615">IF(B931="","",N931/G931)</f>
        <v/>
      </c>
      <c r="O933" s="115"/>
      <c r="P933" s="115"/>
      <c r="Q933" s="115"/>
      <c r="R933" s="115"/>
      <c r="S933" s="115"/>
      <c r="T933" s="115"/>
      <c r="U933" s="115"/>
    </row>
    <row r="934" spans="1:21" x14ac:dyDescent="0.25">
      <c r="A934" s="23"/>
      <c r="B934" s="78" t="str">
        <f ca="1">IF(OFFSET(Zdroj!$B$16,A933,0)&gt;0,A936,"")</f>
        <v/>
      </c>
      <c r="C934" s="2" t="str">
        <f ca="1">IF($B934="","",IF(Zdroj!$AS$9="ano",CONCATENATE(OFFSET(Zdroj!C$16,'k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19" t="str">
        <f ca="1">IF($B934="","",OFFSET(Zdroj!N$16,'k rozhodnutí detailní'!$A933,0))</f>
        <v/>
      </c>
      <c r="E934" s="127" t="str">
        <f ca="1">IF($B934="","",OFFSET(Zdroj!T$16,'k rozhodnutí detailní'!$A933,0))</f>
        <v/>
      </c>
      <c r="F934" s="31" t="str">
        <f ca="1">IF($B934="","",OFFSET(Zdroj!U$16,'k rozhodnutí detailní'!$A933,0))</f>
        <v/>
      </c>
      <c r="G934" s="122" t="str">
        <f ca="1">IF($B934="","",OFFSET(Zdroj!W$16,'k rozhodnutí detailní'!$A933,0))</f>
        <v/>
      </c>
      <c r="H934" s="126" t="str">
        <f ca="1">IF($B934="","",OFFSET(Zdroj!Y$16,'k rozhodnutí detailní'!$A933,0))</f>
        <v/>
      </c>
      <c r="I934" s="115" t="str">
        <f ca="1">IF($B934="","",OFFSET(Zdroj!BW$16,'k rozhodnutí detailní'!$A933,0))</f>
        <v/>
      </c>
      <c r="J934" s="115" t="str">
        <f ca="1">IF($B934="","",OFFSET(Zdroj!BX$16,'k rozhodnutí detailní'!$A933,0))</f>
        <v/>
      </c>
      <c r="K934" s="115" t="str">
        <f ca="1">IF($B934="","",OFFSET(Zdroj!BY$16,'k rozhodnutí detailní'!$A933,0))</f>
        <v/>
      </c>
      <c r="L934" s="115" t="str">
        <f ca="1">IF($B934="","",CONCATENATE(OFFSET(Zdroj!BZ$16,'k rozhodnutí detailní'!$A933,0)," ze 100"))</f>
        <v/>
      </c>
      <c r="M934" s="142" t="str">
        <f t="shared" ref="M934" ca="1" si="616">IF($B934="","",SUM((I934+J934+K934)/100))</f>
        <v/>
      </c>
      <c r="N934" s="125" t="str">
        <f ca="1">IF(B934="","",OFFSET(Zdroj!CE$16,'k rozhodnutí detailní'!A933,0))</f>
        <v/>
      </c>
      <c r="O934" s="115" t="str">
        <f ca="1">IF($B934="","",OFFSET(Zdroj!Z$16,'k rozhodnutí detailní'!$A933,0))</f>
        <v/>
      </c>
      <c r="P934" s="115" t="str">
        <f ca="1">IF($B934="","",OFFSET(Zdroj!AC$16,'k rozhodnutí detailní'!$A933,0))</f>
        <v/>
      </c>
      <c r="Q934" s="115" t="str">
        <f ca="1">IF($B934="","",OFFSET(Zdroj!AD$16,'k rozhodnutí detailní'!$A933,0))</f>
        <v/>
      </c>
      <c r="R934" s="115" t="str">
        <f ca="1">IF($B934="","",OFFSET(Zdroj!AE$16,'k rozhodnutí detailní'!$A933,0))</f>
        <v/>
      </c>
      <c r="S934" s="115" t="str">
        <f ca="1">IF($B934="","",OFFSET(Zdroj!AF$16,'k rozhodnutí detailní'!$A933,0))</f>
        <v/>
      </c>
      <c r="T934" s="115" t="str">
        <f ca="1">IF($B934="","",OFFSET(Zdroj!AG$16,'k rozhodnutí detailní'!$A933,0))</f>
        <v/>
      </c>
      <c r="U934" s="115" t="str">
        <f ca="1">IF($B934="","",OFFSET(Zdroj!AH$16,'k rozhodnutí detailní'!$A933,0))</f>
        <v/>
      </c>
    </row>
    <row r="935" spans="1:21" x14ac:dyDescent="0.25">
      <c r="A935" s="23"/>
      <c r="B935" s="124" t="str">
        <f ca="1">IF(OFFSET(Zdroj!$B$16,A933,0)&gt;0,OFFSET(Zdroj!$B$16,A933,0)+0,"")</f>
        <v/>
      </c>
      <c r="C935" s="2" t="str">
        <f ca="1">IF($B934="","",IF(Zdroj!$AS$9="ano",CONCATENATE("Okres:","
",OFFSET(Zdroj!CH$16,'k rozhodnutí detailní'!$A933,0),"
","Právní forma","
",OFFSET(Zdroj!H$16,'k rozhodnutí detailní'!$A933,0),"
",IF(OFFSET(Zdroj!I$16,'k rozhodnutí detailní'!$A933,0)="","","IČO: "),OFFSET(Zdroj!I$16,'k rozhodnutí detailní'!$A933,0),"
","B.Ú. ",IF(OFFSET(Zdroj!J$16,'k rozhodnutí detailní'!$A933,0)="","","Anonymizováno")),CONCATENATE("Okres:","
",OFFSET(Zdroj!CH$16,'k rozhodnutí detailní'!$A933,0),"
","Právní forma","
",OFFSET(Zdroj!H$16,'k rozhodnutí detailní'!$A933,0),"
",IF(OFFSET(Zdroj!I$16,'k rozhodnutí detailní'!$A933,0)="","","IČO: "),OFFSET(Zdroj!I$16,'k rozhodnutí detailní'!$A933,0),"
","B.Ú. ",OFFSET(Zdroj!J$16,'k rozhodnutí detailní'!$A933,0))))</f>
        <v/>
      </c>
      <c r="D935" s="3" t="str">
        <f ca="1">IF($B934="","",OFFSET(Zdroj!O$16,'k rozhodnutí detailní'!$A933,0))</f>
        <v/>
      </c>
      <c r="E935" s="127"/>
      <c r="F935" s="30"/>
      <c r="G935" s="122"/>
      <c r="H935" s="126"/>
      <c r="I935" s="115"/>
      <c r="J935" s="115"/>
      <c r="K935" s="115"/>
      <c r="L935" s="115"/>
      <c r="M935" s="142"/>
      <c r="N935" s="125"/>
      <c r="O935" s="115"/>
      <c r="P935" s="115"/>
      <c r="Q935" s="115"/>
      <c r="R935" s="115"/>
      <c r="S935" s="115"/>
      <c r="T935" s="115"/>
      <c r="U935" s="115"/>
    </row>
    <row r="936" spans="1:21" x14ac:dyDescent="0.25">
      <c r="A936" s="23">
        <f>ROW()/3-1</f>
        <v>311</v>
      </c>
      <c r="B936" s="124"/>
      <c r="C936" s="28" t="str">
        <f ca="1">IF($B934="","",IF(Zdroj!$AS$9="ano",IF(OFFSET(Zdroj!M$16,'k rozhodnutí detailní'!A933,0)="","","Anonymizováno"),IF(OFFSET(Zdroj!M$16,'k rozhodnutí detailní'!A933,0)="","",OFFSET(Zdroj!M$16,'k rozhodnutí detailní'!A933,0))))</f>
        <v/>
      </c>
      <c r="D936" s="3" t="str">
        <f ca="1">IF($B934="","",CONCATENATE("Dotace bude použita na:","
",OFFSET(Zdroj!P$16,'k rozhodnutí detailní'!$A933,0)))</f>
        <v/>
      </c>
      <c r="E936" s="127"/>
      <c r="F936" s="31" t="str">
        <f ca="1">IF($B934="","",OFFSET(Zdroj!V$16,'k rozhodnutí detailní'!$A933,0))</f>
        <v/>
      </c>
      <c r="G936" s="38" t="str">
        <f ca="1">IF($B934="","",OFFSET(Zdroj!CC$16,'k rozhodnutí'!$A933,0))</f>
        <v/>
      </c>
      <c r="H936" s="126"/>
      <c r="I936" s="115"/>
      <c r="J936" s="115"/>
      <c r="K936" s="115"/>
      <c r="L936" s="115"/>
      <c r="M936" s="142"/>
      <c r="N936" s="32" t="str">
        <f t="shared" ref="N936" ca="1" si="617">IF(B934="","",N934/G934)</f>
        <v/>
      </c>
      <c r="O936" s="115"/>
      <c r="P936" s="115"/>
      <c r="Q936" s="115"/>
      <c r="R936" s="115"/>
      <c r="S936" s="115"/>
      <c r="T936" s="115"/>
      <c r="U936" s="115"/>
    </row>
    <row r="937" spans="1:21" x14ac:dyDescent="0.25">
      <c r="A937" s="23"/>
      <c r="B937" s="78" t="str">
        <f ca="1">IF(OFFSET(Zdroj!$B$16,A936,0)&gt;0,A939,"")</f>
        <v/>
      </c>
      <c r="C937" s="2" t="str">
        <f ca="1">IF($B937="","",IF(Zdroj!$AS$9="ano",CONCATENATE(OFFSET(Zdroj!C$16,'k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19" t="str">
        <f ca="1">IF($B937="","",OFFSET(Zdroj!N$16,'k rozhodnutí detailní'!$A936,0))</f>
        <v/>
      </c>
      <c r="E937" s="127" t="str">
        <f ca="1">IF($B937="","",OFFSET(Zdroj!T$16,'k rozhodnutí detailní'!$A936,0))</f>
        <v/>
      </c>
      <c r="F937" s="31" t="str">
        <f ca="1">IF($B937="","",OFFSET(Zdroj!U$16,'k rozhodnutí detailní'!$A936,0))</f>
        <v/>
      </c>
      <c r="G937" s="122" t="str">
        <f ca="1">IF($B937="","",OFFSET(Zdroj!W$16,'k rozhodnutí detailní'!$A936,0))</f>
        <v/>
      </c>
      <c r="H937" s="126" t="str">
        <f ca="1">IF($B937="","",OFFSET(Zdroj!Y$16,'k rozhodnutí detailní'!$A936,0))</f>
        <v/>
      </c>
      <c r="I937" s="115" t="str">
        <f ca="1">IF($B937="","",OFFSET(Zdroj!BW$16,'k rozhodnutí detailní'!$A936,0))</f>
        <v/>
      </c>
      <c r="J937" s="115" t="str">
        <f ca="1">IF($B937="","",OFFSET(Zdroj!BX$16,'k rozhodnutí detailní'!$A936,0))</f>
        <v/>
      </c>
      <c r="K937" s="115" t="str">
        <f ca="1">IF($B937="","",OFFSET(Zdroj!BY$16,'k rozhodnutí detailní'!$A936,0))</f>
        <v/>
      </c>
      <c r="L937" s="115" t="str">
        <f ca="1">IF($B937="","",CONCATENATE(OFFSET(Zdroj!BZ$16,'k rozhodnutí detailní'!$A936,0)," ze 100"))</f>
        <v/>
      </c>
      <c r="M937" s="142" t="str">
        <f t="shared" ref="M937" ca="1" si="618">IF($B937="","",SUM((I937+J937+K937)/100))</f>
        <v/>
      </c>
      <c r="N937" s="125" t="str">
        <f ca="1">IF(B937="","",OFFSET(Zdroj!CE$16,'k rozhodnutí detailní'!A936,0))</f>
        <v/>
      </c>
      <c r="O937" s="115" t="str">
        <f ca="1">IF($B937="","",OFFSET(Zdroj!Z$16,'k rozhodnutí detailní'!$A936,0))</f>
        <v/>
      </c>
      <c r="P937" s="115" t="str">
        <f ca="1">IF($B937="","",OFFSET(Zdroj!AC$16,'k rozhodnutí detailní'!$A936,0))</f>
        <v/>
      </c>
      <c r="Q937" s="115" t="str">
        <f ca="1">IF($B937="","",OFFSET(Zdroj!AD$16,'k rozhodnutí detailní'!$A936,0))</f>
        <v/>
      </c>
      <c r="R937" s="115" t="str">
        <f ca="1">IF($B937="","",OFFSET(Zdroj!AE$16,'k rozhodnutí detailní'!$A936,0))</f>
        <v/>
      </c>
      <c r="S937" s="115" t="str">
        <f ca="1">IF($B937="","",OFFSET(Zdroj!AF$16,'k rozhodnutí detailní'!$A936,0))</f>
        <v/>
      </c>
      <c r="T937" s="115" t="str">
        <f ca="1">IF($B937="","",OFFSET(Zdroj!AG$16,'k rozhodnutí detailní'!$A936,0))</f>
        <v/>
      </c>
      <c r="U937" s="115" t="str">
        <f ca="1">IF($B937="","",OFFSET(Zdroj!AH$16,'k rozhodnutí detailní'!$A936,0))</f>
        <v/>
      </c>
    </row>
    <row r="938" spans="1:21" x14ac:dyDescent="0.25">
      <c r="A938" s="23"/>
      <c r="B938" s="124" t="str">
        <f ca="1">IF(OFFSET(Zdroj!$B$16,A936,0)&gt;0,OFFSET(Zdroj!$B$16,A936,0)+0,"")</f>
        <v/>
      </c>
      <c r="C938" s="2" t="str">
        <f ca="1">IF($B937="","",IF(Zdroj!$AS$9="ano",CONCATENATE("Okres:","
",OFFSET(Zdroj!CH$16,'k rozhodnutí detailní'!$A936,0),"
","Právní forma","
",OFFSET(Zdroj!H$16,'k rozhodnutí detailní'!$A936,0),"
",IF(OFFSET(Zdroj!I$16,'k rozhodnutí detailní'!$A936,0)="","","IČO: "),OFFSET(Zdroj!I$16,'k rozhodnutí detailní'!$A936,0),"
","B.Ú. ",IF(OFFSET(Zdroj!J$16,'k rozhodnutí detailní'!$A936,0)="","","Anonymizováno")),CONCATENATE("Okres:","
",OFFSET(Zdroj!CH$16,'k rozhodnutí detailní'!$A936,0),"
","Právní forma","
",OFFSET(Zdroj!H$16,'k rozhodnutí detailní'!$A936,0),"
",IF(OFFSET(Zdroj!I$16,'k rozhodnutí detailní'!$A936,0)="","","IČO: "),OFFSET(Zdroj!I$16,'k rozhodnutí detailní'!$A936,0),"
","B.Ú. ",OFFSET(Zdroj!J$16,'k rozhodnutí detailní'!$A936,0))))</f>
        <v/>
      </c>
      <c r="D938" s="3" t="str">
        <f ca="1">IF($B937="","",OFFSET(Zdroj!O$16,'k rozhodnutí detailní'!$A936,0))</f>
        <v/>
      </c>
      <c r="E938" s="127"/>
      <c r="F938" s="30"/>
      <c r="G938" s="122"/>
      <c r="H938" s="126"/>
      <c r="I938" s="115"/>
      <c r="J938" s="115"/>
      <c r="K938" s="115"/>
      <c r="L938" s="115"/>
      <c r="M938" s="142"/>
      <c r="N938" s="125"/>
      <c r="O938" s="115"/>
      <c r="P938" s="115"/>
      <c r="Q938" s="115"/>
      <c r="R938" s="115"/>
      <c r="S938" s="115"/>
      <c r="T938" s="115"/>
      <c r="U938" s="115"/>
    </row>
    <row r="939" spans="1:21" x14ac:dyDescent="0.25">
      <c r="A939" s="23">
        <f>ROW()/3-1</f>
        <v>312</v>
      </c>
      <c r="B939" s="124"/>
      <c r="C939" s="28" t="str">
        <f ca="1">IF($B937="","",IF(Zdroj!$AS$9="ano",IF(OFFSET(Zdroj!M$16,'k rozhodnutí detailní'!A936,0)="","","Anonymizováno"),IF(OFFSET(Zdroj!M$16,'k rozhodnutí detailní'!A936,0)="","",OFFSET(Zdroj!M$16,'k rozhodnutí detailní'!A936,0))))</f>
        <v/>
      </c>
      <c r="D939" s="3" t="str">
        <f ca="1">IF($B937="","",CONCATENATE("Dotace bude použita na:","
",OFFSET(Zdroj!P$16,'k rozhodnutí detailní'!$A936,0)))</f>
        <v/>
      </c>
      <c r="E939" s="127"/>
      <c r="F939" s="31" t="str">
        <f ca="1">IF($B937="","",OFFSET(Zdroj!V$16,'k rozhodnutí detailní'!$A936,0))</f>
        <v/>
      </c>
      <c r="G939" s="38" t="str">
        <f ca="1">IF($B937="","",OFFSET(Zdroj!CC$16,'k rozhodnutí'!$A936,0))</f>
        <v/>
      </c>
      <c r="H939" s="126"/>
      <c r="I939" s="115"/>
      <c r="J939" s="115"/>
      <c r="K939" s="115"/>
      <c r="L939" s="115"/>
      <c r="M939" s="142"/>
      <c r="N939" s="32" t="str">
        <f t="shared" ref="N939" ca="1" si="619">IF(B937="","",N937/G937)</f>
        <v/>
      </c>
      <c r="O939" s="115"/>
      <c r="P939" s="115"/>
      <c r="Q939" s="115"/>
      <c r="R939" s="115"/>
      <c r="S939" s="115"/>
      <c r="T939" s="115"/>
      <c r="U939" s="115"/>
    </row>
    <row r="940" spans="1:21" x14ac:dyDescent="0.25">
      <c r="A940" s="23"/>
      <c r="B940" s="78" t="str">
        <f ca="1">IF(OFFSET(Zdroj!$B$16,A939,0)&gt;0,A942,"")</f>
        <v/>
      </c>
      <c r="C940" s="2" t="str">
        <f ca="1">IF($B940="","",IF(Zdroj!$AS$9="ano",CONCATENATE(OFFSET(Zdroj!C$16,'k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19" t="str">
        <f ca="1">IF($B940="","",OFFSET(Zdroj!N$16,'k rozhodnutí detailní'!$A939,0))</f>
        <v/>
      </c>
      <c r="E940" s="127" t="str">
        <f ca="1">IF($B940="","",OFFSET(Zdroj!T$16,'k rozhodnutí detailní'!$A939,0))</f>
        <v/>
      </c>
      <c r="F940" s="31" t="str">
        <f ca="1">IF($B940="","",OFFSET(Zdroj!U$16,'k rozhodnutí detailní'!$A939,0))</f>
        <v/>
      </c>
      <c r="G940" s="122" t="str">
        <f ca="1">IF($B940="","",OFFSET(Zdroj!W$16,'k rozhodnutí detailní'!$A939,0))</f>
        <v/>
      </c>
      <c r="H940" s="126" t="str">
        <f ca="1">IF($B940="","",OFFSET(Zdroj!Y$16,'k rozhodnutí detailní'!$A939,0))</f>
        <v/>
      </c>
      <c r="I940" s="115" t="str">
        <f ca="1">IF($B940="","",OFFSET(Zdroj!BW$16,'k rozhodnutí detailní'!$A939,0))</f>
        <v/>
      </c>
      <c r="J940" s="115" t="str">
        <f ca="1">IF($B940="","",OFFSET(Zdroj!BX$16,'k rozhodnutí detailní'!$A939,0))</f>
        <v/>
      </c>
      <c r="K940" s="115" t="str">
        <f ca="1">IF($B940="","",OFFSET(Zdroj!BY$16,'k rozhodnutí detailní'!$A939,0))</f>
        <v/>
      </c>
      <c r="L940" s="115" t="str">
        <f ca="1">IF($B940="","",CONCATENATE(OFFSET(Zdroj!BZ$16,'k rozhodnutí detailní'!$A939,0)," ze 100"))</f>
        <v/>
      </c>
      <c r="M940" s="142" t="str">
        <f t="shared" ref="M940" ca="1" si="620">IF($B940="","",SUM((I940+J940+K940)/100))</f>
        <v/>
      </c>
      <c r="N940" s="125" t="str">
        <f ca="1">IF(B940="","",OFFSET(Zdroj!CE$16,'k rozhodnutí detailní'!A939,0))</f>
        <v/>
      </c>
      <c r="O940" s="115" t="str">
        <f ca="1">IF($B940="","",OFFSET(Zdroj!Z$16,'k rozhodnutí detailní'!$A939,0))</f>
        <v/>
      </c>
      <c r="P940" s="115" t="str">
        <f ca="1">IF($B940="","",OFFSET(Zdroj!AC$16,'k rozhodnutí detailní'!$A939,0))</f>
        <v/>
      </c>
      <c r="Q940" s="115" t="str">
        <f ca="1">IF($B940="","",OFFSET(Zdroj!AD$16,'k rozhodnutí detailní'!$A939,0))</f>
        <v/>
      </c>
      <c r="R940" s="115" t="str">
        <f ca="1">IF($B940="","",OFFSET(Zdroj!AE$16,'k rozhodnutí detailní'!$A939,0))</f>
        <v/>
      </c>
      <c r="S940" s="115" t="str">
        <f ca="1">IF($B940="","",OFFSET(Zdroj!AF$16,'k rozhodnutí detailní'!$A939,0))</f>
        <v/>
      </c>
      <c r="T940" s="115" t="str">
        <f ca="1">IF($B940="","",OFFSET(Zdroj!AG$16,'k rozhodnutí detailní'!$A939,0))</f>
        <v/>
      </c>
      <c r="U940" s="115" t="str">
        <f ca="1">IF($B940="","",OFFSET(Zdroj!AH$16,'k rozhodnutí detailní'!$A939,0))</f>
        <v/>
      </c>
    </row>
    <row r="941" spans="1:21" x14ac:dyDescent="0.25">
      <c r="A941" s="23"/>
      <c r="B941" s="124" t="str">
        <f ca="1">IF(OFFSET(Zdroj!$B$16,A939,0)&gt;0,OFFSET(Zdroj!$B$16,A939,0)+0,"")</f>
        <v/>
      </c>
      <c r="C941" s="2" t="str">
        <f ca="1">IF($B940="","",IF(Zdroj!$AS$9="ano",CONCATENATE("Okres:","
",OFFSET(Zdroj!CH$16,'k rozhodnutí detailní'!$A939,0),"
","Právní forma","
",OFFSET(Zdroj!H$16,'k rozhodnutí detailní'!$A939,0),"
",IF(OFFSET(Zdroj!I$16,'k rozhodnutí detailní'!$A939,0)="","","IČO: "),OFFSET(Zdroj!I$16,'k rozhodnutí detailní'!$A939,0),"
","B.Ú. ",IF(OFFSET(Zdroj!J$16,'k rozhodnutí detailní'!$A939,0)="","","Anonymizováno")),CONCATENATE("Okres:","
",OFFSET(Zdroj!CH$16,'k rozhodnutí detailní'!$A939,0),"
","Právní forma","
",OFFSET(Zdroj!H$16,'k rozhodnutí detailní'!$A939,0),"
",IF(OFFSET(Zdroj!I$16,'k rozhodnutí detailní'!$A939,0)="","","IČO: "),OFFSET(Zdroj!I$16,'k rozhodnutí detailní'!$A939,0),"
","B.Ú. ",OFFSET(Zdroj!J$16,'k rozhodnutí detailní'!$A939,0))))</f>
        <v/>
      </c>
      <c r="D941" s="3" t="str">
        <f ca="1">IF($B940="","",OFFSET(Zdroj!O$16,'k rozhodnutí detailní'!$A939,0))</f>
        <v/>
      </c>
      <c r="E941" s="127"/>
      <c r="F941" s="30"/>
      <c r="G941" s="122"/>
      <c r="H941" s="126"/>
      <c r="I941" s="115"/>
      <c r="J941" s="115"/>
      <c r="K941" s="115"/>
      <c r="L941" s="115"/>
      <c r="M941" s="142"/>
      <c r="N941" s="125"/>
      <c r="O941" s="115"/>
      <c r="P941" s="115"/>
      <c r="Q941" s="115"/>
      <c r="R941" s="115"/>
      <c r="S941" s="115"/>
      <c r="T941" s="115"/>
      <c r="U941" s="115"/>
    </row>
    <row r="942" spans="1:21" x14ac:dyDescent="0.25">
      <c r="A942" s="23">
        <f>ROW()/3-1</f>
        <v>313</v>
      </c>
      <c r="B942" s="124"/>
      <c r="C942" s="28" t="str">
        <f ca="1">IF($B940="","",IF(Zdroj!$AS$9="ano",IF(OFFSET(Zdroj!M$16,'k rozhodnutí detailní'!A939,0)="","","Anonymizováno"),IF(OFFSET(Zdroj!M$16,'k rozhodnutí detailní'!A939,0)="","",OFFSET(Zdroj!M$16,'k rozhodnutí detailní'!A939,0))))</f>
        <v/>
      </c>
      <c r="D942" s="3" t="str">
        <f ca="1">IF($B940="","",CONCATENATE("Dotace bude použita na:","
",OFFSET(Zdroj!P$16,'k rozhodnutí detailní'!$A939,0)))</f>
        <v/>
      </c>
      <c r="E942" s="127"/>
      <c r="F942" s="31" t="str">
        <f ca="1">IF($B940="","",OFFSET(Zdroj!V$16,'k rozhodnutí detailní'!$A939,0))</f>
        <v/>
      </c>
      <c r="G942" s="38" t="str">
        <f ca="1">IF($B940="","",OFFSET(Zdroj!CC$16,'k rozhodnutí'!$A939,0))</f>
        <v/>
      </c>
      <c r="H942" s="126"/>
      <c r="I942" s="115"/>
      <c r="J942" s="115"/>
      <c r="K942" s="115"/>
      <c r="L942" s="115"/>
      <c r="M942" s="142"/>
      <c r="N942" s="32" t="str">
        <f t="shared" ref="N942" ca="1" si="621">IF(B940="","",N940/G940)</f>
        <v/>
      </c>
      <c r="O942" s="115"/>
      <c r="P942" s="115"/>
      <c r="Q942" s="115"/>
      <c r="R942" s="115"/>
      <c r="S942" s="115"/>
      <c r="T942" s="115"/>
      <c r="U942" s="115"/>
    </row>
    <row r="943" spans="1:21" x14ac:dyDescent="0.25">
      <c r="A943" s="23"/>
      <c r="B943" s="78" t="str">
        <f ca="1">IF(OFFSET(Zdroj!$B$16,A942,0)&gt;0,A945,"")</f>
        <v/>
      </c>
      <c r="C943" s="2" t="str">
        <f ca="1">IF($B943="","",IF(Zdroj!$AS$9="ano",CONCATENATE(OFFSET(Zdroj!C$16,'k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19" t="str">
        <f ca="1">IF($B943="","",OFFSET(Zdroj!N$16,'k rozhodnutí detailní'!$A942,0))</f>
        <v/>
      </c>
      <c r="E943" s="127" t="str">
        <f ca="1">IF($B943="","",OFFSET(Zdroj!T$16,'k rozhodnutí detailní'!$A942,0))</f>
        <v/>
      </c>
      <c r="F943" s="31" t="str">
        <f ca="1">IF($B943="","",OFFSET(Zdroj!U$16,'k rozhodnutí detailní'!$A942,0))</f>
        <v/>
      </c>
      <c r="G943" s="122" t="str">
        <f ca="1">IF($B943="","",OFFSET(Zdroj!W$16,'k rozhodnutí detailní'!$A942,0))</f>
        <v/>
      </c>
      <c r="H943" s="126" t="str">
        <f ca="1">IF($B943="","",OFFSET(Zdroj!Y$16,'k rozhodnutí detailní'!$A942,0))</f>
        <v/>
      </c>
      <c r="I943" s="115" t="str">
        <f ca="1">IF($B943="","",OFFSET(Zdroj!BW$16,'k rozhodnutí detailní'!$A942,0))</f>
        <v/>
      </c>
      <c r="J943" s="115" t="str">
        <f ca="1">IF($B943="","",OFFSET(Zdroj!BX$16,'k rozhodnutí detailní'!$A942,0))</f>
        <v/>
      </c>
      <c r="K943" s="115" t="str">
        <f ca="1">IF($B943="","",OFFSET(Zdroj!BY$16,'k rozhodnutí detailní'!$A942,0))</f>
        <v/>
      </c>
      <c r="L943" s="115" t="str">
        <f ca="1">IF($B943="","",CONCATENATE(OFFSET(Zdroj!BZ$16,'k rozhodnutí detailní'!$A942,0)," ze 100"))</f>
        <v/>
      </c>
      <c r="M943" s="142" t="str">
        <f t="shared" ref="M943" ca="1" si="622">IF($B943="","",SUM((I943+J943+K943)/100))</f>
        <v/>
      </c>
      <c r="N943" s="125" t="str">
        <f ca="1">IF(B943="","",OFFSET(Zdroj!CE$16,'k rozhodnutí detailní'!A942,0))</f>
        <v/>
      </c>
      <c r="O943" s="115" t="str">
        <f ca="1">IF($B943="","",OFFSET(Zdroj!Z$16,'k rozhodnutí detailní'!$A942,0))</f>
        <v/>
      </c>
      <c r="P943" s="115" t="str">
        <f ca="1">IF($B943="","",OFFSET(Zdroj!AC$16,'k rozhodnutí detailní'!$A942,0))</f>
        <v/>
      </c>
      <c r="Q943" s="115" t="str">
        <f ca="1">IF($B943="","",OFFSET(Zdroj!AD$16,'k rozhodnutí detailní'!$A942,0))</f>
        <v/>
      </c>
      <c r="R943" s="115" t="str">
        <f ca="1">IF($B943="","",OFFSET(Zdroj!AE$16,'k rozhodnutí detailní'!$A942,0))</f>
        <v/>
      </c>
      <c r="S943" s="115" t="str">
        <f ca="1">IF($B943="","",OFFSET(Zdroj!AF$16,'k rozhodnutí detailní'!$A942,0))</f>
        <v/>
      </c>
      <c r="T943" s="115" t="str">
        <f ca="1">IF($B943="","",OFFSET(Zdroj!AG$16,'k rozhodnutí detailní'!$A942,0))</f>
        <v/>
      </c>
      <c r="U943" s="115" t="str">
        <f ca="1">IF($B943="","",OFFSET(Zdroj!AH$16,'k rozhodnutí detailní'!$A942,0))</f>
        <v/>
      </c>
    </row>
    <row r="944" spans="1:21" x14ac:dyDescent="0.25">
      <c r="A944" s="23"/>
      <c r="B944" s="124" t="str">
        <f ca="1">IF(OFFSET(Zdroj!$B$16,A942,0)&gt;0,OFFSET(Zdroj!$B$16,A942,0)+0,"")</f>
        <v/>
      </c>
      <c r="C944" s="2" t="str">
        <f ca="1">IF($B943="","",IF(Zdroj!$AS$9="ano",CONCATENATE("Okres:","
",OFFSET(Zdroj!CH$16,'k rozhodnutí detailní'!$A942,0),"
","Právní forma","
",OFFSET(Zdroj!H$16,'k rozhodnutí detailní'!$A942,0),"
",IF(OFFSET(Zdroj!I$16,'k rozhodnutí detailní'!$A942,0)="","","IČO: "),OFFSET(Zdroj!I$16,'k rozhodnutí detailní'!$A942,0),"
","B.Ú. ",IF(OFFSET(Zdroj!J$16,'k rozhodnutí detailní'!$A942,0)="","","Anonymizováno")),CONCATENATE("Okres:","
",OFFSET(Zdroj!CH$16,'k rozhodnutí detailní'!$A942,0),"
","Právní forma","
",OFFSET(Zdroj!H$16,'k rozhodnutí detailní'!$A942,0),"
",IF(OFFSET(Zdroj!I$16,'k rozhodnutí detailní'!$A942,0)="","","IČO: "),OFFSET(Zdroj!I$16,'k rozhodnutí detailní'!$A942,0),"
","B.Ú. ",OFFSET(Zdroj!J$16,'k rozhodnutí detailní'!$A942,0))))</f>
        <v/>
      </c>
      <c r="D944" s="3" t="str">
        <f ca="1">IF($B943="","",OFFSET(Zdroj!O$16,'k rozhodnutí detailní'!$A942,0))</f>
        <v/>
      </c>
      <c r="E944" s="127"/>
      <c r="F944" s="30"/>
      <c r="G944" s="122"/>
      <c r="H944" s="126"/>
      <c r="I944" s="115"/>
      <c r="J944" s="115"/>
      <c r="K944" s="115"/>
      <c r="L944" s="115"/>
      <c r="M944" s="142"/>
      <c r="N944" s="125"/>
      <c r="O944" s="115"/>
      <c r="P944" s="115"/>
      <c r="Q944" s="115"/>
      <c r="R944" s="115"/>
      <c r="S944" s="115"/>
      <c r="T944" s="115"/>
      <c r="U944" s="115"/>
    </row>
    <row r="945" spans="1:21" x14ac:dyDescent="0.25">
      <c r="A945" s="23">
        <f>ROW()/3-1</f>
        <v>314</v>
      </c>
      <c r="B945" s="124"/>
      <c r="C945" s="28" t="str">
        <f ca="1">IF($B943="","",IF(Zdroj!$AS$9="ano",IF(OFFSET(Zdroj!M$16,'k rozhodnutí detailní'!A942,0)="","","Anonymizováno"),IF(OFFSET(Zdroj!M$16,'k rozhodnutí detailní'!A942,0)="","",OFFSET(Zdroj!M$16,'k rozhodnutí detailní'!A942,0))))</f>
        <v/>
      </c>
      <c r="D945" s="3" t="str">
        <f ca="1">IF($B943="","",CONCATENATE("Dotace bude použita na:","
",OFFSET(Zdroj!P$16,'k rozhodnutí detailní'!$A942,0)))</f>
        <v/>
      </c>
      <c r="E945" s="127"/>
      <c r="F945" s="31" t="str">
        <f ca="1">IF($B943="","",OFFSET(Zdroj!V$16,'k rozhodnutí detailní'!$A942,0))</f>
        <v/>
      </c>
      <c r="G945" s="38" t="str">
        <f ca="1">IF($B943="","",OFFSET(Zdroj!CC$16,'k rozhodnutí'!$A942,0))</f>
        <v/>
      </c>
      <c r="H945" s="126"/>
      <c r="I945" s="115"/>
      <c r="J945" s="115"/>
      <c r="K945" s="115"/>
      <c r="L945" s="115"/>
      <c r="M945" s="142"/>
      <c r="N945" s="32" t="str">
        <f t="shared" ref="N945" ca="1" si="623">IF(B943="","",N943/G943)</f>
        <v/>
      </c>
      <c r="O945" s="115"/>
      <c r="P945" s="115"/>
      <c r="Q945" s="115"/>
      <c r="R945" s="115"/>
      <c r="S945" s="115"/>
      <c r="T945" s="115"/>
      <c r="U945" s="115"/>
    </row>
    <row r="946" spans="1:21" x14ac:dyDescent="0.25">
      <c r="A946" s="23"/>
      <c r="B946" s="78" t="str">
        <f ca="1">IF(OFFSET(Zdroj!$B$16,A945,0)&gt;0,A948,"")</f>
        <v/>
      </c>
      <c r="C946" s="2" t="str">
        <f ca="1">IF($B946="","",IF(Zdroj!$AS$9="ano",CONCATENATE(OFFSET(Zdroj!C$16,'k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19" t="str">
        <f ca="1">IF($B946="","",OFFSET(Zdroj!N$16,'k rozhodnutí detailní'!$A945,0))</f>
        <v/>
      </c>
      <c r="E946" s="127" t="str">
        <f ca="1">IF($B946="","",OFFSET(Zdroj!T$16,'k rozhodnutí detailní'!$A945,0))</f>
        <v/>
      </c>
      <c r="F946" s="31" t="str">
        <f ca="1">IF($B946="","",OFFSET(Zdroj!U$16,'k rozhodnutí detailní'!$A945,0))</f>
        <v/>
      </c>
      <c r="G946" s="122" t="str">
        <f ca="1">IF($B946="","",OFFSET(Zdroj!W$16,'k rozhodnutí detailní'!$A945,0))</f>
        <v/>
      </c>
      <c r="H946" s="126" t="str">
        <f ca="1">IF($B946="","",OFFSET(Zdroj!Y$16,'k rozhodnutí detailní'!$A945,0))</f>
        <v/>
      </c>
      <c r="I946" s="115" t="str">
        <f ca="1">IF($B946="","",OFFSET(Zdroj!BW$16,'k rozhodnutí detailní'!$A945,0))</f>
        <v/>
      </c>
      <c r="J946" s="115" t="str">
        <f ca="1">IF($B946="","",OFFSET(Zdroj!BX$16,'k rozhodnutí detailní'!$A945,0))</f>
        <v/>
      </c>
      <c r="K946" s="115" t="str">
        <f ca="1">IF($B946="","",OFFSET(Zdroj!BY$16,'k rozhodnutí detailní'!$A945,0))</f>
        <v/>
      </c>
      <c r="L946" s="115" t="str">
        <f ca="1">IF($B946="","",CONCATENATE(OFFSET(Zdroj!BZ$16,'k rozhodnutí detailní'!$A945,0)," ze 100"))</f>
        <v/>
      </c>
      <c r="M946" s="142" t="str">
        <f t="shared" ref="M946" ca="1" si="624">IF($B946="","",SUM((I946+J946+K946)/100))</f>
        <v/>
      </c>
      <c r="N946" s="125" t="str">
        <f ca="1">IF(B946="","",OFFSET(Zdroj!CE$16,'k rozhodnutí detailní'!A945,0))</f>
        <v/>
      </c>
      <c r="O946" s="115" t="str">
        <f ca="1">IF($B946="","",OFFSET(Zdroj!Z$16,'k rozhodnutí detailní'!$A945,0))</f>
        <v/>
      </c>
      <c r="P946" s="115" t="str">
        <f ca="1">IF($B946="","",OFFSET(Zdroj!AC$16,'k rozhodnutí detailní'!$A945,0))</f>
        <v/>
      </c>
      <c r="Q946" s="115" t="str">
        <f ca="1">IF($B946="","",OFFSET(Zdroj!AD$16,'k rozhodnutí detailní'!$A945,0))</f>
        <v/>
      </c>
      <c r="R946" s="115" t="str">
        <f ca="1">IF($B946="","",OFFSET(Zdroj!AE$16,'k rozhodnutí detailní'!$A945,0))</f>
        <v/>
      </c>
      <c r="S946" s="115" t="str">
        <f ca="1">IF($B946="","",OFFSET(Zdroj!AF$16,'k rozhodnutí detailní'!$A945,0))</f>
        <v/>
      </c>
      <c r="T946" s="115" t="str">
        <f ca="1">IF($B946="","",OFFSET(Zdroj!AG$16,'k rozhodnutí detailní'!$A945,0))</f>
        <v/>
      </c>
      <c r="U946" s="115" t="str">
        <f ca="1">IF($B946="","",OFFSET(Zdroj!AH$16,'k rozhodnutí detailní'!$A945,0))</f>
        <v/>
      </c>
    </row>
    <row r="947" spans="1:21" x14ac:dyDescent="0.25">
      <c r="A947" s="23"/>
      <c r="B947" s="124" t="str">
        <f ca="1">IF(OFFSET(Zdroj!$B$16,A945,0)&gt;0,OFFSET(Zdroj!$B$16,A945,0)+0,"")</f>
        <v/>
      </c>
      <c r="C947" s="2" t="str">
        <f ca="1">IF($B946="","",IF(Zdroj!$AS$9="ano",CONCATENATE("Okres:","
",OFFSET(Zdroj!CH$16,'k rozhodnutí detailní'!$A945,0),"
","Právní forma","
",OFFSET(Zdroj!H$16,'k rozhodnutí detailní'!$A945,0),"
",IF(OFFSET(Zdroj!I$16,'k rozhodnutí detailní'!$A945,0)="","","IČO: "),OFFSET(Zdroj!I$16,'k rozhodnutí detailní'!$A945,0),"
","B.Ú. ",IF(OFFSET(Zdroj!J$16,'k rozhodnutí detailní'!$A945,0)="","","Anonymizováno")),CONCATENATE("Okres:","
",OFFSET(Zdroj!CH$16,'k rozhodnutí detailní'!$A945,0),"
","Právní forma","
",OFFSET(Zdroj!H$16,'k rozhodnutí detailní'!$A945,0),"
",IF(OFFSET(Zdroj!I$16,'k rozhodnutí detailní'!$A945,0)="","","IČO: "),OFFSET(Zdroj!I$16,'k rozhodnutí detailní'!$A945,0),"
","B.Ú. ",OFFSET(Zdroj!J$16,'k rozhodnutí detailní'!$A945,0))))</f>
        <v/>
      </c>
      <c r="D947" s="3" t="str">
        <f ca="1">IF($B946="","",OFFSET(Zdroj!O$16,'k rozhodnutí detailní'!$A945,0))</f>
        <v/>
      </c>
      <c r="E947" s="127"/>
      <c r="F947" s="30"/>
      <c r="G947" s="122"/>
      <c r="H947" s="126"/>
      <c r="I947" s="115"/>
      <c r="J947" s="115"/>
      <c r="K947" s="115"/>
      <c r="L947" s="115"/>
      <c r="M947" s="142"/>
      <c r="N947" s="125"/>
      <c r="O947" s="115"/>
      <c r="P947" s="115"/>
      <c r="Q947" s="115"/>
      <c r="R947" s="115"/>
      <c r="S947" s="115"/>
      <c r="T947" s="115"/>
      <c r="U947" s="115"/>
    </row>
    <row r="948" spans="1:21" x14ac:dyDescent="0.25">
      <c r="A948" s="23">
        <f>ROW()/3-1</f>
        <v>315</v>
      </c>
      <c r="B948" s="124"/>
      <c r="C948" s="28" t="str">
        <f ca="1">IF($B946="","",IF(Zdroj!$AS$9="ano",IF(OFFSET(Zdroj!M$16,'k rozhodnutí detailní'!A945,0)="","","Anonymizováno"),IF(OFFSET(Zdroj!M$16,'k rozhodnutí detailní'!A945,0)="","",OFFSET(Zdroj!M$16,'k rozhodnutí detailní'!A945,0))))</f>
        <v/>
      </c>
      <c r="D948" s="3" t="str">
        <f ca="1">IF($B946="","",CONCATENATE("Dotace bude použita na:","
",OFFSET(Zdroj!P$16,'k rozhodnutí detailní'!$A945,0)))</f>
        <v/>
      </c>
      <c r="E948" s="127"/>
      <c r="F948" s="31" t="str">
        <f ca="1">IF($B946="","",OFFSET(Zdroj!V$16,'k rozhodnutí detailní'!$A945,0))</f>
        <v/>
      </c>
      <c r="G948" s="38" t="str">
        <f ca="1">IF($B946="","",OFFSET(Zdroj!CC$16,'k rozhodnutí'!$A945,0))</f>
        <v/>
      </c>
      <c r="H948" s="126"/>
      <c r="I948" s="115"/>
      <c r="J948" s="115"/>
      <c r="K948" s="115"/>
      <c r="L948" s="115"/>
      <c r="M948" s="142"/>
      <c r="N948" s="32" t="str">
        <f t="shared" ref="N948" ca="1" si="625">IF(B946="","",N946/G946)</f>
        <v/>
      </c>
      <c r="O948" s="115"/>
      <c r="P948" s="115"/>
      <c r="Q948" s="115"/>
      <c r="R948" s="115"/>
      <c r="S948" s="115"/>
      <c r="T948" s="115"/>
      <c r="U948" s="115"/>
    </row>
    <row r="949" spans="1:21" x14ac:dyDescent="0.25">
      <c r="A949" s="23"/>
      <c r="B949" s="78" t="str">
        <f ca="1">IF(OFFSET(Zdroj!$B$16,A948,0)&gt;0,A951,"")</f>
        <v/>
      </c>
      <c r="C949" s="2" t="str">
        <f ca="1">IF($B949="","",IF(Zdroj!$AS$9="ano",CONCATENATE(OFFSET(Zdroj!C$16,'k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19" t="str">
        <f ca="1">IF($B949="","",OFFSET(Zdroj!N$16,'k rozhodnutí detailní'!$A948,0))</f>
        <v/>
      </c>
      <c r="E949" s="127" t="str">
        <f ca="1">IF($B949="","",OFFSET(Zdroj!T$16,'k rozhodnutí detailní'!$A948,0))</f>
        <v/>
      </c>
      <c r="F949" s="31" t="str">
        <f ca="1">IF($B949="","",OFFSET(Zdroj!U$16,'k rozhodnutí detailní'!$A948,0))</f>
        <v/>
      </c>
      <c r="G949" s="122" t="str">
        <f ca="1">IF($B949="","",OFFSET(Zdroj!W$16,'k rozhodnutí detailní'!$A948,0))</f>
        <v/>
      </c>
      <c r="H949" s="126" t="str">
        <f ca="1">IF($B949="","",OFFSET(Zdroj!Y$16,'k rozhodnutí detailní'!$A948,0))</f>
        <v/>
      </c>
      <c r="I949" s="115" t="str">
        <f ca="1">IF($B949="","",OFFSET(Zdroj!BW$16,'k rozhodnutí detailní'!$A948,0))</f>
        <v/>
      </c>
      <c r="J949" s="115" t="str">
        <f ca="1">IF($B949="","",OFFSET(Zdroj!BX$16,'k rozhodnutí detailní'!$A948,0))</f>
        <v/>
      </c>
      <c r="K949" s="115" t="str">
        <f ca="1">IF($B949="","",OFFSET(Zdroj!BY$16,'k rozhodnutí detailní'!$A948,0))</f>
        <v/>
      </c>
      <c r="L949" s="115" t="str">
        <f ca="1">IF($B949="","",CONCATENATE(OFFSET(Zdroj!BZ$16,'k rozhodnutí detailní'!$A948,0)," ze 100"))</f>
        <v/>
      </c>
      <c r="M949" s="142" t="str">
        <f t="shared" ref="M949" ca="1" si="626">IF($B949="","",SUM((I949+J949+K949)/100))</f>
        <v/>
      </c>
      <c r="N949" s="125" t="str">
        <f ca="1">IF(B949="","",OFFSET(Zdroj!CE$16,'k rozhodnutí detailní'!A948,0))</f>
        <v/>
      </c>
      <c r="O949" s="115" t="str">
        <f ca="1">IF($B949="","",OFFSET(Zdroj!Z$16,'k rozhodnutí detailní'!$A948,0))</f>
        <v/>
      </c>
      <c r="P949" s="115" t="str">
        <f ca="1">IF($B949="","",OFFSET(Zdroj!AC$16,'k rozhodnutí detailní'!$A948,0))</f>
        <v/>
      </c>
      <c r="Q949" s="115" t="str">
        <f ca="1">IF($B949="","",OFFSET(Zdroj!AD$16,'k rozhodnutí detailní'!$A948,0))</f>
        <v/>
      </c>
      <c r="R949" s="115" t="str">
        <f ca="1">IF($B949="","",OFFSET(Zdroj!AE$16,'k rozhodnutí detailní'!$A948,0))</f>
        <v/>
      </c>
      <c r="S949" s="115" t="str">
        <f ca="1">IF($B949="","",OFFSET(Zdroj!AF$16,'k rozhodnutí detailní'!$A948,0))</f>
        <v/>
      </c>
      <c r="T949" s="115" t="str">
        <f ca="1">IF($B949="","",OFFSET(Zdroj!AG$16,'k rozhodnutí detailní'!$A948,0))</f>
        <v/>
      </c>
      <c r="U949" s="115" t="str">
        <f ca="1">IF($B949="","",OFFSET(Zdroj!AH$16,'k rozhodnutí detailní'!$A948,0))</f>
        <v/>
      </c>
    </row>
    <row r="950" spans="1:21" x14ac:dyDescent="0.25">
      <c r="A950" s="23"/>
      <c r="B950" s="124" t="str">
        <f ca="1">IF(OFFSET(Zdroj!$B$16,A948,0)&gt;0,OFFSET(Zdroj!$B$16,A948,0)+0,"")</f>
        <v/>
      </c>
      <c r="C950" s="2" t="str">
        <f ca="1">IF($B949="","",IF(Zdroj!$AS$9="ano",CONCATENATE("Okres:","
",OFFSET(Zdroj!CH$16,'k rozhodnutí detailní'!$A948,0),"
","Právní forma","
",OFFSET(Zdroj!H$16,'k rozhodnutí detailní'!$A948,0),"
",IF(OFFSET(Zdroj!I$16,'k rozhodnutí detailní'!$A948,0)="","","IČO: "),OFFSET(Zdroj!I$16,'k rozhodnutí detailní'!$A948,0),"
","B.Ú. ",IF(OFFSET(Zdroj!J$16,'k rozhodnutí detailní'!$A948,0)="","","Anonymizováno")),CONCATENATE("Okres:","
",OFFSET(Zdroj!CH$16,'k rozhodnutí detailní'!$A948,0),"
","Právní forma","
",OFFSET(Zdroj!H$16,'k rozhodnutí detailní'!$A948,0),"
",IF(OFFSET(Zdroj!I$16,'k rozhodnutí detailní'!$A948,0)="","","IČO: "),OFFSET(Zdroj!I$16,'k rozhodnutí detailní'!$A948,0),"
","B.Ú. ",OFFSET(Zdroj!J$16,'k rozhodnutí detailní'!$A948,0))))</f>
        <v/>
      </c>
      <c r="D950" s="3" t="str">
        <f ca="1">IF($B949="","",OFFSET(Zdroj!O$16,'k rozhodnutí detailní'!$A948,0))</f>
        <v/>
      </c>
      <c r="E950" s="127"/>
      <c r="F950" s="30"/>
      <c r="G950" s="122"/>
      <c r="H950" s="126"/>
      <c r="I950" s="115"/>
      <c r="J950" s="115"/>
      <c r="K950" s="115"/>
      <c r="L950" s="115"/>
      <c r="M950" s="142"/>
      <c r="N950" s="125"/>
      <c r="O950" s="115"/>
      <c r="P950" s="115"/>
      <c r="Q950" s="115"/>
      <c r="R950" s="115"/>
      <c r="S950" s="115"/>
      <c r="T950" s="115"/>
      <c r="U950" s="115"/>
    </row>
    <row r="951" spans="1:21" x14ac:dyDescent="0.25">
      <c r="A951" s="23">
        <f>ROW()/3-1</f>
        <v>316</v>
      </c>
      <c r="B951" s="124"/>
      <c r="C951" s="28" t="str">
        <f ca="1">IF($B949="","",IF(Zdroj!$AS$9="ano",IF(OFFSET(Zdroj!M$16,'k rozhodnutí detailní'!A948,0)="","","Anonymizováno"),IF(OFFSET(Zdroj!M$16,'k rozhodnutí detailní'!A948,0)="","",OFFSET(Zdroj!M$16,'k rozhodnutí detailní'!A948,0))))</f>
        <v/>
      </c>
      <c r="D951" s="3" t="str">
        <f ca="1">IF($B949="","",CONCATENATE("Dotace bude použita na:","
",OFFSET(Zdroj!P$16,'k rozhodnutí detailní'!$A948,0)))</f>
        <v/>
      </c>
      <c r="E951" s="127"/>
      <c r="F951" s="31" t="str">
        <f ca="1">IF($B949="","",OFFSET(Zdroj!V$16,'k rozhodnutí detailní'!$A948,0))</f>
        <v/>
      </c>
      <c r="G951" s="38" t="str">
        <f ca="1">IF($B949="","",OFFSET(Zdroj!CC$16,'k rozhodnutí'!$A948,0))</f>
        <v/>
      </c>
      <c r="H951" s="126"/>
      <c r="I951" s="115"/>
      <c r="J951" s="115"/>
      <c r="K951" s="115"/>
      <c r="L951" s="115"/>
      <c r="M951" s="142"/>
      <c r="N951" s="32" t="str">
        <f t="shared" ref="N951" ca="1" si="627">IF(B949="","",N949/G949)</f>
        <v/>
      </c>
      <c r="O951" s="115"/>
      <c r="P951" s="115"/>
      <c r="Q951" s="115"/>
      <c r="R951" s="115"/>
      <c r="S951" s="115"/>
      <c r="T951" s="115"/>
      <c r="U951" s="115"/>
    </row>
    <row r="952" spans="1:21" x14ac:dyDescent="0.25">
      <c r="A952" s="23"/>
      <c r="B952" s="78" t="str">
        <f ca="1">IF(OFFSET(Zdroj!$B$16,A951,0)&gt;0,A954,"")</f>
        <v/>
      </c>
      <c r="C952" s="2" t="str">
        <f ca="1">IF($B952="","",IF(Zdroj!$AS$9="ano",CONCATENATE(OFFSET(Zdroj!C$16,'k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19" t="str">
        <f ca="1">IF($B952="","",OFFSET(Zdroj!N$16,'k rozhodnutí detailní'!$A951,0))</f>
        <v/>
      </c>
      <c r="E952" s="127" t="str">
        <f ca="1">IF($B952="","",OFFSET(Zdroj!T$16,'k rozhodnutí detailní'!$A951,0))</f>
        <v/>
      </c>
      <c r="F952" s="31" t="str">
        <f ca="1">IF($B952="","",OFFSET(Zdroj!U$16,'k rozhodnutí detailní'!$A951,0))</f>
        <v/>
      </c>
      <c r="G952" s="122" t="str">
        <f ca="1">IF($B952="","",OFFSET(Zdroj!W$16,'k rozhodnutí detailní'!$A951,0))</f>
        <v/>
      </c>
      <c r="H952" s="126" t="str">
        <f ca="1">IF($B952="","",OFFSET(Zdroj!Y$16,'k rozhodnutí detailní'!$A951,0))</f>
        <v/>
      </c>
      <c r="I952" s="115" t="str">
        <f ca="1">IF($B952="","",OFFSET(Zdroj!BW$16,'k rozhodnutí detailní'!$A951,0))</f>
        <v/>
      </c>
      <c r="J952" s="115" t="str">
        <f ca="1">IF($B952="","",OFFSET(Zdroj!BX$16,'k rozhodnutí detailní'!$A951,0))</f>
        <v/>
      </c>
      <c r="K952" s="115" t="str">
        <f ca="1">IF($B952="","",OFFSET(Zdroj!BY$16,'k rozhodnutí detailní'!$A951,0))</f>
        <v/>
      </c>
      <c r="L952" s="115" t="str">
        <f ca="1">IF($B952="","",CONCATENATE(OFFSET(Zdroj!BZ$16,'k rozhodnutí detailní'!$A951,0)," ze 100"))</f>
        <v/>
      </c>
      <c r="M952" s="142" t="str">
        <f t="shared" ref="M952" ca="1" si="628">IF($B952="","",SUM((I952+J952+K952)/100))</f>
        <v/>
      </c>
      <c r="N952" s="125" t="str">
        <f ca="1">IF(B952="","",OFFSET(Zdroj!CE$16,'k rozhodnutí detailní'!A951,0))</f>
        <v/>
      </c>
      <c r="O952" s="115" t="str">
        <f ca="1">IF($B952="","",OFFSET(Zdroj!Z$16,'k rozhodnutí detailní'!$A951,0))</f>
        <v/>
      </c>
      <c r="P952" s="115" t="str">
        <f ca="1">IF($B952="","",OFFSET(Zdroj!AC$16,'k rozhodnutí detailní'!$A951,0))</f>
        <v/>
      </c>
      <c r="Q952" s="115" t="str">
        <f ca="1">IF($B952="","",OFFSET(Zdroj!AD$16,'k rozhodnutí detailní'!$A951,0))</f>
        <v/>
      </c>
      <c r="R952" s="115" t="str">
        <f ca="1">IF($B952="","",OFFSET(Zdroj!AE$16,'k rozhodnutí detailní'!$A951,0))</f>
        <v/>
      </c>
      <c r="S952" s="115" t="str">
        <f ca="1">IF($B952="","",OFFSET(Zdroj!AF$16,'k rozhodnutí detailní'!$A951,0))</f>
        <v/>
      </c>
      <c r="T952" s="115" t="str">
        <f ca="1">IF($B952="","",OFFSET(Zdroj!AG$16,'k rozhodnutí detailní'!$A951,0))</f>
        <v/>
      </c>
      <c r="U952" s="115" t="str">
        <f ca="1">IF($B952="","",OFFSET(Zdroj!AH$16,'k rozhodnutí detailní'!$A951,0))</f>
        <v/>
      </c>
    </row>
    <row r="953" spans="1:21" x14ac:dyDescent="0.25">
      <c r="A953" s="23"/>
      <c r="B953" s="124" t="str">
        <f ca="1">IF(OFFSET(Zdroj!$B$16,A951,0)&gt;0,OFFSET(Zdroj!$B$16,A951,0)+0,"")</f>
        <v/>
      </c>
      <c r="C953" s="2" t="str">
        <f ca="1">IF($B952="","",IF(Zdroj!$AS$9="ano",CONCATENATE("Okres:","
",OFFSET(Zdroj!CH$16,'k rozhodnutí detailní'!$A951,0),"
","Právní forma","
",OFFSET(Zdroj!H$16,'k rozhodnutí detailní'!$A951,0),"
",IF(OFFSET(Zdroj!I$16,'k rozhodnutí detailní'!$A951,0)="","","IČO: "),OFFSET(Zdroj!I$16,'k rozhodnutí detailní'!$A951,0),"
","B.Ú. ",IF(OFFSET(Zdroj!J$16,'k rozhodnutí detailní'!$A951,0)="","","Anonymizováno")),CONCATENATE("Okres:","
",OFFSET(Zdroj!CH$16,'k rozhodnutí detailní'!$A951,0),"
","Právní forma","
",OFFSET(Zdroj!H$16,'k rozhodnutí detailní'!$A951,0),"
",IF(OFFSET(Zdroj!I$16,'k rozhodnutí detailní'!$A951,0)="","","IČO: "),OFFSET(Zdroj!I$16,'k rozhodnutí detailní'!$A951,0),"
","B.Ú. ",OFFSET(Zdroj!J$16,'k rozhodnutí detailní'!$A951,0))))</f>
        <v/>
      </c>
      <c r="D953" s="3" t="str">
        <f ca="1">IF($B952="","",OFFSET(Zdroj!O$16,'k rozhodnutí detailní'!$A951,0))</f>
        <v/>
      </c>
      <c r="E953" s="127"/>
      <c r="F953" s="30"/>
      <c r="G953" s="122"/>
      <c r="H953" s="126"/>
      <c r="I953" s="115"/>
      <c r="J953" s="115"/>
      <c r="K953" s="115"/>
      <c r="L953" s="115"/>
      <c r="M953" s="142"/>
      <c r="N953" s="125"/>
      <c r="O953" s="115"/>
      <c r="P953" s="115"/>
      <c r="Q953" s="115"/>
      <c r="R953" s="115"/>
      <c r="S953" s="115"/>
      <c r="T953" s="115"/>
      <c r="U953" s="115"/>
    </row>
    <row r="954" spans="1:21" x14ac:dyDescent="0.25">
      <c r="A954" s="23">
        <f>ROW()/3-1</f>
        <v>317</v>
      </c>
      <c r="B954" s="124"/>
      <c r="C954" s="28" t="str">
        <f ca="1">IF($B952="","",IF(Zdroj!$AS$9="ano",IF(OFFSET(Zdroj!M$16,'k rozhodnutí detailní'!A951,0)="","","Anonymizováno"),IF(OFFSET(Zdroj!M$16,'k rozhodnutí detailní'!A951,0)="","",OFFSET(Zdroj!M$16,'k rozhodnutí detailní'!A951,0))))</f>
        <v/>
      </c>
      <c r="D954" s="3" t="str">
        <f ca="1">IF($B952="","",CONCATENATE("Dotace bude použita na:","
",OFFSET(Zdroj!P$16,'k rozhodnutí detailní'!$A951,0)))</f>
        <v/>
      </c>
      <c r="E954" s="127"/>
      <c r="F954" s="31" t="str">
        <f ca="1">IF($B952="","",OFFSET(Zdroj!V$16,'k rozhodnutí detailní'!$A951,0))</f>
        <v/>
      </c>
      <c r="G954" s="38" t="str">
        <f ca="1">IF($B952="","",OFFSET(Zdroj!CC$16,'k rozhodnutí'!$A951,0))</f>
        <v/>
      </c>
      <c r="H954" s="126"/>
      <c r="I954" s="115"/>
      <c r="J954" s="115"/>
      <c r="K954" s="115"/>
      <c r="L954" s="115"/>
      <c r="M954" s="142"/>
      <c r="N954" s="32" t="str">
        <f t="shared" ref="N954" ca="1" si="629">IF(B952="","",N952/G952)</f>
        <v/>
      </c>
      <c r="O954" s="115"/>
      <c r="P954" s="115"/>
      <c r="Q954" s="115"/>
      <c r="R954" s="115"/>
      <c r="S954" s="115"/>
      <c r="T954" s="115"/>
      <c r="U954" s="115"/>
    </row>
    <row r="955" spans="1:21" x14ac:dyDescent="0.25">
      <c r="A955" s="23"/>
      <c r="B955" s="78" t="str">
        <f ca="1">IF(OFFSET(Zdroj!$B$16,A954,0)&gt;0,A957,"")</f>
        <v/>
      </c>
      <c r="C955" s="2" t="str">
        <f ca="1">IF($B955="","",IF(Zdroj!$AS$9="ano",CONCATENATE(OFFSET(Zdroj!C$16,'k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19" t="str">
        <f ca="1">IF($B955="","",OFFSET(Zdroj!N$16,'k rozhodnutí detailní'!$A954,0))</f>
        <v/>
      </c>
      <c r="E955" s="127" t="str">
        <f ca="1">IF($B955="","",OFFSET(Zdroj!T$16,'k rozhodnutí detailní'!$A954,0))</f>
        <v/>
      </c>
      <c r="F955" s="31" t="str">
        <f ca="1">IF($B955="","",OFFSET(Zdroj!U$16,'k rozhodnutí detailní'!$A954,0))</f>
        <v/>
      </c>
      <c r="G955" s="122" t="str">
        <f ca="1">IF($B955="","",OFFSET(Zdroj!W$16,'k rozhodnutí detailní'!$A954,0))</f>
        <v/>
      </c>
      <c r="H955" s="126" t="str">
        <f ca="1">IF($B955="","",OFFSET(Zdroj!Y$16,'k rozhodnutí detailní'!$A954,0))</f>
        <v/>
      </c>
      <c r="I955" s="115" t="str">
        <f ca="1">IF($B955="","",OFFSET(Zdroj!BW$16,'k rozhodnutí detailní'!$A954,0))</f>
        <v/>
      </c>
      <c r="J955" s="115" t="str">
        <f ca="1">IF($B955="","",OFFSET(Zdroj!BX$16,'k rozhodnutí detailní'!$A954,0))</f>
        <v/>
      </c>
      <c r="K955" s="115" t="str">
        <f ca="1">IF($B955="","",OFFSET(Zdroj!BY$16,'k rozhodnutí detailní'!$A954,0))</f>
        <v/>
      </c>
      <c r="L955" s="115" t="str">
        <f ca="1">IF($B955="","",CONCATENATE(OFFSET(Zdroj!BZ$16,'k rozhodnutí detailní'!$A954,0)," ze 100"))</f>
        <v/>
      </c>
      <c r="M955" s="142" t="str">
        <f t="shared" ref="M955" ca="1" si="630">IF($B955="","",SUM((I955+J955+K955)/100))</f>
        <v/>
      </c>
      <c r="N955" s="125" t="str">
        <f ca="1">IF(B955="","",OFFSET(Zdroj!CE$16,'k rozhodnutí detailní'!A954,0))</f>
        <v/>
      </c>
      <c r="O955" s="115" t="str">
        <f ca="1">IF($B955="","",OFFSET(Zdroj!Z$16,'k rozhodnutí detailní'!$A954,0))</f>
        <v/>
      </c>
      <c r="P955" s="115" t="str">
        <f ca="1">IF($B955="","",OFFSET(Zdroj!AC$16,'k rozhodnutí detailní'!$A954,0))</f>
        <v/>
      </c>
      <c r="Q955" s="115" t="str">
        <f ca="1">IF($B955="","",OFFSET(Zdroj!AD$16,'k rozhodnutí detailní'!$A954,0))</f>
        <v/>
      </c>
      <c r="R955" s="115" t="str">
        <f ca="1">IF($B955="","",OFFSET(Zdroj!AE$16,'k rozhodnutí detailní'!$A954,0))</f>
        <v/>
      </c>
      <c r="S955" s="115" t="str">
        <f ca="1">IF($B955="","",OFFSET(Zdroj!AF$16,'k rozhodnutí detailní'!$A954,0))</f>
        <v/>
      </c>
      <c r="T955" s="115" t="str">
        <f ca="1">IF($B955="","",OFFSET(Zdroj!AG$16,'k rozhodnutí detailní'!$A954,0))</f>
        <v/>
      </c>
      <c r="U955" s="115" t="str">
        <f ca="1">IF($B955="","",OFFSET(Zdroj!AH$16,'k rozhodnutí detailní'!$A954,0))</f>
        <v/>
      </c>
    </row>
    <row r="956" spans="1:21" x14ac:dyDescent="0.25">
      <c r="A956" s="23"/>
      <c r="B956" s="124" t="str">
        <f ca="1">IF(OFFSET(Zdroj!$B$16,A954,0)&gt;0,OFFSET(Zdroj!$B$16,A954,0)+0,"")</f>
        <v/>
      </c>
      <c r="C956" s="2" t="str">
        <f ca="1">IF($B955="","",IF(Zdroj!$AS$9="ano",CONCATENATE("Okres:","
",OFFSET(Zdroj!CH$16,'k rozhodnutí detailní'!$A954,0),"
","Právní forma","
",OFFSET(Zdroj!H$16,'k rozhodnutí detailní'!$A954,0),"
",IF(OFFSET(Zdroj!I$16,'k rozhodnutí detailní'!$A954,0)="","","IČO: "),OFFSET(Zdroj!I$16,'k rozhodnutí detailní'!$A954,0),"
","B.Ú. ",IF(OFFSET(Zdroj!J$16,'k rozhodnutí detailní'!$A954,0)="","","Anonymizováno")),CONCATENATE("Okres:","
",OFFSET(Zdroj!CH$16,'k rozhodnutí detailní'!$A954,0),"
","Právní forma","
",OFFSET(Zdroj!H$16,'k rozhodnutí detailní'!$A954,0),"
",IF(OFFSET(Zdroj!I$16,'k rozhodnutí detailní'!$A954,0)="","","IČO: "),OFFSET(Zdroj!I$16,'k rozhodnutí detailní'!$A954,0),"
","B.Ú. ",OFFSET(Zdroj!J$16,'k rozhodnutí detailní'!$A954,0))))</f>
        <v/>
      </c>
      <c r="D956" s="3" t="str">
        <f ca="1">IF($B955="","",OFFSET(Zdroj!O$16,'k rozhodnutí detailní'!$A954,0))</f>
        <v/>
      </c>
      <c r="E956" s="127"/>
      <c r="F956" s="30"/>
      <c r="G956" s="122"/>
      <c r="H956" s="126"/>
      <c r="I956" s="115"/>
      <c r="J956" s="115"/>
      <c r="K956" s="115"/>
      <c r="L956" s="115"/>
      <c r="M956" s="142"/>
      <c r="N956" s="125"/>
      <c r="O956" s="115"/>
      <c r="P956" s="115"/>
      <c r="Q956" s="115"/>
      <c r="R956" s="115"/>
      <c r="S956" s="115"/>
      <c r="T956" s="115"/>
      <c r="U956" s="115"/>
    </row>
    <row r="957" spans="1:21" x14ac:dyDescent="0.25">
      <c r="A957" s="23">
        <f>ROW()/3-1</f>
        <v>318</v>
      </c>
      <c r="B957" s="124"/>
      <c r="C957" s="28" t="str">
        <f ca="1">IF($B955="","",IF(Zdroj!$AS$9="ano",IF(OFFSET(Zdroj!M$16,'k rozhodnutí detailní'!A954,0)="","","Anonymizováno"),IF(OFFSET(Zdroj!M$16,'k rozhodnutí detailní'!A954,0)="","",OFFSET(Zdroj!M$16,'k rozhodnutí detailní'!A954,0))))</f>
        <v/>
      </c>
      <c r="D957" s="3" t="str">
        <f ca="1">IF($B955="","",CONCATENATE("Dotace bude použita na:","
",OFFSET(Zdroj!P$16,'k rozhodnutí detailní'!$A954,0)))</f>
        <v/>
      </c>
      <c r="E957" s="127"/>
      <c r="F957" s="31" t="str">
        <f ca="1">IF($B955="","",OFFSET(Zdroj!V$16,'k rozhodnutí detailní'!$A954,0))</f>
        <v/>
      </c>
      <c r="G957" s="38" t="str">
        <f ca="1">IF($B955="","",OFFSET(Zdroj!CC$16,'k rozhodnutí'!$A954,0))</f>
        <v/>
      </c>
      <c r="H957" s="126"/>
      <c r="I957" s="115"/>
      <c r="J957" s="115"/>
      <c r="K957" s="115"/>
      <c r="L957" s="115"/>
      <c r="M957" s="142"/>
      <c r="N957" s="32" t="str">
        <f t="shared" ref="N957" ca="1" si="631">IF(B955="","",N955/G955)</f>
        <v/>
      </c>
      <c r="O957" s="115"/>
      <c r="P957" s="115"/>
      <c r="Q957" s="115"/>
      <c r="R957" s="115"/>
      <c r="S957" s="115"/>
      <c r="T957" s="115"/>
      <c r="U957" s="115"/>
    </row>
    <row r="958" spans="1:21" x14ac:dyDescent="0.25">
      <c r="A958" s="23"/>
      <c r="B958" s="78" t="str">
        <f ca="1">IF(OFFSET(Zdroj!$B$16,A957,0)&gt;0,A960,"")</f>
        <v/>
      </c>
      <c r="C958" s="2" t="str">
        <f ca="1">IF($B958="","",IF(Zdroj!$AS$9="ano",CONCATENATE(OFFSET(Zdroj!C$16,'k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19" t="str">
        <f ca="1">IF($B958="","",OFFSET(Zdroj!N$16,'k rozhodnutí detailní'!$A957,0))</f>
        <v/>
      </c>
      <c r="E958" s="127" t="str">
        <f ca="1">IF($B958="","",OFFSET(Zdroj!T$16,'k rozhodnutí detailní'!$A957,0))</f>
        <v/>
      </c>
      <c r="F958" s="31" t="str">
        <f ca="1">IF($B958="","",OFFSET(Zdroj!U$16,'k rozhodnutí detailní'!$A957,0))</f>
        <v/>
      </c>
      <c r="G958" s="122" t="str">
        <f ca="1">IF($B958="","",OFFSET(Zdroj!W$16,'k rozhodnutí detailní'!$A957,0))</f>
        <v/>
      </c>
      <c r="H958" s="126" t="str">
        <f ca="1">IF($B958="","",OFFSET(Zdroj!Y$16,'k rozhodnutí detailní'!$A957,0))</f>
        <v/>
      </c>
      <c r="I958" s="115" t="str">
        <f ca="1">IF($B958="","",OFFSET(Zdroj!BW$16,'k rozhodnutí detailní'!$A957,0))</f>
        <v/>
      </c>
      <c r="J958" s="115" t="str">
        <f ca="1">IF($B958="","",OFFSET(Zdroj!BX$16,'k rozhodnutí detailní'!$A957,0))</f>
        <v/>
      </c>
      <c r="K958" s="115" t="str">
        <f ca="1">IF($B958="","",OFFSET(Zdroj!BY$16,'k rozhodnutí detailní'!$A957,0))</f>
        <v/>
      </c>
      <c r="L958" s="115" t="str">
        <f ca="1">IF($B958="","",CONCATENATE(OFFSET(Zdroj!BZ$16,'k rozhodnutí detailní'!$A957,0)," ze 100"))</f>
        <v/>
      </c>
      <c r="M958" s="142" t="str">
        <f t="shared" ref="M958" ca="1" si="632">IF($B958="","",SUM((I958+J958+K958)/100))</f>
        <v/>
      </c>
      <c r="N958" s="125" t="str">
        <f ca="1">IF(B958="","",OFFSET(Zdroj!CE$16,'k rozhodnutí detailní'!A957,0))</f>
        <v/>
      </c>
      <c r="O958" s="115" t="str">
        <f ca="1">IF($B958="","",OFFSET(Zdroj!Z$16,'k rozhodnutí detailní'!$A957,0))</f>
        <v/>
      </c>
      <c r="P958" s="115" t="str">
        <f ca="1">IF($B958="","",OFFSET(Zdroj!AC$16,'k rozhodnutí detailní'!$A957,0))</f>
        <v/>
      </c>
      <c r="Q958" s="115" t="str">
        <f ca="1">IF($B958="","",OFFSET(Zdroj!AD$16,'k rozhodnutí detailní'!$A957,0))</f>
        <v/>
      </c>
      <c r="R958" s="115" t="str">
        <f ca="1">IF($B958="","",OFFSET(Zdroj!AE$16,'k rozhodnutí detailní'!$A957,0))</f>
        <v/>
      </c>
      <c r="S958" s="115" t="str">
        <f ca="1">IF($B958="","",OFFSET(Zdroj!AF$16,'k rozhodnutí detailní'!$A957,0))</f>
        <v/>
      </c>
      <c r="T958" s="115" t="str">
        <f ca="1">IF($B958="","",OFFSET(Zdroj!AG$16,'k rozhodnutí detailní'!$A957,0))</f>
        <v/>
      </c>
      <c r="U958" s="115" t="str">
        <f ca="1">IF($B958="","",OFFSET(Zdroj!AH$16,'k rozhodnutí detailní'!$A957,0))</f>
        <v/>
      </c>
    </row>
    <row r="959" spans="1:21" x14ac:dyDescent="0.25">
      <c r="A959" s="23"/>
      <c r="B959" s="124" t="str">
        <f ca="1">IF(OFFSET(Zdroj!$B$16,A957,0)&gt;0,OFFSET(Zdroj!$B$16,A957,0)+0,"")</f>
        <v/>
      </c>
      <c r="C959" s="2" t="str">
        <f ca="1">IF($B958="","",IF(Zdroj!$AS$9="ano",CONCATENATE("Okres:","
",OFFSET(Zdroj!CH$16,'k rozhodnutí detailní'!$A957,0),"
","Právní forma","
",OFFSET(Zdroj!H$16,'k rozhodnutí detailní'!$A957,0),"
",IF(OFFSET(Zdroj!I$16,'k rozhodnutí detailní'!$A957,0)="","","IČO: "),OFFSET(Zdroj!I$16,'k rozhodnutí detailní'!$A957,0),"
","B.Ú. ",IF(OFFSET(Zdroj!J$16,'k rozhodnutí detailní'!$A957,0)="","","Anonymizováno")),CONCATENATE("Okres:","
",OFFSET(Zdroj!CH$16,'k rozhodnutí detailní'!$A957,0),"
","Právní forma","
",OFFSET(Zdroj!H$16,'k rozhodnutí detailní'!$A957,0),"
",IF(OFFSET(Zdroj!I$16,'k rozhodnutí detailní'!$A957,0)="","","IČO: "),OFFSET(Zdroj!I$16,'k rozhodnutí detailní'!$A957,0),"
","B.Ú. ",OFFSET(Zdroj!J$16,'k rozhodnutí detailní'!$A957,0))))</f>
        <v/>
      </c>
      <c r="D959" s="3" t="str">
        <f ca="1">IF($B958="","",OFFSET(Zdroj!O$16,'k rozhodnutí detailní'!$A957,0))</f>
        <v/>
      </c>
      <c r="E959" s="127"/>
      <c r="F959" s="30"/>
      <c r="G959" s="122"/>
      <c r="H959" s="126"/>
      <c r="I959" s="115"/>
      <c r="J959" s="115"/>
      <c r="K959" s="115"/>
      <c r="L959" s="115"/>
      <c r="M959" s="142"/>
      <c r="N959" s="125"/>
      <c r="O959" s="115"/>
      <c r="P959" s="115"/>
      <c r="Q959" s="115"/>
      <c r="R959" s="115"/>
      <c r="S959" s="115"/>
      <c r="T959" s="115"/>
      <c r="U959" s="115"/>
    </row>
    <row r="960" spans="1:21" x14ac:dyDescent="0.25">
      <c r="A960" s="23">
        <f>ROW()/3-1</f>
        <v>319</v>
      </c>
      <c r="B960" s="124"/>
      <c r="C960" s="28" t="str">
        <f ca="1">IF($B958="","",IF(Zdroj!$AS$9="ano",IF(OFFSET(Zdroj!M$16,'k rozhodnutí detailní'!A957,0)="","","Anonymizováno"),IF(OFFSET(Zdroj!M$16,'k rozhodnutí detailní'!A957,0)="","",OFFSET(Zdroj!M$16,'k rozhodnutí detailní'!A957,0))))</f>
        <v/>
      </c>
      <c r="D960" s="3" t="str">
        <f ca="1">IF($B958="","",CONCATENATE("Dotace bude použita na:","
",OFFSET(Zdroj!P$16,'k rozhodnutí detailní'!$A957,0)))</f>
        <v/>
      </c>
      <c r="E960" s="127"/>
      <c r="F960" s="31" t="str">
        <f ca="1">IF($B958="","",OFFSET(Zdroj!V$16,'k rozhodnutí detailní'!$A957,0))</f>
        <v/>
      </c>
      <c r="G960" s="38" t="str">
        <f ca="1">IF($B958="","",OFFSET(Zdroj!CC$16,'k rozhodnutí'!$A957,0))</f>
        <v/>
      </c>
      <c r="H960" s="126"/>
      <c r="I960" s="115"/>
      <c r="J960" s="115"/>
      <c r="K960" s="115"/>
      <c r="L960" s="115"/>
      <c r="M960" s="142"/>
      <c r="N960" s="32" t="str">
        <f t="shared" ref="N960" ca="1" si="633">IF(B958="","",N958/G958)</f>
        <v/>
      </c>
      <c r="O960" s="115"/>
      <c r="P960" s="115"/>
      <c r="Q960" s="115"/>
      <c r="R960" s="115"/>
      <c r="S960" s="115"/>
      <c r="T960" s="115"/>
      <c r="U960" s="115"/>
    </row>
    <row r="961" spans="1:21" x14ac:dyDescent="0.25">
      <c r="A961" s="23"/>
      <c r="B961" s="78" t="str">
        <f ca="1">IF(OFFSET(Zdroj!$B$16,A960,0)&gt;0,A963,"")</f>
        <v/>
      </c>
      <c r="C961" s="2" t="str">
        <f ca="1">IF($B961="","",IF(Zdroj!$AS$9="ano",CONCATENATE(OFFSET(Zdroj!C$16,'k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19" t="str">
        <f ca="1">IF($B961="","",OFFSET(Zdroj!N$16,'k rozhodnutí detailní'!$A960,0))</f>
        <v/>
      </c>
      <c r="E961" s="127" t="str">
        <f ca="1">IF($B961="","",OFFSET(Zdroj!T$16,'k rozhodnutí detailní'!$A960,0))</f>
        <v/>
      </c>
      <c r="F961" s="31" t="str">
        <f ca="1">IF($B961="","",OFFSET(Zdroj!U$16,'k rozhodnutí detailní'!$A960,0))</f>
        <v/>
      </c>
      <c r="G961" s="122" t="str">
        <f ca="1">IF($B961="","",OFFSET(Zdroj!W$16,'k rozhodnutí detailní'!$A960,0))</f>
        <v/>
      </c>
      <c r="H961" s="126" t="str">
        <f ca="1">IF($B961="","",OFFSET(Zdroj!Y$16,'k rozhodnutí detailní'!$A960,0))</f>
        <v/>
      </c>
      <c r="I961" s="115" t="str">
        <f ca="1">IF($B961="","",OFFSET(Zdroj!BW$16,'k rozhodnutí detailní'!$A960,0))</f>
        <v/>
      </c>
      <c r="J961" s="115" t="str">
        <f ca="1">IF($B961="","",OFFSET(Zdroj!BX$16,'k rozhodnutí detailní'!$A960,0))</f>
        <v/>
      </c>
      <c r="K961" s="115" t="str">
        <f ca="1">IF($B961="","",OFFSET(Zdroj!BY$16,'k rozhodnutí detailní'!$A960,0))</f>
        <v/>
      </c>
      <c r="L961" s="115" t="str">
        <f ca="1">IF($B961="","",CONCATENATE(OFFSET(Zdroj!BZ$16,'k rozhodnutí detailní'!$A960,0)," ze 100"))</f>
        <v/>
      </c>
      <c r="M961" s="142" t="str">
        <f t="shared" ref="M961" ca="1" si="634">IF($B961="","",SUM((I961+J961+K961)/100))</f>
        <v/>
      </c>
      <c r="N961" s="125" t="str">
        <f ca="1">IF(B961="","",OFFSET(Zdroj!CE$16,'k rozhodnutí detailní'!A960,0))</f>
        <v/>
      </c>
      <c r="O961" s="115" t="str">
        <f ca="1">IF($B961="","",OFFSET(Zdroj!Z$16,'k rozhodnutí detailní'!$A960,0))</f>
        <v/>
      </c>
      <c r="P961" s="115" t="str">
        <f ca="1">IF($B961="","",OFFSET(Zdroj!AC$16,'k rozhodnutí detailní'!$A960,0))</f>
        <v/>
      </c>
      <c r="Q961" s="115" t="str">
        <f ca="1">IF($B961="","",OFFSET(Zdroj!AD$16,'k rozhodnutí detailní'!$A960,0))</f>
        <v/>
      </c>
      <c r="R961" s="115" t="str">
        <f ca="1">IF($B961="","",OFFSET(Zdroj!AE$16,'k rozhodnutí detailní'!$A960,0))</f>
        <v/>
      </c>
      <c r="S961" s="115" t="str">
        <f ca="1">IF($B961="","",OFFSET(Zdroj!AF$16,'k rozhodnutí detailní'!$A960,0))</f>
        <v/>
      </c>
      <c r="T961" s="115" t="str">
        <f ca="1">IF($B961="","",OFFSET(Zdroj!AG$16,'k rozhodnutí detailní'!$A960,0))</f>
        <v/>
      </c>
      <c r="U961" s="115" t="str">
        <f ca="1">IF($B961="","",OFFSET(Zdroj!AH$16,'k rozhodnutí detailní'!$A960,0))</f>
        <v/>
      </c>
    </row>
    <row r="962" spans="1:21" x14ac:dyDescent="0.25">
      <c r="A962" s="23"/>
      <c r="B962" s="124" t="str">
        <f ca="1">IF(OFFSET(Zdroj!$B$16,A960,0)&gt;0,OFFSET(Zdroj!$B$16,A960,0)+0,"")</f>
        <v/>
      </c>
      <c r="C962" s="2" t="str">
        <f ca="1">IF($B961="","",IF(Zdroj!$AS$9="ano",CONCATENATE("Okres:","
",OFFSET(Zdroj!CH$16,'k rozhodnutí detailní'!$A960,0),"
","Právní forma","
",OFFSET(Zdroj!H$16,'k rozhodnutí detailní'!$A960,0),"
",IF(OFFSET(Zdroj!I$16,'k rozhodnutí detailní'!$A960,0)="","","IČO: "),OFFSET(Zdroj!I$16,'k rozhodnutí detailní'!$A960,0),"
","B.Ú. ",IF(OFFSET(Zdroj!J$16,'k rozhodnutí detailní'!$A960,0)="","","Anonymizováno")),CONCATENATE("Okres:","
",OFFSET(Zdroj!CH$16,'k rozhodnutí detailní'!$A960,0),"
","Právní forma","
",OFFSET(Zdroj!H$16,'k rozhodnutí detailní'!$A960,0),"
",IF(OFFSET(Zdroj!I$16,'k rozhodnutí detailní'!$A960,0)="","","IČO: "),OFFSET(Zdroj!I$16,'k rozhodnutí detailní'!$A960,0),"
","B.Ú. ",OFFSET(Zdroj!J$16,'k rozhodnutí detailní'!$A960,0))))</f>
        <v/>
      </c>
      <c r="D962" s="3" t="str">
        <f ca="1">IF($B961="","",OFFSET(Zdroj!O$16,'k rozhodnutí detailní'!$A960,0))</f>
        <v/>
      </c>
      <c r="E962" s="127"/>
      <c r="F962" s="30"/>
      <c r="G962" s="122"/>
      <c r="H962" s="126"/>
      <c r="I962" s="115"/>
      <c r="J962" s="115"/>
      <c r="K962" s="115"/>
      <c r="L962" s="115"/>
      <c r="M962" s="142"/>
      <c r="N962" s="125"/>
      <c r="O962" s="115"/>
      <c r="P962" s="115"/>
      <c r="Q962" s="115"/>
      <c r="R962" s="115"/>
      <c r="S962" s="115"/>
      <c r="T962" s="115"/>
      <c r="U962" s="115"/>
    </row>
    <row r="963" spans="1:21" x14ac:dyDescent="0.25">
      <c r="A963" s="23">
        <f>ROW()/3-1</f>
        <v>320</v>
      </c>
      <c r="B963" s="124"/>
      <c r="C963" s="28" t="str">
        <f ca="1">IF($B961="","",IF(Zdroj!$AS$9="ano",IF(OFFSET(Zdroj!M$16,'k rozhodnutí detailní'!A960,0)="","","Anonymizováno"),IF(OFFSET(Zdroj!M$16,'k rozhodnutí detailní'!A960,0)="","",OFFSET(Zdroj!M$16,'k rozhodnutí detailní'!A960,0))))</f>
        <v/>
      </c>
      <c r="D963" s="3" t="str">
        <f ca="1">IF($B961="","",CONCATENATE("Dotace bude použita na:","
",OFFSET(Zdroj!P$16,'k rozhodnutí detailní'!$A960,0)))</f>
        <v/>
      </c>
      <c r="E963" s="127"/>
      <c r="F963" s="31" t="str">
        <f ca="1">IF($B961="","",OFFSET(Zdroj!V$16,'k rozhodnutí detailní'!$A960,0))</f>
        <v/>
      </c>
      <c r="G963" s="38" t="str">
        <f ca="1">IF($B961="","",OFFSET(Zdroj!CC$16,'k rozhodnutí'!$A960,0))</f>
        <v/>
      </c>
      <c r="H963" s="126"/>
      <c r="I963" s="115"/>
      <c r="J963" s="115"/>
      <c r="K963" s="115"/>
      <c r="L963" s="115"/>
      <c r="M963" s="142"/>
      <c r="N963" s="32" t="str">
        <f t="shared" ref="N963" ca="1" si="635">IF(B961="","",N961/G961)</f>
        <v/>
      </c>
      <c r="O963" s="115"/>
      <c r="P963" s="115"/>
      <c r="Q963" s="115"/>
      <c r="R963" s="115"/>
      <c r="S963" s="115"/>
      <c r="T963" s="115"/>
      <c r="U963" s="115"/>
    </row>
    <row r="964" spans="1:21" x14ac:dyDescent="0.25">
      <c r="A964" s="23"/>
      <c r="B964" s="78" t="str">
        <f ca="1">IF(OFFSET(Zdroj!$B$16,A963,0)&gt;0,A966,"")</f>
        <v/>
      </c>
      <c r="C964" s="2" t="str">
        <f ca="1">IF($B964="","",IF(Zdroj!$AS$9="ano",CONCATENATE(OFFSET(Zdroj!C$16,'k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19" t="str">
        <f ca="1">IF($B964="","",OFFSET(Zdroj!N$16,'k rozhodnutí detailní'!$A963,0))</f>
        <v/>
      </c>
      <c r="E964" s="127" t="str">
        <f ca="1">IF($B964="","",OFFSET(Zdroj!T$16,'k rozhodnutí detailní'!$A963,0))</f>
        <v/>
      </c>
      <c r="F964" s="31" t="str">
        <f ca="1">IF($B964="","",OFFSET(Zdroj!U$16,'k rozhodnutí detailní'!$A963,0))</f>
        <v/>
      </c>
      <c r="G964" s="122" t="str">
        <f ca="1">IF($B964="","",OFFSET(Zdroj!W$16,'k rozhodnutí detailní'!$A963,0))</f>
        <v/>
      </c>
      <c r="H964" s="126" t="str">
        <f ca="1">IF($B964="","",OFFSET(Zdroj!Y$16,'k rozhodnutí detailní'!$A963,0))</f>
        <v/>
      </c>
      <c r="I964" s="115" t="str">
        <f ca="1">IF($B964="","",OFFSET(Zdroj!BW$16,'k rozhodnutí detailní'!$A963,0))</f>
        <v/>
      </c>
      <c r="J964" s="115" t="str">
        <f ca="1">IF($B964="","",OFFSET(Zdroj!BX$16,'k rozhodnutí detailní'!$A963,0))</f>
        <v/>
      </c>
      <c r="K964" s="115" t="str">
        <f ca="1">IF($B964="","",OFFSET(Zdroj!BY$16,'k rozhodnutí detailní'!$A963,0))</f>
        <v/>
      </c>
      <c r="L964" s="115" t="str">
        <f ca="1">IF($B964="","",CONCATENATE(OFFSET(Zdroj!BZ$16,'k rozhodnutí detailní'!$A963,0)," ze 100"))</f>
        <v/>
      </c>
      <c r="M964" s="142" t="str">
        <f t="shared" ref="M964" ca="1" si="636">IF($B964="","",SUM((I964+J964+K964)/100))</f>
        <v/>
      </c>
      <c r="N964" s="125" t="str">
        <f ca="1">IF(B964="","",OFFSET(Zdroj!CE$16,'k rozhodnutí detailní'!A963,0))</f>
        <v/>
      </c>
      <c r="O964" s="115" t="str">
        <f ca="1">IF($B964="","",OFFSET(Zdroj!Z$16,'k rozhodnutí detailní'!$A963,0))</f>
        <v/>
      </c>
      <c r="P964" s="115" t="str">
        <f ca="1">IF($B964="","",OFFSET(Zdroj!AC$16,'k rozhodnutí detailní'!$A963,0))</f>
        <v/>
      </c>
      <c r="Q964" s="115" t="str">
        <f ca="1">IF($B964="","",OFFSET(Zdroj!AD$16,'k rozhodnutí detailní'!$A963,0))</f>
        <v/>
      </c>
      <c r="R964" s="115" t="str">
        <f ca="1">IF($B964="","",OFFSET(Zdroj!AE$16,'k rozhodnutí detailní'!$A963,0))</f>
        <v/>
      </c>
      <c r="S964" s="115" t="str">
        <f ca="1">IF($B964="","",OFFSET(Zdroj!AF$16,'k rozhodnutí detailní'!$A963,0))</f>
        <v/>
      </c>
      <c r="T964" s="115" t="str">
        <f ca="1">IF($B964="","",OFFSET(Zdroj!AG$16,'k rozhodnutí detailní'!$A963,0))</f>
        <v/>
      </c>
      <c r="U964" s="115" t="str">
        <f ca="1">IF($B964="","",OFFSET(Zdroj!AH$16,'k rozhodnutí detailní'!$A963,0))</f>
        <v/>
      </c>
    </row>
    <row r="965" spans="1:21" x14ac:dyDescent="0.25">
      <c r="A965" s="23"/>
      <c r="B965" s="124" t="str">
        <f ca="1">IF(OFFSET(Zdroj!$B$16,A963,0)&gt;0,OFFSET(Zdroj!$B$16,A963,0)+0,"")</f>
        <v/>
      </c>
      <c r="C965" s="2" t="str">
        <f ca="1">IF($B964="","",IF(Zdroj!$AS$9="ano",CONCATENATE("Okres:","
",OFFSET(Zdroj!CH$16,'k rozhodnutí detailní'!$A963,0),"
","Právní forma","
",OFFSET(Zdroj!H$16,'k rozhodnutí detailní'!$A963,0),"
",IF(OFFSET(Zdroj!I$16,'k rozhodnutí detailní'!$A963,0)="","","IČO: "),OFFSET(Zdroj!I$16,'k rozhodnutí detailní'!$A963,0),"
","B.Ú. ",IF(OFFSET(Zdroj!J$16,'k rozhodnutí detailní'!$A963,0)="","","Anonymizováno")),CONCATENATE("Okres:","
",OFFSET(Zdroj!CH$16,'k rozhodnutí detailní'!$A963,0),"
","Právní forma","
",OFFSET(Zdroj!H$16,'k rozhodnutí detailní'!$A963,0),"
",IF(OFFSET(Zdroj!I$16,'k rozhodnutí detailní'!$A963,0)="","","IČO: "),OFFSET(Zdroj!I$16,'k rozhodnutí detailní'!$A963,0),"
","B.Ú. ",OFFSET(Zdroj!J$16,'k rozhodnutí detailní'!$A963,0))))</f>
        <v/>
      </c>
      <c r="D965" s="3" t="str">
        <f ca="1">IF($B964="","",OFFSET(Zdroj!O$16,'k rozhodnutí detailní'!$A963,0))</f>
        <v/>
      </c>
      <c r="E965" s="127"/>
      <c r="F965" s="30"/>
      <c r="G965" s="122"/>
      <c r="H965" s="126"/>
      <c r="I965" s="115"/>
      <c r="J965" s="115"/>
      <c r="K965" s="115"/>
      <c r="L965" s="115"/>
      <c r="M965" s="142"/>
      <c r="N965" s="125"/>
      <c r="O965" s="115"/>
      <c r="P965" s="115"/>
      <c r="Q965" s="115"/>
      <c r="R965" s="115"/>
      <c r="S965" s="115"/>
      <c r="T965" s="115"/>
      <c r="U965" s="115"/>
    </row>
    <row r="966" spans="1:21" x14ac:dyDescent="0.25">
      <c r="A966" s="23">
        <f>ROW()/3-1</f>
        <v>321</v>
      </c>
      <c r="B966" s="124"/>
      <c r="C966" s="28" t="str">
        <f ca="1">IF($B964="","",IF(Zdroj!$AS$9="ano",IF(OFFSET(Zdroj!M$16,'k rozhodnutí detailní'!A963,0)="","","Anonymizováno"),IF(OFFSET(Zdroj!M$16,'k rozhodnutí detailní'!A963,0)="","",OFFSET(Zdroj!M$16,'k rozhodnutí detailní'!A963,0))))</f>
        <v/>
      </c>
      <c r="D966" s="3" t="str">
        <f ca="1">IF($B964="","",CONCATENATE("Dotace bude použita na:","
",OFFSET(Zdroj!P$16,'k rozhodnutí detailní'!$A963,0)))</f>
        <v/>
      </c>
      <c r="E966" s="127"/>
      <c r="F966" s="31" t="str">
        <f ca="1">IF($B964="","",OFFSET(Zdroj!V$16,'k rozhodnutí detailní'!$A963,0))</f>
        <v/>
      </c>
      <c r="G966" s="38" t="str">
        <f ca="1">IF($B964="","",OFFSET(Zdroj!CC$16,'k rozhodnutí'!$A963,0))</f>
        <v/>
      </c>
      <c r="H966" s="126"/>
      <c r="I966" s="115"/>
      <c r="J966" s="115"/>
      <c r="K966" s="115"/>
      <c r="L966" s="115"/>
      <c r="M966" s="142"/>
      <c r="N966" s="32" t="str">
        <f t="shared" ref="N966" ca="1" si="637">IF(B964="","",N964/G964)</f>
        <v/>
      </c>
      <c r="O966" s="115"/>
      <c r="P966" s="115"/>
      <c r="Q966" s="115"/>
      <c r="R966" s="115"/>
      <c r="S966" s="115"/>
      <c r="T966" s="115"/>
      <c r="U966" s="115"/>
    </row>
    <row r="967" spans="1:21" x14ac:dyDescent="0.25">
      <c r="A967" s="23"/>
      <c r="B967" s="78" t="str">
        <f ca="1">IF(OFFSET(Zdroj!$B$16,A966,0)&gt;0,A969,"")</f>
        <v/>
      </c>
      <c r="C967" s="2" t="str">
        <f ca="1">IF($B967="","",IF(Zdroj!$AS$9="ano",CONCATENATE(OFFSET(Zdroj!C$16,'k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19" t="str">
        <f ca="1">IF($B967="","",OFFSET(Zdroj!N$16,'k rozhodnutí detailní'!$A966,0))</f>
        <v/>
      </c>
      <c r="E967" s="127" t="str">
        <f ca="1">IF($B967="","",OFFSET(Zdroj!T$16,'k rozhodnutí detailní'!$A966,0))</f>
        <v/>
      </c>
      <c r="F967" s="31" t="str">
        <f ca="1">IF($B967="","",OFFSET(Zdroj!U$16,'k rozhodnutí detailní'!$A966,0))</f>
        <v/>
      </c>
      <c r="G967" s="122" t="str">
        <f ca="1">IF($B967="","",OFFSET(Zdroj!W$16,'k rozhodnutí detailní'!$A966,0))</f>
        <v/>
      </c>
      <c r="H967" s="126" t="str">
        <f ca="1">IF($B967="","",OFFSET(Zdroj!Y$16,'k rozhodnutí detailní'!$A966,0))</f>
        <v/>
      </c>
      <c r="I967" s="115" t="str">
        <f ca="1">IF($B967="","",OFFSET(Zdroj!BW$16,'k rozhodnutí detailní'!$A966,0))</f>
        <v/>
      </c>
      <c r="J967" s="115" t="str">
        <f ca="1">IF($B967="","",OFFSET(Zdroj!BX$16,'k rozhodnutí detailní'!$A966,0))</f>
        <v/>
      </c>
      <c r="K967" s="115" t="str">
        <f ca="1">IF($B967="","",OFFSET(Zdroj!BY$16,'k rozhodnutí detailní'!$A966,0))</f>
        <v/>
      </c>
      <c r="L967" s="115" t="str">
        <f ca="1">IF($B967="","",CONCATENATE(OFFSET(Zdroj!BZ$16,'k rozhodnutí detailní'!$A966,0)," ze 100"))</f>
        <v/>
      </c>
      <c r="M967" s="142" t="str">
        <f t="shared" ref="M967" ca="1" si="638">IF($B967="","",SUM((I967+J967+K967)/100))</f>
        <v/>
      </c>
      <c r="N967" s="125" t="str">
        <f ca="1">IF(B967="","",OFFSET(Zdroj!CE$16,'k rozhodnutí detailní'!A966,0))</f>
        <v/>
      </c>
      <c r="O967" s="115" t="str">
        <f ca="1">IF($B967="","",OFFSET(Zdroj!Z$16,'k rozhodnutí detailní'!$A966,0))</f>
        <v/>
      </c>
      <c r="P967" s="115" t="str">
        <f ca="1">IF($B967="","",OFFSET(Zdroj!AC$16,'k rozhodnutí detailní'!$A966,0))</f>
        <v/>
      </c>
      <c r="Q967" s="115" t="str">
        <f ca="1">IF($B967="","",OFFSET(Zdroj!AD$16,'k rozhodnutí detailní'!$A966,0))</f>
        <v/>
      </c>
      <c r="R967" s="115" t="str">
        <f ca="1">IF($B967="","",OFFSET(Zdroj!AE$16,'k rozhodnutí detailní'!$A966,0))</f>
        <v/>
      </c>
      <c r="S967" s="115" t="str">
        <f ca="1">IF($B967="","",OFFSET(Zdroj!AF$16,'k rozhodnutí detailní'!$A966,0))</f>
        <v/>
      </c>
      <c r="T967" s="115" t="str">
        <f ca="1">IF($B967="","",OFFSET(Zdroj!AG$16,'k rozhodnutí detailní'!$A966,0))</f>
        <v/>
      </c>
      <c r="U967" s="115" t="str">
        <f ca="1">IF($B967="","",OFFSET(Zdroj!AH$16,'k rozhodnutí detailní'!$A966,0))</f>
        <v/>
      </c>
    </row>
    <row r="968" spans="1:21" x14ac:dyDescent="0.25">
      <c r="A968" s="23"/>
      <c r="B968" s="124" t="str">
        <f ca="1">IF(OFFSET(Zdroj!$B$16,A966,0)&gt;0,OFFSET(Zdroj!$B$16,A966,0)+0,"")</f>
        <v/>
      </c>
      <c r="C968" s="2" t="str">
        <f ca="1">IF($B967="","",IF(Zdroj!$AS$9="ano",CONCATENATE("Okres:","
",OFFSET(Zdroj!CH$16,'k rozhodnutí detailní'!$A966,0),"
","Právní forma","
",OFFSET(Zdroj!H$16,'k rozhodnutí detailní'!$A966,0),"
",IF(OFFSET(Zdroj!I$16,'k rozhodnutí detailní'!$A966,0)="","","IČO: "),OFFSET(Zdroj!I$16,'k rozhodnutí detailní'!$A966,0),"
","B.Ú. ",IF(OFFSET(Zdroj!J$16,'k rozhodnutí detailní'!$A966,0)="","","Anonymizováno")),CONCATENATE("Okres:","
",OFFSET(Zdroj!CH$16,'k rozhodnutí detailní'!$A966,0),"
","Právní forma","
",OFFSET(Zdroj!H$16,'k rozhodnutí detailní'!$A966,0),"
",IF(OFFSET(Zdroj!I$16,'k rozhodnutí detailní'!$A966,0)="","","IČO: "),OFFSET(Zdroj!I$16,'k rozhodnutí detailní'!$A966,0),"
","B.Ú. ",OFFSET(Zdroj!J$16,'k rozhodnutí detailní'!$A966,0))))</f>
        <v/>
      </c>
      <c r="D968" s="3" t="str">
        <f ca="1">IF($B967="","",OFFSET(Zdroj!O$16,'k rozhodnutí detailní'!$A966,0))</f>
        <v/>
      </c>
      <c r="E968" s="127"/>
      <c r="F968" s="30"/>
      <c r="G968" s="122"/>
      <c r="H968" s="126"/>
      <c r="I968" s="115"/>
      <c r="J968" s="115"/>
      <c r="K968" s="115"/>
      <c r="L968" s="115"/>
      <c r="M968" s="142"/>
      <c r="N968" s="125"/>
      <c r="O968" s="115"/>
      <c r="P968" s="115"/>
      <c r="Q968" s="115"/>
      <c r="R968" s="115"/>
      <c r="S968" s="115"/>
      <c r="T968" s="115"/>
      <c r="U968" s="115"/>
    </row>
    <row r="969" spans="1:21" x14ac:dyDescent="0.25">
      <c r="A969" s="23">
        <f>ROW()/3-1</f>
        <v>322</v>
      </c>
      <c r="B969" s="124"/>
      <c r="C969" s="28" t="str">
        <f ca="1">IF($B967="","",IF(Zdroj!$AS$9="ano",IF(OFFSET(Zdroj!M$16,'k rozhodnutí detailní'!A966,0)="","","Anonymizováno"),IF(OFFSET(Zdroj!M$16,'k rozhodnutí detailní'!A966,0)="","",OFFSET(Zdroj!M$16,'k rozhodnutí detailní'!A966,0))))</f>
        <v/>
      </c>
      <c r="D969" s="3" t="str">
        <f ca="1">IF($B967="","",CONCATENATE("Dotace bude použita na:","
",OFFSET(Zdroj!P$16,'k rozhodnutí detailní'!$A966,0)))</f>
        <v/>
      </c>
      <c r="E969" s="127"/>
      <c r="F969" s="31" t="str">
        <f ca="1">IF($B967="","",OFFSET(Zdroj!V$16,'k rozhodnutí detailní'!$A966,0))</f>
        <v/>
      </c>
      <c r="G969" s="38" t="str">
        <f ca="1">IF($B967="","",OFFSET(Zdroj!CC$16,'k rozhodnutí'!$A966,0))</f>
        <v/>
      </c>
      <c r="H969" s="126"/>
      <c r="I969" s="115"/>
      <c r="J969" s="115"/>
      <c r="K969" s="115"/>
      <c r="L969" s="115"/>
      <c r="M969" s="142"/>
      <c r="N969" s="32" t="str">
        <f t="shared" ref="N969" ca="1" si="639">IF(B967="","",N967/G967)</f>
        <v/>
      </c>
      <c r="O969" s="115"/>
      <c r="P969" s="115"/>
      <c r="Q969" s="115"/>
      <c r="R969" s="115"/>
      <c r="S969" s="115"/>
      <c r="T969" s="115"/>
      <c r="U969" s="115"/>
    </row>
    <row r="970" spans="1:21" x14ac:dyDescent="0.25">
      <c r="A970" s="23"/>
      <c r="B970" s="78" t="str">
        <f ca="1">IF(OFFSET(Zdroj!$B$16,A969,0)&gt;0,A972,"")</f>
        <v/>
      </c>
      <c r="C970" s="2" t="str">
        <f ca="1">IF($B970="","",IF(Zdroj!$AS$9="ano",CONCATENATE(OFFSET(Zdroj!C$16,'k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19" t="str">
        <f ca="1">IF($B970="","",OFFSET(Zdroj!N$16,'k rozhodnutí detailní'!$A969,0))</f>
        <v/>
      </c>
      <c r="E970" s="127" t="str">
        <f ca="1">IF($B970="","",OFFSET(Zdroj!T$16,'k rozhodnutí detailní'!$A969,0))</f>
        <v/>
      </c>
      <c r="F970" s="31" t="str">
        <f ca="1">IF($B970="","",OFFSET(Zdroj!U$16,'k rozhodnutí detailní'!$A969,0))</f>
        <v/>
      </c>
      <c r="G970" s="122" t="str">
        <f ca="1">IF($B970="","",OFFSET(Zdroj!W$16,'k rozhodnutí detailní'!$A969,0))</f>
        <v/>
      </c>
      <c r="H970" s="126" t="str">
        <f ca="1">IF($B970="","",OFFSET(Zdroj!Y$16,'k rozhodnutí detailní'!$A969,0))</f>
        <v/>
      </c>
      <c r="I970" s="115" t="str">
        <f ca="1">IF($B970="","",OFFSET(Zdroj!BW$16,'k rozhodnutí detailní'!$A969,0))</f>
        <v/>
      </c>
      <c r="J970" s="115" t="str">
        <f ca="1">IF($B970="","",OFFSET(Zdroj!BX$16,'k rozhodnutí detailní'!$A969,0))</f>
        <v/>
      </c>
      <c r="K970" s="115" t="str">
        <f ca="1">IF($B970="","",OFFSET(Zdroj!BY$16,'k rozhodnutí detailní'!$A969,0))</f>
        <v/>
      </c>
      <c r="L970" s="115" t="str">
        <f ca="1">IF($B970="","",CONCATENATE(OFFSET(Zdroj!BZ$16,'k rozhodnutí detailní'!$A969,0)," ze 100"))</f>
        <v/>
      </c>
      <c r="M970" s="142" t="str">
        <f t="shared" ref="M970" ca="1" si="640">IF($B970="","",SUM((I970+J970+K970)/100))</f>
        <v/>
      </c>
      <c r="N970" s="125" t="str">
        <f ca="1">IF(B970="","",OFFSET(Zdroj!CE$16,'k rozhodnutí detailní'!A969,0))</f>
        <v/>
      </c>
      <c r="O970" s="115" t="str">
        <f ca="1">IF($B970="","",OFFSET(Zdroj!Z$16,'k rozhodnutí detailní'!$A969,0))</f>
        <v/>
      </c>
      <c r="P970" s="115" t="str">
        <f ca="1">IF($B970="","",OFFSET(Zdroj!AC$16,'k rozhodnutí detailní'!$A969,0))</f>
        <v/>
      </c>
      <c r="Q970" s="115" t="str">
        <f ca="1">IF($B970="","",OFFSET(Zdroj!AD$16,'k rozhodnutí detailní'!$A969,0))</f>
        <v/>
      </c>
      <c r="R970" s="115" t="str">
        <f ca="1">IF($B970="","",OFFSET(Zdroj!AE$16,'k rozhodnutí detailní'!$A969,0))</f>
        <v/>
      </c>
      <c r="S970" s="115" t="str">
        <f ca="1">IF($B970="","",OFFSET(Zdroj!AF$16,'k rozhodnutí detailní'!$A969,0))</f>
        <v/>
      </c>
      <c r="T970" s="115" t="str">
        <f ca="1">IF($B970="","",OFFSET(Zdroj!AG$16,'k rozhodnutí detailní'!$A969,0))</f>
        <v/>
      </c>
      <c r="U970" s="115" t="str">
        <f ca="1">IF($B970="","",OFFSET(Zdroj!AH$16,'k rozhodnutí detailní'!$A969,0))</f>
        <v/>
      </c>
    </row>
    <row r="971" spans="1:21" x14ac:dyDescent="0.25">
      <c r="A971" s="23"/>
      <c r="B971" s="124" t="str">
        <f ca="1">IF(OFFSET(Zdroj!$B$16,A969,0)&gt;0,OFFSET(Zdroj!$B$16,A969,0)+0,"")</f>
        <v/>
      </c>
      <c r="C971" s="2" t="str">
        <f ca="1">IF($B970="","",IF(Zdroj!$AS$9="ano",CONCATENATE("Okres:","
",OFFSET(Zdroj!CH$16,'k rozhodnutí detailní'!$A969,0),"
","Právní forma","
",OFFSET(Zdroj!H$16,'k rozhodnutí detailní'!$A969,0),"
",IF(OFFSET(Zdroj!I$16,'k rozhodnutí detailní'!$A969,0)="","","IČO: "),OFFSET(Zdroj!I$16,'k rozhodnutí detailní'!$A969,0),"
","B.Ú. ",IF(OFFSET(Zdroj!J$16,'k rozhodnutí detailní'!$A969,0)="","","Anonymizováno")),CONCATENATE("Okres:","
",OFFSET(Zdroj!CH$16,'k rozhodnutí detailní'!$A969,0),"
","Právní forma","
",OFFSET(Zdroj!H$16,'k rozhodnutí detailní'!$A969,0),"
",IF(OFFSET(Zdroj!I$16,'k rozhodnutí detailní'!$A969,0)="","","IČO: "),OFFSET(Zdroj!I$16,'k rozhodnutí detailní'!$A969,0),"
","B.Ú. ",OFFSET(Zdroj!J$16,'k rozhodnutí detailní'!$A969,0))))</f>
        <v/>
      </c>
      <c r="D971" s="3" t="str">
        <f ca="1">IF($B970="","",OFFSET(Zdroj!O$16,'k rozhodnutí detailní'!$A969,0))</f>
        <v/>
      </c>
      <c r="E971" s="127"/>
      <c r="F971" s="30"/>
      <c r="G971" s="122"/>
      <c r="H971" s="126"/>
      <c r="I971" s="115"/>
      <c r="J971" s="115"/>
      <c r="K971" s="115"/>
      <c r="L971" s="115"/>
      <c r="M971" s="142"/>
      <c r="N971" s="125"/>
      <c r="O971" s="115"/>
      <c r="P971" s="115"/>
      <c r="Q971" s="115"/>
      <c r="R971" s="115"/>
      <c r="S971" s="115"/>
      <c r="T971" s="115"/>
      <c r="U971" s="115"/>
    </row>
    <row r="972" spans="1:21" x14ac:dyDescent="0.25">
      <c r="A972" s="23">
        <f>ROW()/3-1</f>
        <v>323</v>
      </c>
      <c r="B972" s="124"/>
      <c r="C972" s="28" t="str">
        <f ca="1">IF($B970="","",IF(Zdroj!$AS$9="ano",IF(OFFSET(Zdroj!M$16,'k rozhodnutí detailní'!A969,0)="","","Anonymizováno"),IF(OFFSET(Zdroj!M$16,'k rozhodnutí detailní'!A969,0)="","",OFFSET(Zdroj!M$16,'k rozhodnutí detailní'!A969,0))))</f>
        <v/>
      </c>
      <c r="D972" s="3" t="str">
        <f ca="1">IF($B970="","",CONCATENATE("Dotace bude použita na:","
",OFFSET(Zdroj!P$16,'k rozhodnutí detailní'!$A969,0)))</f>
        <v/>
      </c>
      <c r="E972" s="127"/>
      <c r="F972" s="31" t="str">
        <f ca="1">IF($B970="","",OFFSET(Zdroj!V$16,'k rozhodnutí detailní'!$A969,0))</f>
        <v/>
      </c>
      <c r="G972" s="38" t="str">
        <f ca="1">IF($B970="","",OFFSET(Zdroj!CC$16,'k rozhodnutí'!$A969,0))</f>
        <v/>
      </c>
      <c r="H972" s="126"/>
      <c r="I972" s="115"/>
      <c r="J972" s="115"/>
      <c r="K972" s="115"/>
      <c r="L972" s="115"/>
      <c r="M972" s="142"/>
      <c r="N972" s="32" t="str">
        <f t="shared" ref="N972" ca="1" si="641">IF(B970="","",N970/G970)</f>
        <v/>
      </c>
      <c r="O972" s="115"/>
      <c r="P972" s="115"/>
      <c r="Q972" s="115"/>
      <c r="R972" s="115"/>
      <c r="S972" s="115"/>
      <c r="T972" s="115"/>
      <c r="U972" s="115"/>
    </row>
    <row r="973" spans="1:21" x14ac:dyDescent="0.25">
      <c r="A973" s="23"/>
      <c r="B973" s="78" t="str">
        <f ca="1">IF(OFFSET(Zdroj!$B$16,A972,0)&gt;0,A975,"")</f>
        <v/>
      </c>
      <c r="C973" s="2" t="str">
        <f ca="1">IF($B973="","",IF(Zdroj!$AS$9="ano",CONCATENATE(OFFSET(Zdroj!C$16,'k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19" t="str">
        <f ca="1">IF($B973="","",OFFSET(Zdroj!N$16,'k rozhodnutí detailní'!$A972,0))</f>
        <v/>
      </c>
      <c r="E973" s="127" t="str">
        <f ca="1">IF($B973="","",OFFSET(Zdroj!T$16,'k rozhodnutí detailní'!$A972,0))</f>
        <v/>
      </c>
      <c r="F973" s="31" t="str">
        <f ca="1">IF($B973="","",OFFSET(Zdroj!U$16,'k rozhodnutí detailní'!$A972,0))</f>
        <v/>
      </c>
      <c r="G973" s="122" t="str">
        <f ca="1">IF($B973="","",OFFSET(Zdroj!W$16,'k rozhodnutí detailní'!$A972,0))</f>
        <v/>
      </c>
      <c r="H973" s="126" t="str">
        <f ca="1">IF($B973="","",OFFSET(Zdroj!Y$16,'k rozhodnutí detailní'!$A972,0))</f>
        <v/>
      </c>
      <c r="I973" s="115" t="str">
        <f ca="1">IF($B973="","",OFFSET(Zdroj!BW$16,'k rozhodnutí detailní'!$A972,0))</f>
        <v/>
      </c>
      <c r="J973" s="115" t="str">
        <f ca="1">IF($B973="","",OFFSET(Zdroj!BX$16,'k rozhodnutí detailní'!$A972,0))</f>
        <v/>
      </c>
      <c r="K973" s="115" t="str">
        <f ca="1">IF($B973="","",OFFSET(Zdroj!BY$16,'k rozhodnutí detailní'!$A972,0))</f>
        <v/>
      </c>
      <c r="L973" s="115" t="str">
        <f ca="1">IF($B973="","",CONCATENATE(OFFSET(Zdroj!BZ$16,'k rozhodnutí detailní'!$A972,0)," ze 100"))</f>
        <v/>
      </c>
      <c r="M973" s="142" t="str">
        <f t="shared" ref="M973" ca="1" si="642">IF($B973="","",SUM((I973+J973+K973)/100))</f>
        <v/>
      </c>
      <c r="N973" s="125" t="str">
        <f ca="1">IF(B973="","",OFFSET(Zdroj!CE$16,'k rozhodnutí detailní'!A972,0))</f>
        <v/>
      </c>
      <c r="O973" s="115" t="str">
        <f ca="1">IF($B973="","",OFFSET(Zdroj!Z$16,'k rozhodnutí detailní'!$A972,0))</f>
        <v/>
      </c>
      <c r="P973" s="115" t="str">
        <f ca="1">IF($B973="","",OFFSET(Zdroj!AC$16,'k rozhodnutí detailní'!$A972,0))</f>
        <v/>
      </c>
      <c r="Q973" s="115" t="str">
        <f ca="1">IF($B973="","",OFFSET(Zdroj!AD$16,'k rozhodnutí detailní'!$A972,0))</f>
        <v/>
      </c>
      <c r="R973" s="115" t="str">
        <f ca="1">IF($B973="","",OFFSET(Zdroj!AE$16,'k rozhodnutí detailní'!$A972,0))</f>
        <v/>
      </c>
      <c r="S973" s="115" t="str">
        <f ca="1">IF($B973="","",OFFSET(Zdroj!AF$16,'k rozhodnutí detailní'!$A972,0))</f>
        <v/>
      </c>
      <c r="T973" s="115" t="str">
        <f ca="1">IF($B973="","",OFFSET(Zdroj!AG$16,'k rozhodnutí detailní'!$A972,0))</f>
        <v/>
      </c>
      <c r="U973" s="115" t="str">
        <f ca="1">IF($B973="","",OFFSET(Zdroj!AH$16,'k rozhodnutí detailní'!$A972,0))</f>
        <v/>
      </c>
    </row>
    <row r="974" spans="1:21" x14ac:dyDescent="0.25">
      <c r="A974" s="23"/>
      <c r="B974" s="124" t="str">
        <f ca="1">IF(OFFSET(Zdroj!$B$16,A972,0)&gt;0,OFFSET(Zdroj!$B$16,A972,0)+0,"")</f>
        <v/>
      </c>
      <c r="C974" s="2" t="str">
        <f ca="1">IF($B973="","",IF(Zdroj!$AS$9="ano",CONCATENATE("Okres:","
",OFFSET(Zdroj!CH$16,'k rozhodnutí detailní'!$A972,0),"
","Právní forma","
",OFFSET(Zdroj!H$16,'k rozhodnutí detailní'!$A972,0),"
",IF(OFFSET(Zdroj!I$16,'k rozhodnutí detailní'!$A972,0)="","","IČO: "),OFFSET(Zdroj!I$16,'k rozhodnutí detailní'!$A972,0),"
","B.Ú. ",IF(OFFSET(Zdroj!J$16,'k rozhodnutí detailní'!$A972,0)="","","Anonymizováno")),CONCATENATE("Okres:","
",OFFSET(Zdroj!CH$16,'k rozhodnutí detailní'!$A972,0),"
","Právní forma","
",OFFSET(Zdroj!H$16,'k rozhodnutí detailní'!$A972,0),"
",IF(OFFSET(Zdroj!I$16,'k rozhodnutí detailní'!$A972,0)="","","IČO: "),OFFSET(Zdroj!I$16,'k rozhodnutí detailní'!$A972,0),"
","B.Ú. ",OFFSET(Zdroj!J$16,'k rozhodnutí detailní'!$A972,0))))</f>
        <v/>
      </c>
      <c r="D974" s="3" t="str">
        <f ca="1">IF($B973="","",OFFSET(Zdroj!O$16,'k rozhodnutí detailní'!$A972,0))</f>
        <v/>
      </c>
      <c r="E974" s="127"/>
      <c r="F974" s="30"/>
      <c r="G974" s="122"/>
      <c r="H974" s="126"/>
      <c r="I974" s="115"/>
      <c r="J974" s="115"/>
      <c r="K974" s="115"/>
      <c r="L974" s="115"/>
      <c r="M974" s="142"/>
      <c r="N974" s="125"/>
      <c r="O974" s="115"/>
      <c r="P974" s="115"/>
      <c r="Q974" s="115"/>
      <c r="R974" s="115"/>
      <c r="S974" s="115"/>
      <c r="T974" s="115"/>
      <c r="U974" s="115"/>
    </row>
    <row r="975" spans="1:21" x14ac:dyDescent="0.25">
      <c r="A975" s="23">
        <f>ROW()/3-1</f>
        <v>324</v>
      </c>
      <c r="B975" s="124"/>
      <c r="C975" s="28" t="str">
        <f ca="1">IF($B973="","",IF(Zdroj!$AS$9="ano",IF(OFFSET(Zdroj!M$16,'k rozhodnutí detailní'!A972,0)="","","Anonymizováno"),IF(OFFSET(Zdroj!M$16,'k rozhodnutí detailní'!A972,0)="","",OFFSET(Zdroj!M$16,'k rozhodnutí detailní'!A972,0))))</f>
        <v/>
      </c>
      <c r="D975" s="3" t="str">
        <f ca="1">IF($B973="","",CONCATENATE("Dotace bude použita na:","
",OFFSET(Zdroj!P$16,'k rozhodnutí detailní'!$A972,0)))</f>
        <v/>
      </c>
      <c r="E975" s="127"/>
      <c r="F975" s="31" t="str">
        <f ca="1">IF($B973="","",OFFSET(Zdroj!V$16,'k rozhodnutí detailní'!$A972,0))</f>
        <v/>
      </c>
      <c r="G975" s="38" t="str">
        <f ca="1">IF($B973="","",OFFSET(Zdroj!CC$16,'k rozhodnutí'!$A972,0))</f>
        <v/>
      </c>
      <c r="H975" s="126"/>
      <c r="I975" s="115"/>
      <c r="J975" s="115"/>
      <c r="K975" s="115"/>
      <c r="L975" s="115"/>
      <c r="M975" s="142"/>
      <c r="N975" s="32" t="str">
        <f t="shared" ref="N975" ca="1" si="643">IF(B973="","",N973/G973)</f>
        <v/>
      </c>
      <c r="O975" s="115"/>
      <c r="P975" s="115"/>
      <c r="Q975" s="115"/>
      <c r="R975" s="115"/>
      <c r="S975" s="115"/>
      <c r="T975" s="115"/>
      <c r="U975" s="115"/>
    </row>
    <row r="976" spans="1:21" x14ac:dyDescent="0.25">
      <c r="A976" s="23"/>
      <c r="B976" s="78" t="str">
        <f ca="1">IF(OFFSET(Zdroj!$B$16,A975,0)&gt;0,A978,"")</f>
        <v/>
      </c>
      <c r="C976" s="2" t="str">
        <f ca="1">IF($B976="","",IF(Zdroj!$AS$9="ano",CONCATENATE(OFFSET(Zdroj!C$16,'k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19" t="str">
        <f ca="1">IF($B976="","",OFFSET(Zdroj!N$16,'k rozhodnutí detailní'!$A975,0))</f>
        <v/>
      </c>
      <c r="E976" s="127" t="str">
        <f ca="1">IF($B976="","",OFFSET(Zdroj!T$16,'k rozhodnutí detailní'!$A975,0))</f>
        <v/>
      </c>
      <c r="F976" s="31" t="str">
        <f ca="1">IF($B976="","",OFFSET(Zdroj!U$16,'k rozhodnutí detailní'!$A975,0))</f>
        <v/>
      </c>
      <c r="G976" s="122" t="str">
        <f ca="1">IF($B976="","",OFFSET(Zdroj!W$16,'k rozhodnutí detailní'!$A975,0))</f>
        <v/>
      </c>
      <c r="H976" s="126" t="str">
        <f ca="1">IF($B976="","",OFFSET(Zdroj!Y$16,'k rozhodnutí detailní'!$A975,0))</f>
        <v/>
      </c>
      <c r="I976" s="115" t="str">
        <f ca="1">IF($B976="","",OFFSET(Zdroj!BW$16,'k rozhodnutí detailní'!$A975,0))</f>
        <v/>
      </c>
      <c r="J976" s="115" t="str">
        <f ca="1">IF($B976="","",OFFSET(Zdroj!BX$16,'k rozhodnutí detailní'!$A975,0))</f>
        <v/>
      </c>
      <c r="K976" s="115" t="str">
        <f ca="1">IF($B976="","",OFFSET(Zdroj!BY$16,'k rozhodnutí detailní'!$A975,0))</f>
        <v/>
      </c>
      <c r="L976" s="115" t="str">
        <f ca="1">IF($B976="","",CONCATENATE(OFFSET(Zdroj!BZ$16,'k rozhodnutí detailní'!$A975,0)," ze 100"))</f>
        <v/>
      </c>
      <c r="M976" s="142" t="str">
        <f t="shared" ref="M976" ca="1" si="644">IF($B976="","",SUM((I976+J976+K976)/100))</f>
        <v/>
      </c>
      <c r="N976" s="125" t="str">
        <f ca="1">IF(B976="","",OFFSET(Zdroj!CE$16,'k rozhodnutí detailní'!A975,0))</f>
        <v/>
      </c>
      <c r="O976" s="115" t="str">
        <f ca="1">IF($B976="","",OFFSET(Zdroj!Z$16,'k rozhodnutí detailní'!$A975,0))</f>
        <v/>
      </c>
      <c r="P976" s="115" t="str">
        <f ca="1">IF($B976="","",OFFSET(Zdroj!AC$16,'k rozhodnutí detailní'!$A975,0))</f>
        <v/>
      </c>
      <c r="Q976" s="115" t="str">
        <f ca="1">IF($B976="","",OFFSET(Zdroj!AD$16,'k rozhodnutí detailní'!$A975,0))</f>
        <v/>
      </c>
      <c r="R976" s="115" t="str">
        <f ca="1">IF($B976="","",OFFSET(Zdroj!AE$16,'k rozhodnutí detailní'!$A975,0))</f>
        <v/>
      </c>
      <c r="S976" s="115" t="str">
        <f ca="1">IF($B976="","",OFFSET(Zdroj!AF$16,'k rozhodnutí detailní'!$A975,0))</f>
        <v/>
      </c>
      <c r="T976" s="115" t="str">
        <f ca="1">IF($B976="","",OFFSET(Zdroj!AG$16,'k rozhodnutí detailní'!$A975,0))</f>
        <v/>
      </c>
      <c r="U976" s="115" t="str">
        <f ca="1">IF($B976="","",OFFSET(Zdroj!AH$16,'k rozhodnutí detailní'!$A975,0))</f>
        <v/>
      </c>
    </row>
    <row r="977" spans="1:21" x14ac:dyDescent="0.25">
      <c r="A977" s="23"/>
      <c r="B977" s="124" t="str">
        <f ca="1">IF(OFFSET(Zdroj!$B$16,A975,0)&gt;0,OFFSET(Zdroj!$B$16,A975,0)+0,"")</f>
        <v/>
      </c>
      <c r="C977" s="2" t="str">
        <f ca="1">IF($B976="","",IF(Zdroj!$AS$9="ano",CONCATENATE("Okres:","
",OFFSET(Zdroj!CH$16,'k rozhodnutí detailní'!$A975,0),"
","Právní forma","
",OFFSET(Zdroj!H$16,'k rozhodnutí detailní'!$A975,0),"
",IF(OFFSET(Zdroj!I$16,'k rozhodnutí detailní'!$A975,0)="","","IČO: "),OFFSET(Zdroj!I$16,'k rozhodnutí detailní'!$A975,0),"
","B.Ú. ",IF(OFFSET(Zdroj!J$16,'k rozhodnutí detailní'!$A975,0)="","","Anonymizováno")),CONCATENATE("Okres:","
",OFFSET(Zdroj!CH$16,'k rozhodnutí detailní'!$A975,0),"
","Právní forma","
",OFFSET(Zdroj!H$16,'k rozhodnutí detailní'!$A975,0),"
",IF(OFFSET(Zdroj!I$16,'k rozhodnutí detailní'!$A975,0)="","","IČO: "),OFFSET(Zdroj!I$16,'k rozhodnutí detailní'!$A975,0),"
","B.Ú. ",OFFSET(Zdroj!J$16,'k rozhodnutí detailní'!$A975,0))))</f>
        <v/>
      </c>
      <c r="D977" s="3" t="str">
        <f ca="1">IF($B976="","",OFFSET(Zdroj!O$16,'k rozhodnutí detailní'!$A975,0))</f>
        <v/>
      </c>
      <c r="E977" s="127"/>
      <c r="F977" s="30"/>
      <c r="G977" s="122"/>
      <c r="H977" s="126"/>
      <c r="I977" s="115"/>
      <c r="J977" s="115"/>
      <c r="K977" s="115"/>
      <c r="L977" s="115"/>
      <c r="M977" s="142"/>
      <c r="N977" s="125"/>
      <c r="O977" s="115"/>
      <c r="P977" s="115"/>
      <c r="Q977" s="115"/>
      <c r="R977" s="115"/>
      <c r="S977" s="115"/>
      <c r="T977" s="115"/>
      <c r="U977" s="115"/>
    </row>
    <row r="978" spans="1:21" x14ac:dyDescent="0.25">
      <c r="A978" s="23">
        <f>ROW()/3-1</f>
        <v>325</v>
      </c>
      <c r="B978" s="124"/>
      <c r="C978" s="28" t="str">
        <f ca="1">IF($B976="","",IF(Zdroj!$AS$9="ano",IF(OFFSET(Zdroj!M$16,'k rozhodnutí detailní'!A975,0)="","","Anonymizováno"),IF(OFFSET(Zdroj!M$16,'k rozhodnutí detailní'!A975,0)="","",OFFSET(Zdroj!M$16,'k rozhodnutí detailní'!A975,0))))</f>
        <v/>
      </c>
      <c r="D978" s="3" t="str">
        <f ca="1">IF($B976="","",CONCATENATE("Dotace bude použita na:","
",OFFSET(Zdroj!P$16,'k rozhodnutí detailní'!$A975,0)))</f>
        <v/>
      </c>
      <c r="E978" s="127"/>
      <c r="F978" s="31" t="str">
        <f ca="1">IF($B976="","",OFFSET(Zdroj!V$16,'k rozhodnutí detailní'!$A975,0))</f>
        <v/>
      </c>
      <c r="G978" s="38" t="str">
        <f ca="1">IF($B976="","",OFFSET(Zdroj!CC$16,'k rozhodnutí'!$A975,0))</f>
        <v/>
      </c>
      <c r="H978" s="126"/>
      <c r="I978" s="115"/>
      <c r="J978" s="115"/>
      <c r="K978" s="115"/>
      <c r="L978" s="115"/>
      <c r="M978" s="142"/>
      <c r="N978" s="32" t="str">
        <f t="shared" ref="N978" ca="1" si="645">IF(B976="","",N976/G976)</f>
        <v/>
      </c>
      <c r="O978" s="115"/>
      <c r="P978" s="115"/>
      <c r="Q978" s="115"/>
      <c r="R978" s="115"/>
      <c r="S978" s="115"/>
      <c r="T978" s="115"/>
      <c r="U978" s="115"/>
    </row>
    <row r="979" spans="1:21" x14ac:dyDescent="0.25">
      <c r="A979" s="23"/>
      <c r="B979" s="78" t="str">
        <f ca="1">IF(OFFSET(Zdroj!$B$16,A978,0)&gt;0,A981,"")</f>
        <v/>
      </c>
      <c r="C979" s="2" t="str">
        <f ca="1">IF($B979="","",IF(Zdroj!$AS$9="ano",CONCATENATE(OFFSET(Zdroj!C$16,'k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19" t="str">
        <f ca="1">IF($B979="","",OFFSET(Zdroj!N$16,'k rozhodnutí detailní'!$A978,0))</f>
        <v/>
      </c>
      <c r="E979" s="127" t="str">
        <f ca="1">IF($B979="","",OFFSET(Zdroj!T$16,'k rozhodnutí detailní'!$A978,0))</f>
        <v/>
      </c>
      <c r="F979" s="31" t="str">
        <f ca="1">IF($B979="","",OFFSET(Zdroj!U$16,'k rozhodnutí detailní'!$A978,0))</f>
        <v/>
      </c>
      <c r="G979" s="122" t="str">
        <f ca="1">IF($B979="","",OFFSET(Zdroj!W$16,'k rozhodnutí detailní'!$A978,0))</f>
        <v/>
      </c>
      <c r="H979" s="126" t="str">
        <f ca="1">IF($B979="","",OFFSET(Zdroj!Y$16,'k rozhodnutí detailní'!$A978,0))</f>
        <v/>
      </c>
      <c r="I979" s="115" t="str">
        <f ca="1">IF($B979="","",OFFSET(Zdroj!BW$16,'k rozhodnutí detailní'!$A978,0))</f>
        <v/>
      </c>
      <c r="J979" s="115" t="str">
        <f ca="1">IF($B979="","",OFFSET(Zdroj!BX$16,'k rozhodnutí detailní'!$A978,0))</f>
        <v/>
      </c>
      <c r="K979" s="115" t="str">
        <f ca="1">IF($B979="","",OFFSET(Zdroj!BY$16,'k rozhodnutí detailní'!$A978,0))</f>
        <v/>
      </c>
      <c r="L979" s="115" t="str">
        <f ca="1">IF($B979="","",CONCATENATE(OFFSET(Zdroj!BZ$16,'k rozhodnutí detailní'!$A978,0)," ze 100"))</f>
        <v/>
      </c>
      <c r="M979" s="142" t="str">
        <f t="shared" ref="M979" ca="1" si="646">IF($B979="","",SUM((I979+J979+K979)/100))</f>
        <v/>
      </c>
      <c r="N979" s="125" t="str">
        <f ca="1">IF(B979="","",OFFSET(Zdroj!CE$16,'k rozhodnutí detailní'!A978,0))</f>
        <v/>
      </c>
      <c r="O979" s="115" t="str">
        <f ca="1">IF($B979="","",OFFSET(Zdroj!Z$16,'k rozhodnutí detailní'!$A978,0))</f>
        <v/>
      </c>
      <c r="P979" s="115" t="str">
        <f ca="1">IF($B979="","",OFFSET(Zdroj!AC$16,'k rozhodnutí detailní'!$A978,0))</f>
        <v/>
      </c>
      <c r="Q979" s="115" t="str">
        <f ca="1">IF($B979="","",OFFSET(Zdroj!AD$16,'k rozhodnutí detailní'!$A978,0))</f>
        <v/>
      </c>
      <c r="R979" s="115" t="str">
        <f ca="1">IF($B979="","",OFFSET(Zdroj!AE$16,'k rozhodnutí detailní'!$A978,0))</f>
        <v/>
      </c>
      <c r="S979" s="115" t="str">
        <f ca="1">IF($B979="","",OFFSET(Zdroj!AF$16,'k rozhodnutí detailní'!$A978,0))</f>
        <v/>
      </c>
      <c r="T979" s="115" t="str">
        <f ca="1">IF($B979="","",OFFSET(Zdroj!AG$16,'k rozhodnutí detailní'!$A978,0))</f>
        <v/>
      </c>
      <c r="U979" s="115" t="str">
        <f ca="1">IF($B979="","",OFFSET(Zdroj!AH$16,'k rozhodnutí detailní'!$A978,0))</f>
        <v/>
      </c>
    </row>
    <row r="980" spans="1:21" x14ac:dyDescent="0.25">
      <c r="A980" s="23"/>
      <c r="B980" s="124" t="str">
        <f ca="1">IF(OFFSET(Zdroj!$B$16,A978,0)&gt;0,OFFSET(Zdroj!$B$16,A978,0)+0,"")</f>
        <v/>
      </c>
      <c r="C980" s="2" t="str">
        <f ca="1">IF($B979="","",IF(Zdroj!$AS$9="ano",CONCATENATE("Okres:","
",OFFSET(Zdroj!CH$16,'k rozhodnutí detailní'!$A978,0),"
","Právní forma","
",OFFSET(Zdroj!H$16,'k rozhodnutí detailní'!$A978,0),"
",IF(OFFSET(Zdroj!I$16,'k rozhodnutí detailní'!$A978,0)="","","IČO: "),OFFSET(Zdroj!I$16,'k rozhodnutí detailní'!$A978,0),"
","B.Ú. ",IF(OFFSET(Zdroj!J$16,'k rozhodnutí detailní'!$A978,0)="","","Anonymizováno")),CONCATENATE("Okres:","
",OFFSET(Zdroj!CH$16,'k rozhodnutí detailní'!$A978,0),"
","Právní forma","
",OFFSET(Zdroj!H$16,'k rozhodnutí detailní'!$A978,0),"
",IF(OFFSET(Zdroj!I$16,'k rozhodnutí detailní'!$A978,0)="","","IČO: "),OFFSET(Zdroj!I$16,'k rozhodnutí detailní'!$A978,0),"
","B.Ú. ",OFFSET(Zdroj!J$16,'k rozhodnutí detailní'!$A978,0))))</f>
        <v/>
      </c>
      <c r="D980" s="3" t="str">
        <f ca="1">IF($B979="","",OFFSET(Zdroj!O$16,'k rozhodnutí detailní'!$A978,0))</f>
        <v/>
      </c>
      <c r="E980" s="127"/>
      <c r="F980" s="30"/>
      <c r="G980" s="122"/>
      <c r="H980" s="126"/>
      <c r="I980" s="115"/>
      <c r="J980" s="115"/>
      <c r="K980" s="115"/>
      <c r="L980" s="115"/>
      <c r="M980" s="142"/>
      <c r="N980" s="125"/>
      <c r="O980" s="115"/>
      <c r="P980" s="115"/>
      <c r="Q980" s="115"/>
      <c r="R980" s="115"/>
      <c r="S980" s="115"/>
      <c r="T980" s="115"/>
      <c r="U980" s="115"/>
    </row>
    <row r="981" spans="1:21" x14ac:dyDescent="0.25">
      <c r="A981" s="23">
        <f>ROW()/3-1</f>
        <v>326</v>
      </c>
      <c r="B981" s="124"/>
      <c r="C981" s="28" t="str">
        <f ca="1">IF($B979="","",IF(Zdroj!$AS$9="ano",IF(OFFSET(Zdroj!M$16,'k rozhodnutí detailní'!A978,0)="","","Anonymizováno"),IF(OFFSET(Zdroj!M$16,'k rozhodnutí detailní'!A978,0)="","",OFFSET(Zdroj!M$16,'k rozhodnutí detailní'!A978,0))))</f>
        <v/>
      </c>
      <c r="D981" s="3" t="str">
        <f ca="1">IF($B979="","",CONCATENATE("Dotace bude použita na:","
",OFFSET(Zdroj!P$16,'k rozhodnutí detailní'!$A978,0)))</f>
        <v/>
      </c>
      <c r="E981" s="127"/>
      <c r="F981" s="31" t="str">
        <f ca="1">IF($B979="","",OFFSET(Zdroj!V$16,'k rozhodnutí detailní'!$A978,0))</f>
        <v/>
      </c>
      <c r="G981" s="38" t="str">
        <f ca="1">IF($B979="","",OFFSET(Zdroj!CC$16,'k rozhodnutí'!$A978,0))</f>
        <v/>
      </c>
      <c r="H981" s="126"/>
      <c r="I981" s="115"/>
      <c r="J981" s="115"/>
      <c r="K981" s="115"/>
      <c r="L981" s="115"/>
      <c r="M981" s="142"/>
      <c r="N981" s="32" t="str">
        <f t="shared" ref="N981" ca="1" si="647">IF(B979="","",N979/G979)</f>
        <v/>
      </c>
      <c r="O981" s="115"/>
      <c r="P981" s="115"/>
      <c r="Q981" s="115"/>
      <c r="R981" s="115"/>
      <c r="S981" s="115"/>
      <c r="T981" s="115"/>
      <c r="U981" s="115"/>
    </row>
    <row r="982" spans="1:21" x14ac:dyDescent="0.25">
      <c r="A982" s="23"/>
      <c r="B982" s="78" t="str">
        <f ca="1">IF(OFFSET(Zdroj!$B$16,A981,0)&gt;0,A984,"")</f>
        <v/>
      </c>
      <c r="C982" s="2" t="str">
        <f ca="1">IF($B982="","",IF(Zdroj!$AS$9="ano",CONCATENATE(OFFSET(Zdroj!C$16,'k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19" t="str">
        <f ca="1">IF($B982="","",OFFSET(Zdroj!N$16,'k rozhodnutí detailní'!$A981,0))</f>
        <v/>
      </c>
      <c r="E982" s="127" t="str">
        <f ca="1">IF($B982="","",OFFSET(Zdroj!T$16,'k rozhodnutí detailní'!$A981,0))</f>
        <v/>
      </c>
      <c r="F982" s="31" t="str">
        <f ca="1">IF($B982="","",OFFSET(Zdroj!U$16,'k rozhodnutí detailní'!$A981,0))</f>
        <v/>
      </c>
      <c r="G982" s="122" t="str">
        <f ca="1">IF($B982="","",OFFSET(Zdroj!W$16,'k rozhodnutí detailní'!$A981,0))</f>
        <v/>
      </c>
      <c r="H982" s="126" t="str">
        <f ca="1">IF($B982="","",OFFSET(Zdroj!Y$16,'k rozhodnutí detailní'!$A981,0))</f>
        <v/>
      </c>
      <c r="I982" s="115" t="str">
        <f ca="1">IF($B982="","",OFFSET(Zdroj!BW$16,'k rozhodnutí detailní'!$A981,0))</f>
        <v/>
      </c>
      <c r="J982" s="115" t="str">
        <f ca="1">IF($B982="","",OFFSET(Zdroj!BX$16,'k rozhodnutí detailní'!$A981,0))</f>
        <v/>
      </c>
      <c r="K982" s="115" t="str">
        <f ca="1">IF($B982="","",OFFSET(Zdroj!BY$16,'k rozhodnutí detailní'!$A981,0))</f>
        <v/>
      </c>
      <c r="L982" s="115" t="str">
        <f ca="1">IF($B982="","",CONCATENATE(OFFSET(Zdroj!BZ$16,'k rozhodnutí detailní'!$A981,0)," ze 100"))</f>
        <v/>
      </c>
      <c r="M982" s="142" t="str">
        <f t="shared" ref="M982" ca="1" si="648">IF($B982="","",SUM((I982+J982+K982)/100))</f>
        <v/>
      </c>
      <c r="N982" s="125" t="str">
        <f ca="1">IF(B982="","",OFFSET(Zdroj!CE$16,'k rozhodnutí detailní'!A981,0))</f>
        <v/>
      </c>
      <c r="O982" s="115" t="str">
        <f ca="1">IF($B982="","",OFFSET(Zdroj!Z$16,'k rozhodnutí detailní'!$A981,0))</f>
        <v/>
      </c>
      <c r="P982" s="115" t="str">
        <f ca="1">IF($B982="","",OFFSET(Zdroj!AC$16,'k rozhodnutí detailní'!$A981,0))</f>
        <v/>
      </c>
      <c r="Q982" s="115" t="str">
        <f ca="1">IF($B982="","",OFFSET(Zdroj!AD$16,'k rozhodnutí detailní'!$A981,0))</f>
        <v/>
      </c>
      <c r="R982" s="115" t="str">
        <f ca="1">IF($B982="","",OFFSET(Zdroj!AE$16,'k rozhodnutí detailní'!$A981,0))</f>
        <v/>
      </c>
      <c r="S982" s="115" t="str">
        <f ca="1">IF($B982="","",OFFSET(Zdroj!AF$16,'k rozhodnutí detailní'!$A981,0))</f>
        <v/>
      </c>
      <c r="T982" s="115" t="str">
        <f ca="1">IF($B982="","",OFFSET(Zdroj!AG$16,'k rozhodnutí detailní'!$A981,0))</f>
        <v/>
      </c>
      <c r="U982" s="115" t="str">
        <f ca="1">IF($B982="","",OFFSET(Zdroj!AH$16,'k rozhodnutí detailní'!$A981,0))</f>
        <v/>
      </c>
    </row>
    <row r="983" spans="1:21" x14ac:dyDescent="0.25">
      <c r="A983" s="23"/>
      <c r="B983" s="124" t="str">
        <f ca="1">IF(OFFSET(Zdroj!$B$16,A981,0)&gt;0,OFFSET(Zdroj!$B$16,A981,0)+0,"")</f>
        <v/>
      </c>
      <c r="C983" s="2" t="str">
        <f ca="1">IF($B982="","",IF(Zdroj!$AS$9="ano",CONCATENATE("Okres:","
",OFFSET(Zdroj!CH$16,'k rozhodnutí detailní'!$A981,0),"
","Právní forma","
",OFFSET(Zdroj!H$16,'k rozhodnutí detailní'!$A981,0),"
",IF(OFFSET(Zdroj!I$16,'k rozhodnutí detailní'!$A981,0)="","","IČO: "),OFFSET(Zdroj!I$16,'k rozhodnutí detailní'!$A981,0),"
","B.Ú. ",IF(OFFSET(Zdroj!J$16,'k rozhodnutí detailní'!$A981,0)="","","Anonymizováno")),CONCATENATE("Okres:","
",OFFSET(Zdroj!CH$16,'k rozhodnutí detailní'!$A981,0),"
","Právní forma","
",OFFSET(Zdroj!H$16,'k rozhodnutí detailní'!$A981,0),"
",IF(OFFSET(Zdroj!I$16,'k rozhodnutí detailní'!$A981,0)="","","IČO: "),OFFSET(Zdroj!I$16,'k rozhodnutí detailní'!$A981,0),"
","B.Ú. ",OFFSET(Zdroj!J$16,'k rozhodnutí detailní'!$A981,0))))</f>
        <v/>
      </c>
      <c r="D983" s="3" t="str">
        <f ca="1">IF($B982="","",OFFSET(Zdroj!O$16,'k rozhodnutí detailní'!$A981,0))</f>
        <v/>
      </c>
      <c r="E983" s="127"/>
      <c r="F983" s="30"/>
      <c r="G983" s="122"/>
      <c r="H983" s="126"/>
      <c r="I983" s="115"/>
      <c r="J983" s="115"/>
      <c r="K983" s="115"/>
      <c r="L983" s="115"/>
      <c r="M983" s="142"/>
      <c r="N983" s="125"/>
      <c r="O983" s="115"/>
      <c r="P983" s="115"/>
      <c r="Q983" s="115"/>
      <c r="R983" s="115"/>
      <c r="S983" s="115"/>
      <c r="T983" s="115"/>
      <c r="U983" s="115"/>
    </row>
    <row r="984" spans="1:21" x14ac:dyDescent="0.25">
      <c r="A984" s="23">
        <f>ROW()/3-1</f>
        <v>327</v>
      </c>
      <c r="B984" s="124"/>
      <c r="C984" s="28" t="str">
        <f ca="1">IF($B982="","",IF(Zdroj!$AS$9="ano",IF(OFFSET(Zdroj!M$16,'k rozhodnutí detailní'!A981,0)="","","Anonymizováno"),IF(OFFSET(Zdroj!M$16,'k rozhodnutí detailní'!A981,0)="","",OFFSET(Zdroj!M$16,'k rozhodnutí detailní'!A981,0))))</f>
        <v/>
      </c>
      <c r="D984" s="3" t="str">
        <f ca="1">IF($B982="","",CONCATENATE("Dotace bude použita na:","
",OFFSET(Zdroj!P$16,'k rozhodnutí detailní'!$A981,0)))</f>
        <v/>
      </c>
      <c r="E984" s="127"/>
      <c r="F984" s="31" t="str">
        <f ca="1">IF($B982="","",OFFSET(Zdroj!V$16,'k rozhodnutí detailní'!$A981,0))</f>
        <v/>
      </c>
      <c r="G984" s="38" t="str">
        <f ca="1">IF($B982="","",OFFSET(Zdroj!CC$16,'k rozhodnutí'!$A981,0))</f>
        <v/>
      </c>
      <c r="H984" s="126"/>
      <c r="I984" s="115"/>
      <c r="J984" s="115"/>
      <c r="K984" s="115"/>
      <c r="L984" s="115"/>
      <c r="M984" s="142"/>
      <c r="N984" s="32" t="str">
        <f t="shared" ref="N984" ca="1" si="649">IF(B982="","",N982/G982)</f>
        <v/>
      </c>
      <c r="O984" s="115"/>
      <c r="P984" s="115"/>
      <c r="Q984" s="115"/>
      <c r="R984" s="115"/>
      <c r="S984" s="115"/>
      <c r="T984" s="115"/>
      <c r="U984" s="115"/>
    </row>
    <row r="985" spans="1:21" x14ac:dyDescent="0.25">
      <c r="A985" s="23"/>
      <c r="B985" s="78" t="str">
        <f ca="1">IF(OFFSET(Zdroj!$B$16,A984,0)&gt;0,A987,"")</f>
        <v/>
      </c>
      <c r="C985" s="2" t="str">
        <f ca="1">IF($B985="","",IF(Zdroj!$AS$9="ano",CONCATENATE(OFFSET(Zdroj!C$16,'k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19" t="str">
        <f ca="1">IF($B985="","",OFFSET(Zdroj!N$16,'k rozhodnutí detailní'!$A984,0))</f>
        <v/>
      </c>
      <c r="E985" s="127" t="str">
        <f ca="1">IF($B985="","",OFFSET(Zdroj!T$16,'k rozhodnutí detailní'!$A984,0))</f>
        <v/>
      </c>
      <c r="F985" s="31" t="str">
        <f ca="1">IF($B985="","",OFFSET(Zdroj!U$16,'k rozhodnutí detailní'!$A984,0))</f>
        <v/>
      </c>
      <c r="G985" s="122" t="str">
        <f ca="1">IF($B985="","",OFFSET(Zdroj!W$16,'k rozhodnutí detailní'!$A984,0))</f>
        <v/>
      </c>
      <c r="H985" s="126" t="str">
        <f ca="1">IF($B985="","",OFFSET(Zdroj!Y$16,'k rozhodnutí detailní'!$A984,0))</f>
        <v/>
      </c>
      <c r="I985" s="115" t="str">
        <f ca="1">IF($B985="","",OFFSET(Zdroj!BW$16,'k rozhodnutí detailní'!$A984,0))</f>
        <v/>
      </c>
      <c r="J985" s="115" t="str">
        <f ca="1">IF($B985="","",OFFSET(Zdroj!BX$16,'k rozhodnutí detailní'!$A984,0))</f>
        <v/>
      </c>
      <c r="K985" s="115" t="str">
        <f ca="1">IF($B985="","",OFFSET(Zdroj!BY$16,'k rozhodnutí detailní'!$A984,0))</f>
        <v/>
      </c>
      <c r="L985" s="115" t="str">
        <f ca="1">IF($B985="","",CONCATENATE(OFFSET(Zdroj!BZ$16,'k rozhodnutí detailní'!$A984,0)," ze 100"))</f>
        <v/>
      </c>
      <c r="M985" s="142" t="str">
        <f t="shared" ref="M985" ca="1" si="650">IF($B985="","",SUM((I985+J985+K985)/100))</f>
        <v/>
      </c>
      <c r="N985" s="125" t="str">
        <f ca="1">IF(B985="","",OFFSET(Zdroj!CE$16,'k rozhodnutí detailní'!A984,0))</f>
        <v/>
      </c>
      <c r="O985" s="115" t="str">
        <f ca="1">IF($B985="","",OFFSET(Zdroj!Z$16,'k rozhodnutí detailní'!$A984,0))</f>
        <v/>
      </c>
      <c r="P985" s="115" t="str">
        <f ca="1">IF($B985="","",OFFSET(Zdroj!AC$16,'k rozhodnutí detailní'!$A984,0))</f>
        <v/>
      </c>
      <c r="Q985" s="115" t="str">
        <f ca="1">IF($B985="","",OFFSET(Zdroj!AD$16,'k rozhodnutí detailní'!$A984,0))</f>
        <v/>
      </c>
      <c r="R985" s="115" t="str">
        <f ca="1">IF($B985="","",OFFSET(Zdroj!AE$16,'k rozhodnutí detailní'!$A984,0))</f>
        <v/>
      </c>
      <c r="S985" s="115" t="str">
        <f ca="1">IF($B985="","",OFFSET(Zdroj!AF$16,'k rozhodnutí detailní'!$A984,0))</f>
        <v/>
      </c>
      <c r="T985" s="115" t="str">
        <f ca="1">IF($B985="","",OFFSET(Zdroj!AG$16,'k rozhodnutí detailní'!$A984,0))</f>
        <v/>
      </c>
      <c r="U985" s="115" t="str">
        <f ca="1">IF($B985="","",OFFSET(Zdroj!AH$16,'k rozhodnutí detailní'!$A984,0))</f>
        <v/>
      </c>
    </row>
    <row r="986" spans="1:21" x14ac:dyDescent="0.25">
      <c r="A986" s="23"/>
      <c r="B986" s="124" t="str">
        <f ca="1">IF(OFFSET(Zdroj!$B$16,A984,0)&gt;0,OFFSET(Zdroj!$B$16,A984,0)+0,"")</f>
        <v/>
      </c>
      <c r="C986" s="2" t="str">
        <f ca="1">IF($B985="","",IF(Zdroj!$AS$9="ano",CONCATENATE("Okres:","
",OFFSET(Zdroj!CH$16,'k rozhodnutí detailní'!$A984,0),"
","Právní forma","
",OFFSET(Zdroj!H$16,'k rozhodnutí detailní'!$A984,0),"
",IF(OFFSET(Zdroj!I$16,'k rozhodnutí detailní'!$A984,0)="","","IČO: "),OFFSET(Zdroj!I$16,'k rozhodnutí detailní'!$A984,0),"
","B.Ú. ",IF(OFFSET(Zdroj!J$16,'k rozhodnutí detailní'!$A984,0)="","","Anonymizováno")),CONCATENATE("Okres:","
",OFFSET(Zdroj!CH$16,'k rozhodnutí detailní'!$A984,0),"
","Právní forma","
",OFFSET(Zdroj!H$16,'k rozhodnutí detailní'!$A984,0),"
",IF(OFFSET(Zdroj!I$16,'k rozhodnutí detailní'!$A984,0)="","","IČO: "),OFFSET(Zdroj!I$16,'k rozhodnutí detailní'!$A984,0),"
","B.Ú. ",OFFSET(Zdroj!J$16,'k rozhodnutí detailní'!$A984,0))))</f>
        <v/>
      </c>
      <c r="D986" s="3" t="str">
        <f ca="1">IF($B985="","",OFFSET(Zdroj!O$16,'k rozhodnutí detailní'!$A984,0))</f>
        <v/>
      </c>
      <c r="E986" s="127"/>
      <c r="F986" s="30"/>
      <c r="G986" s="122"/>
      <c r="H986" s="126"/>
      <c r="I986" s="115"/>
      <c r="J986" s="115"/>
      <c r="K986" s="115"/>
      <c r="L986" s="115"/>
      <c r="M986" s="142"/>
      <c r="N986" s="125"/>
      <c r="O986" s="115"/>
      <c r="P986" s="115"/>
      <c r="Q986" s="115"/>
      <c r="R986" s="115"/>
      <c r="S986" s="115"/>
      <c r="T986" s="115"/>
      <c r="U986" s="115"/>
    </row>
    <row r="987" spans="1:21" x14ac:dyDescent="0.25">
      <c r="A987" s="23">
        <f>ROW()/3-1</f>
        <v>328</v>
      </c>
      <c r="B987" s="124"/>
      <c r="C987" s="28" t="str">
        <f ca="1">IF($B985="","",IF(Zdroj!$AS$9="ano",IF(OFFSET(Zdroj!M$16,'k rozhodnutí detailní'!A984,0)="","","Anonymizováno"),IF(OFFSET(Zdroj!M$16,'k rozhodnutí detailní'!A984,0)="","",OFFSET(Zdroj!M$16,'k rozhodnutí detailní'!A984,0))))</f>
        <v/>
      </c>
      <c r="D987" s="3" t="str">
        <f ca="1">IF($B985="","",CONCATENATE("Dotace bude použita na:","
",OFFSET(Zdroj!P$16,'k rozhodnutí detailní'!$A984,0)))</f>
        <v/>
      </c>
      <c r="E987" s="127"/>
      <c r="F987" s="31" t="str">
        <f ca="1">IF($B985="","",OFFSET(Zdroj!V$16,'k rozhodnutí detailní'!$A984,0))</f>
        <v/>
      </c>
      <c r="G987" s="38" t="str">
        <f ca="1">IF($B985="","",OFFSET(Zdroj!CC$16,'k rozhodnutí'!$A984,0))</f>
        <v/>
      </c>
      <c r="H987" s="126"/>
      <c r="I987" s="115"/>
      <c r="J987" s="115"/>
      <c r="K987" s="115"/>
      <c r="L987" s="115"/>
      <c r="M987" s="142"/>
      <c r="N987" s="32" t="str">
        <f t="shared" ref="N987" ca="1" si="651">IF(B985="","",N985/G985)</f>
        <v/>
      </c>
      <c r="O987" s="115"/>
      <c r="P987" s="115"/>
      <c r="Q987" s="115"/>
      <c r="R987" s="115"/>
      <c r="S987" s="115"/>
      <c r="T987" s="115"/>
      <c r="U987" s="115"/>
    </row>
    <row r="988" spans="1:21" x14ac:dyDescent="0.25">
      <c r="A988" s="23"/>
      <c r="B988" s="78" t="str">
        <f ca="1">IF(OFFSET(Zdroj!$B$16,A987,0)&gt;0,A990,"")</f>
        <v/>
      </c>
      <c r="C988" s="2" t="str">
        <f ca="1">IF($B988="","",IF(Zdroj!$AS$9="ano",CONCATENATE(OFFSET(Zdroj!C$16,'k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19" t="str">
        <f ca="1">IF($B988="","",OFFSET(Zdroj!N$16,'k rozhodnutí detailní'!$A987,0))</f>
        <v/>
      </c>
      <c r="E988" s="127" t="str">
        <f ca="1">IF($B988="","",OFFSET(Zdroj!T$16,'k rozhodnutí detailní'!$A987,0))</f>
        <v/>
      </c>
      <c r="F988" s="31" t="str">
        <f ca="1">IF($B988="","",OFFSET(Zdroj!U$16,'k rozhodnutí detailní'!$A987,0))</f>
        <v/>
      </c>
      <c r="G988" s="122" t="str">
        <f ca="1">IF($B988="","",OFFSET(Zdroj!W$16,'k rozhodnutí detailní'!$A987,0))</f>
        <v/>
      </c>
      <c r="H988" s="126" t="str">
        <f ca="1">IF($B988="","",OFFSET(Zdroj!Y$16,'k rozhodnutí detailní'!$A987,0))</f>
        <v/>
      </c>
      <c r="I988" s="115" t="str">
        <f ca="1">IF($B988="","",OFFSET(Zdroj!BW$16,'k rozhodnutí detailní'!$A987,0))</f>
        <v/>
      </c>
      <c r="J988" s="115" t="str">
        <f ca="1">IF($B988="","",OFFSET(Zdroj!BX$16,'k rozhodnutí detailní'!$A987,0))</f>
        <v/>
      </c>
      <c r="K988" s="115" t="str">
        <f ca="1">IF($B988="","",OFFSET(Zdroj!BY$16,'k rozhodnutí detailní'!$A987,0))</f>
        <v/>
      </c>
      <c r="L988" s="115" t="str">
        <f ca="1">IF($B988="","",CONCATENATE(OFFSET(Zdroj!BZ$16,'k rozhodnutí detailní'!$A987,0)," ze 100"))</f>
        <v/>
      </c>
      <c r="M988" s="142" t="str">
        <f t="shared" ref="M988" ca="1" si="652">IF($B988="","",SUM((I988+J988+K988)/100))</f>
        <v/>
      </c>
      <c r="N988" s="125" t="str">
        <f ca="1">IF(B988="","",OFFSET(Zdroj!CE$16,'k rozhodnutí detailní'!A987,0))</f>
        <v/>
      </c>
      <c r="O988" s="115" t="str">
        <f ca="1">IF($B988="","",OFFSET(Zdroj!Z$16,'k rozhodnutí detailní'!$A987,0))</f>
        <v/>
      </c>
      <c r="P988" s="115" t="str">
        <f ca="1">IF($B988="","",OFFSET(Zdroj!AC$16,'k rozhodnutí detailní'!$A987,0))</f>
        <v/>
      </c>
      <c r="Q988" s="115" t="str">
        <f ca="1">IF($B988="","",OFFSET(Zdroj!AD$16,'k rozhodnutí detailní'!$A987,0))</f>
        <v/>
      </c>
      <c r="R988" s="115" t="str">
        <f ca="1">IF($B988="","",OFFSET(Zdroj!AE$16,'k rozhodnutí detailní'!$A987,0))</f>
        <v/>
      </c>
      <c r="S988" s="115" t="str">
        <f ca="1">IF($B988="","",OFFSET(Zdroj!AF$16,'k rozhodnutí detailní'!$A987,0))</f>
        <v/>
      </c>
      <c r="T988" s="115" t="str">
        <f ca="1">IF($B988="","",OFFSET(Zdroj!AG$16,'k rozhodnutí detailní'!$A987,0))</f>
        <v/>
      </c>
      <c r="U988" s="115" t="str">
        <f ca="1">IF($B988="","",OFFSET(Zdroj!AH$16,'k rozhodnutí detailní'!$A987,0))</f>
        <v/>
      </c>
    </row>
    <row r="989" spans="1:21" x14ac:dyDescent="0.25">
      <c r="A989" s="23"/>
      <c r="B989" s="124" t="str">
        <f ca="1">IF(OFFSET(Zdroj!$B$16,A987,0)&gt;0,OFFSET(Zdroj!$B$16,A987,0)+0,"")</f>
        <v/>
      </c>
      <c r="C989" s="2" t="str">
        <f ca="1">IF($B988="","",IF(Zdroj!$AS$9="ano",CONCATENATE("Okres:","
",OFFSET(Zdroj!CH$16,'k rozhodnutí detailní'!$A987,0),"
","Právní forma","
",OFFSET(Zdroj!H$16,'k rozhodnutí detailní'!$A987,0),"
",IF(OFFSET(Zdroj!I$16,'k rozhodnutí detailní'!$A987,0)="","","IČO: "),OFFSET(Zdroj!I$16,'k rozhodnutí detailní'!$A987,0),"
","B.Ú. ",IF(OFFSET(Zdroj!J$16,'k rozhodnutí detailní'!$A987,0)="","","Anonymizováno")),CONCATENATE("Okres:","
",OFFSET(Zdroj!CH$16,'k rozhodnutí detailní'!$A987,0),"
","Právní forma","
",OFFSET(Zdroj!H$16,'k rozhodnutí detailní'!$A987,0),"
",IF(OFFSET(Zdroj!I$16,'k rozhodnutí detailní'!$A987,0)="","","IČO: "),OFFSET(Zdroj!I$16,'k rozhodnutí detailní'!$A987,0),"
","B.Ú. ",OFFSET(Zdroj!J$16,'k rozhodnutí detailní'!$A987,0))))</f>
        <v/>
      </c>
      <c r="D989" s="3" t="str">
        <f ca="1">IF($B988="","",OFFSET(Zdroj!O$16,'k rozhodnutí detailní'!$A987,0))</f>
        <v/>
      </c>
      <c r="E989" s="127"/>
      <c r="F989" s="30"/>
      <c r="G989" s="122"/>
      <c r="H989" s="126"/>
      <c r="I989" s="115"/>
      <c r="J989" s="115"/>
      <c r="K989" s="115"/>
      <c r="L989" s="115"/>
      <c r="M989" s="142"/>
      <c r="N989" s="125"/>
      <c r="O989" s="115"/>
      <c r="P989" s="115"/>
      <c r="Q989" s="115"/>
      <c r="R989" s="115"/>
      <c r="S989" s="115"/>
      <c r="T989" s="115"/>
      <c r="U989" s="115"/>
    </row>
    <row r="990" spans="1:21" x14ac:dyDescent="0.25">
      <c r="A990" s="23">
        <f>ROW()/3-1</f>
        <v>329</v>
      </c>
      <c r="B990" s="124"/>
      <c r="C990" s="28" t="str">
        <f ca="1">IF($B988="","",IF(Zdroj!$AS$9="ano",IF(OFFSET(Zdroj!M$16,'k rozhodnutí detailní'!A987,0)="","","Anonymizováno"),IF(OFFSET(Zdroj!M$16,'k rozhodnutí detailní'!A987,0)="","",OFFSET(Zdroj!M$16,'k rozhodnutí detailní'!A987,0))))</f>
        <v/>
      </c>
      <c r="D990" s="3" t="str">
        <f ca="1">IF($B988="","",CONCATENATE("Dotace bude použita na:","
",OFFSET(Zdroj!P$16,'k rozhodnutí detailní'!$A987,0)))</f>
        <v/>
      </c>
      <c r="E990" s="127"/>
      <c r="F990" s="31" t="str">
        <f ca="1">IF($B988="","",OFFSET(Zdroj!V$16,'k rozhodnutí detailní'!$A987,0))</f>
        <v/>
      </c>
      <c r="G990" s="38" t="str">
        <f ca="1">IF($B988="","",OFFSET(Zdroj!CC$16,'k rozhodnutí'!$A987,0))</f>
        <v/>
      </c>
      <c r="H990" s="126"/>
      <c r="I990" s="115"/>
      <c r="J990" s="115"/>
      <c r="K990" s="115"/>
      <c r="L990" s="115"/>
      <c r="M990" s="142"/>
      <c r="N990" s="32" t="str">
        <f t="shared" ref="N990" ca="1" si="653">IF(B988="","",N988/G988)</f>
        <v/>
      </c>
      <c r="O990" s="115"/>
      <c r="P990" s="115"/>
      <c r="Q990" s="115"/>
      <c r="R990" s="115"/>
      <c r="S990" s="115"/>
      <c r="T990" s="115"/>
      <c r="U990" s="115"/>
    </row>
    <row r="991" spans="1:21" x14ac:dyDescent="0.25">
      <c r="A991" s="23"/>
      <c r="B991" s="78" t="str">
        <f ca="1">IF(OFFSET(Zdroj!$B$16,A990,0)&gt;0,A993,"")</f>
        <v/>
      </c>
      <c r="C991" s="2" t="str">
        <f ca="1">IF($B991="","",IF(Zdroj!$AS$9="ano",CONCATENATE(OFFSET(Zdroj!C$16,'k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19" t="str">
        <f ca="1">IF($B991="","",OFFSET(Zdroj!N$16,'k rozhodnutí detailní'!$A990,0))</f>
        <v/>
      </c>
      <c r="E991" s="127" t="str">
        <f ca="1">IF($B991="","",OFFSET(Zdroj!T$16,'k rozhodnutí detailní'!$A990,0))</f>
        <v/>
      </c>
      <c r="F991" s="31" t="str">
        <f ca="1">IF($B991="","",OFFSET(Zdroj!U$16,'k rozhodnutí detailní'!$A990,0))</f>
        <v/>
      </c>
      <c r="G991" s="122" t="str">
        <f ca="1">IF($B991="","",OFFSET(Zdroj!W$16,'k rozhodnutí detailní'!$A990,0))</f>
        <v/>
      </c>
      <c r="H991" s="126" t="str">
        <f ca="1">IF($B991="","",OFFSET(Zdroj!Y$16,'k rozhodnutí detailní'!$A990,0))</f>
        <v/>
      </c>
      <c r="I991" s="115" t="str">
        <f ca="1">IF($B991="","",OFFSET(Zdroj!BW$16,'k rozhodnutí detailní'!$A990,0))</f>
        <v/>
      </c>
      <c r="J991" s="115" t="str">
        <f ca="1">IF($B991="","",OFFSET(Zdroj!BX$16,'k rozhodnutí detailní'!$A990,0))</f>
        <v/>
      </c>
      <c r="K991" s="115" t="str">
        <f ca="1">IF($B991="","",OFFSET(Zdroj!BY$16,'k rozhodnutí detailní'!$A990,0))</f>
        <v/>
      </c>
      <c r="L991" s="115" t="str">
        <f ca="1">IF($B991="","",CONCATENATE(OFFSET(Zdroj!BZ$16,'k rozhodnutí detailní'!$A990,0)," ze 100"))</f>
        <v/>
      </c>
      <c r="M991" s="142" t="str">
        <f t="shared" ref="M991" ca="1" si="654">IF($B991="","",SUM((I991+J991+K991)/100))</f>
        <v/>
      </c>
      <c r="N991" s="125" t="str">
        <f ca="1">IF(B991="","",OFFSET(Zdroj!CE$16,'k rozhodnutí detailní'!A990,0))</f>
        <v/>
      </c>
      <c r="O991" s="115" t="str">
        <f ca="1">IF($B991="","",OFFSET(Zdroj!Z$16,'k rozhodnutí detailní'!$A990,0))</f>
        <v/>
      </c>
      <c r="P991" s="115" t="str">
        <f ca="1">IF($B991="","",OFFSET(Zdroj!AC$16,'k rozhodnutí detailní'!$A990,0))</f>
        <v/>
      </c>
      <c r="Q991" s="115" t="str">
        <f ca="1">IF($B991="","",OFFSET(Zdroj!AD$16,'k rozhodnutí detailní'!$A990,0))</f>
        <v/>
      </c>
      <c r="R991" s="115" t="str">
        <f ca="1">IF($B991="","",OFFSET(Zdroj!AE$16,'k rozhodnutí detailní'!$A990,0))</f>
        <v/>
      </c>
      <c r="S991" s="115" t="str">
        <f ca="1">IF($B991="","",OFFSET(Zdroj!AF$16,'k rozhodnutí detailní'!$A990,0))</f>
        <v/>
      </c>
      <c r="T991" s="115" t="str">
        <f ca="1">IF($B991="","",OFFSET(Zdroj!AG$16,'k rozhodnutí detailní'!$A990,0))</f>
        <v/>
      </c>
      <c r="U991" s="115" t="str">
        <f ca="1">IF($B991="","",OFFSET(Zdroj!AH$16,'k rozhodnutí detailní'!$A990,0))</f>
        <v/>
      </c>
    </row>
    <row r="992" spans="1:21" x14ac:dyDescent="0.25">
      <c r="A992" s="23"/>
      <c r="B992" s="124" t="str">
        <f ca="1">IF(OFFSET(Zdroj!$B$16,A990,0)&gt;0,OFFSET(Zdroj!$B$16,A990,0)+0,"")</f>
        <v/>
      </c>
      <c r="C992" s="2" t="str">
        <f ca="1">IF($B991="","",IF(Zdroj!$AS$9="ano",CONCATENATE("Okres:","
",OFFSET(Zdroj!CH$16,'k rozhodnutí detailní'!$A990,0),"
","Právní forma","
",OFFSET(Zdroj!H$16,'k rozhodnutí detailní'!$A990,0),"
",IF(OFFSET(Zdroj!I$16,'k rozhodnutí detailní'!$A990,0)="","","IČO: "),OFFSET(Zdroj!I$16,'k rozhodnutí detailní'!$A990,0),"
","B.Ú. ",IF(OFFSET(Zdroj!J$16,'k rozhodnutí detailní'!$A990,0)="","","Anonymizováno")),CONCATENATE("Okres:","
",OFFSET(Zdroj!CH$16,'k rozhodnutí detailní'!$A990,0),"
","Právní forma","
",OFFSET(Zdroj!H$16,'k rozhodnutí detailní'!$A990,0),"
",IF(OFFSET(Zdroj!I$16,'k rozhodnutí detailní'!$A990,0)="","","IČO: "),OFFSET(Zdroj!I$16,'k rozhodnutí detailní'!$A990,0),"
","B.Ú. ",OFFSET(Zdroj!J$16,'k rozhodnutí detailní'!$A990,0))))</f>
        <v/>
      </c>
      <c r="D992" s="3" t="str">
        <f ca="1">IF($B991="","",OFFSET(Zdroj!O$16,'k rozhodnutí detailní'!$A990,0))</f>
        <v/>
      </c>
      <c r="E992" s="127"/>
      <c r="F992" s="30"/>
      <c r="G992" s="122"/>
      <c r="H992" s="126"/>
      <c r="I992" s="115"/>
      <c r="J992" s="115"/>
      <c r="K992" s="115"/>
      <c r="L992" s="115"/>
      <c r="M992" s="142"/>
      <c r="N992" s="125"/>
      <c r="O992" s="115"/>
      <c r="P992" s="115"/>
      <c r="Q992" s="115"/>
      <c r="R992" s="115"/>
      <c r="S992" s="115"/>
      <c r="T992" s="115"/>
      <c r="U992" s="115"/>
    </row>
    <row r="993" spans="1:21" x14ac:dyDescent="0.25">
      <c r="A993" s="23">
        <f>ROW()/3-1</f>
        <v>330</v>
      </c>
      <c r="B993" s="124"/>
      <c r="C993" s="28" t="str">
        <f ca="1">IF($B991="","",IF(Zdroj!$AS$9="ano",IF(OFFSET(Zdroj!M$16,'k rozhodnutí detailní'!A990,0)="","","Anonymizováno"),IF(OFFSET(Zdroj!M$16,'k rozhodnutí detailní'!A990,0)="","",OFFSET(Zdroj!M$16,'k rozhodnutí detailní'!A990,0))))</f>
        <v/>
      </c>
      <c r="D993" s="3" t="str">
        <f ca="1">IF($B991="","",CONCATENATE("Dotace bude použita na:","
",OFFSET(Zdroj!P$16,'k rozhodnutí detailní'!$A990,0)))</f>
        <v/>
      </c>
      <c r="E993" s="127"/>
      <c r="F993" s="31" t="str">
        <f ca="1">IF($B991="","",OFFSET(Zdroj!V$16,'k rozhodnutí detailní'!$A990,0))</f>
        <v/>
      </c>
      <c r="G993" s="38" t="str">
        <f ca="1">IF($B991="","",OFFSET(Zdroj!CC$16,'k rozhodnutí'!$A990,0))</f>
        <v/>
      </c>
      <c r="H993" s="126"/>
      <c r="I993" s="115"/>
      <c r="J993" s="115"/>
      <c r="K993" s="115"/>
      <c r="L993" s="115"/>
      <c r="M993" s="142"/>
      <c r="N993" s="32" t="str">
        <f t="shared" ref="N993" ca="1" si="655">IF(B991="","",N991/G991)</f>
        <v/>
      </c>
      <c r="O993" s="115"/>
      <c r="P993" s="115"/>
      <c r="Q993" s="115"/>
      <c r="R993" s="115"/>
      <c r="S993" s="115"/>
      <c r="T993" s="115"/>
      <c r="U993" s="115"/>
    </row>
    <row r="994" spans="1:21" x14ac:dyDescent="0.25">
      <c r="A994" s="23"/>
      <c r="B994" s="78" t="str">
        <f ca="1">IF(OFFSET(Zdroj!$B$16,A993,0)&gt;0,A996,"")</f>
        <v/>
      </c>
      <c r="C994" s="2" t="str">
        <f ca="1">IF($B994="","",IF(Zdroj!$AS$9="ano",CONCATENATE(OFFSET(Zdroj!C$16,'k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19" t="str">
        <f ca="1">IF($B994="","",OFFSET(Zdroj!N$16,'k rozhodnutí detailní'!$A993,0))</f>
        <v/>
      </c>
      <c r="E994" s="127" t="str">
        <f ca="1">IF($B994="","",OFFSET(Zdroj!T$16,'k rozhodnutí detailní'!$A993,0))</f>
        <v/>
      </c>
      <c r="F994" s="31" t="str">
        <f ca="1">IF($B994="","",OFFSET(Zdroj!U$16,'k rozhodnutí detailní'!$A993,0))</f>
        <v/>
      </c>
      <c r="G994" s="122" t="str">
        <f ca="1">IF($B994="","",OFFSET(Zdroj!W$16,'k rozhodnutí detailní'!$A993,0))</f>
        <v/>
      </c>
      <c r="H994" s="126" t="str">
        <f ca="1">IF($B994="","",OFFSET(Zdroj!Y$16,'k rozhodnutí detailní'!$A993,0))</f>
        <v/>
      </c>
      <c r="I994" s="115" t="str">
        <f ca="1">IF($B994="","",OFFSET(Zdroj!BW$16,'k rozhodnutí detailní'!$A993,0))</f>
        <v/>
      </c>
      <c r="J994" s="115" t="str">
        <f ca="1">IF($B994="","",OFFSET(Zdroj!BX$16,'k rozhodnutí detailní'!$A993,0))</f>
        <v/>
      </c>
      <c r="K994" s="115" t="str">
        <f ca="1">IF($B994="","",OFFSET(Zdroj!BY$16,'k rozhodnutí detailní'!$A993,0))</f>
        <v/>
      </c>
      <c r="L994" s="115" t="str">
        <f ca="1">IF($B994="","",CONCATENATE(OFFSET(Zdroj!BZ$16,'k rozhodnutí detailní'!$A993,0)," ze 100"))</f>
        <v/>
      </c>
      <c r="M994" s="142" t="str">
        <f t="shared" ref="M994" ca="1" si="656">IF($B994="","",SUM((I994+J994+K994)/100))</f>
        <v/>
      </c>
      <c r="N994" s="125" t="str">
        <f ca="1">IF(B994="","",OFFSET(Zdroj!CE$16,'k rozhodnutí detailní'!A993,0))</f>
        <v/>
      </c>
      <c r="O994" s="115" t="str">
        <f ca="1">IF($B994="","",OFFSET(Zdroj!Z$16,'k rozhodnutí detailní'!$A993,0))</f>
        <v/>
      </c>
      <c r="P994" s="115" t="str">
        <f ca="1">IF($B994="","",OFFSET(Zdroj!AC$16,'k rozhodnutí detailní'!$A993,0))</f>
        <v/>
      </c>
      <c r="Q994" s="115" t="str">
        <f ca="1">IF($B994="","",OFFSET(Zdroj!AD$16,'k rozhodnutí detailní'!$A993,0))</f>
        <v/>
      </c>
      <c r="R994" s="115" t="str">
        <f ca="1">IF($B994="","",OFFSET(Zdroj!AE$16,'k rozhodnutí detailní'!$A993,0))</f>
        <v/>
      </c>
      <c r="S994" s="115" t="str">
        <f ca="1">IF($B994="","",OFFSET(Zdroj!AF$16,'k rozhodnutí detailní'!$A993,0))</f>
        <v/>
      </c>
      <c r="T994" s="115" t="str">
        <f ca="1">IF($B994="","",OFFSET(Zdroj!AG$16,'k rozhodnutí detailní'!$A993,0))</f>
        <v/>
      </c>
      <c r="U994" s="115" t="str">
        <f ca="1">IF($B994="","",OFFSET(Zdroj!AH$16,'k rozhodnutí detailní'!$A993,0))</f>
        <v/>
      </c>
    </row>
    <row r="995" spans="1:21" x14ac:dyDescent="0.25">
      <c r="A995" s="23"/>
      <c r="B995" s="124" t="str">
        <f ca="1">IF(OFFSET(Zdroj!$B$16,A993,0)&gt;0,OFFSET(Zdroj!$B$16,A993,0)+0,"")</f>
        <v/>
      </c>
      <c r="C995" s="2" t="str">
        <f ca="1">IF($B994="","",IF(Zdroj!$AS$9="ano",CONCATENATE("Okres:","
",OFFSET(Zdroj!CH$16,'k rozhodnutí detailní'!$A993,0),"
","Právní forma","
",OFFSET(Zdroj!H$16,'k rozhodnutí detailní'!$A993,0),"
",IF(OFFSET(Zdroj!I$16,'k rozhodnutí detailní'!$A993,0)="","","IČO: "),OFFSET(Zdroj!I$16,'k rozhodnutí detailní'!$A993,0),"
","B.Ú. ",IF(OFFSET(Zdroj!J$16,'k rozhodnutí detailní'!$A993,0)="","","Anonymizováno")),CONCATENATE("Okres:","
",OFFSET(Zdroj!CH$16,'k rozhodnutí detailní'!$A993,0),"
","Právní forma","
",OFFSET(Zdroj!H$16,'k rozhodnutí detailní'!$A993,0),"
",IF(OFFSET(Zdroj!I$16,'k rozhodnutí detailní'!$A993,0)="","","IČO: "),OFFSET(Zdroj!I$16,'k rozhodnutí detailní'!$A993,0),"
","B.Ú. ",OFFSET(Zdroj!J$16,'k rozhodnutí detailní'!$A993,0))))</f>
        <v/>
      </c>
      <c r="D995" s="3" t="str">
        <f ca="1">IF($B994="","",OFFSET(Zdroj!O$16,'k rozhodnutí detailní'!$A993,0))</f>
        <v/>
      </c>
      <c r="E995" s="127"/>
      <c r="F995" s="30"/>
      <c r="G995" s="122"/>
      <c r="H995" s="126"/>
      <c r="I995" s="115"/>
      <c r="J995" s="115"/>
      <c r="K995" s="115"/>
      <c r="L995" s="115"/>
      <c r="M995" s="142"/>
      <c r="N995" s="125"/>
      <c r="O995" s="115"/>
      <c r="P995" s="115"/>
      <c r="Q995" s="115"/>
      <c r="R995" s="115"/>
      <c r="S995" s="115"/>
      <c r="T995" s="115"/>
      <c r="U995" s="115"/>
    </row>
    <row r="996" spans="1:21" x14ac:dyDescent="0.25">
      <c r="A996" s="23">
        <f>ROW()/3-1</f>
        <v>331</v>
      </c>
      <c r="B996" s="124"/>
      <c r="C996" s="28" t="str">
        <f ca="1">IF($B994="","",IF(Zdroj!$AS$9="ano",IF(OFFSET(Zdroj!M$16,'k rozhodnutí detailní'!A993,0)="","","Anonymizováno"),IF(OFFSET(Zdroj!M$16,'k rozhodnutí detailní'!A993,0)="","",OFFSET(Zdroj!M$16,'k rozhodnutí detailní'!A993,0))))</f>
        <v/>
      </c>
      <c r="D996" s="3" t="str">
        <f ca="1">IF($B994="","",CONCATENATE("Dotace bude použita na:","
",OFFSET(Zdroj!P$16,'k rozhodnutí detailní'!$A993,0)))</f>
        <v/>
      </c>
      <c r="E996" s="127"/>
      <c r="F996" s="31" t="str">
        <f ca="1">IF($B994="","",OFFSET(Zdroj!V$16,'k rozhodnutí detailní'!$A993,0))</f>
        <v/>
      </c>
      <c r="G996" s="38" t="str">
        <f ca="1">IF($B994="","",OFFSET(Zdroj!CC$16,'k rozhodnutí'!$A993,0))</f>
        <v/>
      </c>
      <c r="H996" s="126"/>
      <c r="I996" s="115"/>
      <c r="J996" s="115"/>
      <c r="K996" s="115"/>
      <c r="L996" s="115"/>
      <c r="M996" s="142"/>
      <c r="N996" s="32" t="str">
        <f t="shared" ref="N996" ca="1" si="657">IF(B994="","",N994/G994)</f>
        <v/>
      </c>
      <c r="O996" s="115"/>
      <c r="P996" s="115"/>
      <c r="Q996" s="115"/>
      <c r="R996" s="115"/>
      <c r="S996" s="115"/>
      <c r="T996" s="115"/>
      <c r="U996" s="115"/>
    </row>
    <row r="997" spans="1:21" x14ac:dyDescent="0.25">
      <c r="A997" s="23"/>
      <c r="B997" s="78" t="str">
        <f ca="1">IF(OFFSET(Zdroj!$B$16,A996,0)&gt;0,A999,"")</f>
        <v/>
      </c>
      <c r="C997" s="2" t="str">
        <f ca="1">IF($B997="","",IF(Zdroj!$AS$9="ano",CONCATENATE(OFFSET(Zdroj!C$16,'k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19" t="str">
        <f ca="1">IF($B997="","",OFFSET(Zdroj!N$16,'k rozhodnutí detailní'!$A996,0))</f>
        <v/>
      </c>
      <c r="E997" s="127" t="str">
        <f ca="1">IF($B997="","",OFFSET(Zdroj!T$16,'k rozhodnutí detailní'!$A996,0))</f>
        <v/>
      </c>
      <c r="F997" s="31" t="str">
        <f ca="1">IF($B997="","",OFFSET(Zdroj!U$16,'k rozhodnutí detailní'!$A996,0))</f>
        <v/>
      </c>
      <c r="G997" s="122" t="str">
        <f ca="1">IF($B997="","",OFFSET(Zdroj!W$16,'k rozhodnutí detailní'!$A996,0))</f>
        <v/>
      </c>
      <c r="H997" s="126" t="str">
        <f ca="1">IF($B997="","",OFFSET(Zdroj!Y$16,'k rozhodnutí detailní'!$A996,0))</f>
        <v/>
      </c>
      <c r="I997" s="115" t="str">
        <f ca="1">IF($B997="","",OFFSET(Zdroj!BW$16,'k rozhodnutí detailní'!$A996,0))</f>
        <v/>
      </c>
      <c r="J997" s="115" t="str">
        <f ca="1">IF($B997="","",OFFSET(Zdroj!BX$16,'k rozhodnutí detailní'!$A996,0))</f>
        <v/>
      </c>
      <c r="K997" s="115" t="str">
        <f ca="1">IF($B997="","",OFFSET(Zdroj!BY$16,'k rozhodnutí detailní'!$A996,0))</f>
        <v/>
      </c>
      <c r="L997" s="115" t="str">
        <f ca="1">IF($B997="","",CONCATENATE(OFFSET(Zdroj!BZ$16,'k rozhodnutí detailní'!$A996,0)," ze 100"))</f>
        <v/>
      </c>
      <c r="M997" s="142" t="str">
        <f t="shared" ref="M997" ca="1" si="658">IF($B997="","",SUM((I997+J997+K997)/100))</f>
        <v/>
      </c>
      <c r="N997" s="125" t="str">
        <f ca="1">IF(B997="","",OFFSET(Zdroj!CE$16,'k rozhodnutí detailní'!A996,0))</f>
        <v/>
      </c>
      <c r="O997" s="115" t="str">
        <f ca="1">IF($B997="","",OFFSET(Zdroj!Z$16,'k rozhodnutí detailní'!$A996,0))</f>
        <v/>
      </c>
      <c r="P997" s="115" t="str">
        <f ca="1">IF($B997="","",OFFSET(Zdroj!AC$16,'k rozhodnutí detailní'!$A996,0))</f>
        <v/>
      </c>
      <c r="Q997" s="115" t="str">
        <f ca="1">IF($B997="","",OFFSET(Zdroj!AD$16,'k rozhodnutí detailní'!$A996,0))</f>
        <v/>
      </c>
      <c r="R997" s="115" t="str">
        <f ca="1">IF($B997="","",OFFSET(Zdroj!AE$16,'k rozhodnutí detailní'!$A996,0))</f>
        <v/>
      </c>
      <c r="S997" s="115" t="str">
        <f ca="1">IF($B997="","",OFFSET(Zdroj!AF$16,'k rozhodnutí detailní'!$A996,0))</f>
        <v/>
      </c>
      <c r="T997" s="115" t="str">
        <f ca="1">IF($B997="","",OFFSET(Zdroj!AG$16,'k rozhodnutí detailní'!$A996,0))</f>
        <v/>
      </c>
      <c r="U997" s="115" t="str">
        <f ca="1">IF($B997="","",OFFSET(Zdroj!AH$16,'k rozhodnutí detailní'!$A996,0))</f>
        <v/>
      </c>
    </row>
    <row r="998" spans="1:21" x14ac:dyDescent="0.25">
      <c r="A998" s="23"/>
      <c r="B998" s="124" t="str">
        <f ca="1">IF(OFFSET(Zdroj!$B$16,A996,0)&gt;0,OFFSET(Zdroj!$B$16,A996,0)+0,"")</f>
        <v/>
      </c>
      <c r="C998" s="2" t="str">
        <f ca="1">IF($B997="","",IF(Zdroj!$AS$9="ano",CONCATENATE("Okres:","
",OFFSET(Zdroj!CH$16,'k rozhodnutí detailní'!$A996,0),"
","Právní forma","
",OFFSET(Zdroj!H$16,'k rozhodnutí detailní'!$A996,0),"
",IF(OFFSET(Zdroj!I$16,'k rozhodnutí detailní'!$A996,0)="","","IČO: "),OFFSET(Zdroj!I$16,'k rozhodnutí detailní'!$A996,0),"
","B.Ú. ",IF(OFFSET(Zdroj!J$16,'k rozhodnutí detailní'!$A996,0)="","","Anonymizováno")),CONCATENATE("Okres:","
",OFFSET(Zdroj!CH$16,'k rozhodnutí detailní'!$A996,0),"
","Právní forma","
",OFFSET(Zdroj!H$16,'k rozhodnutí detailní'!$A996,0),"
",IF(OFFSET(Zdroj!I$16,'k rozhodnutí detailní'!$A996,0)="","","IČO: "),OFFSET(Zdroj!I$16,'k rozhodnutí detailní'!$A996,0),"
","B.Ú. ",OFFSET(Zdroj!J$16,'k rozhodnutí detailní'!$A996,0))))</f>
        <v/>
      </c>
      <c r="D998" s="3" t="str">
        <f ca="1">IF($B997="","",OFFSET(Zdroj!O$16,'k rozhodnutí detailní'!$A996,0))</f>
        <v/>
      </c>
      <c r="E998" s="127"/>
      <c r="F998" s="30"/>
      <c r="G998" s="122"/>
      <c r="H998" s="126"/>
      <c r="I998" s="115"/>
      <c r="J998" s="115"/>
      <c r="K998" s="115"/>
      <c r="L998" s="115"/>
      <c r="M998" s="142"/>
      <c r="N998" s="125"/>
      <c r="O998" s="115"/>
      <c r="P998" s="115"/>
      <c r="Q998" s="115"/>
      <c r="R998" s="115"/>
      <c r="S998" s="115"/>
      <c r="T998" s="115"/>
      <c r="U998" s="115"/>
    </row>
    <row r="999" spans="1:21" x14ac:dyDescent="0.25">
      <c r="A999" s="23">
        <f>ROW()/3-1</f>
        <v>332</v>
      </c>
      <c r="B999" s="124"/>
      <c r="C999" s="28" t="str">
        <f ca="1">IF($B997="","",IF(Zdroj!$AS$9="ano",IF(OFFSET(Zdroj!M$16,'k rozhodnutí detailní'!A996,0)="","","Anonymizováno"),IF(OFFSET(Zdroj!M$16,'k rozhodnutí detailní'!A996,0)="","",OFFSET(Zdroj!M$16,'k rozhodnutí detailní'!A996,0))))</f>
        <v/>
      </c>
      <c r="D999" s="3" t="str">
        <f ca="1">IF($B997="","",CONCATENATE("Dotace bude použita na:","
",OFFSET(Zdroj!P$16,'k rozhodnutí detailní'!$A996,0)))</f>
        <v/>
      </c>
      <c r="E999" s="127"/>
      <c r="F999" s="31" t="str">
        <f ca="1">IF($B997="","",OFFSET(Zdroj!V$16,'k rozhodnutí detailní'!$A996,0))</f>
        <v/>
      </c>
      <c r="G999" s="38" t="str">
        <f ca="1">IF($B997="","",OFFSET(Zdroj!CC$16,'k rozhodnutí'!$A996,0))</f>
        <v/>
      </c>
      <c r="H999" s="126"/>
      <c r="I999" s="115"/>
      <c r="J999" s="115"/>
      <c r="K999" s="115"/>
      <c r="L999" s="115"/>
      <c r="M999" s="142"/>
      <c r="N999" s="32" t="str">
        <f t="shared" ref="N999" ca="1" si="659">IF(B997="","",N997/G997)</f>
        <v/>
      </c>
      <c r="O999" s="115"/>
      <c r="P999" s="115"/>
      <c r="Q999" s="115"/>
      <c r="R999" s="115"/>
      <c r="S999" s="115"/>
      <c r="T999" s="115"/>
      <c r="U999" s="115"/>
    </row>
    <row r="1000" spans="1:21" x14ac:dyDescent="0.25">
      <c r="A1000" s="23"/>
      <c r="B1000" s="78" t="str">
        <f ca="1">IF(OFFSET(Zdroj!$B$16,A999,0)&gt;0,A1002,"")</f>
        <v/>
      </c>
      <c r="C1000" s="2" t="str">
        <f ca="1">IF($B1000="","",IF(Zdroj!$AS$9="ano",CONCATENATE(OFFSET(Zdroj!C$16,'k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19" t="str">
        <f ca="1">IF($B1000="","",OFFSET(Zdroj!N$16,'k rozhodnutí detailní'!$A999,0))</f>
        <v/>
      </c>
      <c r="E1000" s="127" t="str">
        <f ca="1">IF($B1000="","",OFFSET(Zdroj!T$16,'k rozhodnutí detailní'!$A999,0))</f>
        <v/>
      </c>
      <c r="F1000" s="31" t="str">
        <f ca="1">IF($B1000="","",OFFSET(Zdroj!U$16,'k rozhodnutí detailní'!$A999,0))</f>
        <v/>
      </c>
      <c r="G1000" s="122" t="str">
        <f ca="1">IF($B1000="","",OFFSET(Zdroj!W$16,'k rozhodnutí detailní'!$A999,0))</f>
        <v/>
      </c>
      <c r="H1000" s="126" t="str">
        <f ca="1">IF($B1000="","",OFFSET(Zdroj!Y$16,'k rozhodnutí detailní'!$A999,0))</f>
        <v/>
      </c>
      <c r="I1000" s="115" t="str">
        <f ca="1">IF($B1000="","",OFFSET(Zdroj!BW$16,'k rozhodnutí detailní'!$A999,0))</f>
        <v/>
      </c>
      <c r="J1000" s="115" t="str">
        <f ca="1">IF($B1000="","",OFFSET(Zdroj!BX$16,'k rozhodnutí detailní'!$A999,0))</f>
        <v/>
      </c>
      <c r="K1000" s="115" t="str">
        <f ca="1">IF($B1000="","",OFFSET(Zdroj!BY$16,'k rozhodnutí detailní'!$A999,0))</f>
        <v/>
      </c>
      <c r="L1000" s="115" t="str">
        <f ca="1">IF($B1000="","",CONCATENATE(OFFSET(Zdroj!BZ$16,'k rozhodnutí detailní'!$A999,0)," ze 100"))</f>
        <v/>
      </c>
      <c r="M1000" s="142" t="str">
        <f t="shared" ref="M1000" ca="1" si="660">IF($B1000="","",SUM((I1000+J1000+K1000)/100))</f>
        <v/>
      </c>
      <c r="N1000" s="125" t="str">
        <f ca="1">IF(B1000="","",OFFSET(Zdroj!CE$16,'k rozhodnutí detailní'!A999,0))</f>
        <v/>
      </c>
      <c r="O1000" s="115" t="str">
        <f ca="1">IF($B1000="","",OFFSET(Zdroj!Z$16,'k rozhodnutí detailní'!$A999,0))</f>
        <v/>
      </c>
      <c r="P1000" s="115" t="str">
        <f ca="1">IF($B1000="","",OFFSET(Zdroj!AC$16,'k rozhodnutí detailní'!$A999,0))</f>
        <v/>
      </c>
      <c r="Q1000" s="115" t="str">
        <f ca="1">IF($B1000="","",OFFSET(Zdroj!AD$16,'k rozhodnutí detailní'!$A999,0))</f>
        <v/>
      </c>
      <c r="R1000" s="115" t="str">
        <f ca="1">IF($B1000="","",OFFSET(Zdroj!AE$16,'k rozhodnutí detailní'!$A999,0))</f>
        <v/>
      </c>
      <c r="S1000" s="115" t="str">
        <f ca="1">IF($B1000="","",OFFSET(Zdroj!AF$16,'k rozhodnutí detailní'!$A999,0))</f>
        <v/>
      </c>
      <c r="T1000" s="115" t="str">
        <f ca="1">IF($B1000="","",OFFSET(Zdroj!AG$16,'k rozhodnutí detailní'!$A999,0))</f>
        <v/>
      </c>
      <c r="U1000" s="115" t="str">
        <f ca="1">IF($B1000="","",OFFSET(Zdroj!AH$16,'k rozhodnutí detailní'!$A999,0))</f>
        <v/>
      </c>
    </row>
    <row r="1001" spans="1:21" x14ac:dyDescent="0.25">
      <c r="A1001" s="23"/>
      <c r="B1001" s="124" t="str">
        <f ca="1">IF(OFFSET(Zdroj!$B$16,A999,0)&gt;0,OFFSET(Zdroj!$B$16,A999,0)+0,"")</f>
        <v/>
      </c>
      <c r="C1001" s="2" t="str">
        <f ca="1">IF($B1000="","",IF(Zdroj!$AS$9="ano",CONCATENATE("Okres:","
",OFFSET(Zdroj!CH$16,'k rozhodnutí detailní'!$A999,0),"
","Právní forma","
",OFFSET(Zdroj!H$16,'k rozhodnutí detailní'!$A999,0),"
",IF(OFFSET(Zdroj!I$16,'k rozhodnutí detailní'!$A999,0)="","","IČO: "),OFFSET(Zdroj!I$16,'k rozhodnutí detailní'!$A999,0),"
","B.Ú. ",IF(OFFSET(Zdroj!J$16,'k rozhodnutí detailní'!$A999,0)="","","Anonymizováno")),CONCATENATE("Okres:","
",OFFSET(Zdroj!CH$16,'k rozhodnutí detailní'!$A999,0),"
","Právní forma","
",OFFSET(Zdroj!H$16,'k rozhodnutí detailní'!$A999,0),"
",IF(OFFSET(Zdroj!I$16,'k rozhodnutí detailní'!$A999,0)="","","IČO: "),OFFSET(Zdroj!I$16,'k rozhodnutí detailní'!$A999,0),"
","B.Ú. ",OFFSET(Zdroj!J$16,'k rozhodnutí detailní'!$A999,0))))</f>
        <v/>
      </c>
      <c r="D1001" s="3" t="str">
        <f ca="1">IF($B1000="","",OFFSET(Zdroj!O$16,'k rozhodnutí detailní'!$A999,0))</f>
        <v/>
      </c>
      <c r="E1001" s="127"/>
      <c r="F1001" s="30"/>
      <c r="G1001" s="122"/>
      <c r="H1001" s="126"/>
      <c r="I1001" s="115"/>
      <c r="J1001" s="115"/>
      <c r="K1001" s="115"/>
      <c r="L1001" s="115"/>
      <c r="M1001" s="142"/>
      <c r="N1001" s="125"/>
      <c r="O1001" s="115"/>
      <c r="P1001" s="115"/>
      <c r="Q1001" s="115"/>
      <c r="R1001" s="115"/>
      <c r="S1001" s="115"/>
      <c r="T1001" s="115"/>
      <c r="U1001" s="115"/>
    </row>
    <row r="1002" spans="1:21" x14ac:dyDescent="0.25">
      <c r="A1002" s="23">
        <f>ROW()/3-1</f>
        <v>333</v>
      </c>
      <c r="B1002" s="124"/>
      <c r="C1002" s="28" t="str">
        <f ca="1">IF($B1000="","",IF(Zdroj!$AS$9="ano",IF(OFFSET(Zdroj!M$16,'k rozhodnutí detailní'!A999,0)="","","Anonymizováno"),IF(OFFSET(Zdroj!M$16,'k rozhodnutí detailní'!A999,0)="","",OFFSET(Zdroj!M$16,'k rozhodnutí detailní'!A999,0))))</f>
        <v/>
      </c>
      <c r="D1002" s="3" t="str">
        <f ca="1">IF($B1000="","",CONCATENATE("Dotace bude použita na:","
",OFFSET(Zdroj!P$16,'k rozhodnutí detailní'!$A999,0)))</f>
        <v/>
      </c>
      <c r="E1002" s="127"/>
      <c r="F1002" s="31" t="str">
        <f ca="1">IF($B1000="","",OFFSET(Zdroj!V$16,'k rozhodnutí detailní'!$A999,0))</f>
        <v/>
      </c>
      <c r="G1002" s="38" t="str">
        <f ca="1">IF($B1000="","",OFFSET(Zdroj!CC$16,'k rozhodnutí'!$A999,0))</f>
        <v/>
      </c>
      <c r="H1002" s="126"/>
      <c r="I1002" s="115"/>
      <c r="J1002" s="115"/>
      <c r="K1002" s="115"/>
      <c r="L1002" s="115"/>
      <c r="M1002" s="142"/>
      <c r="N1002" s="32" t="str">
        <f t="shared" ref="N1002" ca="1" si="661">IF(B1000="","",N1000/G1000)</f>
        <v/>
      </c>
      <c r="O1002" s="115"/>
      <c r="P1002" s="115"/>
      <c r="Q1002" s="115"/>
      <c r="R1002" s="115"/>
      <c r="S1002" s="115"/>
      <c r="T1002" s="115"/>
      <c r="U1002" s="115"/>
    </row>
    <row r="1003" spans="1:21" x14ac:dyDescent="0.25">
      <c r="A1003" s="23"/>
      <c r="B1003" s="78" t="str">
        <f ca="1">IF(OFFSET(Zdroj!$B$16,A1002,0)&gt;0,A1005,"")</f>
        <v/>
      </c>
      <c r="C1003" s="2" t="str">
        <f ca="1">IF($B1003="","",IF(Zdroj!$AS$9="ano",CONCATENATE(OFFSET(Zdroj!C$16,'k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19" t="str">
        <f ca="1">IF($B1003="","",OFFSET(Zdroj!N$16,'k rozhodnutí detailní'!$A1002,0))</f>
        <v/>
      </c>
      <c r="E1003" s="127" t="str">
        <f ca="1">IF($B1003="","",OFFSET(Zdroj!T$16,'k rozhodnutí detailní'!$A1002,0))</f>
        <v/>
      </c>
      <c r="F1003" s="31" t="str">
        <f ca="1">IF($B1003="","",OFFSET(Zdroj!U$16,'k rozhodnutí detailní'!$A1002,0))</f>
        <v/>
      </c>
      <c r="G1003" s="122" t="str">
        <f ca="1">IF($B1003="","",OFFSET(Zdroj!W$16,'k rozhodnutí detailní'!$A1002,0))</f>
        <v/>
      </c>
      <c r="H1003" s="126" t="str">
        <f ca="1">IF($B1003="","",OFFSET(Zdroj!Y$16,'k rozhodnutí detailní'!$A1002,0))</f>
        <v/>
      </c>
      <c r="I1003" s="115" t="str">
        <f ca="1">IF($B1003="","",OFFSET(Zdroj!BW$16,'k rozhodnutí detailní'!$A1002,0))</f>
        <v/>
      </c>
      <c r="J1003" s="115" t="str">
        <f ca="1">IF($B1003="","",OFFSET(Zdroj!BX$16,'k rozhodnutí detailní'!$A1002,0))</f>
        <v/>
      </c>
      <c r="K1003" s="115" t="str">
        <f ca="1">IF($B1003="","",OFFSET(Zdroj!BY$16,'k rozhodnutí detailní'!$A1002,0))</f>
        <v/>
      </c>
      <c r="L1003" s="115" t="str">
        <f ca="1">IF($B1003="","",CONCATENATE(OFFSET(Zdroj!BZ$16,'k rozhodnutí detailní'!$A1002,0)," ze 100"))</f>
        <v/>
      </c>
      <c r="M1003" s="142" t="str">
        <f t="shared" ref="M1003" ca="1" si="662">IF($B1003="","",SUM((I1003+J1003+K1003)/100))</f>
        <v/>
      </c>
      <c r="N1003" s="125" t="str">
        <f ca="1">IF(B1003="","",OFFSET(Zdroj!CE$16,'k rozhodnutí detailní'!A1002,0))</f>
        <v/>
      </c>
      <c r="O1003" s="115" t="str">
        <f ca="1">IF($B1003="","",OFFSET(Zdroj!Z$16,'k rozhodnutí detailní'!$A1002,0))</f>
        <v/>
      </c>
      <c r="P1003" s="115" t="str">
        <f ca="1">IF($B1003="","",OFFSET(Zdroj!AC$16,'k rozhodnutí detailní'!$A1002,0))</f>
        <v/>
      </c>
      <c r="Q1003" s="115" t="str">
        <f ca="1">IF($B1003="","",OFFSET(Zdroj!AD$16,'k rozhodnutí detailní'!$A1002,0))</f>
        <v/>
      </c>
      <c r="R1003" s="115" t="str">
        <f ca="1">IF($B1003="","",OFFSET(Zdroj!AE$16,'k rozhodnutí detailní'!$A1002,0))</f>
        <v/>
      </c>
      <c r="S1003" s="115" t="str">
        <f ca="1">IF($B1003="","",OFFSET(Zdroj!AF$16,'k rozhodnutí detailní'!$A1002,0))</f>
        <v/>
      </c>
      <c r="T1003" s="115" t="str">
        <f ca="1">IF($B1003="","",OFFSET(Zdroj!AG$16,'k rozhodnutí detailní'!$A1002,0))</f>
        <v/>
      </c>
      <c r="U1003" s="115" t="str">
        <f ca="1">IF($B1003="","",OFFSET(Zdroj!AH$16,'k rozhodnutí detailní'!$A1002,0))</f>
        <v/>
      </c>
    </row>
    <row r="1004" spans="1:21" x14ac:dyDescent="0.25">
      <c r="A1004" s="23"/>
      <c r="B1004" s="124" t="str">
        <f ca="1">IF(OFFSET(Zdroj!$B$16,A1002,0)&gt;0,OFFSET(Zdroj!$B$16,A1002,0)+0,"")</f>
        <v/>
      </c>
      <c r="C1004" s="2" t="str">
        <f ca="1">IF($B1003="","",IF(Zdroj!$AS$9="ano",CONCATENATE("Okres:","
",OFFSET(Zdroj!CH$16,'k rozhodnutí detailní'!$A1002,0),"
","Právní forma","
",OFFSET(Zdroj!H$16,'k rozhodnutí detailní'!$A1002,0),"
",IF(OFFSET(Zdroj!I$16,'k rozhodnutí detailní'!$A1002,0)="","","IČO: "),OFFSET(Zdroj!I$16,'k rozhodnutí detailní'!$A1002,0),"
","B.Ú. ",IF(OFFSET(Zdroj!J$16,'k rozhodnutí detailní'!$A1002,0)="","","Anonymizováno")),CONCATENATE("Okres:","
",OFFSET(Zdroj!CH$16,'k rozhodnutí detailní'!$A1002,0),"
","Právní forma","
",OFFSET(Zdroj!H$16,'k rozhodnutí detailní'!$A1002,0),"
",IF(OFFSET(Zdroj!I$16,'k rozhodnutí detailní'!$A1002,0)="","","IČO: "),OFFSET(Zdroj!I$16,'k rozhodnutí detailní'!$A1002,0),"
","B.Ú. ",OFFSET(Zdroj!J$16,'k rozhodnutí detailní'!$A1002,0))))</f>
        <v/>
      </c>
      <c r="D1004" s="3" t="str">
        <f ca="1">IF($B1003="","",OFFSET(Zdroj!O$16,'k rozhodnutí detailní'!$A1002,0))</f>
        <v/>
      </c>
      <c r="E1004" s="127"/>
      <c r="F1004" s="30"/>
      <c r="G1004" s="122"/>
      <c r="H1004" s="126"/>
      <c r="I1004" s="115"/>
      <c r="J1004" s="115"/>
      <c r="K1004" s="115"/>
      <c r="L1004" s="115"/>
      <c r="M1004" s="142"/>
      <c r="N1004" s="125"/>
      <c r="O1004" s="115"/>
      <c r="P1004" s="115"/>
      <c r="Q1004" s="115"/>
      <c r="R1004" s="115"/>
      <c r="S1004" s="115"/>
      <c r="T1004" s="115"/>
      <c r="U1004" s="115"/>
    </row>
    <row r="1005" spans="1:21" x14ac:dyDescent="0.25">
      <c r="A1005" s="23">
        <f>ROW()/3-1</f>
        <v>334</v>
      </c>
      <c r="B1005" s="124"/>
      <c r="C1005" s="28" t="str">
        <f ca="1">IF($B1003="","",IF(Zdroj!$AS$9="ano",IF(OFFSET(Zdroj!M$16,'k rozhodnutí detailní'!A1002,0)="","","Anonymizováno"),IF(OFFSET(Zdroj!M$16,'k rozhodnutí detailní'!A1002,0)="","",OFFSET(Zdroj!M$16,'k rozhodnutí detailní'!A1002,0))))</f>
        <v/>
      </c>
      <c r="D1005" s="3" t="str">
        <f ca="1">IF($B1003="","",CONCATENATE("Dotace bude použita na:","
",OFFSET(Zdroj!P$16,'k rozhodnutí detailní'!$A1002,0)))</f>
        <v/>
      </c>
      <c r="E1005" s="127"/>
      <c r="F1005" s="31" t="str">
        <f ca="1">IF($B1003="","",OFFSET(Zdroj!V$16,'k rozhodnutí detailní'!$A1002,0))</f>
        <v/>
      </c>
      <c r="G1005" s="38" t="str">
        <f ca="1">IF($B1003="","",OFFSET(Zdroj!CC$16,'k rozhodnutí'!$A1002,0))</f>
        <v/>
      </c>
      <c r="H1005" s="126"/>
      <c r="I1005" s="115"/>
      <c r="J1005" s="115"/>
      <c r="K1005" s="115"/>
      <c r="L1005" s="115"/>
      <c r="M1005" s="142"/>
      <c r="N1005" s="32" t="str">
        <f t="shared" ref="N1005" ca="1" si="663">IF(B1003="","",N1003/G1003)</f>
        <v/>
      </c>
      <c r="O1005" s="115"/>
      <c r="P1005" s="115"/>
      <c r="Q1005" s="115"/>
      <c r="R1005" s="115"/>
      <c r="S1005" s="115"/>
      <c r="T1005" s="115"/>
      <c r="U1005" s="115"/>
    </row>
    <row r="1006" spans="1:21" x14ac:dyDescent="0.25">
      <c r="A1006" s="23"/>
      <c r="B1006" s="78" t="str">
        <f ca="1">IF(OFFSET(Zdroj!$B$16,A1005,0)&gt;0,A1008,"")</f>
        <v/>
      </c>
      <c r="C1006" s="2" t="str">
        <f ca="1">IF($B1006="","",IF(Zdroj!$AS$9="ano",CONCATENATE(OFFSET(Zdroj!C$16,'k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19" t="str">
        <f ca="1">IF($B1006="","",OFFSET(Zdroj!N$16,'k rozhodnutí detailní'!$A1005,0))</f>
        <v/>
      </c>
      <c r="E1006" s="127" t="str">
        <f ca="1">IF($B1006="","",OFFSET(Zdroj!T$16,'k rozhodnutí detailní'!$A1005,0))</f>
        <v/>
      </c>
      <c r="F1006" s="31" t="str">
        <f ca="1">IF($B1006="","",OFFSET(Zdroj!U$16,'k rozhodnutí detailní'!$A1005,0))</f>
        <v/>
      </c>
      <c r="G1006" s="122" t="str">
        <f ca="1">IF($B1006="","",OFFSET(Zdroj!W$16,'k rozhodnutí detailní'!$A1005,0))</f>
        <v/>
      </c>
      <c r="H1006" s="126" t="str">
        <f ca="1">IF($B1006="","",OFFSET(Zdroj!Y$16,'k rozhodnutí detailní'!$A1005,0))</f>
        <v/>
      </c>
      <c r="I1006" s="115" t="str">
        <f ca="1">IF($B1006="","",OFFSET(Zdroj!BW$16,'k rozhodnutí detailní'!$A1005,0))</f>
        <v/>
      </c>
      <c r="J1006" s="115" t="str">
        <f ca="1">IF($B1006="","",OFFSET(Zdroj!BX$16,'k rozhodnutí detailní'!$A1005,0))</f>
        <v/>
      </c>
      <c r="K1006" s="115" t="str">
        <f ca="1">IF($B1006="","",OFFSET(Zdroj!BY$16,'k rozhodnutí detailní'!$A1005,0))</f>
        <v/>
      </c>
      <c r="L1006" s="115" t="str">
        <f ca="1">IF($B1006="","",CONCATENATE(OFFSET(Zdroj!BZ$16,'k rozhodnutí detailní'!$A1005,0)," ze 100"))</f>
        <v/>
      </c>
      <c r="M1006" s="142" t="str">
        <f t="shared" ref="M1006" ca="1" si="664">IF($B1006="","",SUM((I1006+J1006+K1006)/100))</f>
        <v/>
      </c>
      <c r="N1006" s="125" t="str">
        <f ca="1">IF(B1006="","",OFFSET(Zdroj!CE$16,'k rozhodnutí detailní'!A1005,0))</f>
        <v/>
      </c>
      <c r="O1006" s="115" t="str">
        <f ca="1">IF($B1006="","",OFFSET(Zdroj!Z$16,'k rozhodnutí detailní'!$A1005,0))</f>
        <v/>
      </c>
      <c r="P1006" s="115" t="str">
        <f ca="1">IF($B1006="","",OFFSET(Zdroj!AC$16,'k rozhodnutí detailní'!$A1005,0))</f>
        <v/>
      </c>
      <c r="Q1006" s="115" t="str">
        <f ca="1">IF($B1006="","",OFFSET(Zdroj!AD$16,'k rozhodnutí detailní'!$A1005,0))</f>
        <v/>
      </c>
      <c r="R1006" s="115" t="str">
        <f ca="1">IF($B1006="","",OFFSET(Zdroj!AE$16,'k rozhodnutí detailní'!$A1005,0))</f>
        <v/>
      </c>
      <c r="S1006" s="115" t="str">
        <f ca="1">IF($B1006="","",OFFSET(Zdroj!AF$16,'k rozhodnutí detailní'!$A1005,0))</f>
        <v/>
      </c>
      <c r="T1006" s="115" t="str">
        <f ca="1">IF($B1006="","",OFFSET(Zdroj!AG$16,'k rozhodnutí detailní'!$A1005,0))</f>
        <v/>
      </c>
      <c r="U1006" s="115" t="str">
        <f ca="1">IF($B1006="","",OFFSET(Zdroj!AH$16,'k rozhodnutí detailní'!$A1005,0))</f>
        <v/>
      </c>
    </row>
    <row r="1007" spans="1:21" x14ac:dyDescent="0.25">
      <c r="A1007" s="23"/>
      <c r="B1007" s="124" t="str">
        <f ca="1">IF(OFFSET(Zdroj!$B$16,A1005,0)&gt;0,OFFSET(Zdroj!$B$16,A1005,0)+0,"")</f>
        <v/>
      </c>
      <c r="C1007" s="2" t="str">
        <f ca="1">IF($B1006="","",IF(Zdroj!$AS$9="ano",CONCATENATE("Okres:","
",OFFSET(Zdroj!CH$16,'k rozhodnutí detailní'!$A1005,0),"
","Právní forma","
",OFFSET(Zdroj!H$16,'k rozhodnutí detailní'!$A1005,0),"
",IF(OFFSET(Zdroj!I$16,'k rozhodnutí detailní'!$A1005,0)="","","IČO: "),OFFSET(Zdroj!I$16,'k rozhodnutí detailní'!$A1005,0),"
","B.Ú. ",IF(OFFSET(Zdroj!J$16,'k rozhodnutí detailní'!$A1005,0)="","","Anonymizováno")),CONCATENATE("Okres:","
",OFFSET(Zdroj!CH$16,'k rozhodnutí detailní'!$A1005,0),"
","Právní forma","
",OFFSET(Zdroj!H$16,'k rozhodnutí detailní'!$A1005,0),"
",IF(OFFSET(Zdroj!I$16,'k rozhodnutí detailní'!$A1005,0)="","","IČO: "),OFFSET(Zdroj!I$16,'k rozhodnutí detailní'!$A1005,0),"
","B.Ú. ",OFFSET(Zdroj!J$16,'k rozhodnutí detailní'!$A1005,0))))</f>
        <v/>
      </c>
      <c r="D1007" s="3" t="str">
        <f ca="1">IF($B1006="","",OFFSET(Zdroj!O$16,'k rozhodnutí detailní'!$A1005,0))</f>
        <v/>
      </c>
      <c r="E1007" s="127"/>
      <c r="F1007" s="30"/>
      <c r="G1007" s="122"/>
      <c r="H1007" s="126"/>
      <c r="I1007" s="115"/>
      <c r="J1007" s="115"/>
      <c r="K1007" s="115"/>
      <c r="L1007" s="115"/>
      <c r="M1007" s="142"/>
      <c r="N1007" s="125"/>
      <c r="O1007" s="115"/>
      <c r="P1007" s="115"/>
      <c r="Q1007" s="115"/>
      <c r="R1007" s="115"/>
      <c r="S1007" s="115"/>
      <c r="T1007" s="115"/>
      <c r="U1007" s="115"/>
    </row>
    <row r="1008" spans="1:21" x14ac:dyDescent="0.25">
      <c r="A1008" s="23">
        <f>ROW()/3-1</f>
        <v>335</v>
      </c>
      <c r="B1008" s="124"/>
      <c r="C1008" s="28" t="str">
        <f ca="1">IF($B1006="","",IF(Zdroj!$AS$9="ano",IF(OFFSET(Zdroj!M$16,'k rozhodnutí detailní'!A1005,0)="","","Anonymizováno"),IF(OFFSET(Zdroj!M$16,'k rozhodnutí detailní'!A1005,0)="","",OFFSET(Zdroj!M$16,'k rozhodnutí detailní'!A1005,0))))</f>
        <v/>
      </c>
      <c r="D1008" s="3" t="str">
        <f ca="1">IF($B1006="","",CONCATENATE("Dotace bude použita na:","
",OFFSET(Zdroj!P$16,'k rozhodnutí detailní'!$A1005,0)))</f>
        <v/>
      </c>
      <c r="E1008" s="127"/>
      <c r="F1008" s="31" t="str">
        <f ca="1">IF($B1006="","",OFFSET(Zdroj!V$16,'k rozhodnutí detailní'!$A1005,0))</f>
        <v/>
      </c>
      <c r="G1008" s="38" t="str">
        <f ca="1">IF($B1006="","",OFFSET(Zdroj!CC$16,'k rozhodnutí'!$A1005,0))</f>
        <v/>
      </c>
      <c r="H1008" s="126"/>
      <c r="I1008" s="115"/>
      <c r="J1008" s="115"/>
      <c r="K1008" s="115"/>
      <c r="L1008" s="115"/>
      <c r="M1008" s="142"/>
      <c r="N1008" s="32" t="str">
        <f t="shared" ref="N1008" ca="1" si="665">IF(B1006="","",N1006/G1006)</f>
        <v/>
      </c>
      <c r="O1008" s="115"/>
      <c r="P1008" s="115"/>
      <c r="Q1008" s="115"/>
      <c r="R1008" s="115"/>
      <c r="S1008" s="115"/>
      <c r="T1008" s="115"/>
      <c r="U1008" s="115"/>
    </row>
    <row r="1009" spans="1:21" x14ac:dyDescent="0.25">
      <c r="A1009" s="23"/>
      <c r="B1009" s="78" t="str">
        <f ca="1">IF(OFFSET(Zdroj!$B$16,A1008,0)&gt;0,A1011,"")</f>
        <v/>
      </c>
      <c r="C1009" s="2" t="str">
        <f ca="1">IF($B1009="","",IF(Zdroj!$AS$9="ano",CONCATENATE(OFFSET(Zdroj!C$16,'k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19" t="str">
        <f ca="1">IF($B1009="","",OFFSET(Zdroj!N$16,'k rozhodnutí detailní'!$A1008,0))</f>
        <v/>
      </c>
      <c r="E1009" s="127" t="str">
        <f ca="1">IF($B1009="","",OFFSET(Zdroj!T$16,'k rozhodnutí detailní'!$A1008,0))</f>
        <v/>
      </c>
      <c r="F1009" s="31" t="str">
        <f ca="1">IF($B1009="","",OFFSET(Zdroj!U$16,'k rozhodnutí detailní'!$A1008,0))</f>
        <v/>
      </c>
      <c r="G1009" s="122" t="str">
        <f ca="1">IF($B1009="","",OFFSET(Zdroj!W$16,'k rozhodnutí detailní'!$A1008,0))</f>
        <v/>
      </c>
      <c r="H1009" s="126" t="str">
        <f ca="1">IF($B1009="","",OFFSET(Zdroj!Y$16,'k rozhodnutí detailní'!$A1008,0))</f>
        <v/>
      </c>
      <c r="I1009" s="115" t="str">
        <f ca="1">IF($B1009="","",OFFSET(Zdroj!BW$16,'k rozhodnutí detailní'!$A1008,0))</f>
        <v/>
      </c>
      <c r="J1009" s="115" t="str">
        <f ca="1">IF($B1009="","",OFFSET(Zdroj!BX$16,'k rozhodnutí detailní'!$A1008,0))</f>
        <v/>
      </c>
      <c r="K1009" s="115" t="str">
        <f ca="1">IF($B1009="","",OFFSET(Zdroj!BY$16,'k rozhodnutí detailní'!$A1008,0))</f>
        <v/>
      </c>
      <c r="L1009" s="115" t="str">
        <f ca="1">IF($B1009="","",CONCATENATE(OFFSET(Zdroj!BZ$16,'k rozhodnutí detailní'!$A1008,0)," ze 100"))</f>
        <v/>
      </c>
      <c r="M1009" s="142" t="str">
        <f t="shared" ref="M1009" ca="1" si="666">IF($B1009="","",SUM((I1009+J1009+K1009)/100))</f>
        <v/>
      </c>
      <c r="N1009" s="125" t="str">
        <f ca="1">IF(B1009="","",OFFSET(Zdroj!CE$16,'k rozhodnutí detailní'!A1008,0))</f>
        <v/>
      </c>
      <c r="O1009" s="115" t="str">
        <f ca="1">IF($B1009="","",OFFSET(Zdroj!Z$16,'k rozhodnutí detailní'!$A1008,0))</f>
        <v/>
      </c>
      <c r="P1009" s="115" t="str">
        <f ca="1">IF($B1009="","",OFFSET(Zdroj!AC$16,'k rozhodnutí detailní'!$A1008,0))</f>
        <v/>
      </c>
      <c r="Q1009" s="115" t="str">
        <f ca="1">IF($B1009="","",OFFSET(Zdroj!AD$16,'k rozhodnutí detailní'!$A1008,0))</f>
        <v/>
      </c>
      <c r="R1009" s="115" t="str">
        <f ca="1">IF($B1009="","",OFFSET(Zdroj!AE$16,'k rozhodnutí detailní'!$A1008,0))</f>
        <v/>
      </c>
      <c r="S1009" s="115" t="str">
        <f ca="1">IF($B1009="","",OFFSET(Zdroj!AF$16,'k rozhodnutí detailní'!$A1008,0))</f>
        <v/>
      </c>
      <c r="T1009" s="115" t="str">
        <f ca="1">IF($B1009="","",OFFSET(Zdroj!AG$16,'k rozhodnutí detailní'!$A1008,0))</f>
        <v/>
      </c>
      <c r="U1009" s="115" t="str">
        <f ca="1">IF($B1009="","",OFFSET(Zdroj!AH$16,'k rozhodnutí detailní'!$A1008,0))</f>
        <v/>
      </c>
    </row>
    <row r="1010" spans="1:21" x14ac:dyDescent="0.25">
      <c r="A1010" s="23"/>
      <c r="B1010" s="124" t="str">
        <f ca="1">IF(OFFSET(Zdroj!$B$16,A1008,0)&gt;0,OFFSET(Zdroj!$B$16,A1008,0)+0,"")</f>
        <v/>
      </c>
      <c r="C1010" s="2" t="str">
        <f ca="1">IF($B1009="","",IF(Zdroj!$AS$9="ano",CONCATENATE("Okres:","
",OFFSET(Zdroj!CH$16,'k rozhodnutí detailní'!$A1008,0),"
","Právní forma","
",OFFSET(Zdroj!H$16,'k rozhodnutí detailní'!$A1008,0),"
",IF(OFFSET(Zdroj!I$16,'k rozhodnutí detailní'!$A1008,0)="","","IČO: "),OFFSET(Zdroj!I$16,'k rozhodnutí detailní'!$A1008,0),"
","B.Ú. ",IF(OFFSET(Zdroj!J$16,'k rozhodnutí detailní'!$A1008,0)="","","Anonymizováno")),CONCATENATE("Okres:","
",OFFSET(Zdroj!CH$16,'k rozhodnutí detailní'!$A1008,0),"
","Právní forma","
",OFFSET(Zdroj!H$16,'k rozhodnutí detailní'!$A1008,0),"
",IF(OFFSET(Zdroj!I$16,'k rozhodnutí detailní'!$A1008,0)="","","IČO: "),OFFSET(Zdroj!I$16,'k rozhodnutí detailní'!$A1008,0),"
","B.Ú. ",OFFSET(Zdroj!J$16,'k rozhodnutí detailní'!$A1008,0))))</f>
        <v/>
      </c>
      <c r="D1010" s="3" t="str">
        <f ca="1">IF($B1009="","",OFFSET(Zdroj!O$16,'k rozhodnutí detailní'!$A1008,0))</f>
        <v/>
      </c>
      <c r="E1010" s="127"/>
      <c r="F1010" s="30"/>
      <c r="G1010" s="122"/>
      <c r="H1010" s="126"/>
      <c r="I1010" s="115"/>
      <c r="J1010" s="115"/>
      <c r="K1010" s="115"/>
      <c r="L1010" s="115"/>
      <c r="M1010" s="142"/>
      <c r="N1010" s="125"/>
      <c r="O1010" s="115"/>
      <c r="P1010" s="115"/>
      <c r="Q1010" s="115"/>
      <c r="R1010" s="115"/>
      <c r="S1010" s="115"/>
      <c r="T1010" s="115"/>
      <c r="U1010" s="115"/>
    </row>
    <row r="1011" spans="1:21" x14ac:dyDescent="0.25">
      <c r="A1011" s="23">
        <f>ROW()/3-1</f>
        <v>336</v>
      </c>
      <c r="B1011" s="124"/>
      <c r="C1011" s="28" t="str">
        <f ca="1">IF($B1009="","",IF(Zdroj!$AS$9="ano",IF(OFFSET(Zdroj!M$16,'k rozhodnutí detailní'!A1008,0)="","","Anonymizováno"),IF(OFFSET(Zdroj!M$16,'k rozhodnutí detailní'!A1008,0)="","",OFFSET(Zdroj!M$16,'k rozhodnutí detailní'!A1008,0))))</f>
        <v/>
      </c>
      <c r="D1011" s="3" t="str">
        <f ca="1">IF($B1009="","",CONCATENATE("Dotace bude použita na:","
",OFFSET(Zdroj!P$16,'k rozhodnutí detailní'!$A1008,0)))</f>
        <v/>
      </c>
      <c r="E1011" s="127"/>
      <c r="F1011" s="31" t="str">
        <f ca="1">IF($B1009="","",OFFSET(Zdroj!V$16,'k rozhodnutí detailní'!$A1008,0))</f>
        <v/>
      </c>
      <c r="G1011" s="38" t="str">
        <f ca="1">IF($B1009="","",OFFSET(Zdroj!CC$16,'k rozhodnutí'!$A1008,0))</f>
        <v/>
      </c>
      <c r="H1011" s="126"/>
      <c r="I1011" s="115"/>
      <c r="J1011" s="115"/>
      <c r="K1011" s="115"/>
      <c r="L1011" s="115"/>
      <c r="M1011" s="142"/>
      <c r="N1011" s="32" t="str">
        <f t="shared" ref="N1011" ca="1" si="667">IF(B1009="","",N1009/G1009)</f>
        <v/>
      </c>
      <c r="O1011" s="115"/>
      <c r="P1011" s="115"/>
      <c r="Q1011" s="115"/>
      <c r="R1011" s="115"/>
      <c r="S1011" s="115"/>
      <c r="T1011" s="115"/>
      <c r="U1011" s="115"/>
    </row>
    <row r="1012" spans="1:21" x14ac:dyDescent="0.25">
      <c r="A1012" s="23"/>
      <c r="B1012" s="78" t="str">
        <f ca="1">IF(OFFSET(Zdroj!$B$16,A1011,0)&gt;0,A1014,"")</f>
        <v/>
      </c>
      <c r="C1012" s="2" t="str">
        <f ca="1">IF($B1012="","",IF(Zdroj!$AS$9="ano",CONCATENATE(OFFSET(Zdroj!C$16,'k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19" t="str">
        <f ca="1">IF($B1012="","",OFFSET(Zdroj!N$16,'k rozhodnutí detailní'!$A1011,0))</f>
        <v/>
      </c>
      <c r="E1012" s="127" t="str">
        <f ca="1">IF($B1012="","",OFFSET(Zdroj!T$16,'k rozhodnutí detailní'!$A1011,0))</f>
        <v/>
      </c>
      <c r="F1012" s="31" t="str">
        <f ca="1">IF($B1012="","",OFFSET(Zdroj!U$16,'k rozhodnutí detailní'!$A1011,0))</f>
        <v/>
      </c>
      <c r="G1012" s="122" t="str">
        <f ca="1">IF($B1012="","",OFFSET(Zdroj!W$16,'k rozhodnutí detailní'!$A1011,0))</f>
        <v/>
      </c>
      <c r="H1012" s="126" t="str">
        <f ca="1">IF($B1012="","",OFFSET(Zdroj!Y$16,'k rozhodnutí detailní'!$A1011,0))</f>
        <v/>
      </c>
      <c r="I1012" s="115" t="str">
        <f ca="1">IF($B1012="","",OFFSET(Zdroj!BW$16,'k rozhodnutí detailní'!$A1011,0))</f>
        <v/>
      </c>
      <c r="J1012" s="115" t="str">
        <f ca="1">IF($B1012="","",OFFSET(Zdroj!BX$16,'k rozhodnutí detailní'!$A1011,0))</f>
        <v/>
      </c>
      <c r="K1012" s="115" t="str">
        <f ca="1">IF($B1012="","",OFFSET(Zdroj!BY$16,'k rozhodnutí detailní'!$A1011,0))</f>
        <v/>
      </c>
      <c r="L1012" s="115" t="str">
        <f ca="1">IF($B1012="","",CONCATENATE(OFFSET(Zdroj!BZ$16,'k rozhodnutí detailní'!$A1011,0)," ze 100"))</f>
        <v/>
      </c>
      <c r="M1012" s="142" t="str">
        <f t="shared" ref="M1012" ca="1" si="668">IF($B1012="","",SUM((I1012+J1012+K1012)/100))</f>
        <v/>
      </c>
      <c r="N1012" s="125" t="str">
        <f ca="1">IF(B1012="","",OFFSET(Zdroj!CE$16,'k rozhodnutí detailní'!A1011,0))</f>
        <v/>
      </c>
      <c r="O1012" s="115" t="str">
        <f ca="1">IF($B1012="","",OFFSET(Zdroj!Z$16,'k rozhodnutí detailní'!$A1011,0))</f>
        <v/>
      </c>
      <c r="P1012" s="115" t="str">
        <f ca="1">IF($B1012="","",OFFSET(Zdroj!AC$16,'k rozhodnutí detailní'!$A1011,0))</f>
        <v/>
      </c>
      <c r="Q1012" s="115" t="str">
        <f ca="1">IF($B1012="","",OFFSET(Zdroj!AD$16,'k rozhodnutí detailní'!$A1011,0))</f>
        <v/>
      </c>
      <c r="R1012" s="115" t="str">
        <f ca="1">IF($B1012="","",OFFSET(Zdroj!AE$16,'k rozhodnutí detailní'!$A1011,0))</f>
        <v/>
      </c>
      <c r="S1012" s="115" t="str">
        <f ca="1">IF($B1012="","",OFFSET(Zdroj!AF$16,'k rozhodnutí detailní'!$A1011,0))</f>
        <v/>
      </c>
      <c r="T1012" s="115" t="str">
        <f ca="1">IF($B1012="","",OFFSET(Zdroj!AG$16,'k rozhodnutí detailní'!$A1011,0))</f>
        <v/>
      </c>
      <c r="U1012" s="115" t="str">
        <f ca="1">IF($B1012="","",OFFSET(Zdroj!AH$16,'k rozhodnutí detailní'!$A1011,0))</f>
        <v/>
      </c>
    </row>
    <row r="1013" spans="1:21" x14ac:dyDescent="0.25">
      <c r="A1013" s="23"/>
      <c r="B1013" s="124" t="str">
        <f ca="1">IF(OFFSET(Zdroj!$B$16,A1011,0)&gt;0,OFFSET(Zdroj!$B$16,A1011,0)+0,"")</f>
        <v/>
      </c>
      <c r="C1013" s="2" t="str">
        <f ca="1">IF($B1012="","",IF(Zdroj!$AS$9="ano",CONCATENATE("Okres:","
",OFFSET(Zdroj!CH$16,'k rozhodnutí detailní'!$A1011,0),"
","Právní forma","
",OFFSET(Zdroj!H$16,'k rozhodnutí detailní'!$A1011,0),"
",IF(OFFSET(Zdroj!I$16,'k rozhodnutí detailní'!$A1011,0)="","","IČO: "),OFFSET(Zdroj!I$16,'k rozhodnutí detailní'!$A1011,0),"
","B.Ú. ",IF(OFFSET(Zdroj!J$16,'k rozhodnutí detailní'!$A1011,0)="","","Anonymizováno")),CONCATENATE("Okres:","
",OFFSET(Zdroj!CH$16,'k rozhodnutí detailní'!$A1011,0),"
","Právní forma","
",OFFSET(Zdroj!H$16,'k rozhodnutí detailní'!$A1011,0),"
",IF(OFFSET(Zdroj!I$16,'k rozhodnutí detailní'!$A1011,0)="","","IČO: "),OFFSET(Zdroj!I$16,'k rozhodnutí detailní'!$A1011,0),"
","B.Ú. ",OFFSET(Zdroj!J$16,'k rozhodnutí detailní'!$A1011,0))))</f>
        <v/>
      </c>
      <c r="D1013" s="3" t="str">
        <f ca="1">IF($B1012="","",OFFSET(Zdroj!O$16,'k rozhodnutí detailní'!$A1011,0))</f>
        <v/>
      </c>
      <c r="E1013" s="127"/>
      <c r="F1013" s="30"/>
      <c r="G1013" s="122"/>
      <c r="H1013" s="126"/>
      <c r="I1013" s="115"/>
      <c r="J1013" s="115"/>
      <c r="K1013" s="115"/>
      <c r="L1013" s="115"/>
      <c r="M1013" s="142"/>
      <c r="N1013" s="125"/>
      <c r="O1013" s="115"/>
      <c r="P1013" s="115"/>
      <c r="Q1013" s="115"/>
      <c r="R1013" s="115"/>
      <c r="S1013" s="115"/>
      <c r="T1013" s="115"/>
      <c r="U1013" s="115"/>
    </row>
    <row r="1014" spans="1:21" x14ac:dyDescent="0.25">
      <c r="A1014" s="23">
        <f>ROW()/3-1</f>
        <v>337</v>
      </c>
      <c r="B1014" s="124"/>
      <c r="C1014" s="28" t="str">
        <f ca="1">IF($B1012="","",IF(Zdroj!$AS$9="ano",IF(OFFSET(Zdroj!M$16,'k rozhodnutí detailní'!A1011,0)="","","Anonymizováno"),IF(OFFSET(Zdroj!M$16,'k rozhodnutí detailní'!A1011,0)="","",OFFSET(Zdroj!M$16,'k rozhodnutí detailní'!A1011,0))))</f>
        <v/>
      </c>
      <c r="D1014" s="3" t="str">
        <f ca="1">IF($B1012="","",CONCATENATE("Dotace bude použita na:","
",OFFSET(Zdroj!P$16,'k rozhodnutí detailní'!$A1011,0)))</f>
        <v/>
      </c>
      <c r="E1014" s="127"/>
      <c r="F1014" s="31" t="str">
        <f ca="1">IF($B1012="","",OFFSET(Zdroj!V$16,'k rozhodnutí detailní'!$A1011,0))</f>
        <v/>
      </c>
      <c r="G1014" s="38" t="str">
        <f ca="1">IF($B1012="","",OFFSET(Zdroj!CC$16,'k rozhodnutí'!$A1011,0))</f>
        <v/>
      </c>
      <c r="H1014" s="126"/>
      <c r="I1014" s="115"/>
      <c r="J1014" s="115"/>
      <c r="K1014" s="115"/>
      <c r="L1014" s="115"/>
      <c r="M1014" s="142"/>
      <c r="N1014" s="32" t="str">
        <f t="shared" ref="N1014" ca="1" si="669">IF(B1012="","",N1012/G1012)</f>
        <v/>
      </c>
      <c r="O1014" s="115"/>
      <c r="P1014" s="115"/>
      <c r="Q1014" s="115"/>
      <c r="R1014" s="115"/>
      <c r="S1014" s="115"/>
      <c r="T1014" s="115"/>
      <c r="U1014" s="115"/>
    </row>
    <row r="1015" spans="1:21" x14ac:dyDescent="0.25">
      <c r="A1015" s="23"/>
      <c r="B1015" s="78" t="str">
        <f ca="1">IF(OFFSET(Zdroj!$B$16,A1014,0)&gt;0,A1017,"")</f>
        <v/>
      </c>
      <c r="C1015" s="2" t="str">
        <f ca="1">IF($B1015="","",IF(Zdroj!$AS$9="ano",CONCATENATE(OFFSET(Zdroj!C$16,'k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19" t="str">
        <f ca="1">IF($B1015="","",OFFSET(Zdroj!N$16,'k rozhodnutí detailní'!$A1014,0))</f>
        <v/>
      </c>
      <c r="E1015" s="127" t="str">
        <f ca="1">IF($B1015="","",OFFSET(Zdroj!T$16,'k rozhodnutí detailní'!$A1014,0))</f>
        <v/>
      </c>
      <c r="F1015" s="31" t="str">
        <f ca="1">IF($B1015="","",OFFSET(Zdroj!U$16,'k rozhodnutí detailní'!$A1014,0))</f>
        <v/>
      </c>
      <c r="G1015" s="122" t="str">
        <f ca="1">IF($B1015="","",OFFSET(Zdroj!W$16,'k rozhodnutí detailní'!$A1014,0))</f>
        <v/>
      </c>
      <c r="H1015" s="126" t="str">
        <f ca="1">IF($B1015="","",OFFSET(Zdroj!Y$16,'k rozhodnutí detailní'!$A1014,0))</f>
        <v/>
      </c>
      <c r="I1015" s="115" t="str">
        <f ca="1">IF($B1015="","",OFFSET(Zdroj!BW$16,'k rozhodnutí detailní'!$A1014,0))</f>
        <v/>
      </c>
      <c r="J1015" s="115" t="str">
        <f ca="1">IF($B1015="","",OFFSET(Zdroj!BX$16,'k rozhodnutí detailní'!$A1014,0))</f>
        <v/>
      </c>
      <c r="K1015" s="115" t="str">
        <f ca="1">IF($B1015="","",OFFSET(Zdroj!BY$16,'k rozhodnutí detailní'!$A1014,0))</f>
        <v/>
      </c>
      <c r="L1015" s="115" t="str">
        <f ca="1">IF($B1015="","",CONCATENATE(OFFSET(Zdroj!BZ$16,'k rozhodnutí detailní'!$A1014,0)," ze 100"))</f>
        <v/>
      </c>
      <c r="M1015" s="142" t="str">
        <f t="shared" ref="M1015" ca="1" si="670">IF($B1015="","",SUM((I1015+J1015+K1015)/100))</f>
        <v/>
      </c>
      <c r="N1015" s="125" t="str">
        <f ca="1">IF(B1015="","",OFFSET(Zdroj!CE$16,'k rozhodnutí detailní'!A1014,0))</f>
        <v/>
      </c>
      <c r="O1015" s="115" t="str">
        <f ca="1">IF($B1015="","",OFFSET(Zdroj!Z$16,'k rozhodnutí detailní'!$A1014,0))</f>
        <v/>
      </c>
      <c r="P1015" s="115" t="str">
        <f ca="1">IF($B1015="","",OFFSET(Zdroj!AC$16,'k rozhodnutí detailní'!$A1014,0))</f>
        <v/>
      </c>
      <c r="Q1015" s="115" t="str">
        <f ca="1">IF($B1015="","",OFFSET(Zdroj!AD$16,'k rozhodnutí detailní'!$A1014,0))</f>
        <v/>
      </c>
      <c r="R1015" s="115" t="str">
        <f ca="1">IF($B1015="","",OFFSET(Zdroj!AE$16,'k rozhodnutí detailní'!$A1014,0))</f>
        <v/>
      </c>
      <c r="S1015" s="115" t="str">
        <f ca="1">IF($B1015="","",OFFSET(Zdroj!AF$16,'k rozhodnutí detailní'!$A1014,0))</f>
        <v/>
      </c>
      <c r="T1015" s="115" t="str">
        <f ca="1">IF($B1015="","",OFFSET(Zdroj!AG$16,'k rozhodnutí detailní'!$A1014,0))</f>
        <v/>
      </c>
      <c r="U1015" s="115" t="str">
        <f ca="1">IF($B1015="","",OFFSET(Zdroj!AH$16,'k rozhodnutí detailní'!$A1014,0))</f>
        <v/>
      </c>
    </row>
    <row r="1016" spans="1:21" x14ac:dyDescent="0.25">
      <c r="A1016" s="23"/>
      <c r="B1016" s="124" t="str">
        <f ca="1">IF(OFFSET(Zdroj!$B$16,A1014,0)&gt;0,OFFSET(Zdroj!$B$16,A1014,0)+0,"")</f>
        <v/>
      </c>
      <c r="C1016" s="2" t="str">
        <f ca="1">IF($B1015="","",IF(Zdroj!$AS$9="ano",CONCATENATE("Okres:","
",OFFSET(Zdroj!CH$16,'k rozhodnutí detailní'!$A1014,0),"
","Právní forma","
",OFFSET(Zdroj!H$16,'k rozhodnutí detailní'!$A1014,0),"
",IF(OFFSET(Zdroj!I$16,'k rozhodnutí detailní'!$A1014,0)="","","IČO: "),OFFSET(Zdroj!I$16,'k rozhodnutí detailní'!$A1014,0),"
","B.Ú. ",IF(OFFSET(Zdroj!J$16,'k rozhodnutí detailní'!$A1014,0)="","","Anonymizováno")),CONCATENATE("Okres:","
",OFFSET(Zdroj!CH$16,'k rozhodnutí detailní'!$A1014,0),"
","Právní forma","
",OFFSET(Zdroj!H$16,'k rozhodnutí detailní'!$A1014,0),"
",IF(OFFSET(Zdroj!I$16,'k rozhodnutí detailní'!$A1014,0)="","","IČO: "),OFFSET(Zdroj!I$16,'k rozhodnutí detailní'!$A1014,0),"
","B.Ú. ",OFFSET(Zdroj!J$16,'k rozhodnutí detailní'!$A1014,0))))</f>
        <v/>
      </c>
      <c r="D1016" s="3" t="str">
        <f ca="1">IF($B1015="","",OFFSET(Zdroj!O$16,'k rozhodnutí detailní'!$A1014,0))</f>
        <v/>
      </c>
      <c r="E1016" s="127"/>
      <c r="F1016" s="30"/>
      <c r="G1016" s="122"/>
      <c r="H1016" s="126"/>
      <c r="I1016" s="115"/>
      <c r="J1016" s="115"/>
      <c r="K1016" s="115"/>
      <c r="L1016" s="115"/>
      <c r="M1016" s="142"/>
      <c r="N1016" s="125"/>
      <c r="O1016" s="115"/>
      <c r="P1016" s="115"/>
      <c r="Q1016" s="115"/>
      <c r="R1016" s="115"/>
      <c r="S1016" s="115"/>
      <c r="T1016" s="115"/>
      <c r="U1016" s="115"/>
    </row>
    <row r="1017" spans="1:21" x14ac:dyDescent="0.25">
      <c r="A1017" s="23">
        <f>ROW()/3-1</f>
        <v>338</v>
      </c>
      <c r="B1017" s="124"/>
      <c r="C1017" s="28" t="str">
        <f ca="1">IF($B1015="","",IF(Zdroj!$AS$9="ano",IF(OFFSET(Zdroj!M$16,'k rozhodnutí detailní'!A1014,0)="","","Anonymizováno"),IF(OFFSET(Zdroj!M$16,'k rozhodnutí detailní'!A1014,0)="","",OFFSET(Zdroj!M$16,'k rozhodnutí detailní'!A1014,0))))</f>
        <v/>
      </c>
      <c r="D1017" s="3" t="str">
        <f ca="1">IF($B1015="","",CONCATENATE("Dotace bude použita na:","
",OFFSET(Zdroj!P$16,'k rozhodnutí detailní'!$A1014,0)))</f>
        <v/>
      </c>
      <c r="E1017" s="127"/>
      <c r="F1017" s="31" t="str">
        <f ca="1">IF($B1015="","",OFFSET(Zdroj!V$16,'k rozhodnutí detailní'!$A1014,0))</f>
        <v/>
      </c>
      <c r="G1017" s="38" t="str">
        <f ca="1">IF($B1015="","",OFFSET(Zdroj!CC$16,'k rozhodnutí'!$A1014,0))</f>
        <v/>
      </c>
      <c r="H1017" s="126"/>
      <c r="I1017" s="115"/>
      <c r="J1017" s="115"/>
      <c r="K1017" s="115"/>
      <c r="L1017" s="115"/>
      <c r="M1017" s="142"/>
      <c r="N1017" s="32" t="str">
        <f t="shared" ref="N1017" ca="1" si="671">IF(B1015="","",N1015/G1015)</f>
        <v/>
      </c>
      <c r="O1017" s="115"/>
      <c r="P1017" s="115"/>
      <c r="Q1017" s="115"/>
      <c r="R1017" s="115"/>
      <c r="S1017" s="115"/>
      <c r="T1017" s="115"/>
      <c r="U1017" s="115"/>
    </row>
    <row r="1018" spans="1:21" x14ac:dyDescent="0.25">
      <c r="A1018" s="23"/>
      <c r="B1018" s="78" t="str">
        <f ca="1">IF(OFFSET(Zdroj!$B$16,A1017,0)&gt;0,A1020,"")</f>
        <v/>
      </c>
      <c r="C1018" s="2" t="str">
        <f ca="1">IF($B1018="","",IF(Zdroj!$AS$9="ano",CONCATENATE(OFFSET(Zdroj!C$16,'k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19" t="str">
        <f ca="1">IF($B1018="","",OFFSET(Zdroj!N$16,'k rozhodnutí detailní'!$A1017,0))</f>
        <v/>
      </c>
      <c r="E1018" s="127" t="str">
        <f ca="1">IF($B1018="","",OFFSET(Zdroj!T$16,'k rozhodnutí detailní'!$A1017,0))</f>
        <v/>
      </c>
      <c r="F1018" s="31" t="str">
        <f ca="1">IF($B1018="","",OFFSET(Zdroj!U$16,'k rozhodnutí detailní'!$A1017,0))</f>
        <v/>
      </c>
      <c r="G1018" s="122" t="str">
        <f ca="1">IF($B1018="","",OFFSET(Zdroj!W$16,'k rozhodnutí detailní'!$A1017,0))</f>
        <v/>
      </c>
      <c r="H1018" s="126" t="str">
        <f ca="1">IF($B1018="","",OFFSET(Zdroj!Y$16,'k rozhodnutí detailní'!$A1017,0))</f>
        <v/>
      </c>
      <c r="I1018" s="115" t="str">
        <f ca="1">IF($B1018="","",OFFSET(Zdroj!BW$16,'k rozhodnutí detailní'!$A1017,0))</f>
        <v/>
      </c>
      <c r="J1018" s="115" t="str">
        <f ca="1">IF($B1018="","",OFFSET(Zdroj!BX$16,'k rozhodnutí detailní'!$A1017,0))</f>
        <v/>
      </c>
      <c r="K1018" s="115" t="str">
        <f ca="1">IF($B1018="","",OFFSET(Zdroj!BY$16,'k rozhodnutí detailní'!$A1017,0))</f>
        <v/>
      </c>
      <c r="L1018" s="115" t="str">
        <f ca="1">IF($B1018="","",CONCATENATE(OFFSET(Zdroj!BZ$16,'k rozhodnutí detailní'!$A1017,0)," ze 100"))</f>
        <v/>
      </c>
      <c r="M1018" s="142" t="str">
        <f t="shared" ref="M1018" ca="1" si="672">IF($B1018="","",SUM((I1018+J1018+K1018)/100))</f>
        <v/>
      </c>
      <c r="N1018" s="125" t="str">
        <f ca="1">IF(B1018="","",OFFSET(Zdroj!CE$16,'k rozhodnutí detailní'!A1017,0))</f>
        <v/>
      </c>
      <c r="O1018" s="115" t="str">
        <f ca="1">IF($B1018="","",OFFSET(Zdroj!Z$16,'k rozhodnutí detailní'!$A1017,0))</f>
        <v/>
      </c>
      <c r="P1018" s="115" t="str">
        <f ca="1">IF($B1018="","",OFFSET(Zdroj!AC$16,'k rozhodnutí detailní'!$A1017,0))</f>
        <v/>
      </c>
      <c r="Q1018" s="115" t="str">
        <f ca="1">IF($B1018="","",OFFSET(Zdroj!AD$16,'k rozhodnutí detailní'!$A1017,0))</f>
        <v/>
      </c>
      <c r="R1018" s="115" t="str">
        <f ca="1">IF($B1018="","",OFFSET(Zdroj!AE$16,'k rozhodnutí detailní'!$A1017,0))</f>
        <v/>
      </c>
      <c r="S1018" s="115" t="str">
        <f ca="1">IF($B1018="","",OFFSET(Zdroj!AF$16,'k rozhodnutí detailní'!$A1017,0))</f>
        <v/>
      </c>
      <c r="T1018" s="115" t="str">
        <f ca="1">IF($B1018="","",OFFSET(Zdroj!AG$16,'k rozhodnutí detailní'!$A1017,0))</f>
        <v/>
      </c>
      <c r="U1018" s="115" t="str">
        <f ca="1">IF($B1018="","",OFFSET(Zdroj!AH$16,'k rozhodnutí detailní'!$A1017,0))</f>
        <v/>
      </c>
    </row>
    <row r="1019" spans="1:21" x14ac:dyDescent="0.25">
      <c r="A1019" s="23"/>
      <c r="B1019" s="124" t="str">
        <f ca="1">IF(OFFSET(Zdroj!$B$16,A1017,0)&gt;0,OFFSET(Zdroj!$B$16,A1017,0)+0,"")</f>
        <v/>
      </c>
      <c r="C1019" s="2" t="str">
        <f ca="1">IF($B1018="","",IF(Zdroj!$AS$9="ano",CONCATENATE("Okres:","
",OFFSET(Zdroj!CH$16,'k rozhodnutí detailní'!$A1017,0),"
","Právní forma","
",OFFSET(Zdroj!H$16,'k rozhodnutí detailní'!$A1017,0),"
",IF(OFFSET(Zdroj!I$16,'k rozhodnutí detailní'!$A1017,0)="","","IČO: "),OFFSET(Zdroj!I$16,'k rozhodnutí detailní'!$A1017,0),"
","B.Ú. ",IF(OFFSET(Zdroj!J$16,'k rozhodnutí detailní'!$A1017,0)="","","Anonymizováno")),CONCATENATE("Okres:","
",OFFSET(Zdroj!CH$16,'k rozhodnutí detailní'!$A1017,0),"
","Právní forma","
",OFFSET(Zdroj!H$16,'k rozhodnutí detailní'!$A1017,0),"
",IF(OFFSET(Zdroj!I$16,'k rozhodnutí detailní'!$A1017,0)="","","IČO: "),OFFSET(Zdroj!I$16,'k rozhodnutí detailní'!$A1017,0),"
","B.Ú. ",OFFSET(Zdroj!J$16,'k rozhodnutí detailní'!$A1017,0))))</f>
        <v/>
      </c>
      <c r="D1019" s="3" t="str">
        <f ca="1">IF($B1018="","",OFFSET(Zdroj!O$16,'k rozhodnutí detailní'!$A1017,0))</f>
        <v/>
      </c>
      <c r="E1019" s="127"/>
      <c r="F1019" s="30"/>
      <c r="G1019" s="122"/>
      <c r="H1019" s="126"/>
      <c r="I1019" s="115"/>
      <c r="J1019" s="115"/>
      <c r="K1019" s="115"/>
      <c r="L1019" s="115"/>
      <c r="M1019" s="142"/>
      <c r="N1019" s="125"/>
      <c r="O1019" s="115"/>
      <c r="P1019" s="115"/>
      <c r="Q1019" s="115"/>
      <c r="R1019" s="115"/>
      <c r="S1019" s="115"/>
      <c r="T1019" s="115"/>
      <c r="U1019" s="115"/>
    </row>
    <row r="1020" spans="1:21" x14ac:dyDescent="0.25">
      <c r="A1020" s="23">
        <f>ROW()/3-1</f>
        <v>339</v>
      </c>
      <c r="B1020" s="124"/>
      <c r="C1020" s="28" t="str">
        <f ca="1">IF($B1018="","",IF(Zdroj!$AS$9="ano",IF(OFFSET(Zdroj!M$16,'k rozhodnutí detailní'!A1017,0)="","","Anonymizováno"),IF(OFFSET(Zdroj!M$16,'k rozhodnutí detailní'!A1017,0)="","",OFFSET(Zdroj!M$16,'k rozhodnutí detailní'!A1017,0))))</f>
        <v/>
      </c>
      <c r="D1020" s="3" t="str">
        <f ca="1">IF($B1018="","",CONCATENATE("Dotace bude použita na:","
",OFFSET(Zdroj!P$16,'k rozhodnutí detailní'!$A1017,0)))</f>
        <v/>
      </c>
      <c r="E1020" s="127"/>
      <c r="F1020" s="31" t="str">
        <f ca="1">IF($B1018="","",OFFSET(Zdroj!V$16,'k rozhodnutí detailní'!$A1017,0))</f>
        <v/>
      </c>
      <c r="G1020" s="38" t="str">
        <f ca="1">IF($B1018="","",OFFSET(Zdroj!CC$16,'k rozhodnutí'!$A1017,0))</f>
        <v/>
      </c>
      <c r="H1020" s="126"/>
      <c r="I1020" s="115"/>
      <c r="J1020" s="115"/>
      <c r="K1020" s="115"/>
      <c r="L1020" s="115"/>
      <c r="M1020" s="142"/>
      <c r="N1020" s="32" t="str">
        <f t="shared" ref="N1020" ca="1" si="673">IF(B1018="","",N1018/G1018)</f>
        <v/>
      </c>
      <c r="O1020" s="115"/>
      <c r="P1020" s="115"/>
      <c r="Q1020" s="115"/>
      <c r="R1020" s="115"/>
      <c r="S1020" s="115"/>
      <c r="T1020" s="115"/>
      <c r="U1020" s="115"/>
    </row>
    <row r="1021" spans="1:21" x14ac:dyDescent="0.25">
      <c r="A1021" s="23"/>
      <c r="B1021" s="78" t="str">
        <f ca="1">IF(OFFSET(Zdroj!$B$16,A1020,0)&gt;0,A1023,"")</f>
        <v/>
      </c>
      <c r="C1021" s="2" t="str">
        <f ca="1">IF($B1021="","",IF(Zdroj!$AS$9="ano",CONCATENATE(OFFSET(Zdroj!C$16,'k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19" t="str">
        <f ca="1">IF($B1021="","",OFFSET(Zdroj!N$16,'k rozhodnutí detailní'!$A1020,0))</f>
        <v/>
      </c>
      <c r="E1021" s="127" t="str">
        <f ca="1">IF($B1021="","",OFFSET(Zdroj!T$16,'k rozhodnutí detailní'!$A1020,0))</f>
        <v/>
      </c>
      <c r="F1021" s="31" t="str">
        <f ca="1">IF($B1021="","",OFFSET(Zdroj!U$16,'k rozhodnutí detailní'!$A1020,0))</f>
        <v/>
      </c>
      <c r="G1021" s="122" t="str">
        <f ca="1">IF($B1021="","",OFFSET(Zdroj!W$16,'k rozhodnutí detailní'!$A1020,0))</f>
        <v/>
      </c>
      <c r="H1021" s="126" t="str">
        <f ca="1">IF($B1021="","",OFFSET(Zdroj!Y$16,'k rozhodnutí detailní'!$A1020,0))</f>
        <v/>
      </c>
      <c r="I1021" s="115" t="str">
        <f ca="1">IF($B1021="","",OFFSET(Zdroj!BW$16,'k rozhodnutí detailní'!$A1020,0))</f>
        <v/>
      </c>
      <c r="J1021" s="115" t="str">
        <f ca="1">IF($B1021="","",OFFSET(Zdroj!BX$16,'k rozhodnutí detailní'!$A1020,0))</f>
        <v/>
      </c>
      <c r="K1021" s="115" t="str">
        <f ca="1">IF($B1021="","",OFFSET(Zdroj!BY$16,'k rozhodnutí detailní'!$A1020,0))</f>
        <v/>
      </c>
      <c r="L1021" s="115" t="str">
        <f ca="1">IF($B1021="","",CONCATENATE(OFFSET(Zdroj!BZ$16,'k rozhodnutí detailní'!$A1020,0)," ze 100"))</f>
        <v/>
      </c>
      <c r="M1021" s="142" t="str">
        <f t="shared" ref="M1021" ca="1" si="674">IF($B1021="","",SUM((I1021+J1021+K1021)/100))</f>
        <v/>
      </c>
      <c r="N1021" s="125" t="str">
        <f ca="1">IF(B1021="","",OFFSET(Zdroj!CE$16,'k rozhodnutí detailní'!A1020,0))</f>
        <v/>
      </c>
      <c r="O1021" s="115" t="str">
        <f ca="1">IF($B1021="","",OFFSET(Zdroj!Z$16,'k rozhodnutí detailní'!$A1020,0))</f>
        <v/>
      </c>
      <c r="P1021" s="115" t="str">
        <f ca="1">IF($B1021="","",OFFSET(Zdroj!AC$16,'k rozhodnutí detailní'!$A1020,0))</f>
        <v/>
      </c>
      <c r="Q1021" s="115" t="str">
        <f ca="1">IF($B1021="","",OFFSET(Zdroj!AD$16,'k rozhodnutí detailní'!$A1020,0))</f>
        <v/>
      </c>
      <c r="R1021" s="115" t="str">
        <f ca="1">IF($B1021="","",OFFSET(Zdroj!AE$16,'k rozhodnutí detailní'!$A1020,0))</f>
        <v/>
      </c>
      <c r="S1021" s="115" t="str">
        <f ca="1">IF($B1021="","",OFFSET(Zdroj!AF$16,'k rozhodnutí detailní'!$A1020,0))</f>
        <v/>
      </c>
      <c r="T1021" s="115" t="str">
        <f ca="1">IF($B1021="","",OFFSET(Zdroj!AG$16,'k rozhodnutí detailní'!$A1020,0))</f>
        <v/>
      </c>
      <c r="U1021" s="115" t="str">
        <f ca="1">IF($B1021="","",OFFSET(Zdroj!AH$16,'k rozhodnutí detailní'!$A1020,0))</f>
        <v/>
      </c>
    </row>
    <row r="1022" spans="1:21" x14ac:dyDescent="0.25">
      <c r="A1022" s="23"/>
      <c r="B1022" s="124" t="str">
        <f ca="1">IF(OFFSET(Zdroj!$B$16,A1020,0)&gt;0,OFFSET(Zdroj!$B$16,A1020,0)+0,"")</f>
        <v/>
      </c>
      <c r="C1022" s="2" t="str">
        <f ca="1">IF($B1021="","",IF(Zdroj!$AS$9="ano",CONCATENATE("Okres:","
",OFFSET(Zdroj!CH$16,'k rozhodnutí detailní'!$A1020,0),"
","Právní forma","
",OFFSET(Zdroj!H$16,'k rozhodnutí detailní'!$A1020,0),"
",IF(OFFSET(Zdroj!I$16,'k rozhodnutí detailní'!$A1020,0)="","","IČO: "),OFFSET(Zdroj!I$16,'k rozhodnutí detailní'!$A1020,0),"
","B.Ú. ",IF(OFFSET(Zdroj!J$16,'k rozhodnutí detailní'!$A1020,0)="","","Anonymizováno")),CONCATENATE("Okres:","
",OFFSET(Zdroj!CH$16,'k rozhodnutí detailní'!$A1020,0),"
","Právní forma","
",OFFSET(Zdroj!H$16,'k rozhodnutí detailní'!$A1020,0),"
",IF(OFFSET(Zdroj!I$16,'k rozhodnutí detailní'!$A1020,0)="","","IČO: "),OFFSET(Zdroj!I$16,'k rozhodnutí detailní'!$A1020,0),"
","B.Ú. ",OFFSET(Zdroj!J$16,'k rozhodnutí detailní'!$A1020,0))))</f>
        <v/>
      </c>
      <c r="D1022" s="3" t="str">
        <f ca="1">IF($B1021="","",OFFSET(Zdroj!O$16,'k rozhodnutí detailní'!$A1020,0))</f>
        <v/>
      </c>
      <c r="E1022" s="127"/>
      <c r="F1022" s="30"/>
      <c r="G1022" s="122"/>
      <c r="H1022" s="126"/>
      <c r="I1022" s="115"/>
      <c r="J1022" s="115"/>
      <c r="K1022" s="115"/>
      <c r="L1022" s="115"/>
      <c r="M1022" s="142"/>
      <c r="N1022" s="125"/>
      <c r="O1022" s="115"/>
      <c r="P1022" s="115"/>
      <c r="Q1022" s="115"/>
      <c r="R1022" s="115"/>
      <c r="S1022" s="115"/>
      <c r="T1022" s="115"/>
      <c r="U1022" s="115"/>
    </row>
    <row r="1023" spans="1:21" x14ac:dyDescent="0.25">
      <c r="A1023" s="23">
        <f>ROW()/3-1</f>
        <v>340</v>
      </c>
      <c r="B1023" s="124"/>
      <c r="C1023" s="28" t="str">
        <f ca="1">IF($B1021="","",IF(Zdroj!$AS$9="ano",IF(OFFSET(Zdroj!M$16,'k rozhodnutí detailní'!A1020,0)="","","Anonymizováno"),IF(OFFSET(Zdroj!M$16,'k rozhodnutí detailní'!A1020,0)="","",OFFSET(Zdroj!M$16,'k rozhodnutí detailní'!A1020,0))))</f>
        <v/>
      </c>
      <c r="D1023" s="3" t="str">
        <f ca="1">IF($B1021="","",CONCATENATE("Dotace bude použita na:","
",OFFSET(Zdroj!P$16,'k rozhodnutí detailní'!$A1020,0)))</f>
        <v/>
      </c>
      <c r="E1023" s="127"/>
      <c r="F1023" s="31" t="str">
        <f ca="1">IF($B1021="","",OFFSET(Zdroj!V$16,'k rozhodnutí detailní'!$A1020,0))</f>
        <v/>
      </c>
      <c r="G1023" s="38" t="str">
        <f ca="1">IF($B1021="","",OFFSET(Zdroj!CC$16,'k rozhodnutí'!$A1020,0))</f>
        <v/>
      </c>
      <c r="H1023" s="126"/>
      <c r="I1023" s="115"/>
      <c r="J1023" s="115"/>
      <c r="K1023" s="115"/>
      <c r="L1023" s="115"/>
      <c r="M1023" s="142"/>
      <c r="N1023" s="32" t="str">
        <f t="shared" ref="N1023" ca="1" si="675">IF(B1021="","",N1021/G1021)</f>
        <v/>
      </c>
      <c r="O1023" s="115"/>
      <c r="P1023" s="115"/>
      <c r="Q1023" s="115"/>
      <c r="R1023" s="115"/>
      <c r="S1023" s="115"/>
      <c r="T1023" s="115"/>
      <c r="U1023" s="115"/>
    </row>
    <row r="1024" spans="1:21" x14ac:dyDescent="0.25">
      <c r="A1024" s="23"/>
      <c r="B1024" s="78" t="str">
        <f ca="1">IF(OFFSET(Zdroj!$B$16,A1023,0)&gt;0,A1026,"")</f>
        <v/>
      </c>
      <c r="C1024" s="2" t="str">
        <f ca="1">IF($B1024="","",IF(Zdroj!$AS$9="ano",CONCATENATE(OFFSET(Zdroj!C$16,'k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19" t="str">
        <f ca="1">IF($B1024="","",OFFSET(Zdroj!N$16,'k rozhodnutí detailní'!$A1023,0))</f>
        <v/>
      </c>
      <c r="E1024" s="127" t="str">
        <f ca="1">IF($B1024="","",OFFSET(Zdroj!T$16,'k rozhodnutí detailní'!$A1023,0))</f>
        <v/>
      </c>
      <c r="F1024" s="31" t="str">
        <f ca="1">IF($B1024="","",OFFSET(Zdroj!U$16,'k rozhodnutí detailní'!$A1023,0))</f>
        <v/>
      </c>
      <c r="G1024" s="122" t="str">
        <f ca="1">IF($B1024="","",OFFSET(Zdroj!W$16,'k rozhodnutí detailní'!$A1023,0))</f>
        <v/>
      </c>
      <c r="H1024" s="126" t="str">
        <f ca="1">IF($B1024="","",OFFSET(Zdroj!Y$16,'k rozhodnutí detailní'!$A1023,0))</f>
        <v/>
      </c>
      <c r="I1024" s="115" t="str">
        <f ca="1">IF($B1024="","",OFFSET(Zdroj!BW$16,'k rozhodnutí detailní'!$A1023,0))</f>
        <v/>
      </c>
      <c r="J1024" s="115" t="str">
        <f ca="1">IF($B1024="","",OFFSET(Zdroj!BX$16,'k rozhodnutí detailní'!$A1023,0))</f>
        <v/>
      </c>
      <c r="K1024" s="115" t="str">
        <f ca="1">IF($B1024="","",OFFSET(Zdroj!BY$16,'k rozhodnutí detailní'!$A1023,0))</f>
        <v/>
      </c>
      <c r="L1024" s="115" t="str">
        <f ca="1">IF($B1024="","",CONCATENATE(OFFSET(Zdroj!BZ$16,'k rozhodnutí detailní'!$A1023,0)," ze 100"))</f>
        <v/>
      </c>
      <c r="M1024" s="142" t="str">
        <f t="shared" ref="M1024" ca="1" si="676">IF($B1024="","",SUM((I1024+J1024+K1024)/100))</f>
        <v/>
      </c>
      <c r="N1024" s="125" t="str">
        <f ca="1">IF(B1024="","",OFFSET(Zdroj!CE$16,'k rozhodnutí detailní'!A1023,0))</f>
        <v/>
      </c>
      <c r="O1024" s="115" t="str">
        <f ca="1">IF($B1024="","",OFFSET(Zdroj!Z$16,'k rozhodnutí detailní'!$A1023,0))</f>
        <v/>
      </c>
      <c r="P1024" s="115" t="str">
        <f ca="1">IF($B1024="","",OFFSET(Zdroj!AC$16,'k rozhodnutí detailní'!$A1023,0))</f>
        <v/>
      </c>
      <c r="Q1024" s="115" t="str">
        <f ca="1">IF($B1024="","",OFFSET(Zdroj!AD$16,'k rozhodnutí detailní'!$A1023,0))</f>
        <v/>
      </c>
      <c r="R1024" s="115" t="str">
        <f ca="1">IF($B1024="","",OFFSET(Zdroj!AE$16,'k rozhodnutí detailní'!$A1023,0))</f>
        <v/>
      </c>
      <c r="S1024" s="115" t="str">
        <f ca="1">IF($B1024="","",OFFSET(Zdroj!AF$16,'k rozhodnutí detailní'!$A1023,0))</f>
        <v/>
      </c>
      <c r="T1024" s="115" t="str">
        <f ca="1">IF($B1024="","",OFFSET(Zdroj!AG$16,'k rozhodnutí detailní'!$A1023,0))</f>
        <v/>
      </c>
      <c r="U1024" s="115" t="str">
        <f ca="1">IF($B1024="","",OFFSET(Zdroj!AH$16,'k rozhodnutí detailní'!$A1023,0))</f>
        <v/>
      </c>
    </row>
    <row r="1025" spans="1:21" x14ac:dyDescent="0.25">
      <c r="A1025" s="23"/>
      <c r="B1025" s="124" t="str">
        <f ca="1">IF(OFFSET(Zdroj!$B$16,A1023,0)&gt;0,OFFSET(Zdroj!$B$16,A1023,0)+0,"")</f>
        <v/>
      </c>
      <c r="C1025" s="2" t="str">
        <f ca="1">IF($B1024="","",IF(Zdroj!$AS$9="ano",CONCATENATE("Okres:","
",OFFSET(Zdroj!CH$16,'k rozhodnutí detailní'!$A1023,0),"
","Právní forma","
",OFFSET(Zdroj!H$16,'k rozhodnutí detailní'!$A1023,0),"
",IF(OFFSET(Zdroj!I$16,'k rozhodnutí detailní'!$A1023,0)="","","IČO: "),OFFSET(Zdroj!I$16,'k rozhodnutí detailní'!$A1023,0),"
","B.Ú. ",IF(OFFSET(Zdroj!J$16,'k rozhodnutí detailní'!$A1023,0)="","","Anonymizováno")),CONCATENATE("Okres:","
",OFFSET(Zdroj!CH$16,'k rozhodnutí detailní'!$A1023,0),"
","Právní forma","
",OFFSET(Zdroj!H$16,'k rozhodnutí detailní'!$A1023,0),"
",IF(OFFSET(Zdroj!I$16,'k rozhodnutí detailní'!$A1023,0)="","","IČO: "),OFFSET(Zdroj!I$16,'k rozhodnutí detailní'!$A1023,0),"
","B.Ú. ",OFFSET(Zdroj!J$16,'k rozhodnutí detailní'!$A1023,0))))</f>
        <v/>
      </c>
      <c r="D1025" s="3" t="str">
        <f ca="1">IF($B1024="","",OFFSET(Zdroj!O$16,'k rozhodnutí detailní'!$A1023,0))</f>
        <v/>
      </c>
      <c r="E1025" s="127"/>
      <c r="F1025" s="30"/>
      <c r="G1025" s="122"/>
      <c r="H1025" s="126"/>
      <c r="I1025" s="115"/>
      <c r="J1025" s="115"/>
      <c r="K1025" s="115"/>
      <c r="L1025" s="115"/>
      <c r="M1025" s="142"/>
      <c r="N1025" s="125"/>
      <c r="O1025" s="115"/>
      <c r="P1025" s="115"/>
      <c r="Q1025" s="115"/>
      <c r="R1025" s="115"/>
      <c r="S1025" s="115"/>
      <c r="T1025" s="115"/>
      <c r="U1025" s="115"/>
    </row>
    <row r="1026" spans="1:21" x14ac:dyDescent="0.25">
      <c r="A1026" s="23">
        <f>ROW()/3-1</f>
        <v>341</v>
      </c>
      <c r="B1026" s="124"/>
      <c r="C1026" s="28" t="str">
        <f ca="1">IF($B1024="","",IF(Zdroj!$AS$9="ano",IF(OFFSET(Zdroj!M$16,'k rozhodnutí detailní'!A1023,0)="","","Anonymizováno"),IF(OFFSET(Zdroj!M$16,'k rozhodnutí detailní'!A1023,0)="","",OFFSET(Zdroj!M$16,'k rozhodnutí detailní'!A1023,0))))</f>
        <v/>
      </c>
      <c r="D1026" s="3" t="str">
        <f ca="1">IF($B1024="","",CONCATENATE("Dotace bude použita na:","
",OFFSET(Zdroj!P$16,'k rozhodnutí detailní'!$A1023,0)))</f>
        <v/>
      </c>
      <c r="E1026" s="127"/>
      <c r="F1026" s="31" t="str">
        <f ca="1">IF($B1024="","",OFFSET(Zdroj!V$16,'k rozhodnutí detailní'!$A1023,0))</f>
        <v/>
      </c>
      <c r="G1026" s="38" t="str">
        <f ca="1">IF($B1024="","",OFFSET(Zdroj!CC$16,'k rozhodnutí'!$A1023,0))</f>
        <v/>
      </c>
      <c r="H1026" s="126"/>
      <c r="I1026" s="115"/>
      <c r="J1026" s="115"/>
      <c r="K1026" s="115"/>
      <c r="L1026" s="115"/>
      <c r="M1026" s="142"/>
      <c r="N1026" s="32" t="str">
        <f t="shared" ref="N1026" ca="1" si="677">IF(B1024="","",N1024/G1024)</f>
        <v/>
      </c>
      <c r="O1026" s="115"/>
      <c r="P1026" s="115"/>
      <c r="Q1026" s="115"/>
      <c r="R1026" s="115"/>
      <c r="S1026" s="115"/>
      <c r="T1026" s="115"/>
      <c r="U1026" s="115"/>
    </row>
    <row r="1027" spans="1:21" x14ac:dyDescent="0.25">
      <c r="A1027" s="23"/>
      <c r="B1027" s="78" t="str">
        <f ca="1">IF(OFFSET(Zdroj!$B$16,A1026,0)&gt;0,A1029,"")</f>
        <v/>
      </c>
      <c r="C1027" s="2" t="str">
        <f ca="1">IF($B1027="","",IF(Zdroj!$AS$9="ano",CONCATENATE(OFFSET(Zdroj!C$16,'k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19" t="str">
        <f ca="1">IF($B1027="","",OFFSET(Zdroj!N$16,'k rozhodnutí detailní'!$A1026,0))</f>
        <v/>
      </c>
      <c r="E1027" s="127" t="str">
        <f ca="1">IF($B1027="","",OFFSET(Zdroj!T$16,'k rozhodnutí detailní'!$A1026,0))</f>
        <v/>
      </c>
      <c r="F1027" s="31" t="str">
        <f ca="1">IF($B1027="","",OFFSET(Zdroj!U$16,'k rozhodnutí detailní'!$A1026,0))</f>
        <v/>
      </c>
      <c r="G1027" s="122" t="str">
        <f ca="1">IF($B1027="","",OFFSET(Zdroj!W$16,'k rozhodnutí detailní'!$A1026,0))</f>
        <v/>
      </c>
      <c r="H1027" s="126" t="str">
        <f ca="1">IF($B1027="","",OFFSET(Zdroj!Y$16,'k rozhodnutí detailní'!$A1026,0))</f>
        <v/>
      </c>
      <c r="I1027" s="115" t="str">
        <f ca="1">IF($B1027="","",OFFSET(Zdroj!BW$16,'k rozhodnutí detailní'!$A1026,0))</f>
        <v/>
      </c>
      <c r="J1027" s="115" t="str">
        <f ca="1">IF($B1027="","",OFFSET(Zdroj!BX$16,'k rozhodnutí detailní'!$A1026,0))</f>
        <v/>
      </c>
      <c r="K1027" s="115" t="str">
        <f ca="1">IF($B1027="","",OFFSET(Zdroj!BY$16,'k rozhodnutí detailní'!$A1026,0))</f>
        <v/>
      </c>
      <c r="L1027" s="115" t="str">
        <f ca="1">IF($B1027="","",CONCATENATE(OFFSET(Zdroj!BZ$16,'k rozhodnutí detailní'!$A1026,0)," ze 100"))</f>
        <v/>
      </c>
      <c r="M1027" s="142" t="str">
        <f t="shared" ref="M1027" ca="1" si="678">IF($B1027="","",SUM((I1027+J1027+K1027)/100))</f>
        <v/>
      </c>
      <c r="N1027" s="125" t="str">
        <f ca="1">IF(B1027="","",OFFSET(Zdroj!CE$16,'k rozhodnutí detailní'!A1026,0))</f>
        <v/>
      </c>
      <c r="O1027" s="115" t="str">
        <f ca="1">IF($B1027="","",OFFSET(Zdroj!Z$16,'k rozhodnutí detailní'!$A1026,0))</f>
        <v/>
      </c>
      <c r="P1027" s="115" t="str">
        <f ca="1">IF($B1027="","",OFFSET(Zdroj!AC$16,'k rozhodnutí detailní'!$A1026,0))</f>
        <v/>
      </c>
      <c r="Q1027" s="115" t="str">
        <f ca="1">IF($B1027="","",OFFSET(Zdroj!AD$16,'k rozhodnutí detailní'!$A1026,0))</f>
        <v/>
      </c>
      <c r="R1027" s="115" t="str">
        <f ca="1">IF($B1027="","",OFFSET(Zdroj!AE$16,'k rozhodnutí detailní'!$A1026,0))</f>
        <v/>
      </c>
      <c r="S1027" s="115" t="str">
        <f ca="1">IF($B1027="","",OFFSET(Zdroj!AF$16,'k rozhodnutí detailní'!$A1026,0))</f>
        <v/>
      </c>
      <c r="T1027" s="115" t="str">
        <f ca="1">IF($B1027="","",OFFSET(Zdroj!AG$16,'k rozhodnutí detailní'!$A1026,0))</f>
        <v/>
      </c>
      <c r="U1027" s="115" t="str">
        <f ca="1">IF($B1027="","",OFFSET(Zdroj!AH$16,'k rozhodnutí detailní'!$A1026,0))</f>
        <v/>
      </c>
    </row>
    <row r="1028" spans="1:21" x14ac:dyDescent="0.25">
      <c r="A1028" s="23"/>
      <c r="B1028" s="124" t="str">
        <f ca="1">IF(OFFSET(Zdroj!$B$16,A1026,0)&gt;0,OFFSET(Zdroj!$B$16,A1026,0)+0,"")</f>
        <v/>
      </c>
      <c r="C1028" s="2" t="str">
        <f ca="1">IF($B1027="","",IF(Zdroj!$AS$9="ano",CONCATENATE("Okres:","
",OFFSET(Zdroj!CH$16,'k rozhodnutí detailní'!$A1026,0),"
","Právní forma","
",OFFSET(Zdroj!H$16,'k rozhodnutí detailní'!$A1026,0),"
",IF(OFFSET(Zdroj!I$16,'k rozhodnutí detailní'!$A1026,0)="","","IČO: "),OFFSET(Zdroj!I$16,'k rozhodnutí detailní'!$A1026,0),"
","B.Ú. ",IF(OFFSET(Zdroj!J$16,'k rozhodnutí detailní'!$A1026,0)="","","Anonymizováno")),CONCATENATE("Okres:","
",OFFSET(Zdroj!CH$16,'k rozhodnutí detailní'!$A1026,0),"
","Právní forma","
",OFFSET(Zdroj!H$16,'k rozhodnutí detailní'!$A1026,0),"
",IF(OFFSET(Zdroj!I$16,'k rozhodnutí detailní'!$A1026,0)="","","IČO: "),OFFSET(Zdroj!I$16,'k rozhodnutí detailní'!$A1026,0),"
","B.Ú. ",OFFSET(Zdroj!J$16,'k rozhodnutí detailní'!$A1026,0))))</f>
        <v/>
      </c>
      <c r="D1028" s="3" t="str">
        <f ca="1">IF($B1027="","",OFFSET(Zdroj!O$16,'k rozhodnutí detailní'!$A1026,0))</f>
        <v/>
      </c>
      <c r="E1028" s="127"/>
      <c r="F1028" s="30"/>
      <c r="G1028" s="122"/>
      <c r="H1028" s="126"/>
      <c r="I1028" s="115"/>
      <c r="J1028" s="115"/>
      <c r="K1028" s="115"/>
      <c r="L1028" s="115"/>
      <c r="M1028" s="142"/>
      <c r="N1028" s="125"/>
      <c r="O1028" s="115"/>
      <c r="P1028" s="115"/>
      <c r="Q1028" s="115"/>
      <c r="R1028" s="115"/>
      <c r="S1028" s="115"/>
      <c r="T1028" s="115"/>
      <c r="U1028" s="115"/>
    </row>
    <row r="1029" spans="1:21" x14ac:dyDescent="0.25">
      <c r="A1029" s="23">
        <f>ROW()/3-1</f>
        <v>342</v>
      </c>
      <c r="B1029" s="124"/>
      <c r="C1029" s="28" t="str">
        <f ca="1">IF($B1027="","",IF(Zdroj!$AS$9="ano",IF(OFFSET(Zdroj!M$16,'k rozhodnutí detailní'!A1026,0)="","","Anonymizováno"),IF(OFFSET(Zdroj!M$16,'k rozhodnutí detailní'!A1026,0)="","",OFFSET(Zdroj!M$16,'k rozhodnutí detailní'!A1026,0))))</f>
        <v/>
      </c>
      <c r="D1029" s="3" t="str">
        <f ca="1">IF($B1027="","",CONCATENATE("Dotace bude použita na:","
",OFFSET(Zdroj!P$16,'k rozhodnutí detailní'!$A1026,0)))</f>
        <v/>
      </c>
      <c r="E1029" s="127"/>
      <c r="F1029" s="31" t="str">
        <f ca="1">IF($B1027="","",OFFSET(Zdroj!V$16,'k rozhodnutí detailní'!$A1026,0))</f>
        <v/>
      </c>
      <c r="G1029" s="38" t="str">
        <f ca="1">IF($B1027="","",OFFSET(Zdroj!CC$16,'k rozhodnutí'!$A1026,0))</f>
        <v/>
      </c>
      <c r="H1029" s="126"/>
      <c r="I1029" s="115"/>
      <c r="J1029" s="115"/>
      <c r="K1029" s="115"/>
      <c r="L1029" s="115"/>
      <c r="M1029" s="142"/>
      <c r="N1029" s="32" t="str">
        <f t="shared" ref="N1029" ca="1" si="679">IF(B1027="","",N1027/G1027)</f>
        <v/>
      </c>
      <c r="O1029" s="115"/>
      <c r="P1029" s="115"/>
      <c r="Q1029" s="115"/>
      <c r="R1029" s="115"/>
      <c r="S1029" s="115"/>
      <c r="T1029" s="115"/>
      <c r="U1029" s="115"/>
    </row>
    <row r="1030" spans="1:21" x14ac:dyDescent="0.25">
      <c r="A1030" s="23"/>
      <c r="B1030" s="78" t="str">
        <f ca="1">IF(OFFSET(Zdroj!$B$16,A1029,0)&gt;0,A1032,"")</f>
        <v/>
      </c>
      <c r="C1030" s="2" t="str">
        <f ca="1">IF($B1030="","",IF(Zdroj!$AS$9="ano",CONCATENATE(OFFSET(Zdroj!C$16,'k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19" t="str">
        <f ca="1">IF($B1030="","",OFFSET(Zdroj!N$16,'k rozhodnutí detailní'!$A1029,0))</f>
        <v/>
      </c>
      <c r="E1030" s="127" t="str">
        <f ca="1">IF($B1030="","",OFFSET(Zdroj!T$16,'k rozhodnutí detailní'!$A1029,0))</f>
        <v/>
      </c>
      <c r="F1030" s="31" t="str">
        <f ca="1">IF($B1030="","",OFFSET(Zdroj!U$16,'k rozhodnutí detailní'!$A1029,0))</f>
        <v/>
      </c>
      <c r="G1030" s="122" t="str">
        <f ca="1">IF($B1030="","",OFFSET(Zdroj!W$16,'k rozhodnutí detailní'!$A1029,0))</f>
        <v/>
      </c>
      <c r="H1030" s="126" t="str">
        <f ca="1">IF($B1030="","",OFFSET(Zdroj!Y$16,'k rozhodnutí detailní'!$A1029,0))</f>
        <v/>
      </c>
      <c r="I1030" s="115" t="str">
        <f ca="1">IF($B1030="","",OFFSET(Zdroj!BW$16,'k rozhodnutí detailní'!$A1029,0))</f>
        <v/>
      </c>
      <c r="J1030" s="115" t="str">
        <f ca="1">IF($B1030="","",OFFSET(Zdroj!BX$16,'k rozhodnutí detailní'!$A1029,0))</f>
        <v/>
      </c>
      <c r="K1030" s="115" t="str">
        <f ca="1">IF($B1030="","",OFFSET(Zdroj!BY$16,'k rozhodnutí detailní'!$A1029,0))</f>
        <v/>
      </c>
      <c r="L1030" s="115" t="str">
        <f ca="1">IF($B1030="","",CONCATENATE(OFFSET(Zdroj!BZ$16,'k rozhodnutí detailní'!$A1029,0)," ze 100"))</f>
        <v/>
      </c>
      <c r="M1030" s="142" t="str">
        <f t="shared" ref="M1030" ca="1" si="680">IF($B1030="","",SUM((I1030+J1030+K1030)/100))</f>
        <v/>
      </c>
      <c r="N1030" s="125" t="str">
        <f ca="1">IF(B1030="","",OFFSET(Zdroj!CE$16,'k rozhodnutí detailní'!A1029,0))</f>
        <v/>
      </c>
      <c r="O1030" s="115" t="str">
        <f ca="1">IF($B1030="","",OFFSET(Zdroj!Z$16,'k rozhodnutí detailní'!$A1029,0))</f>
        <v/>
      </c>
      <c r="P1030" s="115" t="str">
        <f ca="1">IF($B1030="","",OFFSET(Zdroj!AC$16,'k rozhodnutí detailní'!$A1029,0))</f>
        <v/>
      </c>
      <c r="Q1030" s="115" t="str">
        <f ca="1">IF($B1030="","",OFFSET(Zdroj!AD$16,'k rozhodnutí detailní'!$A1029,0))</f>
        <v/>
      </c>
      <c r="R1030" s="115" t="str">
        <f ca="1">IF($B1030="","",OFFSET(Zdroj!AE$16,'k rozhodnutí detailní'!$A1029,0))</f>
        <v/>
      </c>
      <c r="S1030" s="115" t="str">
        <f ca="1">IF($B1030="","",OFFSET(Zdroj!AF$16,'k rozhodnutí detailní'!$A1029,0))</f>
        <v/>
      </c>
      <c r="T1030" s="115" t="str">
        <f ca="1">IF($B1030="","",OFFSET(Zdroj!AG$16,'k rozhodnutí detailní'!$A1029,0))</f>
        <v/>
      </c>
      <c r="U1030" s="115" t="str">
        <f ca="1">IF($B1030="","",OFFSET(Zdroj!AH$16,'k rozhodnutí detailní'!$A1029,0))</f>
        <v/>
      </c>
    </row>
    <row r="1031" spans="1:21" x14ac:dyDescent="0.25">
      <c r="A1031" s="23"/>
      <c r="B1031" s="124" t="str">
        <f ca="1">IF(OFFSET(Zdroj!$B$16,A1029,0)&gt;0,OFFSET(Zdroj!$B$16,A1029,0)+0,"")</f>
        <v/>
      </c>
      <c r="C1031" s="2" t="str">
        <f ca="1">IF($B1030="","",IF(Zdroj!$AS$9="ano",CONCATENATE("Okres:","
",OFFSET(Zdroj!CH$16,'k rozhodnutí detailní'!$A1029,0),"
","Právní forma","
",OFFSET(Zdroj!H$16,'k rozhodnutí detailní'!$A1029,0),"
",IF(OFFSET(Zdroj!I$16,'k rozhodnutí detailní'!$A1029,0)="","","IČO: "),OFFSET(Zdroj!I$16,'k rozhodnutí detailní'!$A1029,0),"
","B.Ú. ",IF(OFFSET(Zdroj!J$16,'k rozhodnutí detailní'!$A1029,0)="","","Anonymizováno")),CONCATENATE("Okres:","
",OFFSET(Zdroj!CH$16,'k rozhodnutí detailní'!$A1029,0),"
","Právní forma","
",OFFSET(Zdroj!H$16,'k rozhodnutí detailní'!$A1029,0),"
",IF(OFFSET(Zdroj!I$16,'k rozhodnutí detailní'!$A1029,0)="","","IČO: "),OFFSET(Zdroj!I$16,'k rozhodnutí detailní'!$A1029,0),"
","B.Ú. ",OFFSET(Zdroj!J$16,'k rozhodnutí detailní'!$A1029,0))))</f>
        <v/>
      </c>
      <c r="D1031" s="3" t="str">
        <f ca="1">IF($B1030="","",OFFSET(Zdroj!O$16,'k rozhodnutí detailní'!$A1029,0))</f>
        <v/>
      </c>
      <c r="E1031" s="127"/>
      <c r="F1031" s="30"/>
      <c r="G1031" s="122"/>
      <c r="H1031" s="126"/>
      <c r="I1031" s="115"/>
      <c r="J1031" s="115"/>
      <c r="K1031" s="115"/>
      <c r="L1031" s="115"/>
      <c r="M1031" s="142"/>
      <c r="N1031" s="125"/>
      <c r="O1031" s="115"/>
      <c r="P1031" s="115"/>
      <c r="Q1031" s="115"/>
      <c r="R1031" s="115"/>
      <c r="S1031" s="115"/>
      <c r="T1031" s="115"/>
      <c r="U1031" s="115"/>
    </row>
    <row r="1032" spans="1:21" x14ac:dyDescent="0.25">
      <c r="A1032" s="23">
        <f>ROW()/3-1</f>
        <v>343</v>
      </c>
      <c r="B1032" s="124"/>
      <c r="C1032" s="28" t="str">
        <f ca="1">IF($B1030="","",IF(Zdroj!$AS$9="ano",IF(OFFSET(Zdroj!M$16,'k rozhodnutí detailní'!A1029,0)="","","Anonymizováno"),IF(OFFSET(Zdroj!M$16,'k rozhodnutí detailní'!A1029,0)="","",OFFSET(Zdroj!M$16,'k rozhodnutí detailní'!A1029,0))))</f>
        <v/>
      </c>
      <c r="D1032" s="3" t="str">
        <f ca="1">IF($B1030="","",CONCATENATE("Dotace bude použita na:","
",OFFSET(Zdroj!P$16,'k rozhodnutí detailní'!$A1029,0)))</f>
        <v/>
      </c>
      <c r="E1032" s="127"/>
      <c r="F1032" s="31" t="str">
        <f ca="1">IF($B1030="","",OFFSET(Zdroj!V$16,'k rozhodnutí detailní'!$A1029,0))</f>
        <v/>
      </c>
      <c r="G1032" s="38" t="str">
        <f ca="1">IF($B1030="","",OFFSET(Zdroj!CC$16,'k rozhodnutí'!$A1029,0))</f>
        <v/>
      </c>
      <c r="H1032" s="126"/>
      <c r="I1032" s="115"/>
      <c r="J1032" s="115"/>
      <c r="K1032" s="115"/>
      <c r="L1032" s="115"/>
      <c r="M1032" s="142"/>
      <c r="N1032" s="32" t="str">
        <f t="shared" ref="N1032" ca="1" si="681">IF(B1030="","",N1030/G1030)</f>
        <v/>
      </c>
      <c r="O1032" s="115"/>
      <c r="P1032" s="115"/>
      <c r="Q1032" s="115"/>
      <c r="R1032" s="115"/>
      <c r="S1032" s="115"/>
      <c r="T1032" s="115"/>
      <c r="U1032" s="115"/>
    </row>
    <row r="1033" spans="1:21" x14ac:dyDescent="0.25">
      <c r="A1033" s="23"/>
      <c r="B1033" s="78" t="str">
        <f ca="1">IF(OFFSET(Zdroj!$B$16,A1032,0)&gt;0,A1035,"")</f>
        <v/>
      </c>
      <c r="C1033" s="2" t="str">
        <f ca="1">IF($B1033="","",IF(Zdroj!$AS$9="ano",CONCATENATE(OFFSET(Zdroj!C$16,'k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19" t="str">
        <f ca="1">IF($B1033="","",OFFSET(Zdroj!N$16,'k rozhodnutí detailní'!$A1032,0))</f>
        <v/>
      </c>
      <c r="E1033" s="127" t="str">
        <f ca="1">IF($B1033="","",OFFSET(Zdroj!T$16,'k rozhodnutí detailní'!$A1032,0))</f>
        <v/>
      </c>
      <c r="F1033" s="31" t="str">
        <f ca="1">IF($B1033="","",OFFSET(Zdroj!U$16,'k rozhodnutí detailní'!$A1032,0))</f>
        <v/>
      </c>
      <c r="G1033" s="122" t="str">
        <f ca="1">IF($B1033="","",OFFSET(Zdroj!W$16,'k rozhodnutí detailní'!$A1032,0))</f>
        <v/>
      </c>
      <c r="H1033" s="126" t="str">
        <f ca="1">IF($B1033="","",OFFSET(Zdroj!Y$16,'k rozhodnutí detailní'!$A1032,0))</f>
        <v/>
      </c>
      <c r="I1033" s="115" t="str">
        <f ca="1">IF($B1033="","",OFFSET(Zdroj!BW$16,'k rozhodnutí detailní'!$A1032,0))</f>
        <v/>
      </c>
      <c r="J1033" s="115" t="str">
        <f ca="1">IF($B1033="","",OFFSET(Zdroj!BX$16,'k rozhodnutí detailní'!$A1032,0))</f>
        <v/>
      </c>
      <c r="K1033" s="115" t="str">
        <f ca="1">IF($B1033="","",OFFSET(Zdroj!BY$16,'k rozhodnutí detailní'!$A1032,0))</f>
        <v/>
      </c>
      <c r="L1033" s="115" t="str">
        <f ca="1">IF($B1033="","",CONCATENATE(OFFSET(Zdroj!BZ$16,'k rozhodnutí detailní'!$A1032,0)," ze 100"))</f>
        <v/>
      </c>
      <c r="M1033" s="142" t="str">
        <f t="shared" ref="M1033" ca="1" si="682">IF($B1033="","",SUM((I1033+J1033+K1033)/100))</f>
        <v/>
      </c>
      <c r="N1033" s="125" t="str">
        <f ca="1">IF(B1033="","",OFFSET(Zdroj!CE$16,'k rozhodnutí detailní'!A1032,0))</f>
        <v/>
      </c>
      <c r="O1033" s="115" t="str">
        <f ca="1">IF($B1033="","",OFFSET(Zdroj!Z$16,'k rozhodnutí detailní'!$A1032,0))</f>
        <v/>
      </c>
      <c r="P1033" s="115" t="str">
        <f ca="1">IF($B1033="","",OFFSET(Zdroj!AC$16,'k rozhodnutí detailní'!$A1032,0))</f>
        <v/>
      </c>
      <c r="Q1033" s="115" t="str">
        <f ca="1">IF($B1033="","",OFFSET(Zdroj!AD$16,'k rozhodnutí detailní'!$A1032,0))</f>
        <v/>
      </c>
      <c r="R1033" s="115" t="str">
        <f ca="1">IF($B1033="","",OFFSET(Zdroj!AE$16,'k rozhodnutí detailní'!$A1032,0))</f>
        <v/>
      </c>
      <c r="S1033" s="115" t="str">
        <f ca="1">IF($B1033="","",OFFSET(Zdroj!AF$16,'k rozhodnutí detailní'!$A1032,0))</f>
        <v/>
      </c>
      <c r="T1033" s="115" t="str">
        <f ca="1">IF($B1033="","",OFFSET(Zdroj!AG$16,'k rozhodnutí detailní'!$A1032,0))</f>
        <v/>
      </c>
      <c r="U1033" s="115" t="str">
        <f ca="1">IF($B1033="","",OFFSET(Zdroj!AH$16,'k rozhodnutí detailní'!$A1032,0))</f>
        <v/>
      </c>
    </row>
    <row r="1034" spans="1:21" x14ac:dyDescent="0.25">
      <c r="A1034" s="23"/>
      <c r="B1034" s="124" t="str">
        <f ca="1">IF(OFFSET(Zdroj!$B$16,A1032,0)&gt;0,OFFSET(Zdroj!$B$16,A1032,0)+0,"")</f>
        <v/>
      </c>
      <c r="C1034" s="2" t="str">
        <f ca="1">IF($B1033="","",IF(Zdroj!$AS$9="ano",CONCATENATE("Okres:","
",OFFSET(Zdroj!CH$16,'k rozhodnutí detailní'!$A1032,0),"
","Právní forma","
",OFFSET(Zdroj!H$16,'k rozhodnutí detailní'!$A1032,0),"
",IF(OFFSET(Zdroj!I$16,'k rozhodnutí detailní'!$A1032,0)="","","IČO: "),OFFSET(Zdroj!I$16,'k rozhodnutí detailní'!$A1032,0),"
","B.Ú. ",IF(OFFSET(Zdroj!J$16,'k rozhodnutí detailní'!$A1032,0)="","","Anonymizováno")),CONCATENATE("Okres:","
",OFFSET(Zdroj!CH$16,'k rozhodnutí detailní'!$A1032,0),"
","Právní forma","
",OFFSET(Zdroj!H$16,'k rozhodnutí detailní'!$A1032,0),"
",IF(OFFSET(Zdroj!I$16,'k rozhodnutí detailní'!$A1032,0)="","","IČO: "),OFFSET(Zdroj!I$16,'k rozhodnutí detailní'!$A1032,0),"
","B.Ú. ",OFFSET(Zdroj!J$16,'k rozhodnutí detailní'!$A1032,0))))</f>
        <v/>
      </c>
      <c r="D1034" s="3" t="str">
        <f ca="1">IF($B1033="","",OFFSET(Zdroj!O$16,'k rozhodnutí detailní'!$A1032,0))</f>
        <v/>
      </c>
      <c r="E1034" s="127"/>
      <c r="F1034" s="30"/>
      <c r="G1034" s="122"/>
      <c r="H1034" s="126"/>
      <c r="I1034" s="115"/>
      <c r="J1034" s="115"/>
      <c r="K1034" s="115"/>
      <c r="L1034" s="115"/>
      <c r="M1034" s="142"/>
      <c r="N1034" s="125"/>
      <c r="O1034" s="115"/>
      <c r="P1034" s="115"/>
      <c r="Q1034" s="115"/>
      <c r="R1034" s="115"/>
      <c r="S1034" s="115"/>
      <c r="T1034" s="115"/>
      <c r="U1034" s="115"/>
    </row>
    <row r="1035" spans="1:21" x14ac:dyDescent="0.25">
      <c r="A1035" s="23">
        <f>ROW()/3-1</f>
        <v>344</v>
      </c>
      <c r="B1035" s="124"/>
      <c r="C1035" s="28" t="str">
        <f ca="1">IF($B1033="","",IF(Zdroj!$AS$9="ano",IF(OFFSET(Zdroj!M$16,'k rozhodnutí detailní'!A1032,0)="","","Anonymizováno"),IF(OFFSET(Zdroj!M$16,'k rozhodnutí detailní'!A1032,0)="","",OFFSET(Zdroj!M$16,'k rozhodnutí detailní'!A1032,0))))</f>
        <v/>
      </c>
      <c r="D1035" s="3" t="str">
        <f ca="1">IF($B1033="","",CONCATENATE("Dotace bude použita na:","
",OFFSET(Zdroj!P$16,'k rozhodnutí detailní'!$A1032,0)))</f>
        <v/>
      </c>
      <c r="E1035" s="127"/>
      <c r="F1035" s="31" t="str">
        <f ca="1">IF($B1033="","",OFFSET(Zdroj!V$16,'k rozhodnutí detailní'!$A1032,0))</f>
        <v/>
      </c>
      <c r="G1035" s="38" t="str">
        <f ca="1">IF($B1033="","",OFFSET(Zdroj!CC$16,'k rozhodnutí'!$A1032,0))</f>
        <v/>
      </c>
      <c r="H1035" s="126"/>
      <c r="I1035" s="115"/>
      <c r="J1035" s="115"/>
      <c r="K1035" s="115"/>
      <c r="L1035" s="115"/>
      <c r="M1035" s="142"/>
      <c r="N1035" s="32" t="str">
        <f t="shared" ref="N1035" ca="1" si="683">IF(B1033="","",N1033/G1033)</f>
        <v/>
      </c>
      <c r="O1035" s="115"/>
      <c r="P1035" s="115"/>
      <c r="Q1035" s="115"/>
      <c r="R1035" s="115"/>
      <c r="S1035" s="115"/>
      <c r="T1035" s="115"/>
      <c r="U1035" s="115"/>
    </row>
    <row r="1036" spans="1:21" x14ac:dyDescent="0.25">
      <c r="A1036" s="23"/>
      <c r="B1036" s="78" t="str">
        <f ca="1">IF(OFFSET(Zdroj!$B$16,A1035,0)&gt;0,A1038,"")</f>
        <v/>
      </c>
      <c r="C1036" s="2" t="str">
        <f ca="1">IF($B1036="","",IF(Zdroj!$AS$9="ano",CONCATENATE(OFFSET(Zdroj!C$16,'k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19" t="str">
        <f ca="1">IF($B1036="","",OFFSET(Zdroj!N$16,'k rozhodnutí detailní'!$A1035,0))</f>
        <v/>
      </c>
      <c r="E1036" s="127" t="str">
        <f ca="1">IF($B1036="","",OFFSET(Zdroj!T$16,'k rozhodnutí detailní'!$A1035,0))</f>
        <v/>
      </c>
      <c r="F1036" s="31" t="str">
        <f ca="1">IF($B1036="","",OFFSET(Zdroj!U$16,'k rozhodnutí detailní'!$A1035,0))</f>
        <v/>
      </c>
      <c r="G1036" s="122" t="str">
        <f ca="1">IF($B1036="","",OFFSET(Zdroj!W$16,'k rozhodnutí detailní'!$A1035,0))</f>
        <v/>
      </c>
      <c r="H1036" s="126" t="str">
        <f ca="1">IF($B1036="","",OFFSET(Zdroj!Y$16,'k rozhodnutí detailní'!$A1035,0))</f>
        <v/>
      </c>
      <c r="I1036" s="115" t="str">
        <f ca="1">IF($B1036="","",OFFSET(Zdroj!BW$16,'k rozhodnutí detailní'!$A1035,0))</f>
        <v/>
      </c>
      <c r="J1036" s="115" t="str">
        <f ca="1">IF($B1036="","",OFFSET(Zdroj!BX$16,'k rozhodnutí detailní'!$A1035,0))</f>
        <v/>
      </c>
      <c r="K1036" s="115" t="str">
        <f ca="1">IF($B1036="","",OFFSET(Zdroj!BY$16,'k rozhodnutí detailní'!$A1035,0))</f>
        <v/>
      </c>
      <c r="L1036" s="115" t="str">
        <f ca="1">IF($B1036="","",CONCATENATE(OFFSET(Zdroj!BZ$16,'k rozhodnutí detailní'!$A1035,0)," ze 100"))</f>
        <v/>
      </c>
      <c r="M1036" s="142" t="str">
        <f t="shared" ref="M1036" ca="1" si="684">IF($B1036="","",SUM((I1036+J1036+K1036)/100))</f>
        <v/>
      </c>
      <c r="N1036" s="125" t="str">
        <f ca="1">IF(B1036="","",OFFSET(Zdroj!CE$16,'k rozhodnutí detailní'!A1035,0))</f>
        <v/>
      </c>
      <c r="O1036" s="115" t="str">
        <f ca="1">IF($B1036="","",OFFSET(Zdroj!Z$16,'k rozhodnutí detailní'!$A1035,0))</f>
        <v/>
      </c>
      <c r="P1036" s="115" t="str">
        <f ca="1">IF($B1036="","",OFFSET(Zdroj!AC$16,'k rozhodnutí detailní'!$A1035,0))</f>
        <v/>
      </c>
      <c r="Q1036" s="115" t="str">
        <f ca="1">IF($B1036="","",OFFSET(Zdroj!AD$16,'k rozhodnutí detailní'!$A1035,0))</f>
        <v/>
      </c>
      <c r="R1036" s="115" t="str">
        <f ca="1">IF($B1036="","",OFFSET(Zdroj!AE$16,'k rozhodnutí detailní'!$A1035,0))</f>
        <v/>
      </c>
      <c r="S1036" s="115" t="str">
        <f ca="1">IF($B1036="","",OFFSET(Zdroj!AF$16,'k rozhodnutí detailní'!$A1035,0))</f>
        <v/>
      </c>
      <c r="T1036" s="115" t="str">
        <f ca="1">IF($B1036="","",OFFSET(Zdroj!AG$16,'k rozhodnutí detailní'!$A1035,0))</f>
        <v/>
      </c>
      <c r="U1036" s="115" t="str">
        <f ca="1">IF($B1036="","",OFFSET(Zdroj!AH$16,'k rozhodnutí detailní'!$A1035,0))</f>
        <v/>
      </c>
    </row>
    <row r="1037" spans="1:21" x14ac:dyDescent="0.25">
      <c r="A1037" s="23"/>
      <c r="B1037" s="124" t="str">
        <f ca="1">IF(OFFSET(Zdroj!$B$16,A1035,0)&gt;0,OFFSET(Zdroj!$B$16,A1035,0)+0,"")</f>
        <v/>
      </c>
      <c r="C1037" s="2" t="str">
        <f ca="1">IF($B1036="","",IF(Zdroj!$AS$9="ano",CONCATENATE("Okres:","
",OFFSET(Zdroj!CH$16,'k rozhodnutí detailní'!$A1035,0),"
","Právní forma","
",OFFSET(Zdroj!H$16,'k rozhodnutí detailní'!$A1035,0),"
",IF(OFFSET(Zdroj!I$16,'k rozhodnutí detailní'!$A1035,0)="","","IČO: "),OFFSET(Zdroj!I$16,'k rozhodnutí detailní'!$A1035,0),"
","B.Ú. ",IF(OFFSET(Zdroj!J$16,'k rozhodnutí detailní'!$A1035,0)="","","Anonymizováno")),CONCATENATE("Okres:","
",OFFSET(Zdroj!CH$16,'k rozhodnutí detailní'!$A1035,0),"
","Právní forma","
",OFFSET(Zdroj!H$16,'k rozhodnutí detailní'!$A1035,0),"
",IF(OFFSET(Zdroj!I$16,'k rozhodnutí detailní'!$A1035,0)="","","IČO: "),OFFSET(Zdroj!I$16,'k rozhodnutí detailní'!$A1035,0),"
","B.Ú. ",OFFSET(Zdroj!J$16,'k rozhodnutí detailní'!$A1035,0))))</f>
        <v/>
      </c>
      <c r="D1037" s="3" t="str">
        <f ca="1">IF($B1036="","",OFFSET(Zdroj!O$16,'k rozhodnutí detailní'!$A1035,0))</f>
        <v/>
      </c>
      <c r="E1037" s="127"/>
      <c r="F1037" s="30"/>
      <c r="G1037" s="122"/>
      <c r="H1037" s="126"/>
      <c r="I1037" s="115"/>
      <c r="J1037" s="115"/>
      <c r="K1037" s="115"/>
      <c r="L1037" s="115"/>
      <c r="M1037" s="142"/>
      <c r="N1037" s="125"/>
      <c r="O1037" s="115"/>
      <c r="P1037" s="115"/>
      <c r="Q1037" s="115"/>
      <c r="R1037" s="115"/>
      <c r="S1037" s="115"/>
      <c r="T1037" s="115"/>
      <c r="U1037" s="115"/>
    </row>
    <row r="1038" spans="1:21" x14ac:dyDescent="0.25">
      <c r="A1038" s="23">
        <f>ROW()/3-1</f>
        <v>345</v>
      </c>
      <c r="B1038" s="124"/>
      <c r="C1038" s="28" t="str">
        <f ca="1">IF($B1036="","",IF(Zdroj!$AS$9="ano",IF(OFFSET(Zdroj!M$16,'k rozhodnutí detailní'!A1035,0)="","","Anonymizováno"),IF(OFFSET(Zdroj!M$16,'k rozhodnutí detailní'!A1035,0)="","",OFFSET(Zdroj!M$16,'k rozhodnutí detailní'!A1035,0))))</f>
        <v/>
      </c>
      <c r="D1038" s="3" t="str">
        <f ca="1">IF($B1036="","",CONCATENATE("Dotace bude použita na:","
",OFFSET(Zdroj!P$16,'k rozhodnutí detailní'!$A1035,0)))</f>
        <v/>
      </c>
      <c r="E1038" s="127"/>
      <c r="F1038" s="31" t="str">
        <f ca="1">IF($B1036="","",OFFSET(Zdroj!V$16,'k rozhodnutí detailní'!$A1035,0))</f>
        <v/>
      </c>
      <c r="G1038" s="38" t="str">
        <f ca="1">IF($B1036="","",OFFSET(Zdroj!CC$16,'k rozhodnutí'!$A1035,0))</f>
        <v/>
      </c>
      <c r="H1038" s="126"/>
      <c r="I1038" s="115"/>
      <c r="J1038" s="115"/>
      <c r="K1038" s="115"/>
      <c r="L1038" s="115"/>
      <c r="M1038" s="142"/>
      <c r="N1038" s="32" t="str">
        <f t="shared" ref="N1038" ca="1" si="685">IF(B1036="","",N1036/G1036)</f>
        <v/>
      </c>
      <c r="O1038" s="115"/>
      <c r="P1038" s="115"/>
      <c r="Q1038" s="115"/>
      <c r="R1038" s="115"/>
      <c r="S1038" s="115"/>
      <c r="T1038" s="115"/>
      <c r="U1038" s="115"/>
    </row>
    <row r="1039" spans="1:21" x14ac:dyDescent="0.25">
      <c r="A1039" s="23"/>
      <c r="B1039" s="78" t="str">
        <f ca="1">IF(OFFSET(Zdroj!$B$16,A1038,0)&gt;0,A1041,"")</f>
        <v/>
      </c>
      <c r="C1039" s="2" t="str">
        <f ca="1">IF($B1039="","",IF(Zdroj!$AS$9="ano",CONCATENATE(OFFSET(Zdroj!C$16,'k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19" t="str">
        <f ca="1">IF($B1039="","",OFFSET(Zdroj!N$16,'k rozhodnutí detailní'!$A1038,0))</f>
        <v/>
      </c>
      <c r="E1039" s="127" t="str">
        <f ca="1">IF($B1039="","",OFFSET(Zdroj!T$16,'k rozhodnutí detailní'!$A1038,0))</f>
        <v/>
      </c>
      <c r="F1039" s="31" t="str">
        <f ca="1">IF($B1039="","",OFFSET(Zdroj!U$16,'k rozhodnutí detailní'!$A1038,0))</f>
        <v/>
      </c>
      <c r="G1039" s="122" t="str">
        <f ca="1">IF($B1039="","",OFFSET(Zdroj!W$16,'k rozhodnutí detailní'!$A1038,0))</f>
        <v/>
      </c>
      <c r="H1039" s="126" t="str">
        <f ca="1">IF($B1039="","",OFFSET(Zdroj!Y$16,'k rozhodnutí detailní'!$A1038,0))</f>
        <v/>
      </c>
      <c r="I1039" s="115" t="str">
        <f ca="1">IF($B1039="","",OFFSET(Zdroj!BW$16,'k rozhodnutí detailní'!$A1038,0))</f>
        <v/>
      </c>
      <c r="J1039" s="115" t="str">
        <f ca="1">IF($B1039="","",OFFSET(Zdroj!BX$16,'k rozhodnutí detailní'!$A1038,0))</f>
        <v/>
      </c>
      <c r="K1039" s="115" t="str">
        <f ca="1">IF($B1039="","",OFFSET(Zdroj!BY$16,'k rozhodnutí detailní'!$A1038,0))</f>
        <v/>
      </c>
      <c r="L1039" s="115" t="str">
        <f ca="1">IF($B1039="","",CONCATENATE(OFFSET(Zdroj!BZ$16,'k rozhodnutí detailní'!$A1038,0)," ze 100"))</f>
        <v/>
      </c>
      <c r="M1039" s="142" t="str">
        <f t="shared" ref="M1039" ca="1" si="686">IF($B1039="","",SUM((I1039+J1039+K1039)/100))</f>
        <v/>
      </c>
      <c r="N1039" s="125" t="str">
        <f ca="1">IF(B1039="","",OFFSET(Zdroj!CE$16,'k rozhodnutí detailní'!A1038,0))</f>
        <v/>
      </c>
      <c r="O1039" s="115" t="str">
        <f ca="1">IF($B1039="","",OFFSET(Zdroj!Z$16,'k rozhodnutí detailní'!$A1038,0))</f>
        <v/>
      </c>
      <c r="P1039" s="115" t="str">
        <f ca="1">IF($B1039="","",OFFSET(Zdroj!AC$16,'k rozhodnutí detailní'!$A1038,0))</f>
        <v/>
      </c>
      <c r="Q1039" s="115" t="str">
        <f ca="1">IF($B1039="","",OFFSET(Zdroj!AD$16,'k rozhodnutí detailní'!$A1038,0))</f>
        <v/>
      </c>
      <c r="R1039" s="115" t="str">
        <f ca="1">IF($B1039="","",OFFSET(Zdroj!AE$16,'k rozhodnutí detailní'!$A1038,0))</f>
        <v/>
      </c>
      <c r="S1039" s="115" t="str">
        <f ca="1">IF($B1039="","",OFFSET(Zdroj!AF$16,'k rozhodnutí detailní'!$A1038,0))</f>
        <v/>
      </c>
      <c r="T1039" s="115" t="str">
        <f ca="1">IF($B1039="","",OFFSET(Zdroj!AG$16,'k rozhodnutí detailní'!$A1038,0))</f>
        <v/>
      </c>
      <c r="U1039" s="115" t="str">
        <f ca="1">IF($B1039="","",OFFSET(Zdroj!AH$16,'k rozhodnutí detailní'!$A1038,0))</f>
        <v/>
      </c>
    </row>
    <row r="1040" spans="1:21" x14ac:dyDescent="0.25">
      <c r="A1040" s="23"/>
      <c r="B1040" s="124" t="str">
        <f ca="1">IF(OFFSET(Zdroj!$B$16,A1038,0)&gt;0,OFFSET(Zdroj!$B$16,A1038,0)+0,"")</f>
        <v/>
      </c>
      <c r="C1040" s="2" t="str">
        <f ca="1">IF($B1039="","",IF(Zdroj!$AS$9="ano",CONCATENATE("Okres:","
",OFFSET(Zdroj!CH$16,'k rozhodnutí detailní'!$A1038,0),"
","Právní forma","
",OFFSET(Zdroj!H$16,'k rozhodnutí detailní'!$A1038,0),"
",IF(OFFSET(Zdroj!I$16,'k rozhodnutí detailní'!$A1038,0)="","","IČO: "),OFFSET(Zdroj!I$16,'k rozhodnutí detailní'!$A1038,0),"
","B.Ú. ",IF(OFFSET(Zdroj!J$16,'k rozhodnutí detailní'!$A1038,0)="","","Anonymizováno")),CONCATENATE("Okres:","
",OFFSET(Zdroj!CH$16,'k rozhodnutí detailní'!$A1038,0),"
","Právní forma","
",OFFSET(Zdroj!H$16,'k rozhodnutí detailní'!$A1038,0),"
",IF(OFFSET(Zdroj!I$16,'k rozhodnutí detailní'!$A1038,0)="","","IČO: "),OFFSET(Zdroj!I$16,'k rozhodnutí detailní'!$A1038,0),"
","B.Ú. ",OFFSET(Zdroj!J$16,'k rozhodnutí detailní'!$A1038,0))))</f>
        <v/>
      </c>
      <c r="D1040" s="3" t="str">
        <f ca="1">IF($B1039="","",OFFSET(Zdroj!O$16,'k rozhodnutí detailní'!$A1038,0))</f>
        <v/>
      </c>
      <c r="E1040" s="127"/>
      <c r="F1040" s="30"/>
      <c r="G1040" s="122"/>
      <c r="H1040" s="126"/>
      <c r="I1040" s="115"/>
      <c r="J1040" s="115"/>
      <c r="K1040" s="115"/>
      <c r="L1040" s="115"/>
      <c r="M1040" s="142"/>
      <c r="N1040" s="125"/>
      <c r="O1040" s="115"/>
      <c r="P1040" s="115"/>
      <c r="Q1040" s="115"/>
      <c r="R1040" s="115"/>
      <c r="S1040" s="115"/>
      <c r="T1040" s="115"/>
      <c r="U1040" s="115"/>
    </row>
    <row r="1041" spans="1:21" x14ac:dyDescent="0.25">
      <c r="A1041" s="23">
        <f>ROW()/3-1</f>
        <v>346</v>
      </c>
      <c r="B1041" s="124"/>
      <c r="C1041" s="28" t="str">
        <f ca="1">IF($B1039="","",IF(Zdroj!$AS$9="ano",IF(OFFSET(Zdroj!M$16,'k rozhodnutí detailní'!A1038,0)="","","Anonymizováno"),IF(OFFSET(Zdroj!M$16,'k rozhodnutí detailní'!A1038,0)="","",OFFSET(Zdroj!M$16,'k rozhodnutí detailní'!A1038,0))))</f>
        <v/>
      </c>
      <c r="D1041" s="3" t="str">
        <f ca="1">IF($B1039="","",CONCATENATE("Dotace bude použita na:","
",OFFSET(Zdroj!P$16,'k rozhodnutí detailní'!$A1038,0)))</f>
        <v/>
      </c>
      <c r="E1041" s="127"/>
      <c r="F1041" s="31" t="str">
        <f ca="1">IF($B1039="","",OFFSET(Zdroj!V$16,'k rozhodnutí detailní'!$A1038,0))</f>
        <v/>
      </c>
      <c r="G1041" s="38" t="str">
        <f ca="1">IF($B1039="","",OFFSET(Zdroj!CC$16,'k rozhodnutí'!$A1038,0))</f>
        <v/>
      </c>
      <c r="H1041" s="126"/>
      <c r="I1041" s="115"/>
      <c r="J1041" s="115"/>
      <c r="K1041" s="115"/>
      <c r="L1041" s="115"/>
      <c r="M1041" s="142"/>
      <c r="N1041" s="32" t="str">
        <f t="shared" ref="N1041" ca="1" si="687">IF(B1039="","",N1039/G1039)</f>
        <v/>
      </c>
      <c r="O1041" s="115"/>
      <c r="P1041" s="115"/>
      <c r="Q1041" s="115"/>
      <c r="R1041" s="115"/>
      <c r="S1041" s="115"/>
      <c r="T1041" s="115"/>
      <c r="U1041" s="115"/>
    </row>
    <row r="1042" spans="1:21" x14ac:dyDescent="0.25">
      <c r="A1042" s="23"/>
      <c r="B1042" s="78" t="str">
        <f ca="1">IF(OFFSET(Zdroj!$B$16,A1041,0)&gt;0,A1044,"")</f>
        <v/>
      </c>
      <c r="C1042" s="2" t="str">
        <f ca="1">IF($B1042="","",IF(Zdroj!$AS$9="ano",CONCATENATE(OFFSET(Zdroj!C$16,'k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19" t="str">
        <f ca="1">IF($B1042="","",OFFSET(Zdroj!N$16,'k rozhodnutí detailní'!$A1041,0))</f>
        <v/>
      </c>
      <c r="E1042" s="127" t="str">
        <f ca="1">IF($B1042="","",OFFSET(Zdroj!T$16,'k rozhodnutí detailní'!$A1041,0))</f>
        <v/>
      </c>
      <c r="F1042" s="31" t="str">
        <f ca="1">IF($B1042="","",OFFSET(Zdroj!U$16,'k rozhodnutí detailní'!$A1041,0))</f>
        <v/>
      </c>
      <c r="G1042" s="122" t="str">
        <f ca="1">IF($B1042="","",OFFSET(Zdroj!W$16,'k rozhodnutí detailní'!$A1041,0))</f>
        <v/>
      </c>
      <c r="H1042" s="126" t="str">
        <f ca="1">IF($B1042="","",OFFSET(Zdroj!Y$16,'k rozhodnutí detailní'!$A1041,0))</f>
        <v/>
      </c>
      <c r="I1042" s="115" t="str">
        <f ca="1">IF($B1042="","",OFFSET(Zdroj!BW$16,'k rozhodnutí detailní'!$A1041,0))</f>
        <v/>
      </c>
      <c r="J1042" s="115" t="str">
        <f ca="1">IF($B1042="","",OFFSET(Zdroj!BX$16,'k rozhodnutí detailní'!$A1041,0))</f>
        <v/>
      </c>
      <c r="K1042" s="115" t="str">
        <f ca="1">IF($B1042="","",OFFSET(Zdroj!BY$16,'k rozhodnutí detailní'!$A1041,0))</f>
        <v/>
      </c>
      <c r="L1042" s="115" t="str">
        <f ca="1">IF($B1042="","",CONCATENATE(OFFSET(Zdroj!BZ$16,'k rozhodnutí detailní'!$A1041,0)," ze 100"))</f>
        <v/>
      </c>
      <c r="M1042" s="142" t="str">
        <f t="shared" ref="M1042" ca="1" si="688">IF($B1042="","",SUM((I1042+J1042+K1042)/100))</f>
        <v/>
      </c>
      <c r="N1042" s="125" t="str">
        <f ca="1">IF(B1042="","",OFFSET(Zdroj!CE$16,'k rozhodnutí detailní'!A1041,0))</f>
        <v/>
      </c>
      <c r="O1042" s="115" t="str">
        <f ca="1">IF($B1042="","",OFFSET(Zdroj!Z$16,'k rozhodnutí detailní'!$A1041,0))</f>
        <v/>
      </c>
      <c r="P1042" s="115" t="str">
        <f ca="1">IF($B1042="","",OFFSET(Zdroj!AC$16,'k rozhodnutí detailní'!$A1041,0))</f>
        <v/>
      </c>
      <c r="Q1042" s="115" t="str">
        <f ca="1">IF($B1042="","",OFFSET(Zdroj!AD$16,'k rozhodnutí detailní'!$A1041,0))</f>
        <v/>
      </c>
      <c r="R1042" s="115" t="str">
        <f ca="1">IF($B1042="","",OFFSET(Zdroj!AE$16,'k rozhodnutí detailní'!$A1041,0))</f>
        <v/>
      </c>
      <c r="S1042" s="115" t="str">
        <f ca="1">IF($B1042="","",OFFSET(Zdroj!AF$16,'k rozhodnutí detailní'!$A1041,0))</f>
        <v/>
      </c>
      <c r="T1042" s="115" t="str">
        <f ca="1">IF($B1042="","",OFFSET(Zdroj!AG$16,'k rozhodnutí detailní'!$A1041,0))</f>
        <v/>
      </c>
      <c r="U1042" s="115" t="str">
        <f ca="1">IF($B1042="","",OFFSET(Zdroj!AH$16,'k rozhodnutí detailní'!$A1041,0))</f>
        <v/>
      </c>
    </row>
    <row r="1043" spans="1:21" x14ac:dyDescent="0.25">
      <c r="A1043" s="23"/>
      <c r="B1043" s="124" t="str">
        <f ca="1">IF(OFFSET(Zdroj!$B$16,A1041,0)&gt;0,OFFSET(Zdroj!$B$16,A1041,0)+0,"")</f>
        <v/>
      </c>
      <c r="C1043" s="2" t="str">
        <f ca="1">IF($B1042="","",IF(Zdroj!$AS$9="ano",CONCATENATE("Okres:","
",OFFSET(Zdroj!CH$16,'k rozhodnutí detailní'!$A1041,0),"
","Právní forma","
",OFFSET(Zdroj!H$16,'k rozhodnutí detailní'!$A1041,0),"
",IF(OFFSET(Zdroj!I$16,'k rozhodnutí detailní'!$A1041,0)="","","IČO: "),OFFSET(Zdroj!I$16,'k rozhodnutí detailní'!$A1041,0),"
","B.Ú. ",IF(OFFSET(Zdroj!J$16,'k rozhodnutí detailní'!$A1041,0)="","","Anonymizováno")),CONCATENATE("Okres:","
",OFFSET(Zdroj!CH$16,'k rozhodnutí detailní'!$A1041,0),"
","Právní forma","
",OFFSET(Zdroj!H$16,'k rozhodnutí detailní'!$A1041,0),"
",IF(OFFSET(Zdroj!I$16,'k rozhodnutí detailní'!$A1041,0)="","","IČO: "),OFFSET(Zdroj!I$16,'k rozhodnutí detailní'!$A1041,0),"
","B.Ú. ",OFFSET(Zdroj!J$16,'k rozhodnutí detailní'!$A1041,0))))</f>
        <v/>
      </c>
      <c r="D1043" s="3" t="str">
        <f ca="1">IF($B1042="","",OFFSET(Zdroj!O$16,'k rozhodnutí detailní'!$A1041,0))</f>
        <v/>
      </c>
      <c r="E1043" s="127"/>
      <c r="F1043" s="30"/>
      <c r="G1043" s="122"/>
      <c r="H1043" s="126"/>
      <c r="I1043" s="115"/>
      <c r="J1043" s="115"/>
      <c r="K1043" s="115"/>
      <c r="L1043" s="115"/>
      <c r="M1043" s="142"/>
      <c r="N1043" s="125"/>
      <c r="O1043" s="115"/>
      <c r="P1043" s="115"/>
      <c r="Q1043" s="115"/>
      <c r="R1043" s="115"/>
      <c r="S1043" s="115"/>
      <c r="T1043" s="115"/>
      <c r="U1043" s="115"/>
    </row>
    <row r="1044" spans="1:21" x14ac:dyDescent="0.25">
      <c r="A1044" s="23">
        <f>ROW()/3-1</f>
        <v>347</v>
      </c>
      <c r="B1044" s="124"/>
      <c r="C1044" s="28" t="str">
        <f ca="1">IF($B1042="","",IF(Zdroj!$AS$9="ano",IF(OFFSET(Zdroj!M$16,'k rozhodnutí detailní'!A1041,0)="","","Anonymizováno"),IF(OFFSET(Zdroj!M$16,'k rozhodnutí detailní'!A1041,0)="","",OFFSET(Zdroj!M$16,'k rozhodnutí detailní'!A1041,0))))</f>
        <v/>
      </c>
      <c r="D1044" s="3" t="str">
        <f ca="1">IF($B1042="","",CONCATENATE("Dotace bude použita na:","
",OFFSET(Zdroj!P$16,'k rozhodnutí detailní'!$A1041,0)))</f>
        <v/>
      </c>
      <c r="E1044" s="127"/>
      <c r="F1044" s="31" t="str">
        <f ca="1">IF($B1042="","",OFFSET(Zdroj!V$16,'k rozhodnutí detailní'!$A1041,0))</f>
        <v/>
      </c>
      <c r="G1044" s="38" t="str">
        <f ca="1">IF($B1042="","",OFFSET(Zdroj!CC$16,'k rozhodnutí'!$A1041,0))</f>
        <v/>
      </c>
      <c r="H1044" s="126"/>
      <c r="I1044" s="115"/>
      <c r="J1044" s="115"/>
      <c r="K1044" s="115"/>
      <c r="L1044" s="115"/>
      <c r="M1044" s="142"/>
      <c r="N1044" s="32" t="str">
        <f t="shared" ref="N1044" ca="1" si="689">IF(B1042="","",N1042/G1042)</f>
        <v/>
      </c>
      <c r="O1044" s="115"/>
      <c r="P1044" s="115"/>
      <c r="Q1044" s="115"/>
      <c r="R1044" s="115"/>
      <c r="S1044" s="115"/>
      <c r="T1044" s="115"/>
      <c r="U1044" s="115"/>
    </row>
    <row r="1045" spans="1:21" x14ac:dyDescent="0.25">
      <c r="A1045" s="23"/>
      <c r="B1045" s="78" t="str">
        <f ca="1">IF(OFFSET(Zdroj!$B$16,A1044,0)&gt;0,A1047,"")</f>
        <v/>
      </c>
      <c r="C1045" s="2" t="str">
        <f ca="1">IF($B1045="","",IF(Zdroj!$AS$9="ano",CONCATENATE(OFFSET(Zdroj!C$16,'k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19" t="str">
        <f ca="1">IF($B1045="","",OFFSET(Zdroj!N$16,'k rozhodnutí detailní'!$A1044,0))</f>
        <v/>
      </c>
      <c r="E1045" s="127" t="str">
        <f ca="1">IF($B1045="","",OFFSET(Zdroj!T$16,'k rozhodnutí detailní'!$A1044,0))</f>
        <v/>
      </c>
      <c r="F1045" s="31" t="str">
        <f ca="1">IF($B1045="","",OFFSET(Zdroj!U$16,'k rozhodnutí detailní'!$A1044,0))</f>
        <v/>
      </c>
      <c r="G1045" s="122" t="str">
        <f ca="1">IF($B1045="","",OFFSET(Zdroj!W$16,'k rozhodnutí detailní'!$A1044,0))</f>
        <v/>
      </c>
      <c r="H1045" s="126" t="str">
        <f ca="1">IF($B1045="","",OFFSET(Zdroj!Y$16,'k rozhodnutí detailní'!$A1044,0))</f>
        <v/>
      </c>
      <c r="I1045" s="115" t="str">
        <f ca="1">IF($B1045="","",OFFSET(Zdroj!BW$16,'k rozhodnutí detailní'!$A1044,0))</f>
        <v/>
      </c>
      <c r="J1045" s="115" t="str">
        <f ca="1">IF($B1045="","",OFFSET(Zdroj!BX$16,'k rozhodnutí detailní'!$A1044,0))</f>
        <v/>
      </c>
      <c r="K1045" s="115" t="str">
        <f ca="1">IF($B1045="","",OFFSET(Zdroj!BY$16,'k rozhodnutí detailní'!$A1044,0))</f>
        <v/>
      </c>
      <c r="L1045" s="115" t="str">
        <f ca="1">IF($B1045="","",CONCATENATE(OFFSET(Zdroj!BZ$16,'k rozhodnutí detailní'!$A1044,0)," ze 100"))</f>
        <v/>
      </c>
      <c r="M1045" s="142" t="str">
        <f t="shared" ref="M1045" ca="1" si="690">IF($B1045="","",SUM((I1045+J1045+K1045)/100))</f>
        <v/>
      </c>
      <c r="N1045" s="125" t="str">
        <f ca="1">IF(B1045="","",OFFSET(Zdroj!CE$16,'k rozhodnutí detailní'!A1044,0))</f>
        <v/>
      </c>
      <c r="O1045" s="115" t="str">
        <f ca="1">IF($B1045="","",OFFSET(Zdroj!Z$16,'k rozhodnutí detailní'!$A1044,0))</f>
        <v/>
      </c>
      <c r="P1045" s="115" t="str">
        <f ca="1">IF($B1045="","",OFFSET(Zdroj!AC$16,'k rozhodnutí detailní'!$A1044,0))</f>
        <v/>
      </c>
      <c r="Q1045" s="115" t="str">
        <f ca="1">IF($B1045="","",OFFSET(Zdroj!AD$16,'k rozhodnutí detailní'!$A1044,0))</f>
        <v/>
      </c>
      <c r="R1045" s="115" t="str">
        <f ca="1">IF($B1045="","",OFFSET(Zdroj!AE$16,'k rozhodnutí detailní'!$A1044,0))</f>
        <v/>
      </c>
      <c r="S1045" s="115" t="str">
        <f ca="1">IF($B1045="","",OFFSET(Zdroj!AF$16,'k rozhodnutí detailní'!$A1044,0))</f>
        <v/>
      </c>
      <c r="T1045" s="115" t="str">
        <f ca="1">IF($B1045="","",OFFSET(Zdroj!AG$16,'k rozhodnutí detailní'!$A1044,0))</f>
        <v/>
      </c>
      <c r="U1045" s="115" t="str">
        <f ca="1">IF($B1045="","",OFFSET(Zdroj!AH$16,'k rozhodnutí detailní'!$A1044,0))</f>
        <v/>
      </c>
    </row>
    <row r="1046" spans="1:21" x14ac:dyDescent="0.25">
      <c r="A1046" s="23"/>
      <c r="B1046" s="124" t="str">
        <f ca="1">IF(OFFSET(Zdroj!$B$16,A1044,0)&gt;0,OFFSET(Zdroj!$B$16,A1044,0)+0,"")</f>
        <v/>
      </c>
      <c r="C1046" s="2" t="str">
        <f ca="1">IF($B1045="","",IF(Zdroj!$AS$9="ano",CONCATENATE("Okres:","
",OFFSET(Zdroj!CH$16,'k rozhodnutí detailní'!$A1044,0),"
","Právní forma","
",OFFSET(Zdroj!H$16,'k rozhodnutí detailní'!$A1044,0),"
",IF(OFFSET(Zdroj!I$16,'k rozhodnutí detailní'!$A1044,0)="","","IČO: "),OFFSET(Zdroj!I$16,'k rozhodnutí detailní'!$A1044,0),"
","B.Ú. ",IF(OFFSET(Zdroj!J$16,'k rozhodnutí detailní'!$A1044,0)="","","Anonymizováno")),CONCATENATE("Okres:","
",OFFSET(Zdroj!CH$16,'k rozhodnutí detailní'!$A1044,0),"
","Právní forma","
",OFFSET(Zdroj!H$16,'k rozhodnutí detailní'!$A1044,0),"
",IF(OFFSET(Zdroj!I$16,'k rozhodnutí detailní'!$A1044,0)="","","IČO: "),OFFSET(Zdroj!I$16,'k rozhodnutí detailní'!$A1044,0),"
","B.Ú. ",OFFSET(Zdroj!J$16,'k rozhodnutí detailní'!$A1044,0))))</f>
        <v/>
      </c>
      <c r="D1046" s="3" t="str">
        <f ca="1">IF($B1045="","",OFFSET(Zdroj!O$16,'k rozhodnutí detailní'!$A1044,0))</f>
        <v/>
      </c>
      <c r="E1046" s="127"/>
      <c r="F1046" s="30"/>
      <c r="G1046" s="122"/>
      <c r="H1046" s="126"/>
      <c r="I1046" s="115"/>
      <c r="J1046" s="115"/>
      <c r="K1046" s="115"/>
      <c r="L1046" s="115"/>
      <c r="M1046" s="142"/>
      <c r="N1046" s="125"/>
      <c r="O1046" s="115"/>
      <c r="P1046" s="115"/>
      <c r="Q1046" s="115"/>
      <c r="R1046" s="115"/>
      <c r="S1046" s="115"/>
      <c r="T1046" s="115"/>
      <c r="U1046" s="115"/>
    </row>
    <row r="1047" spans="1:21" x14ac:dyDescent="0.25">
      <c r="A1047" s="23">
        <f>ROW()/3-1</f>
        <v>348</v>
      </c>
      <c r="B1047" s="124"/>
      <c r="C1047" s="28" t="str">
        <f ca="1">IF($B1045="","",IF(Zdroj!$AS$9="ano",IF(OFFSET(Zdroj!M$16,'k rozhodnutí detailní'!A1044,0)="","","Anonymizováno"),IF(OFFSET(Zdroj!M$16,'k rozhodnutí detailní'!A1044,0)="","",OFFSET(Zdroj!M$16,'k rozhodnutí detailní'!A1044,0))))</f>
        <v/>
      </c>
      <c r="D1047" s="3" t="str">
        <f ca="1">IF($B1045="","",CONCATENATE("Dotace bude použita na:","
",OFFSET(Zdroj!P$16,'k rozhodnutí detailní'!$A1044,0)))</f>
        <v/>
      </c>
      <c r="E1047" s="127"/>
      <c r="F1047" s="31" t="str">
        <f ca="1">IF($B1045="","",OFFSET(Zdroj!V$16,'k rozhodnutí detailní'!$A1044,0))</f>
        <v/>
      </c>
      <c r="G1047" s="38" t="str">
        <f ca="1">IF($B1045="","",OFFSET(Zdroj!CC$16,'k rozhodnutí'!$A1044,0))</f>
        <v/>
      </c>
      <c r="H1047" s="126"/>
      <c r="I1047" s="115"/>
      <c r="J1047" s="115"/>
      <c r="K1047" s="115"/>
      <c r="L1047" s="115"/>
      <c r="M1047" s="142"/>
      <c r="N1047" s="32" t="str">
        <f t="shared" ref="N1047" ca="1" si="691">IF(B1045="","",N1045/G1045)</f>
        <v/>
      </c>
      <c r="O1047" s="115"/>
      <c r="P1047" s="115"/>
      <c r="Q1047" s="115"/>
      <c r="R1047" s="115"/>
      <c r="S1047" s="115"/>
      <c r="T1047" s="115"/>
      <c r="U1047" s="115"/>
    </row>
    <row r="1048" spans="1:21" x14ac:dyDescent="0.25">
      <c r="A1048" s="23"/>
      <c r="B1048" s="78" t="str">
        <f ca="1">IF(OFFSET(Zdroj!$B$16,A1047,0)&gt;0,A1050,"")</f>
        <v/>
      </c>
      <c r="C1048" s="2" t="str">
        <f ca="1">IF($B1048="","",IF(Zdroj!$AS$9="ano",CONCATENATE(OFFSET(Zdroj!C$16,'k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19" t="str">
        <f ca="1">IF($B1048="","",OFFSET(Zdroj!N$16,'k rozhodnutí detailní'!$A1047,0))</f>
        <v/>
      </c>
      <c r="E1048" s="127" t="str">
        <f ca="1">IF($B1048="","",OFFSET(Zdroj!T$16,'k rozhodnutí detailní'!$A1047,0))</f>
        <v/>
      </c>
      <c r="F1048" s="31" t="str">
        <f ca="1">IF($B1048="","",OFFSET(Zdroj!U$16,'k rozhodnutí detailní'!$A1047,0))</f>
        <v/>
      </c>
      <c r="G1048" s="122" t="str">
        <f ca="1">IF($B1048="","",OFFSET(Zdroj!W$16,'k rozhodnutí detailní'!$A1047,0))</f>
        <v/>
      </c>
      <c r="H1048" s="126" t="str">
        <f ca="1">IF($B1048="","",OFFSET(Zdroj!Y$16,'k rozhodnutí detailní'!$A1047,0))</f>
        <v/>
      </c>
      <c r="I1048" s="115" t="str">
        <f ca="1">IF($B1048="","",OFFSET(Zdroj!BW$16,'k rozhodnutí detailní'!$A1047,0))</f>
        <v/>
      </c>
      <c r="J1048" s="115" t="str">
        <f ca="1">IF($B1048="","",OFFSET(Zdroj!BX$16,'k rozhodnutí detailní'!$A1047,0))</f>
        <v/>
      </c>
      <c r="K1048" s="115" t="str">
        <f ca="1">IF($B1048="","",OFFSET(Zdroj!BY$16,'k rozhodnutí detailní'!$A1047,0))</f>
        <v/>
      </c>
      <c r="L1048" s="115" t="str">
        <f ca="1">IF($B1048="","",CONCATENATE(OFFSET(Zdroj!BZ$16,'k rozhodnutí detailní'!$A1047,0)," ze 100"))</f>
        <v/>
      </c>
      <c r="M1048" s="142" t="str">
        <f t="shared" ref="M1048" ca="1" si="692">IF($B1048="","",SUM((I1048+J1048+K1048)/100))</f>
        <v/>
      </c>
      <c r="N1048" s="125" t="str">
        <f ca="1">IF(B1048="","",OFFSET(Zdroj!CE$16,'k rozhodnutí detailní'!A1047,0))</f>
        <v/>
      </c>
      <c r="O1048" s="115" t="str">
        <f ca="1">IF($B1048="","",OFFSET(Zdroj!Z$16,'k rozhodnutí detailní'!$A1047,0))</f>
        <v/>
      </c>
      <c r="P1048" s="115" t="str">
        <f ca="1">IF($B1048="","",OFFSET(Zdroj!AC$16,'k rozhodnutí detailní'!$A1047,0))</f>
        <v/>
      </c>
      <c r="Q1048" s="115" t="str">
        <f ca="1">IF($B1048="","",OFFSET(Zdroj!AD$16,'k rozhodnutí detailní'!$A1047,0))</f>
        <v/>
      </c>
      <c r="R1048" s="115" t="str">
        <f ca="1">IF($B1048="","",OFFSET(Zdroj!AE$16,'k rozhodnutí detailní'!$A1047,0))</f>
        <v/>
      </c>
      <c r="S1048" s="115" t="str">
        <f ca="1">IF($B1048="","",OFFSET(Zdroj!AF$16,'k rozhodnutí detailní'!$A1047,0))</f>
        <v/>
      </c>
      <c r="T1048" s="115" t="str">
        <f ca="1">IF($B1048="","",OFFSET(Zdroj!AG$16,'k rozhodnutí detailní'!$A1047,0))</f>
        <v/>
      </c>
      <c r="U1048" s="115" t="str">
        <f ca="1">IF($B1048="","",OFFSET(Zdroj!AH$16,'k rozhodnutí detailní'!$A1047,0))</f>
        <v/>
      </c>
    </row>
    <row r="1049" spans="1:21" x14ac:dyDescent="0.25">
      <c r="A1049" s="23"/>
      <c r="B1049" s="124" t="str">
        <f ca="1">IF(OFFSET(Zdroj!$B$16,A1047,0)&gt;0,OFFSET(Zdroj!$B$16,A1047,0)+0,"")</f>
        <v/>
      </c>
      <c r="C1049" s="2" t="str">
        <f ca="1">IF($B1048="","",IF(Zdroj!$AS$9="ano",CONCATENATE("Okres:","
",OFFSET(Zdroj!CH$16,'k rozhodnutí detailní'!$A1047,0),"
","Právní forma","
",OFFSET(Zdroj!H$16,'k rozhodnutí detailní'!$A1047,0),"
",IF(OFFSET(Zdroj!I$16,'k rozhodnutí detailní'!$A1047,0)="","","IČO: "),OFFSET(Zdroj!I$16,'k rozhodnutí detailní'!$A1047,0),"
","B.Ú. ",IF(OFFSET(Zdroj!J$16,'k rozhodnutí detailní'!$A1047,0)="","","Anonymizováno")),CONCATENATE("Okres:","
",OFFSET(Zdroj!CH$16,'k rozhodnutí detailní'!$A1047,0),"
","Právní forma","
",OFFSET(Zdroj!H$16,'k rozhodnutí detailní'!$A1047,0),"
",IF(OFFSET(Zdroj!I$16,'k rozhodnutí detailní'!$A1047,0)="","","IČO: "),OFFSET(Zdroj!I$16,'k rozhodnutí detailní'!$A1047,0),"
","B.Ú. ",OFFSET(Zdroj!J$16,'k rozhodnutí detailní'!$A1047,0))))</f>
        <v/>
      </c>
      <c r="D1049" s="3" t="str">
        <f ca="1">IF($B1048="","",OFFSET(Zdroj!O$16,'k rozhodnutí detailní'!$A1047,0))</f>
        <v/>
      </c>
      <c r="E1049" s="127"/>
      <c r="F1049" s="30"/>
      <c r="G1049" s="122"/>
      <c r="H1049" s="126"/>
      <c r="I1049" s="115"/>
      <c r="J1049" s="115"/>
      <c r="K1049" s="115"/>
      <c r="L1049" s="115"/>
      <c r="M1049" s="142"/>
      <c r="N1049" s="125"/>
      <c r="O1049" s="115"/>
      <c r="P1049" s="115"/>
      <c r="Q1049" s="115"/>
      <c r="R1049" s="115"/>
      <c r="S1049" s="115"/>
      <c r="T1049" s="115"/>
      <c r="U1049" s="115"/>
    </row>
    <row r="1050" spans="1:21" x14ac:dyDescent="0.25">
      <c r="A1050" s="23">
        <f>ROW()/3-1</f>
        <v>349</v>
      </c>
      <c r="B1050" s="124"/>
      <c r="C1050" s="28" t="str">
        <f ca="1">IF($B1048="","",IF(Zdroj!$AS$9="ano",IF(OFFSET(Zdroj!M$16,'k rozhodnutí detailní'!A1047,0)="","","Anonymizováno"),IF(OFFSET(Zdroj!M$16,'k rozhodnutí detailní'!A1047,0)="","",OFFSET(Zdroj!M$16,'k rozhodnutí detailní'!A1047,0))))</f>
        <v/>
      </c>
      <c r="D1050" s="3" t="str">
        <f ca="1">IF($B1048="","",CONCATENATE("Dotace bude použita na:","
",OFFSET(Zdroj!P$16,'k rozhodnutí detailní'!$A1047,0)))</f>
        <v/>
      </c>
      <c r="E1050" s="127"/>
      <c r="F1050" s="31" t="str">
        <f ca="1">IF($B1048="","",OFFSET(Zdroj!V$16,'k rozhodnutí detailní'!$A1047,0))</f>
        <v/>
      </c>
      <c r="G1050" s="38" t="str">
        <f ca="1">IF($B1048="","",OFFSET(Zdroj!CC$16,'k rozhodnutí'!$A1047,0))</f>
        <v/>
      </c>
      <c r="H1050" s="126"/>
      <c r="I1050" s="115"/>
      <c r="J1050" s="115"/>
      <c r="K1050" s="115"/>
      <c r="L1050" s="115"/>
      <c r="M1050" s="142"/>
      <c r="N1050" s="32" t="str">
        <f t="shared" ref="N1050" ca="1" si="693">IF(B1048="","",N1048/G1048)</f>
        <v/>
      </c>
      <c r="O1050" s="115"/>
      <c r="P1050" s="115"/>
      <c r="Q1050" s="115"/>
      <c r="R1050" s="115"/>
      <c r="S1050" s="115"/>
      <c r="T1050" s="115"/>
      <c r="U1050" s="115"/>
    </row>
    <row r="1051" spans="1:21" x14ac:dyDescent="0.25">
      <c r="A1051" s="23"/>
      <c r="B1051" s="78" t="str">
        <f ca="1">IF(OFFSET(Zdroj!$B$16,A1050,0)&gt;0,A1053,"")</f>
        <v/>
      </c>
      <c r="C1051" s="2" t="str">
        <f ca="1">IF($B1051="","",IF(Zdroj!$AS$9="ano",CONCATENATE(OFFSET(Zdroj!C$16,'k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19" t="str">
        <f ca="1">IF($B1051="","",OFFSET(Zdroj!N$16,'k rozhodnutí detailní'!$A1050,0))</f>
        <v/>
      </c>
      <c r="E1051" s="127" t="str">
        <f ca="1">IF($B1051="","",OFFSET(Zdroj!T$16,'k rozhodnutí detailní'!$A1050,0))</f>
        <v/>
      </c>
      <c r="F1051" s="31" t="str">
        <f ca="1">IF($B1051="","",OFFSET(Zdroj!U$16,'k rozhodnutí detailní'!$A1050,0))</f>
        <v/>
      </c>
      <c r="G1051" s="122" t="str">
        <f ca="1">IF($B1051="","",OFFSET(Zdroj!W$16,'k rozhodnutí detailní'!$A1050,0))</f>
        <v/>
      </c>
      <c r="H1051" s="126" t="str">
        <f ca="1">IF($B1051="","",OFFSET(Zdroj!Y$16,'k rozhodnutí detailní'!$A1050,0))</f>
        <v/>
      </c>
      <c r="I1051" s="115" t="str">
        <f ca="1">IF($B1051="","",OFFSET(Zdroj!BW$16,'k rozhodnutí detailní'!$A1050,0))</f>
        <v/>
      </c>
      <c r="J1051" s="115" t="str">
        <f ca="1">IF($B1051="","",OFFSET(Zdroj!BX$16,'k rozhodnutí detailní'!$A1050,0))</f>
        <v/>
      </c>
      <c r="K1051" s="115" t="str">
        <f ca="1">IF($B1051="","",OFFSET(Zdroj!BY$16,'k rozhodnutí detailní'!$A1050,0))</f>
        <v/>
      </c>
      <c r="L1051" s="115" t="str">
        <f ca="1">IF($B1051="","",CONCATENATE(OFFSET(Zdroj!BZ$16,'k rozhodnutí detailní'!$A1050,0)," ze 100"))</f>
        <v/>
      </c>
      <c r="M1051" s="142" t="str">
        <f t="shared" ref="M1051" ca="1" si="694">IF($B1051="","",SUM((I1051+J1051+K1051)/100))</f>
        <v/>
      </c>
      <c r="N1051" s="125" t="str">
        <f ca="1">IF(B1051="","",OFFSET(Zdroj!CE$16,'k rozhodnutí detailní'!A1050,0))</f>
        <v/>
      </c>
      <c r="O1051" s="115" t="str">
        <f ca="1">IF($B1051="","",OFFSET(Zdroj!Z$16,'k rozhodnutí detailní'!$A1050,0))</f>
        <v/>
      </c>
      <c r="P1051" s="115" t="str">
        <f ca="1">IF($B1051="","",OFFSET(Zdroj!AC$16,'k rozhodnutí detailní'!$A1050,0))</f>
        <v/>
      </c>
      <c r="Q1051" s="115" t="str">
        <f ca="1">IF($B1051="","",OFFSET(Zdroj!AD$16,'k rozhodnutí detailní'!$A1050,0))</f>
        <v/>
      </c>
      <c r="R1051" s="115" t="str">
        <f ca="1">IF($B1051="","",OFFSET(Zdroj!AE$16,'k rozhodnutí detailní'!$A1050,0))</f>
        <v/>
      </c>
      <c r="S1051" s="115" t="str">
        <f ca="1">IF($B1051="","",OFFSET(Zdroj!AF$16,'k rozhodnutí detailní'!$A1050,0))</f>
        <v/>
      </c>
      <c r="T1051" s="115" t="str">
        <f ca="1">IF($B1051="","",OFFSET(Zdroj!AG$16,'k rozhodnutí detailní'!$A1050,0))</f>
        <v/>
      </c>
      <c r="U1051" s="115" t="str">
        <f ca="1">IF($B1051="","",OFFSET(Zdroj!AH$16,'k rozhodnutí detailní'!$A1050,0))</f>
        <v/>
      </c>
    </row>
    <row r="1052" spans="1:21" x14ac:dyDescent="0.25">
      <c r="A1052" s="23"/>
      <c r="B1052" s="124" t="str">
        <f ca="1">IF(OFFSET(Zdroj!$B$16,A1050,0)&gt;0,OFFSET(Zdroj!$B$16,A1050,0)+0,"")</f>
        <v/>
      </c>
      <c r="C1052" s="2" t="str">
        <f ca="1">IF($B1051="","",IF(Zdroj!$AS$9="ano",CONCATENATE("Okres:","
",OFFSET(Zdroj!CH$16,'k rozhodnutí detailní'!$A1050,0),"
","Právní forma","
",OFFSET(Zdroj!H$16,'k rozhodnutí detailní'!$A1050,0),"
",IF(OFFSET(Zdroj!I$16,'k rozhodnutí detailní'!$A1050,0)="","","IČO: "),OFFSET(Zdroj!I$16,'k rozhodnutí detailní'!$A1050,0),"
","B.Ú. ",IF(OFFSET(Zdroj!J$16,'k rozhodnutí detailní'!$A1050,0)="","","Anonymizováno")),CONCATENATE("Okres:","
",OFFSET(Zdroj!CH$16,'k rozhodnutí detailní'!$A1050,0),"
","Právní forma","
",OFFSET(Zdroj!H$16,'k rozhodnutí detailní'!$A1050,0),"
",IF(OFFSET(Zdroj!I$16,'k rozhodnutí detailní'!$A1050,0)="","","IČO: "),OFFSET(Zdroj!I$16,'k rozhodnutí detailní'!$A1050,0),"
","B.Ú. ",OFFSET(Zdroj!J$16,'k rozhodnutí detailní'!$A1050,0))))</f>
        <v/>
      </c>
      <c r="D1052" s="3" t="str">
        <f ca="1">IF($B1051="","",OFFSET(Zdroj!O$16,'k rozhodnutí detailní'!$A1050,0))</f>
        <v/>
      </c>
      <c r="E1052" s="127"/>
      <c r="F1052" s="30"/>
      <c r="G1052" s="122"/>
      <c r="H1052" s="126"/>
      <c r="I1052" s="115"/>
      <c r="J1052" s="115"/>
      <c r="K1052" s="115"/>
      <c r="L1052" s="115"/>
      <c r="M1052" s="142"/>
      <c r="N1052" s="125"/>
      <c r="O1052" s="115"/>
      <c r="P1052" s="115"/>
      <c r="Q1052" s="115"/>
      <c r="R1052" s="115"/>
      <c r="S1052" s="115"/>
      <c r="T1052" s="115"/>
      <c r="U1052" s="115"/>
    </row>
    <row r="1053" spans="1:21" x14ac:dyDescent="0.25">
      <c r="A1053" s="23">
        <f>ROW()/3-1</f>
        <v>350</v>
      </c>
      <c r="B1053" s="124"/>
      <c r="C1053" s="28" t="str">
        <f ca="1">IF($B1051="","",IF(Zdroj!$AS$9="ano",IF(OFFSET(Zdroj!M$16,'k rozhodnutí detailní'!A1050,0)="","","Anonymizováno"),IF(OFFSET(Zdroj!M$16,'k rozhodnutí detailní'!A1050,0)="","",OFFSET(Zdroj!M$16,'k rozhodnutí detailní'!A1050,0))))</f>
        <v/>
      </c>
      <c r="D1053" s="3" t="str">
        <f ca="1">IF($B1051="","",CONCATENATE("Dotace bude použita na:","
",OFFSET(Zdroj!P$16,'k rozhodnutí detailní'!$A1050,0)))</f>
        <v/>
      </c>
      <c r="E1053" s="127"/>
      <c r="F1053" s="31" t="str">
        <f ca="1">IF($B1051="","",OFFSET(Zdroj!V$16,'k rozhodnutí detailní'!$A1050,0))</f>
        <v/>
      </c>
      <c r="G1053" s="38" t="str">
        <f ca="1">IF($B1051="","",OFFSET(Zdroj!CC$16,'k rozhodnutí'!$A1050,0))</f>
        <v/>
      </c>
      <c r="H1053" s="126"/>
      <c r="I1053" s="115"/>
      <c r="J1053" s="115"/>
      <c r="K1053" s="115"/>
      <c r="L1053" s="115"/>
      <c r="M1053" s="142"/>
      <c r="N1053" s="32" t="str">
        <f t="shared" ref="N1053" ca="1" si="695">IF(B1051="","",N1051/G1051)</f>
        <v/>
      </c>
      <c r="O1053" s="115"/>
      <c r="P1053" s="115"/>
      <c r="Q1053" s="115"/>
      <c r="R1053" s="115"/>
      <c r="S1053" s="115"/>
      <c r="T1053" s="115"/>
      <c r="U1053" s="115"/>
    </row>
    <row r="1054" spans="1:21" x14ac:dyDescent="0.25">
      <c r="A1054" s="23"/>
      <c r="B1054" s="78" t="str">
        <f ca="1">IF(OFFSET(Zdroj!$B$16,A1053,0)&gt;0,A1056,"")</f>
        <v/>
      </c>
      <c r="C1054" s="2" t="str">
        <f ca="1">IF($B1054="","",IF(Zdroj!$AS$9="ano",CONCATENATE(OFFSET(Zdroj!C$16,'k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19" t="str">
        <f ca="1">IF($B1054="","",OFFSET(Zdroj!N$16,'k rozhodnutí detailní'!$A1053,0))</f>
        <v/>
      </c>
      <c r="E1054" s="127" t="str">
        <f ca="1">IF($B1054="","",OFFSET(Zdroj!T$16,'k rozhodnutí detailní'!$A1053,0))</f>
        <v/>
      </c>
      <c r="F1054" s="31" t="str">
        <f ca="1">IF($B1054="","",OFFSET(Zdroj!U$16,'k rozhodnutí detailní'!$A1053,0))</f>
        <v/>
      </c>
      <c r="G1054" s="122" t="str">
        <f ca="1">IF($B1054="","",OFFSET(Zdroj!W$16,'k rozhodnutí detailní'!$A1053,0))</f>
        <v/>
      </c>
      <c r="H1054" s="126" t="str">
        <f ca="1">IF($B1054="","",OFFSET(Zdroj!Y$16,'k rozhodnutí detailní'!$A1053,0))</f>
        <v/>
      </c>
      <c r="I1054" s="115" t="str">
        <f ca="1">IF($B1054="","",OFFSET(Zdroj!BW$16,'k rozhodnutí detailní'!$A1053,0))</f>
        <v/>
      </c>
      <c r="J1054" s="115" t="str">
        <f ca="1">IF($B1054="","",OFFSET(Zdroj!BX$16,'k rozhodnutí detailní'!$A1053,0))</f>
        <v/>
      </c>
      <c r="K1054" s="115" t="str">
        <f ca="1">IF($B1054="","",OFFSET(Zdroj!BY$16,'k rozhodnutí detailní'!$A1053,0))</f>
        <v/>
      </c>
      <c r="L1054" s="115" t="str">
        <f ca="1">IF($B1054="","",CONCATENATE(OFFSET(Zdroj!BZ$16,'k rozhodnutí detailní'!$A1053,0)," ze 100"))</f>
        <v/>
      </c>
      <c r="M1054" s="142" t="str">
        <f t="shared" ref="M1054" ca="1" si="696">IF($B1054="","",SUM((I1054+J1054+K1054)/100))</f>
        <v/>
      </c>
      <c r="N1054" s="125" t="str">
        <f ca="1">IF(B1054="","",OFFSET(Zdroj!CE$16,'k rozhodnutí detailní'!A1053,0))</f>
        <v/>
      </c>
      <c r="O1054" s="115" t="str">
        <f ca="1">IF($B1054="","",OFFSET(Zdroj!Z$16,'k rozhodnutí detailní'!$A1053,0))</f>
        <v/>
      </c>
      <c r="P1054" s="115" t="str">
        <f ca="1">IF($B1054="","",OFFSET(Zdroj!AC$16,'k rozhodnutí detailní'!$A1053,0))</f>
        <v/>
      </c>
      <c r="Q1054" s="115" t="str">
        <f ca="1">IF($B1054="","",OFFSET(Zdroj!AD$16,'k rozhodnutí detailní'!$A1053,0))</f>
        <v/>
      </c>
      <c r="R1054" s="115" t="str">
        <f ca="1">IF($B1054="","",OFFSET(Zdroj!AE$16,'k rozhodnutí detailní'!$A1053,0))</f>
        <v/>
      </c>
      <c r="S1054" s="115" t="str">
        <f ca="1">IF($B1054="","",OFFSET(Zdroj!AF$16,'k rozhodnutí detailní'!$A1053,0))</f>
        <v/>
      </c>
      <c r="T1054" s="115" t="str">
        <f ca="1">IF($B1054="","",OFFSET(Zdroj!AG$16,'k rozhodnutí detailní'!$A1053,0))</f>
        <v/>
      </c>
      <c r="U1054" s="115" t="str">
        <f ca="1">IF($B1054="","",OFFSET(Zdroj!AH$16,'k rozhodnutí detailní'!$A1053,0))</f>
        <v/>
      </c>
    </row>
    <row r="1055" spans="1:21" x14ac:dyDescent="0.25">
      <c r="A1055" s="23"/>
      <c r="B1055" s="124" t="str">
        <f ca="1">IF(OFFSET(Zdroj!$B$16,A1053,0)&gt;0,OFFSET(Zdroj!$B$16,A1053,0)+0,"")</f>
        <v/>
      </c>
      <c r="C1055" s="2" t="str">
        <f ca="1">IF($B1054="","",IF(Zdroj!$AS$9="ano",CONCATENATE("Okres:","
",OFFSET(Zdroj!CH$16,'k rozhodnutí detailní'!$A1053,0),"
","Právní forma","
",OFFSET(Zdroj!H$16,'k rozhodnutí detailní'!$A1053,0),"
",IF(OFFSET(Zdroj!I$16,'k rozhodnutí detailní'!$A1053,0)="","","IČO: "),OFFSET(Zdroj!I$16,'k rozhodnutí detailní'!$A1053,0),"
","B.Ú. ",IF(OFFSET(Zdroj!J$16,'k rozhodnutí detailní'!$A1053,0)="","","Anonymizováno")),CONCATENATE("Okres:","
",OFFSET(Zdroj!CH$16,'k rozhodnutí detailní'!$A1053,0),"
","Právní forma","
",OFFSET(Zdroj!H$16,'k rozhodnutí detailní'!$A1053,0),"
",IF(OFFSET(Zdroj!I$16,'k rozhodnutí detailní'!$A1053,0)="","","IČO: "),OFFSET(Zdroj!I$16,'k rozhodnutí detailní'!$A1053,0),"
","B.Ú. ",OFFSET(Zdroj!J$16,'k rozhodnutí detailní'!$A1053,0))))</f>
        <v/>
      </c>
      <c r="D1055" s="3" t="str">
        <f ca="1">IF($B1054="","",OFFSET(Zdroj!O$16,'k rozhodnutí detailní'!$A1053,0))</f>
        <v/>
      </c>
      <c r="E1055" s="127"/>
      <c r="F1055" s="30"/>
      <c r="G1055" s="122"/>
      <c r="H1055" s="126"/>
      <c r="I1055" s="115"/>
      <c r="J1055" s="115"/>
      <c r="K1055" s="115"/>
      <c r="L1055" s="115"/>
      <c r="M1055" s="142"/>
      <c r="N1055" s="125"/>
      <c r="O1055" s="115"/>
      <c r="P1055" s="115"/>
      <c r="Q1055" s="115"/>
      <c r="R1055" s="115"/>
      <c r="S1055" s="115"/>
      <c r="T1055" s="115"/>
      <c r="U1055" s="115"/>
    </row>
    <row r="1056" spans="1:21" x14ac:dyDescent="0.25">
      <c r="A1056" s="23">
        <f>ROW()/3-1</f>
        <v>351</v>
      </c>
      <c r="B1056" s="124"/>
      <c r="C1056" s="28" t="str">
        <f ca="1">IF($B1054="","",IF(Zdroj!$AS$9="ano",IF(OFFSET(Zdroj!M$16,'k rozhodnutí detailní'!A1053,0)="","","Anonymizováno"),IF(OFFSET(Zdroj!M$16,'k rozhodnutí detailní'!A1053,0)="","",OFFSET(Zdroj!M$16,'k rozhodnutí detailní'!A1053,0))))</f>
        <v/>
      </c>
      <c r="D1056" s="3" t="str">
        <f ca="1">IF($B1054="","",CONCATENATE("Dotace bude použita na:","
",OFFSET(Zdroj!P$16,'k rozhodnutí detailní'!$A1053,0)))</f>
        <v/>
      </c>
      <c r="E1056" s="127"/>
      <c r="F1056" s="31" t="str">
        <f ca="1">IF($B1054="","",OFFSET(Zdroj!V$16,'k rozhodnutí detailní'!$A1053,0))</f>
        <v/>
      </c>
      <c r="G1056" s="38" t="str">
        <f ca="1">IF($B1054="","",OFFSET(Zdroj!CC$16,'k rozhodnutí'!$A1053,0))</f>
        <v/>
      </c>
      <c r="H1056" s="126"/>
      <c r="I1056" s="115"/>
      <c r="J1056" s="115"/>
      <c r="K1056" s="115"/>
      <c r="L1056" s="115"/>
      <c r="M1056" s="142"/>
      <c r="N1056" s="32" t="str">
        <f t="shared" ref="N1056" ca="1" si="697">IF(B1054="","",N1054/G1054)</f>
        <v/>
      </c>
      <c r="O1056" s="115"/>
      <c r="P1056" s="115"/>
      <c r="Q1056" s="115"/>
      <c r="R1056" s="115"/>
      <c r="S1056" s="115"/>
      <c r="T1056" s="115"/>
      <c r="U1056" s="115"/>
    </row>
    <row r="1057" spans="1:21" x14ac:dyDescent="0.25">
      <c r="A1057" s="23"/>
      <c r="B1057" s="78" t="str">
        <f ca="1">IF(OFFSET(Zdroj!$B$16,A1056,0)&gt;0,A1059,"")</f>
        <v/>
      </c>
      <c r="C1057" s="2" t="str">
        <f ca="1">IF($B1057="","",IF(Zdroj!$AS$9="ano",CONCATENATE(OFFSET(Zdroj!C$16,'k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19" t="str">
        <f ca="1">IF($B1057="","",OFFSET(Zdroj!N$16,'k rozhodnutí detailní'!$A1056,0))</f>
        <v/>
      </c>
      <c r="E1057" s="127" t="str">
        <f ca="1">IF($B1057="","",OFFSET(Zdroj!T$16,'k rozhodnutí detailní'!$A1056,0))</f>
        <v/>
      </c>
      <c r="F1057" s="31" t="str">
        <f ca="1">IF($B1057="","",OFFSET(Zdroj!U$16,'k rozhodnutí detailní'!$A1056,0))</f>
        <v/>
      </c>
      <c r="G1057" s="122" t="str">
        <f ca="1">IF($B1057="","",OFFSET(Zdroj!W$16,'k rozhodnutí detailní'!$A1056,0))</f>
        <v/>
      </c>
      <c r="H1057" s="126" t="str">
        <f ca="1">IF($B1057="","",OFFSET(Zdroj!Y$16,'k rozhodnutí detailní'!$A1056,0))</f>
        <v/>
      </c>
      <c r="I1057" s="115" t="str">
        <f ca="1">IF($B1057="","",OFFSET(Zdroj!BW$16,'k rozhodnutí detailní'!$A1056,0))</f>
        <v/>
      </c>
      <c r="J1057" s="115" t="str">
        <f ca="1">IF($B1057="","",OFFSET(Zdroj!BX$16,'k rozhodnutí detailní'!$A1056,0))</f>
        <v/>
      </c>
      <c r="K1057" s="115" t="str">
        <f ca="1">IF($B1057="","",OFFSET(Zdroj!BY$16,'k rozhodnutí detailní'!$A1056,0))</f>
        <v/>
      </c>
      <c r="L1057" s="115" t="str">
        <f ca="1">IF($B1057="","",CONCATENATE(OFFSET(Zdroj!BZ$16,'k rozhodnutí detailní'!$A1056,0)," ze 100"))</f>
        <v/>
      </c>
      <c r="M1057" s="142" t="str">
        <f t="shared" ref="M1057" ca="1" si="698">IF($B1057="","",SUM((I1057+J1057+K1057)/100))</f>
        <v/>
      </c>
      <c r="N1057" s="125" t="str">
        <f ca="1">IF(B1057="","",OFFSET(Zdroj!CE$16,'k rozhodnutí detailní'!A1056,0))</f>
        <v/>
      </c>
      <c r="O1057" s="115" t="str">
        <f ca="1">IF($B1057="","",OFFSET(Zdroj!Z$16,'k rozhodnutí detailní'!$A1056,0))</f>
        <v/>
      </c>
      <c r="P1057" s="115" t="str">
        <f ca="1">IF($B1057="","",OFFSET(Zdroj!AC$16,'k rozhodnutí detailní'!$A1056,0))</f>
        <v/>
      </c>
      <c r="Q1057" s="115" t="str">
        <f ca="1">IF($B1057="","",OFFSET(Zdroj!AD$16,'k rozhodnutí detailní'!$A1056,0))</f>
        <v/>
      </c>
      <c r="R1057" s="115" t="str">
        <f ca="1">IF($B1057="","",OFFSET(Zdroj!AE$16,'k rozhodnutí detailní'!$A1056,0))</f>
        <v/>
      </c>
      <c r="S1057" s="115" t="str">
        <f ca="1">IF($B1057="","",OFFSET(Zdroj!AF$16,'k rozhodnutí detailní'!$A1056,0))</f>
        <v/>
      </c>
      <c r="T1057" s="115" t="str">
        <f ca="1">IF($B1057="","",OFFSET(Zdroj!AG$16,'k rozhodnutí detailní'!$A1056,0))</f>
        <v/>
      </c>
      <c r="U1057" s="115" t="str">
        <f ca="1">IF($B1057="","",OFFSET(Zdroj!AH$16,'k rozhodnutí detailní'!$A1056,0))</f>
        <v/>
      </c>
    </row>
    <row r="1058" spans="1:21" x14ac:dyDescent="0.25">
      <c r="A1058" s="23"/>
      <c r="B1058" s="124" t="str">
        <f ca="1">IF(OFFSET(Zdroj!$B$16,A1056,0)&gt;0,OFFSET(Zdroj!$B$16,A1056,0)+0,"")</f>
        <v/>
      </c>
      <c r="C1058" s="2" t="str">
        <f ca="1">IF($B1057="","",IF(Zdroj!$AS$9="ano",CONCATENATE("Okres:","
",OFFSET(Zdroj!CH$16,'k rozhodnutí detailní'!$A1056,0),"
","Právní forma","
",OFFSET(Zdroj!H$16,'k rozhodnutí detailní'!$A1056,0),"
",IF(OFFSET(Zdroj!I$16,'k rozhodnutí detailní'!$A1056,0)="","","IČO: "),OFFSET(Zdroj!I$16,'k rozhodnutí detailní'!$A1056,0),"
","B.Ú. ",IF(OFFSET(Zdroj!J$16,'k rozhodnutí detailní'!$A1056,0)="","","Anonymizováno")),CONCATENATE("Okres:","
",OFFSET(Zdroj!CH$16,'k rozhodnutí detailní'!$A1056,0),"
","Právní forma","
",OFFSET(Zdroj!H$16,'k rozhodnutí detailní'!$A1056,0),"
",IF(OFFSET(Zdroj!I$16,'k rozhodnutí detailní'!$A1056,0)="","","IČO: "),OFFSET(Zdroj!I$16,'k rozhodnutí detailní'!$A1056,0),"
","B.Ú. ",OFFSET(Zdroj!J$16,'k rozhodnutí detailní'!$A1056,0))))</f>
        <v/>
      </c>
      <c r="D1058" s="3" t="str">
        <f ca="1">IF($B1057="","",OFFSET(Zdroj!O$16,'k rozhodnutí detailní'!$A1056,0))</f>
        <v/>
      </c>
      <c r="E1058" s="127"/>
      <c r="F1058" s="30"/>
      <c r="G1058" s="122"/>
      <c r="H1058" s="126"/>
      <c r="I1058" s="115"/>
      <c r="J1058" s="115"/>
      <c r="K1058" s="115"/>
      <c r="L1058" s="115"/>
      <c r="M1058" s="142"/>
      <c r="N1058" s="125"/>
      <c r="O1058" s="115"/>
      <c r="P1058" s="115"/>
      <c r="Q1058" s="115"/>
      <c r="R1058" s="115"/>
      <c r="S1058" s="115"/>
      <c r="T1058" s="115"/>
      <c r="U1058" s="115"/>
    </row>
    <row r="1059" spans="1:21" x14ac:dyDescent="0.25">
      <c r="A1059" s="23">
        <f>ROW()/3-1</f>
        <v>352</v>
      </c>
      <c r="B1059" s="124"/>
      <c r="C1059" s="28" t="str">
        <f ca="1">IF($B1057="","",IF(Zdroj!$AS$9="ano",IF(OFFSET(Zdroj!M$16,'k rozhodnutí detailní'!A1056,0)="","","Anonymizováno"),IF(OFFSET(Zdroj!M$16,'k rozhodnutí detailní'!A1056,0)="","",OFFSET(Zdroj!M$16,'k rozhodnutí detailní'!A1056,0))))</f>
        <v/>
      </c>
      <c r="D1059" s="3" t="str">
        <f ca="1">IF($B1057="","",CONCATENATE("Dotace bude použita na:","
",OFFSET(Zdroj!P$16,'k rozhodnutí detailní'!$A1056,0)))</f>
        <v/>
      </c>
      <c r="E1059" s="127"/>
      <c r="F1059" s="31" t="str">
        <f ca="1">IF($B1057="","",OFFSET(Zdroj!V$16,'k rozhodnutí detailní'!$A1056,0))</f>
        <v/>
      </c>
      <c r="G1059" s="38" t="str">
        <f ca="1">IF($B1057="","",OFFSET(Zdroj!CC$16,'k rozhodnutí'!$A1056,0))</f>
        <v/>
      </c>
      <c r="H1059" s="126"/>
      <c r="I1059" s="115"/>
      <c r="J1059" s="115"/>
      <c r="K1059" s="115"/>
      <c r="L1059" s="115"/>
      <c r="M1059" s="142"/>
      <c r="N1059" s="32" t="str">
        <f t="shared" ref="N1059" ca="1" si="699">IF(B1057="","",N1057/G1057)</f>
        <v/>
      </c>
      <c r="O1059" s="115"/>
      <c r="P1059" s="115"/>
      <c r="Q1059" s="115"/>
      <c r="R1059" s="115"/>
      <c r="S1059" s="115"/>
      <c r="T1059" s="115"/>
      <c r="U1059" s="115"/>
    </row>
    <row r="1060" spans="1:21" x14ac:dyDescent="0.25">
      <c r="A1060" s="23"/>
      <c r="B1060" s="78" t="str">
        <f ca="1">IF(OFFSET(Zdroj!$B$16,A1059,0)&gt;0,A1062,"")</f>
        <v/>
      </c>
      <c r="C1060" s="2" t="str">
        <f ca="1">IF($B1060="","",IF(Zdroj!$AS$9="ano",CONCATENATE(OFFSET(Zdroj!C$16,'k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19" t="str">
        <f ca="1">IF($B1060="","",OFFSET(Zdroj!N$16,'k rozhodnutí detailní'!$A1059,0))</f>
        <v/>
      </c>
      <c r="E1060" s="127" t="str">
        <f ca="1">IF($B1060="","",OFFSET(Zdroj!T$16,'k rozhodnutí detailní'!$A1059,0))</f>
        <v/>
      </c>
      <c r="F1060" s="31" t="str">
        <f ca="1">IF($B1060="","",OFFSET(Zdroj!U$16,'k rozhodnutí detailní'!$A1059,0))</f>
        <v/>
      </c>
      <c r="G1060" s="122" t="str">
        <f ca="1">IF($B1060="","",OFFSET(Zdroj!W$16,'k rozhodnutí detailní'!$A1059,0))</f>
        <v/>
      </c>
      <c r="H1060" s="126" t="str">
        <f ca="1">IF($B1060="","",OFFSET(Zdroj!Y$16,'k rozhodnutí detailní'!$A1059,0))</f>
        <v/>
      </c>
      <c r="I1060" s="115" t="str">
        <f ca="1">IF($B1060="","",OFFSET(Zdroj!BW$16,'k rozhodnutí detailní'!$A1059,0))</f>
        <v/>
      </c>
      <c r="J1060" s="115" t="str">
        <f ca="1">IF($B1060="","",OFFSET(Zdroj!BX$16,'k rozhodnutí detailní'!$A1059,0))</f>
        <v/>
      </c>
      <c r="K1060" s="115" t="str">
        <f ca="1">IF($B1060="","",OFFSET(Zdroj!BY$16,'k rozhodnutí detailní'!$A1059,0))</f>
        <v/>
      </c>
      <c r="L1060" s="115" t="str">
        <f ca="1">IF($B1060="","",CONCATENATE(OFFSET(Zdroj!BZ$16,'k rozhodnutí detailní'!$A1059,0)," ze 100"))</f>
        <v/>
      </c>
      <c r="M1060" s="142" t="str">
        <f t="shared" ref="M1060" ca="1" si="700">IF($B1060="","",SUM((I1060+J1060+K1060)/100))</f>
        <v/>
      </c>
      <c r="N1060" s="125" t="str">
        <f ca="1">IF(B1060="","",OFFSET(Zdroj!CE$16,'k rozhodnutí detailní'!A1059,0))</f>
        <v/>
      </c>
      <c r="O1060" s="115" t="str">
        <f ca="1">IF($B1060="","",OFFSET(Zdroj!Z$16,'k rozhodnutí detailní'!$A1059,0))</f>
        <v/>
      </c>
      <c r="P1060" s="115" t="str">
        <f ca="1">IF($B1060="","",OFFSET(Zdroj!AC$16,'k rozhodnutí detailní'!$A1059,0))</f>
        <v/>
      </c>
      <c r="Q1060" s="115" t="str">
        <f ca="1">IF($B1060="","",OFFSET(Zdroj!AD$16,'k rozhodnutí detailní'!$A1059,0))</f>
        <v/>
      </c>
      <c r="R1060" s="115" t="str">
        <f ca="1">IF($B1060="","",OFFSET(Zdroj!AE$16,'k rozhodnutí detailní'!$A1059,0))</f>
        <v/>
      </c>
      <c r="S1060" s="115" t="str">
        <f ca="1">IF($B1060="","",OFFSET(Zdroj!AF$16,'k rozhodnutí detailní'!$A1059,0))</f>
        <v/>
      </c>
      <c r="T1060" s="115" t="str">
        <f ca="1">IF($B1060="","",OFFSET(Zdroj!AG$16,'k rozhodnutí detailní'!$A1059,0))</f>
        <v/>
      </c>
      <c r="U1060" s="115" t="str">
        <f ca="1">IF($B1060="","",OFFSET(Zdroj!AH$16,'k rozhodnutí detailní'!$A1059,0))</f>
        <v/>
      </c>
    </row>
    <row r="1061" spans="1:21" x14ac:dyDescent="0.25">
      <c r="A1061" s="23"/>
      <c r="B1061" s="124" t="str">
        <f ca="1">IF(OFFSET(Zdroj!$B$16,A1059,0)&gt;0,OFFSET(Zdroj!$B$16,A1059,0)+0,"")</f>
        <v/>
      </c>
      <c r="C1061" s="2" t="str">
        <f ca="1">IF($B1060="","",IF(Zdroj!$AS$9="ano",CONCATENATE("Okres:","
",OFFSET(Zdroj!CH$16,'k rozhodnutí detailní'!$A1059,0),"
","Právní forma","
",OFFSET(Zdroj!H$16,'k rozhodnutí detailní'!$A1059,0),"
",IF(OFFSET(Zdroj!I$16,'k rozhodnutí detailní'!$A1059,0)="","","IČO: "),OFFSET(Zdroj!I$16,'k rozhodnutí detailní'!$A1059,0),"
","B.Ú. ",IF(OFFSET(Zdroj!J$16,'k rozhodnutí detailní'!$A1059,0)="","","Anonymizováno")),CONCATENATE("Okres:","
",OFFSET(Zdroj!CH$16,'k rozhodnutí detailní'!$A1059,0),"
","Právní forma","
",OFFSET(Zdroj!H$16,'k rozhodnutí detailní'!$A1059,0),"
",IF(OFFSET(Zdroj!I$16,'k rozhodnutí detailní'!$A1059,0)="","","IČO: "),OFFSET(Zdroj!I$16,'k rozhodnutí detailní'!$A1059,0),"
","B.Ú. ",OFFSET(Zdroj!J$16,'k rozhodnutí detailní'!$A1059,0))))</f>
        <v/>
      </c>
      <c r="D1061" s="3" t="str">
        <f ca="1">IF($B1060="","",OFFSET(Zdroj!O$16,'k rozhodnutí detailní'!$A1059,0))</f>
        <v/>
      </c>
      <c r="E1061" s="127"/>
      <c r="F1061" s="30"/>
      <c r="G1061" s="122"/>
      <c r="H1061" s="126"/>
      <c r="I1061" s="115"/>
      <c r="J1061" s="115"/>
      <c r="K1061" s="115"/>
      <c r="L1061" s="115"/>
      <c r="M1061" s="142"/>
      <c r="N1061" s="125"/>
      <c r="O1061" s="115"/>
      <c r="P1061" s="115"/>
      <c r="Q1061" s="115"/>
      <c r="R1061" s="115"/>
      <c r="S1061" s="115"/>
      <c r="T1061" s="115"/>
      <c r="U1061" s="115"/>
    </row>
    <row r="1062" spans="1:21" x14ac:dyDescent="0.25">
      <c r="A1062" s="23">
        <f>ROW()/3-1</f>
        <v>353</v>
      </c>
      <c r="B1062" s="124"/>
      <c r="C1062" s="28" t="str">
        <f ca="1">IF($B1060="","",IF(Zdroj!$AS$9="ano",IF(OFFSET(Zdroj!M$16,'k rozhodnutí detailní'!A1059,0)="","","Anonymizováno"),IF(OFFSET(Zdroj!M$16,'k rozhodnutí detailní'!A1059,0)="","",OFFSET(Zdroj!M$16,'k rozhodnutí detailní'!A1059,0))))</f>
        <v/>
      </c>
      <c r="D1062" s="3" t="str">
        <f ca="1">IF($B1060="","",CONCATENATE("Dotace bude použita na:","
",OFFSET(Zdroj!P$16,'k rozhodnutí detailní'!$A1059,0)))</f>
        <v/>
      </c>
      <c r="E1062" s="127"/>
      <c r="F1062" s="31" t="str">
        <f ca="1">IF($B1060="","",OFFSET(Zdroj!V$16,'k rozhodnutí detailní'!$A1059,0))</f>
        <v/>
      </c>
      <c r="G1062" s="38" t="str">
        <f ca="1">IF($B1060="","",OFFSET(Zdroj!CC$16,'k rozhodnutí'!$A1059,0))</f>
        <v/>
      </c>
      <c r="H1062" s="126"/>
      <c r="I1062" s="115"/>
      <c r="J1062" s="115"/>
      <c r="K1062" s="115"/>
      <c r="L1062" s="115"/>
      <c r="M1062" s="142"/>
      <c r="N1062" s="32" t="str">
        <f t="shared" ref="N1062" ca="1" si="701">IF(B1060="","",N1060/G1060)</f>
        <v/>
      </c>
      <c r="O1062" s="115"/>
      <c r="P1062" s="115"/>
      <c r="Q1062" s="115"/>
      <c r="R1062" s="115"/>
      <c r="S1062" s="115"/>
      <c r="T1062" s="115"/>
      <c r="U1062" s="115"/>
    </row>
    <row r="1063" spans="1:21" x14ac:dyDescent="0.25">
      <c r="A1063" s="23"/>
      <c r="B1063" s="78" t="str">
        <f ca="1">IF(OFFSET(Zdroj!$B$16,A1062,0)&gt;0,A1065,"")</f>
        <v/>
      </c>
      <c r="C1063" s="2" t="str">
        <f ca="1">IF($B1063="","",IF(Zdroj!$AS$9="ano",CONCATENATE(OFFSET(Zdroj!C$16,'k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19" t="str">
        <f ca="1">IF($B1063="","",OFFSET(Zdroj!N$16,'k rozhodnutí detailní'!$A1062,0))</f>
        <v/>
      </c>
      <c r="E1063" s="127" t="str">
        <f ca="1">IF($B1063="","",OFFSET(Zdroj!T$16,'k rozhodnutí detailní'!$A1062,0))</f>
        <v/>
      </c>
      <c r="F1063" s="31" t="str">
        <f ca="1">IF($B1063="","",OFFSET(Zdroj!U$16,'k rozhodnutí detailní'!$A1062,0))</f>
        <v/>
      </c>
      <c r="G1063" s="122" t="str">
        <f ca="1">IF($B1063="","",OFFSET(Zdroj!W$16,'k rozhodnutí detailní'!$A1062,0))</f>
        <v/>
      </c>
      <c r="H1063" s="126" t="str">
        <f ca="1">IF($B1063="","",OFFSET(Zdroj!Y$16,'k rozhodnutí detailní'!$A1062,0))</f>
        <v/>
      </c>
      <c r="I1063" s="115" t="str">
        <f ca="1">IF($B1063="","",OFFSET(Zdroj!BW$16,'k rozhodnutí detailní'!$A1062,0))</f>
        <v/>
      </c>
      <c r="J1063" s="115" t="str">
        <f ca="1">IF($B1063="","",OFFSET(Zdroj!BX$16,'k rozhodnutí detailní'!$A1062,0))</f>
        <v/>
      </c>
      <c r="K1063" s="115" t="str">
        <f ca="1">IF($B1063="","",OFFSET(Zdroj!BY$16,'k rozhodnutí detailní'!$A1062,0))</f>
        <v/>
      </c>
      <c r="L1063" s="115" t="str">
        <f ca="1">IF($B1063="","",CONCATENATE(OFFSET(Zdroj!BZ$16,'k rozhodnutí detailní'!$A1062,0)," ze 100"))</f>
        <v/>
      </c>
      <c r="M1063" s="142" t="str">
        <f t="shared" ref="M1063" ca="1" si="702">IF($B1063="","",SUM((I1063+J1063+K1063)/100))</f>
        <v/>
      </c>
      <c r="N1063" s="125" t="str">
        <f ca="1">IF(B1063="","",OFFSET(Zdroj!CE$16,'k rozhodnutí detailní'!A1062,0))</f>
        <v/>
      </c>
      <c r="O1063" s="115" t="str">
        <f ca="1">IF($B1063="","",OFFSET(Zdroj!Z$16,'k rozhodnutí detailní'!$A1062,0))</f>
        <v/>
      </c>
      <c r="P1063" s="115" t="str">
        <f ca="1">IF($B1063="","",OFFSET(Zdroj!AC$16,'k rozhodnutí detailní'!$A1062,0))</f>
        <v/>
      </c>
      <c r="Q1063" s="115" t="str">
        <f ca="1">IF($B1063="","",OFFSET(Zdroj!AD$16,'k rozhodnutí detailní'!$A1062,0))</f>
        <v/>
      </c>
      <c r="R1063" s="115" t="str">
        <f ca="1">IF($B1063="","",OFFSET(Zdroj!AE$16,'k rozhodnutí detailní'!$A1062,0))</f>
        <v/>
      </c>
      <c r="S1063" s="115" t="str">
        <f ca="1">IF($B1063="","",OFFSET(Zdroj!AF$16,'k rozhodnutí detailní'!$A1062,0))</f>
        <v/>
      </c>
      <c r="T1063" s="115" t="str">
        <f ca="1">IF($B1063="","",OFFSET(Zdroj!AG$16,'k rozhodnutí detailní'!$A1062,0))</f>
        <v/>
      </c>
      <c r="U1063" s="115" t="str">
        <f ca="1">IF($B1063="","",OFFSET(Zdroj!AH$16,'k rozhodnutí detailní'!$A1062,0))</f>
        <v/>
      </c>
    </row>
    <row r="1064" spans="1:21" x14ac:dyDescent="0.25">
      <c r="A1064" s="23"/>
      <c r="B1064" s="124" t="str">
        <f ca="1">IF(OFFSET(Zdroj!$B$16,A1062,0)&gt;0,OFFSET(Zdroj!$B$16,A1062,0)+0,"")</f>
        <v/>
      </c>
      <c r="C1064" s="2" t="str">
        <f ca="1">IF($B1063="","",IF(Zdroj!$AS$9="ano",CONCATENATE("Okres:","
",OFFSET(Zdroj!CH$16,'k rozhodnutí detailní'!$A1062,0),"
","Právní forma","
",OFFSET(Zdroj!H$16,'k rozhodnutí detailní'!$A1062,0),"
",IF(OFFSET(Zdroj!I$16,'k rozhodnutí detailní'!$A1062,0)="","","IČO: "),OFFSET(Zdroj!I$16,'k rozhodnutí detailní'!$A1062,0),"
","B.Ú. ",IF(OFFSET(Zdroj!J$16,'k rozhodnutí detailní'!$A1062,0)="","","Anonymizováno")),CONCATENATE("Okres:","
",OFFSET(Zdroj!CH$16,'k rozhodnutí detailní'!$A1062,0),"
","Právní forma","
",OFFSET(Zdroj!H$16,'k rozhodnutí detailní'!$A1062,0),"
",IF(OFFSET(Zdroj!I$16,'k rozhodnutí detailní'!$A1062,0)="","","IČO: "),OFFSET(Zdroj!I$16,'k rozhodnutí detailní'!$A1062,0),"
","B.Ú. ",OFFSET(Zdroj!J$16,'k rozhodnutí detailní'!$A1062,0))))</f>
        <v/>
      </c>
      <c r="D1064" s="3" t="str">
        <f ca="1">IF($B1063="","",OFFSET(Zdroj!O$16,'k rozhodnutí detailní'!$A1062,0))</f>
        <v/>
      </c>
      <c r="E1064" s="127"/>
      <c r="F1064" s="30"/>
      <c r="G1064" s="122"/>
      <c r="H1064" s="126"/>
      <c r="I1064" s="115"/>
      <c r="J1064" s="115"/>
      <c r="K1064" s="115"/>
      <c r="L1064" s="115"/>
      <c r="M1064" s="142"/>
      <c r="N1064" s="125"/>
      <c r="O1064" s="115"/>
      <c r="P1064" s="115"/>
      <c r="Q1064" s="115"/>
      <c r="R1064" s="115"/>
      <c r="S1064" s="115"/>
      <c r="T1064" s="115"/>
      <c r="U1064" s="115"/>
    </row>
    <row r="1065" spans="1:21" x14ac:dyDescent="0.25">
      <c r="A1065" s="23">
        <f>ROW()/3-1</f>
        <v>354</v>
      </c>
      <c r="B1065" s="124"/>
      <c r="C1065" s="28" t="str">
        <f ca="1">IF($B1063="","",IF(Zdroj!$AS$9="ano",IF(OFFSET(Zdroj!M$16,'k rozhodnutí detailní'!A1062,0)="","","Anonymizováno"),IF(OFFSET(Zdroj!M$16,'k rozhodnutí detailní'!A1062,0)="","",OFFSET(Zdroj!M$16,'k rozhodnutí detailní'!A1062,0))))</f>
        <v/>
      </c>
      <c r="D1065" s="3" t="str">
        <f ca="1">IF($B1063="","",CONCATENATE("Dotace bude použita na:","
",OFFSET(Zdroj!P$16,'k rozhodnutí detailní'!$A1062,0)))</f>
        <v/>
      </c>
      <c r="E1065" s="127"/>
      <c r="F1065" s="31" t="str">
        <f ca="1">IF($B1063="","",OFFSET(Zdroj!V$16,'k rozhodnutí detailní'!$A1062,0))</f>
        <v/>
      </c>
      <c r="G1065" s="38" t="str">
        <f ca="1">IF($B1063="","",OFFSET(Zdroj!CC$16,'k rozhodnutí'!$A1062,0))</f>
        <v/>
      </c>
      <c r="H1065" s="126"/>
      <c r="I1065" s="115"/>
      <c r="J1065" s="115"/>
      <c r="K1065" s="115"/>
      <c r="L1065" s="115"/>
      <c r="M1065" s="142"/>
      <c r="N1065" s="32" t="str">
        <f t="shared" ref="N1065" ca="1" si="703">IF(B1063="","",N1063/G1063)</f>
        <v/>
      </c>
      <c r="O1065" s="115"/>
      <c r="P1065" s="115"/>
      <c r="Q1065" s="115"/>
      <c r="R1065" s="115"/>
      <c r="S1065" s="115"/>
      <c r="T1065" s="115"/>
      <c r="U1065" s="115"/>
    </row>
    <row r="1066" spans="1:21" x14ac:dyDescent="0.25">
      <c r="A1066" s="23"/>
      <c r="B1066" s="78" t="str">
        <f ca="1">IF(OFFSET(Zdroj!$B$16,A1065,0)&gt;0,A1068,"")</f>
        <v/>
      </c>
      <c r="C1066" s="2" t="str">
        <f ca="1">IF($B1066="","",IF(Zdroj!$AS$9="ano",CONCATENATE(OFFSET(Zdroj!C$16,'k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19" t="str">
        <f ca="1">IF($B1066="","",OFFSET(Zdroj!N$16,'k rozhodnutí detailní'!$A1065,0))</f>
        <v/>
      </c>
      <c r="E1066" s="127" t="str">
        <f ca="1">IF($B1066="","",OFFSET(Zdroj!T$16,'k rozhodnutí detailní'!$A1065,0))</f>
        <v/>
      </c>
      <c r="F1066" s="31" t="str">
        <f ca="1">IF($B1066="","",OFFSET(Zdroj!U$16,'k rozhodnutí detailní'!$A1065,0))</f>
        <v/>
      </c>
      <c r="G1066" s="122" t="str">
        <f ca="1">IF($B1066="","",OFFSET(Zdroj!W$16,'k rozhodnutí detailní'!$A1065,0))</f>
        <v/>
      </c>
      <c r="H1066" s="126" t="str">
        <f ca="1">IF($B1066="","",OFFSET(Zdroj!Y$16,'k rozhodnutí detailní'!$A1065,0))</f>
        <v/>
      </c>
      <c r="I1066" s="115" t="str">
        <f ca="1">IF($B1066="","",OFFSET(Zdroj!BW$16,'k rozhodnutí detailní'!$A1065,0))</f>
        <v/>
      </c>
      <c r="J1066" s="115" t="str">
        <f ca="1">IF($B1066="","",OFFSET(Zdroj!BX$16,'k rozhodnutí detailní'!$A1065,0))</f>
        <v/>
      </c>
      <c r="K1066" s="115" t="str">
        <f ca="1">IF($B1066="","",OFFSET(Zdroj!BY$16,'k rozhodnutí detailní'!$A1065,0))</f>
        <v/>
      </c>
      <c r="L1066" s="115" t="str">
        <f ca="1">IF($B1066="","",CONCATENATE(OFFSET(Zdroj!BZ$16,'k rozhodnutí detailní'!$A1065,0)," ze 100"))</f>
        <v/>
      </c>
      <c r="M1066" s="142" t="str">
        <f t="shared" ref="M1066" ca="1" si="704">IF($B1066="","",SUM((I1066+J1066+K1066)/100))</f>
        <v/>
      </c>
      <c r="N1066" s="125" t="str">
        <f ca="1">IF(B1066="","",OFFSET(Zdroj!CE$16,'k rozhodnutí detailní'!A1065,0))</f>
        <v/>
      </c>
      <c r="O1066" s="115" t="str">
        <f ca="1">IF($B1066="","",OFFSET(Zdroj!Z$16,'k rozhodnutí detailní'!$A1065,0))</f>
        <v/>
      </c>
      <c r="P1066" s="115" t="str">
        <f ca="1">IF($B1066="","",OFFSET(Zdroj!AC$16,'k rozhodnutí detailní'!$A1065,0))</f>
        <v/>
      </c>
      <c r="Q1066" s="115" t="str">
        <f ca="1">IF($B1066="","",OFFSET(Zdroj!AD$16,'k rozhodnutí detailní'!$A1065,0))</f>
        <v/>
      </c>
      <c r="R1066" s="115" t="str">
        <f ca="1">IF($B1066="","",OFFSET(Zdroj!AE$16,'k rozhodnutí detailní'!$A1065,0))</f>
        <v/>
      </c>
      <c r="S1066" s="115" t="str">
        <f ca="1">IF($B1066="","",OFFSET(Zdroj!AF$16,'k rozhodnutí detailní'!$A1065,0))</f>
        <v/>
      </c>
      <c r="T1066" s="115" t="str">
        <f ca="1">IF($B1066="","",OFFSET(Zdroj!AG$16,'k rozhodnutí detailní'!$A1065,0))</f>
        <v/>
      </c>
      <c r="U1066" s="115" t="str">
        <f ca="1">IF($B1066="","",OFFSET(Zdroj!AH$16,'k rozhodnutí detailní'!$A1065,0))</f>
        <v/>
      </c>
    </row>
    <row r="1067" spans="1:21" x14ac:dyDescent="0.25">
      <c r="A1067" s="23"/>
      <c r="B1067" s="124" t="str">
        <f ca="1">IF(OFFSET(Zdroj!$B$16,A1065,0)&gt;0,OFFSET(Zdroj!$B$16,A1065,0)+0,"")</f>
        <v/>
      </c>
      <c r="C1067" s="2" t="str">
        <f ca="1">IF($B1066="","",IF(Zdroj!$AS$9="ano",CONCATENATE("Okres:","
",OFFSET(Zdroj!CH$16,'k rozhodnutí detailní'!$A1065,0),"
","Právní forma","
",OFFSET(Zdroj!H$16,'k rozhodnutí detailní'!$A1065,0),"
",IF(OFFSET(Zdroj!I$16,'k rozhodnutí detailní'!$A1065,0)="","","IČO: "),OFFSET(Zdroj!I$16,'k rozhodnutí detailní'!$A1065,0),"
","B.Ú. ",IF(OFFSET(Zdroj!J$16,'k rozhodnutí detailní'!$A1065,0)="","","Anonymizováno")),CONCATENATE("Okres:","
",OFFSET(Zdroj!CH$16,'k rozhodnutí detailní'!$A1065,0),"
","Právní forma","
",OFFSET(Zdroj!H$16,'k rozhodnutí detailní'!$A1065,0),"
",IF(OFFSET(Zdroj!I$16,'k rozhodnutí detailní'!$A1065,0)="","","IČO: "),OFFSET(Zdroj!I$16,'k rozhodnutí detailní'!$A1065,0),"
","B.Ú. ",OFFSET(Zdroj!J$16,'k rozhodnutí detailní'!$A1065,0))))</f>
        <v/>
      </c>
      <c r="D1067" s="3" t="str">
        <f ca="1">IF($B1066="","",OFFSET(Zdroj!O$16,'k rozhodnutí detailní'!$A1065,0))</f>
        <v/>
      </c>
      <c r="E1067" s="127"/>
      <c r="F1067" s="30"/>
      <c r="G1067" s="122"/>
      <c r="H1067" s="126"/>
      <c r="I1067" s="115"/>
      <c r="J1067" s="115"/>
      <c r="K1067" s="115"/>
      <c r="L1067" s="115"/>
      <c r="M1067" s="142"/>
      <c r="N1067" s="125"/>
      <c r="O1067" s="115"/>
      <c r="P1067" s="115"/>
      <c r="Q1067" s="115"/>
      <c r="R1067" s="115"/>
      <c r="S1067" s="115"/>
      <c r="T1067" s="115"/>
      <c r="U1067" s="115"/>
    </row>
    <row r="1068" spans="1:21" x14ac:dyDescent="0.25">
      <c r="A1068" s="23">
        <f>ROW()/3-1</f>
        <v>355</v>
      </c>
      <c r="B1068" s="124"/>
      <c r="C1068" s="28" t="str">
        <f ca="1">IF($B1066="","",IF(Zdroj!$AS$9="ano",IF(OFFSET(Zdroj!M$16,'k rozhodnutí detailní'!A1065,0)="","","Anonymizováno"),IF(OFFSET(Zdroj!M$16,'k rozhodnutí detailní'!A1065,0)="","",OFFSET(Zdroj!M$16,'k rozhodnutí detailní'!A1065,0))))</f>
        <v/>
      </c>
      <c r="D1068" s="3" t="str">
        <f ca="1">IF($B1066="","",CONCATENATE("Dotace bude použita na:","
",OFFSET(Zdroj!P$16,'k rozhodnutí detailní'!$A1065,0)))</f>
        <v/>
      </c>
      <c r="E1068" s="127"/>
      <c r="F1068" s="31" t="str">
        <f ca="1">IF($B1066="","",OFFSET(Zdroj!V$16,'k rozhodnutí detailní'!$A1065,0))</f>
        <v/>
      </c>
      <c r="G1068" s="38" t="str">
        <f ca="1">IF($B1066="","",OFFSET(Zdroj!CC$16,'k rozhodnutí'!$A1065,0))</f>
        <v/>
      </c>
      <c r="H1068" s="126"/>
      <c r="I1068" s="115"/>
      <c r="J1068" s="115"/>
      <c r="K1068" s="115"/>
      <c r="L1068" s="115"/>
      <c r="M1068" s="142"/>
      <c r="N1068" s="32" t="str">
        <f t="shared" ref="N1068" ca="1" si="705">IF(B1066="","",N1066/G1066)</f>
        <v/>
      </c>
      <c r="O1068" s="115"/>
      <c r="P1068" s="115"/>
      <c r="Q1068" s="115"/>
      <c r="R1068" s="115"/>
      <c r="S1068" s="115"/>
      <c r="T1068" s="115"/>
      <c r="U1068" s="115"/>
    </row>
    <row r="1069" spans="1:21" x14ac:dyDescent="0.25">
      <c r="A1069" s="23"/>
      <c r="B1069" s="78" t="str">
        <f ca="1">IF(OFFSET(Zdroj!$B$16,A1068,0)&gt;0,A1071,"")</f>
        <v/>
      </c>
      <c r="C1069" s="2" t="str">
        <f ca="1">IF($B1069="","",IF(Zdroj!$AS$9="ano",CONCATENATE(OFFSET(Zdroj!C$16,'k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19" t="str">
        <f ca="1">IF($B1069="","",OFFSET(Zdroj!N$16,'k rozhodnutí detailní'!$A1068,0))</f>
        <v/>
      </c>
      <c r="E1069" s="127" t="str">
        <f ca="1">IF($B1069="","",OFFSET(Zdroj!T$16,'k rozhodnutí detailní'!$A1068,0))</f>
        <v/>
      </c>
      <c r="F1069" s="31" t="str">
        <f ca="1">IF($B1069="","",OFFSET(Zdroj!U$16,'k rozhodnutí detailní'!$A1068,0))</f>
        <v/>
      </c>
      <c r="G1069" s="122" t="str">
        <f ca="1">IF($B1069="","",OFFSET(Zdroj!W$16,'k rozhodnutí detailní'!$A1068,0))</f>
        <v/>
      </c>
      <c r="H1069" s="126" t="str">
        <f ca="1">IF($B1069="","",OFFSET(Zdroj!Y$16,'k rozhodnutí detailní'!$A1068,0))</f>
        <v/>
      </c>
      <c r="I1069" s="115" t="str">
        <f ca="1">IF($B1069="","",OFFSET(Zdroj!BW$16,'k rozhodnutí detailní'!$A1068,0))</f>
        <v/>
      </c>
      <c r="J1069" s="115" t="str">
        <f ca="1">IF($B1069="","",OFFSET(Zdroj!BX$16,'k rozhodnutí detailní'!$A1068,0))</f>
        <v/>
      </c>
      <c r="K1069" s="115" t="str">
        <f ca="1">IF($B1069="","",OFFSET(Zdroj!BY$16,'k rozhodnutí detailní'!$A1068,0))</f>
        <v/>
      </c>
      <c r="L1069" s="115" t="str">
        <f ca="1">IF($B1069="","",CONCATENATE(OFFSET(Zdroj!BZ$16,'k rozhodnutí detailní'!$A1068,0)," ze 100"))</f>
        <v/>
      </c>
      <c r="M1069" s="142" t="str">
        <f t="shared" ref="M1069" ca="1" si="706">IF($B1069="","",SUM((I1069+J1069+K1069)/100))</f>
        <v/>
      </c>
      <c r="N1069" s="125" t="str">
        <f ca="1">IF(B1069="","",OFFSET(Zdroj!CE$16,'k rozhodnutí detailní'!A1068,0))</f>
        <v/>
      </c>
      <c r="O1069" s="115" t="str">
        <f ca="1">IF($B1069="","",OFFSET(Zdroj!Z$16,'k rozhodnutí detailní'!$A1068,0))</f>
        <v/>
      </c>
      <c r="P1069" s="115" t="str">
        <f ca="1">IF($B1069="","",OFFSET(Zdroj!AC$16,'k rozhodnutí detailní'!$A1068,0))</f>
        <v/>
      </c>
      <c r="Q1069" s="115" t="str">
        <f ca="1">IF($B1069="","",OFFSET(Zdroj!AD$16,'k rozhodnutí detailní'!$A1068,0))</f>
        <v/>
      </c>
      <c r="R1069" s="115" t="str">
        <f ca="1">IF($B1069="","",OFFSET(Zdroj!AE$16,'k rozhodnutí detailní'!$A1068,0))</f>
        <v/>
      </c>
      <c r="S1069" s="115" t="str">
        <f ca="1">IF($B1069="","",OFFSET(Zdroj!AF$16,'k rozhodnutí detailní'!$A1068,0))</f>
        <v/>
      </c>
      <c r="T1069" s="115" t="str">
        <f ca="1">IF($B1069="","",OFFSET(Zdroj!AG$16,'k rozhodnutí detailní'!$A1068,0))</f>
        <v/>
      </c>
      <c r="U1069" s="115" t="str">
        <f ca="1">IF($B1069="","",OFFSET(Zdroj!AH$16,'k rozhodnutí detailní'!$A1068,0))</f>
        <v/>
      </c>
    </row>
    <row r="1070" spans="1:21" x14ac:dyDescent="0.25">
      <c r="A1070" s="23"/>
      <c r="B1070" s="124" t="str">
        <f ca="1">IF(OFFSET(Zdroj!$B$16,A1068,0)&gt;0,OFFSET(Zdroj!$B$16,A1068,0)+0,"")</f>
        <v/>
      </c>
      <c r="C1070" s="2" t="str">
        <f ca="1">IF($B1069="","",IF(Zdroj!$AS$9="ano",CONCATENATE("Okres:","
",OFFSET(Zdroj!CH$16,'k rozhodnutí detailní'!$A1068,0),"
","Právní forma","
",OFFSET(Zdroj!H$16,'k rozhodnutí detailní'!$A1068,0),"
",IF(OFFSET(Zdroj!I$16,'k rozhodnutí detailní'!$A1068,0)="","","IČO: "),OFFSET(Zdroj!I$16,'k rozhodnutí detailní'!$A1068,0),"
","B.Ú. ",IF(OFFSET(Zdroj!J$16,'k rozhodnutí detailní'!$A1068,0)="","","Anonymizováno")),CONCATENATE("Okres:","
",OFFSET(Zdroj!CH$16,'k rozhodnutí detailní'!$A1068,0),"
","Právní forma","
",OFFSET(Zdroj!H$16,'k rozhodnutí detailní'!$A1068,0),"
",IF(OFFSET(Zdroj!I$16,'k rozhodnutí detailní'!$A1068,0)="","","IČO: "),OFFSET(Zdroj!I$16,'k rozhodnutí detailní'!$A1068,0),"
","B.Ú. ",OFFSET(Zdroj!J$16,'k rozhodnutí detailní'!$A1068,0))))</f>
        <v/>
      </c>
      <c r="D1070" s="3" t="str">
        <f ca="1">IF($B1069="","",OFFSET(Zdroj!O$16,'k rozhodnutí detailní'!$A1068,0))</f>
        <v/>
      </c>
      <c r="E1070" s="127"/>
      <c r="F1070" s="30"/>
      <c r="G1070" s="122"/>
      <c r="H1070" s="126"/>
      <c r="I1070" s="115"/>
      <c r="J1070" s="115"/>
      <c r="K1070" s="115"/>
      <c r="L1070" s="115"/>
      <c r="M1070" s="142"/>
      <c r="N1070" s="125"/>
      <c r="O1070" s="115"/>
      <c r="P1070" s="115"/>
      <c r="Q1070" s="115"/>
      <c r="R1070" s="115"/>
      <c r="S1070" s="115"/>
      <c r="T1070" s="115"/>
      <c r="U1070" s="115"/>
    </row>
    <row r="1071" spans="1:21" x14ac:dyDescent="0.25">
      <c r="A1071" s="23">
        <f>ROW()/3-1</f>
        <v>356</v>
      </c>
      <c r="B1071" s="124"/>
      <c r="C1071" s="28" t="str">
        <f ca="1">IF($B1069="","",IF(Zdroj!$AS$9="ano",IF(OFFSET(Zdroj!M$16,'k rozhodnutí detailní'!A1068,0)="","","Anonymizováno"),IF(OFFSET(Zdroj!M$16,'k rozhodnutí detailní'!A1068,0)="","",OFFSET(Zdroj!M$16,'k rozhodnutí detailní'!A1068,0))))</f>
        <v/>
      </c>
      <c r="D1071" s="3" t="str">
        <f ca="1">IF($B1069="","",CONCATENATE("Dotace bude použita na:","
",OFFSET(Zdroj!P$16,'k rozhodnutí detailní'!$A1068,0)))</f>
        <v/>
      </c>
      <c r="E1071" s="127"/>
      <c r="F1071" s="31" t="str">
        <f ca="1">IF($B1069="","",OFFSET(Zdroj!V$16,'k rozhodnutí detailní'!$A1068,0))</f>
        <v/>
      </c>
      <c r="G1071" s="38" t="str">
        <f ca="1">IF($B1069="","",OFFSET(Zdroj!CC$16,'k rozhodnutí'!$A1068,0))</f>
        <v/>
      </c>
      <c r="H1071" s="126"/>
      <c r="I1071" s="115"/>
      <c r="J1071" s="115"/>
      <c r="K1071" s="115"/>
      <c r="L1071" s="115"/>
      <c r="M1071" s="142"/>
      <c r="N1071" s="32" t="str">
        <f t="shared" ref="N1071" ca="1" si="707">IF(B1069="","",N1069/G1069)</f>
        <v/>
      </c>
      <c r="O1071" s="115"/>
      <c r="P1071" s="115"/>
      <c r="Q1071" s="115"/>
      <c r="R1071" s="115"/>
      <c r="S1071" s="115"/>
      <c r="T1071" s="115"/>
      <c r="U1071" s="115"/>
    </row>
    <row r="1072" spans="1:21" x14ac:dyDescent="0.25">
      <c r="A1072" s="23"/>
      <c r="B1072" s="78" t="str">
        <f ca="1">IF(OFFSET(Zdroj!$B$16,A1071,0)&gt;0,A1074,"")</f>
        <v/>
      </c>
      <c r="C1072" s="2" t="str">
        <f ca="1">IF($B1072="","",IF(Zdroj!$AS$9="ano",CONCATENATE(OFFSET(Zdroj!C$16,'k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19" t="str">
        <f ca="1">IF($B1072="","",OFFSET(Zdroj!N$16,'k rozhodnutí detailní'!$A1071,0))</f>
        <v/>
      </c>
      <c r="E1072" s="127" t="str">
        <f ca="1">IF($B1072="","",OFFSET(Zdroj!T$16,'k rozhodnutí detailní'!$A1071,0))</f>
        <v/>
      </c>
      <c r="F1072" s="31" t="str">
        <f ca="1">IF($B1072="","",OFFSET(Zdroj!U$16,'k rozhodnutí detailní'!$A1071,0))</f>
        <v/>
      </c>
      <c r="G1072" s="122" t="str">
        <f ca="1">IF($B1072="","",OFFSET(Zdroj!W$16,'k rozhodnutí detailní'!$A1071,0))</f>
        <v/>
      </c>
      <c r="H1072" s="126" t="str">
        <f ca="1">IF($B1072="","",OFFSET(Zdroj!Y$16,'k rozhodnutí detailní'!$A1071,0))</f>
        <v/>
      </c>
      <c r="I1072" s="115" t="str">
        <f ca="1">IF($B1072="","",OFFSET(Zdroj!BW$16,'k rozhodnutí detailní'!$A1071,0))</f>
        <v/>
      </c>
      <c r="J1072" s="115" t="str">
        <f ca="1">IF($B1072="","",OFFSET(Zdroj!BX$16,'k rozhodnutí detailní'!$A1071,0))</f>
        <v/>
      </c>
      <c r="K1072" s="115" t="str">
        <f ca="1">IF($B1072="","",OFFSET(Zdroj!BY$16,'k rozhodnutí detailní'!$A1071,0))</f>
        <v/>
      </c>
      <c r="L1072" s="115" t="str">
        <f ca="1">IF($B1072="","",CONCATENATE(OFFSET(Zdroj!BZ$16,'k rozhodnutí detailní'!$A1071,0)," ze 100"))</f>
        <v/>
      </c>
      <c r="M1072" s="142" t="str">
        <f t="shared" ref="M1072" ca="1" si="708">IF($B1072="","",SUM((I1072+J1072+K1072)/100))</f>
        <v/>
      </c>
      <c r="N1072" s="125" t="str">
        <f ca="1">IF(B1072="","",OFFSET(Zdroj!CE$16,'k rozhodnutí detailní'!A1071,0))</f>
        <v/>
      </c>
      <c r="O1072" s="115" t="str">
        <f ca="1">IF($B1072="","",OFFSET(Zdroj!Z$16,'k rozhodnutí detailní'!$A1071,0))</f>
        <v/>
      </c>
      <c r="P1072" s="115" t="str">
        <f ca="1">IF($B1072="","",OFFSET(Zdroj!AC$16,'k rozhodnutí detailní'!$A1071,0))</f>
        <v/>
      </c>
      <c r="Q1072" s="115" t="str">
        <f ca="1">IF($B1072="","",OFFSET(Zdroj!AD$16,'k rozhodnutí detailní'!$A1071,0))</f>
        <v/>
      </c>
      <c r="R1072" s="115" t="str">
        <f ca="1">IF($B1072="","",OFFSET(Zdroj!AE$16,'k rozhodnutí detailní'!$A1071,0))</f>
        <v/>
      </c>
      <c r="S1072" s="115" t="str">
        <f ca="1">IF($B1072="","",OFFSET(Zdroj!AF$16,'k rozhodnutí detailní'!$A1071,0))</f>
        <v/>
      </c>
      <c r="T1072" s="115" t="str">
        <f ca="1">IF($B1072="","",OFFSET(Zdroj!AG$16,'k rozhodnutí detailní'!$A1071,0))</f>
        <v/>
      </c>
      <c r="U1072" s="115" t="str">
        <f ca="1">IF($B1072="","",OFFSET(Zdroj!AH$16,'k rozhodnutí detailní'!$A1071,0))</f>
        <v/>
      </c>
    </row>
    <row r="1073" spans="1:21" x14ac:dyDescent="0.25">
      <c r="A1073" s="23"/>
      <c r="B1073" s="124" t="str">
        <f ca="1">IF(OFFSET(Zdroj!$B$16,A1071,0)&gt;0,OFFSET(Zdroj!$B$16,A1071,0)+0,"")</f>
        <v/>
      </c>
      <c r="C1073" s="2" t="str">
        <f ca="1">IF($B1072="","",IF(Zdroj!$AS$9="ano",CONCATENATE("Okres:","
",OFFSET(Zdroj!CH$16,'k rozhodnutí detailní'!$A1071,0),"
","Právní forma","
",OFFSET(Zdroj!H$16,'k rozhodnutí detailní'!$A1071,0),"
",IF(OFFSET(Zdroj!I$16,'k rozhodnutí detailní'!$A1071,0)="","","IČO: "),OFFSET(Zdroj!I$16,'k rozhodnutí detailní'!$A1071,0),"
","B.Ú. ",IF(OFFSET(Zdroj!J$16,'k rozhodnutí detailní'!$A1071,0)="","","Anonymizováno")),CONCATENATE("Okres:","
",OFFSET(Zdroj!CH$16,'k rozhodnutí detailní'!$A1071,0),"
","Právní forma","
",OFFSET(Zdroj!H$16,'k rozhodnutí detailní'!$A1071,0),"
",IF(OFFSET(Zdroj!I$16,'k rozhodnutí detailní'!$A1071,0)="","","IČO: "),OFFSET(Zdroj!I$16,'k rozhodnutí detailní'!$A1071,0),"
","B.Ú. ",OFFSET(Zdroj!J$16,'k rozhodnutí detailní'!$A1071,0))))</f>
        <v/>
      </c>
      <c r="D1073" s="3" t="str">
        <f ca="1">IF($B1072="","",OFFSET(Zdroj!O$16,'k rozhodnutí detailní'!$A1071,0))</f>
        <v/>
      </c>
      <c r="E1073" s="127"/>
      <c r="F1073" s="30"/>
      <c r="G1073" s="122"/>
      <c r="H1073" s="126"/>
      <c r="I1073" s="115"/>
      <c r="J1073" s="115"/>
      <c r="K1073" s="115"/>
      <c r="L1073" s="115"/>
      <c r="M1073" s="142"/>
      <c r="N1073" s="125"/>
      <c r="O1073" s="115"/>
      <c r="P1073" s="115"/>
      <c r="Q1073" s="115"/>
      <c r="R1073" s="115"/>
      <c r="S1073" s="115"/>
      <c r="T1073" s="115"/>
      <c r="U1073" s="115"/>
    </row>
    <row r="1074" spans="1:21" x14ac:dyDescent="0.25">
      <c r="A1074" s="23">
        <f>ROW()/3-1</f>
        <v>357</v>
      </c>
      <c r="B1074" s="124"/>
      <c r="C1074" s="28" t="str">
        <f ca="1">IF($B1072="","",IF(Zdroj!$AS$9="ano",IF(OFFSET(Zdroj!M$16,'k rozhodnutí detailní'!A1071,0)="","","Anonymizováno"),IF(OFFSET(Zdroj!M$16,'k rozhodnutí detailní'!A1071,0)="","",OFFSET(Zdroj!M$16,'k rozhodnutí detailní'!A1071,0))))</f>
        <v/>
      </c>
      <c r="D1074" s="3" t="str">
        <f ca="1">IF($B1072="","",CONCATENATE("Dotace bude použita na:","
",OFFSET(Zdroj!P$16,'k rozhodnutí detailní'!$A1071,0)))</f>
        <v/>
      </c>
      <c r="E1074" s="127"/>
      <c r="F1074" s="31" t="str">
        <f ca="1">IF($B1072="","",OFFSET(Zdroj!V$16,'k rozhodnutí detailní'!$A1071,0))</f>
        <v/>
      </c>
      <c r="G1074" s="38" t="str">
        <f ca="1">IF($B1072="","",OFFSET(Zdroj!CC$16,'k rozhodnutí'!$A1071,0))</f>
        <v/>
      </c>
      <c r="H1074" s="126"/>
      <c r="I1074" s="115"/>
      <c r="J1074" s="115"/>
      <c r="K1074" s="115"/>
      <c r="L1074" s="115"/>
      <c r="M1074" s="142"/>
      <c r="N1074" s="32" t="str">
        <f t="shared" ref="N1074" ca="1" si="709">IF(B1072="","",N1072/G1072)</f>
        <v/>
      </c>
      <c r="O1074" s="115"/>
      <c r="P1074" s="115"/>
      <c r="Q1074" s="115"/>
      <c r="R1074" s="115"/>
      <c r="S1074" s="115"/>
      <c r="T1074" s="115"/>
      <c r="U1074" s="115"/>
    </row>
    <row r="1075" spans="1:21" x14ac:dyDescent="0.25">
      <c r="A1075" s="23"/>
      <c r="B1075" s="78" t="str">
        <f ca="1">IF(OFFSET(Zdroj!$B$16,A1074,0)&gt;0,A1077,"")</f>
        <v/>
      </c>
      <c r="C1075" s="2" t="str">
        <f ca="1">IF($B1075="","",IF(Zdroj!$AS$9="ano",CONCATENATE(OFFSET(Zdroj!C$16,'k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19" t="str">
        <f ca="1">IF($B1075="","",OFFSET(Zdroj!N$16,'k rozhodnutí detailní'!$A1074,0))</f>
        <v/>
      </c>
      <c r="E1075" s="127" t="str">
        <f ca="1">IF($B1075="","",OFFSET(Zdroj!T$16,'k rozhodnutí detailní'!$A1074,0))</f>
        <v/>
      </c>
      <c r="F1075" s="31" t="str">
        <f ca="1">IF($B1075="","",OFFSET(Zdroj!U$16,'k rozhodnutí detailní'!$A1074,0))</f>
        <v/>
      </c>
      <c r="G1075" s="122" t="str">
        <f ca="1">IF($B1075="","",OFFSET(Zdroj!W$16,'k rozhodnutí detailní'!$A1074,0))</f>
        <v/>
      </c>
      <c r="H1075" s="126" t="str">
        <f ca="1">IF($B1075="","",OFFSET(Zdroj!Y$16,'k rozhodnutí detailní'!$A1074,0))</f>
        <v/>
      </c>
      <c r="I1075" s="115" t="str">
        <f ca="1">IF($B1075="","",OFFSET(Zdroj!BW$16,'k rozhodnutí detailní'!$A1074,0))</f>
        <v/>
      </c>
      <c r="J1075" s="115" t="str">
        <f ca="1">IF($B1075="","",OFFSET(Zdroj!BX$16,'k rozhodnutí detailní'!$A1074,0))</f>
        <v/>
      </c>
      <c r="K1075" s="115" t="str">
        <f ca="1">IF($B1075="","",OFFSET(Zdroj!BY$16,'k rozhodnutí detailní'!$A1074,0))</f>
        <v/>
      </c>
      <c r="L1075" s="115" t="str">
        <f ca="1">IF($B1075="","",CONCATENATE(OFFSET(Zdroj!BZ$16,'k rozhodnutí detailní'!$A1074,0)," ze 100"))</f>
        <v/>
      </c>
      <c r="M1075" s="142" t="str">
        <f t="shared" ref="M1075" ca="1" si="710">IF($B1075="","",SUM((I1075+J1075+K1075)/100))</f>
        <v/>
      </c>
      <c r="N1075" s="125" t="str">
        <f ca="1">IF(B1075="","",OFFSET(Zdroj!CE$16,'k rozhodnutí detailní'!A1074,0))</f>
        <v/>
      </c>
      <c r="O1075" s="115" t="str">
        <f ca="1">IF($B1075="","",OFFSET(Zdroj!Z$16,'k rozhodnutí detailní'!$A1074,0))</f>
        <v/>
      </c>
      <c r="P1075" s="115" t="str">
        <f ca="1">IF($B1075="","",OFFSET(Zdroj!AC$16,'k rozhodnutí detailní'!$A1074,0))</f>
        <v/>
      </c>
      <c r="Q1075" s="115" t="str">
        <f ca="1">IF($B1075="","",OFFSET(Zdroj!AD$16,'k rozhodnutí detailní'!$A1074,0))</f>
        <v/>
      </c>
      <c r="R1075" s="115" t="str">
        <f ca="1">IF($B1075="","",OFFSET(Zdroj!AE$16,'k rozhodnutí detailní'!$A1074,0))</f>
        <v/>
      </c>
      <c r="S1075" s="115" t="str">
        <f ca="1">IF($B1075="","",OFFSET(Zdroj!AF$16,'k rozhodnutí detailní'!$A1074,0))</f>
        <v/>
      </c>
      <c r="T1075" s="115" t="str">
        <f ca="1">IF($B1075="","",OFFSET(Zdroj!AG$16,'k rozhodnutí detailní'!$A1074,0))</f>
        <v/>
      </c>
      <c r="U1075" s="115" t="str">
        <f ca="1">IF($B1075="","",OFFSET(Zdroj!AH$16,'k rozhodnutí detailní'!$A1074,0))</f>
        <v/>
      </c>
    </row>
    <row r="1076" spans="1:21" x14ac:dyDescent="0.25">
      <c r="A1076" s="23"/>
      <c r="B1076" s="124" t="str">
        <f ca="1">IF(OFFSET(Zdroj!$B$16,A1074,0)&gt;0,OFFSET(Zdroj!$B$16,A1074,0)+0,"")</f>
        <v/>
      </c>
      <c r="C1076" s="2" t="str">
        <f ca="1">IF($B1075="","",IF(Zdroj!$AS$9="ano",CONCATENATE("Okres:","
",OFFSET(Zdroj!CH$16,'k rozhodnutí detailní'!$A1074,0),"
","Právní forma","
",OFFSET(Zdroj!H$16,'k rozhodnutí detailní'!$A1074,0),"
",IF(OFFSET(Zdroj!I$16,'k rozhodnutí detailní'!$A1074,0)="","","IČO: "),OFFSET(Zdroj!I$16,'k rozhodnutí detailní'!$A1074,0),"
","B.Ú. ",IF(OFFSET(Zdroj!J$16,'k rozhodnutí detailní'!$A1074,0)="","","Anonymizováno")),CONCATENATE("Okres:","
",OFFSET(Zdroj!CH$16,'k rozhodnutí detailní'!$A1074,0),"
","Právní forma","
",OFFSET(Zdroj!H$16,'k rozhodnutí detailní'!$A1074,0),"
",IF(OFFSET(Zdroj!I$16,'k rozhodnutí detailní'!$A1074,0)="","","IČO: "),OFFSET(Zdroj!I$16,'k rozhodnutí detailní'!$A1074,0),"
","B.Ú. ",OFFSET(Zdroj!J$16,'k rozhodnutí detailní'!$A1074,0))))</f>
        <v/>
      </c>
      <c r="D1076" s="3" t="str">
        <f ca="1">IF($B1075="","",OFFSET(Zdroj!O$16,'k rozhodnutí detailní'!$A1074,0))</f>
        <v/>
      </c>
      <c r="E1076" s="127"/>
      <c r="F1076" s="30"/>
      <c r="G1076" s="122"/>
      <c r="H1076" s="126"/>
      <c r="I1076" s="115"/>
      <c r="J1076" s="115"/>
      <c r="K1076" s="115"/>
      <c r="L1076" s="115"/>
      <c r="M1076" s="142"/>
      <c r="N1076" s="125"/>
      <c r="O1076" s="115"/>
      <c r="P1076" s="115"/>
      <c r="Q1076" s="115"/>
      <c r="R1076" s="115"/>
      <c r="S1076" s="115"/>
      <c r="T1076" s="115"/>
      <c r="U1076" s="115"/>
    </row>
    <row r="1077" spans="1:21" x14ac:dyDescent="0.25">
      <c r="A1077" s="23">
        <f>ROW()/3-1</f>
        <v>358</v>
      </c>
      <c r="B1077" s="124"/>
      <c r="C1077" s="28" t="str">
        <f ca="1">IF($B1075="","",IF(Zdroj!$AS$9="ano",IF(OFFSET(Zdroj!M$16,'k rozhodnutí detailní'!A1074,0)="","","Anonymizováno"),IF(OFFSET(Zdroj!M$16,'k rozhodnutí detailní'!A1074,0)="","",OFFSET(Zdroj!M$16,'k rozhodnutí detailní'!A1074,0))))</f>
        <v/>
      </c>
      <c r="D1077" s="3" t="str">
        <f ca="1">IF($B1075="","",CONCATENATE("Dotace bude použita na:","
",OFFSET(Zdroj!P$16,'k rozhodnutí detailní'!$A1074,0)))</f>
        <v/>
      </c>
      <c r="E1077" s="127"/>
      <c r="F1077" s="31" t="str">
        <f ca="1">IF($B1075="","",OFFSET(Zdroj!V$16,'k rozhodnutí detailní'!$A1074,0))</f>
        <v/>
      </c>
      <c r="G1077" s="38" t="str">
        <f ca="1">IF($B1075="","",OFFSET(Zdroj!CC$16,'k rozhodnutí'!$A1074,0))</f>
        <v/>
      </c>
      <c r="H1077" s="126"/>
      <c r="I1077" s="115"/>
      <c r="J1077" s="115"/>
      <c r="K1077" s="115"/>
      <c r="L1077" s="115"/>
      <c r="M1077" s="142"/>
      <c r="N1077" s="32" t="str">
        <f t="shared" ref="N1077" ca="1" si="711">IF(B1075="","",N1075/G1075)</f>
        <v/>
      </c>
      <c r="O1077" s="115"/>
      <c r="P1077" s="115"/>
      <c r="Q1077" s="115"/>
      <c r="R1077" s="115"/>
      <c r="S1077" s="115"/>
      <c r="T1077" s="115"/>
      <c r="U1077" s="115"/>
    </row>
    <row r="1078" spans="1:21" x14ac:dyDescent="0.25">
      <c r="A1078" s="23"/>
      <c r="B1078" s="78" t="str">
        <f ca="1">IF(OFFSET(Zdroj!$B$16,A1077,0)&gt;0,A1080,"")</f>
        <v/>
      </c>
      <c r="C1078" s="2" t="str">
        <f ca="1">IF($B1078="","",IF(Zdroj!$AS$9="ano",CONCATENATE(OFFSET(Zdroj!C$16,'k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19" t="str">
        <f ca="1">IF($B1078="","",OFFSET(Zdroj!N$16,'k rozhodnutí detailní'!$A1077,0))</f>
        <v/>
      </c>
      <c r="E1078" s="127" t="str">
        <f ca="1">IF($B1078="","",OFFSET(Zdroj!T$16,'k rozhodnutí detailní'!$A1077,0))</f>
        <v/>
      </c>
      <c r="F1078" s="31" t="str">
        <f ca="1">IF($B1078="","",OFFSET(Zdroj!U$16,'k rozhodnutí detailní'!$A1077,0))</f>
        <v/>
      </c>
      <c r="G1078" s="122" t="str">
        <f ca="1">IF($B1078="","",OFFSET(Zdroj!W$16,'k rozhodnutí detailní'!$A1077,0))</f>
        <v/>
      </c>
      <c r="H1078" s="126" t="str">
        <f ca="1">IF($B1078="","",OFFSET(Zdroj!Y$16,'k rozhodnutí detailní'!$A1077,0))</f>
        <v/>
      </c>
      <c r="I1078" s="115" t="str">
        <f ca="1">IF($B1078="","",OFFSET(Zdroj!BW$16,'k rozhodnutí detailní'!$A1077,0))</f>
        <v/>
      </c>
      <c r="J1078" s="115" t="str">
        <f ca="1">IF($B1078="","",OFFSET(Zdroj!BX$16,'k rozhodnutí detailní'!$A1077,0))</f>
        <v/>
      </c>
      <c r="K1078" s="115" t="str">
        <f ca="1">IF($B1078="","",OFFSET(Zdroj!BY$16,'k rozhodnutí detailní'!$A1077,0))</f>
        <v/>
      </c>
      <c r="L1078" s="115" t="str">
        <f ca="1">IF($B1078="","",CONCATENATE(OFFSET(Zdroj!BZ$16,'k rozhodnutí detailní'!$A1077,0)," ze 100"))</f>
        <v/>
      </c>
      <c r="M1078" s="142" t="str">
        <f t="shared" ref="M1078" ca="1" si="712">IF($B1078="","",SUM((I1078+J1078+K1078)/100))</f>
        <v/>
      </c>
      <c r="N1078" s="125" t="str">
        <f ca="1">IF(B1078="","",OFFSET(Zdroj!CE$16,'k rozhodnutí detailní'!A1077,0))</f>
        <v/>
      </c>
      <c r="O1078" s="115" t="str">
        <f ca="1">IF($B1078="","",OFFSET(Zdroj!Z$16,'k rozhodnutí detailní'!$A1077,0))</f>
        <v/>
      </c>
      <c r="P1078" s="115" t="str">
        <f ca="1">IF($B1078="","",OFFSET(Zdroj!AC$16,'k rozhodnutí detailní'!$A1077,0))</f>
        <v/>
      </c>
      <c r="Q1078" s="115" t="str">
        <f ca="1">IF($B1078="","",OFFSET(Zdroj!AD$16,'k rozhodnutí detailní'!$A1077,0))</f>
        <v/>
      </c>
      <c r="R1078" s="115" t="str">
        <f ca="1">IF($B1078="","",OFFSET(Zdroj!AE$16,'k rozhodnutí detailní'!$A1077,0))</f>
        <v/>
      </c>
      <c r="S1078" s="115" t="str">
        <f ca="1">IF($B1078="","",OFFSET(Zdroj!AF$16,'k rozhodnutí detailní'!$A1077,0))</f>
        <v/>
      </c>
      <c r="T1078" s="115" t="str">
        <f ca="1">IF($B1078="","",OFFSET(Zdroj!AG$16,'k rozhodnutí detailní'!$A1077,0))</f>
        <v/>
      </c>
      <c r="U1078" s="115" t="str">
        <f ca="1">IF($B1078="","",OFFSET(Zdroj!AH$16,'k rozhodnutí detailní'!$A1077,0))</f>
        <v/>
      </c>
    </row>
    <row r="1079" spans="1:21" x14ac:dyDescent="0.25">
      <c r="A1079" s="23"/>
      <c r="B1079" s="124" t="str">
        <f ca="1">IF(OFFSET(Zdroj!$B$16,A1077,0)&gt;0,OFFSET(Zdroj!$B$16,A1077,0)+0,"")</f>
        <v/>
      </c>
      <c r="C1079" s="2" t="str">
        <f ca="1">IF($B1078="","",IF(Zdroj!$AS$9="ano",CONCATENATE("Okres:","
",OFFSET(Zdroj!CH$16,'k rozhodnutí detailní'!$A1077,0),"
","Právní forma","
",OFFSET(Zdroj!H$16,'k rozhodnutí detailní'!$A1077,0),"
",IF(OFFSET(Zdroj!I$16,'k rozhodnutí detailní'!$A1077,0)="","","IČO: "),OFFSET(Zdroj!I$16,'k rozhodnutí detailní'!$A1077,0),"
","B.Ú. ",IF(OFFSET(Zdroj!J$16,'k rozhodnutí detailní'!$A1077,0)="","","Anonymizováno")),CONCATENATE("Okres:","
",OFFSET(Zdroj!CH$16,'k rozhodnutí detailní'!$A1077,0),"
","Právní forma","
",OFFSET(Zdroj!H$16,'k rozhodnutí detailní'!$A1077,0),"
",IF(OFFSET(Zdroj!I$16,'k rozhodnutí detailní'!$A1077,0)="","","IČO: "),OFFSET(Zdroj!I$16,'k rozhodnutí detailní'!$A1077,0),"
","B.Ú. ",OFFSET(Zdroj!J$16,'k rozhodnutí detailní'!$A1077,0))))</f>
        <v/>
      </c>
      <c r="D1079" s="3" t="str">
        <f ca="1">IF($B1078="","",OFFSET(Zdroj!O$16,'k rozhodnutí detailní'!$A1077,0))</f>
        <v/>
      </c>
      <c r="E1079" s="127"/>
      <c r="F1079" s="30"/>
      <c r="G1079" s="122"/>
      <c r="H1079" s="126"/>
      <c r="I1079" s="115"/>
      <c r="J1079" s="115"/>
      <c r="K1079" s="115"/>
      <c r="L1079" s="115"/>
      <c r="M1079" s="142"/>
      <c r="N1079" s="125"/>
      <c r="O1079" s="115"/>
      <c r="P1079" s="115"/>
      <c r="Q1079" s="115"/>
      <c r="R1079" s="115"/>
      <c r="S1079" s="115"/>
      <c r="T1079" s="115"/>
      <c r="U1079" s="115"/>
    </row>
    <row r="1080" spans="1:21" x14ac:dyDescent="0.25">
      <c r="A1080" s="23">
        <f>ROW()/3-1</f>
        <v>359</v>
      </c>
      <c r="B1080" s="124"/>
      <c r="C1080" s="28" t="str">
        <f ca="1">IF($B1078="","",IF(Zdroj!$AS$9="ano",IF(OFFSET(Zdroj!M$16,'k rozhodnutí detailní'!A1077,0)="","","Anonymizováno"),IF(OFFSET(Zdroj!M$16,'k rozhodnutí detailní'!A1077,0)="","",OFFSET(Zdroj!M$16,'k rozhodnutí detailní'!A1077,0))))</f>
        <v/>
      </c>
      <c r="D1080" s="3" t="str">
        <f ca="1">IF($B1078="","",CONCATENATE("Dotace bude použita na:","
",OFFSET(Zdroj!P$16,'k rozhodnutí detailní'!$A1077,0)))</f>
        <v/>
      </c>
      <c r="E1080" s="127"/>
      <c r="F1080" s="31" t="str">
        <f ca="1">IF($B1078="","",OFFSET(Zdroj!V$16,'k rozhodnutí detailní'!$A1077,0))</f>
        <v/>
      </c>
      <c r="G1080" s="38" t="str">
        <f ca="1">IF($B1078="","",OFFSET(Zdroj!CC$16,'k rozhodnutí'!$A1077,0))</f>
        <v/>
      </c>
      <c r="H1080" s="126"/>
      <c r="I1080" s="115"/>
      <c r="J1080" s="115"/>
      <c r="K1080" s="115"/>
      <c r="L1080" s="115"/>
      <c r="M1080" s="142"/>
      <c r="N1080" s="32" t="str">
        <f t="shared" ref="N1080" ca="1" si="713">IF(B1078="","",N1078/G1078)</f>
        <v/>
      </c>
      <c r="O1080" s="115"/>
      <c r="P1080" s="115"/>
      <c r="Q1080" s="115"/>
      <c r="R1080" s="115"/>
      <c r="S1080" s="115"/>
      <c r="T1080" s="115"/>
      <c r="U1080" s="115"/>
    </row>
    <row r="1081" spans="1:21" x14ac:dyDescent="0.25">
      <c r="A1081" s="23"/>
      <c r="B1081" s="78" t="str">
        <f ca="1">IF(OFFSET(Zdroj!$B$16,A1080,0)&gt;0,A1083,"")</f>
        <v/>
      </c>
      <c r="C1081" s="2" t="str">
        <f ca="1">IF($B1081="","",IF(Zdroj!$AS$9="ano",CONCATENATE(OFFSET(Zdroj!C$16,'k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19" t="str">
        <f ca="1">IF($B1081="","",OFFSET(Zdroj!N$16,'k rozhodnutí detailní'!$A1080,0))</f>
        <v/>
      </c>
      <c r="E1081" s="127" t="str">
        <f ca="1">IF($B1081="","",OFFSET(Zdroj!T$16,'k rozhodnutí detailní'!$A1080,0))</f>
        <v/>
      </c>
      <c r="F1081" s="31" t="str">
        <f ca="1">IF($B1081="","",OFFSET(Zdroj!U$16,'k rozhodnutí detailní'!$A1080,0))</f>
        <v/>
      </c>
      <c r="G1081" s="122" t="str">
        <f ca="1">IF($B1081="","",OFFSET(Zdroj!W$16,'k rozhodnutí detailní'!$A1080,0))</f>
        <v/>
      </c>
      <c r="H1081" s="126" t="str">
        <f ca="1">IF($B1081="","",OFFSET(Zdroj!Y$16,'k rozhodnutí detailní'!$A1080,0))</f>
        <v/>
      </c>
      <c r="I1081" s="115" t="str">
        <f ca="1">IF($B1081="","",OFFSET(Zdroj!BW$16,'k rozhodnutí detailní'!$A1080,0))</f>
        <v/>
      </c>
      <c r="J1081" s="115" t="str">
        <f ca="1">IF($B1081="","",OFFSET(Zdroj!BX$16,'k rozhodnutí detailní'!$A1080,0))</f>
        <v/>
      </c>
      <c r="K1081" s="115" t="str">
        <f ca="1">IF($B1081="","",OFFSET(Zdroj!BY$16,'k rozhodnutí detailní'!$A1080,0))</f>
        <v/>
      </c>
      <c r="L1081" s="115" t="str">
        <f ca="1">IF($B1081="","",CONCATENATE(OFFSET(Zdroj!BZ$16,'k rozhodnutí detailní'!$A1080,0)," ze 100"))</f>
        <v/>
      </c>
      <c r="M1081" s="142" t="str">
        <f t="shared" ref="M1081" ca="1" si="714">IF($B1081="","",SUM((I1081+J1081+K1081)/100))</f>
        <v/>
      </c>
      <c r="N1081" s="125" t="str">
        <f ca="1">IF(B1081="","",OFFSET(Zdroj!CE$16,'k rozhodnutí detailní'!A1080,0))</f>
        <v/>
      </c>
      <c r="O1081" s="115" t="str">
        <f ca="1">IF($B1081="","",OFFSET(Zdroj!Z$16,'k rozhodnutí detailní'!$A1080,0))</f>
        <v/>
      </c>
      <c r="P1081" s="115" t="str">
        <f ca="1">IF($B1081="","",OFFSET(Zdroj!AC$16,'k rozhodnutí detailní'!$A1080,0))</f>
        <v/>
      </c>
      <c r="Q1081" s="115" t="str">
        <f ca="1">IF($B1081="","",OFFSET(Zdroj!AD$16,'k rozhodnutí detailní'!$A1080,0))</f>
        <v/>
      </c>
      <c r="R1081" s="115" t="str">
        <f ca="1">IF($B1081="","",OFFSET(Zdroj!AE$16,'k rozhodnutí detailní'!$A1080,0))</f>
        <v/>
      </c>
      <c r="S1081" s="115" t="str">
        <f ca="1">IF($B1081="","",OFFSET(Zdroj!AF$16,'k rozhodnutí detailní'!$A1080,0))</f>
        <v/>
      </c>
      <c r="T1081" s="115" t="str">
        <f ca="1">IF($B1081="","",OFFSET(Zdroj!AG$16,'k rozhodnutí detailní'!$A1080,0))</f>
        <v/>
      </c>
      <c r="U1081" s="115" t="str">
        <f ca="1">IF($B1081="","",OFFSET(Zdroj!AH$16,'k rozhodnutí detailní'!$A1080,0))</f>
        <v/>
      </c>
    </row>
    <row r="1082" spans="1:21" x14ac:dyDescent="0.25">
      <c r="A1082" s="23"/>
      <c r="B1082" s="124" t="str">
        <f ca="1">IF(OFFSET(Zdroj!$B$16,A1080,0)&gt;0,OFFSET(Zdroj!$B$16,A1080,0)+0,"")</f>
        <v/>
      </c>
      <c r="C1082" s="2" t="str">
        <f ca="1">IF($B1081="","",IF(Zdroj!$AS$9="ano",CONCATENATE("Okres:","
",OFFSET(Zdroj!CH$16,'k rozhodnutí detailní'!$A1080,0),"
","Právní forma","
",OFFSET(Zdroj!H$16,'k rozhodnutí detailní'!$A1080,0),"
",IF(OFFSET(Zdroj!I$16,'k rozhodnutí detailní'!$A1080,0)="","","IČO: "),OFFSET(Zdroj!I$16,'k rozhodnutí detailní'!$A1080,0),"
","B.Ú. ",IF(OFFSET(Zdroj!J$16,'k rozhodnutí detailní'!$A1080,0)="","","Anonymizováno")),CONCATENATE("Okres:","
",OFFSET(Zdroj!CH$16,'k rozhodnutí detailní'!$A1080,0),"
","Právní forma","
",OFFSET(Zdroj!H$16,'k rozhodnutí detailní'!$A1080,0),"
",IF(OFFSET(Zdroj!I$16,'k rozhodnutí detailní'!$A1080,0)="","","IČO: "),OFFSET(Zdroj!I$16,'k rozhodnutí detailní'!$A1080,0),"
","B.Ú. ",OFFSET(Zdroj!J$16,'k rozhodnutí detailní'!$A1080,0))))</f>
        <v/>
      </c>
      <c r="D1082" s="3" t="str">
        <f ca="1">IF($B1081="","",OFFSET(Zdroj!O$16,'k rozhodnutí detailní'!$A1080,0))</f>
        <v/>
      </c>
      <c r="E1082" s="127"/>
      <c r="F1082" s="30"/>
      <c r="G1082" s="122"/>
      <c r="H1082" s="126"/>
      <c r="I1082" s="115"/>
      <c r="J1082" s="115"/>
      <c r="K1082" s="115"/>
      <c r="L1082" s="115"/>
      <c r="M1082" s="142"/>
      <c r="N1082" s="125"/>
      <c r="O1082" s="115"/>
      <c r="P1082" s="115"/>
      <c r="Q1082" s="115"/>
      <c r="R1082" s="115"/>
      <c r="S1082" s="115"/>
      <c r="T1082" s="115"/>
      <c r="U1082" s="115"/>
    </row>
    <row r="1083" spans="1:21" x14ac:dyDescent="0.25">
      <c r="A1083" s="23">
        <f>ROW()/3-1</f>
        <v>360</v>
      </c>
      <c r="B1083" s="124"/>
      <c r="C1083" s="28" t="str">
        <f ca="1">IF($B1081="","",IF(Zdroj!$AS$9="ano",IF(OFFSET(Zdroj!M$16,'k rozhodnutí detailní'!A1080,0)="","","Anonymizováno"),IF(OFFSET(Zdroj!M$16,'k rozhodnutí detailní'!A1080,0)="","",OFFSET(Zdroj!M$16,'k rozhodnutí detailní'!A1080,0))))</f>
        <v/>
      </c>
      <c r="D1083" s="3" t="str">
        <f ca="1">IF($B1081="","",CONCATENATE("Dotace bude použita na:","
",OFFSET(Zdroj!P$16,'k rozhodnutí detailní'!$A1080,0)))</f>
        <v/>
      </c>
      <c r="E1083" s="127"/>
      <c r="F1083" s="31" t="str">
        <f ca="1">IF($B1081="","",OFFSET(Zdroj!V$16,'k rozhodnutí detailní'!$A1080,0))</f>
        <v/>
      </c>
      <c r="G1083" s="38" t="str">
        <f ca="1">IF($B1081="","",OFFSET(Zdroj!CC$16,'k rozhodnutí'!$A1080,0))</f>
        <v/>
      </c>
      <c r="H1083" s="126"/>
      <c r="I1083" s="115"/>
      <c r="J1083" s="115"/>
      <c r="K1083" s="115"/>
      <c r="L1083" s="115"/>
      <c r="M1083" s="142"/>
      <c r="N1083" s="32" t="str">
        <f t="shared" ref="N1083" ca="1" si="715">IF(B1081="","",N1081/G1081)</f>
        <v/>
      </c>
      <c r="O1083" s="115"/>
      <c r="P1083" s="115"/>
      <c r="Q1083" s="115"/>
      <c r="R1083" s="115"/>
      <c r="S1083" s="115"/>
      <c r="T1083" s="115"/>
      <c r="U1083" s="115"/>
    </row>
    <row r="1084" spans="1:21" x14ac:dyDescent="0.25">
      <c r="A1084" s="23"/>
      <c r="B1084" s="78" t="str">
        <f ca="1">IF(OFFSET(Zdroj!$B$16,A1083,0)&gt;0,A1086,"")</f>
        <v/>
      </c>
      <c r="C1084" s="2" t="str">
        <f ca="1">IF($B1084="","",IF(Zdroj!$AS$9="ano",CONCATENATE(OFFSET(Zdroj!C$16,'k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19" t="str">
        <f ca="1">IF($B1084="","",OFFSET(Zdroj!N$16,'k rozhodnutí detailní'!$A1083,0))</f>
        <v/>
      </c>
      <c r="E1084" s="127" t="str">
        <f ca="1">IF($B1084="","",OFFSET(Zdroj!T$16,'k rozhodnutí detailní'!$A1083,0))</f>
        <v/>
      </c>
      <c r="F1084" s="31" t="str">
        <f ca="1">IF($B1084="","",OFFSET(Zdroj!U$16,'k rozhodnutí detailní'!$A1083,0))</f>
        <v/>
      </c>
      <c r="G1084" s="122" t="str">
        <f ca="1">IF($B1084="","",OFFSET(Zdroj!W$16,'k rozhodnutí detailní'!$A1083,0))</f>
        <v/>
      </c>
      <c r="H1084" s="126" t="str">
        <f ca="1">IF($B1084="","",OFFSET(Zdroj!Y$16,'k rozhodnutí detailní'!$A1083,0))</f>
        <v/>
      </c>
      <c r="I1084" s="115" t="str">
        <f ca="1">IF($B1084="","",OFFSET(Zdroj!BW$16,'k rozhodnutí detailní'!$A1083,0))</f>
        <v/>
      </c>
      <c r="J1084" s="115" t="str">
        <f ca="1">IF($B1084="","",OFFSET(Zdroj!BX$16,'k rozhodnutí detailní'!$A1083,0))</f>
        <v/>
      </c>
      <c r="K1084" s="115" t="str">
        <f ca="1">IF($B1084="","",OFFSET(Zdroj!BY$16,'k rozhodnutí detailní'!$A1083,0))</f>
        <v/>
      </c>
      <c r="L1084" s="115" t="str">
        <f ca="1">IF($B1084="","",CONCATENATE(OFFSET(Zdroj!BZ$16,'k rozhodnutí detailní'!$A1083,0)," ze 100"))</f>
        <v/>
      </c>
      <c r="M1084" s="142" t="str">
        <f t="shared" ref="M1084" ca="1" si="716">IF($B1084="","",SUM((I1084+J1084+K1084)/100))</f>
        <v/>
      </c>
      <c r="N1084" s="125" t="str">
        <f ca="1">IF(B1084="","",OFFSET(Zdroj!CE$16,'k rozhodnutí detailní'!A1083,0))</f>
        <v/>
      </c>
      <c r="O1084" s="115" t="str">
        <f ca="1">IF($B1084="","",OFFSET(Zdroj!Z$16,'k rozhodnutí detailní'!$A1083,0))</f>
        <v/>
      </c>
      <c r="P1084" s="115" t="str">
        <f ca="1">IF($B1084="","",OFFSET(Zdroj!AC$16,'k rozhodnutí detailní'!$A1083,0))</f>
        <v/>
      </c>
      <c r="Q1084" s="115" t="str">
        <f ca="1">IF($B1084="","",OFFSET(Zdroj!AD$16,'k rozhodnutí detailní'!$A1083,0))</f>
        <v/>
      </c>
      <c r="R1084" s="115" t="str">
        <f ca="1">IF($B1084="","",OFFSET(Zdroj!AE$16,'k rozhodnutí detailní'!$A1083,0))</f>
        <v/>
      </c>
      <c r="S1084" s="115" t="str">
        <f ca="1">IF($B1084="","",OFFSET(Zdroj!AF$16,'k rozhodnutí detailní'!$A1083,0))</f>
        <v/>
      </c>
      <c r="T1084" s="115" t="str">
        <f ca="1">IF($B1084="","",OFFSET(Zdroj!AG$16,'k rozhodnutí detailní'!$A1083,0))</f>
        <v/>
      </c>
      <c r="U1084" s="115" t="str">
        <f ca="1">IF($B1084="","",OFFSET(Zdroj!AH$16,'k rozhodnutí detailní'!$A1083,0))</f>
        <v/>
      </c>
    </row>
    <row r="1085" spans="1:21" x14ac:dyDescent="0.25">
      <c r="A1085" s="23"/>
      <c r="B1085" s="124" t="str">
        <f ca="1">IF(OFFSET(Zdroj!$B$16,A1083,0)&gt;0,OFFSET(Zdroj!$B$16,A1083,0)+0,"")</f>
        <v/>
      </c>
      <c r="C1085" s="2" t="str">
        <f ca="1">IF($B1084="","",IF(Zdroj!$AS$9="ano",CONCATENATE("Okres:","
",OFFSET(Zdroj!CH$16,'k rozhodnutí detailní'!$A1083,0),"
","Právní forma","
",OFFSET(Zdroj!H$16,'k rozhodnutí detailní'!$A1083,0),"
",IF(OFFSET(Zdroj!I$16,'k rozhodnutí detailní'!$A1083,0)="","","IČO: "),OFFSET(Zdroj!I$16,'k rozhodnutí detailní'!$A1083,0),"
","B.Ú. ",IF(OFFSET(Zdroj!J$16,'k rozhodnutí detailní'!$A1083,0)="","","Anonymizováno")),CONCATENATE("Okres:","
",OFFSET(Zdroj!CH$16,'k rozhodnutí detailní'!$A1083,0),"
","Právní forma","
",OFFSET(Zdroj!H$16,'k rozhodnutí detailní'!$A1083,0),"
",IF(OFFSET(Zdroj!I$16,'k rozhodnutí detailní'!$A1083,0)="","","IČO: "),OFFSET(Zdroj!I$16,'k rozhodnutí detailní'!$A1083,0),"
","B.Ú. ",OFFSET(Zdroj!J$16,'k rozhodnutí detailní'!$A1083,0))))</f>
        <v/>
      </c>
      <c r="D1085" s="3" t="str">
        <f ca="1">IF($B1084="","",OFFSET(Zdroj!O$16,'k rozhodnutí detailní'!$A1083,0))</f>
        <v/>
      </c>
      <c r="E1085" s="127"/>
      <c r="F1085" s="30"/>
      <c r="G1085" s="122"/>
      <c r="H1085" s="126"/>
      <c r="I1085" s="115"/>
      <c r="J1085" s="115"/>
      <c r="K1085" s="115"/>
      <c r="L1085" s="115"/>
      <c r="M1085" s="142"/>
      <c r="N1085" s="125"/>
      <c r="O1085" s="115"/>
      <c r="P1085" s="115"/>
      <c r="Q1085" s="115"/>
      <c r="R1085" s="115"/>
      <c r="S1085" s="115"/>
      <c r="T1085" s="115"/>
      <c r="U1085" s="115"/>
    </row>
    <row r="1086" spans="1:21" x14ac:dyDescent="0.25">
      <c r="A1086" s="23">
        <f>ROW()/3-1</f>
        <v>361</v>
      </c>
      <c r="B1086" s="124"/>
      <c r="C1086" s="28" t="str">
        <f ca="1">IF($B1084="","",IF(Zdroj!$AS$9="ano",IF(OFFSET(Zdroj!M$16,'k rozhodnutí detailní'!A1083,0)="","","Anonymizováno"),IF(OFFSET(Zdroj!M$16,'k rozhodnutí detailní'!A1083,0)="","",OFFSET(Zdroj!M$16,'k rozhodnutí detailní'!A1083,0))))</f>
        <v/>
      </c>
      <c r="D1086" s="3" t="str">
        <f ca="1">IF($B1084="","",CONCATENATE("Dotace bude použita na:","
",OFFSET(Zdroj!P$16,'k rozhodnutí detailní'!$A1083,0)))</f>
        <v/>
      </c>
      <c r="E1086" s="127"/>
      <c r="F1086" s="31" t="str">
        <f ca="1">IF($B1084="","",OFFSET(Zdroj!V$16,'k rozhodnutí detailní'!$A1083,0))</f>
        <v/>
      </c>
      <c r="G1086" s="38" t="str">
        <f ca="1">IF($B1084="","",OFFSET(Zdroj!CC$16,'k rozhodnutí'!$A1083,0))</f>
        <v/>
      </c>
      <c r="H1086" s="126"/>
      <c r="I1086" s="115"/>
      <c r="J1086" s="115"/>
      <c r="K1086" s="115"/>
      <c r="L1086" s="115"/>
      <c r="M1086" s="142"/>
      <c r="N1086" s="32" t="str">
        <f t="shared" ref="N1086" ca="1" si="717">IF(B1084="","",N1084/G1084)</f>
        <v/>
      </c>
      <c r="O1086" s="115"/>
      <c r="P1086" s="115"/>
      <c r="Q1086" s="115"/>
      <c r="R1086" s="115"/>
      <c r="S1086" s="115"/>
      <c r="T1086" s="115"/>
      <c r="U1086" s="115"/>
    </row>
    <row r="1087" spans="1:21" x14ac:dyDescent="0.25">
      <c r="A1087" s="23"/>
      <c r="B1087" s="78" t="str">
        <f ca="1">IF(OFFSET(Zdroj!$B$16,A1086,0)&gt;0,A1089,"")</f>
        <v/>
      </c>
      <c r="C1087" s="2" t="str">
        <f ca="1">IF($B1087="","",IF(Zdroj!$AS$9="ano",CONCATENATE(OFFSET(Zdroj!C$16,'k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19" t="str">
        <f ca="1">IF($B1087="","",OFFSET(Zdroj!N$16,'k rozhodnutí detailní'!$A1086,0))</f>
        <v/>
      </c>
      <c r="E1087" s="127" t="str">
        <f ca="1">IF($B1087="","",OFFSET(Zdroj!T$16,'k rozhodnutí detailní'!$A1086,0))</f>
        <v/>
      </c>
      <c r="F1087" s="31" t="str">
        <f ca="1">IF($B1087="","",OFFSET(Zdroj!U$16,'k rozhodnutí detailní'!$A1086,0))</f>
        <v/>
      </c>
      <c r="G1087" s="122" t="str">
        <f ca="1">IF($B1087="","",OFFSET(Zdroj!W$16,'k rozhodnutí detailní'!$A1086,0))</f>
        <v/>
      </c>
      <c r="H1087" s="126" t="str">
        <f ca="1">IF($B1087="","",OFFSET(Zdroj!Y$16,'k rozhodnutí detailní'!$A1086,0))</f>
        <v/>
      </c>
      <c r="I1087" s="115" t="str">
        <f ca="1">IF($B1087="","",OFFSET(Zdroj!BW$16,'k rozhodnutí detailní'!$A1086,0))</f>
        <v/>
      </c>
      <c r="J1087" s="115" t="str">
        <f ca="1">IF($B1087="","",OFFSET(Zdroj!BX$16,'k rozhodnutí detailní'!$A1086,0))</f>
        <v/>
      </c>
      <c r="K1087" s="115" t="str">
        <f ca="1">IF($B1087="","",OFFSET(Zdroj!BY$16,'k rozhodnutí detailní'!$A1086,0))</f>
        <v/>
      </c>
      <c r="L1087" s="115" t="str">
        <f ca="1">IF($B1087="","",CONCATENATE(OFFSET(Zdroj!BZ$16,'k rozhodnutí detailní'!$A1086,0)," ze 100"))</f>
        <v/>
      </c>
      <c r="M1087" s="142" t="str">
        <f t="shared" ref="M1087" ca="1" si="718">IF($B1087="","",SUM((I1087+J1087+K1087)/100))</f>
        <v/>
      </c>
      <c r="N1087" s="125" t="str">
        <f ca="1">IF(B1087="","",OFFSET(Zdroj!CE$16,'k rozhodnutí detailní'!A1086,0))</f>
        <v/>
      </c>
      <c r="O1087" s="115" t="str">
        <f ca="1">IF($B1087="","",OFFSET(Zdroj!Z$16,'k rozhodnutí detailní'!$A1086,0))</f>
        <v/>
      </c>
      <c r="P1087" s="115" t="str">
        <f ca="1">IF($B1087="","",OFFSET(Zdroj!AC$16,'k rozhodnutí detailní'!$A1086,0))</f>
        <v/>
      </c>
      <c r="Q1087" s="115" t="str">
        <f ca="1">IF($B1087="","",OFFSET(Zdroj!AD$16,'k rozhodnutí detailní'!$A1086,0))</f>
        <v/>
      </c>
      <c r="R1087" s="115" t="str">
        <f ca="1">IF($B1087="","",OFFSET(Zdroj!AE$16,'k rozhodnutí detailní'!$A1086,0))</f>
        <v/>
      </c>
      <c r="S1087" s="115" t="str">
        <f ca="1">IF($B1087="","",OFFSET(Zdroj!AF$16,'k rozhodnutí detailní'!$A1086,0))</f>
        <v/>
      </c>
      <c r="T1087" s="115" t="str">
        <f ca="1">IF($B1087="","",OFFSET(Zdroj!AG$16,'k rozhodnutí detailní'!$A1086,0))</f>
        <v/>
      </c>
      <c r="U1087" s="115" t="str">
        <f ca="1">IF($B1087="","",OFFSET(Zdroj!AH$16,'k rozhodnutí detailní'!$A1086,0))</f>
        <v/>
      </c>
    </row>
    <row r="1088" spans="1:21" x14ac:dyDescent="0.25">
      <c r="A1088" s="23"/>
      <c r="B1088" s="124" t="str">
        <f ca="1">IF(OFFSET(Zdroj!$B$16,A1086,0)&gt;0,OFFSET(Zdroj!$B$16,A1086,0)+0,"")</f>
        <v/>
      </c>
      <c r="C1088" s="2" t="str">
        <f ca="1">IF($B1087="","",IF(Zdroj!$AS$9="ano",CONCATENATE("Okres:","
",OFFSET(Zdroj!CH$16,'k rozhodnutí detailní'!$A1086,0),"
","Právní forma","
",OFFSET(Zdroj!H$16,'k rozhodnutí detailní'!$A1086,0),"
",IF(OFFSET(Zdroj!I$16,'k rozhodnutí detailní'!$A1086,0)="","","IČO: "),OFFSET(Zdroj!I$16,'k rozhodnutí detailní'!$A1086,0),"
","B.Ú. ",IF(OFFSET(Zdroj!J$16,'k rozhodnutí detailní'!$A1086,0)="","","Anonymizováno")),CONCATENATE("Okres:","
",OFFSET(Zdroj!CH$16,'k rozhodnutí detailní'!$A1086,0),"
","Právní forma","
",OFFSET(Zdroj!H$16,'k rozhodnutí detailní'!$A1086,0),"
",IF(OFFSET(Zdroj!I$16,'k rozhodnutí detailní'!$A1086,0)="","","IČO: "),OFFSET(Zdroj!I$16,'k rozhodnutí detailní'!$A1086,0),"
","B.Ú. ",OFFSET(Zdroj!J$16,'k rozhodnutí detailní'!$A1086,0))))</f>
        <v/>
      </c>
      <c r="D1088" s="3" t="str">
        <f ca="1">IF($B1087="","",OFFSET(Zdroj!O$16,'k rozhodnutí detailní'!$A1086,0))</f>
        <v/>
      </c>
      <c r="E1088" s="127"/>
      <c r="F1088" s="30"/>
      <c r="G1088" s="122"/>
      <c r="H1088" s="126"/>
      <c r="I1088" s="115"/>
      <c r="J1088" s="115"/>
      <c r="K1088" s="115"/>
      <c r="L1088" s="115"/>
      <c r="M1088" s="142"/>
      <c r="N1088" s="125"/>
      <c r="O1088" s="115"/>
      <c r="P1088" s="115"/>
      <c r="Q1088" s="115"/>
      <c r="R1088" s="115"/>
      <c r="S1088" s="115"/>
      <c r="T1088" s="115"/>
      <c r="U1088" s="115"/>
    </row>
    <row r="1089" spans="1:21" x14ac:dyDescent="0.25">
      <c r="A1089" s="23">
        <f>ROW()/3-1</f>
        <v>362</v>
      </c>
      <c r="B1089" s="124"/>
      <c r="C1089" s="28" t="str">
        <f ca="1">IF($B1087="","",IF(Zdroj!$AS$9="ano",IF(OFFSET(Zdroj!M$16,'k rozhodnutí detailní'!A1086,0)="","","Anonymizováno"),IF(OFFSET(Zdroj!M$16,'k rozhodnutí detailní'!A1086,0)="","",OFFSET(Zdroj!M$16,'k rozhodnutí detailní'!A1086,0))))</f>
        <v/>
      </c>
      <c r="D1089" s="3" t="str">
        <f ca="1">IF($B1087="","",CONCATENATE("Dotace bude použita na:","
",OFFSET(Zdroj!P$16,'k rozhodnutí detailní'!$A1086,0)))</f>
        <v/>
      </c>
      <c r="E1089" s="127"/>
      <c r="F1089" s="31" t="str">
        <f ca="1">IF($B1087="","",OFFSET(Zdroj!V$16,'k rozhodnutí detailní'!$A1086,0))</f>
        <v/>
      </c>
      <c r="G1089" s="38" t="str">
        <f ca="1">IF($B1087="","",OFFSET(Zdroj!CC$16,'k rozhodnutí'!$A1086,0))</f>
        <v/>
      </c>
      <c r="H1089" s="126"/>
      <c r="I1089" s="115"/>
      <c r="J1089" s="115"/>
      <c r="K1089" s="115"/>
      <c r="L1089" s="115"/>
      <c r="M1089" s="142"/>
      <c r="N1089" s="32" t="str">
        <f t="shared" ref="N1089" ca="1" si="719">IF(B1087="","",N1087/G1087)</f>
        <v/>
      </c>
      <c r="O1089" s="115"/>
      <c r="P1089" s="115"/>
      <c r="Q1089" s="115"/>
      <c r="R1089" s="115"/>
      <c r="S1089" s="115"/>
      <c r="T1089" s="115"/>
      <c r="U1089" s="115"/>
    </row>
    <row r="1090" spans="1:21" x14ac:dyDescent="0.25">
      <c r="A1090" s="23"/>
      <c r="B1090" s="78" t="str">
        <f ca="1">IF(OFFSET(Zdroj!$B$16,A1089,0)&gt;0,A1092,"")</f>
        <v/>
      </c>
      <c r="C1090" s="2" t="str">
        <f ca="1">IF($B1090="","",IF(Zdroj!$AS$9="ano",CONCATENATE(OFFSET(Zdroj!C$16,'k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19" t="str">
        <f ca="1">IF($B1090="","",OFFSET(Zdroj!N$16,'k rozhodnutí detailní'!$A1089,0))</f>
        <v/>
      </c>
      <c r="E1090" s="127" t="str">
        <f ca="1">IF($B1090="","",OFFSET(Zdroj!T$16,'k rozhodnutí detailní'!$A1089,0))</f>
        <v/>
      </c>
      <c r="F1090" s="31" t="str">
        <f ca="1">IF($B1090="","",OFFSET(Zdroj!U$16,'k rozhodnutí detailní'!$A1089,0))</f>
        <v/>
      </c>
      <c r="G1090" s="122" t="str">
        <f ca="1">IF($B1090="","",OFFSET(Zdroj!W$16,'k rozhodnutí detailní'!$A1089,0))</f>
        <v/>
      </c>
      <c r="H1090" s="126" t="str">
        <f ca="1">IF($B1090="","",OFFSET(Zdroj!Y$16,'k rozhodnutí detailní'!$A1089,0))</f>
        <v/>
      </c>
      <c r="I1090" s="115" t="str">
        <f ca="1">IF($B1090="","",OFFSET(Zdroj!BW$16,'k rozhodnutí detailní'!$A1089,0))</f>
        <v/>
      </c>
      <c r="J1090" s="115" t="str">
        <f ca="1">IF($B1090="","",OFFSET(Zdroj!BX$16,'k rozhodnutí detailní'!$A1089,0))</f>
        <v/>
      </c>
      <c r="K1090" s="115" t="str">
        <f ca="1">IF($B1090="","",OFFSET(Zdroj!BY$16,'k rozhodnutí detailní'!$A1089,0))</f>
        <v/>
      </c>
      <c r="L1090" s="115" t="str">
        <f ca="1">IF($B1090="","",CONCATENATE(OFFSET(Zdroj!BZ$16,'k rozhodnutí detailní'!$A1089,0)," ze 100"))</f>
        <v/>
      </c>
      <c r="M1090" s="142" t="str">
        <f t="shared" ref="M1090" ca="1" si="720">IF($B1090="","",SUM((I1090+J1090+K1090)/100))</f>
        <v/>
      </c>
      <c r="N1090" s="125" t="str">
        <f ca="1">IF(B1090="","",OFFSET(Zdroj!CE$16,'k rozhodnutí detailní'!A1089,0))</f>
        <v/>
      </c>
      <c r="O1090" s="115" t="str">
        <f ca="1">IF($B1090="","",OFFSET(Zdroj!Z$16,'k rozhodnutí detailní'!$A1089,0))</f>
        <v/>
      </c>
      <c r="P1090" s="115" t="str">
        <f ca="1">IF($B1090="","",OFFSET(Zdroj!AC$16,'k rozhodnutí detailní'!$A1089,0))</f>
        <v/>
      </c>
      <c r="Q1090" s="115" t="str">
        <f ca="1">IF($B1090="","",OFFSET(Zdroj!AD$16,'k rozhodnutí detailní'!$A1089,0))</f>
        <v/>
      </c>
      <c r="R1090" s="115" t="str">
        <f ca="1">IF($B1090="","",OFFSET(Zdroj!AE$16,'k rozhodnutí detailní'!$A1089,0))</f>
        <v/>
      </c>
      <c r="S1090" s="115" t="str">
        <f ca="1">IF($B1090="","",OFFSET(Zdroj!AF$16,'k rozhodnutí detailní'!$A1089,0))</f>
        <v/>
      </c>
      <c r="T1090" s="115" t="str">
        <f ca="1">IF($B1090="","",OFFSET(Zdroj!AG$16,'k rozhodnutí detailní'!$A1089,0))</f>
        <v/>
      </c>
      <c r="U1090" s="115" t="str">
        <f ca="1">IF($B1090="","",OFFSET(Zdroj!AH$16,'k rozhodnutí detailní'!$A1089,0))</f>
        <v/>
      </c>
    </row>
    <row r="1091" spans="1:21" x14ac:dyDescent="0.25">
      <c r="A1091" s="23"/>
      <c r="B1091" s="124" t="str">
        <f ca="1">IF(OFFSET(Zdroj!$B$16,A1089,0)&gt;0,OFFSET(Zdroj!$B$16,A1089,0)+0,"")</f>
        <v/>
      </c>
      <c r="C1091" s="2" t="str">
        <f ca="1">IF($B1090="","",IF(Zdroj!$AS$9="ano",CONCATENATE("Okres:","
",OFFSET(Zdroj!CH$16,'k rozhodnutí detailní'!$A1089,0),"
","Právní forma","
",OFFSET(Zdroj!H$16,'k rozhodnutí detailní'!$A1089,0),"
",IF(OFFSET(Zdroj!I$16,'k rozhodnutí detailní'!$A1089,0)="","","IČO: "),OFFSET(Zdroj!I$16,'k rozhodnutí detailní'!$A1089,0),"
","B.Ú. ",IF(OFFSET(Zdroj!J$16,'k rozhodnutí detailní'!$A1089,0)="","","Anonymizováno")),CONCATENATE("Okres:","
",OFFSET(Zdroj!CH$16,'k rozhodnutí detailní'!$A1089,0),"
","Právní forma","
",OFFSET(Zdroj!H$16,'k rozhodnutí detailní'!$A1089,0),"
",IF(OFFSET(Zdroj!I$16,'k rozhodnutí detailní'!$A1089,0)="","","IČO: "),OFFSET(Zdroj!I$16,'k rozhodnutí detailní'!$A1089,0),"
","B.Ú. ",OFFSET(Zdroj!J$16,'k rozhodnutí detailní'!$A1089,0))))</f>
        <v/>
      </c>
      <c r="D1091" s="3" t="str">
        <f ca="1">IF($B1090="","",OFFSET(Zdroj!O$16,'k rozhodnutí detailní'!$A1089,0))</f>
        <v/>
      </c>
      <c r="E1091" s="127"/>
      <c r="F1091" s="30"/>
      <c r="G1091" s="122"/>
      <c r="H1091" s="126"/>
      <c r="I1091" s="115"/>
      <c r="J1091" s="115"/>
      <c r="K1091" s="115"/>
      <c r="L1091" s="115"/>
      <c r="M1091" s="142"/>
      <c r="N1091" s="125"/>
      <c r="O1091" s="115"/>
      <c r="P1091" s="115"/>
      <c r="Q1091" s="115"/>
      <c r="R1091" s="115"/>
      <c r="S1091" s="115"/>
      <c r="T1091" s="115"/>
      <c r="U1091" s="115"/>
    </row>
    <row r="1092" spans="1:21" x14ac:dyDescent="0.25">
      <c r="A1092" s="23">
        <f>ROW()/3-1</f>
        <v>363</v>
      </c>
      <c r="B1092" s="124"/>
      <c r="C1092" s="28" t="str">
        <f ca="1">IF($B1090="","",IF(Zdroj!$AS$9="ano",IF(OFFSET(Zdroj!M$16,'k rozhodnutí detailní'!A1089,0)="","","Anonymizováno"),IF(OFFSET(Zdroj!M$16,'k rozhodnutí detailní'!A1089,0)="","",OFFSET(Zdroj!M$16,'k rozhodnutí detailní'!A1089,0))))</f>
        <v/>
      </c>
      <c r="D1092" s="3" t="str">
        <f ca="1">IF($B1090="","",CONCATENATE("Dotace bude použita na:","
",OFFSET(Zdroj!P$16,'k rozhodnutí detailní'!$A1089,0)))</f>
        <v/>
      </c>
      <c r="E1092" s="127"/>
      <c r="F1092" s="31" t="str">
        <f ca="1">IF($B1090="","",OFFSET(Zdroj!V$16,'k rozhodnutí detailní'!$A1089,0))</f>
        <v/>
      </c>
      <c r="G1092" s="38" t="str">
        <f ca="1">IF($B1090="","",OFFSET(Zdroj!CC$16,'k rozhodnutí'!$A1089,0))</f>
        <v/>
      </c>
      <c r="H1092" s="126"/>
      <c r="I1092" s="115"/>
      <c r="J1092" s="115"/>
      <c r="K1092" s="115"/>
      <c r="L1092" s="115"/>
      <c r="M1092" s="142"/>
      <c r="N1092" s="32" t="str">
        <f t="shared" ref="N1092" ca="1" si="721">IF(B1090="","",N1090/G1090)</f>
        <v/>
      </c>
      <c r="O1092" s="115"/>
      <c r="P1092" s="115"/>
      <c r="Q1092" s="115"/>
      <c r="R1092" s="115"/>
      <c r="S1092" s="115"/>
      <c r="T1092" s="115"/>
      <c r="U1092" s="115"/>
    </row>
    <row r="1093" spans="1:21" x14ac:dyDescent="0.25">
      <c r="A1093" s="23"/>
      <c r="B1093" s="78" t="str">
        <f ca="1">IF(OFFSET(Zdroj!$B$16,A1092,0)&gt;0,A1095,"")</f>
        <v/>
      </c>
      <c r="C1093" s="2" t="str">
        <f ca="1">IF($B1093="","",IF(Zdroj!$AS$9="ano",CONCATENATE(OFFSET(Zdroj!C$16,'k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19" t="str">
        <f ca="1">IF($B1093="","",OFFSET(Zdroj!N$16,'k rozhodnutí detailní'!$A1092,0))</f>
        <v/>
      </c>
      <c r="E1093" s="127" t="str">
        <f ca="1">IF($B1093="","",OFFSET(Zdroj!T$16,'k rozhodnutí detailní'!$A1092,0))</f>
        <v/>
      </c>
      <c r="F1093" s="31" t="str">
        <f ca="1">IF($B1093="","",OFFSET(Zdroj!U$16,'k rozhodnutí detailní'!$A1092,0))</f>
        <v/>
      </c>
      <c r="G1093" s="122" t="str">
        <f ca="1">IF($B1093="","",OFFSET(Zdroj!W$16,'k rozhodnutí detailní'!$A1092,0))</f>
        <v/>
      </c>
      <c r="H1093" s="126" t="str">
        <f ca="1">IF($B1093="","",OFFSET(Zdroj!Y$16,'k rozhodnutí detailní'!$A1092,0))</f>
        <v/>
      </c>
      <c r="I1093" s="115" t="str">
        <f ca="1">IF($B1093="","",OFFSET(Zdroj!BW$16,'k rozhodnutí detailní'!$A1092,0))</f>
        <v/>
      </c>
      <c r="J1093" s="115" t="str">
        <f ca="1">IF($B1093="","",OFFSET(Zdroj!BX$16,'k rozhodnutí detailní'!$A1092,0))</f>
        <v/>
      </c>
      <c r="K1093" s="115" t="str">
        <f ca="1">IF($B1093="","",OFFSET(Zdroj!BY$16,'k rozhodnutí detailní'!$A1092,0))</f>
        <v/>
      </c>
      <c r="L1093" s="115" t="str">
        <f ca="1">IF($B1093="","",CONCATENATE(OFFSET(Zdroj!BZ$16,'k rozhodnutí detailní'!$A1092,0)," ze 100"))</f>
        <v/>
      </c>
      <c r="M1093" s="142" t="str">
        <f t="shared" ref="M1093" ca="1" si="722">IF($B1093="","",SUM((I1093+J1093+K1093)/100))</f>
        <v/>
      </c>
      <c r="N1093" s="125" t="str">
        <f ca="1">IF(B1093="","",OFFSET(Zdroj!CE$16,'k rozhodnutí detailní'!A1092,0))</f>
        <v/>
      </c>
      <c r="O1093" s="115" t="str">
        <f ca="1">IF($B1093="","",OFFSET(Zdroj!Z$16,'k rozhodnutí detailní'!$A1092,0))</f>
        <v/>
      </c>
      <c r="P1093" s="115" t="str">
        <f ca="1">IF($B1093="","",OFFSET(Zdroj!AC$16,'k rozhodnutí detailní'!$A1092,0))</f>
        <v/>
      </c>
      <c r="Q1093" s="115" t="str">
        <f ca="1">IF($B1093="","",OFFSET(Zdroj!AD$16,'k rozhodnutí detailní'!$A1092,0))</f>
        <v/>
      </c>
      <c r="R1093" s="115" t="str">
        <f ca="1">IF($B1093="","",OFFSET(Zdroj!AE$16,'k rozhodnutí detailní'!$A1092,0))</f>
        <v/>
      </c>
      <c r="S1093" s="115" t="str">
        <f ca="1">IF($B1093="","",OFFSET(Zdroj!AF$16,'k rozhodnutí detailní'!$A1092,0))</f>
        <v/>
      </c>
      <c r="T1093" s="115" t="str">
        <f ca="1">IF($B1093="","",OFFSET(Zdroj!AG$16,'k rozhodnutí detailní'!$A1092,0))</f>
        <v/>
      </c>
      <c r="U1093" s="115" t="str">
        <f ca="1">IF($B1093="","",OFFSET(Zdroj!AH$16,'k rozhodnutí detailní'!$A1092,0))</f>
        <v/>
      </c>
    </row>
    <row r="1094" spans="1:21" x14ac:dyDescent="0.25">
      <c r="A1094" s="23"/>
      <c r="B1094" s="124" t="str">
        <f ca="1">IF(OFFSET(Zdroj!$B$16,A1092,0)&gt;0,OFFSET(Zdroj!$B$16,A1092,0)+0,"")</f>
        <v/>
      </c>
      <c r="C1094" s="2" t="str">
        <f ca="1">IF($B1093="","",IF(Zdroj!$AS$9="ano",CONCATENATE("Okres:","
",OFFSET(Zdroj!CH$16,'k rozhodnutí detailní'!$A1092,0),"
","Právní forma","
",OFFSET(Zdroj!H$16,'k rozhodnutí detailní'!$A1092,0),"
",IF(OFFSET(Zdroj!I$16,'k rozhodnutí detailní'!$A1092,0)="","","IČO: "),OFFSET(Zdroj!I$16,'k rozhodnutí detailní'!$A1092,0),"
","B.Ú. ",IF(OFFSET(Zdroj!J$16,'k rozhodnutí detailní'!$A1092,0)="","","Anonymizováno")),CONCATENATE("Okres:","
",OFFSET(Zdroj!CH$16,'k rozhodnutí detailní'!$A1092,0),"
","Právní forma","
",OFFSET(Zdroj!H$16,'k rozhodnutí detailní'!$A1092,0),"
",IF(OFFSET(Zdroj!I$16,'k rozhodnutí detailní'!$A1092,0)="","","IČO: "),OFFSET(Zdroj!I$16,'k rozhodnutí detailní'!$A1092,0),"
","B.Ú. ",OFFSET(Zdroj!J$16,'k rozhodnutí detailní'!$A1092,0))))</f>
        <v/>
      </c>
      <c r="D1094" s="3" t="str">
        <f ca="1">IF($B1093="","",OFFSET(Zdroj!O$16,'k rozhodnutí detailní'!$A1092,0))</f>
        <v/>
      </c>
      <c r="E1094" s="127"/>
      <c r="F1094" s="30"/>
      <c r="G1094" s="122"/>
      <c r="H1094" s="126"/>
      <c r="I1094" s="115"/>
      <c r="J1094" s="115"/>
      <c r="K1094" s="115"/>
      <c r="L1094" s="115"/>
      <c r="M1094" s="142"/>
      <c r="N1094" s="125"/>
      <c r="O1094" s="115"/>
      <c r="P1094" s="115"/>
      <c r="Q1094" s="115"/>
      <c r="R1094" s="115"/>
      <c r="S1094" s="115"/>
      <c r="T1094" s="115"/>
      <c r="U1094" s="115"/>
    </row>
    <row r="1095" spans="1:21" x14ac:dyDescent="0.25">
      <c r="A1095" s="23">
        <f>ROW()/3-1</f>
        <v>364</v>
      </c>
      <c r="B1095" s="124"/>
      <c r="C1095" s="28" t="str">
        <f ca="1">IF($B1093="","",IF(Zdroj!$AS$9="ano",IF(OFFSET(Zdroj!M$16,'k rozhodnutí detailní'!A1092,0)="","","Anonymizováno"),IF(OFFSET(Zdroj!M$16,'k rozhodnutí detailní'!A1092,0)="","",OFFSET(Zdroj!M$16,'k rozhodnutí detailní'!A1092,0))))</f>
        <v/>
      </c>
      <c r="D1095" s="3" t="str">
        <f ca="1">IF($B1093="","",CONCATENATE("Dotace bude použita na:","
",OFFSET(Zdroj!P$16,'k rozhodnutí detailní'!$A1092,0)))</f>
        <v/>
      </c>
      <c r="E1095" s="127"/>
      <c r="F1095" s="31" t="str">
        <f ca="1">IF($B1093="","",OFFSET(Zdroj!V$16,'k rozhodnutí detailní'!$A1092,0))</f>
        <v/>
      </c>
      <c r="G1095" s="38" t="str">
        <f ca="1">IF($B1093="","",OFFSET(Zdroj!CC$16,'k rozhodnutí'!$A1092,0))</f>
        <v/>
      </c>
      <c r="H1095" s="126"/>
      <c r="I1095" s="115"/>
      <c r="J1095" s="115"/>
      <c r="K1095" s="115"/>
      <c r="L1095" s="115"/>
      <c r="M1095" s="142"/>
      <c r="N1095" s="32" t="str">
        <f t="shared" ref="N1095" ca="1" si="723">IF(B1093="","",N1093/G1093)</f>
        <v/>
      </c>
      <c r="O1095" s="115"/>
      <c r="P1095" s="115"/>
      <c r="Q1095" s="115"/>
      <c r="R1095" s="115"/>
      <c r="S1095" s="115"/>
      <c r="T1095" s="115"/>
      <c r="U1095" s="115"/>
    </row>
    <row r="1096" spans="1:21" x14ac:dyDescent="0.25">
      <c r="A1096" s="23"/>
      <c r="B1096" s="78" t="str">
        <f ca="1">IF(OFFSET(Zdroj!$B$16,A1095,0)&gt;0,A1098,"")</f>
        <v/>
      </c>
      <c r="C1096" s="2" t="str">
        <f ca="1">IF($B1096="","",IF(Zdroj!$AS$9="ano",CONCATENATE(OFFSET(Zdroj!C$16,'k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19" t="str">
        <f ca="1">IF($B1096="","",OFFSET(Zdroj!N$16,'k rozhodnutí detailní'!$A1095,0))</f>
        <v/>
      </c>
      <c r="E1096" s="127" t="str">
        <f ca="1">IF($B1096="","",OFFSET(Zdroj!T$16,'k rozhodnutí detailní'!$A1095,0))</f>
        <v/>
      </c>
      <c r="F1096" s="31" t="str">
        <f ca="1">IF($B1096="","",OFFSET(Zdroj!U$16,'k rozhodnutí detailní'!$A1095,0))</f>
        <v/>
      </c>
      <c r="G1096" s="122" t="str">
        <f ca="1">IF($B1096="","",OFFSET(Zdroj!W$16,'k rozhodnutí detailní'!$A1095,0))</f>
        <v/>
      </c>
      <c r="H1096" s="126" t="str">
        <f ca="1">IF($B1096="","",OFFSET(Zdroj!Y$16,'k rozhodnutí detailní'!$A1095,0))</f>
        <v/>
      </c>
      <c r="I1096" s="115" t="str">
        <f ca="1">IF($B1096="","",OFFSET(Zdroj!BW$16,'k rozhodnutí detailní'!$A1095,0))</f>
        <v/>
      </c>
      <c r="J1096" s="115" t="str">
        <f ca="1">IF($B1096="","",OFFSET(Zdroj!BX$16,'k rozhodnutí detailní'!$A1095,0))</f>
        <v/>
      </c>
      <c r="K1096" s="115" t="str">
        <f ca="1">IF($B1096="","",OFFSET(Zdroj!BY$16,'k rozhodnutí detailní'!$A1095,0))</f>
        <v/>
      </c>
      <c r="L1096" s="115" t="str">
        <f ca="1">IF($B1096="","",CONCATENATE(OFFSET(Zdroj!BZ$16,'k rozhodnutí detailní'!$A1095,0)," ze 100"))</f>
        <v/>
      </c>
      <c r="M1096" s="142" t="str">
        <f t="shared" ref="M1096" ca="1" si="724">IF($B1096="","",SUM((I1096+J1096+K1096)/100))</f>
        <v/>
      </c>
      <c r="N1096" s="125" t="str">
        <f ca="1">IF(B1096="","",OFFSET(Zdroj!CE$16,'k rozhodnutí detailní'!A1095,0))</f>
        <v/>
      </c>
      <c r="O1096" s="115" t="str">
        <f ca="1">IF($B1096="","",OFFSET(Zdroj!Z$16,'k rozhodnutí detailní'!$A1095,0))</f>
        <v/>
      </c>
      <c r="P1096" s="115" t="str">
        <f ca="1">IF($B1096="","",OFFSET(Zdroj!AC$16,'k rozhodnutí detailní'!$A1095,0))</f>
        <v/>
      </c>
      <c r="Q1096" s="115" t="str">
        <f ca="1">IF($B1096="","",OFFSET(Zdroj!AD$16,'k rozhodnutí detailní'!$A1095,0))</f>
        <v/>
      </c>
      <c r="R1096" s="115" t="str">
        <f ca="1">IF($B1096="","",OFFSET(Zdroj!AE$16,'k rozhodnutí detailní'!$A1095,0))</f>
        <v/>
      </c>
      <c r="S1096" s="115" t="str">
        <f ca="1">IF($B1096="","",OFFSET(Zdroj!AF$16,'k rozhodnutí detailní'!$A1095,0))</f>
        <v/>
      </c>
      <c r="T1096" s="115" t="str">
        <f ca="1">IF($B1096="","",OFFSET(Zdroj!AG$16,'k rozhodnutí detailní'!$A1095,0))</f>
        <v/>
      </c>
      <c r="U1096" s="115" t="str">
        <f ca="1">IF($B1096="","",OFFSET(Zdroj!AH$16,'k rozhodnutí detailní'!$A1095,0))</f>
        <v/>
      </c>
    </row>
    <row r="1097" spans="1:21" x14ac:dyDescent="0.25">
      <c r="A1097" s="23"/>
      <c r="B1097" s="124" t="str">
        <f ca="1">IF(OFFSET(Zdroj!$B$16,A1095,0)&gt;0,OFFSET(Zdroj!$B$16,A1095,0)+0,"")</f>
        <v/>
      </c>
      <c r="C1097" s="2" t="str">
        <f ca="1">IF($B1096="","",IF(Zdroj!$AS$9="ano",CONCATENATE("Okres:","
",OFFSET(Zdroj!CH$16,'k rozhodnutí detailní'!$A1095,0),"
","Právní forma","
",OFFSET(Zdroj!H$16,'k rozhodnutí detailní'!$A1095,0),"
",IF(OFFSET(Zdroj!I$16,'k rozhodnutí detailní'!$A1095,0)="","","IČO: "),OFFSET(Zdroj!I$16,'k rozhodnutí detailní'!$A1095,0),"
","B.Ú. ",IF(OFFSET(Zdroj!J$16,'k rozhodnutí detailní'!$A1095,0)="","","Anonymizováno")),CONCATENATE("Okres:","
",OFFSET(Zdroj!CH$16,'k rozhodnutí detailní'!$A1095,0),"
","Právní forma","
",OFFSET(Zdroj!H$16,'k rozhodnutí detailní'!$A1095,0),"
",IF(OFFSET(Zdroj!I$16,'k rozhodnutí detailní'!$A1095,0)="","","IČO: "),OFFSET(Zdroj!I$16,'k rozhodnutí detailní'!$A1095,0),"
","B.Ú. ",OFFSET(Zdroj!J$16,'k rozhodnutí detailní'!$A1095,0))))</f>
        <v/>
      </c>
      <c r="D1097" s="3" t="str">
        <f ca="1">IF($B1096="","",OFFSET(Zdroj!O$16,'k rozhodnutí detailní'!$A1095,0))</f>
        <v/>
      </c>
      <c r="E1097" s="127"/>
      <c r="F1097" s="30"/>
      <c r="G1097" s="122"/>
      <c r="H1097" s="126"/>
      <c r="I1097" s="115"/>
      <c r="J1097" s="115"/>
      <c r="K1097" s="115"/>
      <c r="L1097" s="115"/>
      <c r="M1097" s="142"/>
      <c r="N1097" s="125"/>
      <c r="O1097" s="115"/>
      <c r="P1097" s="115"/>
      <c r="Q1097" s="115"/>
      <c r="R1097" s="115"/>
      <c r="S1097" s="115"/>
      <c r="T1097" s="115"/>
      <c r="U1097" s="115"/>
    </row>
    <row r="1098" spans="1:21" x14ac:dyDescent="0.25">
      <c r="A1098" s="23">
        <f>ROW()/3-1</f>
        <v>365</v>
      </c>
      <c r="B1098" s="124"/>
      <c r="C1098" s="28" t="str">
        <f ca="1">IF($B1096="","",IF(Zdroj!$AS$9="ano",IF(OFFSET(Zdroj!M$16,'k rozhodnutí detailní'!A1095,0)="","","Anonymizováno"),IF(OFFSET(Zdroj!M$16,'k rozhodnutí detailní'!A1095,0)="","",OFFSET(Zdroj!M$16,'k rozhodnutí detailní'!A1095,0))))</f>
        <v/>
      </c>
      <c r="D1098" s="3" t="str">
        <f ca="1">IF($B1096="","",CONCATENATE("Dotace bude použita na:","
",OFFSET(Zdroj!P$16,'k rozhodnutí detailní'!$A1095,0)))</f>
        <v/>
      </c>
      <c r="E1098" s="127"/>
      <c r="F1098" s="31" t="str">
        <f ca="1">IF($B1096="","",OFFSET(Zdroj!V$16,'k rozhodnutí detailní'!$A1095,0))</f>
        <v/>
      </c>
      <c r="G1098" s="38" t="str">
        <f ca="1">IF($B1096="","",OFFSET(Zdroj!CC$16,'k rozhodnutí'!$A1095,0))</f>
        <v/>
      </c>
      <c r="H1098" s="126"/>
      <c r="I1098" s="115"/>
      <c r="J1098" s="115"/>
      <c r="K1098" s="115"/>
      <c r="L1098" s="115"/>
      <c r="M1098" s="142"/>
      <c r="N1098" s="32" t="str">
        <f t="shared" ref="N1098" ca="1" si="725">IF(B1096="","",N1096/G1096)</f>
        <v/>
      </c>
      <c r="O1098" s="115"/>
      <c r="P1098" s="115"/>
      <c r="Q1098" s="115"/>
      <c r="R1098" s="115"/>
      <c r="S1098" s="115"/>
      <c r="T1098" s="115"/>
      <c r="U1098" s="115"/>
    </row>
    <row r="1099" spans="1:21" x14ac:dyDescent="0.25">
      <c r="A1099" s="23"/>
      <c r="B1099" s="78" t="str">
        <f ca="1">IF(OFFSET(Zdroj!$B$16,A1098,0)&gt;0,A1101,"")</f>
        <v/>
      </c>
      <c r="C1099" s="2" t="str">
        <f ca="1">IF($B1099="","",IF(Zdroj!$AS$9="ano",CONCATENATE(OFFSET(Zdroj!C$16,'k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19" t="str">
        <f ca="1">IF($B1099="","",OFFSET(Zdroj!N$16,'k rozhodnutí detailní'!$A1098,0))</f>
        <v/>
      </c>
      <c r="E1099" s="127" t="str">
        <f ca="1">IF($B1099="","",OFFSET(Zdroj!T$16,'k rozhodnutí detailní'!$A1098,0))</f>
        <v/>
      </c>
      <c r="F1099" s="31" t="str">
        <f ca="1">IF($B1099="","",OFFSET(Zdroj!U$16,'k rozhodnutí detailní'!$A1098,0))</f>
        <v/>
      </c>
      <c r="G1099" s="122" t="str">
        <f ca="1">IF($B1099="","",OFFSET(Zdroj!W$16,'k rozhodnutí detailní'!$A1098,0))</f>
        <v/>
      </c>
      <c r="H1099" s="126" t="str">
        <f ca="1">IF($B1099="","",OFFSET(Zdroj!Y$16,'k rozhodnutí detailní'!$A1098,0))</f>
        <v/>
      </c>
      <c r="I1099" s="115" t="str">
        <f ca="1">IF($B1099="","",OFFSET(Zdroj!BW$16,'k rozhodnutí detailní'!$A1098,0))</f>
        <v/>
      </c>
      <c r="J1099" s="115" t="str">
        <f ca="1">IF($B1099="","",OFFSET(Zdroj!BX$16,'k rozhodnutí detailní'!$A1098,0))</f>
        <v/>
      </c>
      <c r="K1099" s="115" t="str">
        <f ca="1">IF($B1099="","",OFFSET(Zdroj!BY$16,'k rozhodnutí detailní'!$A1098,0))</f>
        <v/>
      </c>
      <c r="L1099" s="115" t="str">
        <f ca="1">IF($B1099="","",CONCATENATE(OFFSET(Zdroj!BZ$16,'k rozhodnutí detailní'!$A1098,0)," ze 100"))</f>
        <v/>
      </c>
      <c r="M1099" s="142" t="str">
        <f t="shared" ref="M1099" ca="1" si="726">IF($B1099="","",SUM((I1099+J1099+K1099)/100))</f>
        <v/>
      </c>
      <c r="N1099" s="125" t="str">
        <f ca="1">IF(B1099="","",OFFSET(Zdroj!CE$16,'k rozhodnutí detailní'!A1098,0))</f>
        <v/>
      </c>
      <c r="O1099" s="115" t="str">
        <f ca="1">IF($B1099="","",OFFSET(Zdroj!Z$16,'k rozhodnutí detailní'!$A1098,0))</f>
        <v/>
      </c>
      <c r="P1099" s="115" t="str">
        <f ca="1">IF($B1099="","",OFFSET(Zdroj!AC$16,'k rozhodnutí detailní'!$A1098,0))</f>
        <v/>
      </c>
      <c r="Q1099" s="115" t="str">
        <f ca="1">IF($B1099="","",OFFSET(Zdroj!AD$16,'k rozhodnutí detailní'!$A1098,0))</f>
        <v/>
      </c>
      <c r="R1099" s="115" t="str">
        <f ca="1">IF($B1099="","",OFFSET(Zdroj!AE$16,'k rozhodnutí detailní'!$A1098,0))</f>
        <v/>
      </c>
      <c r="S1099" s="115" t="str">
        <f ca="1">IF($B1099="","",OFFSET(Zdroj!AF$16,'k rozhodnutí detailní'!$A1098,0))</f>
        <v/>
      </c>
      <c r="T1099" s="115" t="str">
        <f ca="1">IF($B1099="","",OFFSET(Zdroj!AG$16,'k rozhodnutí detailní'!$A1098,0))</f>
        <v/>
      </c>
      <c r="U1099" s="115" t="str">
        <f ca="1">IF($B1099="","",OFFSET(Zdroj!AH$16,'k rozhodnutí detailní'!$A1098,0))</f>
        <v/>
      </c>
    </row>
    <row r="1100" spans="1:21" x14ac:dyDescent="0.25">
      <c r="A1100" s="23"/>
      <c r="B1100" s="124" t="str">
        <f ca="1">IF(OFFSET(Zdroj!$B$16,A1098,0)&gt;0,OFFSET(Zdroj!$B$16,A1098,0)+0,"")</f>
        <v/>
      </c>
      <c r="C1100" s="2" t="str">
        <f ca="1">IF($B1099="","",IF(Zdroj!$AS$9="ano",CONCATENATE("Okres:","
",OFFSET(Zdroj!CH$16,'k rozhodnutí detailní'!$A1098,0),"
","Právní forma","
",OFFSET(Zdroj!H$16,'k rozhodnutí detailní'!$A1098,0),"
",IF(OFFSET(Zdroj!I$16,'k rozhodnutí detailní'!$A1098,0)="","","IČO: "),OFFSET(Zdroj!I$16,'k rozhodnutí detailní'!$A1098,0),"
","B.Ú. ",IF(OFFSET(Zdroj!J$16,'k rozhodnutí detailní'!$A1098,0)="","","Anonymizováno")),CONCATENATE("Okres:","
",OFFSET(Zdroj!CH$16,'k rozhodnutí detailní'!$A1098,0),"
","Právní forma","
",OFFSET(Zdroj!H$16,'k rozhodnutí detailní'!$A1098,0),"
",IF(OFFSET(Zdroj!I$16,'k rozhodnutí detailní'!$A1098,0)="","","IČO: "),OFFSET(Zdroj!I$16,'k rozhodnutí detailní'!$A1098,0),"
","B.Ú. ",OFFSET(Zdroj!J$16,'k rozhodnutí detailní'!$A1098,0))))</f>
        <v/>
      </c>
      <c r="D1100" s="3" t="str">
        <f ca="1">IF($B1099="","",OFFSET(Zdroj!O$16,'k rozhodnutí detailní'!$A1098,0))</f>
        <v/>
      </c>
      <c r="E1100" s="127"/>
      <c r="F1100" s="30"/>
      <c r="G1100" s="122"/>
      <c r="H1100" s="126"/>
      <c r="I1100" s="115"/>
      <c r="J1100" s="115"/>
      <c r="K1100" s="115"/>
      <c r="L1100" s="115"/>
      <c r="M1100" s="142"/>
      <c r="N1100" s="125"/>
      <c r="O1100" s="115"/>
      <c r="P1100" s="115"/>
      <c r="Q1100" s="115"/>
      <c r="R1100" s="115"/>
      <c r="S1100" s="115"/>
      <c r="T1100" s="115"/>
      <c r="U1100" s="115"/>
    </row>
    <row r="1101" spans="1:21" x14ac:dyDescent="0.25">
      <c r="A1101" s="23">
        <f>ROW()/3-1</f>
        <v>366</v>
      </c>
      <c r="B1101" s="124"/>
      <c r="C1101" s="28" t="str">
        <f ca="1">IF($B1099="","",IF(Zdroj!$AS$9="ano",IF(OFFSET(Zdroj!M$16,'k rozhodnutí detailní'!A1098,0)="","","Anonymizováno"),IF(OFFSET(Zdroj!M$16,'k rozhodnutí detailní'!A1098,0)="","",OFFSET(Zdroj!M$16,'k rozhodnutí detailní'!A1098,0))))</f>
        <v/>
      </c>
      <c r="D1101" s="3" t="str">
        <f ca="1">IF($B1099="","",CONCATENATE("Dotace bude použita na:","
",OFFSET(Zdroj!P$16,'k rozhodnutí detailní'!$A1098,0)))</f>
        <v/>
      </c>
      <c r="E1101" s="127"/>
      <c r="F1101" s="31" t="str">
        <f ca="1">IF($B1099="","",OFFSET(Zdroj!V$16,'k rozhodnutí detailní'!$A1098,0))</f>
        <v/>
      </c>
      <c r="G1101" s="38" t="str">
        <f ca="1">IF($B1099="","",OFFSET(Zdroj!CC$16,'k rozhodnutí'!$A1098,0))</f>
        <v/>
      </c>
      <c r="H1101" s="126"/>
      <c r="I1101" s="115"/>
      <c r="J1101" s="115"/>
      <c r="K1101" s="115"/>
      <c r="L1101" s="115"/>
      <c r="M1101" s="142"/>
      <c r="N1101" s="32" t="str">
        <f t="shared" ref="N1101" ca="1" si="727">IF(B1099="","",N1099/G1099)</f>
        <v/>
      </c>
      <c r="O1101" s="115"/>
      <c r="P1101" s="115"/>
      <c r="Q1101" s="115"/>
      <c r="R1101" s="115"/>
      <c r="S1101" s="115"/>
      <c r="T1101" s="115"/>
      <c r="U1101" s="115"/>
    </row>
    <row r="1102" spans="1:21" x14ac:dyDescent="0.25">
      <c r="A1102" s="23"/>
      <c r="B1102" s="78" t="str">
        <f ca="1">IF(OFFSET(Zdroj!$B$16,A1101,0)&gt;0,A1104,"")</f>
        <v/>
      </c>
      <c r="C1102" s="2" t="str">
        <f ca="1">IF($B1102="","",IF(Zdroj!$AS$9="ano",CONCATENATE(OFFSET(Zdroj!C$16,'k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19" t="str">
        <f ca="1">IF($B1102="","",OFFSET(Zdroj!N$16,'k rozhodnutí detailní'!$A1101,0))</f>
        <v/>
      </c>
      <c r="E1102" s="127" t="str">
        <f ca="1">IF($B1102="","",OFFSET(Zdroj!T$16,'k rozhodnutí detailní'!$A1101,0))</f>
        <v/>
      </c>
      <c r="F1102" s="31" t="str">
        <f ca="1">IF($B1102="","",OFFSET(Zdroj!U$16,'k rozhodnutí detailní'!$A1101,0))</f>
        <v/>
      </c>
      <c r="G1102" s="122" t="str">
        <f ca="1">IF($B1102="","",OFFSET(Zdroj!W$16,'k rozhodnutí detailní'!$A1101,0))</f>
        <v/>
      </c>
      <c r="H1102" s="126" t="str">
        <f ca="1">IF($B1102="","",OFFSET(Zdroj!Y$16,'k rozhodnutí detailní'!$A1101,0))</f>
        <v/>
      </c>
      <c r="I1102" s="115" t="str">
        <f ca="1">IF($B1102="","",OFFSET(Zdroj!BW$16,'k rozhodnutí detailní'!$A1101,0))</f>
        <v/>
      </c>
      <c r="J1102" s="115" t="str">
        <f ca="1">IF($B1102="","",OFFSET(Zdroj!BX$16,'k rozhodnutí detailní'!$A1101,0))</f>
        <v/>
      </c>
      <c r="K1102" s="115" t="str">
        <f ca="1">IF($B1102="","",OFFSET(Zdroj!BY$16,'k rozhodnutí detailní'!$A1101,0))</f>
        <v/>
      </c>
      <c r="L1102" s="115" t="str">
        <f ca="1">IF($B1102="","",CONCATENATE(OFFSET(Zdroj!BZ$16,'k rozhodnutí detailní'!$A1101,0)," ze 100"))</f>
        <v/>
      </c>
      <c r="M1102" s="142" t="str">
        <f t="shared" ref="M1102" ca="1" si="728">IF($B1102="","",SUM((I1102+J1102+K1102)/100))</f>
        <v/>
      </c>
      <c r="N1102" s="125" t="str">
        <f ca="1">IF(B1102="","",OFFSET(Zdroj!CE$16,'k rozhodnutí detailní'!A1101,0))</f>
        <v/>
      </c>
      <c r="O1102" s="115" t="str">
        <f ca="1">IF($B1102="","",OFFSET(Zdroj!Z$16,'k rozhodnutí detailní'!$A1101,0))</f>
        <v/>
      </c>
      <c r="P1102" s="115" t="str">
        <f ca="1">IF($B1102="","",OFFSET(Zdroj!AC$16,'k rozhodnutí detailní'!$A1101,0))</f>
        <v/>
      </c>
      <c r="Q1102" s="115" t="str">
        <f ca="1">IF($B1102="","",OFFSET(Zdroj!AD$16,'k rozhodnutí detailní'!$A1101,0))</f>
        <v/>
      </c>
      <c r="R1102" s="115" t="str">
        <f ca="1">IF($B1102="","",OFFSET(Zdroj!AE$16,'k rozhodnutí detailní'!$A1101,0))</f>
        <v/>
      </c>
      <c r="S1102" s="115" t="str">
        <f ca="1">IF($B1102="","",OFFSET(Zdroj!AF$16,'k rozhodnutí detailní'!$A1101,0))</f>
        <v/>
      </c>
      <c r="T1102" s="115" t="str">
        <f ca="1">IF($B1102="","",OFFSET(Zdroj!AG$16,'k rozhodnutí detailní'!$A1101,0))</f>
        <v/>
      </c>
      <c r="U1102" s="115" t="str">
        <f ca="1">IF($B1102="","",OFFSET(Zdroj!AH$16,'k rozhodnutí detailní'!$A1101,0))</f>
        <v/>
      </c>
    </row>
    <row r="1103" spans="1:21" x14ac:dyDescent="0.25">
      <c r="A1103" s="23"/>
      <c r="B1103" s="124" t="str">
        <f ca="1">IF(OFFSET(Zdroj!$B$16,A1101,0)&gt;0,OFFSET(Zdroj!$B$16,A1101,0)+0,"")</f>
        <v/>
      </c>
      <c r="C1103" s="2" t="str">
        <f ca="1">IF($B1102="","",IF(Zdroj!$AS$9="ano",CONCATENATE("Okres:","
",OFFSET(Zdroj!CH$16,'k rozhodnutí detailní'!$A1101,0),"
","Právní forma","
",OFFSET(Zdroj!H$16,'k rozhodnutí detailní'!$A1101,0),"
",IF(OFFSET(Zdroj!I$16,'k rozhodnutí detailní'!$A1101,0)="","","IČO: "),OFFSET(Zdroj!I$16,'k rozhodnutí detailní'!$A1101,0),"
","B.Ú. ",IF(OFFSET(Zdroj!J$16,'k rozhodnutí detailní'!$A1101,0)="","","Anonymizováno")),CONCATENATE("Okres:","
",OFFSET(Zdroj!CH$16,'k rozhodnutí detailní'!$A1101,0),"
","Právní forma","
",OFFSET(Zdroj!H$16,'k rozhodnutí detailní'!$A1101,0),"
",IF(OFFSET(Zdroj!I$16,'k rozhodnutí detailní'!$A1101,0)="","","IČO: "),OFFSET(Zdroj!I$16,'k rozhodnutí detailní'!$A1101,0),"
","B.Ú. ",OFFSET(Zdroj!J$16,'k rozhodnutí detailní'!$A1101,0))))</f>
        <v/>
      </c>
      <c r="D1103" s="3" t="str">
        <f ca="1">IF($B1102="","",OFFSET(Zdroj!O$16,'k rozhodnutí detailní'!$A1101,0))</f>
        <v/>
      </c>
      <c r="E1103" s="127"/>
      <c r="F1103" s="30"/>
      <c r="G1103" s="122"/>
      <c r="H1103" s="126"/>
      <c r="I1103" s="115"/>
      <c r="J1103" s="115"/>
      <c r="K1103" s="115"/>
      <c r="L1103" s="115"/>
      <c r="M1103" s="142"/>
      <c r="N1103" s="125"/>
      <c r="O1103" s="115"/>
      <c r="P1103" s="115"/>
      <c r="Q1103" s="115"/>
      <c r="R1103" s="115"/>
      <c r="S1103" s="115"/>
      <c r="T1103" s="115"/>
      <c r="U1103" s="115"/>
    </row>
    <row r="1104" spans="1:21" x14ac:dyDescent="0.25">
      <c r="A1104" s="23">
        <f>ROW()/3-1</f>
        <v>367</v>
      </c>
      <c r="B1104" s="124"/>
      <c r="C1104" s="28" t="str">
        <f ca="1">IF($B1102="","",IF(Zdroj!$AS$9="ano",IF(OFFSET(Zdroj!M$16,'k rozhodnutí detailní'!A1101,0)="","","Anonymizováno"),IF(OFFSET(Zdroj!M$16,'k rozhodnutí detailní'!A1101,0)="","",OFFSET(Zdroj!M$16,'k rozhodnutí detailní'!A1101,0))))</f>
        <v/>
      </c>
      <c r="D1104" s="3" t="str">
        <f ca="1">IF($B1102="","",CONCATENATE("Dotace bude použita na:","
",OFFSET(Zdroj!P$16,'k rozhodnutí detailní'!$A1101,0)))</f>
        <v/>
      </c>
      <c r="E1104" s="127"/>
      <c r="F1104" s="31" t="str">
        <f ca="1">IF($B1102="","",OFFSET(Zdroj!V$16,'k rozhodnutí detailní'!$A1101,0))</f>
        <v/>
      </c>
      <c r="G1104" s="38" t="str">
        <f ca="1">IF($B1102="","",OFFSET(Zdroj!CC$16,'k rozhodnutí'!$A1101,0))</f>
        <v/>
      </c>
      <c r="H1104" s="126"/>
      <c r="I1104" s="115"/>
      <c r="J1104" s="115"/>
      <c r="K1104" s="115"/>
      <c r="L1104" s="115"/>
      <c r="M1104" s="142"/>
      <c r="N1104" s="32" t="str">
        <f t="shared" ref="N1104" ca="1" si="729">IF(B1102="","",N1102/G1102)</f>
        <v/>
      </c>
      <c r="O1104" s="115"/>
      <c r="P1104" s="115"/>
      <c r="Q1104" s="115"/>
      <c r="R1104" s="115"/>
      <c r="S1104" s="115"/>
      <c r="T1104" s="115"/>
      <c r="U1104" s="115"/>
    </row>
    <row r="1105" spans="1:21" x14ac:dyDescent="0.25">
      <c r="A1105" s="23"/>
      <c r="B1105" s="78" t="str">
        <f ca="1">IF(OFFSET(Zdroj!$B$16,A1104,0)&gt;0,A1107,"")</f>
        <v/>
      </c>
      <c r="C1105" s="2" t="str">
        <f ca="1">IF($B1105="","",IF(Zdroj!$AS$9="ano",CONCATENATE(OFFSET(Zdroj!C$16,'k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19" t="str">
        <f ca="1">IF($B1105="","",OFFSET(Zdroj!N$16,'k rozhodnutí detailní'!$A1104,0))</f>
        <v/>
      </c>
      <c r="E1105" s="127" t="str">
        <f ca="1">IF($B1105="","",OFFSET(Zdroj!T$16,'k rozhodnutí detailní'!$A1104,0))</f>
        <v/>
      </c>
      <c r="F1105" s="31" t="str">
        <f ca="1">IF($B1105="","",OFFSET(Zdroj!U$16,'k rozhodnutí detailní'!$A1104,0))</f>
        <v/>
      </c>
      <c r="G1105" s="122" t="str">
        <f ca="1">IF($B1105="","",OFFSET(Zdroj!W$16,'k rozhodnutí detailní'!$A1104,0))</f>
        <v/>
      </c>
      <c r="H1105" s="126" t="str">
        <f ca="1">IF($B1105="","",OFFSET(Zdroj!Y$16,'k rozhodnutí detailní'!$A1104,0))</f>
        <v/>
      </c>
      <c r="I1105" s="115" t="str">
        <f ca="1">IF($B1105="","",OFFSET(Zdroj!BW$16,'k rozhodnutí detailní'!$A1104,0))</f>
        <v/>
      </c>
      <c r="J1105" s="115" t="str">
        <f ca="1">IF($B1105="","",OFFSET(Zdroj!BX$16,'k rozhodnutí detailní'!$A1104,0))</f>
        <v/>
      </c>
      <c r="K1105" s="115" t="str">
        <f ca="1">IF($B1105="","",OFFSET(Zdroj!BY$16,'k rozhodnutí detailní'!$A1104,0))</f>
        <v/>
      </c>
      <c r="L1105" s="115" t="str">
        <f ca="1">IF($B1105="","",CONCATENATE(OFFSET(Zdroj!BZ$16,'k rozhodnutí detailní'!$A1104,0)," ze 100"))</f>
        <v/>
      </c>
      <c r="M1105" s="142" t="str">
        <f t="shared" ref="M1105" ca="1" si="730">IF($B1105="","",SUM((I1105+J1105+K1105)/100))</f>
        <v/>
      </c>
      <c r="N1105" s="125" t="str">
        <f ca="1">IF(B1105="","",OFFSET(Zdroj!CE$16,'k rozhodnutí detailní'!A1104,0))</f>
        <v/>
      </c>
      <c r="O1105" s="115" t="str">
        <f ca="1">IF($B1105="","",OFFSET(Zdroj!Z$16,'k rozhodnutí detailní'!$A1104,0))</f>
        <v/>
      </c>
      <c r="P1105" s="115" t="str">
        <f ca="1">IF($B1105="","",OFFSET(Zdroj!AC$16,'k rozhodnutí detailní'!$A1104,0))</f>
        <v/>
      </c>
      <c r="Q1105" s="115" t="str">
        <f ca="1">IF($B1105="","",OFFSET(Zdroj!AD$16,'k rozhodnutí detailní'!$A1104,0))</f>
        <v/>
      </c>
      <c r="R1105" s="115" t="str">
        <f ca="1">IF($B1105="","",OFFSET(Zdroj!AE$16,'k rozhodnutí detailní'!$A1104,0))</f>
        <v/>
      </c>
      <c r="S1105" s="115" t="str">
        <f ca="1">IF($B1105="","",OFFSET(Zdroj!AF$16,'k rozhodnutí detailní'!$A1104,0))</f>
        <v/>
      </c>
      <c r="T1105" s="115" t="str">
        <f ca="1">IF($B1105="","",OFFSET(Zdroj!AG$16,'k rozhodnutí detailní'!$A1104,0))</f>
        <v/>
      </c>
      <c r="U1105" s="115" t="str">
        <f ca="1">IF($B1105="","",OFFSET(Zdroj!AH$16,'k rozhodnutí detailní'!$A1104,0))</f>
        <v/>
      </c>
    </row>
    <row r="1106" spans="1:21" x14ac:dyDescent="0.25">
      <c r="A1106" s="23"/>
      <c r="B1106" s="124" t="str">
        <f ca="1">IF(OFFSET(Zdroj!$B$16,A1104,0)&gt;0,OFFSET(Zdroj!$B$16,A1104,0)+0,"")</f>
        <v/>
      </c>
      <c r="C1106" s="2" t="str">
        <f ca="1">IF($B1105="","",IF(Zdroj!$AS$9="ano",CONCATENATE("Okres:","
",OFFSET(Zdroj!CH$16,'k rozhodnutí detailní'!$A1104,0),"
","Právní forma","
",OFFSET(Zdroj!H$16,'k rozhodnutí detailní'!$A1104,0),"
",IF(OFFSET(Zdroj!I$16,'k rozhodnutí detailní'!$A1104,0)="","","IČO: "),OFFSET(Zdroj!I$16,'k rozhodnutí detailní'!$A1104,0),"
","B.Ú. ",IF(OFFSET(Zdroj!J$16,'k rozhodnutí detailní'!$A1104,0)="","","Anonymizováno")),CONCATENATE("Okres:","
",OFFSET(Zdroj!CH$16,'k rozhodnutí detailní'!$A1104,0),"
","Právní forma","
",OFFSET(Zdroj!H$16,'k rozhodnutí detailní'!$A1104,0),"
",IF(OFFSET(Zdroj!I$16,'k rozhodnutí detailní'!$A1104,0)="","","IČO: "),OFFSET(Zdroj!I$16,'k rozhodnutí detailní'!$A1104,0),"
","B.Ú. ",OFFSET(Zdroj!J$16,'k rozhodnutí detailní'!$A1104,0))))</f>
        <v/>
      </c>
      <c r="D1106" s="3" t="str">
        <f ca="1">IF($B1105="","",OFFSET(Zdroj!O$16,'k rozhodnutí detailní'!$A1104,0))</f>
        <v/>
      </c>
      <c r="E1106" s="127"/>
      <c r="F1106" s="30"/>
      <c r="G1106" s="122"/>
      <c r="H1106" s="126"/>
      <c r="I1106" s="115"/>
      <c r="J1106" s="115"/>
      <c r="K1106" s="115"/>
      <c r="L1106" s="115"/>
      <c r="M1106" s="142"/>
      <c r="N1106" s="125"/>
      <c r="O1106" s="115"/>
      <c r="P1106" s="115"/>
      <c r="Q1106" s="115"/>
      <c r="R1106" s="115"/>
      <c r="S1106" s="115"/>
      <c r="T1106" s="115"/>
      <c r="U1106" s="115"/>
    </row>
    <row r="1107" spans="1:21" x14ac:dyDescent="0.25">
      <c r="A1107" s="23">
        <f>ROW()/3-1</f>
        <v>368</v>
      </c>
      <c r="B1107" s="124"/>
      <c r="C1107" s="28" t="str">
        <f ca="1">IF($B1105="","",IF(Zdroj!$AS$9="ano",IF(OFFSET(Zdroj!M$16,'k rozhodnutí detailní'!A1104,0)="","","Anonymizováno"),IF(OFFSET(Zdroj!M$16,'k rozhodnutí detailní'!A1104,0)="","",OFFSET(Zdroj!M$16,'k rozhodnutí detailní'!A1104,0))))</f>
        <v/>
      </c>
      <c r="D1107" s="3" t="str">
        <f ca="1">IF($B1105="","",CONCATENATE("Dotace bude použita na:","
",OFFSET(Zdroj!P$16,'k rozhodnutí detailní'!$A1104,0)))</f>
        <v/>
      </c>
      <c r="E1107" s="127"/>
      <c r="F1107" s="31" t="str">
        <f ca="1">IF($B1105="","",OFFSET(Zdroj!V$16,'k rozhodnutí detailní'!$A1104,0))</f>
        <v/>
      </c>
      <c r="G1107" s="38" t="str">
        <f ca="1">IF($B1105="","",OFFSET(Zdroj!CC$16,'k rozhodnutí'!$A1104,0))</f>
        <v/>
      </c>
      <c r="H1107" s="126"/>
      <c r="I1107" s="115"/>
      <c r="J1107" s="115"/>
      <c r="K1107" s="115"/>
      <c r="L1107" s="115"/>
      <c r="M1107" s="142"/>
      <c r="N1107" s="32" t="str">
        <f t="shared" ref="N1107" ca="1" si="731">IF(B1105="","",N1105/G1105)</f>
        <v/>
      </c>
      <c r="O1107" s="115"/>
      <c r="P1107" s="115"/>
      <c r="Q1107" s="115"/>
      <c r="R1107" s="115"/>
      <c r="S1107" s="115"/>
      <c r="T1107" s="115"/>
      <c r="U1107" s="115"/>
    </row>
    <row r="1108" spans="1:21" x14ac:dyDescent="0.25">
      <c r="A1108" s="23"/>
      <c r="B1108" s="78" t="str">
        <f ca="1">IF(OFFSET(Zdroj!$B$16,A1107,0)&gt;0,A1110,"")</f>
        <v/>
      </c>
      <c r="C1108" s="2" t="str">
        <f ca="1">IF($B1108="","",IF(Zdroj!$AS$9="ano",CONCATENATE(OFFSET(Zdroj!C$16,'k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19" t="str">
        <f ca="1">IF($B1108="","",OFFSET(Zdroj!N$16,'k rozhodnutí detailní'!$A1107,0))</f>
        <v/>
      </c>
      <c r="E1108" s="127" t="str">
        <f ca="1">IF($B1108="","",OFFSET(Zdroj!T$16,'k rozhodnutí detailní'!$A1107,0))</f>
        <v/>
      </c>
      <c r="F1108" s="31" t="str">
        <f ca="1">IF($B1108="","",OFFSET(Zdroj!U$16,'k rozhodnutí detailní'!$A1107,0))</f>
        <v/>
      </c>
      <c r="G1108" s="122" t="str">
        <f ca="1">IF($B1108="","",OFFSET(Zdroj!W$16,'k rozhodnutí detailní'!$A1107,0))</f>
        <v/>
      </c>
      <c r="H1108" s="126" t="str">
        <f ca="1">IF($B1108="","",OFFSET(Zdroj!Y$16,'k rozhodnutí detailní'!$A1107,0))</f>
        <v/>
      </c>
      <c r="I1108" s="115" t="str">
        <f ca="1">IF($B1108="","",OFFSET(Zdroj!BW$16,'k rozhodnutí detailní'!$A1107,0))</f>
        <v/>
      </c>
      <c r="J1108" s="115" t="str">
        <f ca="1">IF($B1108="","",OFFSET(Zdroj!BX$16,'k rozhodnutí detailní'!$A1107,0))</f>
        <v/>
      </c>
      <c r="K1108" s="115" t="str">
        <f ca="1">IF($B1108="","",OFFSET(Zdroj!BY$16,'k rozhodnutí detailní'!$A1107,0))</f>
        <v/>
      </c>
      <c r="L1108" s="115" t="str">
        <f ca="1">IF($B1108="","",CONCATENATE(OFFSET(Zdroj!BZ$16,'k rozhodnutí detailní'!$A1107,0)," ze 100"))</f>
        <v/>
      </c>
      <c r="M1108" s="142" t="str">
        <f t="shared" ref="M1108" ca="1" si="732">IF($B1108="","",SUM((I1108+J1108+K1108)/100))</f>
        <v/>
      </c>
      <c r="N1108" s="125" t="str">
        <f ca="1">IF(B1108="","",OFFSET(Zdroj!CE$16,'k rozhodnutí detailní'!A1107,0))</f>
        <v/>
      </c>
      <c r="O1108" s="115" t="str">
        <f ca="1">IF($B1108="","",OFFSET(Zdroj!Z$16,'k rozhodnutí detailní'!$A1107,0))</f>
        <v/>
      </c>
      <c r="P1108" s="115" t="str">
        <f ca="1">IF($B1108="","",OFFSET(Zdroj!AC$16,'k rozhodnutí detailní'!$A1107,0))</f>
        <v/>
      </c>
      <c r="Q1108" s="115" t="str">
        <f ca="1">IF($B1108="","",OFFSET(Zdroj!AD$16,'k rozhodnutí detailní'!$A1107,0))</f>
        <v/>
      </c>
      <c r="R1108" s="115" t="str">
        <f ca="1">IF($B1108="","",OFFSET(Zdroj!AE$16,'k rozhodnutí detailní'!$A1107,0))</f>
        <v/>
      </c>
      <c r="S1108" s="115" t="str">
        <f ca="1">IF($B1108="","",OFFSET(Zdroj!AF$16,'k rozhodnutí detailní'!$A1107,0))</f>
        <v/>
      </c>
      <c r="T1108" s="115" t="str">
        <f ca="1">IF($B1108="","",OFFSET(Zdroj!AG$16,'k rozhodnutí detailní'!$A1107,0))</f>
        <v/>
      </c>
      <c r="U1108" s="115" t="str">
        <f ca="1">IF($B1108="","",OFFSET(Zdroj!AH$16,'k rozhodnutí detailní'!$A1107,0))</f>
        <v/>
      </c>
    </row>
    <row r="1109" spans="1:21" x14ac:dyDescent="0.25">
      <c r="A1109" s="23"/>
      <c r="B1109" s="124" t="str">
        <f ca="1">IF(OFFSET(Zdroj!$B$16,A1107,0)&gt;0,OFFSET(Zdroj!$B$16,A1107,0)+0,"")</f>
        <v/>
      </c>
      <c r="C1109" s="2" t="str">
        <f ca="1">IF($B1108="","",IF(Zdroj!$AS$9="ano",CONCATENATE("Okres:","
",OFFSET(Zdroj!CH$16,'k rozhodnutí detailní'!$A1107,0),"
","Právní forma","
",OFFSET(Zdroj!H$16,'k rozhodnutí detailní'!$A1107,0),"
",IF(OFFSET(Zdroj!I$16,'k rozhodnutí detailní'!$A1107,0)="","","IČO: "),OFFSET(Zdroj!I$16,'k rozhodnutí detailní'!$A1107,0),"
","B.Ú. ",IF(OFFSET(Zdroj!J$16,'k rozhodnutí detailní'!$A1107,0)="","","Anonymizováno")),CONCATENATE("Okres:","
",OFFSET(Zdroj!CH$16,'k rozhodnutí detailní'!$A1107,0),"
","Právní forma","
",OFFSET(Zdroj!H$16,'k rozhodnutí detailní'!$A1107,0),"
",IF(OFFSET(Zdroj!I$16,'k rozhodnutí detailní'!$A1107,0)="","","IČO: "),OFFSET(Zdroj!I$16,'k rozhodnutí detailní'!$A1107,0),"
","B.Ú. ",OFFSET(Zdroj!J$16,'k rozhodnutí detailní'!$A1107,0))))</f>
        <v/>
      </c>
      <c r="D1109" s="3" t="str">
        <f ca="1">IF($B1108="","",OFFSET(Zdroj!O$16,'k rozhodnutí detailní'!$A1107,0))</f>
        <v/>
      </c>
      <c r="E1109" s="127"/>
      <c r="F1109" s="30"/>
      <c r="G1109" s="122"/>
      <c r="H1109" s="126"/>
      <c r="I1109" s="115"/>
      <c r="J1109" s="115"/>
      <c r="K1109" s="115"/>
      <c r="L1109" s="115"/>
      <c r="M1109" s="142"/>
      <c r="N1109" s="125"/>
      <c r="O1109" s="115"/>
      <c r="P1109" s="115"/>
      <c r="Q1109" s="115"/>
      <c r="R1109" s="115"/>
      <c r="S1109" s="115"/>
      <c r="T1109" s="115"/>
      <c r="U1109" s="115"/>
    </row>
    <row r="1110" spans="1:21" x14ac:dyDescent="0.25">
      <c r="A1110" s="23">
        <f>ROW()/3-1</f>
        <v>369</v>
      </c>
      <c r="B1110" s="124"/>
      <c r="C1110" s="28" t="str">
        <f ca="1">IF($B1108="","",IF(Zdroj!$AS$9="ano",IF(OFFSET(Zdroj!M$16,'k rozhodnutí detailní'!A1107,0)="","","Anonymizováno"),IF(OFFSET(Zdroj!M$16,'k rozhodnutí detailní'!A1107,0)="","",OFFSET(Zdroj!M$16,'k rozhodnutí detailní'!A1107,0))))</f>
        <v/>
      </c>
      <c r="D1110" s="3" t="str">
        <f ca="1">IF($B1108="","",CONCATENATE("Dotace bude použita na:","
",OFFSET(Zdroj!P$16,'k rozhodnutí detailní'!$A1107,0)))</f>
        <v/>
      </c>
      <c r="E1110" s="127"/>
      <c r="F1110" s="31" t="str">
        <f ca="1">IF($B1108="","",OFFSET(Zdroj!V$16,'k rozhodnutí detailní'!$A1107,0))</f>
        <v/>
      </c>
      <c r="G1110" s="38" t="str">
        <f ca="1">IF($B1108="","",OFFSET(Zdroj!CC$16,'k rozhodnutí'!$A1107,0))</f>
        <v/>
      </c>
      <c r="H1110" s="126"/>
      <c r="I1110" s="115"/>
      <c r="J1110" s="115"/>
      <c r="K1110" s="115"/>
      <c r="L1110" s="115"/>
      <c r="M1110" s="142"/>
      <c r="N1110" s="32" t="str">
        <f t="shared" ref="N1110" ca="1" si="733">IF(B1108="","",N1108/G1108)</f>
        <v/>
      </c>
      <c r="O1110" s="115"/>
      <c r="P1110" s="115"/>
      <c r="Q1110" s="115"/>
      <c r="R1110" s="115"/>
      <c r="S1110" s="115"/>
      <c r="T1110" s="115"/>
      <c r="U1110" s="115"/>
    </row>
    <row r="1111" spans="1:21" x14ac:dyDescent="0.25">
      <c r="A1111" s="23"/>
      <c r="B1111" s="78" t="str">
        <f ca="1">IF(OFFSET(Zdroj!$B$16,A1110,0)&gt;0,A1113,"")</f>
        <v/>
      </c>
      <c r="C1111" s="2" t="str">
        <f ca="1">IF($B1111="","",IF(Zdroj!$AS$9="ano",CONCATENATE(OFFSET(Zdroj!C$16,'k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19" t="str">
        <f ca="1">IF($B1111="","",OFFSET(Zdroj!N$16,'k rozhodnutí detailní'!$A1110,0))</f>
        <v/>
      </c>
      <c r="E1111" s="127" t="str">
        <f ca="1">IF($B1111="","",OFFSET(Zdroj!T$16,'k rozhodnutí detailní'!$A1110,0))</f>
        <v/>
      </c>
      <c r="F1111" s="31" t="str">
        <f ca="1">IF($B1111="","",OFFSET(Zdroj!U$16,'k rozhodnutí detailní'!$A1110,0))</f>
        <v/>
      </c>
      <c r="G1111" s="122" t="str">
        <f ca="1">IF($B1111="","",OFFSET(Zdroj!W$16,'k rozhodnutí detailní'!$A1110,0))</f>
        <v/>
      </c>
      <c r="H1111" s="126" t="str">
        <f ca="1">IF($B1111="","",OFFSET(Zdroj!Y$16,'k rozhodnutí detailní'!$A1110,0))</f>
        <v/>
      </c>
      <c r="I1111" s="115" t="str">
        <f ca="1">IF($B1111="","",OFFSET(Zdroj!BW$16,'k rozhodnutí detailní'!$A1110,0))</f>
        <v/>
      </c>
      <c r="J1111" s="115" t="str">
        <f ca="1">IF($B1111="","",OFFSET(Zdroj!BX$16,'k rozhodnutí detailní'!$A1110,0))</f>
        <v/>
      </c>
      <c r="K1111" s="115" t="str">
        <f ca="1">IF($B1111="","",OFFSET(Zdroj!BY$16,'k rozhodnutí detailní'!$A1110,0))</f>
        <v/>
      </c>
      <c r="L1111" s="115" t="str">
        <f ca="1">IF($B1111="","",CONCATENATE(OFFSET(Zdroj!BZ$16,'k rozhodnutí detailní'!$A1110,0)," ze 100"))</f>
        <v/>
      </c>
      <c r="M1111" s="142" t="str">
        <f t="shared" ref="M1111" ca="1" si="734">IF($B1111="","",SUM((I1111+J1111+K1111)/100))</f>
        <v/>
      </c>
      <c r="N1111" s="125" t="str">
        <f ca="1">IF(B1111="","",OFFSET(Zdroj!CE$16,'k rozhodnutí detailní'!A1110,0))</f>
        <v/>
      </c>
      <c r="O1111" s="115" t="str">
        <f ca="1">IF($B1111="","",OFFSET(Zdroj!Z$16,'k rozhodnutí detailní'!$A1110,0))</f>
        <v/>
      </c>
      <c r="P1111" s="115" t="str">
        <f ca="1">IF($B1111="","",OFFSET(Zdroj!AC$16,'k rozhodnutí detailní'!$A1110,0))</f>
        <v/>
      </c>
      <c r="Q1111" s="115" t="str">
        <f ca="1">IF($B1111="","",OFFSET(Zdroj!AD$16,'k rozhodnutí detailní'!$A1110,0))</f>
        <v/>
      </c>
      <c r="R1111" s="115" t="str">
        <f ca="1">IF($B1111="","",OFFSET(Zdroj!AE$16,'k rozhodnutí detailní'!$A1110,0))</f>
        <v/>
      </c>
      <c r="S1111" s="115" t="str">
        <f ca="1">IF($B1111="","",OFFSET(Zdroj!AF$16,'k rozhodnutí detailní'!$A1110,0))</f>
        <v/>
      </c>
      <c r="T1111" s="115" t="str">
        <f ca="1">IF($B1111="","",OFFSET(Zdroj!AG$16,'k rozhodnutí detailní'!$A1110,0))</f>
        <v/>
      </c>
      <c r="U1111" s="115" t="str">
        <f ca="1">IF($B1111="","",OFFSET(Zdroj!AH$16,'k rozhodnutí detailní'!$A1110,0))</f>
        <v/>
      </c>
    </row>
    <row r="1112" spans="1:21" x14ac:dyDescent="0.25">
      <c r="A1112" s="23"/>
      <c r="B1112" s="124" t="str">
        <f ca="1">IF(OFFSET(Zdroj!$B$16,A1110,0)&gt;0,OFFSET(Zdroj!$B$16,A1110,0)+0,"")</f>
        <v/>
      </c>
      <c r="C1112" s="2" t="str">
        <f ca="1">IF($B1111="","",IF(Zdroj!$AS$9="ano",CONCATENATE("Okres:","
",OFFSET(Zdroj!CH$16,'k rozhodnutí detailní'!$A1110,0),"
","Právní forma","
",OFFSET(Zdroj!H$16,'k rozhodnutí detailní'!$A1110,0),"
",IF(OFFSET(Zdroj!I$16,'k rozhodnutí detailní'!$A1110,0)="","","IČO: "),OFFSET(Zdroj!I$16,'k rozhodnutí detailní'!$A1110,0),"
","B.Ú. ",IF(OFFSET(Zdroj!J$16,'k rozhodnutí detailní'!$A1110,0)="","","Anonymizováno")),CONCATENATE("Okres:","
",OFFSET(Zdroj!CH$16,'k rozhodnutí detailní'!$A1110,0),"
","Právní forma","
",OFFSET(Zdroj!H$16,'k rozhodnutí detailní'!$A1110,0),"
",IF(OFFSET(Zdroj!I$16,'k rozhodnutí detailní'!$A1110,0)="","","IČO: "),OFFSET(Zdroj!I$16,'k rozhodnutí detailní'!$A1110,0),"
","B.Ú. ",OFFSET(Zdroj!J$16,'k rozhodnutí detailní'!$A1110,0))))</f>
        <v/>
      </c>
      <c r="D1112" s="3" t="str">
        <f ca="1">IF($B1111="","",OFFSET(Zdroj!O$16,'k rozhodnutí detailní'!$A1110,0))</f>
        <v/>
      </c>
      <c r="E1112" s="127"/>
      <c r="F1112" s="30"/>
      <c r="G1112" s="122"/>
      <c r="H1112" s="126"/>
      <c r="I1112" s="115"/>
      <c r="J1112" s="115"/>
      <c r="K1112" s="115"/>
      <c r="L1112" s="115"/>
      <c r="M1112" s="142"/>
      <c r="N1112" s="125"/>
      <c r="O1112" s="115"/>
      <c r="P1112" s="115"/>
      <c r="Q1112" s="115"/>
      <c r="R1112" s="115"/>
      <c r="S1112" s="115"/>
      <c r="T1112" s="115"/>
      <c r="U1112" s="115"/>
    </row>
    <row r="1113" spans="1:21" x14ac:dyDescent="0.25">
      <c r="A1113" s="23">
        <f>ROW()/3-1</f>
        <v>370</v>
      </c>
      <c r="B1113" s="124"/>
      <c r="C1113" s="28" t="str">
        <f ca="1">IF($B1111="","",IF(Zdroj!$AS$9="ano",IF(OFFSET(Zdroj!M$16,'k rozhodnutí detailní'!A1110,0)="","","Anonymizováno"),IF(OFFSET(Zdroj!M$16,'k rozhodnutí detailní'!A1110,0)="","",OFFSET(Zdroj!M$16,'k rozhodnutí detailní'!A1110,0))))</f>
        <v/>
      </c>
      <c r="D1113" s="3" t="str">
        <f ca="1">IF($B1111="","",CONCATENATE("Dotace bude použita na:","
",OFFSET(Zdroj!P$16,'k rozhodnutí detailní'!$A1110,0)))</f>
        <v/>
      </c>
      <c r="E1113" s="127"/>
      <c r="F1113" s="31" t="str">
        <f ca="1">IF($B1111="","",OFFSET(Zdroj!V$16,'k rozhodnutí detailní'!$A1110,0))</f>
        <v/>
      </c>
      <c r="G1113" s="38" t="str">
        <f ca="1">IF($B1111="","",OFFSET(Zdroj!CC$16,'k rozhodnutí'!$A1110,0))</f>
        <v/>
      </c>
      <c r="H1113" s="126"/>
      <c r="I1113" s="115"/>
      <c r="J1113" s="115"/>
      <c r="K1113" s="115"/>
      <c r="L1113" s="115"/>
      <c r="M1113" s="142"/>
      <c r="N1113" s="32" t="str">
        <f t="shared" ref="N1113" ca="1" si="735">IF(B1111="","",N1111/G1111)</f>
        <v/>
      </c>
      <c r="O1113" s="115"/>
      <c r="P1113" s="115"/>
      <c r="Q1113" s="115"/>
      <c r="R1113" s="115"/>
      <c r="S1113" s="115"/>
      <c r="T1113" s="115"/>
      <c r="U1113" s="115"/>
    </row>
    <row r="1114" spans="1:21" x14ac:dyDescent="0.25">
      <c r="A1114" s="23"/>
      <c r="B1114" s="78" t="str">
        <f ca="1">IF(OFFSET(Zdroj!$B$16,A1113,0)&gt;0,A1116,"")</f>
        <v/>
      </c>
      <c r="C1114" s="2" t="str">
        <f ca="1">IF($B1114="","",IF(Zdroj!$AS$9="ano",CONCATENATE(OFFSET(Zdroj!C$16,'k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19" t="str">
        <f ca="1">IF($B1114="","",OFFSET(Zdroj!N$16,'k rozhodnutí detailní'!$A1113,0))</f>
        <v/>
      </c>
      <c r="E1114" s="127" t="str">
        <f ca="1">IF($B1114="","",OFFSET(Zdroj!T$16,'k rozhodnutí detailní'!$A1113,0))</f>
        <v/>
      </c>
      <c r="F1114" s="31" t="str">
        <f ca="1">IF($B1114="","",OFFSET(Zdroj!U$16,'k rozhodnutí detailní'!$A1113,0))</f>
        <v/>
      </c>
      <c r="G1114" s="122" t="str">
        <f ca="1">IF($B1114="","",OFFSET(Zdroj!W$16,'k rozhodnutí detailní'!$A1113,0))</f>
        <v/>
      </c>
      <c r="H1114" s="126" t="str">
        <f ca="1">IF($B1114="","",OFFSET(Zdroj!Y$16,'k rozhodnutí detailní'!$A1113,0))</f>
        <v/>
      </c>
      <c r="I1114" s="115" t="str">
        <f ca="1">IF($B1114="","",OFFSET(Zdroj!BW$16,'k rozhodnutí detailní'!$A1113,0))</f>
        <v/>
      </c>
      <c r="J1114" s="115" t="str">
        <f ca="1">IF($B1114="","",OFFSET(Zdroj!BX$16,'k rozhodnutí detailní'!$A1113,0))</f>
        <v/>
      </c>
      <c r="K1114" s="115" t="str">
        <f ca="1">IF($B1114="","",OFFSET(Zdroj!BY$16,'k rozhodnutí detailní'!$A1113,0))</f>
        <v/>
      </c>
      <c r="L1114" s="115" t="str">
        <f ca="1">IF($B1114="","",CONCATENATE(OFFSET(Zdroj!BZ$16,'k rozhodnutí detailní'!$A1113,0)," ze 100"))</f>
        <v/>
      </c>
      <c r="M1114" s="142" t="str">
        <f t="shared" ref="M1114" ca="1" si="736">IF($B1114="","",SUM((I1114+J1114+K1114)/100))</f>
        <v/>
      </c>
      <c r="N1114" s="125" t="str">
        <f ca="1">IF(B1114="","",OFFSET(Zdroj!CE$16,'k rozhodnutí detailní'!A1113,0))</f>
        <v/>
      </c>
      <c r="O1114" s="115" t="str">
        <f ca="1">IF($B1114="","",OFFSET(Zdroj!Z$16,'k rozhodnutí detailní'!$A1113,0))</f>
        <v/>
      </c>
      <c r="P1114" s="115" t="str">
        <f ca="1">IF($B1114="","",OFFSET(Zdroj!AC$16,'k rozhodnutí detailní'!$A1113,0))</f>
        <v/>
      </c>
      <c r="Q1114" s="115" t="str">
        <f ca="1">IF($B1114="","",OFFSET(Zdroj!AD$16,'k rozhodnutí detailní'!$A1113,0))</f>
        <v/>
      </c>
      <c r="R1114" s="115" t="str">
        <f ca="1">IF($B1114="","",OFFSET(Zdroj!AE$16,'k rozhodnutí detailní'!$A1113,0))</f>
        <v/>
      </c>
      <c r="S1114" s="115" t="str">
        <f ca="1">IF($B1114="","",OFFSET(Zdroj!AF$16,'k rozhodnutí detailní'!$A1113,0))</f>
        <v/>
      </c>
      <c r="T1114" s="115" t="str">
        <f ca="1">IF($B1114="","",OFFSET(Zdroj!AG$16,'k rozhodnutí detailní'!$A1113,0))</f>
        <v/>
      </c>
      <c r="U1114" s="115" t="str">
        <f ca="1">IF($B1114="","",OFFSET(Zdroj!AH$16,'k rozhodnutí detailní'!$A1113,0))</f>
        <v/>
      </c>
    </row>
    <row r="1115" spans="1:21" x14ac:dyDescent="0.25">
      <c r="A1115" s="23"/>
      <c r="B1115" s="124" t="str">
        <f ca="1">IF(OFFSET(Zdroj!$B$16,A1113,0)&gt;0,OFFSET(Zdroj!$B$16,A1113,0)+0,"")</f>
        <v/>
      </c>
      <c r="C1115" s="2" t="str">
        <f ca="1">IF($B1114="","",IF(Zdroj!$AS$9="ano",CONCATENATE("Okres:","
",OFFSET(Zdroj!CH$16,'k rozhodnutí detailní'!$A1113,0),"
","Právní forma","
",OFFSET(Zdroj!H$16,'k rozhodnutí detailní'!$A1113,0),"
",IF(OFFSET(Zdroj!I$16,'k rozhodnutí detailní'!$A1113,0)="","","IČO: "),OFFSET(Zdroj!I$16,'k rozhodnutí detailní'!$A1113,0),"
","B.Ú. ",IF(OFFSET(Zdroj!J$16,'k rozhodnutí detailní'!$A1113,0)="","","Anonymizováno")),CONCATENATE("Okres:","
",OFFSET(Zdroj!CH$16,'k rozhodnutí detailní'!$A1113,0),"
","Právní forma","
",OFFSET(Zdroj!H$16,'k rozhodnutí detailní'!$A1113,0),"
",IF(OFFSET(Zdroj!I$16,'k rozhodnutí detailní'!$A1113,0)="","","IČO: "),OFFSET(Zdroj!I$16,'k rozhodnutí detailní'!$A1113,0),"
","B.Ú. ",OFFSET(Zdroj!J$16,'k rozhodnutí detailní'!$A1113,0))))</f>
        <v/>
      </c>
      <c r="D1115" s="3" t="str">
        <f ca="1">IF($B1114="","",OFFSET(Zdroj!O$16,'k rozhodnutí detailní'!$A1113,0))</f>
        <v/>
      </c>
      <c r="E1115" s="127"/>
      <c r="F1115" s="30"/>
      <c r="G1115" s="122"/>
      <c r="H1115" s="126"/>
      <c r="I1115" s="115"/>
      <c r="J1115" s="115"/>
      <c r="K1115" s="115"/>
      <c r="L1115" s="115"/>
      <c r="M1115" s="142"/>
      <c r="N1115" s="125"/>
      <c r="O1115" s="115"/>
      <c r="P1115" s="115"/>
      <c r="Q1115" s="115"/>
      <c r="R1115" s="115"/>
      <c r="S1115" s="115"/>
      <c r="T1115" s="115"/>
      <c r="U1115" s="115"/>
    </row>
    <row r="1116" spans="1:21" x14ac:dyDescent="0.25">
      <c r="A1116" s="23">
        <f>ROW()/3-1</f>
        <v>371</v>
      </c>
      <c r="B1116" s="124"/>
      <c r="C1116" s="28" t="str">
        <f ca="1">IF($B1114="","",IF(Zdroj!$AS$9="ano",IF(OFFSET(Zdroj!M$16,'k rozhodnutí detailní'!A1113,0)="","","Anonymizováno"),IF(OFFSET(Zdroj!M$16,'k rozhodnutí detailní'!A1113,0)="","",OFFSET(Zdroj!M$16,'k rozhodnutí detailní'!A1113,0))))</f>
        <v/>
      </c>
      <c r="D1116" s="3" t="str">
        <f ca="1">IF($B1114="","",CONCATENATE("Dotace bude použita na:","
",OFFSET(Zdroj!P$16,'k rozhodnutí detailní'!$A1113,0)))</f>
        <v/>
      </c>
      <c r="E1116" s="127"/>
      <c r="F1116" s="31" t="str">
        <f ca="1">IF($B1114="","",OFFSET(Zdroj!V$16,'k rozhodnutí detailní'!$A1113,0))</f>
        <v/>
      </c>
      <c r="G1116" s="38" t="str">
        <f ca="1">IF($B1114="","",OFFSET(Zdroj!CC$16,'k rozhodnutí'!$A1113,0))</f>
        <v/>
      </c>
      <c r="H1116" s="126"/>
      <c r="I1116" s="115"/>
      <c r="J1116" s="115"/>
      <c r="K1116" s="115"/>
      <c r="L1116" s="115"/>
      <c r="M1116" s="142"/>
      <c r="N1116" s="32" t="str">
        <f t="shared" ref="N1116" ca="1" si="737">IF(B1114="","",N1114/G1114)</f>
        <v/>
      </c>
      <c r="O1116" s="115"/>
      <c r="P1116" s="115"/>
      <c r="Q1116" s="115"/>
      <c r="R1116" s="115"/>
      <c r="S1116" s="115"/>
      <c r="T1116" s="115"/>
      <c r="U1116" s="115"/>
    </row>
    <row r="1117" spans="1:21" x14ac:dyDescent="0.25">
      <c r="A1117" s="23"/>
      <c r="B1117" s="78" t="str">
        <f ca="1">IF(OFFSET(Zdroj!$B$16,A1116,0)&gt;0,A1119,"")</f>
        <v/>
      </c>
      <c r="C1117" s="2" t="str">
        <f ca="1">IF($B1117="","",IF(Zdroj!$AS$9="ano",CONCATENATE(OFFSET(Zdroj!C$16,'k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19" t="str">
        <f ca="1">IF($B1117="","",OFFSET(Zdroj!N$16,'k rozhodnutí detailní'!$A1116,0))</f>
        <v/>
      </c>
      <c r="E1117" s="127" t="str">
        <f ca="1">IF($B1117="","",OFFSET(Zdroj!T$16,'k rozhodnutí detailní'!$A1116,0))</f>
        <v/>
      </c>
      <c r="F1117" s="31" t="str">
        <f ca="1">IF($B1117="","",OFFSET(Zdroj!U$16,'k rozhodnutí detailní'!$A1116,0))</f>
        <v/>
      </c>
      <c r="G1117" s="122" t="str">
        <f ca="1">IF($B1117="","",OFFSET(Zdroj!W$16,'k rozhodnutí detailní'!$A1116,0))</f>
        <v/>
      </c>
      <c r="H1117" s="126" t="str">
        <f ca="1">IF($B1117="","",OFFSET(Zdroj!Y$16,'k rozhodnutí detailní'!$A1116,0))</f>
        <v/>
      </c>
      <c r="I1117" s="115" t="str">
        <f ca="1">IF($B1117="","",OFFSET(Zdroj!BW$16,'k rozhodnutí detailní'!$A1116,0))</f>
        <v/>
      </c>
      <c r="J1117" s="115" t="str">
        <f ca="1">IF($B1117="","",OFFSET(Zdroj!BX$16,'k rozhodnutí detailní'!$A1116,0))</f>
        <v/>
      </c>
      <c r="K1117" s="115" t="str">
        <f ca="1">IF($B1117="","",OFFSET(Zdroj!BY$16,'k rozhodnutí detailní'!$A1116,0))</f>
        <v/>
      </c>
      <c r="L1117" s="115" t="str">
        <f ca="1">IF($B1117="","",CONCATENATE(OFFSET(Zdroj!BZ$16,'k rozhodnutí detailní'!$A1116,0)," ze 100"))</f>
        <v/>
      </c>
      <c r="M1117" s="142" t="str">
        <f t="shared" ref="M1117" ca="1" si="738">IF($B1117="","",SUM((I1117+J1117+K1117)/100))</f>
        <v/>
      </c>
      <c r="N1117" s="125" t="str">
        <f ca="1">IF(B1117="","",OFFSET(Zdroj!CE$16,'k rozhodnutí detailní'!A1116,0))</f>
        <v/>
      </c>
      <c r="O1117" s="115" t="str">
        <f ca="1">IF($B1117="","",OFFSET(Zdroj!Z$16,'k rozhodnutí detailní'!$A1116,0))</f>
        <v/>
      </c>
      <c r="P1117" s="115" t="str">
        <f ca="1">IF($B1117="","",OFFSET(Zdroj!AC$16,'k rozhodnutí detailní'!$A1116,0))</f>
        <v/>
      </c>
      <c r="Q1117" s="115" t="str">
        <f ca="1">IF($B1117="","",OFFSET(Zdroj!AD$16,'k rozhodnutí detailní'!$A1116,0))</f>
        <v/>
      </c>
      <c r="R1117" s="115" t="str">
        <f ca="1">IF($B1117="","",OFFSET(Zdroj!AE$16,'k rozhodnutí detailní'!$A1116,0))</f>
        <v/>
      </c>
      <c r="S1117" s="115" t="str">
        <f ca="1">IF($B1117="","",OFFSET(Zdroj!AF$16,'k rozhodnutí detailní'!$A1116,0))</f>
        <v/>
      </c>
      <c r="T1117" s="115" t="str">
        <f ca="1">IF($B1117="","",OFFSET(Zdroj!AG$16,'k rozhodnutí detailní'!$A1116,0))</f>
        <v/>
      </c>
      <c r="U1117" s="115" t="str">
        <f ca="1">IF($B1117="","",OFFSET(Zdroj!AH$16,'k rozhodnutí detailní'!$A1116,0))</f>
        <v/>
      </c>
    </row>
    <row r="1118" spans="1:21" x14ac:dyDescent="0.25">
      <c r="A1118" s="23"/>
      <c r="B1118" s="124" t="str">
        <f ca="1">IF(OFFSET(Zdroj!$B$16,A1116,0)&gt;0,OFFSET(Zdroj!$B$16,A1116,0)+0,"")</f>
        <v/>
      </c>
      <c r="C1118" s="2" t="str">
        <f ca="1">IF($B1117="","",IF(Zdroj!$AS$9="ano",CONCATENATE("Okres:","
",OFFSET(Zdroj!CH$16,'k rozhodnutí detailní'!$A1116,0),"
","Právní forma","
",OFFSET(Zdroj!H$16,'k rozhodnutí detailní'!$A1116,0),"
",IF(OFFSET(Zdroj!I$16,'k rozhodnutí detailní'!$A1116,0)="","","IČO: "),OFFSET(Zdroj!I$16,'k rozhodnutí detailní'!$A1116,0),"
","B.Ú. ",IF(OFFSET(Zdroj!J$16,'k rozhodnutí detailní'!$A1116,0)="","","Anonymizováno")),CONCATENATE("Okres:","
",OFFSET(Zdroj!CH$16,'k rozhodnutí detailní'!$A1116,0),"
","Právní forma","
",OFFSET(Zdroj!H$16,'k rozhodnutí detailní'!$A1116,0),"
",IF(OFFSET(Zdroj!I$16,'k rozhodnutí detailní'!$A1116,0)="","","IČO: "),OFFSET(Zdroj!I$16,'k rozhodnutí detailní'!$A1116,0),"
","B.Ú. ",OFFSET(Zdroj!J$16,'k rozhodnutí detailní'!$A1116,0))))</f>
        <v/>
      </c>
      <c r="D1118" s="3" t="str">
        <f ca="1">IF($B1117="","",OFFSET(Zdroj!O$16,'k rozhodnutí detailní'!$A1116,0))</f>
        <v/>
      </c>
      <c r="E1118" s="127"/>
      <c r="F1118" s="30"/>
      <c r="G1118" s="122"/>
      <c r="H1118" s="126"/>
      <c r="I1118" s="115"/>
      <c r="J1118" s="115"/>
      <c r="K1118" s="115"/>
      <c r="L1118" s="115"/>
      <c r="M1118" s="142"/>
      <c r="N1118" s="125"/>
      <c r="O1118" s="115"/>
      <c r="P1118" s="115"/>
      <c r="Q1118" s="115"/>
      <c r="R1118" s="115"/>
      <c r="S1118" s="115"/>
      <c r="T1118" s="115"/>
      <c r="U1118" s="115"/>
    </row>
    <row r="1119" spans="1:21" x14ac:dyDescent="0.25">
      <c r="A1119" s="23">
        <f>ROW()/3-1</f>
        <v>372</v>
      </c>
      <c r="B1119" s="124"/>
      <c r="C1119" s="28" t="str">
        <f ca="1">IF($B1117="","",IF(Zdroj!$AS$9="ano",IF(OFFSET(Zdroj!M$16,'k rozhodnutí detailní'!A1116,0)="","","Anonymizováno"),IF(OFFSET(Zdroj!M$16,'k rozhodnutí detailní'!A1116,0)="","",OFFSET(Zdroj!M$16,'k rozhodnutí detailní'!A1116,0))))</f>
        <v/>
      </c>
      <c r="D1119" s="3" t="str">
        <f ca="1">IF($B1117="","",CONCATENATE("Dotace bude použita na:","
",OFFSET(Zdroj!P$16,'k rozhodnutí detailní'!$A1116,0)))</f>
        <v/>
      </c>
      <c r="E1119" s="127"/>
      <c r="F1119" s="31" t="str">
        <f ca="1">IF($B1117="","",OFFSET(Zdroj!V$16,'k rozhodnutí detailní'!$A1116,0))</f>
        <v/>
      </c>
      <c r="G1119" s="38" t="str">
        <f ca="1">IF($B1117="","",OFFSET(Zdroj!CC$16,'k rozhodnutí'!$A1116,0))</f>
        <v/>
      </c>
      <c r="H1119" s="126"/>
      <c r="I1119" s="115"/>
      <c r="J1119" s="115"/>
      <c r="K1119" s="115"/>
      <c r="L1119" s="115"/>
      <c r="M1119" s="142"/>
      <c r="N1119" s="32" t="str">
        <f t="shared" ref="N1119" ca="1" si="739">IF(B1117="","",N1117/G1117)</f>
        <v/>
      </c>
      <c r="O1119" s="115"/>
      <c r="P1119" s="115"/>
      <c r="Q1119" s="115"/>
      <c r="R1119" s="115"/>
      <c r="S1119" s="115"/>
      <c r="T1119" s="115"/>
      <c r="U1119" s="115"/>
    </row>
    <row r="1120" spans="1:21" x14ac:dyDescent="0.25">
      <c r="A1120" s="23"/>
      <c r="B1120" s="78" t="str">
        <f ca="1">IF(OFFSET(Zdroj!$B$16,A1119,0)&gt;0,A1122,"")</f>
        <v/>
      </c>
      <c r="C1120" s="2" t="str">
        <f ca="1">IF($B1120="","",IF(Zdroj!$AS$9="ano",CONCATENATE(OFFSET(Zdroj!C$16,'k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19" t="str">
        <f ca="1">IF($B1120="","",OFFSET(Zdroj!N$16,'k rozhodnutí detailní'!$A1119,0))</f>
        <v/>
      </c>
      <c r="E1120" s="127" t="str">
        <f ca="1">IF($B1120="","",OFFSET(Zdroj!T$16,'k rozhodnutí detailní'!$A1119,0))</f>
        <v/>
      </c>
      <c r="F1120" s="31" t="str">
        <f ca="1">IF($B1120="","",OFFSET(Zdroj!U$16,'k rozhodnutí detailní'!$A1119,0))</f>
        <v/>
      </c>
      <c r="G1120" s="122" t="str">
        <f ca="1">IF($B1120="","",OFFSET(Zdroj!W$16,'k rozhodnutí detailní'!$A1119,0))</f>
        <v/>
      </c>
      <c r="H1120" s="126" t="str">
        <f ca="1">IF($B1120="","",OFFSET(Zdroj!Y$16,'k rozhodnutí detailní'!$A1119,0))</f>
        <v/>
      </c>
      <c r="I1120" s="115" t="str">
        <f ca="1">IF($B1120="","",OFFSET(Zdroj!BW$16,'k rozhodnutí detailní'!$A1119,0))</f>
        <v/>
      </c>
      <c r="J1120" s="115" t="str">
        <f ca="1">IF($B1120="","",OFFSET(Zdroj!BX$16,'k rozhodnutí detailní'!$A1119,0))</f>
        <v/>
      </c>
      <c r="K1120" s="115" t="str">
        <f ca="1">IF($B1120="","",OFFSET(Zdroj!BY$16,'k rozhodnutí detailní'!$A1119,0))</f>
        <v/>
      </c>
      <c r="L1120" s="115" t="str">
        <f ca="1">IF($B1120="","",CONCATENATE(OFFSET(Zdroj!BZ$16,'k rozhodnutí detailní'!$A1119,0)," ze 100"))</f>
        <v/>
      </c>
      <c r="M1120" s="142" t="str">
        <f t="shared" ref="M1120" ca="1" si="740">IF($B1120="","",SUM((I1120+J1120+K1120)/100))</f>
        <v/>
      </c>
      <c r="N1120" s="125" t="str">
        <f ca="1">IF(B1120="","",OFFSET(Zdroj!CE$16,'k rozhodnutí detailní'!A1119,0))</f>
        <v/>
      </c>
      <c r="O1120" s="115" t="str">
        <f ca="1">IF($B1120="","",OFFSET(Zdroj!Z$16,'k rozhodnutí detailní'!$A1119,0))</f>
        <v/>
      </c>
      <c r="P1120" s="115" t="str">
        <f ca="1">IF($B1120="","",OFFSET(Zdroj!AC$16,'k rozhodnutí detailní'!$A1119,0))</f>
        <v/>
      </c>
      <c r="Q1120" s="115" t="str">
        <f ca="1">IF($B1120="","",OFFSET(Zdroj!AD$16,'k rozhodnutí detailní'!$A1119,0))</f>
        <v/>
      </c>
      <c r="R1120" s="115" t="str">
        <f ca="1">IF($B1120="","",OFFSET(Zdroj!AE$16,'k rozhodnutí detailní'!$A1119,0))</f>
        <v/>
      </c>
      <c r="S1120" s="115" t="str">
        <f ca="1">IF($B1120="","",OFFSET(Zdroj!AF$16,'k rozhodnutí detailní'!$A1119,0))</f>
        <v/>
      </c>
      <c r="T1120" s="115" t="str">
        <f ca="1">IF($B1120="","",OFFSET(Zdroj!AG$16,'k rozhodnutí detailní'!$A1119,0))</f>
        <v/>
      </c>
      <c r="U1120" s="115" t="str">
        <f ca="1">IF($B1120="","",OFFSET(Zdroj!AH$16,'k rozhodnutí detailní'!$A1119,0))</f>
        <v/>
      </c>
    </row>
    <row r="1121" spans="1:21" x14ac:dyDescent="0.25">
      <c r="A1121" s="23"/>
      <c r="B1121" s="124" t="str">
        <f ca="1">IF(OFFSET(Zdroj!$B$16,A1119,0)&gt;0,OFFSET(Zdroj!$B$16,A1119,0)+0,"")</f>
        <v/>
      </c>
      <c r="C1121" s="2" t="str">
        <f ca="1">IF($B1120="","",IF(Zdroj!$AS$9="ano",CONCATENATE("Okres:","
",OFFSET(Zdroj!CH$16,'k rozhodnutí detailní'!$A1119,0),"
","Právní forma","
",OFFSET(Zdroj!H$16,'k rozhodnutí detailní'!$A1119,0),"
",IF(OFFSET(Zdroj!I$16,'k rozhodnutí detailní'!$A1119,0)="","","IČO: "),OFFSET(Zdroj!I$16,'k rozhodnutí detailní'!$A1119,0),"
","B.Ú. ",IF(OFFSET(Zdroj!J$16,'k rozhodnutí detailní'!$A1119,0)="","","Anonymizováno")),CONCATENATE("Okres:","
",OFFSET(Zdroj!CH$16,'k rozhodnutí detailní'!$A1119,0),"
","Právní forma","
",OFFSET(Zdroj!H$16,'k rozhodnutí detailní'!$A1119,0),"
",IF(OFFSET(Zdroj!I$16,'k rozhodnutí detailní'!$A1119,0)="","","IČO: "),OFFSET(Zdroj!I$16,'k rozhodnutí detailní'!$A1119,0),"
","B.Ú. ",OFFSET(Zdroj!J$16,'k rozhodnutí detailní'!$A1119,0))))</f>
        <v/>
      </c>
      <c r="D1121" s="3" t="str">
        <f ca="1">IF($B1120="","",OFFSET(Zdroj!O$16,'k rozhodnutí detailní'!$A1119,0))</f>
        <v/>
      </c>
      <c r="E1121" s="127"/>
      <c r="F1121" s="30"/>
      <c r="G1121" s="122"/>
      <c r="H1121" s="126"/>
      <c r="I1121" s="115"/>
      <c r="J1121" s="115"/>
      <c r="K1121" s="115"/>
      <c r="L1121" s="115"/>
      <c r="M1121" s="142"/>
      <c r="N1121" s="125"/>
      <c r="O1121" s="115"/>
      <c r="P1121" s="115"/>
      <c r="Q1121" s="115"/>
      <c r="R1121" s="115"/>
      <c r="S1121" s="115"/>
      <c r="T1121" s="115"/>
      <c r="U1121" s="115"/>
    </row>
    <row r="1122" spans="1:21" x14ac:dyDescent="0.25">
      <c r="A1122" s="23">
        <f>ROW()/3-1</f>
        <v>373</v>
      </c>
      <c r="B1122" s="124"/>
      <c r="C1122" s="28" t="str">
        <f ca="1">IF($B1120="","",IF(Zdroj!$AS$9="ano",IF(OFFSET(Zdroj!M$16,'k rozhodnutí detailní'!A1119,0)="","","Anonymizováno"),IF(OFFSET(Zdroj!M$16,'k rozhodnutí detailní'!A1119,0)="","",OFFSET(Zdroj!M$16,'k rozhodnutí detailní'!A1119,0))))</f>
        <v/>
      </c>
      <c r="D1122" s="3" t="str">
        <f ca="1">IF($B1120="","",CONCATENATE("Dotace bude použita na:","
",OFFSET(Zdroj!P$16,'k rozhodnutí detailní'!$A1119,0)))</f>
        <v/>
      </c>
      <c r="E1122" s="127"/>
      <c r="F1122" s="31" t="str">
        <f ca="1">IF($B1120="","",OFFSET(Zdroj!V$16,'k rozhodnutí detailní'!$A1119,0))</f>
        <v/>
      </c>
      <c r="G1122" s="38" t="str">
        <f ca="1">IF($B1120="","",OFFSET(Zdroj!CC$16,'k rozhodnutí'!$A1119,0))</f>
        <v/>
      </c>
      <c r="H1122" s="126"/>
      <c r="I1122" s="115"/>
      <c r="J1122" s="115"/>
      <c r="K1122" s="115"/>
      <c r="L1122" s="115"/>
      <c r="M1122" s="142"/>
      <c r="N1122" s="32" t="str">
        <f t="shared" ref="N1122" ca="1" si="741">IF(B1120="","",N1120/G1120)</f>
        <v/>
      </c>
      <c r="O1122" s="115"/>
      <c r="P1122" s="115"/>
      <c r="Q1122" s="115"/>
      <c r="R1122" s="115"/>
      <c r="S1122" s="115"/>
      <c r="T1122" s="115"/>
      <c r="U1122" s="115"/>
    </row>
    <row r="1123" spans="1:21" x14ac:dyDescent="0.25">
      <c r="A1123" s="23"/>
      <c r="B1123" s="78" t="str">
        <f ca="1">IF(OFFSET(Zdroj!$B$16,A1122,0)&gt;0,A1125,"")</f>
        <v/>
      </c>
      <c r="C1123" s="2" t="str">
        <f ca="1">IF($B1123="","",IF(Zdroj!$AS$9="ano",CONCATENATE(OFFSET(Zdroj!C$16,'k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19" t="str">
        <f ca="1">IF($B1123="","",OFFSET(Zdroj!N$16,'k rozhodnutí detailní'!$A1122,0))</f>
        <v/>
      </c>
      <c r="E1123" s="127" t="str">
        <f ca="1">IF($B1123="","",OFFSET(Zdroj!T$16,'k rozhodnutí detailní'!$A1122,0))</f>
        <v/>
      </c>
      <c r="F1123" s="31" t="str">
        <f ca="1">IF($B1123="","",OFFSET(Zdroj!U$16,'k rozhodnutí detailní'!$A1122,0))</f>
        <v/>
      </c>
      <c r="G1123" s="122" t="str">
        <f ca="1">IF($B1123="","",OFFSET(Zdroj!W$16,'k rozhodnutí detailní'!$A1122,0))</f>
        <v/>
      </c>
      <c r="H1123" s="126" t="str">
        <f ca="1">IF($B1123="","",OFFSET(Zdroj!Y$16,'k rozhodnutí detailní'!$A1122,0))</f>
        <v/>
      </c>
      <c r="I1123" s="115" t="str">
        <f ca="1">IF($B1123="","",OFFSET(Zdroj!BW$16,'k rozhodnutí detailní'!$A1122,0))</f>
        <v/>
      </c>
      <c r="J1123" s="115" t="str">
        <f ca="1">IF($B1123="","",OFFSET(Zdroj!BX$16,'k rozhodnutí detailní'!$A1122,0))</f>
        <v/>
      </c>
      <c r="K1123" s="115" t="str">
        <f ca="1">IF($B1123="","",OFFSET(Zdroj!BY$16,'k rozhodnutí detailní'!$A1122,0))</f>
        <v/>
      </c>
      <c r="L1123" s="115" t="str">
        <f ca="1">IF($B1123="","",CONCATENATE(OFFSET(Zdroj!BZ$16,'k rozhodnutí detailní'!$A1122,0)," ze 100"))</f>
        <v/>
      </c>
      <c r="M1123" s="142" t="str">
        <f t="shared" ref="M1123" ca="1" si="742">IF($B1123="","",SUM((I1123+J1123+K1123)/100))</f>
        <v/>
      </c>
      <c r="N1123" s="125" t="str">
        <f ca="1">IF(B1123="","",OFFSET(Zdroj!CE$16,'k rozhodnutí detailní'!A1122,0))</f>
        <v/>
      </c>
      <c r="O1123" s="115" t="str">
        <f ca="1">IF($B1123="","",OFFSET(Zdroj!Z$16,'k rozhodnutí detailní'!$A1122,0))</f>
        <v/>
      </c>
      <c r="P1123" s="115" t="str">
        <f ca="1">IF($B1123="","",OFFSET(Zdroj!AC$16,'k rozhodnutí detailní'!$A1122,0))</f>
        <v/>
      </c>
      <c r="Q1123" s="115" t="str">
        <f ca="1">IF($B1123="","",OFFSET(Zdroj!AD$16,'k rozhodnutí detailní'!$A1122,0))</f>
        <v/>
      </c>
      <c r="R1123" s="115" t="str">
        <f ca="1">IF($B1123="","",OFFSET(Zdroj!AE$16,'k rozhodnutí detailní'!$A1122,0))</f>
        <v/>
      </c>
      <c r="S1123" s="115" t="str">
        <f ca="1">IF($B1123="","",OFFSET(Zdroj!AF$16,'k rozhodnutí detailní'!$A1122,0))</f>
        <v/>
      </c>
      <c r="T1123" s="115" t="str">
        <f ca="1">IF($B1123="","",OFFSET(Zdroj!AG$16,'k rozhodnutí detailní'!$A1122,0))</f>
        <v/>
      </c>
      <c r="U1123" s="115" t="str">
        <f ca="1">IF($B1123="","",OFFSET(Zdroj!AH$16,'k rozhodnutí detailní'!$A1122,0))</f>
        <v/>
      </c>
    </row>
    <row r="1124" spans="1:21" x14ac:dyDescent="0.25">
      <c r="A1124" s="23"/>
      <c r="B1124" s="124" t="str">
        <f ca="1">IF(OFFSET(Zdroj!$B$16,A1122,0)&gt;0,OFFSET(Zdroj!$B$16,A1122,0)+0,"")</f>
        <v/>
      </c>
      <c r="C1124" s="2" t="str">
        <f ca="1">IF($B1123="","",IF(Zdroj!$AS$9="ano",CONCATENATE("Okres:","
",OFFSET(Zdroj!CH$16,'k rozhodnutí detailní'!$A1122,0),"
","Právní forma","
",OFFSET(Zdroj!H$16,'k rozhodnutí detailní'!$A1122,0),"
",IF(OFFSET(Zdroj!I$16,'k rozhodnutí detailní'!$A1122,0)="","","IČO: "),OFFSET(Zdroj!I$16,'k rozhodnutí detailní'!$A1122,0),"
","B.Ú. ",IF(OFFSET(Zdroj!J$16,'k rozhodnutí detailní'!$A1122,0)="","","Anonymizováno")),CONCATENATE("Okres:","
",OFFSET(Zdroj!CH$16,'k rozhodnutí detailní'!$A1122,0),"
","Právní forma","
",OFFSET(Zdroj!H$16,'k rozhodnutí detailní'!$A1122,0),"
",IF(OFFSET(Zdroj!I$16,'k rozhodnutí detailní'!$A1122,0)="","","IČO: "),OFFSET(Zdroj!I$16,'k rozhodnutí detailní'!$A1122,0),"
","B.Ú. ",OFFSET(Zdroj!J$16,'k rozhodnutí detailní'!$A1122,0))))</f>
        <v/>
      </c>
      <c r="D1124" s="3" t="str">
        <f ca="1">IF($B1123="","",OFFSET(Zdroj!O$16,'k rozhodnutí detailní'!$A1122,0))</f>
        <v/>
      </c>
      <c r="E1124" s="127"/>
      <c r="F1124" s="30"/>
      <c r="G1124" s="122"/>
      <c r="H1124" s="126"/>
      <c r="I1124" s="115"/>
      <c r="J1124" s="115"/>
      <c r="K1124" s="115"/>
      <c r="L1124" s="115"/>
      <c r="M1124" s="142"/>
      <c r="N1124" s="125"/>
      <c r="O1124" s="115"/>
      <c r="P1124" s="115"/>
      <c r="Q1124" s="115"/>
      <c r="R1124" s="115"/>
      <c r="S1124" s="115"/>
      <c r="T1124" s="115"/>
      <c r="U1124" s="115"/>
    </row>
    <row r="1125" spans="1:21" x14ac:dyDescent="0.25">
      <c r="A1125" s="23">
        <f>ROW()/3-1</f>
        <v>374</v>
      </c>
      <c r="B1125" s="124"/>
      <c r="C1125" s="28" t="str">
        <f ca="1">IF($B1123="","",IF(Zdroj!$AS$9="ano",IF(OFFSET(Zdroj!M$16,'k rozhodnutí detailní'!A1122,0)="","","Anonymizováno"),IF(OFFSET(Zdroj!M$16,'k rozhodnutí detailní'!A1122,0)="","",OFFSET(Zdroj!M$16,'k rozhodnutí detailní'!A1122,0))))</f>
        <v/>
      </c>
      <c r="D1125" s="3" t="str">
        <f ca="1">IF($B1123="","",CONCATENATE("Dotace bude použita na:","
",OFFSET(Zdroj!P$16,'k rozhodnutí detailní'!$A1122,0)))</f>
        <v/>
      </c>
      <c r="E1125" s="127"/>
      <c r="F1125" s="31" t="str">
        <f ca="1">IF($B1123="","",OFFSET(Zdroj!V$16,'k rozhodnutí detailní'!$A1122,0))</f>
        <v/>
      </c>
      <c r="G1125" s="38" t="str">
        <f ca="1">IF($B1123="","",OFFSET(Zdroj!CC$16,'k rozhodnutí'!$A1122,0))</f>
        <v/>
      </c>
      <c r="H1125" s="126"/>
      <c r="I1125" s="115"/>
      <c r="J1125" s="115"/>
      <c r="K1125" s="115"/>
      <c r="L1125" s="115"/>
      <c r="M1125" s="142"/>
      <c r="N1125" s="32" t="str">
        <f t="shared" ref="N1125" ca="1" si="743">IF(B1123="","",N1123/G1123)</f>
        <v/>
      </c>
      <c r="O1125" s="115"/>
      <c r="P1125" s="115"/>
      <c r="Q1125" s="115"/>
      <c r="R1125" s="115"/>
      <c r="S1125" s="115"/>
      <c r="T1125" s="115"/>
      <c r="U1125" s="115"/>
    </row>
    <row r="1126" spans="1:21" x14ac:dyDescent="0.25">
      <c r="A1126" s="23"/>
      <c r="B1126" s="78" t="str">
        <f ca="1">IF(OFFSET(Zdroj!$B$16,A1125,0)&gt;0,A1128,"")</f>
        <v/>
      </c>
      <c r="C1126" s="2" t="str">
        <f ca="1">IF($B1126="","",IF(Zdroj!$AS$9="ano",CONCATENATE(OFFSET(Zdroj!C$16,'k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19" t="str">
        <f ca="1">IF($B1126="","",OFFSET(Zdroj!N$16,'k rozhodnutí detailní'!$A1125,0))</f>
        <v/>
      </c>
      <c r="E1126" s="127" t="str">
        <f ca="1">IF($B1126="","",OFFSET(Zdroj!T$16,'k rozhodnutí detailní'!$A1125,0))</f>
        <v/>
      </c>
      <c r="F1126" s="31" t="str">
        <f ca="1">IF($B1126="","",OFFSET(Zdroj!U$16,'k rozhodnutí detailní'!$A1125,0))</f>
        <v/>
      </c>
      <c r="G1126" s="122" t="str">
        <f ca="1">IF($B1126="","",OFFSET(Zdroj!W$16,'k rozhodnutí detailní'!$A1125,0))</f>
        <v/>
      </c>
      <c r="H1126" s="126" t="str">
        <f ca="1">IF($B1126="","",OFFSET(Zdroj!Y$16,'k rozhodnutí detailní'!$A1125,0))</f>
        <v/>
      </c>
      <c r="I1126" s="115" t="str">
        <f ca="1">IF($B1126="","",OFFSET(Zdroj!BW$16,'k rozhodnutí detailní'!$A1125,0))</f>
        <v/>
      </c>
      <c r="J1126" s="115" t="str">
        <f ca="1">IF($B1126="","",OFFSET(Zdroj!BX$16,'k rozhodnutí detailní'!$A1125,0))</f>
        <v/>
      </c>
      <c r="K1126" s="115" t="str">
        <f ca="1">IF($B1126="","",OFFSET(Zdroj!BY$16,'k rozhodnutí detailní'!$A1125,0))</f>
        <v/>
      </c>
      <c r="L1126" s="115" t="str">
        <f ca="1">IF($B1126="","",CONCATENATE(OFFSET(Zdroj!BZ$16,'k rozhodnutí detailní'!$A1125,0)," ze 100"))</f>
        <v/>
      </c>
      <c r="M1126" s="142" t="str">
        <f t="shared" ref="M1126" ca="1" si="744">IF($B1126="","",SUM((I1126+J1126+K1126)/100))</f>
        <v/>
      </c>
      <c r="N1126" s="125" t="str">
        <f ca="1">IF(B1126="","",OFFSET(Zdroj!CE$16,'k rozhodnutí detailní'!A1125,0))</f>
        <v/>
      </c>
      <c r="O1126" s="115" t="str">
        <f ca="1">IF($B1126="","",OFFSET(Zdroj!Z$16,'k rozhodnutí detailní'!$A1125,0))</f>
        <v/>
      </c>
      <c r="P1126" s="115" t="str">
        <f ca="1">IF($B1126="","",OFFSET(Zdroj!AC$16,'k rozhodnutí detailní'!$A1125,0))</f>
        <v/>
      </c>
      <c r="Q1126" s="115" t="str">
        <f ca="1">IF($B1126="","",OFFSET(Zdroj!AD$16,'k rozhodnutí detailní'!$A1125,0))</f>
        <v/>
      </c>
      <c r="R1126" s="115" t="str">
        <f ca="1">IF($B1126="","",OFFSET(Zdroj!AE$16,'k rozhodnutí detailní'!$A1125,0))</f>
        <v/>
      </c>
      <c r="S1126" s="115" t="str">
        <f ca="1">IF($B1126="","",OFFSET(Zdroj!AF$16,'k rozhodnutí detailní'!$A1125,0))</f>
        <v/>
      </c>
      <c r="T1126" s="115" t="str">
        <f ca="1">IF($B1126="","",OFFSET(Zdroj!AG$16,'k rozhodnutí detailní'!$A1125,0))</f>
        <v/>
      </c>
      <c r="U1126" s="115" t="str">
        <f ca="1">IF($B1126="","",OFFSET(Zdroj!AH$16,'k rozhodnutí detailní'!$A1125,0))</f>
        <v/>
      </c>
    </row>
    <row r="1127" spans="1:21" x14ac:dyDescent="0.25">
      <c r="A1127" s="23"/>
      <c r="B1127" s="124" t="str">
        <f ca="1">IF(OFFSET(Zdroj!$B$16,A1125,0)&gt;0,OFFSET(Zdroj!$B$16,A1125,0)+0,"")</f>
        <v/>
      </c>
      <c r="C1127" s="2" t="str">
        <f ca="1">IF($B1126="","",IF(Zdroj!$AS$9="ano",CONCATENATE("Okres:","
",OFFSET(Zdroj!CH$16,'k rozhodnutí detailní'!$A1125,0),"
","Právní forma","
",OFFSET(Zdroj!H$16,'k rozhodnutí detailní'!$A1125,0),"
",IF(OFFSET(Zdroj!I$16,'k rozhodnutí detailní'!$A1125,0)="","","IČO: "),OFFSET(Zdroj!I$16,'k rozhodnutí detailní'!$A1125,0),"
","B.Ú. ",IF(OFFSET(Zdroj!J$16,'k rozhodnutí detailní'!$A1125,0)="","","Anonymizováno")),CONCATENATE("Okres:","
",OFFSET(Zdroj!CH$16,'k rozhodnutí detailní'!$A1125,0),"
","Právní forma","
",OFFSET(Zdroj!H$16,'k rozhodnutí detailní'!$A1125,0),"
",IF(OFFSET(Zdroj!I$16,'k rozhodnutí detailní'!$A1125,0)="","","IČO: "),OFFSET(Zdroj!I$16,'k rozhodnutí detailní'!$A1125,0),"
","B.Ú. ",OFFSET(Zdroj!J$16,'k rozhodnutí detailní'!$A1125,0))))</f>
        <v/>
      </c>
      <c r="D1127" s="3" t="str">
        <f ca="1">IF($B1126="","",OFFSET(Zdroj!O$16,'k rozhodnutí detailní'!$A1125,0))</f>
        <v/>
      </c>
      <c r="E1127" s="127"/>
      <c r="F1127" s="30"/>
      <c r="G1127" s="122"/>
      <c r="H1127" s="126"/>
      <c r="I1127" s="115"/>
      <c r="J1127" s="115"/>
      <c r="K1127" s="115"/>
      <c r="L1127" s="115"/>
      <c r="M1127" s="142"/>
      <c r="N1127" s="125"/>
      <c r="O1127" s="115"/>
      <c r="P1127" s="115"/>
      <c r="Q1127" s="115"/>
      <c r="R1127" s="115"/>
      <c r="S1127" s="115"/>
      <c r="T1127" s="115"/>
      <c r="U1127" s="115"/>
    </row>
    <row r="1128" spans="1:21" x14ac:dyDescent="0.25">
      <c r="A1128" s="23">
        <f>ROW()/3-1</f>
        <v>375</v>
      </c>
      <c r="B1128" s="124"/>
      <c r="C1128" s="28" t="str">
        <f ca="1">IF($B1126="","",IF(Zdroj!$AS$9="ano",IF(OFFSET(Zdroj!M$16,'k rozhodnutí detailní'!A1125,0)="","","Anonymizováno"),IF(OFFSET(Zdroj!M$16,'k rozhodnutí detailní'!A1125,0)="","",OFFSET(Zdroj!M$16,'k rozhodnutí detailní'!A1125,0))))</f>
        <v/>
      </c>
      <c r="D1128" s="3" t="str">
        <f ca="1">IF($B1126="","",CONCATENATE("Dotace bude použita na:","
",OFFSET(Zdroj!P$16,'k rozhodnutí detailní'!$A1125,0)))</f>
        <v/>
      </c>
      <c r="E1128" s="127"/>
      <c r="F1128" s="31" t="str">
        <f ca="1">IF($B1126="","",OFFSET(Zdroj!V$16,'k rozhodnutí detailní'!$A1125,0))</f>
        <v/>
      </c>
      <c r="G1128" s="38" t="str">
        <f ca="1">IF($B1126="","",OFFSET(Zdroj!CC$16,'k rozhodnutí'!$A1125,0))</f>
        <v/>
      </c>
      <c r="H1128" s="126"/>
      <c r="I1128" s="115"/>
      <c r="J1128" s="115"/>
      <c r="K1128" s="115"/>
      <c r="L1128" s="115"/>
      <c r="M1128" s="142"/>
      <c r="N1128" s="32" t="str">
        <f t="shared" ref="N1128" ca="1" si="745">IF(B1126="","",N1126/G1126)</f>
        <v/>
      </c>
      <c r="O1128" s="115"/>
      <c r="P1128" s="115"/>
      <c r="Q1128" s="115"/>
      <c r="R1128" s="115"/>
      <c r="S1128" s="115"/>
      <c r="T1128" s="115"/>
      <c r="U1128" s="115"/>
    </row>
    <row r="1129" spans="1:21" x14ac:dyDescent="0.25">
      <c r="A1129" s="23"/>
      <c r="B1129" s="78" t="str">
        <f ca="1">IF(OFFSET(Zdroj!$B$16,A1128,0)&gt;0,A1131,"")</f>
        <v/>
      </c>
      <c r="C1129" s="2" t="str">
        <f ca="1">IF($B1129="","",IF(Zdroj!$AS$9="ano",CONCATENATE(OFFSET(Zdroj!C$16,'k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19" t="str">
        <f ca="1">IF($B1129="","",OFFSET(Zdroj!N$16,'k rozhodnutí detailní'!$A1128,0))</f>
        <v/>
      </c>
      <c r="E1129" s="127" t="str">
        <f ca="1">IF($B1129="","",OFFSET(Zdroj!T$16,'k rozhodnutí detailní'!$A1128,0))</f>
        <v/>
      </c>
      <c r="F1129" s="31" t="str">
        <f ca="1">IF($B1129="","",OFFSET(Zdroj!U$16,'k rozhodnutí detailní'!$A1128,0))</f>
        <v/>
      </c>
      <c r="G1129" s="122" t="str">
        <f ca="1">IF($B1129="","",OFFSET(Zdroj!W$16,'k rozhodnutí detailní'!$A1128,0))</f>
        <v/>
      </c>
      <c r="H1129" s="126" t="str">
        <f ca="1">IF($B1129="","",OFFSET(Zdroj!Y$16,'k rozhodnutí detailní'!$A1128,0))</f>
        <v/>
      </c>
      <c r="I1129" s="115" t="str">
        <f ca="1">IF($B1129="","",OFFSET(Zdroj!BW$16,'k rozhodnutí detailní'!$A1128,0))</f>
        <v/>
      </c>
      <c r="J1129" s="115" t="str">
        <f ca="1">IF($B1129="","",OFFSET(Zdroj!BX$16,'k rozhodnutí detailní'!$A1128,0))</f>
        <v/>
      </c>
      <c r="K1129" s="115" t="str">
        <f ca="1">IF($B1129="","",OFFSET(Zdroj!BY$16,'k rozhodnutí detailní'!$A1128,0))</f>
        <v/>
      </c>
      <c r="L1129" s="115" t="str">
        <f ca="1">IF($B1129="","",CONCATENATE(OFFSET(Zdroj!BZ$16,'k rozhodnutí detailní'!$A1128,0)," ze 100"))</f>
        <v/>
      </c>
      <c r="M1129" s="142" t="str">
        <f t="shared" ref="M1129" ca="1" si="746">IF($B1129="","",SUM((I1129+J1129+K1129)/100))</f>
        <v/>
      </c>
      <c r="N1129" s="125" t="str">
        <f ca="1">IF(B1129="","",OFFSET(Zdroj!CE$16,'k rozhodnutí detailní'!A1128,0))</f>
        <v/>
      </c>
      <c r="O1129" s="115" t="str">
        <f ca="1">IF($B1129="","",OFFSET(Zdroj!Z$16,'k rozhodnutí detailní'!$A1128,0))</f>
        <v/>
      </c>
      <c r="P1129" s="115" t="str">
        <f ca="1">IF($B1129="","",OFFSET(Zdroj!AC$16,'k rozhodnutí detailní'!$A1128,0))</f>
        <v/>
      </c>
      <c r="Q1129" s="115" t="str">
        <f ca="1">IF($B1129="","",OFFSET(Zdroj!AD$16,'k rozhodnutí detailní'!$A1128,0))</f>
        <v/>
      </c>
      <c r="R1129" s="115" t="str">
        <f ca="1">IF($B1129="","",OFFSET(Zdroj!AE$16,'k rozhodnutí detailní'!$A1128,0))</f>
        <v/>
      </c>
      <c r="S1129" s="115" t="str">
        <f ca="1">IF($B1129="","",OFFSET(Zdroj!AF$16,'k rozhodnutí detailní'!$A1128,0))</f>
        <v/>
      </c>
      <c r="T1129" s="115" t="str">
        <f ca="1">IF($B1129="","",OFFSET(Zdroj!AG$16,'k rozhodnutí detailní'!$A1128,0))</f>
        <v/>
      </c>
      <c r="U1129" s="115" t="str">
        <f ca="1">IF($B1129="","",OFFSET(Zdroj!AH$16,'k rozhodnutí detailní'!$A1128,0))</f>
        <v/>
      </c>
    </row>
    <row r="1130" spans="1:21" x14ac:dyDescent="0.25">
      <c r="A1130" s="23"/>
      <c r="B1130" s="124" t="str">
        <f ca="1">IF(OFFSET(Zdroj!$B$16,A1128,0)&gt;0,OFFSET(Zdroj!$B$16,A1128,0)+0,"")</f>
        <v/>
      </c>
      <c r="C1130" s="2" t="str">
        <f ca="1">IF($B1129="","",IF(Zdroj!$AS$9="ano",CONCATENATE("Okres:","
",OFFSET(Zdroj!CH$16,'k rozhodnutí detailní'!$A1128,0),"
","Právní forma","
",OFFSET(Zdroj!H$16,'k rozhodnutí detailní'!$A1128,0),"
",IF(OFFSET(Zdroj!I$16,'k rozhodnutí detailní'!$A1128,0)="","","IČO: "),OFFSET(Zdroj!I$16,'k rozhodnutí detailní'!$A1128,0),"
","B.Ú. ",IF(OFFSET(Zdroj!J$16,'k rozhodnutí detailní'!$A1128,0)="","","Anonymizováno")),CONCATENATE("Okres:","
",OFFSET(Zdroj!CH$16,'k rozhodnutí detailní'!$A1128,0),"
","Právní forma","
",OFFSET(Zdroj!H$16,'k rozhodnutí detailní'!$A1128,0),"
",IF(OFFSET(Zdroj!I$16,'k rozhodnutí detailní'!$A1128,0)="","","IČO: "),OFFSET(Zdroj!I$16,'k rozhodnutí detailní'!$A1128,0),"
","B.Ú. ",OFFSET(Zdroj!J$16,'k rozhodnutí detailní'!$A1128,0))))</f>
        <v/>
      </c>
      <c r="D1130" s="3" t="str">
        <f ca="1">IF($B1129="","",OFFSET(Zdroj!O$16,'k rozhodnutí detailní'!$A1128,0))</f>
        <v/>
      </c>
      <c r="E1130" s="127"/>
      <c r="F1130" s="30"/>
      <c r="G1130" s="122"/>
      <c r="H1130" s="126"/>
      <c r="I1130" s="115"/>
      <c r="J1130" s="115"/>
      <c r="K1130" s="115"/>
      <c r="L1130" s="115"/>
      <c r="M1130" s="142"/>
      <c r="N1130" s="125"/>
      <c r="O1130" s="115"/>
      <c r="P1130" s="115"/>
      <c r="Q1130" s="115"/>
      <c r="R1130" s="115"/>
      <c r="S1130" s="115"/>
      <c r="T1130" s="115"/>
      <c r="U1130" s="115"/>
    </row>
    <row r="1131" spans="1:21" x14ac:dyDescent="0.25">
      <c r="A1131" s="23">
        <f>ROW()/3-1</f>
        <v>376</v>
      </c>
      <c r="B1131" s="124"/>
      <c r="C1131" s="28" t="str">
        <f ca="1">IF($B1129="","",IF(Zdroj!$AS$9="ano",IF(OFFSET(Zdroj!M$16,'k rozhodnutí detailní'!A1128,0)="","","Anonymizováno"),IF(OFFSET(Zdroj!M$16,'k rozhodnutí detailní'!A1128,0)="","",OFFSET(Zdroj!M$16,'k rozhodnutí detailní'!A1128,0))))</f>
        <v/>
      </c>
      <c r="D1131" s="3" t="str">
        <f ca="1">IF($B1129="","",CONCATENATE("Dotace bude použita na:","
",OFFSET(Zdroj!P$16,'k rozhodnutí detailní'!$A1128,0)))</f>
        <v/>
      </c>
      <c r="E1131" s="127"/>
      <c r="F1131" s="31" t="str">
        <f ca="1">IF($B1129="","",OFFSET(Zdroj!V$16,'k rozhodnutí detailní'!$A1128,0))</f>
        <v/>
      </c>
      <c r="G1131" s="38" t="str">
        <f ca="1">IF($B1129="","",OFFSET(Zdroj!CC$16,'k rozhodnutí'!$A1128,0))</f>
        <v/>
      </c>
      <c r="H1131" s="126"/>
      <c r="I1131" s="115"/>
      <c r="J1131" s="115"/>
      <c r="K1131" s="115"/>
      <c r="L1131" s="115"/>
      <c r="M1131" s="142"/>
      <c r="N1131" s="32" t="str">
        <f t="shared" ref="N1131" ca="1" si="747">IF(B1129="","",N1129/G1129)</f>
        <v/>
      </c>
      <c r="O1131" s="115"/>
      <c r="P1131" s="115"/>
      <c r="Q1131" s="115"/>
      <c r="R1131" s="115"/>
      <c r="S1131" s="115"/>
      <c r="T1131" s="115"/>
      <c r="U1131" s="115"/>
    </row>
    <row r="1132" spans="1:21" x14ac:dyDescent="0.25">
      <c r="A1132" s="23"/>
      <c r="B1132" s="78" t="str">
        <f ca="1">IF(OFFSET(Zdroj!$B$16,A1131,0)&gt;0,A1134,"")</f>
        <v/>
      </c>
      <c r="C1132" s="2" t="str">
        <f ca="1">IF($B1132="","",IF(Zdroj!$AS$9="ano",CONCATENATE(OFFSET(Zdroj!C$16,'k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19" t="str">
        <f ca="1">IF($B1132="","",OFFSET(Zdroj!N$16,'k rozhodnutí detailní'!$A1131,0))</f>
        <v/>
      </c>
      <c r="E1132" s="127" t="str">
        <f ca="1">IF($B1132="","",OFFSET(Zdroj!T$16,'k rozhodnutí detailní'!$A1131,0))</f>
        <v/>
      </c>
      <c r="F1132" s="31" t="str">
        <f ca="1">IF($B1132="","",OFFSET(Zdroj!U$16,'k rozhodnutí detailní'!$A1131,0))</f>
        <v/>
      </c>
      <c r="G1132" s="122" t="str">
        <f ca="1">IF($B1132="","",OFFSET(Zdroj!W$16,'k rozhodnutí detailní'!$A1131,0))</f>
        <v/>
      </c>
      <c r="H1132" s="126" t="str">
        <f ca="1">IF($B1132="","",OFFSET(Zdroj!Y$16,'k rozhodnutí detailní'!$A1131,0))</f>
        <v/>
      </c>
      <c r="I1132" s="115" t="str">
        <f ca="1">IF($B1132="","",OFFSET(Zdroj!BW$16,'k rozhodnutí detailní'!$A1131,0))</f>
        <v/>
      </c>
      <c r="J1132" s="115" t="str">
        <f ca="1">IF($B1132="","",OFFSET(Zdroj!BX$16,'k rozhodnutí detailní'!$A1131,0))</f>
        <v/>
      </c>
      <c r="K1132" s="115" t="str">
        <f ca="1">IF($B1132="","",OFFSET(Zdroj!BY$16,'k rozhodnutí detailní'!$A1131,0))</f>
        <v/>
      </c>
      <c r="L1132" s="115" t="str">
        <f ca="1">IF($B1132="","",CONCATENATE(OFFSET(Zdroj!BZ$16,'k rozhodnutí detailní'!$A1131,0)," ze 100"))</f>
        <v/>
      </c>
      <c r="M1132" s="142" t="str">
        <f t="shared" ref="M1132" ca="1" si="748">IF($B1132="","",SUM((I1132+J1132+K1132)/100))</f>
        <v/>
      </c>
      <c r="N1132" s="125" t="str">
        <f ca="1">IF(B1132="","",OFFSET(Zdroj!CE$16,'k rozhodnutí detailní'!A1131,0))</f>
        <v/>
      </c>
      <c r="O1132" s="115" t="str">
        <f ca="1">IF($B1132="","",OFFSET(Zdroj!Z$16,'k rozhodnutí detailní'!$A1131,0))</f>
        <v/>
      </c>
      <c r="P1132" s="115" t="str">
        <f ca="1">IF($B1132="","",OFFSET(Zdroj!AC$16,'k rozhodnutí detailní'!$A1131,0))</f>
        <v/>
      </c>
      <c r="Q1132" s="115" t="str">
        <f ca="1">IF($B1132="","",OFFSET(Zdroj!AD$16,'k rozhodnutí detailní'!$A1131,0))</f>
        <v/>
      </c>
      <c r="R1132" s="115" t="str">
        <f ca="1">IF($B1132="","",OFFSET(Zdroj!AE$16,'k rozhodnutí detailní'!$A1131,0))</f>
        <v/>
      </c>
      <c r="S1132" s="115" t="str">
        <f ca="1">IF($B1132="","",OFFSET(Zdroj!AF$16,'k rozhodnutí detailní'!$A1131,0))</f>
        <v/>
      </c>
      <c r="T1132" s="115" t="str">
        <f ca="1">IF($B1132="","",OFFSET(Zdroj!AG$16,'k rozhodnutí detailní'!$A1131,0))</f>
        <v/>
      </c>
      <c r="U1132" s="115" t="str">
        <f ca="1">IF($B1132="","",OFFSET(Zdroj!AH$16,'k rozhodnutí detailní'!$A1131,0))</f>
        <v/>
      </c>
    </row>
    <row r="1133" spans="1:21" x14ac:dyDescent="0.25">
      <c r="A1133" s="23"/>
      <c r="B1133" s="124" t="str">
        <f ca="1">IF(OFFSET(Zdroj!$B$16,A1131,0)&gt;0,OFFSET(Zdroj!$B$16,A1131,0)+0,"")</f>
        <v/>
      </c>
      <c r="C1133" s="2" t="str">
        <f ca="1">IF($B1132="","",IF(Zdroj!$AS$9="ano",CONCATENATE("Okres:","
",OFFSET(Zdroj!CH$16,'k rozhodnutí detailní'!$A1131,0),"
","Právní forma","
",OFFSET(Zdroj!H$16,'k rozhodnutí detailní'!$A1131,0),"
",IF(OFFSET(Zdroj!I$16,'k rozhodnutí detailní'!$A1131,0)="","","IČO: "),OFFSET(Zdroj!I$16,'k rozhodnutí detailní'!$A1131,0),"
","B.Ú. ",IF(OFFSET(Zdroj!J$16,'k rozhodnutí detailní'!$A1131,0)="","","Anonymizováno")),CONCATENATE("Okres:","
",OFFSET(Zdroj!CH$16,'k rozhodnutí detailní'!$A1131,0),"
","Právní forma","
",OFFSET(Zdroj!H$16,'k rozhodnutí detailní'!$A1131,0),"
",IF(OFFSET(Zdroj!I$16,'k rozhodnutí detailní'!$A1131,0)="","","IČO: "),OFFSET(Zdroj!I$16,'k rozhodnutí detailní'!$A1131,0),"
","B.Ú. ",OFFSET(Zdroj!J$16,'k rozhodnutí detailní'!$A1131,0))))</f>
        <v/>
      </c>
      <c r="D1133" s="3" t="str">
        <f ca="1">IF($B1132="","",OFFSET(Zdroj!O$16,'k rozhodnutí detailní'!$A1131,0))</f>
        <v/>
      </c>
      <c r="E1133" s="127"/>
      <c r="F1133" s="30"/>
      <c r="G1133" s="122"/>
      <c r="H1133" s="126"/>
      <c r="I1133" s="115"/>
      <c r="J1133" s="115"/>
      <c r="K1133" s="115"/>
      <c r="L1133" s="115"/>
      <c r="M1133" s="142"/>
      <c r="N1133" s="125"/>
      <c r="O1133" s="115"/>
      <c r="P1133" s="115"/>
      <c r="Q1133" s="115"/>
      <c r="R1133" s="115"/>
      <c r="S1133" s="115"/>
      <c r="T1133" s="115"/>
      <c r="U1133" s="115"/>
    </row>
    <row r="1134" spans="1:21" x14ac:dyDescent="0.25">
      <c r="A1134" s="23">
        <f>ROW()/3-1</f>
        <v>377</v>
      </c>
      <c r="B1134" s="124"/>
      <c r="C1134" s="28" t="str">
        <f ca="1">IF($B1132="","",IF(Zdroj!$AS$9="ano",IF(OFFSET(Zdroj!M$16,'k rozhodnutí detailní'!A1131,0)="","","Anonymizováno"),IF(OFFSET(Zdroj!M$16,'k rozhodnutí detailní'!A1131,0)="","",OFFSET(Zdroj!M$16,'k rozhodnutí detailní'!A1131,0))))</f>
        <v/>
      </c>
      <c r="D1134" s="3" t="str">
        <f ca="1">IF($B1132="","",CONCATENATE("Dotace bude použita na:","
",OFFSET(Zdroj!P$16,'k rozhodnutí detailní'!$A1131,0)))</f>
        <v/>
      </c>
      <c r="E1134" s="127"/>
      <c r="F1134" s="31" t="str">
        <f ca="1">IF($B1132="","",OFFSET(Zdroj!V$16,'k rozhodnutí detailní'!$A1131,0))</f>
        <v/>
      </c>
      <c r="G1134" s="38" t="str">
        <f ca="1">IF($B1132="","",OFFSET(Zdroj!CC$16,'k rozhodnutí'!$A1131,0))</f>
        <v/>
      </c>
      <c r="H1134" s="126"/>
      <c r="I1134" s="115"/>
      <c r="J1134" s="115"/>
      <c r="K1134" s="115"/>
      <c r="L1134" s="115"/>
      <c r="M1134" s="142"/>
      <c r="N1134" s="32" t="str">
        <f t="shared" ref="N1134" ca="1" si="749">IF(B1132="","",N1132/G1132)</f>
        <v/>
      </c>
      <c r="O1134" s="115"/>
      <c r="P1134" s="115"/>
      <c r="Q1134" s="115"/>
      <c r="R1134" s="115"/>
      <c r="S1134" s="115"/>
      <c r="T1134" s="115"/>
      <c r="U1134" s="115"/>
    </row>
    <row r="1135" spans="1:21" x14ac:dyDescent="0.25">
      <c r="A1135" s="23"/>
      <c r="B1135" s="78" t="str">
        <f ca="1">IF(OFFSET(Zdroj!$B$16,A1134,0)&gt;0,A1137,"")</f>
        <v/>
      </c>
      <c r="C1135" s="2" t="str">
        <f ca="1">IF($B1135="","",IF(Zdroj!$AS$9="ano",CONCATENATE(OFFSET(Zdroj!C$16,'k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19" t="str">
        <f ca="1">IF($B1135="","",OFFSET(Zdroj!N$16,'k rozhodnutí detailní'!$A1134,0))</f>
        <v/>
      </c>
      <c r="E1135" s="127" t="str">
        <f ca="1">IF($B1135="","",OFFSET(Zdroj!T$16,'k rozhodnutí detailní'!$A1134,0))</f>
        <v/>
      </c>
      <c r="F1135" s="31" t="str">
        <f ca="1">IF($B1135="","",OFFSET(Zdroj!U$16,'k rozhodnutí detailní'!$A1134,0))</f>
        <v/>
      </c>
      <c r="G1135" s="122" t="str">
        <f ca="1">IF($B1135="","",OFFSET(Zdroj!W$16,'k rozhodnutí detailní'!$A1134,0))</f>
        <v/>
      </c>
      <c r="H1135" s="126" t="str">
        <f ca="1">IF($B1135="","",OFFSET(Zdroj!Y$16,'k rozhodnutí detailní'!$A1134,0))</f>
        <v/>
      </c>
      <c r="I1135" s="115" t="str">
        <f ca="1">IF($B1135="","",OFFSET(Zdroj!BW$16,'k rozhodnutí detailní'!$A1134,0))</f>
        <v/>
      </c>
      <c r="J1135" s="115" t="str">
        <f ca="1">IF($B1135="","",OFFSET(Zdroj!BX$16,'k rozhodnutí detailní'!$A1134,0))</f>
        <v/>
      </c>
      <c r="K1135" s="115" t="str">
        <f ca="1">IF($B1135="","",OFFSET(Zdroj!BY$16,'k rozhodnutí detailní'!$A1134,0))</f>
        <v/>
      </c>
      <c r="L1135" s="115" t="str">
        <f ca="1">IF($B1135="","",CONCATENATE(OFFSET(Zdroj!BZ$16,'k rozhodnutí detailní'!$A1134,0)," ze 100"))</f>
        <v/>
      </c>
      <c r="M1135" s="142" t="str">
        <f t="shared" ref="M1135" ca="1" si="750">IF($B1135="","",SUM((I1135+J1135+K1135)/100))</f>
        <v/>
      </c>
      <c r="N1135" s="125" t="str">
        <f ca="1">IF(B1135="","",OFFSET(Zdroj!CE$16,'k rozhodnutí detailní'!A1134,0))</f>
        <v/>
      </c>
      <c r="O1135" s="115" t="str">
        <f ca="1">IF($B1135="","",OFFSET(Zdroj!Z$16,'k rozhodnutí detailní'!$A1134,0))</f>
        <v/>
      </c>
      <c r="P1135" s="115" t="str">
        <f ca="1">IF($B1135="","",OFFSET(Zdroj!AC$16,'k rozhodnutí detailní'!$A1134,0))</f>
        <v/>
      </c>
      <c r="Q1135" s="115" t="str">
        <f ca="1">IF($B1135="","",OFFSET(Zdroj!AD$16,'k rozhodnutí detailní'!$A1134,0))</f>
        <v/>
      </c>
      <c r="R1135" s="115" t="str">
        <f ca="1">IF($B1135="","",OFFSET(Zdroj!AE$16,'k rozhodnutí detailní'!$A1134,0))</f>
        <v/>
      </c>
      <c r="S1135" s="115" t="str">
        <f ca="1">IF($B1135="","",OFFSET(Zdroj!AF$16,'k rozhodnutí detailní'!$A1134,0))</f>
        <v/>
      </c>
      <c r="T1135" s="115" t="str">
        <f ca="1">IF($B1135="","",OFFSET(Zdroj!AG$16,'k rozhodnutí detailní'!$A1134,0))</f>
        <v/>
      </c>
      <c r="U1135" s="115" t="str">
        <f ca="1">IF($B1135="","",OFFSET(Zdroj!AH$16,'k rozhodnutí detailní'!$A1134,0))</f>
        <v/>
      </c>
    </row>
    <row r="1136" spans="1:21" x14ac:dyDescent="0.25">
      <c r="A1136" s="23"/>
      <c r="B1136" s="124" t="str">
        <f ca="1">IF(OFFSET(Zdroj!$B$16,A1134,0)&gt;0,OFFSET(Zdroj!$B$16,A1134,0)+0,"")</f>
        <v/>
      </c>
      <c r="C1136" s="2" t="str">
        <f ca="1">IF($B1135="","",IF(Zdroj!$AS$9="ano",CONCATENATE("Okres:","
",OFFSET(Zdroj!CH$16,'k rozhodnutí detailní'!$A1134,0),"
","Právní forma","
",OFFSET(Zdroj!H$16,'k rozhodnutí detailní'!$A1134,0),"
",IF(OFFSET(Zdroj!I$16,'k rozhodnutí detailní'!$A1134,0)="","","IČO: "),OFFSET(Zdroj!I$16,'k rozhodnutí detailní'!$A1134,0),"
","B.Ú. ",IF(OFFSET(Zdroj!J$16,'k rozhodnutí detailní'!$A1134,0)="","","Anonymizováno")),CONCATENATE("Okres:","
",OFFSET(Zdroj!CH$16,'k rozhodnutí detailní'!$A1134,0),"
","Právní forma","
",OFFSET(Zdroj!H$16,'k rozhodnutí detailní'!$A1134,0),"
",IF(OFFSET(Zdroj!I$16,'k rozhodnutí detailní'!$A1134,0)="","","IČO: "),OFFSET(Zdroj!I$16,'k rozhodnutí detailní'!$A1134,0),"
","B.Ú. ",OFFSET(Zdroj!J$16,'k rozhodnutí detailní'!$A1134,0))))</f>
        <v/>
      </c>
      <c r="D1136" s="3" t="str">
        <f ca="1">IF($B1135="","",OFFSET(Zdroj!O$16,'k rozhodnutí detailní'!$A1134,0))</f>
        <v/>
      </c>
      <c r="E1136" s="127"/>
      <c r="F1136" s="30"/>
      <c r="G1136" s="122"/>
      <c r="H1136" s="126"/>
      <c r="I1136" s="115"/>
      <c r="J1136" s="115"/>
      <c r="K1136" s="115"/>
      <c r="L1136" s="115"/>
      <c r="M1136" s="142"/>
      <c r="N1136" s="125"/>
      <c r="O1136" s="115"/>
      <c r="P1136" s="115"/>
      <c r="Q1136" s="115"/>
      <c r="R1136" s="115"/>
      <c r="S1136" s="115"/>
      <c r="T1136" s="115"/>
      <c r="U1136" s="115"/>
    </row>
    <row r="1137" spans="1:21" x14ac:dyDescent="0.25">
      <c r="A1137" s="23">
        <f>ROW()/3-1</f>
        <v>378</v>
      </c>
      <c r="B1137" s="124"/>
      <c r="C1137" s="28" t="str">
        <f ca="1">IF($B1135="","",IF(Zdroj!$AS$9="ano",IF(OFFSET(Zdroj!M$16,'k rozhodnutí detailní'!A1134,0)="","","Anonymizováno"),IF(OFFSET(Zdroj!M$16,'k rozhodnutí detailní'!A1134,0)="","",OFFSET(Zdroj!M$16,'k rozhodnutí detailní'!A1134,0))))</f>
        <v/>
      </c>
      <c r="D1137" s="3" t="str">
        <f ca="1">IF($B1135="","",CONCATENATE("Dotace bude použita na:","
",OFFSET(Zdroj!P$16,'k rozhodnutí detailní'!$A1134,0)))</f>
        <v/>
      </c>
      <c r="E1137" s="127"/>
      <c r="F1137" s="31" t="str">
        <f ca="1">IF($B1135="","",OFFSET(Zdroj!V$16,'k rozhodnutí detailní'!$A1134,0))</f>
        <v/>
      </c>
      <c r="G1137" s="38" t="str">
        <f ca="1">IF($B1135="","",OFFSET(Zdroj!CC$16,'k rozhodnutí'!$A1134,0))</f>
        <v/>
      </c>
      <c r="H1137" s="126"/>
      <c r="I1137" s="115"/>
      <c r="J1137" s="115"/>
      <c r="K1137" s="115"/>
      <c r="L1137" s="115"/>
      <c r="M1137" s="142"/>
      <c r="N1137" s="32" t="str">
        <f t="shared" ref="N1137" ca="1" si="751">IF(B1135="","",N1135/G1135)</f>
        <v/>
      </c>
      <c r="O1137" s="115"/>
      <c r="P1137" s="115"/>
      <c r="Q1137" s="115"/>
      <c r="R1137" s="115"/>
      <c r="S1137" s="115"/>
      <c r="T1137" s="115"/>
      <c r="U1137" s="115"/>
    </row>
    <row r="1138" spans="1:21" x14ac:dyDescent="0.25">
      <c r="A1138" s="23"/>
      <c r="B1138" s="78" t="str">
        <f ca="1">IF(OFFSET(Zdroj!$B$16,A1137,0)&gt;0,A1140,"")</f>
        <v/>
      </c>
      <c r="C1138" s="2" t="str">
        <f ca="1">IF($B1138="","",IF(Zdroj!$AS$9="ano",CONCATENATE(OFFSET(Zdroj!C$16,'k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19" t="str">
        <f ca="1">IF($B1138="","",OFFSET(Zdroj!N$16,'k rozhodnutí detailní'!$A1137,0))</f>
        <v/>
      </c>
      <c r="E1138" s="127" t="str">
        <f ca="1">IF($B1138="","",OFFSET(Zdroj!T$16,'k rozhodnutí detailní'!$A1137,0))</f>
        <v/>
      </c>
      <c r="F1138" s="31" t="str">
        <f ca="1">IF($B1138="","",OFFSET(Zdroj!U$16,'k rozhodnutí detailní'!$A1137,0))</f>
        <v/>
      </c>
      <c r="G1138" s="122" t="str">
        <f ca="1">IF($B1138="","",OFFSET(Zdroj!W$16,'k rozhodnutí detailní'!$A1137,0))</f>
        <v/>
      </c>
      <c r="H1138" s="126" t="str">
        <f ca="1">IF($B1138="","",OFFSET(Zdroj!Y$16,'k rozhodnutí detailní'!$A1137,0))</f>
        <v/>
      </c>
      <c r="I1138" s="115" t="str">
        <f ca="1">IF($B1138="","",OFFSET(Zdroj!BW$16,'k rozhodnutí detailní'!$A1137,0))</f>
        <v/>
      </c>
      <c r="J1138" s="115" t="str">
        <f ca="1">IF($B1138="","",OFFSET(Zdroj!BX$16,'k rozhodnutí detailní'!$A1137,0))</f>
        <v/>
      </c>
      <c r="K1138" s="115" t="str">
        <f ca="1">IF($B1138="","",OFFSET(Zdroj!BY$16,'k rozhodnutí detailní'!$A1137,0))</f>
        <v/>
      </c>
      <c r="L1138" s="115" t="str">
        <f ca="1">IF($B1138="","",CONCATENATE(OFFSET(Zdroj!BZ$16,'k rozhodnutí detailní'!$A1137,0)," ze 100"))</f>
        <v/>
      </c>
      <c r="M1138" s="142" t="str">
        <f t="shared" ref="M1138" ca="1" si="752">IF($B1138="","",SUM((I1138+J1138+K1138)/100))</f>
        <v/>
      </c>
      <c r="N1138" s="125" t="str">
        <f ca="1">IF(B1138="","",OFFSET(Zdroj!CE$16,'k rozhodnutí detailní'!A1137,0))</f>
        <v/>
      </c>
      <c r="O1138" s="115" t="str">
        <f ca="1">IF($B1138="","",OFFSET(Zdroj!Z$16,'k rozhodnutí detailní'!$A1137,0))</f>
        <v/>
      </c>
      <c r="P1138" s="115" t="str">
        <f ca="1">IF($B1138="","",OFFSET(Zdroj!AC$16,'k rozhodnutí detailní'!$A1137,0))</f>
        <v/>
      </c>
      <c r="Q1138" s="115" t="str">
        <f ca="1">IF($B1138="","",OFFSET(Zdroj!AD$16,'k rozhodnutí detailní'!$A1137,0))</f>
        <v/>
      </c>
      <c r="R1138" s="115" t="str">
        <f ca="1">IF($B1138="","",OFFSET(Zdroj!AE$16,'k rozhodnutí detailní'!$A1137,0))</f>
        <v/>
      </c>
      <c r="S1138" s="115" t="str">
        <f ca="1">IF($B1138="","",OFFSET(Zdroj!AF$16,'k rozhodnutí detailní'!$A1137,0))</f>
        <v/>
      </c>
      <c r="T1138" s="115" t="str">
        <f ca="1">IF($B1138="","",OFFSET(Zdroj!AG$16,'k rozhodnutí detailní'!$A1137,0))</f>
        <v/>
      </c>
      <c r="U1138" s="115" t="str">
        <f ca="1">IF($B1138="","",OFFSET(Zdroj!AH$16,'k rozhodnutí detailní'!$A1137,0))</f>
        <v/>
      </c>
    </row>
    <row r="1139" spans="1:21" x14ac:dyDescent="0.25">
      <c r="A1139" s="23"/>
      <c r="B1139" s="124" t="str">
        <f ca="1">IF(OFFSET(Zdroj!$B$16,A1137,0)&gt;0,OFFSET(Zdroj!$B$16,A1137,0)+0,"")</f>
        <v/>
      </c>
      <c r="C1139" s="2" t="str">
        <f ca="1">IF($B1138="","",IF(Zdroj!$AS$9="ano",CONCATENATE("Okres:","
",OFFSET(Zdroj!CH$16,'k rozhodnutí detailní'!$A1137,0),"
","Právní forma","
",OFFSET(Zdroj!H$16,'k rozhodnutí detailní'!$A1137,0),"
",IF(OFFSET(Zdroj!I$16,'k rozhodnutí detailní'!$A1137,0)="","","IČO: "),OFFSET(Zdroj!I$16,'k rozhodnutí detailní'!$A1137,0),"
","B.Ú. ",IF(OFFSET(Zdroj!J$16,'k rozhodnutí detailní'!$A1137,0)="","","Anonymizováno")),CONCATENATE("Okres:","
",OFFSET(Zdroj!CH$16,'k rozhodnutí detailní'!$A1137,0),"
","Právní forma","
",OFFSET(Zdroj!H$16,'k rozhodnutí detailní'!$A1137,0),"
",IF(OFFSET(Zdroj!I$16,'k rozhodnutí detailní'!$A1137,0)="","","IČO: "),OFFSET(Zdroj!I$16,'k rozhodnutí detailní'!$A1137,0),"
","B.Ú. ",OFFSET(Zdroj!J$16,'k rozhodnutí detailní'!$A1137,0))))</f>
        <v/>
      </c>
      <c r="D1139" s="3" t="str">
        <f ca="1">IF($B1138="","",OFFSET(Zdroj!O$16,'k rozhodnutí detailní'!$A1137,0))</f>
        <v/>
      </c>
      <c r="E1139" s="127"/>
      <c r="F1139" s="30"/>
      <c r="G1139" s="122"/>
      <c r="H1139" s="126"/>
      <c r="I1139" s="115"/>
      <c r="J1139" s="115"/>
      <c r="K1139" s="115"/>
      <c r="L1139" s="115"/>
      <c r="M1139" s="142"/>
      <c r="N1139" s="125"/>
      <c r="O1139" s="115"/>
      <c r="P1139" s="115"/>
      <c r="Q1139" s="115"/>
      <c r="R1139" s="115"/>
      <c r="S1139" s="115"/>
      <c r="T1139" s="115"/>
      <c r="U1139" s="115"/>
    </row>
    <row r="1140" spans="1:21" x14ac:dyDescent="0.25">
      <c r="A1140" s="23">
        <f>ROW()/3-1</f>
        <v>379</v>
      </c>
      <c r="B1140" s="124"/>
      <c r="C1140" s="28" t="str">
        <f ca="1">IF($B1138="","",IF(Zdroj!$AS$9="ano",IF(OFFSET(Zdroj!M$16,'k rozhodnutí detailní'!A1137,0)="","","Anonymizováno"),IF(OFFSET(Zdroj!M$16,'k rozhodnutí detailní'!A1137,0)="","",OFFSET(Zdroj!M$16,'k rozhodnutí detailní'!A1137,0))))</f>
        <v/>
      </c>
      <c r="D1140" s="3" t="str">
        <f ca="1">IF($B1138="","",CONCATENATE("Dotace bude použita na:","
",OFFSET(Zdroj!P$16,'k rozhodnutí detailní'!$A1137,0)))</f>
        <v/>
      </c>
      <c r="E1140" s="127"/>
      <c r="F1140" s="31" t="str">
        <f ca="1">IF($B1138="","",OFFSET(Zdroj!V$16,'k rozhodnutí detailní'!$A1137,0))</f>
        <v/>
      </c>
      <c r="G1140" s="38" t="str">
        <f ca="1">IF($B1138="","",OFFSET(Zdroj!CC$16,'k rozhodnutí'!$A1137,0))</f>
        <v/>
      </c>
      <c r="H1140" s="126"/>
      <c r="I1140" s="115"/>
      <c r="J1140" s="115"/>
      <c r="K1140" s="115"/>
      <c r="L1140" s="115"/>
      <c r="M1140" s="142"/>
      <c r="N1140" s="32" t="str">
        <f t="shared" ref="N1140" ca="1" si="753">IF(B1138="","",N1138/G1138)</f>
        <v/>
      </c>
      <c r="O1140" s="115"/>
      <c r="P1140" s="115"/>
      <c r="Q1140" s="115"/>
      <c r="R1140" s="115"/>
      <c r="S1140" s="115"/>
      <c r="T1140" s="115"/>
      <c r="U1140" s="115"/>
    </row>
    <row r="1141" spans="1:21" x14ac:dyDescent="0.25">
      <c r="A1141" s="23"/>
      <c r="B1141" s="78" t="str">
        <f ca="1">IF(OFFSET(Zdroj!$B$16,A1140,0)&gt;0,A1143,"")</f>
        <v/>
      </c>
      <c r="C1141" s="2" t="str">
        <f ca="1">IF($B1141="","",IF(Zdroj!$AS$9="ano",CONCATENATE(OFFSET(Zdroj!C$16,'k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19" t="str">
        <f ca="1">IF($B1141="","",OFFSET(Zdroj!N$16,'k rozhodnutí detailní'!$A1140,0))</f>
        <v/>
      </c>
      <c r="E1141" s="127" t="str">
        <f ca="1">IF($B1141="","",OFFSET(Zdroj!T$16,'k rozhodnutí detailní'!$A1140,0))</f>
        <v/>
      </c>
      <c r="F1141" s="31" t="str">
        <f ca="1">IF($B1141="","",OFFSET(Zdroj!U$16,'k rozhodnutí detailní'!$A1140,0))</f>
        <v/>
      </c>
      <c r="G1141" s="122" t="str">
        <f ca="1">IF($B1141="","",OFFSET(Zdroj!W$16,'k rozhodnutí detailní'!$A1140,0))</f>
        <v/>
      </c>
      <c r="H1141" s="126" t="str">
        <f ca="1">IF($B1141="","",OFFSET(Zdroj!Y$16,'k rozhodnutí detailní'!$A1140,0))</f>
        <v/>
      </c>
      <c r="I1141" s="115" t="str">
        <f ca="1">IF($B1141="","",OFFSET(Zdroj!BW$16,'k rozhodnutí detailní'!$A1140,0))</f>
        <v/>
      </c>
      <c r="J1141" s="115" t="str">
        <f ca="1">IF($B1141="","",OFFSET(Zdroj!BX$16,'k rozhodnutí detailní'!$A1140,0))</f>
        <v/>
      </c>
      <c r="K1141" s="115" t="str">
        <f ca="1">IF($B1141="","",OFFSET(Zdroj!BY$16,'k rozhodnutí detailní'!$A1140,0))</f>
        <v/>
      </c>
      <c r="L1141" s="115" t="str">
        <f ca="1">IF($B1141="","",CONCATENATE(OFFSET(Zdroj!BZ$16,'k rozhodnutí detailní'!$A1140,0)," ze 100"))</f>
        <v/>
      </c>
      <c r="M1141" s="142" t="str">
        <f t="shared" ref="M1141" ca="1" si="754">IF($B1141="","",SUM((I1141+J1141+K1141)/100))</f>
        <v/>
      </c>
      <c r="N1141" s="125" t="str">
        <f ca="1">IF(B1141="","",OFFSET(Zdroj!CE$16,'k rozhodnutí detailní'!A1140,0))</f>
        <v/>
      </c>
      <c r="O1141" s="115" t="str">
        <f ca="1">IF($B1141="","",OFFSET(Zdroj!Z$16,'k rozhodnutí detailní'!$A1140,0))</f>
        <v/>
      </c>
      <c r="P1141" s="115" t="str">
        <f ca="1">IF($B1141="","",OFFSET(Zdroj!AC$16,'k rozhodnutí detailní'!$A1140,0))</f>
        <v/>
      </c>
      <c r="Q1141" s="115" t="str">
        <f ca="1">IF($B1141="","",OFFSET(Zdroj!AD$16,'k rozhodnutí detailní'!$A1140,0))</f>
        <v/>
      </c>
      <c r="R1141" s="115" t="str">
        <f ca="1">IF($B1141="","",OFFSET(Zdroj!AE$16,'k rozhodnutí detailní'!$A1140,0))</f>
        <v/>
      </c>
      <c r="S1141" s="115" t="str">
        <f ca="1">IF($B1141="","",OFFSET(Zdroj!AF$16,'k rozhodnutí detailní'!$A1140,0))</f>
        <v/>
      </c>
      <c r="T1141" s="115" t="str">
        <f ca="1">IF($B1141="","",OFFSET(Zdroj!AG$16,'k rozhodnutí detailní'!$A1140,0))</f>
        <v/>
      </c>
      <c r="U1141" s="115" t="str">
        <f ca="1">IF($B1141="","",OFFSET(Zdroj!AH$16,'k rozhodnutí detailní'!$A1140,0))</f>
        <v/>
      </c>
    </row>
    <row r="1142" spans="1:21" x14ac:dyDescent="0.25">
      <c r="A1142" s="23"/>
      <c r="B1142" s="124" t="str">
        <f ca="1">IF(OFFSET(Zdroj!$B$16,A1140,0)&gt;0,OFFSET(Zdroj!$B$16,A1140,0)+0,"")</f>
        <v/>
      </c>
      <c r="C1142" s="2" t="str">
        <f ca="1">IF($B1141="","",IF(Zdroj!$AS$9="ano",CONCATENATE("Okres:","
",OFFSET(Zdroj!CH$16,'k rozhodnutí detailní'!$A1140,0),"
","Právní forma","
",OFFSET(Zdroj!H$16,'k rozhodnutí detailní'!$A1140,0),"
",IF(OFFSET(Zdroj!I$16,'k rozhodnutí detailní'!$A1140,0)="","","IČO: "),OFFSET(Zdroj!I$16,'k rozhodnutí detailní'!$A1140,0),"
","B.Ú. ",IF(OFFSET(Zdroj!J$16,'k rozhodnutí detailní'!$A1140,0)="","","Anonymizováno")),CONCATENATE("Okres:","
",OFFSET(Zdroj!CH$16,'k rozhodnutí detailní'!$A1140,0),"
","Právní forma","
",OFFSET(Zdroj!H$16,'k rozhodnutí detailní'!$A1140,0),"
",IF(OFFSET(Zdroj!I$16,'k rozhodnutí detailní'!$A1140,0)="","","IČO: "),OFFSET(Zdroj!I$16,'k rozhodnutí detailní'!$A1140,0),"
","B.Ú. ",OFFSET(Zdroj!J$16,'k rozhodnutí detailní'!$A1140,0))))</f>
        <v/>
      </c>
      <c r="D1142" s="3" t="str">
        <f ca="1">IF($B1141="","",OFFSET(Zdroj!O$16,'k rozhodnutí detailní'!$A1140,0))</f>
        <v/>
      </c>
      <c r="E1142" s="127"/>
      <c r="F1142" s="30"/>
      <c r="G1142" s="122"/>
      <c r="H1142" s="126"/>
      <c r="I1142" s="115"/>
      <c r="J1142" s="115"/>
      <c r="K1142" s="115"/>
      <c r="L1142" s="115"/>
      <c r="M1142" s="142"/>
      <c r="N1142" s="125"/>
      <c r="O1142" s="115"/>
      <c r="P1142" s="115"/>
      <c r="Q1142" s="115"/>
      <c r="R1142" s="115"/>
      <c r="S1142" s="115"/>
      <c r="T1142" s="115"/>
      <c r="U1142" s="115"/>
    </row>
    <row r="1143" spans="1:21" x14ac:dyDescent="0.25">
      <c r="A1143" s="23">
        <f>ROW()/3-1</f>
        <v>380</v>
      </c>
      <c r="B1143" s="124"/>
      <c r="C1143" s="28" t="str">
        <f ca="1">IF($B1141="","",IF(Zdroj!$AS$9="ano",IF(OFFSET(Zdroj!M$16,'k rozhodnutí detailní'!A1140,0)="","","Anonymizováno"),IF(OFFSET(Zdroj!M$16,'k rozhodnutí detailní'!A1140,0)="","",OFFSET(Zdroj!M$16,'k rozhodnutí detailní'!A1140,0))))</f>
        <v/>
      </c>
      <c r="D1143" s="3" t="str">
        <f ca="1">IF($B1141="","",CONCATENATE("Dotace bude použita na:","
",OFFSET(Zdroj!P$16,'k rozhodnutí detailní'!$A1140,0)))</f>
        <v/>
      </c>
      <c r="E1143" s="127"/>
      <c r="F1143" s="31" t="str">
        <f ca="1">IF($B1141="","",OFFSET(Zdroj!V$16,'k rozhodnutí detailní'!$A1140,0))</f>
        <v/>
      </c>
      <c r="G1143" s="38" t="str">
        <f ca="1">IF($B1141="","",OFFSET(Zdroj!CC$16,'k rozhodnutí'!$A1140,0))</f>
        <v/>
      </c>
      <c r="H1143" s="126"/>
      <c r="I1143" s="115"/>
      <c r="J1143" s="115"/>
      <c r="K1143" s="115"/>
      <c r="L1143" s="115"/>
      <c r="M1143" s="142"/>
      <c r="N1143" s="32" t="str">
        <f t="shared" ref="N1143" ca="1" si="755">IF(B1141="","",N1141/G1141)</f>
        <v/>
      </c>
      <c r="O1143" s="115"/>
      <c r="P1143" s="115"/>
      <c r="Q1143" s="115"/>
      <c r="R1143" s="115"/>
      <c r="S1143" s="115"/>
      <c r="T1143" s="115"/>
      <c r="U1143" s="115"/>
    </row>
    <row r="1144" spans="1:21" x14ac:dyDescent="0.25">
      <c r="A1144" s="23"/>
      <c r="B1144" s="78" t="str">
        <f ca="1">IF(OFFSET(Zdroj!$B$16,A1143,0)&gt;0,A1146,"")</f>
        <v/>
      </c>
      <c r="C1144" s="2" t="str">
        <f ca="1">IF($B1144="","",IF(Zdroj!$AS$9="ano",CONCATENATE(OFFSET(Zdroj!C$16,'k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19" t="str">
        <f ca="1">IF($B1144="","",OFFSET(Zdroj!N$16,'k rozhodnutí detailní'!$A1143,0))</f>
        <v/>
      </c>
      <c r="E1144" s="127" t="str">
        <f ca="1">IF($B1144="","",OFFSET(Zdroj!T$16,'k rozhodnutí detailní'!$A1143,0))</f>
        <v/>
      </c>
      <c r="F1144" s="31" t="str">
        <f ca="1">IF($B1144="","",OFFSET(Zdroj!U$16,'k rozhodnutí detailní'!$A1143,0))</f>
        <v/>
      </c>
      <c r="G1144" s="122" t="str">
        <f ca="1">IF($B1144="","",OFFSET(Zdroj!W$16,'k rozhodnutí detailní'!$A1143,0))</f>
        <v/>
      </c>
      <c r="H1144" s="126" t="str">
        <f ca="1">IF($B1144="","",OFFSET(Zdroj!Y$16,'k rozhodnutí detailní'!$A1143,0))</f>
        <v/>
      </c>
      <c r="I1144" s="115" t="str">
        <f ca="1">IF($B1144="","",OFFSET(Zdroj!BW$16,'k rozhodnutí detailní'!$A1143,0))</f>
        <v/>
      </c>
      <c r="J1144" s="115" t="str">
        <f ca="1">IF($B1144="","",OFFSET(Zdroj!BX$16,'k rozhodnutí detailní'!$A1143,0))</f>
        <v/>
      </c>
      <c r="K1144" s="115" t="str">
        <f ca="1">IF($B1144="","",OFFSET(Zdroj!BY$16,'k rozhodnutí detailní'!$A1143,0))</f>
        <v/>
      </c>
      <c r="L1144" s="115" t="str">
        <f ca="1">IF($B1144="","",CONCATENATE(OFFSET(Zdroj!BZ$16,'k rozhodnutí detailní'!$A1143,0)," ze 100"))</f>
        <v/>
      </c>
      <c r="M1144" s="142" t="str">
        <f t="shared" ref="M1144" ca="1" si="756">IF($B1144="","",SUM((I1144+J1144+K1144)/100))</f>
        <v/>
      </c>
      <c r="N1144" s="125" t="str">
        <f ca="1">IF(B1144="","",OFFSET(Zdroj!CE$16,'k rozhodnutí detailní'!A1143,0))</f>
        <v/>
      </c>
      <c r="O1144" s="115" t="str">
        <f ca="1">IF($B1144="","",OFFSET(Zdroj!Z$16,'k rozhodnutí detailní'!$A1143,0))</f>
        <v/>
      </c>
      <c r="P1144" s="115" t="str">
        <f ca="1">IF($B1144="","",OFFSET(Zdroj!AC$16,'k rozhodnutí detailní'!$A1143,0))</f>
        <v/>
      </c>
      <c r="Q1144" s="115" t="str">
        <f ca="1">IF($B1144="","",OFFSET(Zdroj!AD$16,'k rozhodnutí detailní'!$A1143,0))</f>
        <v/>
      </c>
      <c r="R1144" s="115" t="str">
        <f ca="1">IF($B1144="","",OFFSET(Zdroj!AE$16,'k rozhodnutí detailní'!$A1143,0))</f>
        <v/>
      </c>
      <c r="S1144" s="115" t="str">
        <f ca="1">IF($B1144="","",OFFSET(Zdroj!AF$16,'k rozhodnutí detailní'!$A1143,0))</f>
        <v/>
      </c>
      <c r="T1144" s="115" t="str">
        <f ca="1">IF($B1144="","",OFFSET(Zdroj!AG$16,'k rozhodnutí detailní'!$A1143,0))</f>
        <v/>
      </c>
      <c r="U1144" s="115" t="str">
        <f ca="1">IF($B1144="","",OFFSET(Zdroj!AH$16,'k rozhodnutí detailní'!$A1143,0))</f>
        <v/>
      </c>
    </row>
    <row r="1145" spans="1:21" x14ac:dyDescent="0.25">
      <c r="A1145" s="23"/>
      <c r="B1145" s="124" t="str">
        <f ca="1">IF(OFFSET(Zdroj!$B$16,A1143,0)&gt;0,OFFSET(Zdroj!$B$16,A1143,0)+0,"")</f>
        <v/>
      </c>
      <c r="C1145" s="2" t="str">
        <f ca="1">IF($B1144="","",IF(Zdroj!$AS$9="ano",CONCATENATE("Okres:","
",OFFSET(Zdroj!CH$16,'k rozhodnutí detailní'!$A1143,0),"
","Právní forma","
",OFFSET(Zdroj!H$16,'k rozhodnutí detailní'!$A1143,0),"
",IF(OFFSET(Zdroj!I$16,'k rozhodnutí detailní'!$A1143,0)="","","IČO: "),OFFSET(Zdroj!I$16,'k rozhodnutí detailní'!$A1143,0),"
","B.Ú. ",IF(OFFSET(Zdroj!J$16,'k rozhodnutí detailní'!$A1143,0)="","","Anonymizováno")),CONCATENATE("Okres:","
",OFFSET(Zdroj!CH$16,'k rozhodnutí detailní'!$A1143,0),"
","Právní forma","
",OFFSET(Zdroj!H$16,'k rozhodnutí detailní'!$A1143,0),"
",IF(OFFSET(Zdroj!I$16,'k rozhodnutí detailní'!$A1143,0)="","","IČO: "),OFFSET(Zdroj!I$16,'k rozhodnutí detailní'!$A1143,0),"
","B.Ú. ",OFFSET(Zdroj!J$16,'k rozhodnutí detailní'!$A1143,0))))</f>
        <v/>
      </c>
      <c r="D1145" s="3" t="str">
        <f ca="1">IF($B1144="","",OFFSET(Zdroj!O$16,'k rozhodnutí detailní'!$A1143,0))</f>
        <v/>
      </c>
      <c r="E1145" s="127"/>
      <c r="F1145" s="30"/>
      <c r="G1145" s="122"/>
      <c r="H1145" s="126"/>
      <c r="I1145" s="115"/>
      <c r="J1145" s="115"/>
      <c r="K1145" s="115"/>
      <c r="L1145" s="115"/>
      <c r="M1145" s="142"/>
      <c r="N1145" s="125"/>
      <c r="O1145" s="115"/>
      <c r="P1145" s="115"/>
      <c r="Q1145" s="115"/>
      <c r="R1145" s="115"/>
      <c r="S1145" s="115"/>
      <c r="T1145" s="115"/>
      <c r="U1145" s="115"/>
    </row>
    <row r="1146" spans="1:21" x14ac:dyDescent="0.25">
      <c r="A1146" s="23">
        <f>ROW()/3-1</f>
        <v>381</v>
      </c>
      <c r="B1146" s="124"/>
      <c r="C1146" s="28" t="str">
        <f ca="1">IF($B1144="","",IF(Zdroj!$AS$9="ano",IF(OFFSET(Zdroj!M$16,'k rozhodnutí detailní'!A1143,0)="","","Anonymizováno"),IF(OFFSET(Zdroj!M$16,'k rozhodnutí detailní'!A1143,0)="","",OFFSET(Zdroj!M$16,'k rozhodnutí detailní'!A1143,0))))</f>
        <v/>
      </c>
      <c r="D1146" s="3" t="str">
        <f ca="1">IF($B1144="","",CONCATENATE("Dotace bude použita na:","
",OFFSET(Zdroj!P$16,'k rozhodnutí detailní'!$A1143,0)))</f>
        <v/>
      </c>
      <c r="E1146" s="127"/>
      <c r="F1146" s="31" t="str">
        <f ca="1">IF($B1144="","",OFFSET(Zdroj!V$16,'k rozhodnutí detailní'!$A1143,0))</f>
        <v/>
      </c>
      <c r="G1146" s="38" t="str">
        <f ca="1">IF($B1144="","",OFFSET(Zdroj!CC$16,'k rozhodnutí'!$A1143,0))</f>
        <v/>
      </c>
      <c r="H1146" s="126"/>
      <c r="I1146" s="115"/>
      <c r="J1146" s="115"/>
      <c r="K1146" s="115"/>
      <c r="L1146" s="115"/>
      <c r="M1146" s="142"/>
      <c r="N1146" s="32" t="str">
        <f t="shared" ref="N1146" ca="1" si="757">IF(B1144="","",N1144/G1144)</f>
        <v/>
      </c>
      <c r="O1146" s="115"/>
      <c r="P1146" s="115"/>
      <c r="Q1146" s="115"/>
      <c r="R1146" s="115"/>
      <c r="S1146" s="115"/>
      <c r="T1146" s="115"/>
      <c r="U1146" s="115"/>
    </row>
    <row r="1147" spans="1:21" x14ac:dyDescent="0.25">
      <c r="A1147" s="23"/>
      <c r="B1147" s="78" t="str">
        <f ca="1">IF(OFFSET(Zdroj!$B$16,A1146,0)&gt;0,A1149,"")</f>
        <v/>
      </c>
      <c r="C1147" s="2" t="str">
        <f ca="1">IF($B1147="","",IF(Zdroj!$AS$9="ano",CONCATENATE(OFFSET(Zdroj!C$16,'k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19" t="str">
        <f ca="1">IF($B1147="","",OFFSET(Zdroj!N$16,'k rozhodnutí detailní'!$A1146,0))</f>
        <v/>
      </c>
      <c r="E1147" s="127" t="str">
        <f ca="1">IF($B1147="","",OFFSET(Zdroj!T$16,'k rozhodnutí detailní'!$A1146,0))</f>
        <v/>
      </c>
      <c r="F1147" s="31" t="str">
        <f ca="1">IF($B1147="","",OFFSET(Zdroj!U$16,'k rozhodnutí detailní'!$A1146,0))</f>
        <v/>
      </c>
      <c r="G1147" s="122" t="str">
        <f ca="1">IF($B1147="","",OFFSET(Zdroj!W$16,'k rozhodnutí detailní'!$A1146,0))</f>
        <v/>
      </c>
      <c r="H1147" s="126" t="str">
        <f ca="1">IF($B1147="","",OFFSET(Zdroj!Y$16,'k rozhodnutí detailní'!$A1146,0))</f>
        <v/>
      </c>
      <c r="I1147" s="115" t="str">
        <f ca="1">IF($B1147="","",OFFSET(Zdroj!BW$16,'k rozhodnutí detailní'!$A1146,0))</f>
        <v/>
      </c>
      <c r="J1147" s="115" t="str">
        <f ca="1">IF($B1147="","",OFFSET(Zdroj!BX$16,'k rozhodnutí detailní'!$A1146,0))</f>
        <v/>
      </c>
      <c r="K1147" s="115" t="str">
        <f ca="1">IF($B1147="","",OFFSET(Zdroj!BY$16,'k rozhodnutí detailní'!$A1146,0))</f>
        <v/>
      </c>
      <c r="L1147" s="115" t="str">
        <f ca="1">IF($B1147="","",CONCATENATE(OFFSET(Zdroj!BZ$16,'k rozhodnutí detailní'!$A1146,0)," ze 100"))</f>
        <v/>
      </c>
      <c r="M1147" s="142" t="str">
        <f t="shared" ref="M1147" ca="1" si="758">IF($B1147="","",SUM((I1147+J1147+K1147)/100))</f>
        <v/>
      </c>
      <c r="N1147" s="125" t="str">
        <f ca="1">IF(B1147="","",OFFSET(Zdroj!CE$16,'k rozhodnutí detailní'!A1146,0))</f>
        <v/>
      </c>
      <c r="O1147" s="115" t="str">
        <f ca="1">IF($B1147="","",OFFSET(Zdroj!Z$16,'k rozhodnutí detailní'!$A1146,0))</f>
        <v/>
      </c>
      <c r="P1147" s="115" t="str">
        <f ca="1">IF($B1147="","",OFFSET(Zdroj!AC$16,'k rozhodnutí detailní'!$A1146,0))</f>
        <v/>
      </c>
      <c r="Q1147" s="115" t="str">
        <f ca="1">IF($B1147="","",OFFSET(Zdroj!AD$16,'k rozhodnutí detailní'!$A1146,0))</f>
        <v/>
      </c>
      <c r="R1147" s="115" t="str">
        <f ca="1">IF($B1147="","",OFFSET(Zdroj!AE$16,'k rozhodnutí detailní'!$A1146,0))</f>
        <v/>
      </c>
      <c r="S1147" s="115" t="str">
        <f ca="1">IF($B1147="","",OFFSET(Zdroj!AF$16,'k rozhodnutí detailní'!$A1146,0))</f>
        <v/>
      </c>
      <c r="T1147" s="115" t="str">
        <f ca="1">IF($B1147="","",OFFSET(Zdroj!AG$16,'k rozhodnutí detailní'!$A1146,0))</f>
        <v/>
      </c>
      <c r="U1147" s="115" t="str">
        <f ca="1">IF($B1147="","",OFFSET(Zdroj!AH$16,'k rozhodnutí detailní'!$A1146,0))</f>
        <v/>
      </c>
    </row>
    <row r="1148" spans="1:21" x14ac:dyDescent="0.25">
      <c r="A1148" s="23"/>
      <c r="B1148" s="124" t="str">
        <f ca="1">IF(OFFSET(Zdroj!$B$16,A1146,0)&gt;0,OFFSET(Zdroj!$B$16,A1146,0)+0,"")</f>
        <v/>
      </c>
      <c r="C1148" s="2" t="str">
        <f ca="1">IF($B1147="","",IF(Zdroj!$AS$9="ano",CONCATENATE("Okres:","
",OFFSET(Zdroj!CH$16,'k rozhodnutí detailní'!$A1146,0),"
","Právní forma","
",OFFSET(Zdroj!H$16,'k rozhodnutí detailní'!$A1146,0),"
",IF(OFFSET(Zdroj!I$16,'k rozhodnutí detailní'!$A1146,0)="","","IČO: "),OFFSET(Zdroj!I$16,'k rozhodnutí detailní'!$A1146,0),"
","B.Ú. ",IF(OFFSET(Zdroj!J$16,'k rozhodnutí detailní'!$A1146,0)="","","Anonymizováno")),CONCATENATE("Okres:","
",OFFSET(Zdroj!CH$16,'k rozhodnutí detailní'!$A1146,0),"
","Právní forma","
",OFFSET(Zdroj!H$16,'k rozhodnutí detailní'!$A1146,0),"
",IF(OFFSET(Zdroj!I$16,'k rozhodnutí detailní'!$A1146,0)="","","IČO: "),OFFSET(Zdroj!I$16,'k rozhodnutí detailní'!$A1146,0),"
","B.Ú. ",OFFSET(Zdroj!J$16,'k rozhodnutí detailní'!$A1146,0))))</f>
        <v/>
      </c>
      <c r="D1148" s="3" t="str">
        <f ca="1">IF($B1147="","",OFFSET(Zdroj!O$16,'k rozhodnutí detailní'!$A1146,0))</f>
        <v/>
      </c>
      <c r="E1148" s="127"/>
      <c r="F1148" s="30"/>
      <c r="G1148" s="122"/>
      <c r="H1148" s="126"/>
      <c r="I1148" s="115"/>
      <c r="J1148" s="115"/>
      <c r="K1148" s="115"/>
      <c r="L1148" s="115"/>
      <c r="M1148" s="142"/>
      <c r="N1148" s="125"/>
      <c r="O1148" s="115"/>
      <c r="P1148" s="115"/>
      <c r="Q1148" s="115"/>
      <c r="R1148" s="115"/>
      <c r="S1148" s="115"/>
      <c r="T1148" s="115"/>
      <c r="U1148" s="115"/>
    </row>
    <row r="1149" spans="1:21" x14ac:dyDescent="0.25">
      <c r="A1149" s="23">
        <f>ROW()/3-1</f>
        <v>382</v>
      </c>
      <c r="B1149" s="124"/>
      <c r="C1149" s="28" t="str">
        <f ca="1">IF($B1147="","",IF(Zdroj!$AS$9="ano",IF(OFFSET(Zdroj!M$16,'k rozhodnutí detailní'!A1146,0)="","","Anonymizováno"),IF(OFFSET(Zdroj!M$16,'k rozhodnutí detailní'!A1146,0)="","",OFFSET(Zdroj!M$16,'k rozhodnutí detailní'!A1146,0))))</f>
        <v/>
      </c>
      <c r="D1149" s="3" t="str">
        <f ca="1">IF($B1147="","",CONCATENATE("Dotace bude použita na:","
",OFFSET(Zdroj!P$16,'k rozhodnutí detailní'!$A1146,0)))</f>
        <v/>
      </c>
      <c r="E1149" s="127"/>
      <c r="F1149" s="31" t="str">
        <f ca="1">IF($B1147="","",OFFSET(Zdroj!V$16,'k rozhodnutí detailní'!$A1146,0))</f>
        <v/>
      </c>
      <c r="G1149" s="38" t="str">
        <f ca="1">IF($B1147="","",OFFSET(Zdroj!CC$16,'k rozhodnutí'!$A1146,0))</f>
        <v/>
      </c>
      <c r="H1149" s="126"/>
      <c r="I1149" s="115"/>
      <c r="J1149" s="115"/>
      <c r="K1149" s="115"/>
      <c r="L1149" s="115"/>
      <c r="M1149" s="142"/>
      <c r="N1149" s="32" t="str">
        <f t="shared" ref="N1149" ca="1" si="759">IF(B1147="","",N1147/G1147)</f>
        <v/>
      </c>
      <c r="O1149" s="115"/>
      <c r="P1149" s="115"/>
      <c r="Q1149" s="115"/>
      <c r="R1149" s="115"/>
      <c r="S1149" s="115"/>
      <c r="T1149" s="115"/>
      <c r="U1149" s="115"/>
    </row>
    <row r="1150" spans="1:21" x14ac:dyDescent="0.25">
      <c r="A1150" s="23"/>
      <c r="B1150" s="78" t="str">
        <f ca="1">IF(OFFSET(Zdroj!$B$16,A1149,0)&gt;0,A1152,"")</f>
        <v/>
      </c>
      <c r="C1150" s="2" t="str">
        <f ca="1">IF($B1150="","",IF(Zdroj!$AS$9="ano",CONCATENATE(OFFSET(Zdroj!C$16,'k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19" t="str">
        <f ca="1">IF($B1150="","",OFFSET(Zdroj!N$16,'k rozhodnutí detailní'!$A1149,0))</f>
        <v/>
      </c>
      <c r="E1150" s="127" t="str">
        <f ca="1">IF($B1150="","",OFFSET(Zdroj!T$16,'k rozhodnutí detailní'!$A1149,0))</f>
        <v/>
      </c>
      <c r="F1150" s="31" t="str">
        <f ca="1">IF($B1150="","",OFFSET(Zdroj!U$16,'k rozhodnutí detailní'!$A1149,0))</f>
        <v/>
      </c>
      <c r="G1150" s="122" t="str">
        <f ca="1">IF($B1150="","",OFFSET(Zdroj!W$16,'k rozhodnutí detailní'!$A1149,0))</f>
        <v/>
      </c>
      <c r="H1150" s="126" t="str">
        <f ca="1">IF($B1150="","",OFFSET(Zdroj!Y$16,'k rozhodnutí detailní'!$A1149,0))</f>
        <v/>
      </c>
      <c r="I1150" s="115" t="str">
        <f ca="1">IF($B1150="","",OFFSET(Zdroj!BW$16,'k rozhodnutí detailní'!$A1149,0))</f>
        <v/>
      </c>
      <c r="J1150" s="115" t="str">
        <f ca="1">IF($B1150="","",OFFSET(Zdroj!BX$16,'k rozhodnutí detailní'!$A1149,0))</f>
        <v/>
      </c>
      <c r="K1150" s="115" t="str">
        <f ca="1">IF($B1150="","",OFFSET(Zdroj!BY$16,'k rozhodnutí detailní'!$A1149,0))</f>
        <v/>
      </c>
      <c r="L1150" s="115" t="str">
        <f ca="1">IF($B1150="","",CONCATENATE(OFFSET(Zdroj!BZ$16,'k rozhodnutí detailní'!$A1149,0)," ze 100"))</f>
        <v/>
      </c>
      <c r="M1150" s="142" t="str">
        <f t="shared" ref="M1150" ca="1" si="760">IF($B1150="","",SUM((I1150+J1150+K1150)/100))</f>
        <v/>
      </c>
      <c r="N1150" s="125" t="str">
        <f ca="1">IF(B1150="","",OFFSET(Zdroj!CE$16,'k rozhodnutí detailní'!A1149,0))</f>
        <v/>
      </c>
      <c r="O1150" s="115" t="str">
        <f ca="1">IF($B1150="","",OFFSET(Zdroj!Z$16,'k rozhodnutí detailní'!$A1149,0))</f>
        <v/>
      </c>
      <c r="P1150" s="115" t="str">
        <f ca="1">IF($B1150="","",OFFSET(Zdroj!AC$16,'k rozhodnutí detailní'!$A1149,0))</f>
        <v/>
      </c>
      <c r="Q1150" s="115" t="str">
        <f ca="1">IF($B1150="","",OFFSET(Zdroj!AD$16,'k rozhodnutí detailní'!$A1149,0))</f>
        <v/>
      </c>
      <c r="R1150" s="115" t="str">
        <f ca="1">IF($B1150="","",OFFSET(Zdroj!AE$16,'k rozhodnutí detailní'!$A1149,0))</f>
        <v/>
      </c>
      <c r="S1150" s="115" t="str">
        <f ca="1">IF($B1150="","",OFFSET(Zdroj!AF$16,'k rozhodnutí detailní'!$A1149,0))</f>
        <v/>
      </c>
      <c r="T1150" s="115" t="str">
        <f ca="1">IF($B1150="","",OFFSET(Zdroj!AG$16,'k rozhodnutí detailní'!$A1149,0))</f>
        <v/>
      </c>
      <c r="U1150" s="115" t="str">
        <f ca="1">IF($B1150="","",OFFSET(Zdroj!AH$16,'k rozhodnutí detailní'!$A1149,0))</f>
        <v/>
      </c>
    </row>
    <row r="1151" spans="1:21" x14ac:dyDescent="0.25">
      <c r="A1151" s="23"/>
      <c r="B1151" s="124" t="str">
        <f ca="1">IF(OFFSET(Zdroj!$B$16,A1149,0)&gt;0,OFFSET(Zdroj!$B$16,A1149,0)+0,"")</f>
        <v/>
      </c>
      <c r="C1151" s="2" t="str">
        <f ca="1">IF($B1150="","",IF(Zdroj!$AS$9="ano",CONCATENATE("Okres:","
",OFFSET(Zdroj!CH$16,'k rozhodnutí detailní'!$A1149,0),"
","Právní forma","
",OFFSET(Zdroj!H$16,'k rozhodnutí detailní'!$A1149,0),"
",IF(OFFSET(Zdroj!I$16,'k rozhodnutí detailní'!$A1149,0)="","","IČO: "),OFFSET(Zdroj!I$16,'k rozhodnutí detailní'!$A1149,0),"
","B.Ú. ",IF(OFFSET(Zdroj!J$16,'k rozhodnutí detailní'!$A1149,0)="","","Anonymizováno")),CONCATENATE("Okres:","
",OFFSET(Zdroj!CH$16,'k rozhodnutí detailní'!$A1149,0),"
","Právní forma","
",OFFSET(Zdroj!H$16,'k rozhodnutí detailní'!$A1149,0),"
",IF(OFFSET(Zdroj!I$16,'k rozhodnutí detailní'!$A1149,0)="","","IČO: "),OFFSET(Zdroj!I$16,'k rozhodnutí detailní'!$A1149,0),"
","B.Ú. ",OFFSET(Zdroj!J$16,'k rozhodnutí detailní'!$A1149,0))))</f>
        <v/>
      </c>
      <c r="D1151" s="3" t="str">
        <f ca="1">IF($B1150="","",OFFSET(Zdroj!O$16,'k rozhodnutí detailní'!$A1149,0))</f>
        <v/>
      </c>
      <c r="E1151" s="127"/>
      <c r="F1151" s="30"/>
      <c r="G1151" s="122"/>
      <c r="H1151" s="126"/>
      <c r="I1151" s="115"/>
      <c r="J1151" s="115"/>
      <c r="K1151" s="115"/>
      <c r="L1151" s="115"/>
      <c r="M1151" s="142"/>
      <c r="N1151" s="125"/>
      <c r="O1151" s="115"/>
      <c r="P1151" s="115"/>
      <c r="Q1151" s="115"/>
      <c r="R1151" s="115"/>
      <c r="S1151" s="115"/>
      <c r="T1151" s="115"/>
      <c r="U1151" s="115"/>
    </row>
    <row r="1152" spans="1:21" x14ac:dyDescent="0.25">
      <c r="A1152" s="23">
        <f>ROW()/3-1</f>
        <v>383</v>
      </c>
      <c r="B1152" s="124"/>
      <c r="C1152" s="28" t="str">
        <f ca="1">IF($B1150="","",IF(Zdroj!$AS$9="ano",IF(OFFSET(Zdroj!M$16,'k rozhodnutí detailní'!A1149,0)="","","Anonymizováno"),IF(OFFSET(Zdroj!M$16,'k rozhodnutí detailní'!A1149,0)="","",OFFSET(Zdroj!M$16,'k rozhodnutí detailní'!A1149,0))))</f>
        <v/>
      </c>
      <c r="D1152" s="3" t="str">
        <f ca="1">IF($B1150="","",CONCATENATE("Dotace bude použita na:","
",OFFSET(Zdroj!P$16,'k rozhodnutí detailní'!$A1149,0)))</f>
        <v/>
      </c>
      <c r="E1152" s="127"/>
      <c r="F1152" s="31" t="str">
        <f ca="1">IF($B1150="","",OFFSET(Zdroj!V$16,'k rozhodnutí detailní'!$A1149,0))</f>
        <v/>
      </c>
      <c r="G1152" s="38" t="str">
        <f ca="1">IF($B1150="","",OFFSET(Zdroj!CC$16,'k rozhodnutí'!$A1149,0))</f>
        <v/>
      </c>
      <c r="H1152" s="126"/>
      <c r="I1152" s="115"/>
      <c r="J1152" s="115"/>
      <c r="K1152" s="115"/>
      <c r="L1152" s="115"/>
      <c r="M1152" s="142"/>
      <c r="N1152" s="32" t="str">
        <f t="shared" ref="N1152" ca="1" si="761">IF(B1150="","",N1150/G1150)</f>
        <v/>
      </c>
      <c r="O1152" s="115"/>
      <c r="P1152" s="115"/>
      <c r="Q1152" s="115"/>
      <c r="R1152" s="115"/>
      <c r="S1152" s="115"/>
      <c r="T1152" s="115"/>
      <c r="U1152" s="115"/>
    </row>
    <row r="1153" spans="1:21" x14ac:dyDescent="0.25">
      <c r="A1153" s="23"/>
      <c r="B1153" s="78" t="str">
        <f ca="1">IF(OFFSET(Zdroj!$B$16,A1152,0)&gt;0,A1155,"")</f>
        <v/>
      </c>
      <c r="C1153" s="2" t="str">
        <f ca="1">IF($B1153="","",IF(Zdroj!$AS$9="ano",CONCATENATE(OFFSET(Zdroj!C$16,'k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19" t="str">
        <f ca="1">IF($B1153="","",OFFSET(Zdroj!N$16,'k rozhodnutí detailní'!$A1152,0))</f>
        <v/>
      </c>
      <c r="E1153" s="127" t="str">
        <f ca="1">IF($B1153="","",OFFSET(Zdroj!T$16,'k rozhodnutí detailní'!$A1152,0))</f>
        <v/>
      </c>
      <c r="F1153" s="31" t="str">
        <f ca="1">IF($B1153="","",OFFSET(Zdroj!U$16,'k rozhodnutí detailní'!$A1152,0))</f>
        <v/>
      </c>
      <c r="G1153" s="122" t="str">
        <f ca="1">IF($B1153="","",OFFSET(Zdroj!W$16,'k rozhodnutí detailní'!$A1152,0))</f>
        <v/>
      </c>
      <c r="H1153" s="126" t="str">
        <f ca="1">IF($B1153="","",OFFSET(Zdroj!Y$16,'k rozhodnutí detailní'!$A1152,0))</f>
        <v/>
      </c>
      <c r="I1153" s="115" t="str">
        <f ca="1">IF($B1153="","",OFFSET(Zdroj!BW$16,'k rozhodnutí detailní'!$A1152,0))</f>
        <v/>
      </c>
      <c r="J1153" s="115" t="str">
        <f ca="1">IF($B1153="","",OFFSET(Zdroj!BX$16,'k rozhodnutí detailní'!$A1152,0))</f>
        <v/>
      </c>
      <c r="K1153" s="115" t="str">
        <f ca="1">IF($B1153="","",OFFSET(Zdroj!BY$16,'k rozhodnutí detailní'!$A1152,0))</f>
        <v/>
      </c>
      <c r="L1153" s="115" t="str">
        <f ca="1">IF($B1153="","",CONCATENATE(OFFSET(Zdroj!BZ$16,'k rozhodnutí detailní'!$A1152,0)," ze 100"))</f>
        <v/>
      </c>
      <c r="M1153" s="142" t="str">
        <f t="shared" ref="M1153" ca="1" si="762">IF($B1153="","",SUM((I1153+J1153+K1153)/100))</f>
        <v/>
      </c>
      <c r="N1153" s="125" t="str">
        <f ca="1">IF(B1153="","",OFFSET(Zdroj!CE$16,'k rozhodnutí detailní'!A1152,0))</f>
        <v/>
      </c>
      <c r="O1153" s="115" t="str">
        <f ca="1">IF($B1153="","",OFFSET(Zdroj!Z$16,'k rozhodnutí detailní'!$A1152,0))</f>
        <v/>
      </c>
      <c r="P1153" s="115" t="str">
        <f ca="1">IF($B1153="","",OFFSET(Zdroj!AC$16,'k rozhodnutí detailní'!$A1152,0))</f>
        <v/>
      </c>
      <c r="Q1153" s="115" t="str">
        <f ca="1">IF($B1153="","",OFFSET(Zdroj!AD$16,'k rozhodnutí detailní'!$A1152,0))</f>
        <v/>
      </c>
      <c r="R1153" s="115" t="str">
        <f ca="1">IF($B1153="","",OFFSET(Zdroj!AE$16,'k rozhodnutí detailní'!$A1152,0))</f>
        <v/>
      </c>
      <c r="S1153" s="115" t="str">
        <f ca="1">IF($B1153="","",OFFSET(Zdroj!AF$16,'k rozhodnutí detailní'!$A1152,0))</f>
        <v/>
      </c>
      <c r="T1153" s="115" t="str">
        <f ca="1">IF($B1153="","",OFFSET(Zdroj!AG$16,'k rozhodnutí detailní'!$A1152,0))</f>
        <v/>
      </c>
      <c r="U1153" s="115" t="str">
        <f ca="1">IF($B1153="","",OFFSET(Zdroj!AH$16,'k rozhodnutí detailní'!$A1152,0))</f>
        <v/>
      </c>
    </row>
    <row r="1154" spans="1:21" x14ac:dyDescent="0.25">
      <c r="A1154" s="23"/>
      <c r="B1154" s="124" t="str">
        <f ca="1">IF(OFFSET(Zdroj!$B$16,A1152,0)&gt;0,OFFSET(Zdroj!$B$16,A1152,0)+0,"")</f>
        <v/>
      </c>
      <c r="C1154" s="2" t="str">
        <f ca="1">IF($B1153="","",IF(Zdroj!$AS$9="ano",CONCATENATE("Okres:","
",OFFSET(Zdroj!CH$16,'k rozhodnutí detailní'!$A1152,0),"
","Právní forma","
",OFFSET(Zdroj!H$16,'k rozhodnutí detailní'!$A1152,0),"
",IF(OFFSET(Zdroj!I$16,'k rozhodnutí detailní'!$A1152,0)="","","IČO: "),OFFSET(Zdroj!I$16,'k rozhodnutí detailní'!$A1152,0),"
","B.Ú. ",IF(OFFSET(Zdroj!J$16,'k rozhodnutí detailní'!$A1152,0)="","","Anonymizováno")),CONCATENATE("Okres:","
",OFFSET(Zdroj!CH$16,'k rozhodnutí detailní'!$A1152,0),"
","Právní forma","
",OFFSET(Zdroj!H$16,'k rozhodnutí detailní'!$A1152,0),"
",IF(OFFSET(Zdroj!I$16,'k rozhodnutí detailní'!$A1152,0)="","","IČO: "),OFFSET(Zdroj!I$16,'k rozhodnutí detailní'!$A1152,0),"
","B.Ú. ",OFFSET(Zdroj!J$16,'k rozhodnutí detailní'!$A1152,0))))</f>
        <v/>
      </c>
      <c r="D1154" s="3" t="str">
        <f ca="1">IF($B1153="","",OFFSET(Zdroj!O$16,'k rozhodnutí detailní'!$A1152,0))</f>
        <v/>
      </c>
      <c r="E1154" s="127"/>
      <c r="F1154" s="30"/>
      <c r="G1154" s="122"/>
      <c r="H1154" s="126"/>
      <c r="I1154" s="115"/>
      <c r="J1154" s="115"/>
      <c r="K1154" s="115"/>
      <c r="L1154" s="115"/>
      <c r="M1154" s="142"/>
      <c r="N1154" s="125"/>
      <c r="O1154" s="115"/>
      <c r="P1154" s="115"/>
      <c r="Q1154" s="115"/>
      <c r="R1154" s="115"/>
      <c r="S1154" s="115"/>
      <c r="T1154" s="115"/>
      <c r="U1154" s="115"/>
    </row>
    <row r="1155" spans="1:21" x14ac:dyDescent="0.25">
      <c r="A1155" s="23">
        <f>ROW()/3-1</f>
        <v>384</v>
      </c>
      <c r="B1155" s="124"/>
      <c r="C1155" s="28" t="str">
        <f ca="1">IF($B1153="","",IF(Zdroj!$AS$9="ano",IF(OFFSET(Zdroj!M$16,'k rozhodnutí detailní'!A1152,0)="","","Anonymizováno"),IF(OFFSET(Zdroj!M$16,'k rozhodnutí detailní'!A1152,0)="","",OFFSET(Zdroj!M$16,'k rozhodnutí detailní'!A1152,0))))</f>
        <v/>
      </c>
      <c r="D1155" s="3" t="str">
        <f ca="1">IF($B1153="","",CONCATENATE("Dotace bude použita na:","
",OFFSET(Zdroj!P$16,'k rozhodnutí detailní'!$A1152,0)))</f>
        <v/>
      </c>
      <c r="E1155" s="127"/>
      <c r="F1155" s="31" t="str">
        <f ca="1">IF($B1153="","",OFFSET(Zdroj!V$16,'k rozhodnutí detailní'!$A1152,0))</f>
        <v/>
      </c>
      <c r="G1155" s="38" t="str">
        <f ca="1">IF($B1153="","",OFFSET(Zdroj!CC$16,'k rozhodnutí'!$A1152,0))</f>
        <v/>
      </c>
      <c r="H1155" s="126"/>
      <c r="I1155" s="115"/>
      <c r="J1155" s="115"/>
      <c r="K1155" s="115"/>
      <c r="L1155" s="115"/>
      <c r="M1155" s="142"/>
      <c r="N1155" s="32" t="str">
        <f t="shared" ref="N1155" ca="1" si="763">IF(B1153="","",N1153/G1153)</f>
        <v/>
      </c>
      <c r="O1155" s="115"/>
      <c r="P1155" s="115"/>
      <c r="Q1155" s="115"/>
      <c r="R1155" s="115"/>
      <c r="S1155" s="115"/>
      <c r="T1155" s="115"/>
      <c r="U1155" s="115"/>
    </row>
    <row r="1156" spans="1:21" x14ac:dyDescent="0.25">
      <c r="A1156" s="23"/>
      <c r="B1156" s="78" t="str">
        <f ca="1">IF(OFFSET(Zdroj!$B$16,A1155,0)&gt;0,A1158,"")</f>
        <v/>
      </c>
      <c r="C1156" s="2" t="str">
        <f ca="1">IF($B1156="","",IF(Zdroj!$AS$9="ano",CONCATENATE(OFFSET(Zdroj!C$16,'k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19" t="str">
        <f ca="1">IF($B1156="","",OFFSET(Zdroj!N$16,'k rozhodnutí detailní'!$A1155,0))</f>
        <v/>
      </c>
      <c r="E1156" s="127" t="str">
        <f ca="1">IF($B1156="","",OFFSET(Zdroj!T$16,'k rozhodnutí detailní'!$A1155,0))</f>
        <v/>
      </c>
      <c r="F1156" s="31" t="str">
        <f ca="1">IF($B1156="","",OFFSET(Zdroj!U$16,'k rozhodnutí detailní'!$A1155,0))</f>
        <v/>
      </c>
      <c r="G1156" s="122" t="str">
        <f ca="1">IF($B1156="","",OFFSET(Zdroj!W$16,'k rozhodnutí detailní'!$A1155,0))</f>
        <v/>
      </c>
      <c r="H1156" s="126" t="str">
        <f ca="1">IF($B1156="","",OFFSET(Zdroj!Y$16,'k rozhodnutí detailní'!$A1155,0))</f>
        <v/>
      </c>
      <c r="I1156" s="115" t="str">
        <f ca="1">IF($B1156="","",OFFSET(Zdroj!BW$16,'k rozhodnutí detailní'!$A1155,0))</f>
        <v/>
      </c>
      <c r="J1156" s="115" t="str">
        <f ca="1">IF($B1156="","",OFFSET(Zdroj!BX$16,'k rozhodnutí detailní'!$A1155,0))</f>
        <v/>
      </c>
      <c r="K1156" s="115" t="str">
        <f ca="1">IF($B1156="","",OFFSET(Zdroj!BY$16,'k rozhodnutí detailní'!$A1155,0))</f>
        <v/>
      </c>
      <c r="L1156" s="115" t="str">
        <f ca="1">IF($B1156="","",CONCATENATE(OFFSET(Zdroj!BZ$16,'k rozhodnutí detailní'!$A1155,0)," ze 100"))</f>
        <v/>
      </c>
      <c r="M1156" s="142" t="str">
        <f t="shared" ref="M1156" ca="1" si="764">IF($B1156="","",SUM((I1156+J1156+K1156)/100))</f>
        <v/>
      </c>
      <c r="N1156" s="125" t="str">
        <f ca="1">IF(B1156="","",OFFSET(Zdroj!CE$16,'k rozhodnutí detailní'!A1155,0))</f>
        <v/>
      </c>
      <c r="O1156" s="115" t="str">
        <f ca="1">IF($B1156="","",OFFSET(Zdroj!Z$16,'k rozhodnutí detailní'!$A1155,0))</f>
        <v/>
      </c>
      <c r="P1156" s="115" t="str">
        <f ca="1">IF($B1156="","",OFFSET(Zdroj!AC$16,'k rozhodnutí detailní'!$A1155,0))</f>
        <v/>
      </c>
      <c r="Q1156" s="115" t="str">
        <f ca="1">IF($B1156="","",OFFSET(Zdroj!AD$16,'k rozhodnutí detailní'!$A1155,0))</f>
        <v/>
      </c>
      <c r="R1156" s="115" t="str">
        <f ca="1">IF($B1156="","",OFFSET(Zdroj!AE$16,'k rozhodnutí detailní'!$A1155,0))</f>
        <v/>
      </c>
      <c r="S1156" s="115" t="str">
        <f ca="1">IF($B1156="","",OFFSET(Zdroj!AF$16,'k rozhodnutí detailní'!$A1155,0))</f>
        <v/>
      </c>
      <c r="T1156" s="115" t="str">
        <f ca="1">IF($B1156="","",OFFSET(Zdroj!AG$16,'k rozhodnutí detailní'!$A1155,0))</f>
        <v/>
      </c>
      <c r="U1156" s="115" t="str">
        <f ca="1">IF($B1156="","",OFFSET(Zdroj!AH$16,'k rozhodnutí detailní'!$A1155,0))</f>
        <v/>
      </c>
    </row>
    <row r="1157" spans="1:21" x14ac:dyDescent="0.25">
      <c r="A1157" s="23"/>
      <c r="B1157" s="124" t="str">
        <f ca="1">IF(OFFSET(Zdroj!$B$16,A1155,0)&gt;0,OFFSET(Zdroj!$B$16,A1155,0)+0,"")</f>
        <v/>
      </c>
      <c r="C1157" s="2" t="str">
        <f ca="1">IF($B1156="","",IF(Zdroj!$AS$9="ano",CONCATENATE("Okres:","
",OFFSET(Zdroj!CH$16,'k rozhodnutí detailní'!$A1155,0),"
","Právní forma","
",OFFSET(Zdroj!H$16,'k rozhodnutí detailní'!$A1155,0),"
",IF(OFFSET(Zdroj!I$16,'k rozhodnutí detailní'!$A1155,0)="","","IČO: "),OFFSET(Zdroj!I$16,'k rozhodnutí detailní'!$A1155,0),"
","B.Ú. ",IF(OFFSET(Zdroj!J$16,'k rozhodnutí detailní'!$A1155,0)="","","Anonymizováno")),CONCATENATE("Okres:","
",OFFSET(Zdroj!CH$16,'k rozhodnutí detailní'!$A1155,0),"
","Právní forma","
",OFFSET(Zdroj!H$16,'k rozhodnutí detailní'!$A1155,0),"
",IF(OFFSET(Zdroj!I$16,'k rozhodnutí detailní'!$A1155,0)="","","IČO: "),OFFSET(Zdroj!I$16,'k rozhodnutí detailní'!$A1155,0),"
","B.Ú. ",OFFSET(Zdroj!J$16,'k rozhodnutí detailní'!$A1155,0))))</f>
        <v/>
      </c>
      <c r="D1157" s="3" t="str">
        <f ca="1">IF($B1156="","",OFFSET(Zdroj!O$16,'k rozhodnutí detailní'!$A1155,0))</f>
        <v/>
      </c>
      <c r="E1157" s="127"/>
      <c r="F1157" s="30"/>
      <c r="G1157" s="122"/>
      <c r="H1157" s="126"/>
      <c r="I1157" s="115"/>
      <c r="J1157" s="115"/>
      <c r="K1157" s="115"/>
      <c r="L1157" s="115"/>
      <c r="M1157" s="142"/>
      <c r="N1157" s="125"/>
      <c r="O1157" s="115"/>
      <c r="P1157" s="115"/>
      <c r="Q1157" s="115"/>
      <c r="R1157" s="115"/>
      <c r="S1157" s="115"/>
      <c r="T1157" s="115"/>
      <c r="U1157" s="115"/>
    </row>
    <row r="1158" spans="1:21" x14ac:dyDescent="0.25">
      <c r="A1158" s="23">
        <f>ROW()/3-1</f>
        <v>385</v>
      </c>
      <c r="B1158" s="124"/>
      <c r="C1158" s="28" t="str">
        <f ca="1">IF($B1156="","",IF(Zdroj!$AS$9="ano",IF(OFFSET(Zdroj!M$16,'k rozhodnutí detailní'!A1155,0)="","","Anonymizováno"),IF(OFFSET(Zdroj!M$16,'k rozhodnutí detailní'!A1155,0)="","",OFFSET(Zdroj!M$16,'k rozhodnutí detailní'!A1155,0))))</f>
        <v/>
      </c>
      <c r="D1158" s="3" t="str">
        <f ca="1">IF($B1156="","",CONCATENATE("Dotace bude použita na:","
",OFFSET(Zdroj!P$16,'k rozhodnutí detailní'!$A1155,0)))</f>
        <v/>
      </c>
      <c r="E1158" s="127"/>
      <c r="F1158" s="31" t="str">
        <f ca="1">IF($B1156="","",OFFSET(Zdroj!V$16,'k rozhodnutí detailní'!$A1155,0))</f>
        <v/>
      </c>
      <c r="G1158" s="38" t="str">
        <f ca="1">IF($B1156="","",OFFSET(Zdroj!CC$16,'k rozhodnutí'!$A1155,0))</f>
        <v/>
      </c>
      <c r="H1158" s="126"/>
      <c r="I1158" s="115"/>
      <c r="J1158" s="115"/>
      <c r="K1158" s="115"/>
      <c r="L1158" s="115"/>
      <c r="M1158" s="142"/>
      <c r="N1158" s="32" t="str">
        <f t="shared" ref="N1158" ca="1" si="765">IF(B1156="","",N1156/G1156)</f>
        <v/>
      </c>
      <c r="O1158" s="115"/>
      <c r="P1158" s="115"/>
      <c r="Q1158" s="115"/>
      <c r="R1158" s="115"/>
      <c r="S1158" s="115"/>
      <c r="T1158" s="115"/>
      <c r="U1158" s="115"/>
    </row>
    <row r="1159" spans="1:21" x14ac:dyDescent="0.25">
      <c r="A1159" s="23"/>
      <c r="B1159" s="78" t="str">
        <f ca="1">IF(OFFSET(Zdroj!$B$16,A1158,0)&gt;0,A1161,"")</f>
        <v/>
      </c>
      <c r="C1159" s="2" t="str">
        <f ca="1">IF($B1159="","",IF(Zdroj!$AS$9="ano",CONCATENATE(OFFSET(Zdroj!C$16,'k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19" t="str">
        <f ca="1">IF($B1159="","",OFFSET(Zdroj!N$16,'k rozhodnutí detailní'!$A1158,0))</f>
        <v/>
      </c>
      <c r="E1159" s="127" t="str">
        <f ca="1">IF($B1159="","",OFFSET(Zdroj!T$16,'k rozhodnutí detailní'!$A1158,0))</f>
        <v/>
      </c>
      <c r="F1159" s="31" t="str">
        <f ca="1">IF($B1159="","",OFFSET(Zdroj!U$16,'k rozhodnutí detailní'!$A1158,0))</f>
        <v/>
      </c>
      <c r="G1159" s="122" t="str">
        <f ca="1">IF($B1159="","",OFFSET(Zdroj!W$16,'k rozhodnutí detailní'!$A1158,0))</f>
        <v/>
      </c>
      <c r="H1159" s="126" t="str">
        <f ca="1">IF($B1159="","",OFFSET(Zdroj!Y$16,'k rozhodnutí detailní'!$A1158,0))</f>
        <v/>
      </c>
      <c r="I1159" s="115" t="str">
        <f ca="1">IF($B1159="","",OFFSET(Zdroj!BW$16,'k rozhodnutí detailní'!$A1158,0))</f>
        <v/>
      </c>
      <c r="J1159" s="115" t="str">
        <f ca="1">IF($B1159="","",OFFSET(Zdroj!BX$16,'k rozhodnutí detailní'!$A1158,0))</f>
        <v/>
      </c>
      <c r="K1159" s="115" t="str">
        <f ca="1">IF($B1159="","",OFFSET(Zdroj!BY$16,'k rozhodnutí detailní'!$A1158,0))</f>
        <v/>
      </c>
      <c r="L1159" s="115" t="str">
        <f ca="1">IF($B1159="","",CONCATENATE(OFFSET(Zdroj!BZ$16,'k rozhodnutí detailní'!$A1158,0)," ze 100"))</f>
        <v/>
      </c>
      <c r="M1159" s="142" t="str">
        <f t="shared" ref="M1159" ca="1" si="766">IF($B1159="","",SUM((I1159+J1159+K1159)/100))</f>
        <v/>
      </c>
      <c r="N1159" s="125" t="str">
        <f ca="1">IF(B1159="","",OFFSET(Zdroj!CE$16,'k rozhodnutí detailní'!A1158,0))</f>
        <v/>
      </c>
      <c r="O1159" s="115" t="str">
        <f ca="1">IF($B1159="","",OFFSET(Zdroj!Z$16,'k rozhodnutí detailní'!$A1158,0))</f>
        <v/>
      </c>
      <c r="P1159" s="115" t="str">
        <f ca="1">IF($B1159="","",OFFSET(Zdroj!AC$16,'k rozhodnutí detailní'!$A1158,0))</f>
        <v/>
      </c>
      <c r="Q1159" s="115" t="str">
        <f ca="1">IF($B1159="","",OFFSET(Zdroj!AD$16,'k rozhodnutí detailní'!$A1158,0))</f>
        <v/>
      </c>
      <c r="R1159" s="115" t="str">
        <f ca="1">IF($B1159="","",OFFSET(Zdroj!AE$16,'k rozhodnutí detailní'!$A1158,0))</f>
        <v/>
      </c>
      <c r="S1159" s="115" t="str">
        <f ca="1">IF($B1159="","",OFFSET(Zdroj!AF$16,'k rozhodnutí detailní'!$A1158,0))</f>
        <v/>
      </c>
      <c r="T1159" s="115" t="str">
        <f ca="1">IF($B1159="","",OFFSET(Zdroj!AG$16,'k rozhodnutí detailní'!$A1158,0))</f>
        <v/>
      </c>
      <c r="U1159" s="115" t="str">
        <f ca="1">IF($B1159="","",OFFSET(Zdroj!AH$16,'k rozhodnutí detailní'!$A1158,0))</f>
        <v/>
      </c>
    </row>
    <row r="1160" spans="1:21" x14ac:dyDescent="0.25">
      <c r="A1160" s="23"/>
      <c r="B1160" s="124" t="str">
        <f ca="1">IF(OFFSET(Zdroj!$B$16,A1158,0)&gt;0,OFFSET(Zdroj!$B$16,A1158,0)+0,"")</f>
        <v/>
      </c>
      <c r="C1160" s="2" t="str">
        <f ca="1">IF($B1159="","",IF(Zdroj!$AS$9="ano",CONCATENATE("Okres:","
",OFFSET(Zdroj!CH$16,'k rozhodnutí detailní'!$A1158,0),"
","Právní forma","
",OFFSET(Zdroj!H$16,'k rozhodnutí detailní'!$A1158,0),"
",IF(OFFSET(Zdroj!I$16,'k rozhodnutí detailní'!$A1158,0)="","","IČO: "),OFFSET(Zdroj!I$16,'k rozhodnutí detailní'!$A1158,0),"
","B.Ú. ",IF(OFFSET(Zdroj!J$16,'k rozhodnutí detailní'!$A1158,0)="","","Anonymizováno")),CONCATENATE("Okres:","
",OFFSET(Zdroj!CH$16,'k rozhodnutí detailní'!$A1158,0),"
","Právní forma","
",OFFSET(Zdroj!H$16,'k rozhodnutí detailní'!$A1158,0),"
",IF(OFFSET(Zdroj!I$16,'k rozhodnutí detailní'!$A1158,0)="","","IČO: "),OFFSET(Zdroj!I$16,'k rozhodnutí detailní'!$A1158,0),"
","B.Ú. ",OFFSET(Zdroj!J$16,'k rozhodnutí detailní'!$A1158,0))))</f>
        <v/>
      </c>
      <c r="D1160" s="3" t="str">
        <f ca="1">IF($B1159="","",OFFSET(Zdroj!O$16,'k rozhodnutí detailní'!$A1158,0))</f>
        <v/>
      </c>
      <c r="E1160" s="127"/>
      <c r="F1160" s="30"/>
      <c r="G1160" s="122"/>
      <c r="H1160" s="126"/>
      <c r="I1160" s="115"/>
      <c r="J1160" s="115"/>
      <c r="K1160" s="115"/>
      <c r="L1160" s="115"/>
      <c r="M1160" s="142"/>
      <c r="N1160" s="125"/>
      <c r="O1160" s="115"/>
      <c r="P1160" s="115"/>
      <c r="Q1160" s="115"/>
      <c r="R1160" s="115"/>
      <c r="S1160" s="115"/>
      <c r="T1160" s="115"/>
      <c r="U1160" s="115"/>
    </row>
    <row r="1161" spans="1:21" x14ac:dyDescent="0.25">
      <c r="A1161" s="23">
        <f>ROW()/3-1</f>
        <v>386</v>
      </c>
      <c r="B1161" s="124"/>
      <c r="C1161" s="28" t="str">
        <f ca="1">IF($B1159="","",IF(Zdroj!$AS$9="ano",IF(OFFSET(Zdroj!M$16,'k rozhodnutí detailní'!A1158,0)="","","Anonymizováno"),IF(OFFSET(Zdroj!M$16,'k rozhodnutí detailní'!A1158,0)="","",OFFSET(Zdroj!M$16,'k rozhodnutí detailní'!A1158,0))))</f>
        <v/>
      </c>
      <c r="D1161" s="3" t="str">
        <f ca="1">IF($B1159="","",CONCATENATE("Dotace bude použita na:","
",OFFSET(Zdroj!P$16,'k rozhodnutí detailní'!$A1158,0)))</f>
        <v/>
      </c>
      <c r="E1161" s="127"/>
      <c r="F1161" s="31" t="str">
        <f ca="1">IF($B1159="","",OFFSET(Zdroj!V$16,'k rozhodnutí detailní'!$A1158,0))</f>
        <v/>
      </c>
      <c r="G1161" s="38" t="str">
        <f ca="1">IF($B1159="","",OFFSET(Zdroj!CC$16,'k rozhodnutí'!$A1158,0))</f>
        <v/>
      </c>
      <c r="H1161" s="126"/>
      <c r="I1161" s="115"/>
      <c r="J1161" s="115"/>
      <c r="K1161" s="115"/>
      <c r="L1161" s="115"/>
      <c r="M1161" s="142"/>
      <c r="N1161" s="32" t="str">
        <f t="shared" ref="N1161" ca="1" si="767">IF(B1159="","",N1159/G1159)</f>
        <v/>
      </c>
      <c r="O1161" s="115"/>
      <c r="P1161" s="115"/>
      <c r="Q1161" s="115"/>
      <c r="R1161" s="115"/>
      <c r="S1161" s="115"/>
      <c r="T1161" s="115"/>
      <c r="U1161" s="115"/>
    </row>
    <row r="1162" spans="1:21" x14ac:dyDescent="0.25">
      <c r="A1162" s="23"/>
      <c r="B1162" s="78" t="str">
        <f ca="1">IF(OFFSET(Zdroj!$B$16,A1161,0)&gt;0,A1164,"")</f>
        <v/>
      </c>
      <c r="C1162" s="2" t="str">
        <f ca="1">IF($B1162="","",IF(Zdroj!$AS$9="ano",CONCATENATE(OFFSET(Zdroj!C$16,'k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19" t="str">
        <f ca="1">IF($B1162="","",OFFSET(Zdroj!N$16,'k rozhodnutí detailní'!$A1161,0))</f>
        <v/>
      </c>
      <c r="E1162" s="127" t="str">
        <f ca="1">IF($B1162="","",OFFSET(Zdroj!T$16,'k rozhodnutí detailní'!$A1161,0))</f>
        <v/>
      </c>
      <c r="F1162" s="31" t="str">
        <f ca="1">IF($B1162="","",OFFSET(Zdroj!U$16,'k rozhodnutí detailní'!$A1161,0))</f>
        <v/>
      </c>
      <c r="G1162" s="122" t="str">
        <f ca="1">IF($B1162="","",OFFSET(Zdroj!W$16,'k rozhodnutí detailní'!$A1161,0))</f>
        <v/>
      </c>
      <c r="H1162" s="126" t="str">
        <f ca="1">IF($B1162="","",OFFSET(Zdroj!Y$16,'k rozhodnutí detailní'!$A1161,0))</f>
        <v/>
      </c>
      <c r="I1162" s="115" t="str">
        <f ca="1">IF($B1162="","",OFFSET(Zdroj!BW$16,'k rozhodnutí detailní'!$A1161,0))</f>
        <v/>
      </c>
      <c r="J1162" s="115" t="str">
        <f ca="1">IF($B1162="","",OFFSET(Zdroj!BX$16,'k rozhodnutí detailní'!$A1161,0))</f>
        <v/>
      </c>
      <c r="K1162" s="115" t="str">
        <f ca="1">IF($B1162="","",OFFSET(Zdroj!BY$16,'k rozhodnutí detailní'!$A1161,0))</f>
        <v/>
      </c>
      <c r="L1162" s="115" t="str">
        <f ca="1">IF($B1162="","",CONCATENATE(OFFSET(Zdroj!BZ$16,'k rozhodnutí detailní'!$A1161,0)," ze 100"))</f>
        <v/>
      </c>
      <c r="M1162" s="142" t="str">
        <f t="shared" ref="M1162" ca="1" si="768">IF($B1162="","",SUM((I1162+J1162+K1162)/100))</f>
        <v/>
      </c>
      <c r="N1162" s="125" t="str">
        <f ca="1">IF(B1162="","",OFFSET(Zdroj!CE$16,'k rozhodnutí detailní'!A1161,0))</f>
        <v/>
      </c>
      <c r="O1162" s="115" t="str">
        <f ca="1">IF($B1162="","",OFFSET(Zdroj!Z$16,'k rozhodnutí detailní'!$A1161,0))</f>
        <v/>
      </c>
      <c r="P1162" s="115" t="str">
        <f ca="1">IF($B1162="","",OFFSET(Zdroj!AC$16,'k rozhodnutí detailní'!$A1161,0))</f>
        <v/>
      </c>
      <c r="Q1162" s="115" t="str">
        <f ca="1">IF($B1162="","",OFFSET(Zdroj!AD$16,'k rozhodnutí detailní'!$A1161,0))</f>
        <v/>
      </c>
      <c r="R1162" s="115" t="str">
        <f ca="1">IF($B1162="","",OFFSET(Zdroj!AE$16,'k rozhodnutí detailní'!$A1161,0))</f>
        <v/>
      </c>
      <c r="S1162" s="115" t="str">
        <f ca="1">IF($B1162="","",OFFSET(Zdroj!AF$16,'k rozhodnutí detailní'!$A1161,0))</f>
        <v/>
      </c>
      <c r="T1162" s="115" t="str">
        <f ca="1">IF($B1162="","",OFFSET(Zdroj!AG$16,'k rozhodnutí detailní'!$A1161,0))</f>
        <v/>
      </c>
      <c r="U1162" s="115" t="str">
        <f ca="1">IF($B1162="","",OFFSET(Zdroj!AH$16,'k rozhodnutí detailní'!$A1161,0))</f>
        <v/>
      </c>
    </row>
    <row r="1163" spans="1:21" x14ac:dyDescent="0.25">
      <c r="A1163" s="23"/>
      <c r="B1163" s="124" t="str">
        <f ca="1">IF(OFFSET(Zdroj!$B$16,A1161,0)&gt;0,OFFSET(Zdroj!$B$16,A1161,0)+0,"")</f>
        <v/>
      </c>
      <c r="C1163" s="2" t="str">
        <f ca="1">IF($B1162="","",IF(Zdroj!$AS$9="ano",CONCATENATE("Okres:","
",OFFSET(Zdroj!CH$16,'k rozhodnutí detailní'!$A1161,0),"
","Právní forma","
",OFFSET(Zdroj!H$16,'k rozhodnutí detailní'!$A1161,0),"
",IF(OFFSET(Zdroj!I$16,'k rozhodnutí detailní'!$A1161,0)="","","IČO: "),OFFSET(Zdroj!I$16,'k rozhodnutí detailní'!$A1161,0),"
","B.Ú. ",IF(OFFSET(Zdroj!J$16,'k rozhodnutí detailní'!$A1161,0)="","","Anonymizováno")),CONCATENATE("Okres:","
",OFFSET(Zdroj!CH$16,'k rozhodnutí detailní'!$A1161,0),"
","Právní forma","
",OFFSET(Zdroj!H$16,'k rozhodnutí detailní'!$A1161,0),"
",IF(OFFSET(Zdroj!I$16,'k rozhodnutí detailní'!$A1161,0)="","","IČO: "),OFFSET(Zdroj!I$16,'k rozhodnutí detailní'!$A1161,0),"
","B.Ú. ",OFFSET(Zdroj!J$16,'k rozhodnutí detailní'!$A1161,0))))</f>
        <v/>
      </c>
      <c r="D1163" s="3" t="str">
        <f ca="1">IF($B1162="","",OFFSET(Zdroj!O$16,'k rozhodnutí detailní'!$A1161,0))</f>
        <v/>
      </c>
      <c r="E1163" s="127"/>
      <c r="F1163" s="30"/>
      <c r="G1163" s="122"/>
      <c r="H1163" s="126"/>
      <c r="I1163" s="115"/>
      <c r="J1163" s="115"/>
      <c r="K1163" s="115"/>
      <c r="L1163" s="115"/>
      <c r="M1163" s="142"/>
      <c r="N1163" s="125"/>
      <c r="O1163" s="115"/>
      <c r="P1163" s="115"/>
      <c r="Q1163" s="115"/>
      <c r="R1163" s="115"/>
      <c r="S1163" s="115"/>
      <c r="T1163" s="115"/>
      <c r="U1163" s="115"/>
    </row>
    <row r="1164" spans="1:21" x14ac:dyDescent="0.25">
      <c r="A1164" s="23">
        <f>ROW()/3-1</f>
        <v>387</v>
      </c>
      <c r="B1164" s="124"/>
      <c r="C1164" s="28" t="str">
        <f ca="1">IF($B1162="","",IF(Zdroj!$AS$9="ano",IF(OFFSET(Zdroj!M$16,'k rozhodnutí detailní'!A1161,0)="","","Anonymizováno"),IF(OFFSET(Zdroj!M$16,'k rozhodnutí detailní'!A1161,0)="","",OFFSET(Zdroj!M$16,'k rozhodnutí detailní'!A1161,0))))</f>
        <v/>
      </c>
      <c r="D1164" s="3" t="str">
        <f ca="1">IF($B1162="","",CONCATENATE("Dotace bude použita na:","
",OFFSET(Zdroj!P$16,'k rozhodnutí detailní'!$A1161,0)))</f>
        <v/>
      </c>
      <c r="E1164" s="127"/>
      <c r="F1164" s="31" t="str">
        <f ca="1">IF($B1162="","",OFFSET(Zdroj!V$16,'k rozhodnutí detailní'!$A1161,0))</f>
        <v/>
      </c>
      <c r="G1164" s="38" t="str">
        <f ca="1">IF($B1162="","",OFFSET(Zdroj!CC$16,'k rozhodnutí'!$A1161,0))</f>
        <v/>
      </c>
      <c r="H1164" s="126"/>
      <c r="I1164" s="115"/>
      <c r="J1164" s="115"/>
      <c r="K1164" s="115"/>
      <c r="L1164" s="115"/>
      <c r="M1164" s="142"/>
      <c r="N1164" s="32" t="str">
        <f t="shared" ref="N1164" ca="1" si="769">IF(B1162="","",N1162/G1162)</f>
        <v/>
      </c>
      <c r="O1164" s="115"/>
      <c r="P1164" s="115"/>
      <c r="Q1164" s="115"/>
      <c r="R1164" s="115"/>
      <c r="S1164" s="115"/>
      <c r="T1164" s="115"/>
      <c r="U1164" s="115"/>
    </row>
    <row r="1165" spans="1:21" x14ac:dyDescent="0.25">
      <c r="A1165" s="23"/>
      <c r="B1165" s="78" t="str">
        <f ca="1">IF(OFFSET(Zdroj!$B$16,A1164,0)&gt;0,A1167,"")</f>
        <v/>
      </c>
      <c r="C1165" s="2" t="str">
        <f ca="1">IF($B1165="","",IF(Zdroj!$AS$9="ano",CONCATENATE(OFFSET(Zdroj!C$16,'k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19" t="str">
        <f ca="1">IF($B1165="","",OFFSET(Zdroj!N$16,'k rozhodnutí detailní'!$A1164,0))</f>
        <v/>
      </c>
      <c r="E1165" s="127" t="str">
        <f ca="1">IF($B1165="","",OFFSET(Zdroj!T$16,'k rozhodnutí detailní'!$A1164,0))</f>
        <v/>
      </c>
      <c r="F1165" s="31" t="str">
        <f ca="1">IF($B1165="","",OFFSET(Zdroj!U$16,'k rozhodnutí detailní'!$A1164,0))</f>
        <v/>
      </c>
      <c r="G1165" s="122" t="str">
        <f ca="1">IF($B1165="","",OFFSET(Zdroj!W$16,'k rozhodnutí detailní'!$A1164,0))</f>
        <v/>
      </c>
      <c r="H1165" s="126" t="str">
        <f ca="1">IF($B1165="","",OFFSET(Zdroj!Y$16,'k rozhodnutí detailní'!$A1164,0))</f>
        <v/>
      </c>
      <c r="I1165" s="115" t="str">
        <f ca="1">IF($B1165="","",OFFSET(Zdroj!BW$16,'k rozhodnutí detailní'!$A1164,0))</f>
        <v/>
      </c>
      <c r="J1165" s="115" t="str">
        <f ca="1">IF($B1165="","",OFFSET(Zdroj!BX$16,'k rozhodnutí detailní'!$A1164,0))</f>
        <v/>
      </c>
      <c r="K1165" s="115" t="str">
        <f ca="1">IF($B1165="","",OFFSET(Zdroj!BY$16,'k rozhodnutí detailní'!$A1164,0))</f>
        <v/>
      </c>
      <c r="L1165" s="115" t="str">
        <f ca="1">IF($B1165="","",CONCATENATE(OFFSET(Zdroj!BZ$16,'k rozhodnutí detailní'!$A1164,0)," ze 100"))</f>
        <v/>
      </c>
      <c r="M1165" s="142" t="str">
        <f t="shared" ref="M1165" ca="1" si="770">IF($B1165="","",SUM((I1165+J1165+K1165)/100))</f>
        <v/>
      </c>
      <c r="N1165" s="125" t="str">
        <f ca="1">IF(B1165="","",OFFSET(Zdroj!CE$16,'k rozhodnutí detailní'!A1164,0))</f>
        <v/>
      </c>
      <c r="O1165" s="115" t="str">
        <f ca="1">IF($B1165="","",OFFSET(Zdroj!Z$16,'k rozhodnutí detailní'!$A1164,0))</f>
        <v/>
      </c>
      <c r="P1165" s="115" t="str">
        <f ca="1">IF($B1165="","",OFFSET(Zdroj!AC$16,'k rozhodnutí detailní'!$A1164,0))</f>
        <v/>
      </c>
      <c r="Q1165" s="115" t="str">
        <f ca="1">IF($B1165="","",OFFSET(Zdroj!AD$16,'k rozhodnutí detailní'!$A1164,0))</f>
        <v/>
      </c>
      <c r="R1165" s="115" t="str">
        <f ca="1">IF($B1165="","",OFFSET(Zdroj!AE$16,'k rozhodnutí detailní'!$A1164,0))</f>
        <v/>
      </c>
      <c r="S1165" s="115" t="str">
        <f ca="1">IF($B1165="","",OFFSET(Zdroj!AF$16,'k rozhodnutí detailní'!$A1164,0))</f>
        <v/>
      </c>
      <c r="T1165" s="115" t="str">
        <f ca="1">IF($B1165="","",OFFSET(Zdroj!AG$16,'k rozhodnutí detailní'!$A1164,0))</f>
        <v/>
      </c>
      <c r="U1165" s="115" t="str">
        <f ca="1">IF($B1165="","",OFFSET(Zdroj!AH$16,'k rozhodnutí detailní'!$A1164,0))</f>
        <v/>
      </c>
    </row>
    <row r="1166" spans="1:21" x14ac:dyDescent="0.25">
      <c r="A1166" s="23"/>
      <c r="B1166" s="124" t="str">
        <f ca="1">IF(OFFSET(Zdroj!$B$16,A1164,0)&gt;0,OFFSET(Zdroj!$B$16,A1164,0)+0,"")</f>
        <v/>
      </c>
      <c r="C1166" s="2" t="str">
        <f ca="1">IF($B1165="","",IF(Zdroj!$AS$9="ano",CONCATENATE("Okres:","
",OFFSET(Zdroj!CH$16,'k rozhodnutí detailní'!$A1164,0),"
","Právní forma","
",OFFSET(Zdroj!H$16,'k rozhodnutí detailní'!$A1164,0),"
",IF(OFFSET(Zdroj!I$16,'k rozhodnutí detailní'!$A1164,0)="","","IČO: "),OFFSET(Zdroj!I$16,'k rozhodnutí detailní'!$A1164,0),"
","B.Ú. ",IF(OFFSET(Zdroj!J$16,'k rozhodnutí detailní'!$A1164,0)="","","Anonymizováno")),CONCATENATE("Okres:","
",OFFSET(Zdroj!CH$16,'k rozhodnutí detailní'!$A1164,0),"
","Právní forma","
",OFFSET(Zdroj!H$16,'k rozhodnutí detailní'!$A1164,0),"
",IF(OFFSET(Zdroj!I$16,'k rozhodnutí detailní'!$A1164,0)="","","IČO: "),OFFSET(Zdroj!I$16,'k rozhodnutí detailní'!$A1164,0),"
","B.Ú. ",OFFSET(Zdroj!J$16,'k rozhodnutí detailní'!$A1164,0))))</f>
        <v/>
      </c>
      <c r="D1166" s="3" t="str">
        <f ca="1">IF($B1165="","",OFFSET(Zdroj!O$16,'k rozhodnutí detailní'!$A1164,0))</f>
        <v/>
      </c>
      <c r="E1166" s="127"/>
      <c r="F1166" s="30"/>
      <c r="G1166" s="122"/>
      <c r="H1166" s="126"/>
      <c r="I1166" s="115"/>
      <c r="J1166" s="115"/>
      <c r="K1166" s="115"/>
      <c r="L1166" s="115"/>
      <c r="M1166" s="142"/>
      <c r="N1166" s="125"/>
      <c r="O1166" s="115"/>
      <c r="P1166" s="115"/>
      <c r="Q1166" s="115"/>
      <c r="R1166" s="115"/>
      <c r="S1166" s="115"/>
      <c r="T1166" s="115"/>
      <c r="U1166" s="115"/>
    </row>
    <row r="1167" spans="1:21" x14ac:dyDescent="0.25">
      <c r="A1167" s="23">
        <f>ROW()/3-1</f>
        <v>388</v>
      </c>
      <c r="B1167" s="124"/>
      <c r="C1167" s="28" t="str">
        <f ca="1">IF($B1165="","",IF(Zdroj!$AS$9="ano",IF(OFFSET(Zdroj!M$16,'k rozhodnutí detailní'!A1164,0)="","","Anonymizováno"),IF(OFFSET(Zdroj!M$16,'k rozhodnutí detailní'!A1164,0)="","",OFFSET(Zdroj!M$16,'k rozhodnutí detailní'!A1164,0))))</f>
        <v/>
      </c>
      <c r="D1167" s="3" t="str">
        <f ca="1">IF($B1165="","",CONCATENATE("Dotace bude použita na:","
",OFFSET(Zdroj!P$16,'k rozhodnutí detailní'!$A1164,0)))</f>
        <v/>
      </c>
      <c r="E1167" s="127"/>
      <c r="F1167" s="31" t="str">
        <f ca="1">IF($B1165="","",OFFSET(Zdroj!V$16,'k rozhodnutí detailní'!$A1164,0))</f>
        <v/>
      </c>
      <c r="G1167" s="38" t="str">
        <f ca="1">IF($B1165="","",OFFSET(Zdroj!CC$16,'k rozhodnutí'!$A1164,0))</f>
        <v/>
      </c>
      <c r="H1167" s="126"/>
      <c r="I1167" s="115"/>
      <c r="J1167" s="115"/>
      <c r="K1167" s="115"/>
      <c r="L1167" s="115"/>
      <c r="M1167" s="142"/>
      <c r="N1167" s="32" t="str">
        <f t="shared" ref="N1167" ca="1" si="771">IF(B1165="","",N1165/G1165)</f>
        <v/>
      </c>
      <c r="O1167" s="115"/>
      <c r="P1167" s="115"/>
      <c r="Q1167" s="115"/>
      <c r="R1167" s="115"/>
      <c r="S1167" s="115"/>
      <c r="T1167" s="115"/>
      <c r="U1167" s="115"/>
    </row>
    <row r="1168" spans="1:21" x14ac:dyDescent="0.25">
      <c r="A1168" s="23"/>
      <c r="B1168" s="78" t="str">
        <f ca="1">IF(OFFSET(Zdroj!$B$16,A1167,0)&gt;0,A1170,"")</f>
        <v/>
      </c>
      <c r="C1168" s="2" t="str">
        <f ca="1">IF($B1168="","",IF(Zdroj!$AS$9="ano",CONCATENATE(OFFSET(Zdroj!C$16,'k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19" t="str">
        <f ca="1">IF($B1168="","",OFFSET(Zdroj!N$16,'k rozhodnutí detailní'!$A1167,0))</f>
        <v/>
      </c>
      <c r="E1168" s="127" t="str">
        <f ca="1">IF($B1168="","",OFFSET(Zdroj!T$16,'k rozhodnutí detailní'!$A1167,0))</f>
        <v/>
      </c>
      <c r="F1168" s="31" t="str">
        <f ca="1">IF($B1168="","",OFFSET(Zdroj!U$16,'k rozhodnutí detailní'!$A1167,0))</f>
        <v/>
      </c>
      <c r="G1168" s="122" t="str">
        <f ca="1">IF($B1168="","",OFFSET(Zdroj!W$16,'k rozhodnutí detailní'!$A1167,0))</f>
        <v/>
      </c>
      <c r="H1168" s="126" t="str">
        <f ca="1">IF($B1168="","",OFFSET(Zdroj!Y$16,'k rozhodnutí detailní'!$A1167,0))</f>
        <v/>
      </c>
      <c r="I1168" s="115" t="str">
        <f ca="1">IF($B1168="","",OFFSET(Zdroj!BW$16,'k rozhodnutí detailní'!$A1167,0))</f>
        <v/>
      </c>
      <c r="J1168" s="115" t="str">
        <f ca="1">IF($B1168="","",OFFSET(Zdroj!BX$16,'k rozhodnutí detailní'!$A1167,0))</f>
        <v/>
      </c>
      <c r="K1168" s="115" t="str">
        <f ca="1">IF($B1168="","",OFFSET(Zdroj!BY$16,'k rozhodnutí detailní'!$A1167,0))</f>
        <v/>
      </c>
      <c r="L1168" s="115" t="str">
        <f ca="1">IF($B1168="","",CONCATENATE(OFFSET(Zdroj!BZ$16,'k rozhodnutí detailní'!$A1167,0)," ze 100"))</f>
        <v/>
      </c>
      <c r="M1168" s="142" t="str">
        <f t="shared" ref="M1168" ca="1" si="772">IF($B1168="","",SUM((I1168+J1168+K1168)/100))</f>
        <v/>
      </c>
      <c r="N1168" s="125" t="str">
        <f ca="1">IF(B1168="","",OFFSET(Zdroj!CE$16,'k rozhodnutí detailní'!A1167,0))</f>
        <v/>
      </c>
      <c r="O1168" s="115" t="str">
        <f ca="1">IF($B1168="","",OFFSET(Zdroj!Z$16,'k rozhodnutí detailní'!$A1167,0))</f>
        <v/>
      </c>
      <c r="P1168" s="115" t="str">
        <f ca="1">IF($B1168="","",OFFSET(Zdroj!AC$16,'k rozhodnutí detailní'!$A1167,0))</f>
        <v/>
      </c>
      <c r="Q1168" s="115" t="str">
        <f ca="1">IF($B1168="","",OFFSET(Zdroj!AD$16,'k rozhodnutí detailní'!$A1167,0))</f>
        <v/>
      </c>
      <c r="R1168" s="115" t="str">
        <f ca="1">IF($B1168="","",OFFSET(Zdroj!AE$16,'k rozhodnutí detailní'!$A1167,0))</f>
        <v/>
      </c>
      <c r="S1168" s="115" t="str">
        <f ca="1">IF($B1168="","",OFFSET(Zdroj!AF$16,'k rozhodnutí detailní'!$A1167,0))</f>
        <v/>
      </c>
      <c r="T1168" s="115" t="str">
        <f ca="1">IF($B1168="","",OFFSET(Zdroj!AG$16,'k rozhodnutí detailní'!$A1167,0))</f>
        <v/>
      </c>
      <c r="U1168" s="115" t="str">
        <f ca="1">IF($B1168="","",OFFSET(Zdroj!AH$16,'k rozhodnutí detailní'!$A1167,0))</f>
        <v/>
      </c>
    </row>
    <row r="1169" spans="1:21" x14ac:dyDescent="0.25">
      <c r="A1169" s="23"/>
      <c r="B1169" s="124" t="str">
        <f ca="1">IF(OFFSET(Zdroj!$B$16,A1167,0)&gt;0,OFFSET(Zdroj!$B$16,A1167,0)+0,"")</f>
        <v/>
      </c>
      <c r="C1169" s="2" t="str">
        <f ca="1">IF($B1168="","",IF(Zdroj!$AS$9="ano",CONCATENATE("Okres:","
",OFFSET(Zdroj!CH$16,'k rozhodnutí detailní'!$A1167,0),"
","Právní forma","
",OFFSET(Zdroj!H$16,'k rozhodnutí detailní'!$A1167,0),"
",IF(OFFSET(Zdroj!I$16,'k rozhodnutí detailní'!$A1167,0)="","","IČO: "),OFFSET(Zdroj!I$16,'k rozhodnutí detailní'!$A1167,0),"
","B.Ú. ",IF(OFFSET(Zdroj!J$16,'k rozhodnutí detailní'!$A1167,0)="","","Anonymizováno")),CONCATENATE("Okres:","
",OFFSET(Zdroj!CH$16,'k rozhodnutí detailní'!$A1167,0),"
","Právní forma","
",OFFSET(Zdroj!H$16,'k rozhodnutí detailní'!$A1167,0),"
",IF(OFFSET(Zdroj!I$16,'k rozhodnutí detailní'!$A1167,0)="","","IČO: "),OFFSET(Zdroj!I$16,'k rozhodnutí detailní'!$A1167,0),"
","B.Ú. ",OFFSET(Zdroj!J$16,'k rozhodnutí detailní'!$A1167,0))))</f>
        <v/>
      </c>
      <c r="D1169" s="3" t="str">
        <f ca="1">IF($B1168="","",OFFSET(Zdroj!O$16,'k rozhodnutí detailní'!$A1167,0))</f>
        <v/>
      </c>
      <c r="E1169" s="127"/>
      <c r="F1169" s="30"/>
      <c r="G1169" s="122"/>
      <c r="H1169" s="126"/>
      <c r="I1169" s="115"/>
      <c r="J1169" s="115"/>
      <c r="K1169" s="115"/>
      <c r="L1169" s="115"/>
      <c r="M1169" s="142"/>
      <c r="N1169" s="125"/>
      <c r="O1169" s="115"/>
      <c r="P1169" s="115"/>
      <c r="Q1169" s="115"/>
      <c r="R1169" s="115"/>
      <c r="S1169" s="115"/>
      <c r="T1169" s="115"/>
      <c r="U1169" s="115"/>
    </row>
    <row r="1170" spans="1:21" x14ac:dyDescent="0.25">
      <c r="A1170" s="23">
        <f>ROW()/3-1</f>
        <v>389</v>
      </c>
      <c r="B1170" s="124"/>
      <c r="C1170" s="28" t="str">
        <f ca="1">IF($B1168="","",IF(Zdroj!$AS$9="ano",IF(OFFSET(Zdroj!M$16,'k rozhodnutí detailní'!A1167,0)="","","Anonymizováno"),IF(OFFSET(Zdroj!M$16,'k rozhodnutí detailní'!A1167,0)="","",OFFSET(Zdroj!M$16,'k rozhodnutí detailní'!A1167,0))))</f>
        <v/>
      </c>
      <c r="D1170" s="3" t="str">
        <f ca="1">IF($B1168="","",CONCATENATE("Dotace bude použita na:","
",OFFSET(Zdroj!P$16,'k rozhodnutí detailní'!$A1167,0)))</f>
        <v/>
      </c>
      <c r="E1170" s="127"/>
      <c r="F1170" s="31" t="str">
        <f ca="1">IF($B1168="","",OFFSET(Zdroj!V$16,'k rozhodnutí detailní'!$A1167,0))</f>
        <v/>
      </c>
      <c r="G1170" s="38" t="str">
        <f ca="1">IF($B1168="","",OFFSET(Zdroj!CC$16,'k rozhodnutí'!$A1167,0))</f>
        <v/>
      </c>
      <c r="H1170" s="126"/>
      <c r="I1170" s="115"/>
      <c r="J1170" s="115"/>
      <c r="K1170" s="115"/>
      <c r="L1170" s="115"/>
      <c r="M1170" s="142"/>
      <c r="N1170" s="32" t="str">
        <f t="shared" ref="N1170" ca="1" si="773">IF(B1168="","",N1168/G1168)</f>
        <v/>
      </c>
      <c r="O1170" s="115"/>
      <c r="P1170" s="115"/>
      <c r="Q1170" s="115"/>
      <c r="R1170" s="115"/>
      <c r="S1170" s="115"/>
      <c r="T1170" s="115"/>
      <c r="U1170" s="115"/>
    </row>
    <row r="1171" spans="1:21" x14ac:dyDescent="0.25">
      <c r="A1171" s="23"/>
      <c r="B1171" s="78" t="str">
        <f ca="1">IF(OFFSET(Zdroj!$B$16,A1170,0)&gt;0,A1173,"")</f>
        <v/>
      </c>
      <c r="C1171" s="2" t="str">
        <f ca="1">IF($B1171="","",IF(Zdroj!$AS$9="ano",CONCATENATE(OFFSET(Zdroj!C$16,'k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19" t="str">
        <f ca="1">IF($B1171="","",OFFSET(Zdroj!N$16,'k rozhodnutí detailní'!$A1170,0))</f>
        <v/>
      </c>
      <c r="E1171" s="127" t="str">
        <f ca="1">IF($B1171="","",OFFSET(Zdroj!T$16,'k rozhodnutí detailní'!$A1170,0))</f>
        <v/>
      </c>
      <c r="F1171" s="31" t="str">
        <f ca="1">IF($B1171="","",OFFSET(Zdroj!U$16,'k rozhodnutí detailní'!$A1170,0))</f>
        <v/>
      </c>
      <c r="G1171" s="122" t="str">
        <f ca="1">IF($B1171="","",OFFSET(Zdroj!W$16,'k rozhodnutí detailní'!$A1170,0))</f>
        <v/>
      </c>
      <c r="H1171" s="126" t="str">
        <f ca="1">IF($B1171="","",OFFSET(Zdroj!Y$16,'k rozhodnutí detailní'!$A1170,0))</f>
        <v/>
      </c>
      <c r="I1171" s="115" t="str">
        <f ca="1">IF($B1171="","",OFFSET(Zdroj!BW$16,'k rozhodnutí detailní'!$A1170,0))</f>
        <v/>
      </c>
      <c r="J1171" s="115" t="str">
        <f ca="1">IF($B1171="","",OFFSET(Zdroj!BX$16,'k rozhodnutí detailní'!$A1170,0))</f>
        <v/>
      </c>
      <c r="K1171" s="115" t="str">
        <f ca="1">IF($B1171="","",OFFSET(Zdroj!BY$16,'k rozhodnutí detailní'!$A1170,0))</f>
        <v/>
      </c>
      <c r="L1171" s="115" t="str">
        <f ca="1">IF($B1171="","",CONCATENATE(OFFSET(Zdroj!BZ$16,'k rozhodnutí detailní'!$A1170,0)," ze 100"))</f>
        <v/>
      </c>
      <c r="M1171" s="142" t="str">
        <f t="shared" ref="M1171" ca="1" si="774">IF($B1171="","",SUM((I1171+J1171+K1171)/100))</f>
        <v/>
      </c>
      <c r="N1171" s="125" t="str">
        <f ca="1">IF(B1171="","",OFFSET(Zdroj!CE$16,'k rozhodnutí detailní'!A1170,0))</f>
        <v/>
      </c>
      <c r="O1171" s="115" t="str">
        <f ca="1">IF($B1171="","",OFFSET(Zdroj!Z$16,'k rozhodnutí detailní'!$A1170,0))</f>
        <v/>
      </c>
      <c r="P1171" s="115" t="str">
        <f ca="1">IF($B1171="","",OFFSET(Zdroj!AC$16,'k rozhodnutí detailní'!$A1170,0))</f>
        <v/>
      </c>
      <c r="Q1171" s="115" t="str">
        <f ca="1">IF($B1171="","",OFFSET(Zdroj!AD$16,'k rozhodnutí detailní'!$A1170,0))</f>
        <v/>
      </c>
      <c r="R1171" s="115" t="str">
        <f ca="1">IF($B1171="","",OFFSET(Zdroj!AE$16,'k rozhodnutí detailní'!$A1170,0))</f>
        <v/>
      </c>
      <c r="S1171" s="115" t="str">
        <f ca="1">IF($B1171="","",OFFSET(Zdroj!AF$16,'k rozhodnutí detailní'!$A1170,0))</f>
        <v/>
      </c>
      <c r="T1171" s="115" t="str">
        <f ca="1">IF($B1171="","",OFFSET(Zdroj!AG$16,'k rozhodnutí detailní'!$A1170,0))</f>
        <v/>
      </c>
      <c r="U1171" s="115" t="str">
        <f ca="1">IF($B1171="","",OFFSET(Zdroj!AH$16,'k rozhodnutí detailní'!$A1170,0))</f>
        <v/>
      </c>
    </row>
    <row r="1172" spans="1:21" x14ac:dyDescent="0.25">
      <c r="A1172" s="23"/>
      <c r="B1172" s="124" t="str">
        <f ca="1">IF(OFFSET(Zdroj!$B$16,A1170,0)&gt;0,OFFSET(Zdroj!$B$16,A1170,0)+0,"")</f>
        <v/>
      </c>
      <c r="C1172" s="2" t="str">
        <f ca="1">IF($B1171="","",IF(Zdroj!$AS$9="ano",CONCATENATE("Okres:","
",OFFSET(Zdroj!CH$16,'k rozhodnutí detailní'!$A1170,0),"
","Právní forma","
",OFFSET(Zdroj!H$16,'k rozhodnutí detailní'!$A1170,0),"
",IF(OFFSET(Zdroj!I$16,'k rozhodnutí detailní'!$A1170,0)="","","IČO: "),OFFSET(Zdroj!I$16,'k rozhodnutí detailní'!$A1170,0),"
","B.Ú. ",IF(OFFSET(Zdroj!J$16,'k rozhodnutí detailní'!$A1170,0)="","","Anonymizováno")),CONCATENATE("Okres:","
",OFFSET(Zdroj!CH$16,'k rozhodnutí detailní'!$A1170,0),"
","Právní forma","
",OFFSET(Zdroj!H$16,'k rozhodnutí detailní'!$A1170,0),"
",IF(OFFSET(Zdroj!I$16,'k rozhodnutí detailní'!$A1170,0)="","","IČO: "),OFFSET(Zdroj!I$16,'k rozhodnutí detailní'!$A1170,0),"
","B.Ú. ",OFFSET(Zdroj!J$16,'k rozhodnutí detailní'!$A1170,0))))</f>
        <v/>
      </c>
      <c r="D1172" s="3" t="str">
        <f ca="1">IF($B1171="","",OFFSET(Zdroj!O$16,'k rozhodnutí detailní'!$A1170,0))</f>
        <v/>
      </c>
      <c r="E1172" s="127"/>
      <c r="F1172" s="30"/>
      <c r="G1172" s="122"/>
      <c r="H1172" s="126"/>
      <c r="I1172" s="115"/>
      <c r="J1172" s="115"/>
      <c r="K1172" s="115"/>
      <c r="L1172" s="115"/>
      <c r="M1172" s="142"/>
      <c r="N1172" s="125"/>
      <c r="O1172" s="115"/>
      <c r="P1172" s="115"/>
      <c r="Q1172" s="115"/>
      <c r="R1172" s="115"/>
      <c r="S1172" s="115"/>
      <c r="T1172" s="115"/>
      <c r="U1172" s="115"/>
    </row>
    <row r="1173" spans="1:21" x14ac:dyDescent="0.25">
      <c r="A1173" s="23">
        <f>ROW()/3-1</f>
        <v>390</v>
      </c>
      <c r="B1173" s="124"/>
      <c r="C1173" s="28" t="str">
        <f ca="1">IF($B1171="","",IF(Zdroj!$AS$9="ano",IF(OFFSET(Zdroj!M$16,'k rozhodnutí detailní'!A1170,0)="","","Anonymizováno"),IF(OFFSET(Zdroj!M$16,'k rozhodnutí detailní'!A1170,0)="","",OFFSET(Zdroj!M$16,'k rozhodnutí detailní'!A1170,0))))</f>
        <v/>
      </c>
      <c r="D1173" s="3" t="str">
        <f ca="1">IF($B1171="","",CONCATENATE("Dotace bude použita na:","
",OFFSET(Zdroj!P$16,'k rozhodnutí detailní'!$A1170,0)))</f>
        <v/>
      </c>
      <c r="E1173" s="127"/>
      <c r="F1173" s="31" t="str">
        <f ca="1">IF($B1171="","",OFFSET(Zdroj!V$16,'k rozhodnutí detailní'!$A1170,0))</f>
        <v/>
      </c>
      <c r="G1173" s="38" t="str">
        <f ca="1">IF($B1171="","",OFFSET(Zdroj!CC$16,'k rozhodnutí'!$A1170,0))</f>
        <v/>
      </c>
      <c r="H1173" s="126"/>
      <c r="I1173" s="115"/>
      <c r="J1173" s="115"/>
      <c r="K1173" s="115"/>
      <c r="L1173" s="115"/>
      <c r="M1173" s="142"/>
      <c r="N1173" s="32" t="str">
        <f t="shared" ref="N1173" ca="1" si="775">IF(B1171="","",N1171/G1171)</f>
        <v/>
      </c>
      <c r="O1173" s="115"/>
      <c r="P1173" s="115"/>
      <c r="Q1173" s="115"/>
      <c r="R1173" s="115"/>
      <c r="S1173" s="115"/>
      <c r="T1173" s="115"/>
      <c r="U1173" s="115"/>
    </row>
    <row r="1174" spans="1:21" x14ac:dyDescent="0.25">
      <c r="A1174" s="23"/>
      <c r="B1174" s="78" t="str">
        <f ca="1">IF(OFFSET(Zdroj!$B$16,A1173,0)&gt;0,A1176,"")</f>
        <v/>
      </c>
      <c r="C1174" s="2" t="str">
        <f ca="1">IF($B1174="","",IF(Zdroj!$AS$9="ano",CONCATENATE(OFFSET(Zdroj!C$16,'k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19" t="str">
        <f ca="1">IF($B1174="","",OFFSET(Zdroj!N$16,'k rozhodnutí detailní'!$A1173,0))</f>
        <v/>
      </c>
      <c r="E1174" s="127" t="str">
        <f ca="1">IF($B1174="","",OFFSET(Zdroj!T$16,'k rozhodnutí detailní'!$A1173,0))</f>
        <v/>
      </c>
      <c r="F1174" s="31" t="str">
        <f ca="1">IF($B1174="","",OFFSET(Zdroj!U$16,'k rozhodnutí detailní'!$A1173,0))</f>
        <v/>
      </c>
      <c r="G1174" s="122" t="str">
        <f ca="1">IF($B1174="","",OFFSET(Zdroj!W$16,'k rozhodnutí detailní'!$A1173,0))</f>
        <v/>
      </c>
      <c r="H1174" s="126" t="str">
        <f ca="1">IF($B1174="","",OFFSET(Zdroj!Y$16,'k rozhodnutí detailní'!$A1173,0))</f>
        <v/>
      </c>
      <c r="I1174" s="115" t="str">
        <f ca="1">IF($B1174="","",OFFSET(Zdroj!BW$16,'k rozhodnutí detailní'!$A1173,0))</f>
        <v/>
      </c>
      <c r="J1174" s="115" t="str">
        <f ca="1">IF($B1174="","",OFFSET(Zdroj!BX$16,'k rozhodnutí detailní'!$A1173,0))</f>
        <v/>
      </c>
      <c r="K1174" s="115" t="str">
        <f ca="1">IF($B1174="","",OFFSET(Zdroj!BY$16,'k rozhodnutí detailní'!$A1173,0))</f>
        <v/>
      </c>
      <c r="L1174" s="115" t="str">
        <f ca="1">IF($B1174="","",CONCATENATE(OFFSET(Zdroj!BZ$16,'k rozhodnutí detailní'!$A1173,0)," ze 100"))</f>
        <v/>
      </c>
      <c r="M1174" s="142" t="str">
        <f t="shared" ref="M1174" ca="1" si="776">IF($B1174="","",SUM((I1174+J1174+K1174)/100))</f>
        <v/>
      </c>
      <c r="N1174" s="125" t="str">
        <f ca="1">IF(B1174="","",OFFSET(Zdroj!CE$16,'k rozhodnutí detailní'!A1173,0))</f>
        <v/>
      </c>
      <c r="O1174" s="115" t="str">
        <f ca="1">IF($B1174="","",OFFSET(Zdroj!Z$16,'k rozhodnutí detailní'!$A1173,0))</f>
        <v/>
      </c>
      <c r="P1174" s="115" t="str">
        <f ca="1">IF($B1174="","",OFFSET(Zdroj!AC$16,'k rozhodnutí detailní'!$A1173,0))</f>
        <v/>
      </c>
      <c r="Q1174" s="115" t="str">
        <f ca="1">IF($B1174="","",OFFSET(Zdroj!AD$16,'k rozhodnutí detailní'!$A1173,0))</f>
        <v/>
      </c>
      <c r="R1174" s="115" t="str">
        <f ca="1">IF($B1174="","",OFFSET(Zdroj!AE$16,'k rozhodnutí detailní'!$A1173,0))</f>
        <v/>
      </c>
      <c r="S1174" s="115" t="str">
        <f ca="1">IF($B1174="","",OFFSET(Zdroj!AF$16,'k rozhodnutí detailní'!$A1173,0))</f>
        <v/>
      </c>
      <c r="T1174" s="115" t="str">
        <f ca="1">IF($B1174="","",OFFSET(Zdroj!AG$16,'k rozhodnutí detailní'!$A1173,0))</f>
        <v/>
      </c>
      <c r="U1174" s="115" t="str">
        <f ca="1">IF($B1174="","",OFFSET(Zdroj!AH$16,'k rozhodnutí detailní'!$A1173,0))</f>
        <v/>
      </c>
    </row>
    <row r="1175" spans="1:21" x14ac:dyDescent="0.25">
      <c r="A1175" s="23"/>
      <c r="B1175" s="124" t="str">
        <f ca="1">IF(OFFSET(Zdroj!$B$16,A1173,0)&gt;0,OFFSET(Zdroj!$B$16,A1173,0)+0,"")</f>
        <v/>
      </c>
      <c r="C1175" s="2" t="str">
        <f ca="1">IF($B1174="","",IF(Zdroj!$AS$9="ano",CONCATENATE("Okres:","
",OFFSET(Zdroj!CH$16,'k rozhodnutí detailní'!$A1173,0),"
","Právní forma","
",OFFSET(Zdroj!H$16,'k rozhodnutí detailní'!$A1173,0),"
",IF(OFFSET(Zdroj!I$16,'k rozhodnutí detailní'!$A1173,0)="","","IČO: "),OFFSET(Zdroj!I$16,'k rozhodnutí detailní'!$A1173,0),"
","B.Ú. ",IF(OFFSET(Zdroj!J$16,'k rozhodnutí detailní'!$A1173,0)="","","Anonymizováno")),CONCATENATE("Okres:","
",OFFSET(Zdroj!CH$16,'k rozhodnutí detailní'!$A1173,0),"
","Právní forma","
",OFFSET(Zdroj!H$16,'k rozhodnutí detailní'!$A1173,0),"
",IF(OFFSET(Zdroj!I$16,'k rozhodnutí detailní'!$A1173,0)="","","IČO: "),OFFSET(Zdroj!I$16,'k rozhodnutí detailní'!$A1173,0),"
","B.Ú. ",OFFSET(Zdroj!J$16,'k rozhodnutí detailní'!$A1173,0))))</f>
        <v/>
      </c>
      <c r="D1175" s="3" t="str">
        <f ca="1">IF($B1174="","",OFFSET(Zdroj!O$16,'k rozhodnutí detailní'!$A1173,0))</f>
        <v/>
      </c>
      <c r="E1175" s="127"/>
      <c r="F1175" s="30"/>
      <c r="G1175" s="122"/>
      <c r="H1175" s="126"/>
      <c r="I1175" s="115"/>
      <c r="J1175" s="115"/>
      <c r="K1175" s="115"/>
      <c r="L1175" s="115"/>
      <c r="M1175" s="142"/>
      <c r="N1175" s="125"/>
      <c r="O1175" s="115"/>
      <c r="P1175" s="115"/>
      <c r="Q1175" s="115"/>
      <c r="R1175" s="115"/>
      <c r="S1175" s="115"/>
      <c r="T1175" s="115"/>
      <c r="U1175" s="115"/>
    </row>
    <row r="1176" spans="1:21" x14ac:dyDescent="0.25">
      <c r="A1176" s="23">
        <f>ROW()/3-1</f>
        <v>391</v>
      </c>
      <c r="B1176" s="124"/>
      <c r="C1176" s="28" t="str">
        <f ca="1">IF($B1174="","",IF(Zdroj!$AS$9="ano",IF(OFFSET(Zdroj!M$16,'k rozhodnutí detailní'!A1173,0)="","","Anonymizováno"),IF(OFFSET(Zdroj!M$16,'k rozhodnutí detailní'!A1173,0)="","",OFFSET(Zdroj!M$16,'k rozhodnutí detailní'!A1173,0))))</f>
        <v/>
      </c>
      <c r="D1176" s="3" t="str">
        <f ca="1">IF($B1174="","",CONCATENATE("Dotace bude použita na:","
",OFFSET(Zdroj!P$16,'k rozhodnutí detailní'!$A1173,0)))</f>
        <v/>
      </c>
      <c r="E1176" s="127"/>
      <c r="F1176" s="31" t="str">
        <f ca="1">IF($B1174="","",OFFSET(Zdroj!V$16,'k rozhodnutí detailní'!$A1173,0))</f>
        <v/>
      </c>
      <c r="G1176" s="38" t="str">
        <f ca="1">IF($B1174="","",OFFSET(Zdroj!CC$16,'k rozhodnutí'!$A1173,0))</f>
        <v/>
      </c>
      <c r="H1176" s="126"/>
      <c r="I1176" s="115"/>
      <c r="J1176" s="115"/>
      <c r="K1176" s="115"/>
      <c r="L1176" s="115"/>
      <c r="M1176" s="142"/>
      <c r="N1176" s="32" t="str">
        <f t="shared" ref="N1176" ca="1" si="777">IF(B1174="","",N1174/G1174)</f>
        <v/>
      </c>
      <c r="O1176" s="115"/>
      <c r="P1176" s="115"/>
      <c r="Q1176" s="115"/>
      <c r="R1176" s="115"/>
      <c r="S1176" s="115"/>
      <c r="T1176" s="115"/>
      <c r="U1176" s="115"/>
    </row>
    <row r="1177" spans="1:21" x14ac:dyDescent="0.25">
      <c r="A1177" s="23"/>
      <c r="B1177" s="78" t="str">
        <f ca="1">IF(OFFSET(Zdroj!$B$16,A1176,0)&gt;0,A1179,"")</f>
        <v/>
      </c>
      <c r="C1177" s="2" t="str">
        <f ca="1">IF($B1177="","",IF(Zdroj!$AS$9="ano",CONCATENATE(OFFSET(Zdroj!C$16,'k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19" t="str">
        <f ca="1">IF($B1177="","",OFFSET(Zdroj!N$16,'k rozhodnutí detailní'!$A1176,0))</f>
        <v/>
      </c>
      <c r="E1177" s="127" t="str">
        <f ca="1">IF($B1177="","",OFFSET(Zdroj!T$16,'k rozhodnutí detailní'!$A1176,0))</f>
        <v/>
      </c>
      <c r="F1177" s="31" t="str">
        <f ca="1">IF($B1177="","",OFFSET(Zdroj!U$16,'k rozhodnutí detailní'!$A1176,0))</f>
        <v/>
      </c>
      <c r="G1177" s="122" t="str">
        <f ca="1">IF($B1177="","",OFFSET(Zdroj!W$16,'k rozhodnutí detailní'!$A1176,0))</f>
        <v/>
      </c>
      <c r="H1177" s="126" t="str">
        <f ca="1">IF($B1177="","",OFFSET(Zdroj!Y$16,'k rozhodnutí detailní'!$A1176,0))</f>
        <v/>
      </c>
      <c r="I1177" s="115" t="str">
        <f ca="1">IF($B1177="","",OFFSET(Zdroj!BW$16,'k rozhodnutí detailní'!$A1176,0))</f>
        <v/>
      </c>
      <c r="J1177" s="115" t="str">
        <f ca="1">IF($B1177="","",OFFSET(Zdroj!BX$16,'k rozhodnutí detailní'!$A1176,0))</f>
        <v/>
      </c>
      <c r="K1177" s="115" t="str">
        <f ca="1">IF($B1177="","",OFFSET(Zdroj!BY$16,'k rozhodnutí detailní'!$A1176,0))</f>
        <v/>
      </c>
      <c r="L1177" s="115" t="str">
        <f ca="1">IF($B1177="","",CONCATENATE(OFFSET(Zdroj!BZ$16,'k rozhodnutí detailní'!$A1176,0)," ze 100"))</f>
        <v/>
      </c>
      <c r="M1177" s="142" t="str">
        <f t="shared" ref="M1177" ca="1" si="778">IF($B1177="","",SUM((I1177+J1177+K1177)/100))</f>
        <v/>
      </c>
      <c r="N1177" s="125" t="str">
        <f ca="1">IF(B1177="","",OFFSET(Zdroj!CE$16,'k rozhodnutí detailní'!A1176,0))</f>
        <v/>
      </c>
      <c r="O1177" s="115" t="str">
        <f ca="1">IF($B1177="","",OFFSET(Zdroj!Z$16,'k rozhodnutí detailní'!$A1176,0))</f>
        <v/>
      </c>
      <c r="P1177" s="115" t="str">
        <f ca="1">IF($B1177="","",OFFSET(Zdroj!AC$16,'k rozhodnutí detailní'!$A1176,0))</f>
        <v/>
      </c>
      <c r="Q1177" s="115" t="str">
        <f ca="1">IF($B1177="","",OFFSET(Zdroj!AD$16,'k rozhodnutí detailní'!$A1176,0))</f>
        <v/>
      </c>
      <c r="R1177" s="115" t="str">
        <f ca="1">IF($B1177="","",OFFSET(Zdroj!AE$16,'k rozhodnutí detailní'!$A1176,0))</f>
        <v/>
      </c>
      <c r="S1177" s="115" t="str">
        <f ca="1">IF($B1177="","",OFFSET(Zdroj!AF$16,'k rozhodnutí detailní'!$A1176,0))</f>
        <v/>
      </c>
      <c r="T1177" s="115" t="str">
        <f ca="1">IF($B1177="","",OFFSET(Zdroj!AG$16,'k rozhodnutí detailní'!$A1176,0))</f>
        <v/>
      </c>
      <c r="U1177" s="115" t="str">
        <f ca="1">IF($B1177="","",OFFSET(Zdroj!AH$16,'k rozhodnutí detailní'!$A1176,0))</f>
        <v/>
      </c>
    </row>
    <row r="1178" spans="1:21" x14ac:dyDescent="0.25">
      <c r="A1178" s="23"/>
      <c r="B1178" s="124" t="str">
        <f ca="1">IF(OFFSET(Zdroj!$B$16,A1176,0)&gt;0,OFFSET(Zdroj!$B$16,A1176,0)+0,"")</f>
        <v/>
      </c>
      <c r="C1178" s="2" t="str">
        <f ca="1">IF($B1177="","",IF(Zdroj!$AS$9="ano",CONCATENATE("Okres:","
",OFFSET(Zdroj!CH$16,'k rozhodnutí detailní'!$A1176,0),"
","Právní forma","
",OFFSET(Zdroj!H$16,'k rozhodnutí detailní'!$A1176,0),"
",IF(OFFSET(Zdroj!I$16,'k rozhodnutí detailní'!$A1176,0)="","","IČO: "),OFFSET(Zdroj!I$16,'k rozhodnutí detailní'!$A1176,0),"
","B.Ú. ",IF(OFFSET(Zdroj!J$16,'k rozhodnutí detailní'!$A1176,0)="","","Anonymizováno")),CONCATENATE("Okres:","
",OFFSET(Zdroj!CH$16,'k rozhodnutí detailní'!$A1176,0),"
","Právní forma","
",OFFSET(Zdroj!H$16,'k rozhodnutí detailní'!$A1176,0),"
",IF(OFFSET(Zdroj!I$16,'k rozhodnutí detailní'!$A1176,0)="","","IČO: "),OFFSET(Zdroj!I$16,'k rozhodnutí detailní'!$A1176,0),"
","B.Ú. ",OFFSET(Zdroj!J$16,'k rozhodnutí detailní'!$A1176,0))))</f>
        <v/>
      </c>
      <c r="D1178" s="3" t="str">
        <f ca="1">IF($B1177="","",OFFSET(Zdroj!O$16,'k rozhodnutí detailní'!$A1176,0))</f>
        <v/>
      </c>
      <c r="E1178" s="127"/>
      <c r="F1178" s="30"/>
      <c r="G1178" s="122"/>
      <c r="H1178" s="126"/>
      <c r="I1178" s="115"/>
      <c r="J1178" s="115"/>
      <c r="K1178" s="115"/>
      <c r="L1178" s="115"/>
      <c r="M1178" s="142"/>
      <c r="N1178" s="125"/>
      <c r="O1178" s="115"/>
      <c r="P1178" s="115"/>
      <c r="Q1178" s="115"/>
      <c r="R1178" s="115"/>
      <c r="S1178" s="115"/>
      <c r="T1178" s="115"/>
      <c r="U1178" s="115"/>
    </row>
    <row r="1179" spans="1:21" x14ac:dyDescent="0.25">
      <c r="A1179" s="23">
        <f>ROW()/3-1</f>
        <v>392</v>
      </c>
      <c r="B1179" s="124"/>
      <c r="C1179" s="28" t="str">
        <f ca="1">IF($B1177="","",IF(Zdroj!$AS$9="ano",IF(OFFSET(Zdroj!M$16,'k rozhodnutí detailní'!A1176,0)="","","Anonymizováno"),IF(OFFSET(Zdroj!M$16,'k rozhodnutí detailní'!A1176,0)="","",OFFSET(Zdroj!M$16,'k rozhodnutí detailní'!A1176,0))))</f>
        <v/>
      </c>
      <c r="D1179" s="3" t="str">
        <f ca="1">IF($B1177="","",CONCATENATE("Dotace bude použita na:","
",OFFSET(Zdroj!P$16,'k rozhodnutí detailní'!$A1176,0)))</f>
        <v/>
      </c>
      <c r="E1179" s="127"/>
      <c r="F1179" s="31" t="str">
        <f ca="1">IF($B1177="","",OFFSET(Zdroj!V$16,'k rozhodnutí detailní'!$A1176,0))</f>
        <v/>
      </c>
      <c r="G1179" s="38" t="str">
        <f ca="1">IF($B1177="","",OFFSET(Zdroj!CC$16,'k rozhodnutí'!$A1176,0))</f>
        <v/>
      </c>
      <c r="H1179" s="126"/>
      <c r="I1179" s="115"/>
      <c r="J1179" s="115"/>
      <c r="K1179" s="115"/>
      <c r="L1179" s="115"/>
      <c r="M1179" s="142"/>
      <c r="N1179" s="32" t="str">
        <f t="shared" ref="N1179" ca="1" si="779">IF(B1177="","",N1177/G1177)</f>
        <v/>
      </c>
      <c r="O1179" s="115"/>
      <c r="P1179" s="115"/>
      <c r="Q1179" s="115"/>
      <c r="R1179" s="115"/>
      <c r="S1179" s="115"/>
      <c r="T1179" s="115"/>
      <c r="U1179" s="115"/>
    </row>
    <row r="1180" spans="1:21" x14ac:dyDescent="0.25">
      <c r="A1180" s="23"/>
      <c r="B1180" s="78" t="str">
        <f ca="1">IF(OFFSET(Zdroj!$B$16,A1179,0)&gt;0,A1182,"")</f>
        <v/>
      </c>
      <c r="C1180" s="2" t="str">
        <f ca="1">IF($B1180="","",IF(Zdroj!$AS$9="ano",CONCATENATE(OFFSET(Zdroj!C$16,'k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19" t="str">
        <f ca="1">IF($B1180="","",OFFSET(Zdroj!N$16,'k rozhodnutí detailní'!$A1179,0))</f>
        <v/>
      </c>
      <c r="E1180" s="127" t="str">
        <f ca="1">IF($B1180="","",OFFSET(Zdroj!T$16,'k rozhodnutí detailní'!$A1179,0))</f>
        <v/>
      </c>
      <c r="F1180" s="31" t="str">
        <f ca="1">IF($B1180="","",OFFSET(Zdroj!U$16,'k rozhodnutí detailní'!$A1179,0))</f>
        <v/>
      </c>
      <c r="G1180" s="122" t="str">
        <f ca="1">IF($B1180="","",OFFSET(Zdroj!W$16,'k rozhodnutí detailní'!$A1179,0))</f>
        <v/>
      </c>
      <c r="H1180" s="126" t="str">
        <f ca="1">IF($B1180="","",OFFSET(Zdroj!Y$16,'k rozhodnutí detailní'!$A1179,0))</f>
        <v/>
      </c>
      <c r="I1180" s="115" t="str">
        <f ca="1">IF($B1180="","",OFFSET(Zdroj!BW$16,'k rozhodnutí detailní'!$A1179,0))</f>
        <v/>
      </c>
      <c r="J1180" s="115" t="str">
        <f ca="1">IF($B1180="","",OFFSET(Zdroj!BX$16,'k rozhodnutí detailní'!$A1179,0))</f>
        <v/>
      </c>
      <c r="K1180" s="115" t="str">
        <f ca="1">IF($B1180="","",OFFSET(Zdroj!BY$16,'k rozhodnutí detailní'!$A1179,0))</f>
        <v/>
      </c>
      <c r="L1180" s="115" t="str">
        <f ca="1">IF($B1180="","",CONCATENATE(OFFSET(Zdroj!BZ$16,'k rozhodnutí detailní'!$A1179,0)," ze 100"))</f>
        <v/>
      </c>
      <c r="M1180" s="142" t="str">
        <f t="shared" ref="M1180" ca="1" si="780">IF($B1180="","",SUM((I1180+J1180+K1180)/100))</f>
        <v/>
      </c>
      <c r="N1180" s="125" t="str">
        <f ca="1">IF(B1180="","",OFFSET(Zdroj!CE$16,'k rozhodnutí detailní'!A1179,0))</f>
        <v/>
      </c>
      <c r="O1180" s="115" t="str">
        <f ca="1">IF($B1180="","",OFFSET(Zdroj!Z$16,'k rozhodnutí detailní'!$A1179,0))</f>
        <v/>
      </c>
      <c r="P1180" s="115" t="str">
        <f ca="1">IF($B1180="","",OFFSET(Zdroj!AC$16,'k rozhodnutí detailní'!$A1179,0))</f>
        <v/>
      </c>
      <c r="Q1180" s="115" t="str">
        <f ca="1">IF($B1180="","",OFFSET(Zdroj!AD$16,'k rozhodnutí detailní'!$A1179,0))</f>
        <v/>
      </c>
      <c r="R1180" s="115" t="str">
        <f ca="1">IF($B1180="","",OFFSET(Zdroj!AE$16,'k rozhodnutí detailní'!$A1179,0))</f>
        <v/>
      </c>
      <c r="S1180" s="115" t="str">
        <f ca="1">IF($B1180="","",OFFSET(Zdroj!AF$16,'k rozhodnutí detailní'!$A1179,0))</f>
        <v/>
      </c>
      <c r="T1180" s="115" t="str">
        <f ca="1">IF($B1180="","",OFFSET(Zdroj!AG$16,'k rozhodnutí detailní'!$A1179,0))</f>
        <v/>
      </c>
      <c r="U1180" s="115" t="str">
        <f ca="1">IF($B1180="","",OFFSET(Zdroj!AH$16,'k rozhodnutí detailní'!$A1179,0))</f>
        <v/>
      </c>
    </row>
    <row r="1181" spans="1:21" x14ac:dyDescent="0.25">
      <c r="A1181" s="23"/>
      <c r="B1181" s="124" t="str">
        <f ca="1">IF(OFFSET(Zdroj!$B$16,A1179,0)&gt;0,OFFSET(Zdroj!$B$16,A1179,0)+0,"")</f>
        <v/>
      </c>
      <c r="C1181" s="2" t="str">
        <f ca="1">IF($B1180="","",IF(Zdroj!$AS$9="ano",CONCATENATE("Okres:","
",OFFSET(Zdroj!CH$16,'k rozhodnutí detailní'!$A1179,0),"
","Právní forma","
",OFFSET(Zdroj!H$16,'k rozhodnutí detailní'!$A1179,0),"
",IF(OFFSET(Zdroj!I$16,'k rozhodnutí detailní'!$A1179,0)="","","IČO: "),OFFSET(Zdroj!I$16,'k rozhodnutí detailní'!$A1179,0),"
","B.Ú. ",IF(OFFSET(Zdroj!J$16,'k rozhodnutí detailní'!$A1179,0)="","","Anonymizováno")),CONCATENATE("Okres:","
",OFFSET(Zdroj!CH$16,'k rozhodnutí detailní'!$A1179,0),"
","Právní forma","
",OFFSET(Zdroj!H$16,'k rozhodnutí detailní'!$A1179,0),"
",IF(OFFSET(Zdroj!I$16,'k rozhodnutí detailní'!$A1179,0)="","","IČO: "),OFFSET(Zdroj!I$16,'k rozhodnutí detailní'!$A1179,0),"
","B.Ú. ",OFFSET(Zdroj!J$16,'k rozhodnutí detailní'!$A1179,0))))</f>
        <v/>
      </c>
      <c r="D1181" s="3" t="str">
        <f ca="1">IF($B1180="","",OFFSET(Zdroj!O$16,'k rozhodnutí detailní'!$A1179,0))</f>
        <v/>
      </c>
      <c r="E1181" s="127"/>
      <c r="F1181" s="30"/>
      <c r="G1181" s="122"/>
      <c r="H1181" s="126"/>
      <c r="I1181" s="115"/>
      <c r="J1181" s="115"/>
      <c r="K1181" s="115"/>
      <c r="L1181" s="115"/>
      <c r="M1181" s="142"/>
      <c r="N1181" s="125"/>
      <c r="O1181" s="115"/>
      <c r="P1181" s="115"/>
      <c r="Q1181" s="115"/>
      <c r="R1181" s="115"/>
      <c r="S1181" s="115"/>
      <c r="T1181" s="115"/>
      <c r="U1181" s="115"/>
    </row>
    <row r="1182" spans="1:21" x14ac:dyDescent="0.25">
      <c r="A1182" s="23">
        <f>ROW()/3-1</f>
        <v>393</v>
      </c>
      <c r="B1182" s="124"/>
      <c r="C1182" s="28" t="str">
        <f ca="1">IF($B1180="","",IF(Zdroj!$AS$9="ano",IF(OFFSET(Zdroj!M$16,'k rozhodnutí detailní'!A1179,0)="","","Anonymizováno"),IF(OFFSET(Zdroj!M$16,'k rozhodnutí detailní'!A1179,0)="","",OFFSET(Zdroj!M$16,'k rozhodnutí detailní'!A1179,0))))</f>
        <v/>
      </c>
      <c r="D1182" s="3" t="str">
        <f ca="1">IF($B1180="","",CONCATENATE("Dotace bude použita na:","
",OFFSET(Zdroj!P$16,'k rozhodnutí detailní'!$A1179,0)))</f>
        <v/>
      </c>
      <c r="E1182" s="127"/>
      <c r="F1182" s="31" t="str">
        <f ca="1">IF($B1180="","",OFFSET(Zdroj!V$16,'k rozhodnutí detailní'!$A1179,0))</f>
        <v/>
      </c>
      <c r="G1182" s="38" t="str">
        <f ca="1">IF($B1180="","",OFFSET(Zdroj!CC$16,'k rozhodnutí'!$A1179,0))</f>
        <v/>
      </c>
      <c r="H1182" s="126"/>
      <c r="I1182" s="115"/>
      <c r="J1182" s="115"/>
      <c r="K1182" s="115"/>
      <c r="L1182" s="115"/>
      <c r="M1182" s="142"/>
      <c r="N1182" s="32" t="str">
        <f t="shared" ref="N1182" ca="1" si="781">IF(B1180="","",N1180/G1180)</f>
        <v/>
      </c>
      <c r="O1182" s="115"/>
      <c r="P1182" s="115"/>
      <c r="Q1182" s="115"/>
      <c r="R1182" s="115"/>
      <c r="S1182" s="115"/>
      <c r="T1182" s="115"/>
      <c r="U1182" s="115"/>
    </row>
    <row r="1183" spans="1:21" x14ac:dyDescent="0.25">
      <c r="A1183" s="23"/>
      <c r="B1183" s="78" t="str">
        <f ca="1">IF(OFFSET(Zdroj!$B$16,A1182,0)&gt;0,A1185,"")</f>
        <v/>
      </c>
      <c r="C1183" s="2" t="str">
        <f ca="1">IF($B1183="","",IF(Zdroj!$AS$9="ano",CONCATENATE(OFFSET(Zdroj!C$16,'k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19" t="str">
        <f ca="1">IF($B1183="","",OFFSET(Zdroj!N$16,'k rozhodnutí detailní'!$A1182,0))</f>
        <v/>
      </c>
      <c r="E1183" s="127" t="str">
        <f ca="1">IF($B1183="","",OFFSET(Zdroj!T$16,'k rozhodnutí detailní'!$A1182,0))</f>
        <v/>
      </c>
      <c r="F1183" s="31" t="str">
        <f ca="1">IF($B1183="","",OFFSET(Zdroj!U$16,'k rozhodnutí detailní'!$A1182,0))</f>
        <v/>
      </c>
      <c r="G1183" s="122" t="str">
        <f ca="1">IF($B1183="","",OFFSET(Zdroj!W$16,'k rozhodnutí detailní'!$A1182,0))</f>
        <v/>
      </c>
      <c r="H1183" s="126" t="str">
        <f ca="1">IF($B1183="","",OFFSET(Zdroj!Y$16,'k rozhodnutí detailní'!$A1182,0))</f>
        <v/>
      </c>
      <c r="I1183" s="115" t="str">
        <f ca="1">IF($B1183="","",OFFSET(Zdroj!BW$16,'k rozhodnutí detailní'!$A1182,0))</f>
        <v/>
      </c>
      <c r="J1183" s="115" t="str">
        <f ca="1">IF($B1183="","",OFFSET(Zdroj!BX$16,'k rozhodnutí detailní'!$A1182,0))</f>
        <v/>
      </c>
      <c r="K1183" s="115" t="str">
        <f ca="1">IF($B1183="","",OFFSET(Zdroj!BY$16,'k rozhodnutí detailní'!$A1182,0))</f>
        <v/>
      </c>
      <c r="L1183" s="115" t="str">
        <f ca="1">IF($B1183="","",CONCATENATE(OFFSET(Zdroj!BZ$16,'k rozhodnutí detailní'!$A1182,0)," ze 100"))</f>
        <v/>
      </c>
      <c r="M1183" s="142" t="str">
        <f t="shared" ref="M1183" ca="1" si="782">IF($B1183="","",SUM((I1183+J1183+K1183)/100))</f>
        <v/>
      </c>
      <c r="N1183" s="125" t="str">
        <f ca="1">IF(B1183="","",OFFSET(Zdroj!CE$16,'k rozhodnutí detailní'!A1182,0))</f>
        <v/>
      </c>
      <c r="O1183" s="115" t="str">
        <f ca="1">IF($B1183="","",OFFSET(Zdroj!Z$16,'k rozhodnutí detailní'!$A1182,0))</f>
        <v/>
      </c>
      <c r="P1183" s="115" t="str">
        <f ca="1">IF($B1183="","",OFFSET(Zdroj!AC$16,'k rozhodnutí detailní'!$A1182,0))</f>
        <v/>
      </c>
      <c r="Q1183" s="115" t="str">
        <f ca="1">IF($B1183="","",OFFSET(Zdroj!AD$16,'k rozhodnutí detailní'!$A1182,0))</f>
        <v/>
      </c>
      <c r="R1183" s="115" t="str">
        <f ca="1">IF($B1183="","",OFFSET(Zdroj!AE$16,'k rozhodnutí detailní'!$A1182,0))</f>
        <v/>
      </c>
      <c r="S1183" s="115" t="str">
        <f ca="1">IF($B1183="","",OFFSET(Zdroj!AF$16,'k rozhodnutí detailní'!$A1182,0))</f>
        <v/>
      </c>
      <c r="T1183" s="115" t="str">
        <f ca="1">IF($B1183="","",OFFSET(Zdroj!AG$16,'k rozhodnutí detailní'!$A1182,0))</f>
        <v/>
      </c>
      <c r="U1183" s="115" t="str">
        <f ca="1">IF($B1183="","",OFFSET(Zdroj!AH$16,'k rozhodnutí detailní'!$A1182,0))</f>
        <v/>
      </c>
    </row>
    <row r="1184" spans="1:21" x14ac:dyDescent="0.25">
      <c r="A1184" s="23"/>
      <c r="B1184" s="124" t="str">
        <f ca="1">IF(OFFSET(Zdroj!$B$16,A1182,0)&gt;0,OFFSET(Zdroj!$B$16,A1182,0)+0,"")</f>
        <v/>
      </c>
      <c r="C1184" s="2" t="str">
        <f ca="1">IF($B1183="","",IF(Zdroj!$AS$9="ano",CONCATENATE("Okres:","
",OFFSET(Zdroj!CH$16,'k rozhodnutí detailní'!$A1182,0),"
","Právní forma","
",OFFSET(Zdroj!H$16,'k rozhodnutí detailní'!$A1182,0),"
",IF(OFFSET(Zdroj!I$16,'k rozhodnutí detailní'!$A1182,0)="","","IČO: "),OFFSET(Zdroj!I$16,'k rozhodnutí detailní'!$A1182,0),"
","B.Ú. ",IF(OFFSET(Zdroj!J$16,'k rozhodnutí detailní'!$A1182,0)="","","Anonymizováno")),CONCATENATE("Okres:","
",OFFSET(Zdroj!CH$16,'k rozhodnutí detailní'!$A1182,0),"
","Právní forma","
",OFFSET(Zdroj!H$16,'k rozhodnutí detailní'!$A1182,0),"
",IF(OFFSET(Zdroj!I$16,'k rozhodnutí detailní'!$A1182,0)="","","IČO: "),OFFSET(Zdroj!I$16,'k rozhodnutí detailní'!$A1182,0),"
","B.Ú. ",OFFSET(Zdroj!J$16,'k rozhodnutí detailní'!$A1182,0))))</f>
        <v/>
      </c>
      <c r="D1184" s="3" t="str">
        <f ca="1">IF($B1183="","",OFFSET(Zdroj!O$16,'k rozhodnutí detailní'!$A1182,0))</f>
        <v/>
      </c>
      <c r="E1184" s="127"/>
      <c r="F1184" s="30"/>
      <c r="G1184" s="122"/>
      <c r="H1184" s="126"/>
      <c r="I1184" s="115"/>
      <c r="J1184" s="115"/>
      <c r="K1184" s="115"/>
      <c r="L1184" s="115"/>
      <c r="M1184" s="142"/>
      <c r="N1184" s="125"/>
      <c r="O1184" s="115"/>
      <c r="P1184" s="115"/>
      <c r="Q1184" s="115"/>
      <c r="R1184" s="115"/>
      <c r="S1184" s="115"/>
      <c r="T1184" s="115"/>
      <c r="U1184" s="115"/>
    </row>
    <row r="1185" spans="1:21" x14ac:dyDescent="0.25">
      <c r="A1185" s="23">
        <f>ROW()/3-1</f>
        <v>394</v>
      </c>
      <c r="B1185" s="124"/>
      <c r="C1185" s="28" t="str">
        <f ca="1">IF($B1183="","",IF(Zdroj!$AS$9="ano",IF(OFFSET(Zdroj!M$16,'k rozhodnutí detailní'!A1182,0)="","","Anonymizováno"),IF(OFFSET(Zdroj!M$16,'k rozhodnutí detailní'!A1182,0)="","",OFFSET(Zdroj!M$16,'k rozhodnutí detailní'!A1182,0))))</f>
        <v/>
      </c>
      <c r="D1185" s="3" t="str">
        <f ca="1">IF($B1183="","",CONCATENATE("Dotace bude použita na:","
",OFFSET(Zdroj!P$16,'k rozhodnutí detailní'!$A1182,0)))</f>
        <v/>
      </c>
      <c r="E1185" s="127"/>
      <c r="F1185" s="31" t="str">
        <f ca="1">IF($B1183="","",OFFSET(Zdroj!V$16,'k rozhodnutí detailní'!$A1182,0))</f>
        <v/>
      </c>
      <c r="G1185" s="38" t="str">
        <f ca="1">IF($B1183="","",OFFSET(Zdroj!CC$16,'k rozhodnutí'!$A1182,0))</f>
        <v/>
      </c>
      <c r="H1185" s="126"/>
      <c r="I1185" s="115"/>
      <c r="J1185" s="115"/>
      <c r="K1185" s="115"/>
      <c r="L1185" s="115"/>
      <c r="M1185" s="142"/>
      <c r="N1185" s="32" t="str">
        <f t="shared" ref="N1185" ca="1" si="783">IF(B1183="","",N1183/G1183)</f>
        <v/>
      </c>
      <c r="O1185" s="115"/>
      <c r="P1185" s="115"/>
      <c r="Q1185" s="115"/>
      <c r="R1185" s="115"/>
      <c r="S1185" s="115"/>
      <c r="T1185" s="115"/>
      <c r="U1185" s="115"/>
    </row>
    <row r="1186" spans="1:21" x14ac:dyDescent="0.25">
      <c r="A1186" s="23"/>
      <c r="B1186" s="78" t="str">
        <f ca="1">IF(OFFSET(Zdroj!$B$16,A1185,0)&gt;0,A1188,"")</f>
        <v/>
      </c>
      <c r="C1186" s="2" t="str">
        <f ca="1">IF($B1186="","",IF(Zdroj!$AS$9="ano",CONCATENATE(OFFSET(Zdroj!C$16,'k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19" t="str">
        <f ca="1">IF($B1186="","",OFFSET(Zdroj!N$16,'k rozhodnutí detailní'!$A1185,0))</f>
        <v/>
      </c>
      <c r="E1186" s="127" t="str">
        <f ca="1">IF($B1186="","",OFFSET(Zdroj!T$16,'k rozhodnutí detailní'!$A1185,0))</f>
        <v/>
      </c>
      <c r="F1186" s="31" t="str">
        <f ca="1">IF($B1186="","",OFFSET(Zdroj!U$16,'k rozhodnutí detailní'!$A1185,0))</f>
        <v/>
      </c>
      <c r="G1186" s="122" t="str">
        <f ca="1">IF($B1186="","",OFFSET(Zdroj!W$16,'k rozhodnutí detailní'!$A1185,0))</f>
        <v/>
      </c>
      <c r="H1186" s="126" t="str">
        <f ca="1">IF($B1186="","",OFFSET(Zdroj!Y$16,'k rozhodnutí detailní'!$A1185,0))</f>
        <v/>
      </c>
      <c r="I1186" s="115" t="str">
        <f ca="1">IF($B1186="","",OFFSET(Zdroj!BW$16,'k rozhodnutí detailní'!$A1185,0))</f>
        <v/>
      </c>
      <c r="J1186" s="115" t="str">
        <f ca="1">IF($B1186="","",OFFSET(Zdroj!BX$16,'k rozhodnutí detailní'!$A1185,0))</f>
        <v/>
      </c>
      <c r="K1186" s="115" t="str">
        <f ca="1">IF($B1186="","",OFFSET(Zdroj!BY$16,'k rozhodnutí detailní'!$A1185,0))</f>
        <v/>
      </c>
      <c r="L1186" s="115" t="str">
        <f ca="1">IF($B1186="","",CONCATENATE(OFFSET(Zdroj!BZ$16,'k rozhodnutí detailní'!$A1185,0)," ze 100"))</f>
        <v/>
      </c>
      <c r="M1186" s="142" t="str">
        <f t="shared" ref="M1186" ca="1" si="784">IF($B1186="","",SUM((I1186+J1186+K1186)/100))</f>
        <v/>
      </c>
      <c r="N1186" s="125" t="str">
        <f ca="1">IF(B1186="","",OFFSET(Zdroj!CE$16,'k rozhodnutí detailní'!A1185,0))</f>
        <v/>
      </c>
      <c r="O1186" s="115" t="str">
        <f ca="1">IF($B1186="","",OFFSET(Zdroj!Z$16,'k rozhodnutí detailní'!$A1185,0))</f>
        <v/>
      </c>
      <c r="P1186" s="115" t="str">
        <f ca="1">IF($B1186="","",OFFSET(Zdroj!AC$16,'k rozhodnutí detailní'!$A1185,0))</f>
        <v/>
      </c>
      <c r="Q1186" s="115" t="str">
        <f ca="1">IF($B1186="","",OFFSET(Zdroj!AD$16,'k rozhodnutí detailní'!$A1185,0))</f>
        <v/>
      </c>
      <c r="R1186" s="115" t="str">
        <f ca="1">IF($B1186="","",OFFSET(Zdroj!AE$16,'k rozhodnutí detailní'!$A1185,0))</f>
        <v/>
      </c>
      <c r="S1186" s="115" t="str">
        <f ca="1">IF($B1186="","",OFFSET(Zdroj!AF$16,'k rozhodnutí detailní'!$A1185,0))</f>
        <v/>
      </c>
      <c r="T1186" s="115" t="str">
        <f ca="1">IF($B1186="","",OFFSET(Zdroj!AG$16,'k rozhodnutí detailní'!$A1185,0))</f>
        <v/>
      </c>
      <c r="U1186" s="115" t="str">
        <f ca="1">IF($B1186="","",OFFSET(Zdroj!AH$16,'k rozhodnutí detailní'!$A1185,0))</f>
        <v/>
      </c>
    </row>
    <row r="1187" spans="1:21" x14ac:dyDescent="0.25">
      <c r="A1187" s="23"/>
      <c r="B1187" s="124" t="str">
        <f ca="1">IF(OFFSET(Zdroj!$B$16,A1185,0)&gt;0,OFFSET(Zdroj!$B$16,A1185,0)+0,"")</f>
        <v/>
      </c>
      <c r="C1187" s="2" t="str">
        <f ca="1">IF($B1186="","",IF(Zdroj!$AS$9="ano",CONCATENATE("Okres:","
",OFFSET(Zdroj!CH$16,'k rozhodnutí detailní'!$A1185,0),"
","Právní forma","
",OFFSET(Zdroj!H$16,'k rozhodnutí detailní'!$A1185,0),"
",IF(OFFSET(Zdroj!I$16,'k rozhodnutí detailní'!$A1185,0)="","","IČO: "),OFFSET(Zdroj!I$16,'k rozhodnutí detailní'!$A1185,0),"
","B.Ú. ",IF(OFFSET(Zdroj!J$16,'k rozhodnutí detailní'!$A1185,0)="","","Anonymizováno")),CONCATENATE("Okres:","
",OFFSET(Zdroj!CH$16,'k rozhodnutí detailní'!$A1185,0),"
","Právní forma","
",OFFSET(Zdroj!H$16,'k rozhodnutí detailní'!$A1185,0),"
",IF(OFFSET(Zdroj!I$16,'k rozhodnutí detailní'!$A1185,0)="","","IČO: "),OFFSET(Zdroj!I$16,'k rozhodnutí detailní'!$A1185,0),"
","B.Ú. ",OFFSET(Zdroj!J$16,'k rozhodnutí detailní'!$A1185,0))))</f>
        <v/>
      </c>
      <c r="D1187" s="3" t="str">
        <f ca="1">IF($B1186="","",OFFSET(Zdroj!O$16,'k rozhodnutí detailní'!$A1185,0))</f>
        <v/>
      </c>
      <c r="E1187" s="127"/>
      <c r="F1187" s="30"/>
      <c r="G1187" s="122"/>
      <c r="H1187" s="126"/>
      <c r="I1187" s="115"/>
      <c r="J1187" s="115"/>
      <c r="K1187" s="115"/>
      <c r="L1187" s="115"/>
      <c r="M1187" s="142"/>
      <c r="N1187" s="125"/>
      <c r="O1187" s="115"/>
      <c r="P1187" s="115"/>
      <c r="Q1187" s="115"/>
      <c r="R1187" s="115"/>
      <c r="S1187" s="115"/>
      <c r="T1187" s="115"/>
      <c r="U1187" s="115"/>
    </row>
    <row r="1188" spans="1:21" x14ac:dyDescent="0.25">
      <c r="A1188" s="23">
        <f>ROW()/3-1</f>
        <v>395</v>
      </c>
      <c r="B1188" s="124"/>
      <c r="C1188" s="28" t="str">
        <f ca="1">IF($B1186="","",IF(Zdroj!$AS$9="ano",IF(OFFSET(Zdroj!M$16,'k rozhodnutí detailní'!A1185,0)="","","Anonymizováno"),IF(OFFSET(Zdroj!M$16,'k rozhodnutí detailní'!A1185,0)="","",OFFSET(Zdroj!M$16,'k rozhodnutí detailní'!A1185,0))))</f>
        <v/>
      </c>
      <c r="D1188" s="3" t="str">
        <f ca="1">IF($B1186="","",CONCATENATE("Dotace bude použita na:","
",OFFSET(Zdroj!P$16,'k rozhodnutí detailní'!$A1185,0)))</f>
        <v/>
      </c>
      <c r="E1188" s="127"/>
      <c r="F1188" s="31" t="str">
        <f ca="1">IF($B1186="","",OFFSET(Zdroj!V$16,'k rozhodnutí detailní'!$A1185,0))</f>
        <v/>
      </c>
      <c r="G1188" s="38" t="str">
        <f ca="1">IF($B1186="","",OFFSET(Zdroj!CC$16,'k rozhodnutí'!$A1185,0))</f>
        <v/>
      </c>
      <c r="H1188" s="126"/>
      <c r="I1188" s="115"/>
      <c r="J1188" s="115"/>
      <c r="K1188" s="115"/>
      <c r="L1188" s="115"/>
      <c r="M1188" s="142"/>
      <c r="N1188" s="32" t="str">
        <f t="shared" ref="N1188" ca="1" si="785">IF(B1186="","",N1186/G1186)</f>
        <v/>
      </c>
      <c r="O1188" s="115"/>
      <c r="P1188" s="115"/>
      <c r="Q1188" s="115"/>
      <c r="R1188" s="115"/>
      <c r="S1188" s="115"/>
      <c r="T1188" s="115"/>
      <c r="U1188" s="115"/>
    </row>
    <row r="1189" spans="1:21" x14ac:dyDescent="0.25">
      <c r="A1189" s="23"/>
      <c r="B1189" s="78" t="str">
        <f ca="1">IF(OFFSET(Zdroj!$B$16,A1188,0)&gt;0,A1191,"")</f>
        <v/>
      </c>
      <c r="C1189" s="2" t="str">
        <f ca="1">IF($B1189="","",IF(Zdroj!$AS$9="ano",CONCATENATE(OFFSET(Zdroj!C$16,'k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19" t="str">
        <f ca="1">IF($B1189="","",OFFSET(Zdroj!N$16,'k rozhodnutí detailní'!$A1188,0))</f>
        <v/>
      </c>
      <c r="E1189" s="127" t="str">
        <f ca="1">IF($B1189="","",OFFSET(Zdroj!T$16,'k rozhodnutí detailní'!$A1188,0))</f>
        <v/>
      </c>
      <c r="F1189" s="31" t="str">
        <f ca="1">IF($B1189="","",OFFSET(Zdroj!U$16,'k rozhodnutí detailní'!$A1188,0))</f>
        <v/>
      </c>
      <c r="G1189" s="122" t="str">
        <f ca="1">IF($B1189="","",OFFSET(Zdroj!W$16,'k rozhodnutí detailní'!$A1188,0))</f>
        <v/>
      </c>
      <c r="H1189" s="126" t="str">
        <f ca="1">IF($B1189="","",OFFSET(Zdroj!Y$16,'k rozhodnutí detailní'!$A1188,0))</f>
        <v/>
      </c>
      <c r="I1189" s="115" t="str">
        <f ca="1">IF($B1189="","",OFFSET(Zdroj!BW$16,'k rozhodnutí detailní'!$A1188,0))</f>
        <v/>
      </c>
      <c r="J1189" s="115" t="str">
        <f ca="1">IF($B1189="","",OFFSET(Zdroj!BX$16,'k rozhodnutí detailní'!$A1188,0))</f>
        <v/>
      </c>
      <c r="K1189" s="115" t="str">
        <f ca="1">IF($B1189="","",OFFSET(Zdroj!BY$16,'k rozhodnutí detailní'!$A1188,0))</f>
        <v/>
      </c>
      <c r="L1189" s="115" t="str">
        <f ca="1">IF($B1189="","",CONCATENATE(OFFSET(Zdroj!BZ$16,'k rozhodnutí detailní'!$A1188,0)," ze 100"))</f>
        <v/>
      </c>
      <c r="M1189" s="142" t="str">
        <f t="shared" ref="M1189" ca="1" si="786">IF($B1189="","",SUM((I1189+J1189+K1189)/100))</f>
        <v/>
      </c>
      <c r="N1189" s="125" t="str">
        <f ca="1">IF(B1189="","",OFFSET(Zdroj!CE$16,'k rozhodnutí detailní'!A1188,0))</f>
        <v/>
      </c>
      <c r="O1189" s="115" t="str">
        <f ca="1">IF($B1189="","",OFFSET(Zdroj!Z$16,'k rozhodnutí detailní'!$A1188,0))</f>
        <v/>
      </c>
      <c r="P1189" s="115" t="str">
        <f ca="1">IF($B1189="","",OFFSET(Zdroj!AC$16,'k rozhodnutí detailní'!$A1188,0))</f>
        <v/>
      </c>
      <c r="Q1189" s="115" t="str">
        <f ca="1">IF($B1189="","",OFFSET(Zdroj!AD$16,'k rozhodnutí detailní'!$A1188,0))</f>
        <v/>
      </c>
      <c r="R1189" s="115" t="str">
        <f ca="1">IF($B1189="","",OFFSET(Zdroj!AE$16,'k rozhodnutí detailní'!$A1188,0))</f>
        <v/>
      </c>
      <c r="S1189" s="115" t="str">
        <f ca="1">IF($B1189="","",OFFSET(Zdroj!AF$16,'k rozhodnutí detailní'!$A1188,0))</f>
        <v/>
      </c>
      <c r="T1189" s="115" t="str">
        <f ca="1">IF($B1189="","",OFFSET(Zdroj!AG$16,'k rozhodnutí detailní'!$A1188,0))</f>
        <v/>
      </c>
      <c r="U1189" s="115" t="str">
        <f ca="1">IF($B1189="","",OFFSET(Zdroj!AH$16,'k rozhodnutí detailní'!$A1188,0))</f>
        <v/>
      </c>
    </row>
    <row r="1190" spans="1:21" x14ac:dyDescent="0.25">
      <c r="A1190" s="23"/>
      <c r="B1190" s="124" t="str">
        <f ca="1">IF(OFFSET(Zdroj!$B$16,A1188,0)&gt;0,OFFSET(Zdroj!$B$16,A1188,0)+0,"")</f>
        <v/>
      </c>
      <c r="C1190" s="2" t="str">
        <f ca="1">IF($B1189="","",IF(Zdroj!$AS$9="ano",CONCATENATE("Okres:","
",OFFSET(Zdroj!CH$16,'k rozhodnutí detailní'!$A1188,0),"
","Právní forma","
",OFFSET(Zdroj!H$16,'k rozhodnutí detailní'!$A1188,0),"
",IF(OFFSET(Zdroj!I$16,'k rozhodnutí detailní'!$A1188,0)="","","IČO: "),OFFSET(Zdroj!I$16,'k rozhodnutí detailní'!$A1188,0),"
","B.Ú. ",IF(OFFSET(Zdroj!J$16,'k rozhodnutí detailní'!$A1188,0)="","","Anonymizováno")),CONCATENATE("Okres:","
",OFFSET(Zdroj!CH$16,'k rozhodnutí detailní'!$A1188,0),"
","Právní forma","
",OFFSET(Zdroj!H$16,'k rozhodnutí detailní'!$A1188,0),"
",IF(OFFSET(Zdroj!I$16,'k rozhodnutí detailní'!$A1188,0)="","","IČO: "),OFFSET(Zdroj!I$16,'k rozhodnutí detailní'!$A1188,0),"
","B.Ú. ",OFFSET(Zdroj!J$16,'k rozhodnutí detailní'!$A1188,0))))</f>
        <v/>
      </c>
      <c r="D1190" s="3" t="str">
        <f ca="1">IF($B1189="","",OFFSET(Zdroj!O$16,'k rozhodnutí detailní'!$A1188,0))</f>
        <v/>
      </c>
      <c r="E1190" s="127"/>
      <c r="F1190" s="30"/>
      <c r="G1190" s="122"/>
      <c r="H1190" s="126"/>
      <c r="I1190" s="115"/>
      <c r="J1190" s="115"/>
      <c r="K1190" s="115"/>
      <c r="L1190" s="115"/>
      <c r="M1190" s="142"/>
      <c r="N1190" s="125"/>
      <c r="O1190" s="115"/>
      <c r="P1190" s="115"/>
      <c r="Q1190" s="115"/>
      <c r="R1190" s="115"/>
      <c r="S1190" s="115"/>
      <c r="T1190" s="115"/>
      <c r="U1190" s="115"/>
    </row>
    <row r="1191" spans="1:21" x14ac:dyDescent="0.25">
      <c r="A1191" s="23">
        <f>ROW()/3-1</f>
        <v>396</v>
      </c>
      <c r="B1191" s="124"/>
      <c r="C1191" s="28" t="str">
        <f ca="1">IF($B1189="","",IF(Zdroj!$AS$9="ano",IF(OFFSET(Zdroj!M$16,'k rozhodnutí detailní'!A1188,0)="","","Anonymizováno"),IF(OFFSET(Zdroj!M$16,'k rozhodnutí detailní'!A1188,0)="","",OFFSET(Zdroj!M$16,'k rozhodnutí detailní'!A1188,0))))</f>
        <v/>
      </c>
      <c r="D1191" s="3" t="str">
        <f ca="1">IF($B1189="","",CONCATENATE("Dotace bude použita na:","
",OFFSET(Zdroj!P$16,'k rozhodnutí detailní'!$A1188,0)))</f>
        <v/>
      </c>
      <c r="E1191" s="127"/>
      <c r="F1191" s="31" t="str">
        <f ca="1">IF($B1189="","",OFFSET(Zdroj!V$16,'k rozhodnutí detailní'!$A1188,0))</f>
        <v/>
      </c>
      <c r="G1191" s="38" t="str">
        <f ca="1">IF($B1189="","",OFFSET(Zdroj!CC$16,'k rozhodnutí'!$A1188,0))</f>
        <v/>
      </c>
      <c r="H1191" s="126"/>
      <c r="I1191" s="115"/>
      <c r="J1191" s="115"/>
      <c r="K1191" s="115"/>
      <c r="L1191" s="115"/>
      <c r="M1191" s="142"/>
      <c r="N1191" s="32" t="str">
        <f t="shared" ref="N1191" ca="1" si="787">IF(B1189="","",N1189/G1189)</f>
        <v/>
      </c>
      <c r="O1191" s="115"/>
      <c r="P1191" s="115"/>
      <c r="Q1191" s="115"/>
      <c r="R1191" s="115"/>
      <c r="S1191" s="115"/>
      <c r="T1191" s="115"/>
      <c r="U1191" s="115"/>
    </row>
    <row r="1192" spans="1:21" x14ac:dyDescent="0.25">
      <c r="A1192" s="23"/>
      <c r="B1192" s="78" t="str">
        <f ca="1">IF(OFFSET(Zdroj!$B$16,A1191,0)&gt;0,A1194,"")</f>
        <v/>
      </c>
      <c r="C1192" s="2" t="str">
        <f ca="1">IF($B1192="","",IF(Zdroj!$AS$9="ano",CONCATENATE(OFFSET(Zdroj!C$16,'k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19" t="str">
        <f ca="1">IF($B1192="","",OFFSET(Zdroj!N$16,'k rozhodnutí detailní'!$A1191,0))</f>
        <v/>
      </c>
      <c r="E1192" s="127" t="str">
        <f ca="1">IF($B1192="","",OFFSET(Zdroj!T$16,'k rozhodnutí detailní'!$A1191,0))</f>
        <v/>
      </c>
      <c r="F1192" s="31" t="str">
        <f ca="1">IF($B1192="","",OFFSET(Zdroj!U$16,'k rozhodnutí detailní'!$A1191,0))</f>
        <v/>
      </c>
      <c r="G1192" s="122" t="str">
        <f ca="1">IF($B1192="","",OFFSET(Zdroj!W$16,'k rozhodnutí detailní'!$A1191,0))</f>
        <v/>
      </c>
      <c r="H1192" s="126" t="str">
        <f ca="1">IF($B1192="","",OFFSET(Zdroj!Y$16,'k rozhodnutí detailní'!$A1191,0))</f>
        <v/>
      </c>
      <c r="I1192" s="115" t="str">
        <f ca="1">IF($B1192="","",OFFSET(Zdroj!BW$16,'k rozhodnutí detailní'!$A1191,0))</f>
        <v/>
      </c>
      <c r="J1192" s="115" t="str">
        <f ca="1">IF($B1192="","",OFFSET(Zdroj!BX$16,'k rozhodnutí detailní'!$A1191,0))</f>
        <v/>
      </c>
      <c r="K1192" s="115" t="str">
        <f ca="1">IF($B1192="","",OFFSET(Zdroj!BY$16,'k rozhodnutí detailní'!$A1191,0))</f>
        <v/>
      </c>
      <c r="L1192" s="115" t="str">
        <f ca="1">IF($B1192="","",CONCATENATE(OFFSET(Zdroj!BZ$16,'k rozhodnutí detailní'!$A1191,0)," ze 100"))</f>
        <v/>
      </c>
      <c r="M1192" s="142" t="str">
        <f t="shared" ref="M1192" ca="1" si="788">IF($B1192="","",SUM((I1192+J1192+K1192)/100))</f>
        <v/>
      </c>
      <c r="N1192" s="125" t="str">
        <f ca="1">IF(B1192="","",OFFSET(Zdroj!CE$16,'k rozhodnutí detailní'!A1191,0))</f>
        <v/>
      </c>
      <c r="O1192" s="115" t="str">
        <f ca="1">IF($B1192="","",OFFSET(Zdroj!Z$16,'k rozhodnutí detailní'!$A1191,0))</f>
        <v/>
      </c>
      <c r="P1192" s="115" t="str">
        <f ca="1">IF($B1192="","",OFFSET(Zdroj!AC$16,'k rozhodnutí detailní'!$A1191,0))</f>
        <v/>
      </c>
      <c r="Q1192" s="115" t="str">
        <f ca="1">IF($B1192="","",OFFSET(Zdroj!AD$16,'k rozhodnutí detailní'!$A1191,0))</f>
        <v/>
      </c>
      <c r="R1192" s="115" t="str">
        <f ca="1">IF($B1192="","",OFFSET(Zdroj!AE$16,'k rozhodnutí detailní'!$A1191,0))</f>
        <v/>
      </c>
      <c r="S1192" s="115" t="str">
        <f ca="1">IF($B1192="","",OFFSET(Zdroj!AF$16,'k rozhodnutí detailní'!$A1191,0))</f>
        <v/>
      </c>
      <c r="T1192" s="115" t="str">
        <f ca="1">IF($B1192="","",OFFSET(Zdroj!AG$16,'k rozhodnutí detailní'!$A1191,0))</f>
        <v/>
      </c>
      <c r="U1192" s="115" t="str">
        <f ca="1">IF($B1192="","",OFFSET(Zdroj!AH$16,'k rozhodnutí detailní'!$A1191,0))</f>
        <v/>
      </c>
    </row>
    <row r="1193" spans="1:21" x14ac:dyDescent="0.25">
      <c r="A1193" s="23"/>
      <c r="B1193" s="124" t="str">
        <f ca="1">IF(OFFSET(Zdroj!$B$16,A1191,0)&gt;0,OFFSET(Zdroj!$B$16,A1191,0)+0,"")</f>
        <v/>
      </c>
      <c r="C1193" s="2" t="str">
        <f ca="1">IF($B1192="","",IF(Zdroj!$AS$9="ano",CONCATENATE("Okres:","
",OFFSET(Zdroj!CH$16,'k rozhodnutí detailní'!$A1191,0),"
","Právní forma","
",OFFSET(Zdroj!H$16,'k rozhodnutí detailní'!$A1191,0),"
",IF(OFFSET(Zdroj!I$16,'k rozhodnutí detailní'!$A1191,0)="","","IČO: "),OFFSET(Zdroj!I$16,'k rozhodnutí detailní'!$A1191,0),"
","B.Ú. ",IF(OFFSET(Zdroj!J$16,'k rozhodnutí detailní'!$A1191,0)="","","Anonymizováno")),CONCATENATE("Okres:","
",OFFSET(Zdroj!CH$16,'k rozhodnutí detailní'!$A1191,0),"
","Právní forma","
",OFFSET(Zdroj!H$16,'k rozhodnutí detailní'!$A1191,0),"
",IF(OFFSET(Zdroj!I$16,'k rozhodnutí detailní'!$A1191,0)="","","IČO: "),OFFSET(Zdroj!I$16,'k rozhodnutí detailní'!$A1191,0),"
","B.Ú. ",OFFSET(Zdroj!J$16,'k rozhodnutí detailní'!$A1191,0))))</f>
        <v/>
      </c>
      <c r="D1193" s="3" t="str">
        <f ca="1">IF($B1192="","",OFFSET(Zdroj!O$16,'k rozhodnutí detailní'!$A1191,0))</f>
        <v/>
      </c>
      <c r="E1193" s="127"/>
      <c r="F1193" s="30"/>
      <c r="G1193" s="122"/>
      <c r="H1193" s="126"/>
      <c r="I1193" s="115"/>
      <c r="J1193" s="115"/>
      <c r="K1193" s="115"/>
      <c r="L1193" s="115"/>
      <c r="M1193" s="142"/>
      <c r="N1193" s="125"/>
      <c r="O1193" s="115"/>
      <c r="P1193" s="115"/>
      <c r="Q1193" s="115"/>
      <c r="R1193" s="115"/>
      <c r="S1193" s="115"/>
      <c r="T1193" s="115"/>
      <c r="U1193" s="115"/>
    </row>
    <row r="1194" spans="1:21" x14ac:dyDescent="0.25">
      <c r="A1194" s="23">
        <f>ROW()/3-1</f>
        <v>397</v>
      </c>
      <c r="B1194" s="124"/>
      <c r="C1194" s="28" t="str">
        <f ca="1">IF($B1192="","",IF(Zdroj!$AS$9="ano",IF(OFFSET(Zdroj!M$16,'k rozhodnutí detailní'!A1191,0)="","","Anonymizováno"),IF(OFFSET(Zdroj!M$16,'k rozhodnutí detailní'!A1191,0)="","",OFFSET(Zdroj!M$16,'k rozhodnutí detailní'!A1191,0))))</f>
        <v/>
      </c>
      <c r="D1194" s="3" t="str">
        <f ca="1">IF($B1192="","",CONCATENATE("Dotace bude použita na:","
",OFFSET(Zdroj!P$16,'k rozhodnutí detailní'!$A1191,0)))</f>
        <v/>
      </c>
      <c r="E1194" s="127"/>
      <c r="F1194" s="31" t="str">
        <f ca="1">IF($B1192="","",OFFSET(Zdroj!V$16,'k rozhodnutí detailní'!$A1191,0))</f>
        <v/>
      </c>
      <c r="G1194" s="38" t="str">
        <f ca="1">IF($B1192="","",OFFSET(Zdroj!CC$16,'k rozhodnutí'!$A1191,0))</f>
        <v/>
      </c>
      <c r="H1194" s="126"/>
      <c r="I1194" s="115"/>
      <c r="J1194" s="115"/>
      <c r="K1194" s="115"/>
      <c r="L1194" s="115"/>
      <c r="M1194" s="142"/>
      <c r="N1194" s="32" t="str">
        <f t="shared" ref="N1194" ca="1" si="789">IF(B1192="","",N1192/G1192)</f>
        <v/>
      </c>
      <c r="O1194" s="115"/>
      <c r="P1194" s="115"/>
      <c r="Q1194" s="115"/>
      <c r="R1194" s="115"/>
      <c r="S1194" s="115"/>
      <c r="T1194" s="115"/>
      <c r="U1194" s="115"/>
    </row>
    <row r="1195" spans="1:21" x14ac:dyDescent="0.25">
      <c r="A1195" s="23"/>
      <c r="B1195" s="78" t="str">
        <f ca="1">IF(OFFSET(Zdroj!$B$16,A1194,0)&gt;0,A1197,"")</f>
        <v/>
      </c>
      <c r="C1195" s="2" t="str">
        <f ca="1">IF($B1195="","",IF(Zdroj!$AS$9="ano",CONCATENATE(OFFSET(Zdroj!C$16,'k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19" t="str">
        <f ca="1">IF($B1195="","",OFFSET(Zdroj!N$16,'k rozhodnutí detailní'!$A1194,0))</f>
        <v/>
      </c>
      <c r="E1195" s="127" t="str">
        <f ca="1">IF($B1195="","",OFFSET(Zdroj!T$16,'k rozhodnutí detailní'!$A1194,0))</f>
        <v/>
      </c>
      <c r="F1195" s="31" t="str">
        <f ca="1">IF($B1195="","",OFFSET(Zdroj!U$16,'k rozhodnutí detailní'!$A1194,0))</f>
        <v/>
      </c>
      <c r="G1195" s="122" t="str">
        <f ca="1">IF($B1195="","",OFFSET(Zdroj!W$16,'k rozhodnutí detailní'!$A1194,0))</f>
        <v/>
      </c>
      <c r="H1195" s="126" t="str">
        <f ca="1">IF($B1195="","",OFFSET(Zdroj!Y$16,'k rozhodnutí detailní'!$A1194,0))</f>
        <v/>
      </c>
      <c r="I1195" s="115" t="str">
        <f ca="1">IF($B1195="","",OFFSET(Zdroj!BW$16,'k rozhodnutí detailní'!$A1194,0))</f>
        <v/>
      </c>
      <c r="J1195" s="115" t="str">
        <f ca="1">IF($B1195="","",OFFSET(Zdroj!BX$16,'k rozhodnutí detailní'!$A1194,0))</f>
        <v/>
      </c>
      <c r="K1195" s="115" t="str">
        <f ca="1">IF($B1195="","",OFFSET(Zdroj!BY$16,'k rozhodnutí detailní'!$A1194,0))</f>
        <v/>
      </c>
      <c r="L1195" s="115" t="str">
        <f ca="1">IF($B1195="","",CONCATENATE(OFFSET(Zdroj!BZ$16,'k rozhodnutí detailní'!$A1194,0)," ze 100"))</f>
        <v/>
      </c>
      <c r="M1195" s="142" t="str">
        <f t="shared" ref="M1195" ca="1" si="790">IF($B1195="","",SUM((I1195+J1195+K1195)/100))</f>
        <v/>
      </c>
      <c r="N1195" s="125" t="str">
        <f ca="1">IF(B1195="","",OFFSET(Zdroj!CE$16,'k rozhodnutí detailní'!A1194,0))</f>
        <v/>
      </c>
      <c r="O1195" s="115" t="str">
        <f ca="1">IF($B1195="","",OFFSET(Zdroj!Z$16,'k rozhodnutí detailní'!$A1194,0))</f>
        <v/>
      </c>
      <c r="P1195" s="115" t="str">
        <f ca="1">IF($B1195="","",OFFSET(Zdroj!AC$16,'k rozhodnutí detailní'!$A1194,0))</f>
        <v/>
      </c>
      <c r="Q1195" s="115" t="str">
        <f ca="1">IF($B1195="","",OFFSET(Zdroj!AD$16,'k rozhodnutí detailní'!$A1194,0))</f>
        <v/>
      </c>
      <c r="R1195" s="115" t="str">
        <f ca="1">IF($B1195="","",OFFSET(Zdroj!AE$16,'k rozhodnutí detailní'!$A1194,0))</f>
        <v/>
      </c>
      <c r="S1195" s="115" t="str">
        <f ca="1">IF($B1195="","",OFFSET(Zdroj!AF$16,'k rozhodnutí detailní'!$A1194,0))</f>
        <v/>
      </c>
      <c r="T1195" s="115" t="str">
        <f ca="1">IF($B1195="","",OFFSET(Zdroj!AG$16,'k rozhodnutí detailní'!$A1194,0))</f>
        <v/>
      </c>
      <c r="U1195" s="115" t="str">
        <f ca="1">IF($B1195="","",OFFSET(Zdroj!AH$16,'k rozhodnutí detailní'!$A1194,0))</f>
        <v/>
      </c>
    </row>
    <row r="1196" spans="1:21" x14ac:dyDescent="0.25">
      <c r="A1196" s="23"/>
      <c r="B1196" s="124" t="str">
        <f ca="1">IF(OFFSET(Zdroj!$B$16,A1194,0)&gt;0,OFFSET(Zdroj!$B$16,A1194,0)+0,"")</f>
        <v/>
      </c>
      <c r="C1196" s="2" t="str">
        <f ca="1">IF($B1195="","",IF(Zdroj!$AS$9="ano",CONCATENATE("Okres:","
",OFFSET(Zdroj!CH$16,'k rozhodnutí detailní'!$A1194,0),"
","Právní forma","
",OFFSET(Zdroj!H$16,'k rozhodnutí detailní'!$A1194,0),"
",IF(OFFSET(Zdroj!I$16,'k rozhodnutí detailní'!$A1194,0)="","","IČO: "),OFFSET(Zdroj!I$16,'k rozhodnutí detailní'!$A1194,0),"
","B.Ú. ",IF(OFFSET(Zdroj!J$16,'k rozhodnutí detailní'!$A1194,0)="","","Anonymizováno")),CONCATENATE("Okres:","
",OFFSET(Zdroj!CH$16,'k rozhodnutí detailní'!$A1194,0),"
","Právní forma","
",OFFSET(Zdroj!H$16,'k rozhodnutí detailní'!$A1194,0),"
",IF(OFFSET(Zdroj!I$16,'k rozhodnutí detailní'!$A1194,0)="","","IČO: "),OFFSET(Zdroj!I$16,'k rozhodnutí detailní'!$A1194,0),"
","B.Ú. ",OFFSET(Zdroj!J$16,'k rozhodnutí detailní'!$A1194,0))))</f>
        <v/>
      </c>
      <c r="D1196" s="3" t="str">
        <f ca="1">IF($B1195="","",OFFSET(Zdroj!O$16,'k rozhodnutí detailní'!$A1194,0))</f>
        <v/>
      </c>
      <c r="E1196" s="127"/>
      <c r="F1196" s="30"/>
      <c r="G1196" s="122"/>
      <c r="H1196" s="126"/>
      <c r="I1196" s="115"/>
      <c r="J1196" s="115"/>
      <c r="K1196" s="115"/>
      <c r="L1196" s="115"/>
      <c r="M1196" s="142"/>
      <c r="N1196" s="125"/>
      <c r="O1196" s="115"/>
      <c r="P1196" s="115"/>
      <c r="Q1196" s="115"/>
      <c r="R1196" s="115"/>
      <c r="S1196" s="115"/>
      <c r="T1196" s="115"/>
      <c r="U1196" s="115"/>
    </row>
    <row r="1197" spans="1:21" x14ac:dyDescent="0.25">
      <c r="A1197" s="23">
        <f>ROW()/3-1</f>
        <v>398</v>
      </c>
      <c r="B1197" s="124"/>
      <c r="C1197" s="28" t="str">
        <f ca="1">IF($B1195="","",IF(Zdroj!$AS$9="ano",IF(OFFSET(Zdroj!M$16,'k rozhodnutí detailní'!A1194,0)="","","Anonymizováno"),IF(OFFSET(Zdroj!M$16,'k rozhodnutí detailní'!A1194,0)="","",OFFSET(Zdroj!M$16,'k rozhodnutí detailní'!A1194,0))))</f>
        <v/>
      </c>
      <c r="D1197" s="3" t="str">
        <f ca="1">IF($B1195="","",CONCATENATE("Dotace bude použita na:","
",OFFSET(Zdroj!P$16,'k rozhodnutí detailní'!$A1194,0)))</f>
        <v/>
      </c>
      <c r="E1197" s="127"/>
      <c r="F1197" s="31" t="str">
        <f ca="1">IF($B1195="","",OFFSET(Zdroj!V$16,'k rozhodnutí detailní'!$A1194,0))</f>
        <v/>
      </c>
      <c r="G1197" s="38" t="str">
        <f ca="1">IF($B1195="","",OFFSET(Zdroj!CC$16,'k rozhodnutí'!$A1194,0))</f>
        <v/>
      </c>
      <c r="H1197" s="126"/>
      <c r="I1197" s="115"/>
      <c r="J1197" s="115"/>
      <c r="K1197" s="115"/>
      <c r="L1197" s="115"/>
      <c r="M1197" s="142"/>
      <c r="N1197" s="32" t="str">
        <f t="shared" ref="N1197" ca="1" si="791">IF(B1195="","",N1195/G1195)</f>
        <v/>
      </c>
      <c r="O1197" s="115"/>
      <c r="P1197" s="115"/>
      <c r="Q1197" s="115"/>
      <c r="R1197" s="115"/>
      <c r="S1197" s="115"/>
      <c r="T1197" s="115"/>
      <c r="U1197" s="115"/>
    </row>
    <row r="1198" spans="1:21" x14ac:dyDescent="0.25">
      <c r="A1198" s="23"/>
      <c r="B1198" s="78" t="str">
        <f ca="1">IF(OFFSET(Zdroj!$B$16,A1197,0)&gt;0,A1200,"")</f>
        <v/>
      </c>
      <c r="C1198" s="2" t="str">
        <f ca="1">IF($B1198="","",IF(Zdroj!$AS$9="ano",CONCATENATE(OFFSET(Zdroj!C$16,'k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19" t="str">
        <f ca="1">IF($B1198="","",OFFSET(Zdroj!N$16,'k rozhodnutí detailní'!$A1197,0))</f>
        <v/>
      </c>
      <c r="E1198" s="127" t="str">
        <f ca="1">IF($B1198="","",OFFSET(Zdroj!T$16,'k rozhodnutí detailní'!$A1197,0))</f>
        <v/>
      </c>
      <c r="F1198" s="31" t="str">
        <f ca="1">IF($B1198="","",OFFSET(Zdroj!U$16,'k rozhodnutí detailní'!$A1197,0))</f>
        <v/>
      </c>
      <c r="G1198" s="122" t="str">
        <f ca="1">IF($B1198="","",OFFSET(Zdroj!W$16,'k rozhodnutí detailní'!$A1197,0))</f>
        <v/>
      </c>
      <c r="H1198" s="126" t="str">
        <f ca="1">IF($B1198="","",OFFSET(Zdroj!Y$16,'k rozhodnutí detailní'!$A1197,0))</f>
        <v/>
      </c>
      <c r="I1198" s="115" t="str">
        <f ca="1">IF($B1198="","",OFFSET(Zdroj!BW$16,'k rozhodnutí detailní'!$A1197,0))</f>
        <v/>
      </c>
      <c r="J1198" s="115" t="str">
        <f ca="1">IF($B1198="","",OFFSET(Zdroj!BX$16,'k rozhodnutí detailní'!$A1197,0))</f>
        <v/>
      </c>
      <c r="K1198" s="115" t="str">
        <f ca="1">IF($B1198="","",OFFSET(Zdroj!BY$16,'k rozhodnutí detailní'!$A1197,0))</f>
        <v/>
      </c>
      <c r="L1198" s="115" t="str">
        <f ca="1">IF($B1198="","",CONCATENATE(OFFSET(Zdroj!BZ$16,'k rozhodnutí detailní'!$A1197,0)," ze 100"))</f>
        <v/>
      </c>
      <c r="M1198" s="142" t="str">
        <f t="shared" ref="M1198" ca="1" si="792">IF($B1198="","",SUM((I1198+J1198+K1198)/100))</f>
        <v/>
      </c>
      <c r="N1198" s="125" t="str">
        <f ca="1">IF(B1198="","",OFFSET(Zdroj!CE$16,'k rozhodnutí detailní'!A1197,0))</f>
        <v/>
      </c>
      <c r="O1198" s="115" t="str">
        <f ca="1">IF($B1198="","",OFFSET(Zdroj!Z$16,'k rozhodnutí detailní'!$A1197,0))</f>
        <v/>
      </c>
      <c r="P1198" s="115" t="str">
        <f ca="1">IF($B1198="","",OFFSET(Zdroj!AC$16,'k rozhodnutí detailní'!$A1197,0))</f>
        <v/>
      </c>
      <c r="Q1198" s="115" t="str">
        <f ca="1">IF($B1198="","",OFFSET(Zdroj!AD$16,'k rozhodnutí detailní'!$A1197,0))</f>
        <v/>
      </c>
      <c r="R1198" s="115" t="str">
        <f ca="1">IF($B1198="","",OFFSET(Zdroj!AE$16,'k rozhodnutí detailní'!$A1197,0))</f>
        <v/>
      </c>
      <c r="S1198" s="115" t="str">
        <f ca="1">IF($B1198="","",OFFSET(Zdroj!AF$16,'k rozhodnutí detailní'!$A1197,0))</f>
        <v/>
      </c>
      <c r="T1198" s="115" t="str">
        <f ca="1">IF($B1198="","",OFFSET(Zdroj!AG$16,'k rozhodnutí detailní'!$A1197,0))</f>
        <v/>
      </c>
      <c r="U1198" s="115" t="str">
        <f ca="1">IF($B1198="","",OFFSET(Zdroj!AH$16,'k rozhodnutí detailní'!$A1197,0))</f>
        <v/>
      </c>
    </row>
    <row r="1199" spans="1:21" x14ac:dyDescent="0.25">
      <c r="A1199" s="23"/>
      <c r="B1199" s="124" t="str">
        <f ca="1">IF(OFFSET(Zdroj!$B$16,A1197,0)&gt;0,OFFSET(Zdroj!$B$16,A1197,0)+0,"")</f>
        <v/>
      </c>
      <c r="C1199" s="2" t="str">
        <f ca="1">IF($B1198="","",IF(Zdroj!$AS$9="ano",CONCATENATE("Okres:","
",OFFSET(Zdroj!CH$16,'k rozhodnutí detailní'!$A1197,0),"
","Právní forma","
",OFFSET(Zdroj!H$16,'k rozhodnutí detailní'!$A1197,0),"
",IF(OFFSET(Zdroj!I$16,'k rozhodnutí detailní'!$A1197,0)="","","IČO: "),OFFSET(Zdroj!I$16,'k rozhodnutí detailní'!$A1197,0),"
","B.Ú. ",IF(OFFSET(Zdroj!J$16,'k rozhodnutí detailní'!$A1197,0)="","","Anonymizováno")),CONCATENATE("Okres:","
",OFFSET(Zdroj!CH$16,'k rozhodnutí detailní'!$A1197,0),"
","Právní forma","
",OFFSET(Zdroj!H$16,'k rozhodnutí detailní'!$A1197,0),"
",IF(OFFSET(Zdroj!I$16,'k rozhodnutí detailní'!$A1197,0)="","","IČO: "),OFFSET(Zdroj!I$16,'k rozhodnutí detailní'!$A1197,0),"
","B.Ú. ",OFFSET(Zdroj!J$16,'k rozhodnutí detailní'!$A1197,0))))</f>
        <v/>
      </c>
      <c r="D1199" s="3" t="str">
        <f ca="1">IF($B1198="","",OFFSET(Zdroj!O$16,'k rozhodnutí detailní'!$A1197,0))</f>
        <v/>
      </c>
      <c r="E1199" s="127"/>
      <c r="F1199" s="30"/>
      <c r="G1199" s="122"/>
      <c r="H1199" s="126"/>
      <c r="I1199" s="115"/>
      <c r="J1199" s="115"/>
      <c r="K1199" s="115"/>
      <c r="L1199" s="115"/>
      <c r="M1199" s="142"/>
      <c r="N1199" s="125"/>
      <c r="O1199" s="115"/>
      <c r="P1199" s="115"/>
      <c r="Q1199" s="115"/>
      <c r="R1199" s="115"/>
      <c r="S1199" s="115"/>
      <c r="T1199" s="115"/>
      <c r="U1199" s="115"/>
    </row>
    <row r="1200" spans="1:21" x14ac:dyDescent="0.25">
      <c r="A1200" s="23">
        <f>ROW()/3-1</f>
        <v>399</v>
      </c>
      <c r="B1200" s="124"/>
      <c r="C1200" s="28" t="str">
        <f ca="1">IF($B1198="","",IF(Zdroj!$AS$9="ano",IF(OFFSET(Zdroj!M$16,'k rozhodnutí detailní'!A1197,0)="","","Anonymizováno"),IF(OFFSET(Zdroj!M$16,'k rozhodnutí detailní'!A1197,0)="","",OFFSET(Zdroj!M$16,'k rozhodnutí detailní'!A1197,0))))</f>
        <v/>
      </c>
      <c r="D1200" s="3" t="str">
        <f ca="1">IF($B1198="","",CONCATENATE("Dotace bude použita na:","
",OFFSET(Zdroj!P$16,'k rozhodnutí detailní'!$A1197,0)))</f>
        <v/>
      </c>
      <c r="E1200" s="127"/>
      <c r="F1200" s="31" t="str">
        <f ca="1">IF($B1198="","",OFFSET(Zdroj!V$16,'k rozhodnutí detailní'!$A1197,0))</f>
        <v/>
      </c>
      <c r="G1200" s="38" t="str">
        <f ca="1">IF($B1198="","",OFFSET(Zdroj!CC$16,'k rozhodnutí'!$A1197,0))</f>
        <v/>
      </c>
      <c r="H1200" s="126"/>
      <c r="I1200" s="115"/>
      <c r="J1200" s="115"/>
      <c r="K1200" s="115"/>
      <c r="L1200" s="115"/>
      <c r="M1200" s="142"/>
      <c r="N1200" s="32" t="str">
        <f t="shared" ref="N1200" ca="1" si="793">IF(B1198="","",N1198/G1198)</f>
        <v/>
      </c>
      <c r="O1200" s="115"/>
      <c r="P1200" s="115"/>
      <c r="Q1200" s="115"/>
      <c r="R1200" s="115"/>
      <c r="S1200" s="115"/>
      <c r="T1200" s="115"/>
      <c r="U1200" s="115"/>
    </row>
    <row r="1201" spans="1:15" x14ac:dyDescent="0.25">
      <c r="A1201" s="23"/>
      <c r="B1201" s="78" t="str">
        <f ca="1">IF(OFFSET(Zdroj!$B$16,A1200,0)&gt;0,A1203,"")</f>
        <v/>
      </c>
      <c r="C1201" s="2" t="str">
        <f ca="1">IF($B1201="","",IF(Zdroj!$AS$9="ano",CONCATENATE(OFFSET(Zdroj!C$16,'k rozhodnutí detailní'!$A1200,0),"
","Anonymizováno","
",OFFSET(Zdroj!E$16,'k rozhodnutí detailní'!$A1200,0),"
",OFFSET(Zdroj!F$16,'k rozhodnutí detailní'!$A1200,0)),CONCATENATE(OFFSET(Zdroj!C$16,'k rozhodnutí detailní'!$A1200,0),"
",OFFSET(Zdroj!D$16,'k rozhodnutí detailní'!$A1200,0),"
",OFFSET(Zdroj!E$16,'k rozhodnutí detailní'!$A1200,0),"
",OFFSET(Zdroj!F$16,'k rozhodnutí detailní'!$A1200,0))))</f>
        <v/>
      </c>
      <c r="D1201" s="19" t="str">
        <f ca="1">IF($B1201="","",OFFSET(Zdroj!N$16,'k rozhodnutí detailní'!$A1200,0))</f>
        <v/>
      </c>
      <c r="E1201" s="127" t="str">
        <f ca="1">IF($B1201="","",OFFSET(Zdroj!T$16,'k rozhodnutí detailní'!$A1200,0))</f>
        <v/>
      </c>
      <c r="F1201" s="31" t="str">
        <f ca="1">IF($B1201="","",OFFSET(Zdroj!U$16,'k rozhodnutí detailní'!$A1200,0))</f>
        <v/>
      </c>
      <c r="G1201" s="122" t="str">
        <f ca="1">IF($B1201="","",OFFSET(Zdroj!W$16,'k rozhodnutí detailní'!$A1200,0))</f>
        <v/>
      </c>
      <c r="H1201" s="126" t="str">
        <f ca="1">IF($B1201="","",OFFSET(Zdroj!Y$16,'k rozhodnutí detailní'!$A1200,0))</f>
        <v/>
      </c>
      <c r="I1201" s="115" t="str">
        <f ca="1">IF($B1201="","",OFFSET(Zdroj!BW$16,'k rozhodnutí detailní'!$A1200,0))</f>
        <v/>
      </c>
      <c r="J1201" s="115" t="str">
        <f ca="1">IF($B1201="","",OFFSET(Zdroj!BX$16,'k rozhodnutí detailní'!$A1200,0))</f>
        <v/>
      </c>
      <c r="K1201" s="115" t="str">
        <f ca="1">IF($B1201="","",OFFSET(Zdroj!BY$16,'k rozhodnutí detailní'!$A1200,0))</f>
        <v/>
      </c>
      <c r="L1201" s="115" t="str">
        <f ca="1">IF($B1201="","",CONCATENATE(OFFSET(Zdroj!BZ$16,'k rozhodnutí detailní'!$A1200,0)," ze 100"))</f>
        <v/>
      </c>
      <c r="M1201" s="142" t="str">
        <f t="shared" ref="M1201" ca="1" si="794">IF($B1201="","",SUM((I1201+J1201+K1201)/100))</f>
        <v/>
      </c>
      <c r="N1201" s="125" t="str">
        <f ca="1">IF(B1201="","",OFFSET(Zdroj!CE$16,'k rozhodnutí detailní'!A1200,0))</f>
        <v/>
      </c>
      <c r="O1201" s="115" t="str">
        <f ca="1">IF($B1201="","",OFFSET(Zdroj!Z$16,'k rozhodnutí detailní'!$A1200,0))</f>
        <v/>
      </c>
    </row>
    <row r="1202" spans="1:15" x14ac:dyDescent="0.25">
      <c r="A1202" s="23"/>
      <c r="B1202" s="124" t="str">
        <f ca="1">IF(OFFSET(Zdroj!$B$16,A1200,0)&gt;0,OFFSET(Zdroj!$B$16,A1200,0)+0,"")</f>
        <v/>
      </c>
      <c r="C1202" s="2" t="str">
        <f ca="1">IF($B1201="","",IF(Zdroj!$AS$9="ano",CONCATENATE("Okres:","
",OFFSET(Zdroj!CH$16,'k rozhodnutí detailní'!$A1200,0),"
","Právní forma","
",OFFSET(Zdroj!H$16,'k rozhodnutí detailní'!$A1200,0),"
",IF(OFFSET(Zdroj!I$16,'k rozhodnutí detailní'!$A1200,0)="","","IČO: "),OFFSET(Zdroj!I$16,'k rozhodnutí detailní'!$A1200,0),"
","B.Ú. ",IF(OFFSET(Zdroj!J$16,'k rozhodnutí detailní'!$A1200,0)="","","Anonymizováno")),CONCATENATE("Okres:","
",OFFSET(Zdroj!CH$16,'k rozhodnutí detailní'!$A1200,0),"
","Právní forma","
",OFFSET(Zdroj!H$16,'k rozhodnutí detailní'!$A1200,0),"
",IF(OFFSET(Zdroj!I$16,'k rozhodnutí detailní'!$A1200,0)="","","IČO: "),OFFSET(Zdroj!I$16,'k rozhodnutí detailní'!$A1200,0),"
","B.Ú. ",OFFSET(Zdroj!J$16,'k rozhodnutí detailní'!$A1200,0))))</f>
        <v/>
      </c>
      <c r="D1202" s="3" t="str">
        <f ca="1">IF($B1201="","",OFFSET(Zdroj!O$16,'k rozhodnutí detailní'!$A1200,0))</f>
        <v/>
      </c>
      <c r="E1202" s="127"/>
      <c r="F1202" s="30"/>
      <c r="G1202" s="122"/>
      <c r="H1202" s="126"/>
      <c r="I1202" s="115"/>
      <c r="J1202" s="115"/>
      <c r="K1202" s="115"/>
      <c r="L1202" s="115"/>
      <c r="M1202" s="142"/>
      <c r="N1202" s="125"/>
      <c r="O1202" s="115"/>
    </row>
    <row r="1203" spans="1:15" x14ac:dyDescent="0.25">
      <c r="A1203" s="23">
        <f>ROW()/3-1</f>
        <v>400</v>
      </c>
      <c r="B1203" s="124"/>
      <c r="C1203" s="28" t="str">
        <f ca="1">IF($B1201="","",IF(Zdroj!$AS$9="ano",IF(OFFSET(Zdroj!M$16,'k rozhodnutí detailní'!A1200,0)="","","Anonymizováno"),IF(OFFSET(Zdroj!M$16,'k rozhodnutí detailní'!A1200,0)="","",OFFSET(Zdroj!M$16,'k rozhodnutí detailní'!A1200,0))))</f>
        <v/>
      </c>
      <c r="D1203" s="3" t="str">
        <f ca="1">IF($B1201="","",CONCATENATE("Dotace bude použita na:","
",OFFSET(Zdroj!P$16,'k rozhodnutí detailní'!$A1200,0)))</f>
        <v/>
      </c>
      <c r="E1203" s="127"/>
      <c r="F1203" s="31" t="str">
        <f ca="1">IF($B1201="","",OFFSET(Zdroj!V$16,'k rozhodnutí detailní'!$A1200,0))</f>
        <v/>
      </c>
      <c r="G1203" s="38" t="str">
        <f ca="1">IF($B1201="","",OFFSET(Zdroj!CC$16,'k rozhodnutí'!$A1200,0))</f>
        <v/>
      </c>
      <c r="H1203" s="126"/>
      <c r="I1203" s="115"/>
      <c r="J1203" s="115"/>
      <c r="K1203" s="115"/>
      <c r="L1203" s="115"/>
      <c r="M1203" s="142"/>
      <c r="N1203" s="32" t="str">
        <f t="shared" ref="N1203" ca="1" si="795">IF(B1201="","",N1201/G1201)</f>
        <v/>
      </c>
      <c r="O1203" s="115"/>
    </row>
    <row r="1204" spans="1:15" x14ac:dyDescent="0.25">
      <c r="A1204" s="23"/>
      <c r="B1204" s="78" t="str">
        <f ca="1">IF(OFFSET(Zdroj!$B$16,A1203,0)&gt;0,A1206,"")</f>
        <v/>
      </c>
      <c r="C1204" s="2" t="str">
        <f ca="1">IF($B1204="","",IF(Zdroj!$AS$9="ano",CONCATENATE(OFFSET(Zdroj!C$16,'k rozhodnutí detailní'!$A1203,0),"
","Anonymizováno","
",OFFSET(Zdroj!E$16,'k rozhodnutí detailní'!$A1203,0),"
",OFFSET(Zdroj!F$16,'k rozhodnutí detailní'!$A1203,0)),CONCATENATE(OFFSET(Zdroj!C$16,'k rozhodnutí detailní'!$A1203,0),"
",OFFSET(Zdroj!D$16,'k rozhodnutí detailní'!$A1203,0),"
",OFFSET(Zdroj!E$16,'k rozhodnutí detailní'!$A1203,0),"
",OFFSET(Zdroj!F$16,'k rozhodnutí detailní'!$A1203,0))))</f>
        <v/>
      </c>
      <c r="D1204" s="19" t="str">
        <f ca="1">IF($B1204="","",OFFSET(Zdroj!N$16,'k rozhodnutí detailní'!$A1203,0))</f>
        <v/>
      </c>
      <c r="E1204" s="127" t="str">
        <f ca="1">IF($B1204="","",OFFSET(Zdroj!T$16,'k rozhodnutí detailní'!$A1203,0))</f>
        <v/>
      </c>
      <c r="F1204" s="31" t="str">
        <f ca="1">IF($B1204="","",OFFSET(Zdroj!U$16,'k rozhodnutí detailní'!$A1203,0))</f>
        <v/>
      </c>
      <c r="G1204" s="122" t="str">
        <f ca="1">IF($B1204="","",OFFSET(Zdroj!W$16,'k rozhodnutí detailní'!$A1203,0))</f>
        <v/>
      </c>
      <c r="H1204" s="126" t="str">
        <f ca="1">IF($B1204="","",OFFSET(Zdroj!Y$16,'k rozhodnutí detailní'!$A1203,0))</f>
        <v/>
      </c>
      <c r="I1204" s="115" t="str">
        <f ca="1">IF($B1204="","",OFFSET(Zdroj!BW$16,'k rozhodnutí detailní'!$A1203,0))</f>
        <v/>
      </c>
      <c r="J1204" s="115" t="str">
        <f ca="1">IF($B1204="","",OFFSET(Zdroj!BX$16,'k rozhodnutí detailní'!$A1203,0))</f>
        <v/>
      </c>
      <c r="K1204" s="115" t="str">
        <f ca="1">IF($B1204="","",OFFSET(Zdroj!BY$16,'k rozhodnutí detailní'!$A1203,0))</f>
        <v/>
      </c>
      <c r="L1204" s="115" t="str">
        <f ca="1">IF($B1204="","",CONCATENATE(OFFSET(Zdroj!BZ$16,'k rozhodnutí detailní'!$A1203,0)," ze 100"))</f>
        <v/>
      </c>
      <c r="M1204" s="142" t="str">
        <f t="shared" ref="M1204" ca="1" si="796">IF($B1204="","",SUM((I1204+J1204+K1204)/100))</f>
        <v/>
      </c>
      <c r="N1204" s="125" t="str">
        <f ca="1">IF(B1204="","",OFFSET(Zdroj!CE$16,'k rozhodnutí detailní'!A1203,0))</f>
        <v/>
      </c>
      <c r="O1204" s="115" t="str">
        <f ca="1">IF($B1204="","",OFFSET(Zdroj!Z$16,'k rozhodnutí detailní'!$A1203,0))</f>
        <v/>
      </c>
    </row>
    <row r="1205" spans="1:15" x14ac:dyDescent="0.25">
      <c r="A1205" s="23"/>
      <c r="B1205" s="124" t="str">
        <f ca="1">IF(OFFSET(Zdroj!$B$16,A1203,0)&gt;0,OFFSET(Zdroj!$B$16,A1203,0)+0,"")</f>
        <v/>
      </c>
      <c r="C1205" s="2" t="str">
        <f ca="1">IF($B1204="","",IF(Zdroj!$AS$9="ano",CONCATENATE("Okres:","
",OFFSET(Zdroj!CH$16,'k rozhodnutí detailní'!$A1203,0),"
","Právní forma","
",OFFSET(Zdroj!H$16,'k rozhodnutí detailní'!$A1203,0),"
",IF(OFFSET(Zdroj!I$16,'k rozhodnutí detailní'!$A1203,0)="","","IČO: "),OFFSET(Zdroj!I$16,'k rozhodnutí detailní'!$A1203,0),"
","B.Ú. ",IF(OFFSET(Zdroj!J$16,'k rozhodnutí detailní'!$A1203,0)="","","Anonymizováno")),CONCATENATE("Okres:","
",OFFSET(Zdroj!CH$16,'k rozhodnutí detailní'!$A1203,0),"
","Právní forma","
",OFFSET(Zdroj!H$16,'k rozhodnutí detailní'!$A1203,0),"
",IF(OFFSET(Zdroj!I$16,'k rozhodnutí detailní'!$A1203,0)="","","IČO: "),OFFSET(Zdroj!I$16,'k rozhodnutí detailní'!$A1203,0),"
","B.Ú. ",OFFSET(Zdroj!J$16,'k rozhodnutí detailní'!$A1203,0))))</f>
        <v/>
      </c>
      <c r="D1205" s="3" t="str">
        <f ca="1">IF($B1204="","",OFFSET(Zdroj!O$16,'k rozhodnutí detailní'!$A1203,0))</f>
        <v/>
      </c>
      <c r="E1205" s="127"/>
      <c r="F1205" s="30"/>
      <c r="G1205" s="122"/>
      <c r="H1205" s="126"/>
      <c r="I1205" s="115"/>
      <c r="J1205" s="115"/>
      <c r="K1205" s="115"/>
      <c r="L1205" s="115"/>
      <c r="M1205" s="142"/>
      <c r="N1205" s="125"/>
      <c r="O1205" s="115"/>
    </row>
    <row r="1206" spans="1:15" x14ac:dyDescent="0.25">
      <c r="A1206" s="23">
        <f t="shared" ref="A1206" si="797">ROW()/3-1</f>
        <v>401</v>
      </c>
      <c r="B1206" s="124"/>
      <c r="C1206" s="28" t="str">
        <f ca="1">IF($B1204="","",IF(Zdroj!$AS$9="ano",IF(OFFSET(Zdroj!M$16,'k rozhodnutí detailní'!A1203,0)="","","Anonymizováno"),IF(OFFSET(Zdroj!M$16,'k rozhodnutí detailní'!A1203,0)="","",OFFSET(Zdroj!M$16,'k rozhodnutí detailní'!A1203,0))))</f>
        <v/>
      </c>
      <c r="D1206" s="3" t="str">
        <f ca="1">IF($B1204="","",CONCATENATE("Dotace bude použita na:","
",OFFSET(Zdroj!P$16,'k rozhodnutí detailní'!$A1203,0)))</f>
        <v/>
      </c>
      <c r="E1206" s="127"/>
      <c r="F1206" s="31" t="str">
        <f ca="1">IF($B1204="","",OFFSET(Zdroj!V$16,'k rozhodnutí detailní'!$A1203,0))</f>
        <v/>
      </c>
      <c r="G1206" s="38" t="str">
        <f ca="1">IF($B1204="","",OFFSET(Zdroj!CC$16,'k rozhodnutí'!$A1203,0))</f>
        <v/>
      </c>
      <c r="H1206" s="126"/>
      <c r="I1206" s="115"/>
      <c r="J1206" s="115"/>
      <c r="K1206" s="115"/>
      <c r="L1206" s="115"/>
      <c r="M1206" s="142"/>
      <c r="N1206" s="32" t="str">
        <f t="shared" ref="N1206" ca="1" si="798">IF(B1204="","",N1204/G1204)</f>
        <v/>
      </c>
      <c r="O1206" s="115"/>
    </row>
    <row r="1207" spans="1:15" x14ac:dyDescent="0.25">
      <c r="A1207" s="23"/>
      <c r="B1207" s="78" t="str">
        <f ca="1">IF(OFFSET(Zdroj!$B$16,A1206,0)&gt;0,A1209,"")</f>
        <v/>
      </c>
      <c r="C1207" s="2" t="str">
        <f ca="1">IF($B1207="","",IF(Zdroj!$AS$9="ano",CONCATENATE(OFFSET(Zdroj!C$16,'k rozhodnutí detailní'!$A1206,0),"
","Anonymizováno","
",OFFSET(Zdroj!E$16,'k rozhodnutí detailní'!$A1206,0),"
",OFFSET(Zdroj!F$16,'k rozhodnutí detailní'!$A1206,0)),CONCATENATE(OFFSET(Zdroj!C$16,'k rozhodnutí detailní'!$A1206,0),"
",OFFSET(Zdroj!D$16,'k rozhodnutí detailní'!$A1206,0),"
",OFFSET(Zdroj!E$16,'k rozhodnutí detailní'!$A1206,0),"
",OFFSET(Zdroj!F$16,'k rozhodnutí detailní'!$A1206,0))))</f>
        <v/>
      </c>
      <c r="D1207" s="19" t="str">
        <f ca="1">IF($B1207="","",OFFSET(Zdroj!N$16,'k rozhodnutí detailní'!$A1206,0))</f>
        <v/>
      </c>
      <c r="E1207" s="127" t="str">
        <f ca="1">IF($B1207="","",OFFSET(Zdroj!T$16,'k rozhodnutí detailní'!$A1206,0))</f>
        <v/>
      </c>
      <c r="F1207" s="31" t="str">
        <f ca="1">IF($B1207="","",OFFSET(Zdroj!U$16,'k rozhodnutí detailní'!$A1206,0))</f>
        <v/>
      </c>
      <c r="G1207" s="122" t="str">
        <f ca="1">IF($B1207="","",OFFSET(Zdroj!W$16,'k rozhodnutí detailní'!$A1206,0))</f>
        <v/>
      </c>
      <c r="H1207" s="126" t="str">
        <f ca="1">IF($B1207="","",OFFSET(Zdroj!Y$16,'k rozhodnutí detailní'!$A1206,0))</f>
        <v/>
      </c>
      <c r="I1207" s="115" t="str">
        <f ca="1">IF($B1207="","",OFFSET(Zdroj!BW$16,'k rozhodnutí detailní'!$A1206,0))</f>
        <v/>
      </c>
      <c r="J1207" s="115" t="str">
        <f ca="1">IF($B1207="","",OFFSET(Zdroj!BX$16,'k rozhodnutí detailní'!$A1206,0))</f>
        <v/>
      </c>
      <c r="K1207" s="115" t="str">
        <f ca="1">IF($B1207="","",OFFSET(Zdroj!BY$16,'k rozhodnutí detailní'!$A1206,0))</f>
        <v/>
      </c>
      <c r="L1207" s="115" t="str">
        <f ca="1">IF($B1207="","",CONCATENATE(OFFSET(Zdroj!BZ$16,'k rozhodnutí detailní'!$A1206,0)," ze 100"))</f>
        <v/>
      </c>
      <c r="M1207" s="142" t="str">
        <f t="shared" ref="M1207" ca="1" si="799">IF($B1207="","",SUM((I1207+J1207+K1207)/100))</f>
        <v/>
      </c>
      <c r="N1207" s="125" t="str">
        <f ca="1">IF(B1207="","",OFFSET(Zdroj!CE$16,'k rozhodnutí detailní'!A1206,0))</f>
        <v/>
      </c>
      <c r="O1207" s="115" t="str">
        <f ca="1">IF($B1207="","",OFFSET(Zdroj!Z$16,'k rozhodnutí detailní'!$A1206,0))</f>
        <v/>
      </c>
    </row>
    <row r="1208" spans="1:15" x14ac:dyDescent="0.25">
      <c r="A1208" s="23"/>
      <c r="B1208" s="124" t="str">
        <f ca="1">IF(OFFSET(Zdroj!$B$16,A1206,0)&gt;0,OFFSET(Zdroj!$B$16,A1206,0)+0,"")</f>
        <v/>
      </c>
      <c r="C1208" s="2" t="str">
        <f ca="1">IF($B1207="","",IF(Zdroj!$AS$9="ano",CONCATENATE("Okres:","
",OFFSET(Zdroj!CH$16,'k rozhodnutí detailní'!$A1206,0),"
","Právní forma","
",OFFSET(Zdroj!H$16,'k rozhodnutí detailní'!$A1206,0),"
",IF(OFFSET(Zdroj!I$16,'k rozhodnutí detailní'!$A1206,0)="","","IČO: "),OFFSET(Zdroj!I$16,'k rozhodnutí detailní'!$A1206,0),"
","B.Ú. ",IF(OFFSET(Zdroj!J$16,'k rozhodnutí detailní'!$A1206,0)="","","Anonymizováno")),CONCATENATE("Okres:","
",OFFSET(Zdroj!CH$16,'k rozhodnutí detailní'!$A1206,0),"
","Právní forma","
",OFFSET(Zdroj!H$16,'k rozhodnutí detailní'!$A1206,0),"
",IF(OFFSET(Zdroj!I$16,'k rozhodnutí detailní'!$A1206,0)="","","IČO: "),OFFSET(Zdroj!I$16,'k rozhodnutí detailní'!$A1206,0),"
","B.Ú. ",OFFSET(Zdroj!J$16,'k rozhodnutí detailní'!$A1206,0))))</f>
        <v/>
      </c>
      <c r="D1208" s="3" t="str">
        <f ca="1">IF($B1207="","",OFFSET(Zdroj!O$16,'k rozhodnutí detailní'!$A1206,0))</f>
        <v/>
      </c>
      <c r="E1208" s="127"/>
      <c r="F1208" s="30"/>
      <c r="G1208" s="122"/>
      <c r="H1208" s="126"/>
      <c r="I1208" s="115"/>
      <c r="J1208" s="115"/>
      <c r="K1208" s="115"/>
      <c r="L1208" s="115"/>
      <c r="M1208" s="142"/>
      <c r="N1208" s="125"/>
      <c r="O1208" s="115"/>
    </row>
    <row r="1209" spans="1:15" x14ac:dyDescent="0.25">
      <c r="A1209" s="23">
        <f t="shared" ref="A1209" si="800">ROW()/3-1</f>
        <v>402</v>
      </c>
      <c r="B1209" s="124"/>
      <c r="C1209" s="28" t="str">
        <f ca="1">IF($B1207="","",IF(Zdroj!$AS$9="ano",IF(OFFSET(Zdroj!M$16,'k rozhodnutí detailní'!A1206,0)="","","Anonymizováno"),IF(OFFSET(Zdroj!M$16,'k rozhodnutí detailní'!A1206,0)="","",OFFSET(Zdroj!M$16,'k rozhodnutí detailní'!A1206,0))))</f>
        <v/>
      </c>
      <c r="D1209" s="3" t="str">
        <f ca="1">IF($B1207="","",CONCATENATE("Dotace bude použita na:","
",OFFSET(Zdroj!P$16,'k rozhodnutí detailní'!$A1206,0)))</f>
        <v/>
      </c>
      <c r="E1209" s="127"/>
      <c r="F1209" s="31" t="str">
        <f ca="1">IF($B1207="","",OFFSET(Zdroj!V$16,'k rozhodnutí detailní'!$A1206,0))</f>
        <v/>
      </c>
      <c r="G1209" s="38" t="str">
        <f ca="1">IF($B1207="","",OFFSET(Zdroj!CC$16,'k rozhodnutí'!$A1206,0))</f>
        <v/>
      </c>
      <c r="H1209" s="126"/>
      <c r="I1209" s="115"/>
      <c r="J1209" s="115"/>
      <c r="K1209" s="115"/>
      <c r="L1209" s="115"/>
      <c r="M1209" s="142"/>
      <c r="N1209" s="32" t="str">
        <f t="shared" ref="N1209" ca="1" si="801">IF(B1207="","",N1207/G1207)</f>
        <v/>
      </c>
      <c r="O1209" s="115"/>
    </row>
    <row r="1210" spans="1:15" x14ac:dyDescent="0.25">
      <c r="A1210" s="23"/>
      <c r="B1210" s="78" t="str">
        <f ca="1">IF(OFFSET(Zdroj!$B$16,A1209,0)&gt;0,A1212,"")</f>
        <v/>
      </c>
      <c r="C1210" s="2" t="str">
        <f ca="1">IF($B1210="","",IF(Zdroj!$AS$9="ano",CONCATENATE(OFFSET(Zdroj!C$16,'k rozhodnutí detailní'!$A1209,0),"
","Anonymizováno","
",OFFSET(Zdroj!E$16,'k rozhodnutí detailní'!$A1209,0),"
",OFFSET(Zdroj!F$16,'k rozhodnutí detailní'!$A1209,0)),CONCATENATE(OFFSET(Zdroj!C$16,'k rozhodnutí detailní'!$A1209,0),"
",OFFSET(Zdroj!D$16,'k rozhodnutí detailní'!$A1209,0),"
",OFFSET(Zdroj!E$16,'k rozhodnutí detailní'!$A1209,0),"
",OFFSET(Zdroj!F$16,'k rozhodnutí detailní'!$A1209,0))))</f>
        <v/>
      </c>
      <c r="D1210" s="19" t="str">
        <f ca="1">IF($B1210="","",OFFSET(Zdroj!N$16,'k rozhodnutí detailní'!$A1209,0))</f>
        <v/>
      </c>
      <c r="E1210" s="127" t="str">
        <f ca="1">IF($B1210="","",OFFSET(Zdroj!T$16,'k rozhodnutí detailní'!$A1209,0))</f>
        <v/>
      </c>
      <c r="F1210" s="31" t="str">
        <f ca="1">IF($B1210="","",OFFSET(Zdroj!U$16,'k rozhodnutí detailní'!$A1209,0))</f>
        <v/>
      </c>
      <c r="G1210" s="122" t="str">
        <f ca="1">IF($B1210="","",OFFSET(Zdroj!W$16,'k rozhodnutí detailní'!$A1209,0))</f>
        <v/>
      </c>
      <c r="H1210" s="126" t="str">
        <f ca="1">IF($B1210="","",OFFSET(Zdroj!Y$16,'k rozhodnutí detailní'!$A1209,0))</f>
        <v/>
      </c>
      <c r="I1210" s="115" t="str">
        <f ca="1">IF($B1210="","",OFFSET(Zdroj!BW$16,'k rozhodnutí detailní'!$A1209,0))</f>
        <v/>
      </c>
      <c r="J1210" s="115" t="str">
        <f ca="1">IF($B1210="","",OFFSET(Zdroj!BX$16,'k rozhodnutí detailní'!$A1209,0))</f>
        <v/>
      </c>
      <c r="K1210" s="115" t="str">
        <f ca="1">IF($B1210="","",OFFSET(Zdroj!BY$16,'k rozhodnutí detailní'!$A1209,0))</f>
        <v/>
      </c>
      <c r="L1210" s="115" t="str">
        <f ca="1">IF($B1210="","",CONCATENATE(OFFSET(Zdroj!BZ$16,'k rozhodnutí detailní'!$A1209,0)," ze 100"))</f>
        <v/>
      </c>
      <c r="M1210" s="142" t="str">
        <f t="shared" ref="M1210" ca="1" si="802">IF($B1210="","",SUM((I1210+J1210+K1210)/100))</f>
        <v/>
      </c>
      <c r="N1210" s="125" t="str">
        <f ca="1">IF(B1210="","",OFFSET(Zdroj!CE$16,'k rozhodnutí detailní'!A1209,0))</f>
        <v/>
      </c>
      <c r="O1210" s="115" t="str">
        <f ca="1">IF($B1210="","",OFFSET(Zdroj!Z$16,'k rozhodnutí detailní'!$A1209,0))</f>
        <v/>
      </c>
    </row>
    <row r="1211" spans="1:15" x14ac:dyDescent="0.25">
      <c r="A1211" s="23"/>
      <c r="B1211" s="124" t="str">
        <f ca="1">IF(OFFSET(Zdroj!$B$16,A1209,0)&gt;0,OFFSET(Zdroj!$B$16,A1209,0)+0,"")</f>
        <v/>
      </c>
      <c r="C1211" s="2" t="str">
        <f ca="1">IF($B1210="","",IF(Zdroj!$AS$9="ano",CONCATENATE("Okres:","
",OFFSET(Zdroj!CH$16,'k rozhodnutí detailní'!$A1209,0),"
","Právní forma","
",OFFSET(Zdroj!H$16,'k rozhodnutí detailní'!$A1209,0),"
",IF(OFFSET(Zdroj!I$16,'k rozhodnutí detailní'!$A1209,0)="","","IČO: "),OFFSET(Zdroj!I$16,'k rozhodnutí detailní'!$A1209,0),"
","B.Ú. ",IF(OFFSET(Zdroj!J$16,'k rozhodnutí detailní'!$A1209,0)="","","Anonymizováno")),CONCATENATE("Okres:","
",OFFSET(Zdroj!CH$16,'k rozhodnutí detailní'!$A1209,0),"
","Právní forma","
",OFFSET(Zdroj!H$16,'k rozhodnutí detailní'!$A1209,0),"
",IF(OFFSET(Zdroj!I$16,'k rozhodnutí detailní'!$A1209,0)="","","IČO: "),OFFSET(Zdroj!I$16,'k rozhodnutí detailní'!$A1209,0),"
","B.Ú. ",OFFSET(Zdroj!J$16,'k rozhodnutí detailní'!$A1209,0))))</f>
        <v/>
      </c>
      <c r="D1211" s="3" t="str">
        <f ca="1">IF($B1210="","",OFFSET(Zdroj!O$16,'k rozhodnutí detailní'!$A1209,0))</f>
        <v/>
      </c>
      <c r="E1211" s="127"/>
      <c r="F1211" s="30"/>
      <c r="G1211" s="122"/>
      <c r="H1211" s="126"/>
      <c r="I1211" s="115"/>
      <c r="J1211" s="115"/>
      <c r="K1211" s="115"/>
      <c r="L1211" s="115"/>
      <c r="M1211" s="142"/>
      <c r="N1211" s="125"/>
      <c r="O1211" s="115"/>
    </row>
    <row r="1212" spans="1:15" x14ac:dyDescent="0.25">
      <c r="A1212" s="23">
        <f t="shared" ref="A1212" si="803">ROW()/3-1</f>
        <v>403</v>
      </c>
      <c r="B1212" s="124"/>
      <c r="C1212" s="28" t="str">
        <f ca="1">IF($B1210="","",IF(Zdroj!$AS$9="ano",IF(OFFSET(Zdroj!M$16,'k rozhodnutí detailní'!A1209,0)="","","Anonymizováno"),IF(OFFSET(Zdroj!M$16,'k rozhodnutí detailní'!A1209,0)="","",OFFSET(Zdroj!M$16,'k rozhodnutí detailní'!A1209,0))))</f>
        <v/>
      </c>
      <c r="D1212" s="3" t="str">
        <f ca="1">IF($B1210="","",CONCATENATE("Dotace bude použita na:","
",OFFSET(Zdroj!P$16,'k rozhodnutí detailní'!$A1209,0)))</f>
        <v/>
      </c>
      <c r="E1212" s="127"/>
      <c r="F1212" s="31" t="str">
        <f ca="1">IF($B1210="","",OFFSET(Zdroj!V$16,'k rozhodnutí detailní'!$A1209,0))</f>
        <v/>
      </c>
      <c r="G1212" s="38" t="str">
        <f ca="1">IF($B1210="","",OFFSET(Zdroj!CC$16,'k rozhodnutí'!$A1209,0))</f>
        <v/>
      </c>
      <c r="H1212" s="126"/>
      <c r="I1212" s="115"/>
      <c r="J1212" s="115"/>
      <c r="K1212" s="115"/>
      <c r="L1212" s="115"/>
      <c r="M1212" s="142"/>
      <c r="N1212" s="32" t="str">
        <f t="shared" ref="N1212" ca="1" si="804">IF(B1210="","",N1210/G1210)</f>
        <v/>
      </c>
      <c r="O1212" s="115"/>
    </row>
    <row r="1213" spans="1:15" x14ac:dyDescent="0.25">
      <c r="A1213" s="23"/>
      <c r="B1213" s="78" t="str">
        <f ca="1">IF(OFFSET(Zdroj!$B$16,A1212,0)&gt;0,A1215,"")</f>
        <v/>
      </c>
      <c r="C1213" s="2" t="str">
        <f ca="1">IF($B1213="","",IF(Zdroj!$AS$9="ano",CONCATENATE(OFFSET(Zdroj!C$16,'k rozhodnutí detailní'!$A1212,0),"
","Anonymizováno","
",OFFSET(Zdroj!E$16,'k rozhodnutí detailní'!$A1212,0),"
",OFFSET(Zdroj!F$16,'k rozhodnutí detailní'!$A1212,0)),CONCATENATE(OFFSET(Zdroj!C$16,'k rozhodnutí detailní'!$A1212,0),"
",OFFSET(Zdroj!D$16,'k rozhodnutí detailní'!$A1212,0),"
",OFFSET(Zdroj!E$16,'k rozhodnutí detailní'!$A1212,0),"
",OFFSET(Zdroj!F$16,'k rozhodnutí detailní'!$A1212,0))))</f>
        <v/>
      </c>
      <c r="D1213" s="19" t="str">
        <f ca="1">IF($B1213="","",OFFSET(Zdroj!N$16,'k rozhodnutí detailní'!$A1212,0))</f>
        <v/>
      </c>
      <c r="E1213" s="127" t="str">
        <f ca="1">IF($B1213="","",OFFSET(Zdroj!T$16,'k rozhodnutí detailní'!$A1212,0))</f>
        <v/>
      </c>
      <c r="F1213" s="31" t="str">
        <f ca="1">IF($B1213="","",OFFSET(Zdroj!U$16,'k rozhodnutí detailní'!$A1212,0))</f>
        <v/>
      </c>
      <c r="G1213" s="122" t="str">
        <f ca="1">IF($B1213="","",OFFSET(Zdroj!W$16,'k rozhodnutí detailní'!$A1212,0))</f>
        <v/>
      </c>
      <c r="H1213" s="126" t="str">
        <f ca="1">IF($B1213="","",OFFSET(Zdroj!Y$16,'k rozhodnutí detailní'!$A1212,0))</f>
        <v/>
      </c>
      <c r="I1213" s="115" t="str">
        <f ca="1">IF($B1213="","",OFFSET(Zdroj!BW$16,'k rozhodnutí detailní'!$A1212,0))</f>
        <v/>
      </c>
      <c r="J1213" s="115" t="str">
        <f ca="1">IF($B1213="","",OFFSET(Zdroj!BX$16,'k rozhodnutí detailní'!$A1212,0))</f>
        <v/>
      </c>
      <c r="K1213" s="115" t="str">
        <f ca="1">IF($B1213="","",OFFSET(Zdroj!BY$16,'k rozhodnutí detailní'!$A1212,0))</f>
        <v/>
      </c>
      <c r="L1213" s="115" t="str">
        <f ca="1">IF($B1213="","",CONCATENATE(OFFSET(Zdroj!BZ$16,'k rozhodnutí detailní'!$A1212,0)," ze 100"))</f>
        <v/>
      </c>
      <c r="M1213" s="142" t="str">
        <f t="shared" ref="M1213" ca="1" si="805">IF($B1213="","",SUM((I1213+J1213+K1213)/100))</f>
        <v/>
      </c>
      <c r="N1213" s="125" t="str">
        <f ca="1">IF(B1213="","",OFFSET(Zdroj!CE$16,'k rozhodnutí detailní'!A1212,0))</f>
        <v/>
      </c>
      <c r="O1213" s="115" t="str">
        <f ca="1">IF($B1213="","",OFFSET(Zdroj!Z$16,'k rozhodnutí detailní'!$A1212,0))</f>
        <v/>
      </c>
    </row>
    <row r="1214" spans="1:15" x14ac:dyDescent="0.25">
      <c r="A1214" s="23"/>
      <c r="B1214" s="124" t="str">
        <f ca="1">IF(OFFSET(Zdroj!$B$16,A1212,0)&gt;0,OFFSET(Zdroj!$B$16,A1212,0)+0,"")</f>
        <v/>
      </c>
      <c r="C1214" s="2" t="str">
        <f ca="1">IF($B1213="","",IF(Zdroj!$AS$9="ano",CONCATENATE("Okres:","
",OFFSET(Zdroj!CH$16,'k rozhodnutí detailní'!$A1212,0),"
","Právní forma","
",OFFSET(Zdroj!H$16,'k rozhodnutí detailní'!$A1212,0),"
",IF(OFFSET(Zdroj!I$16,'k rozhodnutí detailní'!$A1212,0)="","","IČO: "),OFFSET(Zdroj!I$16,'k rozhodnutí detailní'!$A1212,0),"
","B.Ú. ",IF(OFFSET(Zdroj!J$16,'k rozhodnutí detailní'!$A1212,0)="","","Anonymizováno")),CONCATENATE("Okres:","
",OFFSET(Zdroj!CH$16,'k rozhodnutí detailní'!$A1212,0),"
","Právní forma","
",OFFSET(Zdroj!H$16,'k rozhodnutí detailní'!$A1212,0),"
",IF(OFFSET(Zdroj!I$16,'k rozhodnutí detailní'!$A1212,0)="","","IČO: "),OFFSET(Zdroj!I$16,'k rozhodnutí detailní'!$A1212,0),"
","B.Ú. ",OFFSET(Zdroj!J$16,'k rozhodnutí detailní'!$A1212,0))))</f>
        <v/>
      </c>
      <c r="D1214" s="3" t="str">
        <f ca="1">IF($B1213="","",OFFSET(Zdroj!O$16,'k rozhodnutí detailní'!$A1212,0))</f>
        <v/>
      </c>
      <c r="E1214" s="127"/>
      <c r="F1214" s="30"/>
      <c r="G1214" s="122"/>
      <c r="H1214" s="126"/>
      <c r="I1214" s="115"/>
      <c r="J1214" s="115"/>
      <c r="K1214" s="115"/>
      <c r="L1214" s="115"/>
      <c r="M1214" s="142"/>
      <c r="N1214" s="125"/>
      <c r="O1214" s="115"/>
    </row>
    <row r="1215" spans="1:15" x14ac:dyDescent="0.25">
      <c r="A1215" s="23">
        <f t="shared" ref="A1215" si="806">ROW()/3-1</f>
        <v>404</v>
      </c>
      <c r="B1215" s="124"/>
      <c r="C1215" s="28" t="str">
        <f ca="1">IF($B1213="","",IF(Zdroj!$AS$9="ano",IF(OFFSET(Zdroj!M$16,'k rozhodnutí detailní'!A1212,0)="","","Anonymizováno"),IF(OFFSET(Zdroj!M$16,'k rozhodnutí detailní'!A1212,0)="","",OFFSET(Zdroj!M$16,'k rozhodnutí detailní'!A1212,0))))</f>
        <v/>
      </c>
      <c r="D1215" s="3" t="str">
        <f ca="1">IF($B1213="","",CONCATENATE("Dotace bude použita na:","
",OFFSET(Zdroj!P$16,'k rozhodnutí detailní'!$A1212,0)))</f>
        <v/>
      </c>
      <c r="E1215" s="127"/>
      <c r="F1215" s="31" t="str">
        <f ca="1">IF($B1213="","",OFFSET(Zdroj!V$16,'k rozhodnutí detailní'!$A1212,0))</f>
        <v/>
      </c>
      <c r="G1215" s="38" t="str">
        <f ca="1">IF($B1213="","",OFFSET(Zdroj!CC$16,'k rozhodnutí'!$A1212,0))</f>
        <v/>
      </c>
      <c r="H1215" s="126"/>
      <c r="I1215" s="115"/>
      <c r="J1215" s="115"/>
      <c r="K1215" s="115"/>
      <c r="L1215" s="115"/>
      <c r="M1215" s="142"/>
      <c r="N1215" s="32" t="str">
        <f t="shared" ref="N1215" ca="1" si="807">IF(B1213="","",N1213/G1213)</f>
        <v/>
      </c>
      <c r="O1215" s="115"/>
    </row>
    <row r="1216" spans="1:15" x14ac:dyDescent="0.25">
      <c r="A1216" s="23"/>
      <c r="B1216" s="78" t="str">
        <f ca="1">IF(OFFSET(Zdroj!$B$16,A1215,0)&gt;0,A1218,"")</f>
        <v/>
      </c>
      <c r="C1216" s="2" t="str">
        <f ca="1">IF($B1216="","",IF(Zdroj!$AS$9="ano",CONCATENATE(OFFSET(Zdroj!C$16,'k rozhodnutí detailní'!$A1215,0),"
","Anonymizováno","
",OFFSET(Zdroj!E$16,'k rozhodnutí detailní'!$A1215,0),"
",OFFSET(Zdroj!F$16,'k rozhodnutí detailní'!$A1215,0)),CONCATENATE(OFFSET(Zdroj!C$16,'k rozhodnutí detailní'!$A1215,0),"
",OFFSET(Zdroj!D$16,'k rozhodnutí detailní'!$A1215,0),"
",OFFSET(Zdroj!E$16,'k rozhodnutí detailní'!$A1215,0),"
",OFFSET(Zdroj!F$16,'k rozhodnutí detailní'!$A1215,0))))</f>
        <v/>
      </c>
      <c r="D1216" s="19" t="str">
        <f ca="1">IF($B1216="","",OFFSET(Zdroj!N$16,'k rozhodnutí detailní'!$A1215,0))</f>
        <v/>
      </c>
      <c r="E1216" s="127" t="str">
        <f ca="1">IF($B1216="","",OFFSET(Zdroj!T$16,'k rozhodnutí detailní'!$A1215,0))</f>
        <v/>
      </c>
      <c r="F1216" s="31" t="str">
        <f ca="1">IF($B1216="","",OFFSET(Zdroj!U$16,'k rozhodnutí detailní'!$A1215,0))</f>
        <v/>
      </c>
      <c r="G1216" s="122" t="str">
        <f ca="1">IF($B1216="","",OFFSET(Zdroj!W$16,'k rozhodnutí detailní'!$A1215,0))</f>
        <v/>
      </c>
      <c r="H1216" s="126" t="str">
        <f ca="1">IF($B1216="","",OFFSET(Zdroj!Y$16,'k rozhodnutí detailní'!$A1215,0))</f>
        <v/>
      </c>
      <c r="I1216" s="115" t="str">
        <f ca="1">IF($B1216="","",OFFSET(Zdroj!BW$16,'k rozhodnutí detailní'!$A1215,0))</f>
        <v/>
      </c>
      <c r="J1216" s="115" t="str">
        <f ca="1">IF($B1216="","",OFFSET(Zdroj!BX$16,'k rozhodnutí detailní'!$A1215,0))</f>
        <v/>
      </c>
      <c r="K1216" s="115" t="str">
        <f ca="1">IF($B1216="","",OFFSET(Zdroj!BY$16,'k rozhodnutí detailní'!$A1215,0))</f>
        <v/>
      </c>
      <c r="L1216" s="115" t="str">
        <f ca="1">IF($B1216="","",CONCATENATE(OFFSET(Zdroj!BZ$16,'k rozhodnutí detailní'!$A1215,0)," ze 100"))</f>
        <v/>
      </c>
      <c r="M1216" s="142" t="str">
        <f t="shared" ref="M1216" ca="1" si="808">IF($B1216="","",SUM((I1216+J1216+K1216)/100))</f>
        <v/>
      </c>
      <c r="N1216" s="125" t="str">
        <f ca="1">IF(B1216="","",OFFSET(Zdroj!CE$16,'k rozhodnutí detailní'!A1215,0))</f>
        <v/>
      </c>
      <c r="O1216" s="115" t="str">
        <f ca="1">IF($B1216="","",OFFSET(Zdroj!Z$16,'k rozhodnutí detailní'!$A1215,0))</f>
        <v/>
      </c>
    </row>
    <row r="1217" spans="1:15" x14ac:dyDescent="0.25">
      <c r="A1217" s="23"/>
      <c r="B1217" s="124" t="str">
        <f ca="1">IF(OFFSET(Zdroj!$B$16,A1215,0)&gt;0,OFFSET(Zdroj!$B$16,A1215,0)+0,"")</f>
        <v/>
      </c>
      <c r="C1217" s="2" t="str">
        <f ca="1">IF($B1216="","",IF(Zdroj!$AS$9="ano",CONCATENATE("Okres:","
",OFFSET(Zdroj!CH$16,'k rozhodnutí detailní'!$A1215,0),"
","Právní forma","
",OFFSET(Zdroj!H$16,'k rozhodnutí detailní'!$A1215,0),"
",IF(OFFSET(Zdroj!I$16,'k rozhodnutí detailní'!$A1215,0)="","","IČO: "),OFFSET(Zdroj!I$16,'k rozhodnutí detailní'!$A1215,0),"
","B.Ú. ",IF(OFFSET(Zdroj!J$16,'k rozhodnutí detailní'!$A1215,0)="","","Anonymizováno")),CONCATENATE("Okres:","
",OFFSET(Zdroj!CH$16,'k rozhodnutí detailní'!$A1215,0),"
","Právní forma","
",OFFSET(Zdroj!H$16,'k rozhodnutí detailní'!$A1215,0),"
",IF(OFFSET(Zdroj!I$16,'k rozhodnutí detailní'!$A1215,0)="","","IČO: "),OFFSET(Zdroj!I$16,'k rozhodnutí detailní'!$A1215,0),"
","B.Ú. ",OFFSET(Zdroj!J$16,'k rozhodnutí detailní'!$A1215,0))))</f>
        <v/>
      </c>
      <c r="D1217" s="3" t="str">
        <f ca="1">IF($B1216="","",OFFSET(Zdroj!O$16,'k rozhodnutí detailní'!$A1215,0))</f>
        <v/>
      </c>
      <c r="E1217" s="127"/>
      <c r="F1217" s="30"/>
      <c r="G1217" s="122"/>
      <c r="H1217" s="126"/>
      <c r="I1217" s="115"/>
      <c r="J1217" s="115"/>
      <c r="K1217" s="115"/>
      <c r="L1217" s="115"/>
      <c r="M1217" s="142"/>
      <c r="N1217" s="125"/>
      <c r="O1217" s="115"/>
    </row>
    <row r="1218" spans="1:15" x14ac:dyDescent="0.25">
      <c r="A1218" s="23">
        <f t="shared" ref="A1218" si="809">ROW()/3-1</f>
        <v>405</v>
      </c>
      <c r="B1218" s="124"/>
      <c r="C1218" s="28" t="str">
        <f ca="1">IF($B1216="","",IF(Zdroj!$AS$9="ano",IF(OFFSET(Zdroj!M$16,'k rozhodnutí detailní'!A1215,0)="","","Anonymizováno"),IF(OFFSET(Zdroj!M$16,'k rozhodnutí detailní'!A1215,0)="","",OFFSET(Zdroj!M$16,'k rozhodnutí detailní'!A1215,0))))</f>
        <v/>
      </c>
      <c r="D1218" s="3" t="str">
        <f ca="1">IF($B1216="","",CONCATENATE("Dotace bude použita na:","
",OFFSET(Zdroj!P$16,'k rozhodnutí detailní'!$A1215,0)))</f>
        <v/>
      </c>
      <c r="E1218" s="127"/>
      <c r="F1218" s="31" t="str">
        <f ca="1">IF($B1216="","",OFFSET(Zdroj!V$16,'k rozhodnutí detailní'!$A1215,0))</f>
        <v/>
      </c>
      <c r="G1218" s="38" t="str">
        <f ca="1">IF($B1216="","",OFFSET(Zdroj!CC$16,'k rozhodnutí'!$A1215,0))</f>
        <v/>
      </c>
      <c r="H1218" s="126"/>
      <c r="I1218" s="115"/>
      <c r="J1218" s="115"/>
      <c r="K1218" s="115"/>
      <c r="L1218" s="115"/>
      <c r="M1218" s="142"/>
      <c r="N1218" s="32" t="str">
        <f t="shared" ref="N1218" ca="1" si="810">IF(B1216="","",N1216/G1216)</f>
        <v/>
      </c>
      <c r="O1218" s="115"/>
    </row>
    <row r="1219" spans="1:15" x14ac:dyDescent="0.25">
      <c r="A1219" s="23"/>
      <c r="B1219" s="78" t="str">
        <f ca="1">IF(OFFSET(Zdroj!$B$16,A1218,0)&gt;0,A1221,"")</f>
        <v/>
      </c>
      <c r="C1219" s="2" t="str">
        <f ca="1">IF($B1219="","",IF(Zdroj!$AS$9="ano",CONCATENATE(OFFSET(Zdroj!C$16,'k rozhodnutí detailní'!$A1218,0),"
","Anonymizováno","
",OFFSET(Zdroj!E$16,'k rozhodnutí detailní'!$A1218,0),"
",OFFSET(Zdroj!F$16,'k rozhodnutí detailní'!$A1218,0)),CONCATENATE(OFFSET(Zdroj!C$16,'k rozhodnutí detailní'!$A1218,0),"
",OFFSET(Zdroj!D$16,'k rozhodnutí detailní'!$A1218,0),"
",OFFSET(Zdroj!E$16,'k rozhodnutí detailní'!$A1218,0),"
",OFFSET(Zdroj!F$16,'k rozhodnutí detailní'!$A1218,0))))</f>
        <v/>
      </c>
      <c r="D1219" s="19" t="str">
        <f ca="1">IF($B1219="","",OFFSET(Zdroj!N$16,'k rozhodnutí detailní'!$A1218,0))</f>
        <v/>
      </c>
      <c r="E1219" s="127" t="str">
        <f ca="1">IF($B1219="","",OFFSET(Zdroj!T$16,'k rozhodnutí detailní'!$A1218,0))</f>
        <v/>
      </c>
      <c r="F1219" s="31" t="str">
        <f ca="1">IF($B1219="","",OFFSET(Zdroj!U$16,'k rozhodnutí detailní'!$A1218,0))</f>
        <v/>
      </c>
      <c r="G1219" s="122" t="str">
        <f ca="1">IF($B1219="","",OFFSET(Zdroj!W$16,'k rozhodnutí detailní'!$A1218,0))</f>
        <v/>
      </c>
      <c r="H1219" s="126" t="str">
        <f ca="1">IF($B1219="","",OFFSET(Zdroj!Y$16,'k rozhodnutí detailní'!$A1218,0))</f>
        <v/>
      </c>
      <c r="I1219" s="115" t="str">
        <f ca="1">IF($B1219="","",OFFSET(Zdroj!BW$16,'k rozhodnutí detailní'!$A1218,0))</f>
        <v/>
      </c>
      <c r="J1219" s="115" t="str">
        <f ca="1">IF($B1219="","",OFFSET(Zdroj!BX$16,'k rozhodnutí detailní'!$A1218,0))</f>
        <v/>
      </c>
      <c r="K1219" s="115" t="str">
        <f ca="1">IF($B1219="","",OFFSET(Zdroj!BY$16,'k rozhodnutí detailní'!$A1218,0))</f>
        <v/>
      </c>
      <c r="L1219" s="115" t="str">
        <f ca="1">IF($B1219="","",CONCATENATE(OFFSET(Zdroj!BZ$16,'k rozhodnutí detailní'!$A1218,0)," ze 100"))</f>
        <v/>
      </c>
      <c r="M1219" s="142" t="str">
        <f t="shared" ref="M1219" ca="1" si="811">IF($B1219="","",SUM((I1219+J1219+K1219)/100))</f>
        <v/>
      </c>
      <c r="N1219" s="125" t="str">
        <f ca="1">IF(B1219="","",OFFSET(Zdroj!CE$16,'k rozhodnutí detailní'!A1218,0))</f>
        <v/>
      </c>
      <c r="O1219" s="115" t="str">
        <f ca="1">IF($B1219="","",OFFSET(Zdroj!Z$16,'k rozhodnutí detailní'!$A1218,0))</f>
        <v/>
      </c>
    </row>
    <row r="1220" spans="1:15" x14ac:dyDescent="0.25">
      <c r="A1220" s="23"/>
      <c r="B1220" s="124" t="str">
        <f ca="1">IF(OFFSET(Zdroj!$B$16,A1218,0)&gt;0,OFFSET(Zdroj!$B$16,A1218,0)+0,"")</f>
        <v/>
      </c>
      <c r="C1220" s="2" t="str">
        <f ca="1">IF($B1219="","",IF(Zdroj!$AS$9="ano",CONCATENATE("Okres:","
",OFFSET(Zdroj!CH$16,'k rozhodnutí detailní'!$A1218,0),"
","Právní forma","
",OFFSET(Zdroj!H$16,'k rozhodnutí detailní'!$A1218,0),"
",IF(OFFSET(Zdroj!I$16,'k rozhodnutí detailní'!$A1218,0)="","","IČO: "),OFFSET(Zdroj!I$16,'k rozhodnutí detailní'!$A1218,0),"
","B.Ú. ",IF(OFFSET(Zdroj!J$16,'k rozhodnutí detailní'!$A1218,0)="","","Anonymizováno")),CONCATENATE("Okres:","
",OFFSET(Zdroj!CH$16,'k rozhodnutí detailní'!$A1218,0),"
","Právní forma","
",OFFSET(Zdroj!H$16,'k rozhodnutí detailní'!$A1218,0),"
",IF(OFFSET(Zdroj!I$16,'k rozhodnutí detailní'!$A1218,0)="","","IČO: "),OFFSET(Zdroj!I$16,'k rozhodnutí detailní'!$A1218,0),"
","B.Ú. ",OFFSET(Zdroj!J$16,'k rozhodnutí detailní'!$A1218,0))))</f>
        <v/>
      </c>
      <c r="D1220" s="3" t="str">
        <f ca="1">IF($B1219="","",OFFSET(Zdroj!O$16,'k rozhodnutí detailní'!$A1218,0))</f>
        <v/>
      </c>
      <c r="E1220" s="127"/>
      <c r="F1220" s="30"/>
      <c r="G1220" s="122"/>
      <c r="H1220" s="126"/>
      <c r="I1220" s="115"/>
      <c r="J1220" s="115"/>
      <c r="K1220" s="115"/>
      <c r="L1220" s="115"/>
      <c r="M1220" s="142"/>
      <c r="N1220" s="125"/>
      <c r="O1220" s="115"/>
    </row>
    <row r="1221" spans="1:15" x14ac:dyDescent="0.25">
      <c r="A1221" s="23">
        <f t="shared" ref="A1221" si="812">ROW()/3-1</f>
        <v>406</v>
      </c>
      <c r="B1221" s="124"/>
      <c r="C1221" s="28" t="str">
        <f ca="1">IF($B1219="","",IF(Zdroj!$AS$9="ano",IF(OFFSET(Zdroj!M$16,'k rozhodnutí detailní'!A1218,0)="","","Anonymizováno"),IF(OFFSET(Zdroj!M$16,'k rozhodnutí detailní'!A1218,0)="","",OFFSET(Zdroj!M$16,'k rozhodnutí detailní'!A1218,0))))</f>
        <v/>
      </c>
      <c r="D1221" s="3" t="str">
        <f ca="1">IF($B1219="","",CONCATENATE("Dotace bude použita na:","
",OFFSET(Zdroj!P$16,'k rozhodnutí detailní'!$A1218,0)))</f>
        <v/>
      </c>
      <c r="E1221" s="127"/>
      <c r="F1221" s="31" t="str">
        <f ca="1">IF($B1219="","",OFFSET(Zdroj!V$16,'k rozhodnutí detailní'!$A1218,0))</f>
        <v/>
      </c>
      <c r="G1221" s="38" t="str">
        <f ca="1">IF($B1219="","",OFFSET(Zdroj!CC$16,'k rozhodnutí'!$A1218,0))</f>
        <v/>
      </c>
      <c r="H1221" s="126"/>
      <c r="I1221" s="115"/>
      <c r="J1221" s="115"/>
      <c r="K1221" s="115"/>
      <c r="L1221" s="115"/>
      <c r="M1221" s="142"/>
      <c r="N1221" s="32" t="str">
        <f t="shared" ref="N1221" ca="1" si="813">IF(B1219="","",N1219/G1219)</f>
        <v/>
      </c>
      <c r="O1221" s="115"/>
    </row>
    <row r="1222" spans="1:15" x14ac:dyDescent="0.25">
      <c r="A1222" s="23"/>
      <c r="B1222" s="78" t="str">
        <f ca="1">IF(OFFSET(Zdroj!$B$16,A1221,0)&gt;0,A1224,"")</f>
        <v/>
      </c>
      <c r="C1222" s="2" t="str">
        <f ca="1">IF($B1222="","",IF(Zdroj!$AS$9="ano",CONCATENATE(OFFSET(Zdroj!C$16,'k rozhodnutí detailní'!$A1221,0),"
","Anonymizováno","
",OFFSET(Zdroj!E$16,'k rozhodnutí detailní'!$A1221,0),"
",OFFSET(Zdroj!F$16,'k rozhodnutí detailní'!$A1221,0)),CONCATENATE(OFFSET(Zdroj!C$16,'k rozhodnutí detailní'!$A1221,0),"
",OFFSET(Zdroj!D$16,'k rozhodnutí detailní'!$A1221,0),"
",OFFSET(Zdroj!E$16,'k rozhodnutí detailní'!$A1221,0),"
",OFFSET(Zdroj!F$16,'k rozhodnutí detailní'!$A1221,0))))</f>
        <v/>
      </c>
      <c r="D1222" s="19" t="str">
        <f ca="1">IF($B1222="","",OFFSET(Zdroj!N$16,'k rozhodnutí detailní'!$A1221,0))</f>
        <v/>
      </c>
      <c r="E1222" s="127" t="str">
        <f ca="1">IF($B1222="","",OFFSET(Zdroj!T$16,'k rozhodnutí detailní'!$A1221,0))</f>
        <v/>
      </c>
      <c r="F1222" s="31" t="str">
        <f ca="1">IF($B1222="","",OFFSET(Zdroj!U$16,'k rozhodnutí detailní'!$A1221,0))</f>
        <v/>
      </c>
      <c r="G1222" s="122" t="str">
        <f ca="1">IF($B1222="","",OFFSET(Zdroj!W$16,'k rozhodnutí detailní'!$A1221,0))</f>
        <v/>
      </c>
      <c r="H1222" s="126" t="str">
        <f ca="1">IF($B1222="","",OFFSET(Zdroj!Y$16,'k rozhodnutí detailní'!$A1221,0))</f>
        <v/>
      </c>
      <c r="I1222" s="115" t="str">
        <f ca="1">IF($B1222="","",OFFSET(Zdroj!BW$16,'k rozhodnutí detailní'!$A1221,0))</f>
        <v/>
      </c>
      <c r="J1222" s="115" t="str">
        <f ca="1">IF($B1222="","",OFFSET(Zdroj!BX$16,'k rozhodnutí detailní'!$A1221,0))</f>
        <v/>
      </c>
      <c r="K1222" s="115" t="str">
        <f ca="1">IF($B1222="","",OFFSET(Zdroj!BY$16,'k rozhodnutí detailní'!$A1221,0))</f>
        <v/>
      </c>
      <c r="L1222" s="115" t="str">
        <f ca="1">IF($B1222="","",CONCATENATE(OFFSET(Zdroj!BZ$16,'k rozhodnutí detailní'!$A1221,0)," ze 100"))</f>
        <v/>
      </c>
      <c r="M1222" s="142" t="str">
        <f t="shared" ref="M1222" ca="1" si="814">IF($B1222="","",SUM((I1222+J1222+K1222)/100))</f>
        <v/>
      </c>
      <c r="N1222" s="125" t="str">
        <f ca="1">IF(B1222="","",OFFSET(Zdroj!CE$16,'k rozhodnutí detailní'!A1221,0))</f>
        <v/>
      </c>
      <c r="O1222" s="115" t="str">
        <f ca="1">IF($B1222="","",OFFSET(Zdroj!Z$16,'k rozhodnutí detailní'!$A1221,0))</f>
        <v/>
      </c>
    </row>
    <row r="1223" spans="1:15" x14ac:dyDescent="0.25">
      <c r="A1223" s="23"/>
      <c r="B1223" s="124" t="str">
        <f ca="1">IF(OFFSET(Zdroj!$B$16,A1221,0)&gt;0,OFFSET(Zdroj!$B$16,A1221,0)+0,"")</f>
        <v/>
      </c>
      <c r="C1223" s="2" t="str">
        <f ca="1">IF($B1222="","",IF(Zdroj!$AS$9="ano",CONCATENATE("Okres:","
",OFFSET(Zdroj!CH$16,'k rozhodnutí detailní'!$A1221,0),"
","Právní forma","
",OFFSET(Zdroj!H$16,'k rozhodnutí detailní'!$A1221,0),"
",IF(OFFSET(Zdroj!I$16,'k rozhodnutí detailní'!$A1221,0)="","","IČO: "),OFFSET(Zdroj!I$16,'k rozhodnutí detailní'!$A1221,0),"
","B.Ú. ",IF(OFFSET(Zdroj!J$16,'k rozhodnutí detailní'!$A1221,0)="","","Anonymizováno")),CONCATENATE("Okres:","
",OFFSET(Zdroj!CH$16,'k rozhodnutí detailní'!$A1221,0),"
","Právní forma","
",OFFSET(Zdroj!H$16,'k rozhodnutí detailní'!$A1221,0),"
",IF(OFFSET(Zdroj!I$16,'k rozhodnutí detailní'!$A1221,0)="","","IČO: "),OFFSET(Zdroj!I$16,'k rozhodnutí detailní'!$A1221,0),"
","B.Ú. ",OFFSET(Zdroj!J$16,'k rozhodnutí detailní'!$A1221,0))))</f>
        <v/>
      </c>
      <c r="D1223" s="3" t="str">
        <f ca="1">IF($B1222="","",OFFSET(Zdroj!O$16,'k rozhodnutí detailní'!$A1221,0))</f>
        <v/>
      </c>
      <c r="E1223" s="127"/>
      <c r="F1223" s="30"/>
      <c r="G1223" s="122"/>
      <c r="H1223" s="126"/>
      <c r="I1223" s="115"/>
      <c r="J1223" s="115"/>
      <c r="K1223" s="115"/>
      <c r="L1223" s="115"/>
      <c r="M1223" s="142"/>
      <c r="N1223" s="125"/>
      <c r="O1223" s="115"/>
    </row>
    <row r="1224" spans="1:15" x14ac:dyDescent="0.25">
      <c r="A1224" s="23">
        <f t="shared" ref="A1224" si="815">ROW()/3-1</f>
        <v>407</v>
      </c>
      <c r="B1224" s="124"/>
      <c r="C1224" s="28" t="str">
        <f ca="1">IF($B1222="","",IF(Zdroj!$AS$9="ano",IF(OFFSET(Zdroj!M$16,'k rozhodnutí detailní'!A1221,0)="","","Anonymizováno"),IF(OFFSET(Zdroj!M$16,'k rozhodnutí detailní'!A1221,0)="","",OFFSET(Zdroj!M$16,'k rozhodnutí detailní'!A1221,0))))</f>
        <v/>
      </c>
      <c r="D1224" s="3" t="str">
        <f ca="1">IF($B1222="","",CONCATENATE("Dotace bude použita na:","
",OFFSET(Zdroj!P$16,'k rozhodnutí detailní'!$A1221,0)))</f>
        <v/>
      </c>
      <c r="E1224" s="127"/>
      <c r="F1224" s="31" t="str">
        <f ca="1">IF($B1222="","",OFFSET(Zdroj!V$16,'k rozhodnutí detailní'!$A1221,0))</f>
        <v/>
      </c>
      <c r="G1224" s="38" t="str">
        <f ca="1">IF($B1222="","",OFFSET(Zdroj!CC$16,'k rozhodnutí'!$A1221,0))</f>
        <v/>
      </c>
      <c r="H1224" s="126"/>
      <c r="I1224" s="115"/>
      <c r="J1224" s="115"/>
      <c r="K1224" s="115"/>
      <c r="L1224" s="115"/>
      <c r="M1224" s="142"/>
      <c r="N1224" s="32" t="str">
        <f t="shared" ref="N1224" ca="1" si="816">IF(B1222="","",N1222/G1222)</f>
        <v/>
      </c>
      <c r="O1224" s="115"/>
    </row>
    <row r="1225" spans="1:15" x14ac:dyDescent="0.25">
      <c r="A1225" s="23"/>
      <c r="B1225" s="78" t="str">
        <f ca="1">IF(OFFSET(Zdroj!$B$16,A1224,0)&gt;0,A1227,"")</f>
        <v/>
      </c>
      <c r="C1225" s="2" t="str">
        <f ca="1">IF($B1225="","",IF(Zdroj!$AS$9="ano",CONCATENATE(OFFSET(Zdroj!C$16,'k rozhodnutí detailní'!$A1224,0),"
","Anonymizováno","
",OFFSET(Zdroj!E$16,'k rozhodnutí detailní'!$A1224,0),"
",OFFSET(Zdroj!F$16,'k rozhodnutí detailní'!$A1224,0)),CONCATENATE(OFFSET(Zdroj!C$16,'k rozhodnutí detailní'!$A1224,0),"
",OFFSET(Zdroj!D$16,'k rozhodnutí detailní'!$A1224,0),"
",OFFSET(Zdroj!E$16,'k rozhodnutí detailní'!$A1224,0),"
",OFFSET(Zdroj!F$16,'k rozhodnutí detailní'!$A1224,0))))</f>
        <v/>
      </c>
      <c r="D1225" s="19" t="str">
        <f ca="1">IF($B1225="","",OFFSET(Zdroj!N$16,'k rozhodnutí detailní'!$A1224,0))</f>
        <v/>
      </c>
      <c r="E1225" s="127" t="str">
        <f ca="1">IF($B1225="","",OFFSET(Zdroj!T$16,'k rozhodnutí detailní'!$A1224,0))</f>
        <v/>
      </c>
      <c r="F1225" s="31" t="str">
        <f ca="1">IF($B1225="","",OFFSET(Zdroj!U$16,'k rozhodnutí detailní'!$A1224,0))</f>
        <v/>
      </c>
      <c r="G1225" s="122" t="str">
        <f ca="1">IF($B1225="","",OFFSET(Zdroj!W$16,'k rozhodnutí detailní'!$A1224,0))</f>
        <v/>
      </c>
      <c r="H1225" s="126" t="str">
        <f ca="1">IF($B1225="","",OFFSET(Zdroj!Y$16,'k rozhodnutí detailní'!$A1224,0))</f>
        <v/>
      </c>
      <c r="I1225" s="115" t="str">
        <f ca="1">IF($B1225="","",OFFSET(Zdroj!BW$16,'k rozhodnutí detailní'!$A1224,0))</f>
        <v/>
      </c>
      <c r="J1225" s="115" t="str">
        <f ca="1">IF($B1225="","",OFFSET(Zdroj!BX$16,'k rozhodnutí detailní'!$A1224,0))</f>
        <v/>
      </c>
      <c r="K1225" s="115" t="str">
        <f ca="1">IF($B1225="","",OFFSET(Zdroj!BY$16,'k rozhodnutí detailní'!$A1224,0))</f>
        <v/>
      </c>
      <c r="L1225" s="115" t="str">
        <f ca="1">IF($B1225="","",CONCATENATE(OFFSET(Zdroj!BZ$16,'k rozhodnutí detailní'!$A1224,0)," ze 100"))</f>
        <v/>
      </c>
      <c r="M1225" s="142" t="str">
        <f t="shared" ref="M1225" ca="1" si="817">IF($B1225="","",SUM((I1225+J1225+K1225)/100))</f>
        <v/>
      </c>
      <c r="N1225" s="125" t="str">
        <f ca="1">IF(B1225="","",OFFSET(Zdroj!CE$16,'k rozhodnutí detailní'!A1224,0))</f>
        <v/>
      </c>
      <c r="O1225" s="115" t="str">
        <f ca="1">IF($B1225="","",OFFSET(Zdroj!Z$16,'k rozhodnutí detailní'!$A1224,0))</f>
        <v/>
      </c>
    </row>
    <row r="1226" spans="1:15" x14ac:dyDescent="0.25">
      <c r="A1226" s="23"/>
      <c r="B1226" s="124" t="str">
        <f ca="1">IF(OFFSET(Zdroj!$B$16,A1224,0)&gt;0,OFFSET(Zdroj!$B$16,A1224,0)+0,"")</f>
        <v/>
      </c>
      <c r="C1226" s="2" t="str">
        <f ca="1">IF($B1225="","",IF(Zdroj!$AS$9="ano",CONCATENATE("Okres:","
",OFFSET(Zdroj!CH$16,'k rozhodnutí detailní'!$A1224,0),"
","Právní forma","
",OFFSET(Zdroj!H$16,'k rozhodnutí detailní'!$A1224,0),"
",IF(OFFSET(Zdroj!I$16,'k rozhodnutí detailní'!$A1224,0)="","","IČO: "),OFFSET(Zdroj!I$16,'k rozhodnutí detailní'!$A1224,0),"
","B.Ú. ",IF(OFFSET(Zdroj!J$16,'k rozhodnutí detailní'!$A1224,0)="","","Anonymizováno")),CONCATENATE("Okres:","
",OFFSET(Zdroj!CH$16,'k rozhodnutí detailní'!$A1224,0),"
","Právní forma","
",OFFSET(Zdroj!H$16,'k rozhodnutí detailní'!$A1224,0),"
",IF(OFFSET(Zdroj!I$16,'k rozhodnutí detailní'!$A1224,0)="","","IČO: "),OFFSET(Zdroj!I$16,'k rozhodnutí detailní'!$A1224,0),"
","B.Ú. ",OFFSET(Zdroj!J$16,'k rozhodnutí detailní'!$A1224,0))))</f>
        <v/>
      </c>
      <c r="D1226" s="3" t="str">
        <f ca="1">IF($B1225="","",OFFSET(Zdroj!O$16,'k rozhodnutí detailní'!$A1224,0))</f>
        <v/>
      </c>
      <c r="E1226" s="127"/>
      <c r="F1226" s="30"/>
      <c r="G1226" s="122"/>
      <c r="H1226" s="126"/>
      <c r="I1226" s="115"/>
      <c r="J1226" s="115"/>
      <c r="K1226" s="115"/>
      <c r="L1226" s="115"/>
      <c r="M1226" s="142"/>
      <c r="N1226" s="125"/>
      <c r="O1226" s="115"/>
    </row>
    <row r="1227" spans="1:15" x14ac:dyDescent="0.25">
      <c r="A1227" s="23">
        <f t="shared" ref="A1227" si="818">ROW()/3-1</f>
        <v>408</v>
      </c>
      <c r="B1227" s="124"/>
      <c r="C1227" s="28" t="str">
        <f ca="1">IF($B1225="","",IF(Zdroj!$AS$9="ano",IF(OFFSET(Zdroj!M$16,'k rozhodnutí detailní'!A1224,0)="","","Anonymizováno"),IF(OFFSET(Zdroj!M$16,'k rozhodnutí detailní'!A1224,0)="","",OFFSET(Zdroj!M$16,'k rozhodnutí detailní'!A1224,0))))</f>
        <v/>
      </c>
      <c r="D1227" s="3" t="str">
        <f ca="1">IF($B1225="","",CONCATENATE("Dotace bude použita na:","
",OFFSET(Zdroj!P$16,'k rozhodnutí detailní'!$A1224,0)))</f>
        <v/>
      </c>
      <c r="E1227" s="127"/>
      <c r="F1227" s="31" t="str">
        <f ca="1">IF($B1225="","",OFFSET(Zdroj!V$16,'k rozhodnutí detailní'!$A1224,0))</f>
        <v/>
      </c>
      <c r="G1227" s="38" t="str">
        <f ca="1">IF($B1225="","",OFFSET(Zdroj!CC$16,'k rozhodnutí'!$A1224,0))</f>
        <v/>
      </c>
      <c r="H1227" s="126"/>
      <c r="I1227" s="115"/>
      <c r="J1227" s="115"/>
      <c r="K1227" s="115"/>
      <c r="L1227" s="115"/>
      <c r="M1227" s="142"/>
      <c r="N1227" s="32" t="str">
        <f t="shared" ref="N1227" ca="1" si="819">IF(B1225="","",N1225/G1225)</f>
        <v/>
      </c>
      <c r="O1227" s="115"/>
    </row>
    <row r="1228" spans="1:15" x14ac:dyDescent="0.25">
      <c r="A1228" s="23"/>
      <c r="B1228" s="78" t="str">
        <f ca="1">IF(OFFSET(Zdroj!$B$16,A1227,0)&gt;0,A1230,"")</f>
        <v/>
      </c>
      <c r="C1228" s="2" t="str">
        <f ca="1">IF($B1228="","",IF(Zdroj!$AS$9="ano",CONCATENATE(OFFSET(Zdroj!C$16,'k rozhodnutí detailní'!$A1227,0),"
","Anonymizováno","
",OFFSET(Zdroj!E$16,'k rozhodnutí detailní'!$A1227,0),"
",OFFSET(Zdroj!F$16,'k rozhodnutí detailní'!$A1227,0)),CONCATENATE(OFFSET(Zdroj!C$16,'k rozhodnutí detailní'!$A1227,0),"
",OFFSET(Zdroj!D$16,'k rozhodnutí detailní'!$A1227,0),"
",OFFSET(Zdroj!E$16,'k rozhodnutí detailní'!$A1227,0),"
",OFFSET(Zdroj!F$16,'k rozhodnutí detailní'!$A1227,0))))</f>
        <v/>
      </c>
      <c r="D1228" s="19" t="str">
        <f ca="1">IF($B1228="","",OFFSET(Zdroj!N$16,'k rozhodnutí detailní'!$A1227,0))</f>
        <v/>
      </c>
      <c r="E1228" s="127" t="str">
        <f ca="1">IF($B1228="","",OFFSET(Zdroj!T$16,'k rozhodnutí detailní'!$A1227,0))</f>
        <v/>
      </c>
      <c r="F1228" s="31" t="str">
        <f ca="1">IF($B1228="","",OFFSET(Zdroj!U$16,'k rozhodnutí detailní'!$A1227,0))</f>
        <v/>
      </c>
      <c r="G1228" s="122" t="str">
        <f ca="1">IF($B1228="","",OFFSET(Zdroj!W$16,'k rozhodnutí detailní'!$A1227,0))</f>
        <v/>
      </c>
      <c r="H1228" s="126" t="str">
        <f ca="1">IF($B1228="","",OFFSET(Zdroj!Y$16,'k rozhodnutí detailní'!$A1227,0))</f>
        <v/>
      </c>
      <c r="I1228" s="115" t="str">
        <f ca="1">IF($B1228="","",OFFSET(Zdroj!BW$16,'k rozhodnutí detailní'!$A1227,0))</f>
        <v/>
      </c>
      <c r="J1228" s="115" t="str">
        <f ca="1">IF($B1228="","",OFFSET(Zdroj!BX$16,'k rozhodnutí detailní'!$A1227,0))</f>
        <v/>
      </c>
      <c r="K1228" s="115" t="str">
        <f ca="1">IF($B1228="","",OFFSET(Zdroj!BY$16,'k rozhodnutí detailní'!$A1227,0))</f>
        <v/>
      </c>
      <c r="L1228" s="115" t="str">
        <f ca="1">IF($B1228="","",CONCATENATE(OFFSET(Zdroj!BZ$16,'k rozhodnutí detailní'!$A1227,0)," ze 100"))</f>
        <v/>
      </c>
      <c r="M1228" s="142" t="str">
        <f t="shared" ref="M1228" ca="1" si="820">IF($B1228="","",SUM((I1228+J1228+K1228)/100))</f>
        <v/>
      </c>
      <c r="N1228" s="125" t="str">
        <f ca="1">IF(B1228="","",OFFSET(Zdroj!CE$16,'k rozhodnutí detailní'!A1227,0))</f>
        <v/>
      </c>
      <c r="O1228" s="115" t="str">
        <f ca="1">IF($B1228="","",OFFSET(Zdroj!Z$16,'k rozhodnutí detailní'!$A1227,0))</f>
        <v/>
      </c>
    </row>
    <row r="1229" spans="1:15" x14ac:dyDescent="0.25">
      <c r="A1229" s="23"/>
      <c r="B1229" s="124" t="str">
        <f ca="1">IF(OFFSET(Zdroj!$B$16,A1227,0)&gt;0,OFFSET(Zdroj!$B$16,A1227,0)+0,"")</f>
        <v/>
      </c>
      <c r="C1229" s="2" t="str">
        <f ca="1">IF($B1228="","",IF(Zdroj!$AS$9="ano",CONCATENATE("Okres:","
",OFFSET(Zdroj!CH$16,'k rozhodnutí detailní'!$A1227,0),"
","Právní forma","
",OFFSET(Zdroj!H$16,'k rozhodnutí detailní'!$A1227,0),"
",IF(OFFSET(Zdroj!I$16,'k rozhodnutí detailní'!$A1227,0)="","","IČO: "),OFFSET(Zdroj!I$16,'k rozhodnutí detailní'!$A1227,0),"
","B.Ú. ",IF(OFFSET(Zdroj!J$16,'k rozhodnutí detailní'!$A1227,0)="","","Anonymizováno")),CONCATENATE("Okres:","
",OFFSET(Zdroj!CH$16,'k rozhodnutí detailní'!$A1227,0),"
","Právní forma","
",OFFSET(Zdroj!H$16,'k rozhodnutí detailní'!$A1227,0),"
",IF(OFFSET(Zdroj!I$16,'k rozhodnutí detailní'!$A1227,0)="","","IČO: "),OFFSET(Zdroj!I$16,'k rozhodnutí detailní'!$A1227,0),"
","B.Ú. ",OFFSET(Zdroj!J$16,'k rozhodnutí detailní'!$A1227,0))))</f>
        <v/>
      </c>
      <c r="D1229" s="3" t="str">
        <f ca="1">IF($B1228="","",OFFSET(Zdroj!O$16,'k rozhodnutí detailní'!$A1227,0))</f>
        <v/>
      </c>
      <c r="E1229" s="127"/>
      <c r="F1229" s="30"/>
      <c r="G1229" s="122"/>
      <c r="H1229" s="126"/>
      <c r="I1229" s="115"/>
      <c r="J1229" s="115"/>
      <c r="K1229" s="115"/>
      <c r="L1229" s="115"/>
      <c r="M1229" s="142"/>
      <c r="N1229" s="125"/>
      <c r="O1229" s="115"/>
    </row>
    <row r="1230" spans="1:15" x14ac:dyDescent="0.25">
      <c r="A1230" s="23">
        <f t="shared" ref="A1230" si="821">ROW()/3-1</f>
        <v>409</v>
      </c>
      <c r="B1230" s="124"/>
      <c r="C1230" s="28" t="str">
        <f ca="1">IF($B1228="","",IF(Zdroj!$AS$9="ano",IF(OFFSET(Zdroj!M$16,'k rozhodnutí detailní'!A1227,0)="","","Anonymizováno"),IF(OFFSET(Zdroj!M$16,'k rozhodnutí detailní'!A1227,0)="","",OFFSET(Zdroj!M$16,'k rozhodnutí detailní'!A1227,0))))</f>
        <v/>
      </c>
      <c r="D1230" s="3" t="str">
        <f ca="1">IF($B1228="","",CONCATENATE("Dotace bude použita na:","
",OFFSET(Zdroj!P$16,'k rozhodnutí detailní'!$A1227,0)))</f>
        <v/>
      </c>
      <c r="E1230" s="127"/>
      <c r="F1230" s="31" t="str">
        <f ca="1">IF($B1228="","",OFFSET(Zdroj!V$16,'k rozhodnutí detailní'!$A1227,0))</f>
        <v/>
      </c>
      <c r="G1230" s="38" t="str">
        <f ca="1">IF($B1228="","",OFFSET(Zdroj!CC$16,'k rozhodnutí'!$A1227,0))</f>
        <v/>
      </c>
      <c r="H1230" s="126"/>
      <c r="I1230" s="115"/>
      <c r="J1230" s="115"/>
      <c r="K1230" s="115"/>
      <c r="L1230" s="115"/>
      <c r="M1230" s="142"/>
      <c r="N1230" s="32" t="str">
        <f t="shared" ref="N1230" ca="1" si="822">IF(B1228="","",N1228/G1228)</f>
        <v/>
      </c>
      <c r="O1230" s="115"/>
    </row>
    <row r="1231" spans="1:15" x14ac:dyDescent="0.25">
      <c r="A1231" s="23"/>
      <c r="B1231" s="78" t="str">
        <f ca="1">IF(OFFSET(Zdroj!$B$16,A1230,0)&gt;0,A1233,"")</f>
        <v/>
      </c>
      <c r="C1231" s="2" t="str">
        <f ca="1">IF($B1231="","",IF(Zdroj!$AS$9="ano",CONCATENATE(OFFSET(Zdroj!C$16,'k rozhodnutí detailní'!$A1230,0),"
","Anonymizováno","
",OFFSET(Zdroj!E$16,'k rozhodnutí detailní'!$A1230,0),"
",OFFSET(Zdroj!F$16,'k rozhodnutí detailní'!$A1230,0)),CONCATENATE(OFFSET(Zdroj!C$16,'k rozhodnutí detailní'!$A1230,0),"
",OFFSET(Zdroj!D$16,'k rozhodnutí detailní'!$A1230,0),"
",OFFSET(Zdroj!E$16,'k rozhodnutí detailní'!$A1230,0),"
",OFFSET(Zdroj!F$16,'k rozhodnutí detailní'!$A1230,0))))</f>
        <v/>
      </c>
      <c r="D1231" s="19" t="str">
        <f ca="1">IF($B1231="","",OFFSET(Zdroj!N$16,'k rozhodnutí detailní'!$A1230,0))</f>
        <v/>
      </c>
      <c r="E1231" s="127" t="str">
        <f ca="1">IF($B1231="","",OFFSET(Zdroj!T$16,'k rozhodnutí detailní'!$A1230,0))</f>
        <v/>
      </c>
      <c r="F1231" s="31" t="str">
        <f ca="1">IF($B1231="","",OFFSET(Zdroj!U$16,'k rozhodnutí detailní'!$A1230,0))</f>
        <v/>
      </c>
      <c r="G1231" s="122" t="str">
        <f ca="1">IF($B1231="","",OFFSET(Zdroj!W$16,'k rozhodnutí detailní'!$A1230,0))</f>
        <v/>
      </c>
      <c r="H1231" s="126" t="str">
        <f ca="1">IF($B1231="","",OFFSET(Zdroj!Y$16,'k rozhodnutí detailní'!$A1230,0))</f>
        <v/>
      </c>
      <c r="I1231" s="115" t="str">
        <f ca="1">IF($B1231="","",OFFSET(Zdroj!BW$16,'k rozhodnutí detailní'!$A1230,0))</f>
        <v/>
      </c>
      <c r="J1231" s="115" t="str">
        <f ca="1">IF($B1231="","",OFFSET(Zdroj!BX$16,'k rozhodnutí detailní'!$A1230,0))</f>
        <v/>
      </c>
      <c r="K1231" s="115" t="str">
        <f ca="1">IF($B1231="","",OFFSET(Zdroj!BY$16,'k rozhodnutí detailní'!$A1230,0))</f>
        <v/>
      </c>
      <c r="L1231" s="115" t="str">
        <f ca="1">IF($B1231="","",CONCATENATE(OFFSET(Zdroj!BZ$16,'k rozhodnutí detailní'!$A1230,0)," ze 100"))</f>
        <v/>
      </c>
      <c r="M1231" s="142" t="str">
        <f t="shared" ref="M1231" ca="1" si="823">IF($B1231="","",SUM((I1231+J1231+K1231)/100))</f>
        <v/>
      </c>
      <c r="N1231" s="125" t="str">
        <f ca="1">IF(B1231="","",OFFSET(Zdroj!CE$16,'k rozhodnutí detailní'!A1230,0))</f>
        <v/>
      </c>
      <c r="O1231" s="115" t="str">
        <f ca="1">IF($B1231="","",OFFSET(Zdroj!Z$16,'k rozhodnutí detailní'!$A1230,0))</f>
        <v/>
      </c>
    </row>
    <row r="1232" spans="1:15" x14ac:dyDescent="0.25">
      <c r="A1232" s="23"/>
      <c r="B1232" s="124" t="str">
        <f ca="1">IF(OFFSET(Zdroj!$B$16,A1230,0)&gt;0,OFFSET(Zdroj!$B$16,A1230,0)+0,"")</f>
        <v/>
      </c>
      <c r="C1232" s="2" t="str">
        <f ca="1">IF($B1231="","",IF(Zdroj!$AS$9="ano",CONCATENATE("Okres:","
",OFFSET(Zdroj!CH$16,'k rozhodnutí detailní'!$A1230,0),"
","Právní forma","
",OFFSET(Zdroj!H$16,'k rozhodnutí detailní'!$A1230,0),"
",IF(OFFSET(Zdroj!I$16,'k rozhodnutí detailní'!$A1230,0)="","","IČO: "),OFFSET(Zdroj!I$16,'k rozhodnutí detailní'!$A1230,0),"
","B.Ú. ",IF(OFFSET(Zdroj!J$16,'k rozhodnutí detailní'!$A1230,0)="","","Anonymizováno")),CONCATENATE("Okres:","
",OFFSET(Zdroj!CH$16,'k rozhodnutí detailní'!$A1230,0),"
","Právní forma","
",OFFSET(Zdroj!H$16,'k rozhodnutí detailní'!$A1230,0),"
",IF(OFFSET(Zdroj!I$16,'k rozhodnutí detailní'!$A1230,0)="","","IČO: "),OFFSET(Zdroj!I$16,'k rozhodnutí detailní'!$A1230,0),"
","B.Ú. ",OFFSET(Zdroj!J$16,'k rozhodnutí detailní'!$A1230,0))))</f>
        <v/>
      </c>
      <c r="D1232" s="3" t="str">
        <f ca="1">IF($B1231="","",OFFSET(Zdroj!O$16,'k rozhodnutí detailní'!$A1230,0))</f>
        <v/>
      </c>
      <c r="E1232" s="127"/>
      <c r="F1232" s="30"/>
      <c r="G1232" s="122"/>
      <c r="H1232" s="126"/>
      <c r="I1232" s="115"/>
      <c r="J1232" s="115"/>
      <c r="K1232" s="115"/>
      <c r="L1232" s="115"/>
      <c r="M1232" s="142"/>
      <c r="N1232" s="125"/>
      <c r="O1232" s="115"/>
    </row>
    <row r="1233" spans="1:15" x14ac:dyDescent="0.25">
      <c r="A1233" s="23">
        <f t="shared" ref="A1233" si="824">ROW()/3-1</f>
        <v>410</v>
      </c>
      <c r="B1233" s="124"/>
      <c r="C1233" s="28" t="str">
        <f ca="1">IF($B1231="","",IF(Zdroj!$AS$9="ano",IF(OFFSET(Zdroj!M$16,'k rozhodnutí detailní'!A1230,0)="","","Anonymizováno"),IF(OFFSET(Zdroj!M$16,'k rozhodnutí detailní'!A1230,0)="","",OFFSET(Zdroj!M$16,'k rozhodnutí detailní'!A1230,0))))</f>
        <v/>
      </c>
      <c r="D1233" s="3" t="str">
        <f ca="1">IF($B1231="","",CONCATENATE("Dotace bude použita na:","
",OFFSET(Zdroj!P$16,'k rozhodnutí detailní'!$A1230,0)))</f>
        <v/>
      </c>
      <c r="E1233" s="127"/>
      <c r="F1233" s="31" t="str">
        <f ca="1">IF($B1231="","",OFFSET(Zdroj!V$16,'k rozhodnutí detailní'!$A1230,0))</f>
        <v/>
      </c>
      <c r="G1233" s="38" t="str">
        <f ca="1">IF($B1231="","",OFFSET(Zdroj!CC$16,'k rozhodnutí'!$A1230,0))</f>
        <v/>
      </c>
      <c r="H1233" s="126"/>
      <c r="I1233" s="115"/>
      <c r="J1233" s="115"/>
      <c r="K1233" s="115"/>
      <c r="L1233" s="115"/>
      <c r="M1233" s="142"/>
      <c r="N1233" s="32" t="str">
        <f t="shared" ref="N1233" ca="1" si="825">IF(B1231="","",N1231/G1231)</f>
        <v/>
      </c>
      <c r="O1233" s="115"/>
    </row>
    <row r="1234" spans="1:15" x14ac:dyDescent="0.25">
      <c r="A1234" s="23"/>
      <c r="B1234" s="78" t="str">
        <f ca="1">IF(OFFSET(Zdroj!$B$16,A1233,0)&gt;0,A1236,"")</f>
        <v/>
      </c>
      <c r="C1234" s="2" t="str">
        <f ca="1">IF($B1234="","",IF(Zdroj!$AS$9="ano",CONCATENATE(OFFSET(Zdroj!C$16,'k rozhodnutí detailní'!$A1233,0),"
","Anonymizováno","
",OFFSET(Zdroj!E$16,'k rozhodnutí detailní'!$A1233,0),"
",OFFSET(Zdroj!F$16,'k rozhodnutí detailní'!$A1233,0)),CONCATENATE(OFFSET(Zdroj!C$16,'k rozhodnutí detailní'!$A1233,0),"
",OFFSET(Zdroj!D$16,'k rozhodnutí detailní'!$A1233,0),"
",OFFSET(Zdroj!E$16,'k rozhodnutí detailní'!$A1233,0),"
",OFFSET(Zdroj!F$16,'k rozhodnutí detailní'!$A1233,0))))</f>
        <v/>
      </c>
      <c r="D1234" s="19" t="str">
        <f ca="1">IF($B1234="","",OFFSET(Zdroj!N$16,'k rozhodnutí detailní'!$A1233,0))</f>
        <v/>
      </c>
      <c r="E1234" s="127" t="str">
        <f ca="1">IF($B1234="","",OFFSET(Zdroj!T$16,'k rozhodnutí detailní'!$A1233,0))</f>
        <v/>
      </c>
      <c r="F1234" s="31" t="str">
        <f ca="1">IF($B1234="","",OFFSET(Zdroj!U$16,'k rozhodnutí detailní'!$A1233,0))</f>
        <v/>
      </c>
      <c r="G1234" s="122" t="str">
        <f ca="1">IF($B1234="","",OFFSET(Zdroj!W$16,'k rozhodnutí detailní'!$A1233,0))</f>
        <v/>
      </c>
      <c r="H1234" s="126" t="str">
        <f ca="1">IF($B1234="","",OFFSET(Zdroj!Y$16,'k rozhodnutí detailní'!$A1233,0))</f>
        <v/>
      </c>
      <c r="I1234" s="115" t="str">
        <f ca="1">IF($B1234="","",OFFSET(Zdroj!BW$16,'k rozhodnutí detailní'!$A1233,0))</f>
        <v/>
      </c>
      <c r="J1234" s="115" t="str">
        <f ca="1">IF($B1234="","",OFFSET(Zdroj!BX$16,'k rozhodnutí detailní'!$A1233,0))</f>
        <v/>
      </c>
      <c r="K1234" s="115" t="str">
        <f ca="1">IF($B1234="","",OFFSET(Zdroj!BY$16,'k rozhodnutí detailní'!$A1233,0))</f>
        <v/>
      </c>
      <c r="L1234" s="115" t="str">
        <f ca="1">IF($B1234="","",CONCATENATE(OFFSET(Zdroj!BZ$16,'k rozhodnutí detailní'!$A1233,0)," ze 100"))</f>
        <v/>
      </c>
      <c r="M1234" s="142" t="str">
        <f t="shared" ref="M1234" ca="1" si="826">IF($B1234="","",SUM((I1234+J1234+K1234)/100))</f>
        <v/>
      </c>
      <c r="N1234" s="125" t="str">
        <f ca="1">IF(B1234="","",OFFSET(Zdroj!CE$16,'k rozhodnutí detailní'!A1233,0))</f>
        <v/>
      </c>
      <c r="O1234" s="115" t="str">
        <f ca="1">IF($B1234="","",OFFSET(Zdroj!Z$16,'k rozhodnutí detailní'!$A1233,0))</f>
        <v/>
      </c>
    </row>
    <row r="1235" spans="1:15" x14ac:dyDescent="0.25">
      <c r="A1235" s="23"/>
      <c r="B1235" s="124" t="str">
        <f ca="1">IF(OFFSET(Zdroj!$B$16,A1233,0)&gt;0,OFFSET(Zdroj!$B$16,A1233,0)+0,"")</f>
        <v/>
      </c>
      <c r="C1235" s="2" t="str">
        <f ca="1">IF($B1234="","",IF(Zdroj!$AS$9="ano",CONCATENATE("Okres:","
",OFFSET(Zdroj!CH$16,'k rozhodnutí detailní'!$A1233,0),"
","Právní forma","
",OFFSET(Zdroj!H$16,'k rozhodnutí detailní'!$A1233,0),"
",IF(OFFSET(Zdroj!I$16,'k rozhodnutí detailní'!$A1233,0)="","","IČO: "),OFFSET(Zdroj!I$16,'k rozhodnutí detailní'!$A1233,0),"
","B.Ú. ",IF(OFFSET(Zdroj!J$16,'k rozhodnutí detailní'!$A1233,0)="","","Anonymizováno")),CONCATENATE("Okres:","
",OFFSET(Zdroj!CH$16,'k rozhodnutí detailní'!$A1233,0),"
","Právní forma","
",OFFSET(Zdroj!H$16,'k rozhodnutí detailní'!$A1233,0),"
",IF(OFFSET(Zdroj!I$16,'k rozhodnutí detailní'!$A1233,0)="","","IČO: "),OFFSET(Zdroj!I$16,'k rozhodnutí detailní'!$A1233,0),"
","B.Ú. ",OFFSET(Zdroj!J$16,'k rozhodnutí detailní'!$A1233,0))))</f>
        <v/>
      </c>
      <c r="D1235" s="3" t="str">
        <f ca="1">IF($B1234="","",OFFSET(Zdroj!O$16,'k rozhodnutí detailní'!$A1233,0))</f>
        <v/>
      </c>
      <c r="E1235" s="127"/>
      <c r="F1235" s="30"/>
      <c r="G1235" s="122"/>
      <c r="H1235" s="126"/>
      <c r="I1235" s="115"/>
      <c r="J1235" s="115"/>
      <c r="K1235" s="115"/>
      <c r="L1235" s="115"/>
      <c r="M1235" s="142"/>
      <c r="N1235" s="125"/>
      <c r="O1235" s="115"/>
    </row>
    <row r="1236" spans="1:15" x14ac:dyDescent="0.25">
      <c r="A1236" s="23">
        <f t="shared" ref="A1236" si="827">ROW()/3-1</f>
        <v>411</v>
      </c>
      <c r="B1236" s="124"/>
      <c r="C1236" s="28" t="str">
        <f ca="1">IF($B1234="","",IF(Zdroj!$AS$9="ano",IF(OFFSET(Zdroj!M$16,'k rozhodnutí detailní'!A1233,0)="","","Anonymizováno"),IF(OFFSET(Zdroj!M$16,'k rozhodnutí detailní'!A1233,0)="","",OFFSET(Zdroj!M$16,'k rozhodnutí detailní'!A1233,0))))</f>
        <v/>
      </c>
      <c r="D1236" s="3" t="str">
        <f ca="1">IF($B1234="","",CONCATENATE("Dotace bude použita na:","
",OFFSET(Zdroj!P$16,'k rozhodnutí detailní'!$A1233,0)))</f>
        <v/>
      </c>
      <c r="E1236" s="127"/>
      <c r="F1236" s="31" t="str">
        <f ca="1">IF($B1234="","",OFFSET(Zdroj!V$16,'k rozhodnutí detailní'!$A1233,0))</f>
        <v/>
      </c>
      <c r="G1236" s="38" t="str">
        <f ca="1">IF($B1234="","",OFFSET(Zdroj!CC$16,'k rozhodnutí'!$A1233,0))</f>
        <v/>
      </c>
      <c r="H1236" s="126"/>
      <c r="I1236" s="115"/>
      <c r="J1236" s="115"/>
      <c r="K1236" s="115"/>
      <c r="L1236" s="115"/>
      <c r="M1236" s="142"/>
      <c r="N1236" s="32" t="str">
        <f t="shared" ref="N1236" ca="1" si="828">IF(B1234="","",N1234/G1234)</f>
        <v/>
      </c>
      <c r="O1236" s="115"/>
    </row>
    <row r="1237" spans="1:15" x14ac:dyDescent="0.25">
      <c r="A1237" s="23"/>
      <c r="B1237" s="78" t="str">
        <f ca="1">IF(OFFSET(Zdroj!$B$16,A1236,0)&gt;0,A1239,"")</f>
        <v/>
      </c>
      <c r="C1237" s="2" t="str">
        <f ca="1">IF($B1237="","",IF(Zdroj!$AS$9="ano",CONCATENATE(OFFSET(Zdroj!C$16,'k rozhodnutí detailní'!$A1236,0),"
","Anonymizováno","
",OFFSET(Zdroj!E$16,'k rozhodnutí detailní'!$A1236,0),"
",OFFSET(Zdroj!F$16,'k rozhodnutí detailní'!$A1236,0)),CONCATENATE(OFFSET(Zdroj!C$16,'k rozhodnutí detailní'!$A1236,0),"
",OFFSET(Zdroj!D$16,'k rozhodnutí detailní'!$A1236,0),"
",OFFSET(Zdroj!E$16,'k rozhodnutí detailní'!$A1236,0),"
",OFFSET(Zdroj!F$16,'k rozhodnutí detailní'!$A1236,0))))</f>
        <v/>
      </c>
      <c r="D1237" s="19" t="str">
        <f ca="1">IF($B1237="","",OFFSET(Zdroj!N$16,'k rozhodnutí detailní'!$A1236,0))</f>
        <v/>
      </c>
      <c r="E1237" s="127" t="str">
        <f ca="1">IF($B1237="","",OFFSET(Zdroj!T$16,'k rozhodnutí detailní'!$A1236,0))</f>
        <v/>
      </c>
      <c r="F1237" s="31" t="str">
        <f ca="1">IF($B1237="","",OFFSET(Zdroj!U$16,'k rozhodnutí detailní'!$A1236,0))</f>
        <v/>
      </c>
      <c r="G1237" s="122" t="str">
        <f ca="1">IF($B1237="","",OFFSET(Zdroj!W$16,'k rozhodnutí detailní'!$A1236,0))</f>
        <v/>
      </c>
      <c r="H1237" s="126" t="str">
        <f ca="1">IF($B1237="","",OFFSET(Zdroj!Y$16,'k rozhodnutí detailní'!$A1236,0))</f>
        <v/>
      </c>
      <c r="I1237" s="115" t="str">
        <f ca="1">IF($B1237="","",OFFSET(Zdroj!BW$16,'k rozhodnutí detailní'!$A1236,0))</f>
        <v/>
      </c>
      <c r="J1237" s="115" t="str">
        <f ca="1">IF($B1237="","",OFFSET(Zdroj!BX$16,'k rozhodnutí detailní'!$A1236,0))</f>
        <v/>
      </c>
      <c r="K1237" s="115" t="str">
        <f ca="1">IF($B1237="","",OFFSET(Zdroj!BY$16,'k rozhodnutí detailní'!$A1236,0))</f>
        <v/>
      </c>
      <c r="L1237" s="115" t="str">
        <f ca="1">IF($B1237="","",CONCATENATE(OFFSET(Zdroj!BZ$16,'k rozhodnutí detailní'!$A1236,0)," ze 100"))</f>
        <v/>
      </c>
      <c r="M1237" s="142" t="str">
        <f t="shared" ref="M1237" ca="1" si="829">IF($B1237="","",SUM((I1237+J1237+K1237)/100))</f>
        <v/>
      </c>
      <c r="N1237" s="125" t="str">
        <f ca="1">IF(B1237="","",OFFSET(Zdroj!CE$16,'k rozhodnutí detailní'!A1236,0))</f>
        <v/>
      </c>
      <c r="O1237" s="115" t="str">
        <f ca="1">IF($B1237="","",OFFSET(Zdroj!Z$16,'k rozhodnutí detailní'!$A1236,0))</f>
        <v/>
      </c>
    </row>
    <row r="1238" spans="1:15" x14ac:dyDescent="0.25">
      <c r="A1238" s="23"/>
      <c r="B1238" s="124" t="str">
        <f ca="1">IF(OFFSET(Zdroj!$B$16,A1236,0)&gt;0,OFFSET(Zdroj!$B$16,A1236,0)+0,"")</f>
        <v/>
      </c>
      <c r="C1238" s="2" t="str">
        <f ca="1">IF($B1237="","",IF(Zdroj!$AS$9="ano",CONCATENATE("Okres:","
",OFFSET(Zdroj!CH$16,'k rozhodnutí detailní'!$A1236,0),"
","Právní forma","
",OFFSET(Zdroj!H$16,'k rozhodnutí detailní'!$A1236,0),"
",IF(OFFSET(Zdroj!I$16,'k rozhodnutí detailní'!$A1236,0)="","","IČO: "),OFFSET(Zdroj!I$16,'k rozhodnutí detailní'!$A1236,0),"
","B.Ú. ",IF(OFFSET(Zdroj!J$16,'k rozhodnutí detailní'!$A1236,0)="","","Anonymizováno")),CONCATENATE("Okres:","
",OFFSET(Zdroj!CH$16,'k rozhodnutí detailní'!$A1236,0),"
","Právní forma","
",OFFSET(Zdroj!H$16,'k rozhodnutí detailní'!$A1236,0),"
",IF(OFFSET(Zdroj!I$16,'k rozhodnutí detailní'!$A1236,0)="","","IČO: "),OFFSET(Zdroj!I$16,'k rozhodnutí detailní'!$A1236,0),"
","B.Ú. ",OFFSET(Zdroj!J$16,'k rozhodnutí detailní'!$A1236,0))))</f>
        <v/>
      </c>
      <c r="D1238" s="3" t="str">
        <f ca="1">IF($B1237="","",OFFSET(Zdroj!O$16,'k rozhodnutí detailní'!$A1236,0))</f>
        <v/>
      </c>
      <c r="E1238" s="127"/>
      <c r="F1238" s="30"/>
      <c r="G1238" s="122"/>
      <c r="H1238" s="126"/>
      <c r="I1238" s="115"/>
      <c r="J1238" s="115"/>
      <c r="K1238" s="115"/>
      <c r="L1238" s="115"/>
      <c r="M1238" s="142"/>
      <c r="N1238" s="125"/>
      <c r="O1238" s="115"/>
    </row>
    <row r="1239" spans="1:15" x14ac:dyDescent="0.25">
      <c r="A1239" s="23">
        <f t="shared" ref="A1239" si="830">ROW()/3-1</f>
        <v>412</v>
      </c>
      <c r="B1239" s="124"/>
      <c r="C1239" s="28" t="str">
        <f ca="1">IF($B1237="","",IF(Zdroj!$AS$9="ano",IF(OFFSET(Zdroj!M$16,'k rozhodnutí detailní'!A1236,0)="","","Anonymizováno"),IF(OFFSET(Zdroj!M$16,'k rozhodnutí detailní'!A1236,0)="","",OFFSET(Zdroj!M$16,'k rozhodnutí detailní'!A1236,0))))</f>
        <v/>
      </c>
      <c r="D1239" s="3" t="str">
        <f ca="1">IF($B1237="","",CONCATENATE("Dotace bude použita na:","
",OFFSET(Zdroj!P$16,'k rozhodnutí detailní'!$A1236,0)))</f>
        <v/>
      </c>
      <c r="E1239" s="127"/>
      <c r="F1239" s="31" t="str">
        <f ca="1">IF($B1237="","",OFFSET(Zdroj!V$16,'k rozhodnutí detailní'!$A1236,0))</f>
        <v/>
      </c>
      <c r="G1239" s="38" t="str">
        <f ca="1">IF($B1237="","",OFFSET(Zdroj!CC$16,'k rozhodnutí'!$A1236,0))</f>
        <v/>
      </c>
      <c r="H1239" s="126"/>
      <c r="I1239" s="115"/>
      <c r="J1239" s="115"/>
      <c r="K1239" s="115"/>
      <c r="L1239" s="115"/>
      <c r="M1239" s="142"/>
      <c r="N1239" s="32" t="str">
        <f t="shared" ref="N1239" ca="1" si="831">IF(B1237="","",N1237/G1237)</f>
        <v/>
      </c>
      <c r="O1239" s="115"/>
    </row>
    <row r="1240" spans="1:15" x14ac:dyDescent="0.25">
      <c r="A1240" s="23"/>
      <c r="B1240" s="78" t="str">
        <f ca="1">IF(OFFSET(Zdroj!$B$16,A1239,0)&gt;0,A1242,"")</f>
        <v/>
      </c>
      <c r="C1240" s="2" t="str">
        <f ca="1">IF($B1240="","",IF(Zdroj!$AS$9="ano",CONCATENATE(OFFSET(Zdroj!C$16,'k rozhodnutí detailní'!$A1239,0),"
","Anonymizováno","
",OFFSET(Zdroj!E$16,'k rozhodnutí detailní'!$A1239,0),"
",OFFSET(Zdroj!F$16,'k rozhodnutí detailní'!$A1239,0)),CONCATENATE(OFFSET(Zdroj!C$16,'k rozhodnutí detailní'!$A1239,0),"
",OFFSET(Zdroj!D$16,'k rozhodnutí detailní'!$A1239,0),"
",OFFSET(Zdroj!E$16,'k rozhodnutí detailní'!$A1239,0),"
",OFFSET(Zdroj!F$16,'k rozhodnutí detailní'!$A1239,0))))</f>
        <v/>
      </c>
      <c r="D1240" s="19" t="str">
        <f ca="1">IF($B1240="","",OFFSET(Zdroj!N$16,'k rozhodnutí detailní'!$A1239,0))</f>
        <v/>
      </c>
      <c r="E1240" s="127" t="str">
        <f ca="1">IF($B1240="","",OFFSET(Zdroj!T$16,'k rozhodnutí detailní'!$A1239,0))</f>
        <v/>
      </c>
      <c r="F1240" s="31" t="str">
        <f ca="1">IF($B1240="","",OFFSET(Zdroj!U$16,'k rozhodnutí detailní'!$A1239,0))</f>
        <v/>
      </c>
      <c r="G1240" s="122" t="str">
        <f ca="1">IF($B1240="","",OFFSET(Zdroj!W$16,'k rozhodnutí detailní'!$A1239,0))</f>
        <v/>
      </c>
      <c r="H1240" s="126" t="str">
        <f ca="1">IF($B1240="","",OFFSET(Zdroj!Y$16,'k rozhodnutí detailní'!$A1239,0))</f>
        <v/>
      </c>
      <c r="I1240" s="115" t="str">
        <f ca="1">IF($B1240="","",OFFSET(Zdroj!BW$16,'k rozhodnutí detailní'!$A1239,0))</f>
        <v/>
      </c>
      <c r="J1240" s="115" t="str">
        <f ca="1">IF($B1240="","",OFFSET(Zdroj!BX$16,'k rozhodnutí detailní'!$A1239,0))</f>
        <v/>
      </c>
      <c r="K1240" s="115" t="str">
        <f ca="1">IF($B1240="","",OFFSET(Zdroj!BY$16,'k rozhodnutí detailní'!$A1239,0))</f>
        <v/>
      </c>
      <c r="L1240" s="115" t="str">
        <f ca="1">IF($B1240="","",CONCATENATE(OFFSET(Zdroj!BZ$16,'k rozhodnutí detailní'!$A1239,0)," ze 100"))</f>
        <v/>
      </c>
      <c r="M1240" s="142" t="str">
        <f t="shared" ref="M1240" ca="1" si="832">IF($B1240="","",SUM((I1240+J1240+K1240)/100))</f>
        <v/>
      </c>
      <c r="N1240" s="125" t="str">
        <f ca="1">IF(B1240="","",OFFSET(Zdroj!CE$16,'k rozhodnutí detailní'!A1239,0))</f>
        <v/>
      </c>
      <c r="O1240" s="115" t="str">
        <f ca="1">IF($B1240="","",OFFSET(Zdroj!Z$16,'k rozhodnutí detailní'!$A1239,0))</f>
        <v/>
      </c>
    </row>
    <row r="1241" spans="1:15" x14ac:dyDescent="0.25">
      <c r="A1241" s="23"/>
      <c r="B1241" s="124" t="str">
        <f ca="1">IF(OFFSET(Zdroj!$B$16,A1239,0)&gt;0,OFFSET(Zdroj!$B$16,A1239,0)+0,"")</f>
        <v/>
      </c>
      <c r="C1241" s="2" t="str">
        <f ca="1">IF($B1240="","",IF(Zdroj!$AS$9="ano",CONCATENATE("Okres:","
",OFFSET(Zdroj!CH$16,'k rozhodnutí detailní'!$A1239,0),"
","Právní forma","
",OFFSET(Zdroj!H$16,'k rozhodnutí detailní'!$A1239,0),"
",IF(OFFSET(Zdroj!I$16,'k rozhodnutí detailní'!$A1239,0)="","","IČO: "),OFFSET(Zdroj!I$16,'k rozhodnutí detailní'!$A1239,0),"
","B.Ú. ",IF(OFFSET(Zdroj!J$16,'k rozhodnutí detailní'!$A1239,0)="","","Anonymizováno")),CONCATENATE("Okres:","
",OFFSET(Zdroj!CH$16,'k rozhodnutí detailní'!$A1239,0),"
","Právní forma","
",OFFSET(Zdroj!H$16,'k rozhodnutí detailní'!$A1239,0),"
",IF(OFFSET(Zdroj!I$16,'k rozhodnutí detailní'!$A1239,0)="","","IČO: "),OFFSET(Zdroj!I$16,'k rozhodnutí detailní'!$A1239,0),"
","B.Ú. ",OFFSET(Zdroj!J$16,'k rozhodnutí detailní'!$A1239,0))))</f>
        <v/>
      </c>
      <c r="D1241" s="3" t="str">
        <f ca="1">IF($B1240="","",OFFSET(Zdroj!O$16,'k rozhodnutí detailní'!$A1239,0))</f>
        <v/>
      </c>
      <c r="E1241" s="127"/>
      <c r="F1241" s="30"/>
      <c r="G1241" s="122"/>
      <c r="H1241" s="126"/>
      <c r="I1241" s="115"/>
      <c r="J1241" s="115"/>
      <c r="K1241" s="115"/>
      <c r="L1241" s="115"/>
      <c r="M1241" s="142"/>
      <c r="N1241" s="125"/>
      <c r="O1241" s="115"/>
    </row>
    <row r="1242" spans="1:15" x14ac:dyDescent="0.25">
      <c r="A1242" s="23">
        <f t="shared" ref="A1242" si="833">ROW()/3-1</f>
        <v>413</v>
      </c>
      <c r="B1242" s="124"/>
      <c r="C1242" s="28" t="str">
        <f ca="1">IF($B1240="","",IF(Zdroj!$AS$9="ano",IF(OFFSET(Zdroj!M$16,'k rozhodnutí detailní'!A1239,0)="","","Anonymizováno"),IF(OFFSET(Zdroj!M$16,'k rozhodnutí detailní'!A1239,0)="","",OFFSET(Zdroj!M$16,'k rozhodnutí detailní'!A1239,0))))</f>
        <v/>
      </c>
      <c r="D1242" s="3" t="str">
        <f ca="1">IF($B1240="","",CONCATENATE("Dotace bude použita na:","
",OFFSET(Zdroj!P$16,'k rozhodnutí detailní'!$A1239,0)))</f>
        <v/>
      </c>
      <c r="E1242" s="127"/>
      <c r="F1242" s="31" t="str">
        <f ca="1">IF($B1240="","",OFFSET(Zdroj!V$16,'k rozhodnutí detailní'!$A1239,0))</f>
        <v/>
      </c>
      <c r="G1242" s="38" t="str">
        <f ca="1">IF($B1240="","",OFFSET(Zdroj!CC$16,'k rozhodnutí'!$A1239,0))</f>
        <v/>
      </c>
      <c r="H1242" s="126"/>
      <c r="I1242" s="115"/>
      <c r="J1242" s="115"/>
      <c r="K1242" s="115"/>
      <c r="L1242" s="115"/>
      <c r="M1242" s="142"/>
      <c r="N1242" s="32" t="str">
        <f t="shared" ref="N1242" ca="1" si="834">IF(B1240="","",N1240/G1240)</f>
        <v/>
      </c>
      <c r="O1242" s="115"/>
    </row>
    <row r="1243" spans="1:15" x14ac:dyDescent="0.25">
      <c r="A1243" s="23"/>
      <c r="B1243" s="78" t="str">
        <f ca="1">IF(OFFSET(Zdroj!$B$16,A1242,0)&gt;0,A1245,"")</f>
        <v/>
      </c>
      <c r="C1243" s="2" t="str">
        <f ca="1">IF($B1243="","",IF(Zdroj!$AS$9="ano",CONCATENATE(OFFSET(Zdroj!C$16,'k rozhodnutí detailní'!$A1242,0),"
","Anonymizováno","
",OFFSET(Zdroj!E$16,'k rozhodnutí detailní'!$A1242,0),"
",OFFSET(Zdroj!F$16,'k rozhodnutí detailní'!$A1242,0)),CONCATENATE(OFFSET(Zdroj!C$16,'k rozhodnutí detailní'!$A1242,0),"
",OFFSET(Zdroj!D$16,'k rozhodnutí detailní'!$A1242,0),"
",OFFSET(Zdroj!E$16,'k rozhodnutí detailní'!$A1242,0),"
",OFFSET(Zdroj!F$16,'k rozhodnutí detailní'!$A1242,0))))</f>
        <v/>
      </c>
      <c r="D1243" s="19" t="str">
        <f ca="1">IF($B1243="","",OFFSET(Zdroj!N$16,'k rozhodnutí detailní'!$A1242,0))</f>
        <v/>
      </c>
      <c r="E1243" s="127" t="str">
        <f ca="1">IF($B1243="","",OFFSET(Zdroj!T$16,'k rozhodnutí detailní'!$A1242,0))</f>
        <v/>
      </c>
      <c r="F1243" s="31" t="str">
        <f ca="1">IF($B1243="","",OFFSET(Zdroj!U$16,'k rozhodnutí detailní'!$A1242,0))</f>
        <v/>
      </c>
      <c r="G1243" s="122" t="str">
        <f ca="1">IF($B1243="","",OFFSET(Zdroj!W$16,'k rozhodnutí detailní'!$A1242,0))</f>
        <v/>
      </c>
      <c r="H1243" s="126" t="str">
        <f ca="1">IF($B1243="","",OFFSET(Zdroj!Y$16,'k rozhodnutí detailní'!$A1242,0))</f>
        <v/>
      </c>
      <c r="I1243" s="115" t="str">
        <f ca="1">IF($B1243="","",OFFSET(Zdroj!BW$16,'k rozhodnutí detailní'!$A1242,0))</f>
        <v/>
      </c>
      <c r="J1243" s="115" t="str">
        <f ca="1">IF($B1243="","",OFFSET(Zdroj!BX$16,'k rozhodnutí detailní'!$A1242,0))</f>
        <v/>
      </c>
      <c r="K1243" s="115" t="str">
        <f ca="1">IF($B1243="","",OFFSET(Zdroj!BY$16,'k rozhodnutí detailní'!$A1242,0))</f>
        <v/>
      </c>
      <c r="L1243" s="115" t="str">
        <f ca="1">IF($B1243="","",CONCATENATE(OFFSET(Zdroj!BZ$16,'k rozhodnutí detailní'!$A1242,0)," ze 100"))</f>
        <v/>
      </c>
      <c r="M1243" s="142" t="str">
        <f t="shared" ref="M1243" ca="1" si="835">IF($B1243="","",SUM((I1243+J1243+K1243)/100))</f>
        <v/>
      </c>
      <c r="N1243" s="125" t="str">
        <f ca="1">IF(B1243="","",OFFSET(Zdroj!CE$16,'k rozhodnutí detailní'!A1242,0))</f>
        <v/>
      </c>
      <c r="O1243" s="115" t="str">
        <f ca="1">IF($B1243="","",OFFSET(Zdroj!Z$16,'k rozhodnutí detailní'!$A1242,0))</f>
        <v/>
      </c>
    </row>
    <row r="1244" spans="1:15" x14ac:dyDescent="0.25">
      <c r="A1244" s="23"/>
      <c r="B1244" s="124" t="str">
        <f ca="1">IF(OFFSET(Zdroj!$B$16,A1242,0)&gt;0,OFFSET(Zdroj!$B$16,A1242,0)+0,"")</f>
        <v/>
      </c>
      <c r="C1244" s="2" t="str">
        <f ca="1">IF($B1243="","",IF(Zdroj!$AS$9="ano",CONCATENATE("Okres:","
",OFFSET(Zdroj!CH$16,'k rozhodnutí detailní'!$A1242,0),"
","Právní forma","
",OFFSET(Zdroj!H$16,'k rozhodnutí detailní'!$A1242,0),"
",IF(OFFSET(Zdroj!I$16,'k rozhodnutí detailní'!$A1242,0)="","","IČO: "),OFFSET(Zdroj!I$16,'k rozhodnutí detailní'!$A1242,0),"
","B.Ú. ",IF(OFFSET(Zdroj!J$16,'k rozhodnutí detailní'!$A1242,0)="","","Anonymizováno")),CONCATENATE("Okres:","
",OFFSET(Zdroj!CH$16,'k rozhodnutí detailní'!$A1242,0),"
","Právní forma","
",OFFSET(Zdroj!H$16,'k rozhodnutí detailní'!$A1242,0),"
",IF(OFFSET(Zdroj!I$16,'k rozhodnutí detailní'!$A1242,0)="","","IČO: "),OFFSET(Zdroj!I$16,'k rozhodnutí detailní'!$A1242,0),"
","B.Ú. ",OFFSET(Zdroj!J$16,'k rozhodnutí detailní'!$A1242,0))))</f>
        <v/>
      </c>
      <c r="D1244" s="3" t="str">
        <f ca="1">IF($B1243="","",OFFSET(Zdroj!O$16,'k rozhodnutí detailní'!$A1242,0))</f>
        <v/>
      </c>
      <c r="E1244" s="127"/>
      <c r="F1244" s="30"/>
      <c r="G1244" s="122"/>
      <c r="H1244" s="126"/>
      <c r="I1244" s="115"/>
      <c r="J1244" s="115"/>
      <c r="K1244" s="115"/>
      <c r="L1244" s="115"/>
      <c r="M1244" s="142"/>
      <c r="N1244" s="125"/>
      <c r="O1244" s="115"/>
    </row>
    <row r="1245" spans="1:15" x14ac:dyDescent="0.25">
      <c r="A1245" s="23">
        <f t="shared" ref="A1245" si="836">ROW()/3-1</f>
        <v>414</v>
      </c>
      <c r="B1245" s="124"/>
      <c r="C1245" s="28" t="str">
        <f ca="1">IF($B1243="","",IF(Zdroj!$AS$9="ano",IF(OFFSET(Zdroj!M$16,'k rozhodnutí detailní'!A1242,0)="","","Anonymizováno"),IF(OFFSET(Zdroj!M$16,'k rozhodnutí detailní'!A1242,0)="","",OFFSET(Zdroj!M$16,'k rozhodnutí detailní'!A1242,0))))</f>
        <v/>
      </c>
      <c r="D1245" s="3" t="str">
        <f ca="1">IF($B1243="","",CONCATENATE("Dotace bude použita na:","
",OFFSET(Zdroj!P$16,'k rozhodnutí detailní'!$A1242,0)))</f>
        <v/>
      </c>
      <c r="E1245" s="127"/>
      <c r="F1245" s="31" t="str">
        <f ca="1">IF($B1243="","",OFFSET(Zdroj!V$16,'k rozhodnutí detailní'!$A1242,0))</f>
        <v/>
      </c>
      <c r="G1245" s="38" t="str">
        <f ca="1">IF($B1243="","",OFFSET(Zdroj!CC$16,'k rozhodnutí'!$A1242,0))</f>
        <v/>
      </c>
      <c r="H1245" s="126"/>
      <c r="I1245" s="115"/>
      <c r="J1245" s="115"/>
      <c r="K1245" s="115"/>
      <c r="L1245" s="115"/>
      <c r="M1245" s="142"/>
      <c r="N1245" s="32" t="str">
        <f t="shared" ref="N1245" ca="1" si="837">IF(B1243="","",N1243/G1243)</f>
        <v/>
      </c>
      <c r="O1245" s="115"/>
    </row>
    <row r="1246" spans="1:15" x14ac:dyDescent="0.25">
      <c r="A1246" s="23"/>
      <c r="B1246" s="78" t="str">
        <f ca="1">IF(OFFSET(Zdroj!$B$16,A1245,0)&gt;0,A1248,"")</f>
        <v/>
      </c>
      <c r="C1246" s="2" t="str">
        <f ca="1">IF($B1246="","",IF(Zdroj!$AS$9="ano",CONCATENATE(OFFSET(Zdroj!C$16,'k rozhodnutí detailní'!$A1245,0),"
","Anonymizováno","
",OFFSET(Zdroj!E$16,'k rozhodnutí detailní'!$A1245,0),"
",OFFSET(Zdroj!F$16,'k rozhodnutí detailní'!$A1245,0)),CONCATENATE(OFFSET(Zdroj!C$16,'k rozhodnutí detailní'!$A1245,0),"
",OFFSET(Zdroj!D$16,'k rozhodnutí detailní'!$A1245,0),"
",OFFSET(Zdroj!E$16,'k rozhodnutí detailní'!$A1245,0),"
",OFFSET(Zdroj!F$16,'k rozhodnutí detailní'!$A1245,0))))</f>
        <v/>
      </c>
      <c r="D1246" s="19" t="str">
        <f ca="1">IF($B1246="","",OFFSET(Zdroj!N$16,'k rozhodnutí detailní'!$A1245,0))</f>
        <v/>
      </c>
      <c r="E1246" s="127" t="str">
        <f ca="1">IF($B1246="","",OFFSET(Zdroj!T$16,'k rozhodnutí detailní'!$A1245,0))</f>
        <v/>
      </c>
      <c r="F1246" s="31" t="str">
        <f ca="1">IF($B1246="","",OFFSET(Zdroj!U$16,'k rozhodnutí detailní'!$A1245,0))</f>
        <v/>
      </c>
      <c r="G1246" s="122" t="str">
        <f ca="1">IF($B1246="","",OFFSET(Zdroj!W$16,'k rozhodnutí detailní'!$A1245,0))</f>
        <v/>
      </c>
      <c r="H1246" s="126" t="str">
        <f ca="1">IF($B1246="","",OFFSET(Zdroj!Y$16,'k rozhodnutí detailní'!$A1245,0))</f>
        <v/>
      </c>
      <c r="I1246" s="115" t="str">
        <f ca="1">IF($B1246="","",OFFSET(Zdroj!BW$16,'k rozhodnutí detailní'!$A1245,0))</f>
        <v/>
      </c>
      <c r="J1246" s="115" t="str">
        <f ca="1">IF($B1246="","",OFFSET(Zdroj!BX$16,'k rozhodnutí detailní'!$A1245,0))</f>
        <v/>
      </c>
      <c r="K1246" s="115" t="str">
        <f ca="1">IF($B1246="","",OFFSET(Zdroj!BY$16,'k rozhodnutí detailní'!$A1245,0))</f>
        <v/>
      </c>
      <c r="L1246" s="115" t="str">
        <f ca="1">IF($B1246="","",CONCATENATE(OFFSET(Zdroj!BZ$16,'k rozhodnutí detailní'!$A1245,0)," ze 100"))</f>
        <v/>
      </c>
      <c r="M1246" s="142" t="str">
        <f t="shared" ref="M1246" ca="1" si="838">IF($B1246="","",SUM((I1246+J1246+K1246)/100))</f>
        <v/>
      </c>
      <c r="N1246" s="125" t="str">
        <f ca="1">IF(B1246="","",OFFSET(Zdroj!CE$16,'k rozhodnutí detailní'!A1245,0))</f>
        <v/>
      </c>
      <c r="O1246" s="115" t="str">
        <f ca="1">IF($B1246="","",OFFSET(Zdroj!Z$16,'k rozhodnutí detailní'!$A1245,0))</f>
        <v/>
      </c>
    </row>
    <row r="1247" spans="1:15" x14ac:dyDescent="0.25">
      <c r="A1247" s="23"/>
      <c r="B1247" s="124" t="str">
        <f ca="1">IF(OFFSET(Zdroj!$B$16,A1245,0)&gt;0,OFFSET(Zdroj!$B$16,A1245,0)+0,"")</f>
        <v/>
      </c>
      <c r="C1247" s="2" t="str">
        <f ca="1">IF($B1246="","",IF(Zdroj!$AS$9="ano",CONCATENATE("Okres:","
",OFFSET(Zdroj!CH$16,'k rozhodnutí detailní'!$A1245,0),"
","Právní forma","
",OFFSET(Zdroj!H$16,'k rozhodnutí detailní'!$A1245,0),"
",IF(OFFSET(Zdroj!I$16,'k rozhodnutí detailní'!$A1245,0)="","","IČO: "),OFFSET(Zdroj!I$16,'k rozhodnutí detailní'!$A1245,0),"
","B.Ú. ",IF(OFFSET(Zdroj!J$16,'k rozhodnutí detailní'!$A1245,0)="","","Anonymizováno")),CONCATENATE("Okres:","
",OFFSET(Zdroj!CH$16,'k rozhodnutí detailní'!$A1245,0),"
","Právní forma","
",OFFSET(Zdroj!H$16,'k rozhodnutí detailní'!$A1245,0),"
",IF(OFFSET(Zdroj!I$16,'k rozhodnutí detailní'!$A1245,0)="","","IČO: "),OFFSET(Zdroj!I$16,'k rozhodnutí detailní'!$A1245,0),"
","B.Ú. ",OFFSET(Zdroj!J$16,'k rozhodnutí detailní'!$A1245,0))))</f>
        <v/>
      </c>
      <c r="D1247" s="3" t="str">
        <f ca="1">IF($B1246="","",OFFSET(Zdroj!O$16,'k rozhodnutí detailní'!$A1245,0))</f>
        <v/>
      </c>
      <c r="E1247" s="127"/>
      <c r="F1247" s="30"/>
      <c r="G1247" s="122"/>
      <c r="H1247" s="126"/>
      <c r="I1247" s="115"/>
      <c r="J1247" s="115"/>
      <c r="K1247" s="115"/>
      <c r="L1247" s="115"/>
      <c r="M1247" s="142"/>
      <c r="N1247" s="125"/>
      <c r="O1247" s="115"/>
    </row>
    <row r="1248" spans="1:15" x14ac:dyDescent="0.25">
      <c r="A1248" s="23">
        <f t="shared" ref="A1248" si="839">ROW()/3-1</f>
        <v>415</v>
      </c>
      <c r="B1248" s="124"/>
      <c r="C1248" s="28" t="str">
        <f ca="1">IF($B1246="","",IF(Zdroj!$AS$9="ano",IF(OFFSET(Zdroj!M$16,'k rozhodnutí detailní'!A1245,0)="","","Anonymizováno"),IF(OFFSET(Zdroj!M$16,'k rozhodnutí detailní'!A1245,0)="","",OFFSET(Zdroj!M$16,'k rozhodnutí detailní'!A1245,0))))</f>
        <v/>
      </c>
      <c r="D1248" s="3" t="str">
        <f ca="1">IF($B1246="","",CONCATENATE("Dotace bude použita na:","
",OFFSET(Zdroj!P$16,'k rozhodnutí detailní'!$A1245,0)))</f>
        <v/>
      </c>
      <c r="E1248" s="127"/>
      <c r="F1248" s="31" t="str">
        <f ca="1">IF($B1246="","",OFFSET(Zdroj!V$16,'k rozhodnutí detailní'!$A1245,0))</f>
        <v/>
      </c>
      <c r="G1248" s="38" t="str">
        <f ca="1">IF($B1246="","",OFFSET(Zdroj!CC$16,'k rozhodnutí'!$A1245,0))</f>
        <v/>
      </c>
      <c r="H1248" s="126"/>
      <c r="I1248" s="115"/>
      <c r="J1248" s="115"/>
      <c r="K1248" s="115"/>
      <c r="L1248" s="115"/>
      <c r="M1248" s="142"/>
      <c r="N1248" s="32" t="str">
        <f t="shared" ref="N1248" ca="1" si="840">IF(B1246="","",N1246/G1246)</f>
        <v/>
      </c>
      <c r="O1248" s="115"/>
    </row>
    <row r="1249" spans="1:15" x14ac:dyDescent="0.25">
      <c r="A1249" s="23"/>
      <c r="B1249" s="78" t="str">
        <f ca="1">IF(OFFSET(Zdroj!$B$16,A1248,0)&gt;0,A1251,"")</f>
        <v/>
      </c>
      <c r="C1249" s="2" t="str">
        <f ca="1">IF($B1249="","",IF(Zdroj!$AS$9="ano",CONCATENATE(OFFSET(Zdroj!C$16,'k rozhodnutí detailní'!$A1248,0),"
","Anonymizováno","
",OFFSET(Zdroj!E$16,'k rozhodnutí detailní'!$A1248,0),"
",OFFSET(Zdroj!F$16,'k rozhodnutí detailní'!$A1248,0)),CONCATENATE(OFFSET(Zdroj!C$16,'k rozhodnutí detailní'!$A1248,0),"
",OFFSET(Zdroj!D$16,'k rozhodnutí detailní'!$A1248,0),"
",OFFSET(Zdroj!E$16,'k rozhodnutí detailní'!$A1248,0),"
",OFFSET(Zdroj!F$16,'k rozhodnutí detailní'!$A1248,0))))</f>
        <v/>
      </c>
      <c r="D1249" s="19" t="str">
        <f ca="1">IF($B1249="","",OFFSET(Zdroj!N$16,'k rozhodnutí detailní'!$A1248,0))</f>
        <v/>
      </c>
      <c r="E1249" s="127" t="str">
        <f ca="1">IF($B1249="","",OFFSET(Zdroj!T$16,'k rozhodnutí detailní'!$A1248,0))</f>
        <v/>
      </c>
      <c r="F1249" s="31" t="str">
        <f ca="1">IF($B1249="","",OFFSET(Zdroj!U$16,'k rozhodnutí detailní'!$A1248,0))</f>
        <v/>
      </c>
      <c r="G1249" s="122" t="str">
        <f ca="1">IF($B1249="","",OFFSET(Zdroj!W$16,'k rozhodnutí detailní'!$A1248,0))</f>
        <v/>
      </c>
      <c r="H1249" s="126" t="str">
        <f ca="1">IF($B1249="","",OFFSET(Zdroj!Y$16,'k rozhodnutí detailní'!$A1248,0))</f>
        <v/>
      </c>
      <c r="I1249" s="115" t="str">
        <f ca="1">IF($B1249="","",OFFSET(Zdroj!BW$16,'k rozhodnutí detailní'!$A1248,0))</f>
        <v/>
      </c>
      <c r="J1249" s="115" t="str">
        <f ca="1">IF($B1249="","",OFFSET(Zdroj!BX$16,'k rozhodnutí detailní'!$A1248,0))</f>
        <v/>
      </c>
      <c r="K1249" s="115" t="str">
        <f ca="1">IF($B1249="","",OFFSET(Zdroj!BY$16,'k rozhodnutí detailní'!$A1248,0))</f>
        <v/>
      </c>
      <c r="L1249" s="115" t="str">
        <f ca="1">IF($B1249="","",CONCATENATE(OFFSET(Zdroj!BZ$16,'k rozhodnutí detailní'!$A1248,0)," ze 100"))</f>
        <v/>
      </c>
      <c r="M1249" s="142" t="str">
        <f t="shared" ref="M1249" ca="1" si="841">IF($B1249="","",SUM((I1249+J1249+K1249)/100))</f>
        <v/>
      </c>
      <c r="N1249" s="125" t="str">
        <f ca="1">IF(B1249="","",OFFSET(Zdroj!CE$16,'k rozhodnutí detailní'!A1248,0))</f>
        <v/>
      </c>
      <c r="O1249" s="115" t="str">
        <f ca="1">IF($B1249="","",OFFSET(Zdroj!Z$16,'k rozhodnutí detailní'!$A1248,0))</f>
        <v/>
      </c>
    </row>
    <row r="1250" spans="1:15" x14ac:dyDescent="0.25">
      <c r="A1250" s="23"/>
      <c r="B1250" s="124" t="str">
        <f ca="1">IF(OFFSET(Zdroj!$B$16,A1248,0)&gt;0,OFFSET(Zdroj!$B$16,A1248,0)+0,"")</f>
        <v/>
      </c>
      <c r="C1250" s="2" t="str">
        <f ca="1">IF($B1249="","",IF(Zdroj!$AS$9="ano",CONCATENATE("Okres:","
",OFFSET(Zdroj!CH$16,'k rozhodnutí detailní'!$A1248,0),"
","Právní forma","
",OFFSET(Zdroj!H$16,'k rozhodnutí detailní'!$A1248,0),"
",IF(OFFSET(Zdroj!I$16,'k rozhodnutí detailní'!$A1248,0)="","","IČO: "),OFFSET(Zdroj!I$16,'k rozhodnutí detailní'!$A1248,0),"
","B.Ú. ",IF(OFFSET(Zdroj!J$16,'k rozhodnutí detailní'!$A1248,0)="","","Anonymizováno")),CONCATENATE("Okres:","
",OFFSET(Zdroj!CH$16,'k rozhodnutí detailní'!$A1248,0),"
","Právní forma","
",OFFSET(Zdroj!H$16,'k rozhodnutí detailní'!$A1248,0),"
",IF(OFFSET(Zdroj!I$16,'k rozhodnutí detailní'!$A1248,0)="","","IČO: "),OFFSET(Zdroj!I$16,'k rozhodnutí detailní'!$A1248,0),"
","B.Ú. ",OFFSET(Zdroj!J$16,'k rozhodnutí detailní'!$A1248,0))))</f>
        <v/>
      </c>
      <c r="D1250" s="3" t="str">
        <f ca="1">IF($B1249="","",OFFSET(Zdroj!O$16,'k rozhodnutí detailní'!$A1248,0))</f>
        <v/>
      </c>
      <c r="E1250" s="127"/>
      <c r="F1250" s="30"/>
      <c r="G1250" s="122"/>
      <c r="H1250" s="126"/>
      <c r="I1250" s="115"/>
      <c r="J1250" s="115"/>
      <c r="K1250" s="115"/>
      <c r="L1250" s="115"/>
      <c r="M1250" s="142"/>
      <c r="N1250" s="125"/>
      <c r="O1250" s="115"/>
    </row>
    <row r="1251" spans="1:15" x14ac:dyDescent="0.25">
      <c r="A1251" s="23">
        <f t="shared" ref="A1251" si="842">ROW()/3-1</f>
        <v>416</v>
      </c>
      <c r="B1251" s="124"/>
      <c r="C1251" s="28" t="str">
        <f ca="1">IF($B1249="","",IF(Zdroj!$AS$9="ano",IF(OFFSET(Zdroj!M$16,'k rozhodnutí detailní'!A1248,0)="","","Anonymizováno"),IF(OFFSET(Zdroj!M$16,'k rozhodnutí detailní'!A1248,0)="","",OFFSET(Zdroj!M$16,'k rozhodnutí detailní'!A1248,0))))</f>
        <v/>
      </c>
      <c r="D1251" s="3" t="str">
        <f ca="1">IF($B1249="","",CONCATENATE("Dotace bude použita na:","
",OFFSET(Zdroj!P$16,'k rozhodnutí detailní'!$A1248,0)))</f>
        <v/>
      </c>
      <c r="E1251" s="127"/>
      <c r="F1251" s="31" t="str">
        <f ca="1">IF($B1249="","",OFFSET(Zdroj!V$16,'k rozhodnutí detailní'!$A1248,0))</f>
        <v/>
      </c>
      <c r="G1251" s="38" t="str">
        <f ca="1">IF($B1249="","",OFFSET(Zdroj!CC$16,'k rozhodnutí'!$A1248,0))</f>
        <v/>
      </c>
      <c r="H1251" s="126"/>
      <c r="I1251" s="115"/>
      <c r="J1251" s="115"/>
      <c r="K1251" s="115"/>
      <c r="L1251" s="115"/>
      <c r="M1251" s="142"/>
      <c r="N1251" s="32" t="str">
        <f t="shared" ref="N1251" ca="1" si="843">IF(B1249="","",N1249/G1249)</f>
        <v/>
      </c>
      <c r="O1251" s="115"/>
    </row>
    <row r="1252" spans="1:15" x14ac:dyDescent="0.25">
      <c r="A1252" s="23"/>
      <c r="B1252" s="78" t="str">
        <f ca="1">IF(OFFSET(Zdroj!$B$16,A1251,0)&gt;0,A1254,"")</f>
        <v/>
      </c>
      <c r="C1252" s="2" t="str">
        <f ca="1">IF($B1252="","",IF(Zdroj!$AS$9="ano",CONCATENATE(OFFSET(Zdroj!C$16,'k rozhodnutí detailní'!$A1251,0),"
","Anonymizováno","
",OFFSET(Zdroj!E$16,'k rozhodnutí detailní'!$A1251,0),"
",OFFSET(Zdroj!F$16,'k rozhodnutí detailní'!$A1251,0)),CONCATENATE(OFFSET(Zdroj!C$16,'k rozhodnutí detailní'!$A1251,0),"
",OFFSET(Zdroj!D$16,'k rozhodnutí detailní'!$A1251,0),"
",OFFSET(Zdroj!E$16,'k rozhodnutí detailní'!$A1251,0),"
",OFFSET(Zdroj!F$16,'k rozhodnutí detailní'!$A1251,0))))</f>
        <v/>
      </c>
      <c r="D1252" s="19" t="str">
        <f ca="1">IF($B1252="","",OFFSET(Zdroj!N$16,'k rozhodnutí detailní'!$A1251,0))</f>
        <v/>
      </c>
      <c r="E1252" s="127" t="str">
        <f ca="1">IF($B1252="","",OFFSET(Zdroj!T$16,'k rozhodnutí detailní'!$A1251,0))</f>
        <v/>
      </c>
      <c r="F1252" s="31" t="str">
        <f ca="1">IF($B1252="","",OFFSET(Zdroj!U$16,'k rozhodnutí detailní'!$A1251,0))</f>
        <v/>
      </c>
      <c r="G1252" s="122" t="str">
        <f ca="1">IF($B1252="","",OFFSET(Zdroj!W$16,'k rozhodnutí detailní'!$A1251,0))</f>
        <v/>
      </c>
      <c r="H1252" s="126" t="str">
        <f ca="1">IF($B1252="","",OFFSET(Zdroj!Y$16,'k rozhodnutí detailní'!$A1251,0))</f>
        <v/>
      </c>
      <c r="I1252" s="115" t="str">
        <f ca="1">IF($B1252="","",OFFSET(Zdroj!BW$16,'k rozhodnutí detailní'!$A1251,0))</f>
        <v/>
      </c>
      <c r="J1252" s="115" t="str">
        <f ca="1">IF($B1252="","",OFFSET(Zdroj!BX$16,'k rozhodnutí detailní'!$A1251,0))</f>
        <v/>
      </c>
      <c r="K1252" s="115" t="str">
        <f ca="1">IF($B1252="","",OFFSET(Zdroj!BY$16,'k rozhodnutí detailní'!$A1251,0))</f>
        <v/>
      </c>
      <c r="L1252" s="115" t="str">
        <f ca="1">IF($B1252="","",CONCATENATE(OFFSET(Zdroj!BZ$16,'k rozhodnutí detailní'!$A1251,0)," ze 100"))</f>
        <v/>
      </c>
      <c r="M1252" s="142" t="str">
        <f t="shared" ref="M1252" ca="1" si="844">IF($B1252="","",SUM((I1252+J1252+K1252)/100))</f>
        <v/>
      </c>
      <c r="N1252" s="125" t="str">
        <f ca="1">IF(B1252="","",OFFSET(Zdroj!CE$16,'k rozhodnutí detailní'!A1251,0))</f>
        <v/>
      </c>
      <c r="O1252" s="115" t="str">
        <f ca="1">IF($B1252="","",OFFSET(Zdroj!Z$16,'k rozhodnutí detailní'!$A1251,0))</f>
        <v/>
      </c>
    </row>
    <row r="1253" spans="1:15" x14ac:dyDescent="0.25">
      <c r="A1253" s="23"/>
      <c r="B1253" s="124" t="str">
        <f ca="1">IF(OFFSET(Zdroj!$B$16,A1251,0)&gt;0,OFFSET(Zdroj!$B$16,A1251,0)+0,"")</f>
        <v/>
      </c>
      <c r="C1253" s="2" t="str">
        <f ca="1">IF($B1252="","",IF(Zdroj!$AS$9="ano",CONCATENATE("Okres:","
",OFFSET(Zdroj!CH$16,'k rozhodnutí detailní'!$A1251,0),"
","Právní forma","
",OFFSET(Zdroj!H$16,'k rozhodnutí detailní'!$A1251,0),"
",IF(OFFSET(Zdroj!I$16,'k rozhodnutí detailní'!$A1251,0)="","","IČO: "),OFFSET(Zdroj!I$16,'k rozhodnutí detailní'!$A1251,0),"
","B.Ú. ",IF(OFFSET(Zdroj!J$16,'k rozhodnutí detailní'!$A1251,0)="","","Anonymizováno")),CONCATENATE("Okres:","
",OFFSET(Zdroj!CH$16,'k rozhodnutí detailní'!$A1251,0),"
","Právní forma","
",OFFSET(Zdroj!H$16,'k rozhodnutí detailní'!$A1251,0),"
",IF(OFFSET(Zdroj!I$16,'k rozhodnutí detailní'!$A1251,0)="","","IČO: "),OFFSET(Zdroj!I$16,'k rozhodnutí detailní'!$A1251,0),"
","B.Ú. ",OFFSET(Zdroj!J$16,'k rozhodnutí detailní'!$A1251,0))))</f>
        <v/>
      </c>
      <c r="D1253" s="3" t="str">
        <f ca="1">IF($B1252="","",OFFSET(Zdroj!O$16,'k rozhodnutí detailní'!$A1251,0))</f>
        <v/>
      </c>
      <c r="E1253" s="127"/>
      <c r="F1253" s="30"/>
      <c r="G1253" s="122"/>
      <c r="H1253" s="126"/>
      <c r="I1253" s="115"/>
      <c r="J1253" s="115"/>
      <c r="K1253" s="115"/>
      <c r="L1253" s="115"/>
      <c r="M1253" s="142"/>
      <c r="N1253" s="125"/>
      <c r="O1253" s="115"/>
    </row>
    <row r="1254" spans="1:15" x14ac:dyDescent="0.25">
      <c r="A1254" s="23">
        <f t="shared" ref="A1254" si="845">ROW()/3-1</f>
        <v>417</v>
      </c>
      <c r="B1254" s="124"/>
      <c r="C1254" s="28" t="str">
        <f ca="1">IF($B1252="","",IF(Zdroj!$AS$9="ano",IF(OFFSET(Zdroj!M$16,'k rozhodnutí detailní'!A1251,0)="","","Anonymizováno"),IF(OFFSET(Zdroj!M$16,'k rozhodnutí detailní'!A1251,0)="","",OFFSET(Zdroj!M$16,'k rozhodnutí detailní'!A1251,0))))</f>
        <v/>
      </c>
      <c r="D1254" s="3" t="str">
        <f ca="1">IF($B1252="","",CONCATENATE("Dotace bude použita na:","
",OFFSET(Zdroj!P$16,'k rozhodnutí detailní'!$A1251,0)))</f>
        <v/>
      </c>
      <c r="E1254" s="127"/>
      <c r="F1254" s="31" t="str">
        <f ca="1">IF($B1252="","",OFFSET(Zdroj!V$16,'k rozhodnutí detailní'!$A1251,0))</f>
        <v/>
      </c>
      <c r="G1254" s="38" t="str">
        <f ca="1">IF($B1252="","",OFFSET(Zdroj!CC$16,'k rozhodnutí'!$A1251,0))</f>
        <v/>
      </c>
      <c r="H1254" s="126"/>
      <c r="I1254" s="115"/>
      <c r="J1254" s="115"/>
      <c r="K1254" s="115"/>
      <c r="L1254" s="115"/>
      <c r="M1254" s="142"/>
      <c r="N1254" s="32" t="str">
        <f t="shared" ref="N1254" ca="1" si="846">IF(B1252="","",N1252/G1252)</f>
        <v/>
      </c>
      <c r="O1254" s="115"/>
    </row>
    <row r="1255" spans="1:15" x14ac:dyDescent="0.25">
      <c r="A1255" s="23"/>
      <c r="B1255" s="78" t="str">
        <f ca="1">IF(OFFSET(Zdroj!$B$16,A1254,0)&gt;0,A1257,"")</f>
        <v/>
      </c>
      <c r="C1255" s="2" t="str">
        <f ca="1">IF($B1255="","",IF(Zdroj!$AS$9="ano",CONCATENATE(OFFSET(Zdroj!C$16,'k rozhodnutí detailní'!$A1254,0),"
","Anonymizováno","
",OFFSET(Zdroj!E$16,'k rozhodnutí detailní'!$A1254,0),"
",OFFSET(Zdroj!F$16,'k rozhodnutí detailní'!$A1254,0)),CONCATENATE(OFFSET(Zdroj!C$16,'k rozhodnutí detailní'!$A1254,0),"
",OFFSET(Zdroj!D$16,'k rozhodnutí detailní'!$A1254,0),"
",OFFSET(Zdroj!E$16,'k rozhodnutí detailní'!$A1254,0),"
",OFFSET(Zdroj!F$16,'k rozhodnutí detailní'!$A1254,0))))</f>
        <v/>
      </c>
      <c r="D1255" s="19" t="str">
        <f ca="1">IF($B1255="","",OFFSET(Zdroj!N$16,'k rozhodnutí detailní'!$A1254,0))</f>
        <v/>
      </c>
      <c r="E1255" s="127" t="str">
        <f ca="1">IF($B1255="","",OFFSET(Zdroj!T$16,'k rozhodnutí detailní'!$A1254,0))</f>
        <v/>
      </c>
      <c r="F1255" s="31" t="str">
        <f ca="1">IF($B1255="","",OFFSET(Zdroj!U$16,'k rozhodnutí detailní'!$A1254,0))</f>
        <v/>
      </c>
      <c r="G1255" s="122" t="str">
        <f ca="1">IF($B1255="","",OFFSET(Zdroj!W$16,'k rozhodnutí detailní'!$A1254,0))</f>
        <v/>
      </c>
      <c r="H1255" s="126" t="str">
        <f ca="1">IF($B1255="","",OFFSET(Zdroj!Y$16,'k rozhodnutí detailní'!$A1254,0))</f>
        <v/>
      </c>
      <c r="I1255" s="115" t="str">
        <f ca="1">IF($B1255="","",OFFSET(Zdroj!BW$16,'k rozhodnutí detailní'!$A1254,0))</f>
        <v/>
      </c>
      <c r="J1255" s="115" t="str">
        <f ca="1">IF($B1255="","",OFFSET(Zdroj!BX$16,'k rozhodnutí detailní'!$A1254,0))</f>
        <v/>
      </c>
      <c r="K1255" s="115" t="str">
        <f ca="1">IF($B1255="","",OFFSET(Zdroj!BY$16,'k rozhodnutí detailní'!$A1254,0))</f>
        <v/>
      </c>
      <c r="L1255" s="115" t="str">
        <f ca="1">IF($B1255="","",CONCATENATE(OFFSET(Zdroj!BZ$16,'k rozhodnutí detailní'!$A1254,0)," ze 100"))</f>
        <v/>
      </c>
      <c r="M1255" s="142" t="str">
        <f t="shared" ref="M1255" ca="1" si="847">IF($B1255="","",SUM((I1255+J1255+K1255)/100))</f>
        <v/>
      </c>
      <c r="N1255" s="125" t="str">
        <f ca="1">IF(B1255="","",OFFSET(Zdroj!CE$16,'k rozhodnutí detailní'!A1254,0))</f>
        <v/>
      </c>
      <c r="O1255" s="115" t="str">
        <f ca="1">IF($B1255="","",OFFSET(Zdroj!Z$16,'k rozhodnutí detailní'!$A1254,0))</f>
        <v/>
      </c>
    </row>
    <row r="1256" spans="1:15" x14ac:dyDescent="0.25">
      <c r="A1256" s="23"/>
      <c r="B1256" s="124" t="str">
        <f ca="1">IF(OFFSET(Zdroj!$B$16,A1254,0)&gt;0,OFFSET(Zdroj!$B$16,A1254,0)+0,"")</f>
        <v/>
      </c>
      <c r="C1256" s="2" t="str">
        <f ca="1">IF($B1255="","",IF(Zdroj!$AS$9="ano",CONCATENATE("Okres:","
",OFFSET(Zdroj!CH$16,'k rozhodnutí detailní'!$A1254,0),"
","Právní forma","
",OFFSET(Zdroj!H$16,'k rozhodnutí detailní'!$A1254,0),"
",IF(OFFSET(Zdroj!I$16,'k rozhodnutí detailní'!$A1254,0)="","","IČO: "),OFFSET(Zdroj!I$16,'k rozhodnutí detailní'!$A1254,0),"
","B.Ú. ",IF(OFFSET(Zdroj!J$16,'k rozhodnutí detailní'!$A1254,0)="","","Anonymizováno")),CONCATENATE("Okres:","
",OFFSET(Zdroj!CH$16,'k rozhodnutí detailní'!$A1254,0),"
","Právní forma","
",OFFSET(Zdroj!H$16,'k rozhodnutí detailní'!$A1254,0),"
",IF(OFFSET(Zdroj!I$16,'k rozhodnutí detailní'!$A1254,0)="","","IČO: "),OFFSET(Zdroj!I$16,'k rozhodnutí detailní'!$A1254,0),"
","B.Ú. ",OFFSET(Zdroj!J$16,'k rozhodnutí detailní'!$A1254,0))))</f>
        <v/>
      </c>
      <c r="D1256" s="3" t="str">
        <f ca="1">IF($B1255="","",OFFSET(Zdroj!O$16,'k rozhodnutí detailní'!$A1254,0))</f>
        <v/>
      </c>
      <c r="E1256" s="127"/>
      <c r="F1256" s="30"/>
      <c r="G1256" s="122"/>
      <c r="H1256" s="126"/>
      <c r="I1256" s="115"/>
      <c r="J1256" s="115"/>
      <c r="K1256" s="115"/>
      <c r="L1256" s="115"/>
      <c r="M1256" s="142"/>
      <c r="N1256" s="125"/>
      <c r="O1256" s="115"/>
    </row>
    <row r="1257" spans="1:15" x14ac:dyDescent="0.25">
      <c r="A1257" s="23">
        <f t="shared" ref="A1257" si="848">ROW()/3-1</f>
        <v>418</v>
      </c>
      <c r="B1257" s="124"/>
      <c r="C1257" s="28" t="str">
        <f ca="1">IF($B1255="","",IF(Zdroj!$AS$9="ano",IF(OFFSET(Zdroj!M$16,'k rozhodnutí detailní'!A1254,0)="","","Anonymizováno"),IF(OFFSET(Zdroj!M$16,'k rozhodnutí detailní'!A1254,0)="","",OFFSET(Zdroj!M$16,'k rozhodnutí detailní'!A1254,0))))</f>
        <v/>
      </c>
      <c r="D1257" s="3" t="str">
        <f ca="1">IF($B1255="","",CONCATENATE("Dotace bude použita na:","
",OFFSET(Zdroj!P$16,'k rozhodnutí detailní'!$A1254,0)))</f>
        <v/>
      </c>
      <c r="E1257" s="127"/>
      <c r="F1257" s="31" t="str">
        <f ca="1">IF($B1255="","",OFFSET(Zdroj!V$16,'k rozhodnutí detailní'!$A1254,0))</f>
        <v/>
      </c>
      <c r="G1257" s="38" t="str">
        <f ca="1">IF($B1255="","",OFFSET(Zdroj!CC$16,'k rozhodnutí'!$A1254,0))</f>
        <v/>
      </c>
      <c r="H1257" s="126"/>
      <c r="I1257" s="115"/>
      <c r="J1257" s="115"/>
      <c r="K1257" s="115"/>
      <c r="L1257" s="115"/>
      <c r="M1257" s="142"/>
      <c r="N1257" s="32" t="str">
        <f t="shared" ref="N1257" ca="1" si="849">IF(B1255="","",N1255/G1255)</f>
        <v/>
      </c>
      <c r="O1257" s="115"/>
    </row>
    <row r="1258" spans="1:15" x14ac:dyDescent="0.25">
      <c r="A1258" s="23"/>
      <c r="B1258" s="78" t="str">
        <f ca="1">IF(OFFSET(Zdroj!$B$16,A1257,0)&gt;0,A1260,"")</f>
        <v/>
      </c>
      <c r="C1258" s="2" t="str">
        <f ca="1">IF($B1258="","",IF(Zdroj!$AS$9="ano",CONCATENATE(OFFSET(Zdroj!C$16,'k rozhodnutí detailní'!$A1257,0),"
","Anonymizováno","
",OFFSET(Zdroj!E$16,'k rozhodnutí detailní'!$A1257,0),"
",OFFSET(Zdroj!F$16,'k rozhodnutí detailní'!$A1257,0)),CONCATENATE(OFFSET(Zdroj!C$16,'k rozhodnutí detailní'!$A1257,0),"
",OFFSET(Zdroj!D$16,'k rozhodnutí detailní'!$A1257,0),"
",OFFSET(Zdroj!E$16,'k rozhodnutí detailní'!$A1257,0),"
",OFFSET(Zdroj!F$16,'k rozhodnutí detailní'!$A1257,0))))</f>
        <v/>
      </c>
      <c r="D1258" s="19" t="str">
        <f ca="1">IF($B1258="","",OFFSET(Zdroj!N$16,'k rozhodnutí detailní'!$A1257,0))</f>
        <v/>
      </c>
      <c r="E1258" s="127" t="str">
        <f ca="1">IF($B1258="","",OFFSET(Zdroj!T$16,'k rozhodnutí detailní'!$A1257,0))</f>
        <v/>
      </c>
      <c r="F1258" s="31" t="str">
        <f ca="1">IF($B1258="","",OFFSET(Zdroj!U$16,'k rozhodnutí detailní'!$A1257,0))</f>
        <v/>
      </c>
      <c r="G1258" s="122" t="str">
        <f ca="1">IF($B1258="","",OFFSET(Zdroj!W$16,'k rozhodnutí detailní'!$A1257,0))</f>
        <v/>
      </c>
      <c r="H1258" s="126" t="str">
        <f ca="1">IF($B1258="","",OFFSET(Zdroj!Y$16,'k rozhodnutí detailní'!$A1257,0))</f>
        <v/>
      </c>
      <c r="I1258" s="115" t="str">
        <f ca="1">IF($B1258="","",OFFSET(Zdroj!BW$16,'k rozhodnutí detailní'!$A1257,0))</f>
        <v/>
      </c>
      <c r="J1258" s="115" t="str">
        <f ca="1">IF($B1258="","",OFFSET(Zdroj!BX$16,'k rozhodnutí detailní'!$A1257,0))</f>
        <v/>
      </c>
      <c r="K1258" s="115" t="str">
        <f ca="1">IF($B1258="","",OFFSET(Zdroj!BY$16,'k rozhodnutí detailní'!$A1257,0))</f>
        <v/>
      </c>
      <c r="L1258" s="115" t="str">
        <f ca="1">IF($B1258="","",CONCATENATE(OFFSET(Zdroj!BZ$16,'k rozhodnutí detailní'!$A1257,0)," ze 100"))</f>
        <v/>
      </c>
      <c r="M1258" s="142" t="str">
        <f t="shared" ref="M1258" ca="1" si="850">IF($B1258="","",SUM((I1258+J1258+K1258)/100))</f>
        <v/>
      </c>
      <c r="N1258" s="125" t="str">
        <f ca="1">IF(B1258="","",OFFSET(Zdroj!CE$16,'k rozhodnutí detailní'!A1257,0))</f>
        <v/>
      </c>
      <c r="O1258" s="115" t="str">
        <f ca="1">IF($B1258="","",OFFSET(Zdroj!Z$16,'k rozhodnutí detailní'!$A1257,0))</f>
        <v/>
      </c>
    </row>
    <row r="1259" spans="1:15" x14ac:dyDescent="0.25">
      <c r="A1259" s="23"/>
      <c r="B1259" s="124" t="str">
        <f ca="1">IF(OFFSET(Zdroj!$B$16,A1257,0)&gt;0,OFFSET(Zdroj!$B$16,A1257,0)+0,"")</f>
        <v/>
      </c>
      <c r="C1259" s="2" t="str">
        <f ca="1">IF($B1258="","",IF(Zdroj!$AS$9="ano",CONCATENATE("Okres:","
",OFFSET(Zdroj!CH$16,'k rozhodnutí detailní'!$A1257,0),"
","Právní forma","
",OFFSET(Zdroj!H$16,'k rozhodnutí detailní'!$A1257,0),"
",IF(OFFSET(Zdroj!I$16,'k rozhodnutí detailní'!$A1257,0)="","","IČO: "),OFFSET(Zdroj!I$16,'k rozhodnutí detailní'!$A1257,0),"
","B.Ú. ",IF(OFFSET(Zdroj!J$16,'k rozhodnutí detailní'!$A1257,0)="","","Anonymizováno")),CONCATENATE("Okres:","
",OFFSET(Zdroj!CH$16,'k rozhodnutí detailní'!$A1257,0),"
","Právní forma","
",OFFSET(Zdroj!H$16,'k rozhodnutí detailní'!$A1257,0),"
",IF(OFFSET(Zdroj!I$16,'k rozhodnutí detailní'!$A1257,0)="","","IČO: "),OFFSET(Zdroj!I$16,'k rozhodnutí detailní'!$A1257,0),"
","B.Ú. ",OFFSET(Zdroj!J$16,'k rozhodnutí detailní'!$A1257,0))))</f>
        <v/>
      </c>
      <c r="D1259" s="3" t="str">
        <f ca="1">IF($B1258="","",OFFSET(Zdroj!O$16,'k rozhodnutí detailní'!$A1257,0))</f>
        <v/>
      </c>
      <c r="E1259" s="127"/>
      <c r="F1259" s="30"/>
      <c r="G1259" s="122"/>
      <c r="H1259" s="126"/>
      <c r="I1259" s="115"/>
      <c r="J1259" s="115"/>
      <c r="K1259" s="115"/>
      <c r="L1259" s="115"/>
      <c r="M1259" s="142"/>
      <c r="N1259" s="125"/>
      <c r="O1259" s="115"/>
    </row>
    <row r="1260" spans="1:15" x14ac:dyDescent="0.25">
      <c r="A1260" s="23">
        <f t="shared" ref="A1260" si="851">ROW()/3-1</f>
        <v>419</v>
      </c>
      <c r="B1260" s="124"/>
      <c r="C1260" s="28" t="str">
        <f ca="1">IF($B1258="","",IF(Zdroj!$AS$9="ano",IF(OFFSET(Zdroj!M$16,'k rozhodnutí detailní'!A1257,0)="","","Anonymizováno"),IF(OFFSET(Zdroj!M$16,'k rozhodnutí detailní'!A1257,0)="","",OFFSET(Zdroj!M$16,'k rozhodnutí detailní'!A1257,0))))</f>
        <v/>
      </c>
      <c r="D1260" s="3" t="str">
        <f ca="1">IF($B1258="","",CONCATENATE("Dotace bude použita na:","
",OFFSET(Zdroj!P$16,'k rozhodnutí detailní'!$A1257,0)))</f>
        <v/>
      </c>
      <c r="E1260" s="127"/>
      <c r="F1260" s="31" t="str">
        <f ca="1">IF($B1258="","",OFFSET(Zdroj!V$16,'k rozhodnutí detailní'!$A1257,0))</f>
        <v/>
      </c>
      <c r="G1260" s="38" t="str">
        <f ca="1">IF($B1258="","",OFFSET(Zdroj!CC$16,'k rozhodnutí'!$A1257,0))</f>
        <v/>
      </c>
      <c r="H1260" s="126"/>
      <c r="I1260" s="115"/>
      <c r="J1260" s="115"/>
      <c r="K1260" s="115"/>
      <c r="L1260" s="115"/>
      <c r="M1260" s="142"/>
      <c r="N1260" s="32" t="str">
        <f t="shared" ref="N1260" ca="1" si="852">IF(B1258="","",N1258/G1258)</f>
        <v/>
      </c>
      <c r="O1260" s="115"/>
    </row>
    <row r="1261" spans="1:15" x14ac:dyDescent="0.25">
      <c r="A1261" s="23"/>
      <c r="B1261" s="78" t="str">
        <f ca="1">IF(OFFSET(Zdroj!$B$16,A1260,0)&gt;0,A1263,"")</f>
        <v/>
      </c>
      <c r="C1261" s="2" t="str">
        <f ca="1">IF($B1261="","",IF(Zdroj!$AS$9="ano",CONCATENATE(OFFSET(Zdroj!C$16,'k rozhodnutí detailní'!$A1260,0),"
","Anonymizováno","
",OFFSET(Zdroj!E$16,'k rozhodnutí detailní'!$A1260,0),"
",OFFSET(Zdroj!F$16,'k rozhodnutí detailní'!$A1260,0)),CONCATENATE(OFFSET(Zdroj!C$16,'k rozhodnutí detailní'!$A1260,0),"
",OFFSET(Zdroj!D$16,'k rozhodnutí detailní'!$A1260,0),"
",OFFSET(Zdroj!E$16,'k rozhodnutí detailní'!$A1260,0),"
",OFFSET(Zdroj!F$16,'k rozhodnutí detailní'!$A1260,0))))</f>
        <v/>
      </c>
      <c r="D1261" s="19" t="str">
        <f ca="1">IF($B1261="","",OFFSET(Zdroj!N$16,'k rozhodnutí detailní'!$A1260,0))</f>
        <v/>
      </c>
      <c r="E1261" s="127" t="str">
        <f ca="1">IF($B1261="","",OFFSET(Zdroj!T$16,'k rozhodnutí detailní'!$A1260,0))</f>
        <v/>
      </c>
      <c r="F1261" s="31" t="str">
        <f ca="1">IF($B1261="","",OFFSET(Zdroj!U$16,'k rozhodnutí detailní'!$A1260,0))</f>
        <v/>
      </c>
      <c r="G1261" s="122" t="str">
        <f ca="1">IF($B1261="","",OFFSET(Zdroj!W$16,'k rozhodnutí detailní'!$A1260,0))</f>
        <v/>
      </c>
      <c r="H1261" s="126" t="str">
        <f ca="1">IF($B1261="","",OFFSET(Zdroj!Y$16,'k rozhodnutí detailní'!$A1260,0))</f>
        <v/>
      </c>
      <c r="I1261" s="115" t="str">
        <f ca="1">IF($B1261="","",OFFSET(Zdroj!BW$16,'k rozhodnutí detailní'!$A1260,0))</f>
        <v/>
      </c>
      <c r="J1261" s="115" t="str">
        <f ca="1">IF($B1261="","",OFFSET(Zdroj!BX$16,'k rozhodnutí detailní'!$A1260,0))</f>
        <v/>
      </c>
      <c r="K1261" s="115" t="str">
        <f ca="1">IF($B1261="","",OFFSET(Zdroj!BY$16,'k rozhodnutí detailní'!$A1260,0))</f>
        <v/>
      </c>
      <c r="L1261" s="115" t="str">
        <f ca="1">IF($B1261="","",CONCATENATE(OFFSET(Zdroj!BZ$16,'k rozhodnutí detailní'!$A1260,0)," ze 100"))</f>
        <v/>
      </c>
      <c r="M1261" s="142" t="str">
        <f t="shared" ref="M1261" ca="1" si="853">IF($B1261="","",SUM((I1261+J1261+K1261)/100))</f>
        <v/>
      </c>
      <c r="N1261" s="125" t="str">
        <f ca="1">IF(B1261="","",OFFSET(Zdroj!CE$16,'k rozhodnutí detailní'!A1260,0))</f>
        <v/>
      </c>
      <c r="O1261" s="115" t="str">
        <f ca="1">IF($B1261="","",OFFSET(Zdroj!Z$16,'k rozhodnutí detailní'!$A1260,0))</f>
        <v/>
      </c>
    </row>
    <row r="1262" spans="1:15" x14ac:dyDescent="0.25">
      <c r="A1262" s="23"/>
      <c r="B1262" s="124" t="str">
        <f ca="1">IF(OFFSET(Zdroj!$B$16,A1260,0)&gt;0,OFFSET(Zdroj!$B$16,A1260,0)+0,"")</f>
        <v/>
      </c>
      <c r="C1262" s="2" t="str">
        <f ca="1">IF($B1261="","",IF(Zdroj!$AS$9="ano",CONCATENATE("Okres:","
",OFFSET(Zdroj!CH$16,'k rozhodnutí detailní'!$A1260,0),"
","Právní forma","
",OFFSET(Zdroj!H$16,'k rozhodnutí detailní'!$A1260,0),"
",IF(OFFSET(Zdroj!I$16,'k rozhodnutí detailní'!$A1260,0)="","","IČO: "),OFFSET(Zdroj!I$16,'k rozhodnutí detailní'!$A1260,0),"
","B.Ú. ",IF(OFFSET(Zdroj!J$16,'k rozhodnutí detailní'!$A1260,0)="","","Anonymizováno")),CONCATENATE("Okres:","
",OFFSET(Zdroj!CH$16,'k rozhodnutí detailní'!$A1260,0),"
","Právní forma","
",OFFSET(Zdroj!H$16,'k rozhodnutí detailní'!$A1260,0),"
",IF(OFFSET(Zdroj!I$16,'k rozhodnutí detailní'!$A1260,0)="","","IČO: "),OFFSET(Zdroj!I$16,'k rozhodnutí detailní'!$A1260,0),"
","B.Ú. ",OFFSET(Zdroj!J$16,'k rozhodnutí detailní'!$A1260,0))))</f>
        <v/>
      </c>
      <c r="D1262" s="3" t="str">
        <f ca="1">IF($B1261="","",OFFSET(Zdroj!O$16,'k rozhodnutí detailní'!$A1260,0))</f>
        <v/>
      </c>
      <c r="E1262" s="127"/>
      <c r="F1262" s="30"/>
      <c r="G1262" s="122"/>
      <c r="H1262" s="126"/>
      <c r="I1262" s="115"/>
      <c r="J1262" s="115"/>
      <c r="K1262" s="115"/>
      <c r="L1262" s="115"/>
      <c r="M1262" s="142"/>
      <c r="N1262" s="125"/>
      <c r="O1262" s="115"/>
    </row>
    <row r="1263" spans="1:15" x14ac:dyDescent="0.25">
      <c r="A1263" s="23">
        <f t="shared" ref="A1263" si="854">ROW()/3-1</f>
        <v>420</v>
      </c>
      <c r="B1263" s="124"/>
      <c r="C1263" s="28" t="str">
        <f ca="1">IF($B1261="","",IF(Zdroj!$AS$9="ano",IF(OFFSET(Zdroj!M$16,'k rozhodnutí detailní'!A1260,0)="","","Anonymizováno"),IF(OFFSET(Zdroj!M$16,'k rozhodnutí detailní'!A1260,0)="","",OFFSET(Zdroj!M$16,'k rozhodnutí detailní'!A1260,0))))</f>
        <v/>
      </c>
      <c r="D1263" s="3" t="str">
        <f ca="1">IF($B1261="","",CONCATENATE("Dotace bude použita na:","
",OFFSET(Zdroj!P$16,'k rozhodnutí detailní'!$A1260,0)))</f>
        <v/>
      </c>
      <c r="E1263" s="127"/>
      <c r="F1263" s="31" t="str">
        <f ca="1">IF($B1261="","",OFFSET(Zdroj!V$16,'k rozhodnutí detailní'!$A1260,0))</f>
        <v/>
      </c>
      <c r="G1263" s="38" t="str">
        <f ca="1">IF($B1261="","",OFFSET(Zdroj!CC$16,'k rozhodnutí'!$A1260,0))</f>
        <v/>
      </c>
      <c r="H1263" s="126"/>
      <c r="I1263" s="115"/>
      <c r="J1263" s="115"/>
      <c r="K1263" s="115"/>
      <c r="L1263" s="115"/>
      <c r="M1263" s="142"/>
      <c r="N1263" s="32" t="str">
        <f t="shared" ref="N1263" ca="1" si="855">IF(B1261="","",N1261/G1261)</f>
        <v/>
      </c>
      <c r="O1263" s="115"/>
    </row>
    <row r="1264" spans="1:15" x14ac:dyDescent="0.25">
      <c r="A1264" s="23"/>
      <c r="B1264" s="78" t="str">
        <f ca="1">IF(OFFSET(Zdroj!$B$16,A1263,0)&gt;0,A1266,"")</f>
        <v/>
      </c>
      <c r="C1264" s="2" t="str">
        <f ca="1">IF($B1264="","",IF(Zdroj!$AS$9="ano",CONCATENATE(OFFSET(Zdroj!C$16,'k rozhodnutí detailní'!$A1263,0),"
","Anonymizováno","
",OFFSET(Zdroj!E$16,'k rozhodnutí detailní'!$A1263,0),"
",OFFSET(Zdroj!F$16,'k rozhodnutí detailní'!$A1263,0)),CONCATENATE(OFFSET(Zdroj!C$16,'k rozhodnutí detailní'!$A1263,0),"
",OFFSET(Zdroj!D$16,'k rozhodnutí detailní'!$A1263,0),"
",OFFSET(Zdroj!E$16,'k rozhodnutí detailní'!$A1263,0),"
",OFFSET(Zdroj!F$16,'k rozhodnutí detailní'!$A1263,0))))</f>
        <v/>
      </c>
      <c r="D1264" s="19" t="str">
        <f ca="1">IF($B1264="","",OFFSET(Zdroj!N$16,'k rozhodnutí detailní'!$A1263,0))</f>
        <v/>
      </c>
      <c r="E1264" s="127" t="str">
        <f ca="1">IF($B1264="","",OFFSET(Zdroj!T$16,'k rozhodnutí detailní'!$A1263,0))</f>
        <v/>
      </c>
      <c r="F1264" s="31" t="str">
        <f ca="1">IF($B1264="","",OFFSET(Zdroj!U$16,'k rozhodnutí detailní'!$A1263,0))</f>
        <v/>
      </c>
      <c r="G1264" s="122" t="str">
        <f ca="1">IF($B1264="","",OFFSET(Zdroj!W$16,'k rozhodnutí detailní'!$A1263,0))</f>
        <v/>
      </c>
      <c r="H1264" s="126" t="str">
        <f ca="1">IF($B1264="","",OFFSET(Zdroj!Y$16,'k rozhodnutí detailní'!$A1263,0))</f>
        <v/>
      </c>
      <c r="I1264" s="115" t="str">
        <f ca="1">IF($B1264="","",OFFSET(Zdroj!BW$16,'k rozhodnutí detailní'!$A1263,0))</f>
        <v/>
      </c>
      <c r="J1264" s="115" t="str">
        <f ca="1">IF($B1264="","",OFFSET(Zdroj!BX$16,'k rozhodnutí detailní'!$A1263,0))</f>
        <v/>
      </c>
      <c r="K1264" s="115" t="str">
        <f ca="1">IF($B1264="","",OFFSET(Zdroj!BY$16,'k rozhodnutí detailní'!$A1263,0))</f>
        <v/>
      </c>
      <c r="L1264" s="115" t="str">
        <f ca="1">IF($B1264="","",CONCATENATE(OFFSET(Zdroj!BZ$16,'k rozhodnutí detailní'!$A1263,0)," ze 100"))</f>
        <v/>
      </c>
      <c r="M1264" s="142" t="str">
        <f t="shared" ref="M1264" ca="1" si="856">IF($B1264="","",SUM((I1264+J1264+K1264)/100))</f>
        <v/>
      </c>
      <c r="N1264" s="125" t="str">
        <f ca="1">IF(B1264="","",OFFSET(Zdroj!CE$16,'k rozhodnutí detailní'!A1263,0))</f>
        <v/>
      </c>
      <c r="O1264" s="115" t="str">
        <f ca="1">IF($B1264="","",OFFSET(Zdroj!Z$16,'k rozhodnutí detailní'!$A1263,0))</f>
        <v/>
      </c>
    </row>
    <row r="1265" spans="1:15" x14ac:dyDescent="0.25">
      <c r="A1265" s="23"/>
      <c r="B1265" s="124" t="str">
        <f ca="1">IF(OFFSET(Zdroj!$B$16,A1263,0)&gt;0,OFFSET(Zdroj!$B$16,A1263,0)+0,"")</f>
        <v/>
      </c>
      <c r="C1265" s="2" t="str">
        <f ca="1">IF($B1264="","",IF(Zdroj!$AS$9="ano",CONCATENATE("Okres:","
",OFFSET(Zdroj!CH$16,'k rozhodnutí detailní'!$A1263,0),"
","Právní forma","
",OFFSET(Zdroj!H$16,'k rozhodnutí detailní'!$A1263,0),"
",IF(OFFSET(Zdroj!I$16,'k rozhodnutí detailní'!$A1263,0)="","","IČO: "),OFFSET(Zdroj!I$16,'k rozhodnutí detailní'!$A1263,0),"
","B.Ú. ",IF(OFFSET(Zdroj!J$16,'k rozhodnutí detailní'!$A1263,0)="","","Anonymizováno")),CONCATENATE("Okres:","
",OFFSET(Zdroj!CH$16,'k rozhodnutí detailní'!$A1263,0),"
","Právní forma","
",OFFSET(Zdroj!H$16,'k rozhodnutí detailní'!$A1263,0),"
",IF(OFFSET(Zdroj!I$16,'k rozhodnutí detailní'!$A1263,0)="","","IČO: "),OFFSET(Zdroj!I$16,'k rozhodnutí detailní'!$A1263,0),"
","B.Ú. ",OFFSET(Zdroj!J$16,'k rozhodnutí detailní'!$A1263,0))))</f>
        <v/>
      </c>
      <c r="D1265" s="3" t="str">
        <f ca="1">IF($B1264="","",OFFSET(Zdroj!O$16,'k rozhodnutí detailní'!$A1263,0))</f>
        <v/>
      </c>
      <c r="E1265" s="127"/>
      <c r="F1265" s="30"/>
      <c r="G1265" s="122"/>
      <c r="H1265" s="126"/>
      <c r="I1265" s="115"/>
      <c r="J1265" s="115"/>
      <c r="K1265" s="115"/>
      <c r="L1265" s="115"/>
      <c r="M1265" s="142"/>
      <c r="N1265" s="125"/>
      <c r="O1265" s="115"/>
    </row>
    <row r="1266" spans="1:15" x14ac:dyDescent="0.25">
      <c r="A1266" s="23">
        <f t="shared" ref="A1266" si="857">ROW()/3-1</f>
        <v>421</v>
      </c>
      <c r="B1266" s="124"/>
      <c r="C1266" s="28" t="str">
        <f ca="1">IF($B1264="","",IF(Zdroj!$AS$9="ano",IF(OFFSET(Zdroj!M$16,'k rozhodnutí detailní'!A1263,0)="","","Anonymizováno"),IF(OFFSET(Zdroj!M$16,'k rozhodnutí detailní'!A1263,0)="","",OFFSET(Zdroj!M$16,'k rozhodnutí detailní'!A1263,0))))</f>
        <v/>
      </c>
      <c r="D1266" s="3" t="str">
        <f ca="1">IF($B1264="","",CONCATENATE("Dotace bude použita na:","
",OFFSET(Zdroj!P$16,'k rozhodnutí detailní'!$A1263,0)))</f>
        <v/>
      </c>
      <c r="E1266" s="127"/>
      <c r="F1266" s="31" t="str">
        <f ca="1">IF($B1264="","",OFFSET(Zdroj!V$16,'k rozhodnutí detailní'!$A1263,0))</f>
        <v/>
      </c>
      <c r="G1266" s="38" t="str">
        <f ca="1">IF($B1264="","",OFFSET(Zdroj!CC$16,'k rozhodnutí'!$A1263,0))</f>
        <v/>
      </c>
      <c r="H1266" s="126"/>
      <c r="I1266" s="115"/>
      <c r="J1266" s="115"/>
      <c r="K1266" s="115"/>
      <c r="L1266" s="115"/>
      <c r="M1266" s="142"/>
      <c r="N1266" s="32" t="str">
        <f t="shared" ref="N1266" ca="1" si="858">IF(B1264="","",N1264/G1264)</f>
        <v/>
      </c>
      <c r="O1266" s="115"/>
    </row>
    <row r="1267" spans="1:15" x14ac:dyDescent="0.25">
      <c r="A1267" s="23"/>
      <c r="B1267" s="78" t="str">
        <f ca="1">IF(OFFSET(Zdroj!$B$16,A1266,0)&gt;0,A1269,"")</f>
        <v/>
      </c>
      <c r="C1267" s="2" t="str">
        <f ca="1">IF($B1267="","",IF(Zdroj!$AS$9="ano",CONCATENATE(OFFSET(Zdroj!C$16,'k rozhodnutí detailní'!$A1266,0),"
","Anonymizováno","
",OFFSET(Zdroj!E$16,'k rozhodnutí detailní'!$A1266,0),"
",OFFSET(Zdroj!F$16,'k rozhodnutí detailní'!$A1266,0)),CONCATENATE(OFFSET(Zdroj!C$16,'k rozhodnutí detailní'!$A1266,0),"
",OFFSET(Zdroj!D$16,'k rozhodnutí detailní'!$A1266,0),"
",OFFSET(Zdroj!E$16,'k rozhodnutí detailní'!$A1266,0),"
",OFFSET(Zdroj!F$16,'k rozhodnutí detailní'!$A1266,0))))</f>
        <v/>
      </c>
      <c r="D1267" s="19" t="str">
        <f ca="1">IF($B1267="","",OFFSET(Zdroj!N$16,'k rozhodnutí detailní'!$A1266,0))</f>
        <v/>
      </c>
      <c r="E1267" s="127" t="str">
        <f ca="1">IF($B1267="","",OFFSET(Zdroj!T$16,'k rozhodnutí detailní'!$A1266,0))</f>
        <v/>
      </c>
      <c r="F1267" s="31" t="str">
        <f ca="1">IF($B1267="","",OFFSET(Zdroj!U$16,'k rozhodnutí detailní'!$A1266,0))</f>
        <v/>
      </c>
      <c r="G1267" s="122" t="str">
        <f ca="1">IF($B1267="","",OFFSET(Zdroj!W$16,'k rozhodnutí detailní'!$A1266,0))</f>
        <v/>
      </c>
      <c r="H1267" s="126" t="str">
        <f ca="1">IF($B1267="","",OFFSET(Zdroj!Y$16,'k rozhodnutí detailní'!$A1266,0))</f>
        <v/>
      </c>
      <c r="I1267" s="115" t="str">
        <f ca="1">IF($B1267="","",OFFSET(Zdroj!BW$16,'k rozhodnutí detailní'!$A1266,0))</f>
        <v/>
      </c>
      <c r="J1267" s="115" t="str">
        <f ca="1">IF($B1267="","",OFFSET(Zdroj!BX$16,'k rozhodnutí detailní'!$A1266,0))</f>
        <v/>
      </c>
      <c r="K1267" s="115" t="str">
        <f ca="1">IF($B1267="","",OFFSET(Zdroj!BY$16,'k rozhodnutí detailní'!$A1266,0))</f>
        <v/>
      </c>
      <c r="L1267" s="115" t="str">
        <f ca="1">IF($B1267="","",CONCATENATE(OFFSET(Zdroj!BZ$16,'k rozhodnutí detailní'!$A1266,0)," ze 100"))</f>
        <v/>
      </c>
      <c r="M1267" s="142" t="str">
        <f t="shared" ref="M1267" ca="1" si="859">IF($B1267="","",SUM((I1267+J1267+K1267)/100))</f>
        <v/>
      </c>
      <c r="N1267" s="125" t="str">
        <f ca="1">IF(B1267="","",OFFSET(Zdroj!CE$16,'k rozhodnutí detailní'!A1266,0))</f>
        <v/>
      </c>
      <c r="O1267" s="115" t="str">
        <f ca="1">IF($B1267="","",OFFSET(Zdroj!Z$16,'k rozhodnutí detailní'!$A1266,0))</f>
        <v/>
      </c>
    </row>
    <row r="1268" spans="1:15" x14ac:dyDescent="0.25">
      <c r="A1268" s="23"/>
      <c r="B1268" s="124" t="str">
        <f ca="1">IF(OFFSET(Zdroj!$B$16,A1266,0)&gt;0,OFFSET(Zdroj!$B$16,A1266,0)+0,"")</f>
        <v/>
      </c>
      <c r="C1268" s="2" t="str">
        <f ca="1">IF($B1267="","",IF(Zdroj!$AS$9="ano",CONCATENATE("Okres:","
",OFFSET(Zdroj!CH$16,'k rozhodnutí detailní'!$A1266,0),"
","Právní forma","
",OFFSET(Zdroj!H$16,'k rozhodnutí detailní'!$A1266,0),"
",IF(OFFSET(Zdroj!I$16,'k rozhodnutí detailní'!$A1266,0)="","","IČO: "),OFFSET(Zdroj!I$16,'k rozhodnutí detailní'!$A1266,0),"
","B.Ú. ",IF(OFFSET(Zdroj!J$16,'k rozhodnutí detailní'!$A1266,0)="","","Anonymizováno")),CONCATENATE("Okres:","
",OFFSET(Zdroj!CH$16,'k rozhodnutí detailní'!$A1266,0),"
","Právní forma","
",OFFSET(Zdroj!H$16,'k rozhodnutí detailní'!$A1266,0),"
",IF(OFFSET(Zdroj!I$16,'k rozhodnutí detailní'!$A1266,0)="","","IČO: "),OFFSET(Zdroj!I$16,'k rozhodnutí detailní'!$A1266,0),"
","B.Ú. ",OFFSET(Zdroj!J$16,'k rozhodnutí detailní'!$A1266,0))))</f>
        <v/>
      </c>
      <c r="D1268" s="3" t="str">
        <f ca="1">IF($B1267="","",OFFSET(Zdroj!O$16,'k rozhodnutí detailní'!$A1266,0))</f>
        <v/>
      </c>
      <c r="E1268" s="127"/>
      <c r="F1268" s="30"/>
      <c r="G1268" s="122"/>
      <c r="H1268" s="126"/>
      <c r="I1268" s="115"/>
      <c r="J1268" s="115"/>
      <c r="K1268" s="115"/>
      <c r="L1268" s="115"/>
      <c r="M1268" s="142"/>
      <c r="N1268" s="125"/>
      <c r="O1268" s="115"/>
    </row>
    <row r="1269" spans="1:15" x14ac:dyDescent="0.25">
      <c r="A1269" s="23">
        <f t="shared" ref="A1269" si="860">ROW()/3-1</f>
        <v>422</v>
      </c>
      <c r="B1269" s="124"/>
      <c r="C1269" s="28" t="str">
        <f ca="1">IF($B1267="","",IF(Zdroj!$AS$9="ano",IF(OFFSET(Zdroj!M$16,'k rozhodnutí detailní'!A1266,0)="","","Anonymizováno"),IF(OFFSET(Zdroj!M$16,'k rozhodnutí detailní'!A1266,0)="","",OFFSET(Zdroj!M$16,'k rozhodnutí detailní'!A1266,0))))</f>
        <v/>
      </c>
      <c r="D1269" s="3" t="str">
        <f ca="1">IF($B1267="","",CONCATENATE("Dotace bude použita na:","
",OFFSET(Zdroj!P$16,'k rozhodnutí detailní'!$A1266,0)))</f>
        <v/>
      </c>
      <c r="E1269" s="127"/>
      <c r="F1269" s="31" t="str">
        <f ca="1">IF($B1267="","",OFFSET(Zdroj!V$16,'k rozhodnutí detailní'!$A1266,0))</f>
        <v/>
      </c>
      <c r="G1269" s="38" t="str">
        <f ca="1">IF($B1267="","",OFFSET(Zdroj!CC$16,'k rozhodnutí'!$A1266,0))</f>
        <v/>
      </c>
      <c r="H1269" s="126"/>
      <c r="I1269" s="115"/>
      <c r="J1269" s="115"/>
      <c r="K1269" s="115"/>
      <c r="L1269" s="115"/>
      <c r="M1269" s="142"/>
      <c r="N1269" s="32" t="str">
        <f t="shared" ref="N1269" ca="1" si="861">IF(B1267="","",N1267/G1267)</f>
        <v/>
      </c>
      <c r="O1269" s="115"/>
    </row>
    <row r="1270" spans="1:15" x14ac:dyDescent="0.25">
      <c r="A1270" s="23"/>
      <c r="B1270" s="78" t="str">
        <f ca="1">IF(OFFSET(Zdroj!$B$16,A1269,0)&gt;0,A1272,"")</f>
        <v/>
      </c>
      <c r="C1270" s="2" t="str">
        <f ca="1">IF($B1270="","",IF(Zdroj!$AS$9="ano",CONCATENATE(OFFSET(Zdroj!C$16,'k rozhodnutí detailní'!$A1269,0),"
","Anonymizováno","
",OFFSET(Zdroj!E$16,'k rozhodnutí detailní'!$A1269,0),"
",OFFSET(Zdroj!F$16,'k rozhodnutí detailní'!$A1269,0)),CONCATENATE(OFFSET(Zdroj!C$16,'k rozhodnutí detailní'!$A1269,0),"
",OFFSET(Zdroj!D$16,'k rozhodnutí detailní'!$A1269,0),"
",OFFSET(Zdroj!E$16,'k rozhodnutí detailní'!$A1269,0),"
",OFFSET(Zdroj!F$16,'k rozhodnutí detailní'!$A1269,0))))</f>
        <v/>
      </c>
      <c r="D1270" s="19" t="str">
        <f ca="1">IF($B1270="","",OFFSET(Zdroj!N$16,'k rozhodnutí detailní'!$A1269,0))</f>
        <v/>
      </c>
      <c r="E1270" s="127" t="str">
        <f ca="1">IF($B1270="","",OFFSET(Zdroj!T$16,'k rozhodnutí detailní'!$A1269,0))</f>
        <v/>
      </c>
      <c r="F1270" s="31" t="str">
        <f ca="1">IF($B1270="","",OFFSET(Zdroj!U$16,'k rozhodnutí detailní'!$A1269,0))</f>
        <v/>
      </c>
      <c r="G1270" s="122" t="str">
        <f ca="1">IF($B1270="","",OFFSET(Zdroj!W$16,'k rozhodnutí detailní'!$A1269,0))</f>
        <v/>
      </c>
      <c r="H1270" s="126" t="str">
        <f ca="1">IF($B1270="","",OFFSET(Zdroj!Y$16,'k rozhodnutí detailní'!$A1269,0))</f>
        <v/>
      </c>
      <c r="I1270" s="115" t="str">
        <f ca="1">IF($B1270="","",OFFSET(Zdroj!BW$16,'k rozhodnutí detailní'!$A1269,0))</f>
        <v/>
      </c>
      <c r="J1270" s="115" t="str">
        <f ca="1">IF($B1270="","",OFFSET(Zdroj!BX$16,'k rozhodnutí detailní'!$A1269,0))</f>
        <v/>
      </c>
      <c r="K1270" s="115" t="str">
        <f ca="1">IF($B1270="","",OFFSET(Zdroj!BY$16,'k rozhodnutí detailní'!$A1269,0))</f>
        <v/>
      </c>
      <c r="L1270" s="115" t="str">
        <f ca="1">IF($B1270="","",CONCATENATE(OFFSET(Zdroj!BZ$16,'k rozhodnutí detailní'!$A1269,0)," ze 100"))</f>
        <v/>
      </c>
      <c r="M1270" s="142" t="str">
        <f t="shared" ref="M1270" ca="1" si="862">IF($B1270="","",SUM((I1270+J1270+K1270)/100))</f>
        <v/>
      </c>
      <c r="N1270" s="125" t="str">
        <f ca="1">IF(B1270="","",OFFSET(Zdroj!CE$16,'k rozhodnutí detailní'!A1269,0))</f>
        <v/>
      </c>
      <c r="O1270" s="115" t="str">
        <f ca="1">IF($B1270="","",OFFSET(Zdroj!Z$16,'k rozhodnutí detailní'!$A1269,0))</f>
        <v/>
      </c>
    </row>
    <row r="1271" spans="1:15" x14ac:dyDescent="0.25">
      <c r="A1271" s="23"/>
      <c r="B1271" s="124" t="str">
        <f ca="1">IF(OFFSET(Zdroj!$B$16,A1269,0)&gt;0,OFFSET(Zdroj!$B$16,A1269,0)+0,"")</f>
        <v/>
      </c>
      <c r="C1271" s="2" t="str">
        <f ca="1">IF($B1270="","",IF(Zdroj!$AS$9="ano",CONCATENATE("Okres:","
",OFFSET(Zdroj!CH$16,'k rozhodnutí detailní'!$A1269,0),"
","Právní forma","
",OFFSET(Zdroj!H$16,'k rozhodnutí detailní'!$A1269,0),"
",IF(OFFSET(Zdroj!I$16,'k rozhodnutí detailní'!$A1269,0)="","","IČO: "),OFFSET(Zdroj!I$16,'k rozhodnutí detailní'!$A1269,0),"
","B.Ú. ",IF(OFFSET(Zdroj!J$16,'k rozhodnutí detailní'!$A1269,0)="","","Anonymizováno")),CONCATENATE("Okres:","
",OFFSET(Zdroj!CH$16,'k rozhodnutí detailní'!$A1269,0),"
","Právní forma","
",OFFSET(Zdroj!H$16,'k rozhodnutí detailní'!$A1269,0),"
",IF(OFFSET(Zdroj!I$16,'k rozhodnutí detailní'!$A1269,0)="","","IČO: "),OFFSET(Zdroj!I$16,'k rozhodnutí detailní'!$A1269,0),"
","B.Ú. ",OFFSET(Zdroj!J$16,'k rozhodnutí detailní'!$A1269,0))))</f>
        <v/>
      </c>
      <c r="D1271" s="3" t="str">
        <f ca="1">IF($B1270="","",OFFSET(Zdroj!O$16,'k rozhodnutí detailní'!$A1269,0))</f>
        <v/>
      </c>
      <c r="E1271" s="127"/>
      <c r="F1271" s="30"/>
      <c r="G1271" s="122"/>
      <c r="H1271" s="126"/>
      <c r="I1271" s="115"/>
      <c r="J1271" s="115"/>
      <c r="K1271" s="115"/>
      <c r="L1271" s="115"/>
      <c r="M1271" s="142"/>
      <c r="N1271" s="125"/>
      <c r="O1271" s="115"/>
    </row>
    <row r="1272" spans="1:15" x14ac:dyDescent="0.25">
      <c r="A1272" s="23">
        <f t="shared" ref="A1272" si="863">ROW()/3-1</f>
        <v>423</v>
      </c>
      <c r="B1272" s="124"/>
      <c r="C1272" s="28" t="str">
        <f ca="1">IF($B1270="","",IF(Zdroj!$AS$9="ano",IF(OFFSET(Zdroj!M$16,'k rozhodnutí detailní'!A1269,0)="","","Anonymizováno"),IF(OFFSET(Zdroj!M$16,'k rozhodnutí detailní'!A1269,0)="","",OFFSET(Zdroj!M$16,'k rozhodnutí detailní'!A1269,0))))</f>
        <v/>
      </c>
      <c r="D1272" s="3" t="str">
        <f ca="1">IF($B1270="","",CONCATENATE("Dotace bude použita na:","
",OFFSET(Zdroj!P$16,'k rozhodnutí detailní'!$A1269,0)))</f>
        <v/>
      </c>
      <c r="E1272" s="127"/>
      <c r="F1272" s="31" t="str">
        <f ca="1">IF($B1270="","",OFFSET(Zdroj!V$16,'k rozhodnutí detailní'!$A1269,0))</f>
        <v/>
      </c>
      <c r="G1272" s="38" t="str">
        <f ca="1">IF($B1270="","",OFFSET(Zdroj!CC$16,'k rozhodnutí'!$A1269,0))</f>
        <v/>
      </c>
      <c r="H1272" s="126"/>
      <c r="I1272" s="115"/>
      <c r="J1272" s="115"/>
      <c r="K1272" s="115"/>
      <c r="L1272" s="115"/>
      <c r="M1272" s="142"/>
      <c r="N1272" s="32" t="str">
        <f t="shared" ref="N1272" ca="1" si="864">IF(B1270="","",N1270/G1270)</f>
        <v/>
      </c>
      <c r="O1272" s="115"/>
    </row>
    <row r="1273" spans="1:15" x14ac:dyDescent="0.25">
      <c r="A1273" s="23"/>
      <c r="B1273" s="78" t="str">
        <f ca="1">IF(OFFSET(Zdroj!$B$16,A1272,0)&gt;0,A1275,"")</f>
        <v/>
      </c>
      <c r="C1273" s="2" t="str">
        <f ca="1">IF($B1273="","",IF(Zdroj!$AS$9="ano",CONCATENATE(OFFSET(Zdroj!C$16,'k rozhodnutí detailní'!$A1272,0),"
","Anonymizováno","
",OFFSET(Zdroj!E$16,'k rozhodnutí detailní'!$A1272,0),"
",OFFSET(Zdroj!F$16,'k rozhodnutí detailní'!$A1272,0)),CONCATENATE(OFFSET(Zdroj!C$16,'k rozhodnutí detailní'!$A1272,0),"
",OFFSET(Zdroj!D$16,'k rozhodnutí detailní'!$A1272,0),"
",OFFSET(Zdroj!E$16,'k rozhodnutí detailní'!$A1272,0),"
",OFFSET(Zdroj!F$16,'k rozhodnutí detailní'!$A1272,0))))</f>
        <v/>
      </c>
      <c r="D1273" s="19" t="str">
        <f ca="1">IF($B1273="","",OFFSET(Zdroj!N$16,'k rozhodnutí detailní'!$A1272,0))</f>
        <v/>
      </c>
      <c r="E1273" s="127" t="str">
        <f ca="1">IF($B1273="","",OFFSET(Zdroj!T$16,'k rozhodnutí detailní'!$A1272,0))</f>
        <v/>
      </c>
      <c r="F1273" s="31" t="str">
        <f ca="1">IF($B1273="","",OFFSET(Zdroj!U$16,'k rozhodnutí detailní'!$A1272,0))</f>
        <v/>
      </c>
      <c r="G1273" s="122" t="str">
        <f ca="1">IF($B1273="","",OFFSET(Zdroj!W$16,'k rozhodnutí detailní'!$A1272,0))</f>
        <v/>
      </c>
      <c r="H1273" s="126" t="str">
        <f ca="1">IF($B1273="","",OFFSET(Zdroj!Y$16,'k rozhodnutí detailní'!$A1272,0))</f>
        <v/>
      </c>
      <c r="I1273" s="115" t="str">
        <f ca="1">IF($B1273="","",OFFSET(Zdroj!BW$16,'k rozhodnutí detailní'!$A1272,0))</f>
        <v/>
      </c>
      <c r="J1273" s="115" t="str">
        <f ca="1">IF($B1273="","",OFFSET(Zdroj!BX$16,'k rozhodnutí detailní'!$A1272,0))</f>
        <v/>
      </c>
      <c r="K1273" s="115" t="str">
        <f ca="1">IF($B1273="","",OFFSET(Zdroj!BY$16,'k rozhodnutí detailní'!$A1272,0))</f>
        <v/>
      </c>
      <c r="L1273" s="115" t="str">
        <f ca="1">IF($B1273="","",CONCATENATE(OFFSET(Zdroj!BZ$16,'k rozhodnutí detailní'!$A1272,0)," ze 100"))</f>
        <v/>
      </c>
      <c r="M1273" s="142" t="str">
        <f t="shared" ref="M1273" ca="1" si="865">IF($B1273="","",SUM((I1273+J1273+K1273)/100))</f>
        <v/>
      </c>
      <c r="N1273" s="125" t="str">
        <f ca="1">IF(B1273="","",OFFSET(Zdroj!CE$16,'k rozhodnutí detailní'!A1272,0))</f>
        <v/>
      </c>
      <c r="O1273" s="115" t="str">
        <f ca="1">IF($B1273="","",OFFSET(Zdroj!Z$16,'k rozhodnutí detailní'!$A1272,0))</f>
        <v/>
      </c>
    </row>
    <row r="1274" spans="1:15" x14ac:dyDescent="0.25">
      <c r="A1274" s="23"/>
      <c r="B1274" s="124" t="str">
        <f ca="1">IF(OFFSET(Zdroj!$B$16,A1272,0)&gt;0,OFFSET(Zdroj!$B$16,A1272,0)+0,"")</f>
        <v/>
      </c>
      <c r="C1274" s="2" t="str">
        <f ca="1">IF($B1273="","",IF(Zdroj!$AS$9="ano",CONCATENATE("Okres:","
",OFFSET(Zdroj!CH$16,'k rozhodnutí detailní'!$A1272,0),"
","Právní forma","
",OFFSET(Zdroj!H$16,'k rozhodnutí detailní'!$A1272,0),"
",IF(OFFSET(Zdroj!I$16,'k rozhodnutí detailní'!$A1272,0)="","","IČO: "),OFFSET(Zdroj!I$16,'k rozhodnutí detailní'!$A1272,0),"
","B.Ú. ",IF(OFFSET(Zdroj!J$16,'k rozhodnutí detailní'!$A1272,0)="","","Anonymizováno")),CONCATENATE("Okres:","
",OFFSET(Zdroj!CH$16,'k rozhodnutí detailní'!$A1272,0),"
","Právní forma","
",OFFSET(Zdroj!H$16,'k rozhodnutí detailní'!$A1272,0),"
",IF(OFFSET(Zdroj!I$16,'k rozhodnutí detailní'!$A1272,0)="","","IČO: "),OFFSET(Zdroj!I$16,'k rozhodnutí detailní'!$A1272,0),"
","B.Ú. ",OFFSET(Zdroj!J$16,'k rozhodnutí detailní'!$A1272,0))))</f>
        <v/>
      </c>
      <c r="D1274" s="3" t="str">
        <f ca="1">IF($B1273="","",OFFSET(Zdroj!O$16,'k rozhodnutí detailní'!$A1272,0))</f>
        <v/>
      </c>
      <c r="E1274" s="127"/>
      <c r="F1274" s="30"/>
      <c r="G1274" s="122"/>
      <c r="H1274" s="126"/>
      <c r="I1274" s="115"/>
      <c r="J1274" s="115"/>
      <c r="K1274" s="115"/>
      <c r="L1274" s="115"/>
      <c r="M1274" s="142"/>
      <c r="N1274" s="125"/>
      <c r="O1274" s="115"/>
    </row>
    <row r="1275" spans="1:15" x14ac:dyDescent="0.25">
      <c r="A1275" s="23">
        <f t="shared" ref="A1275" si="866">ROW()/3-1</f>
        <v>424</v>
      </c>
      <c r="B1275" s="124"/>
      <c r="C1275" s="28" t="str">
        <f ca="1">IF($B1273="","",IF(Zdroj!$AS$9="ano",IF(OFFSET(Zdroj!M$16,'k rozhodnutí detailní'!A1272,0)="","","Anonymizováno"),IF(OFFSET(Zdroj!M$16,'k rozhodnutí detailní'!A1272,0)="","",OFFSET(Zdroj!M$16,'k rozhodnutí detailní'!A1272,0))))</f>
        <v/>
      </c>
      <c r="D1275" s="3" t="str">
        <f ca="1">IF($B1273="","",CONCATENATE("Dotace bude použita na:","
",OFFSET(Zdroj!P$16,'k rozhodnutí detailní'!$A1272,0)))</f>
        <v/>
      </c>
      <c r="E1275" s="127"/>
      <c r="F1275" s="31" t="str">
        <f ca="1">IF($B1273="","",OFFSET(Zdroj!V$16,'k rozhodnutí detailní'!$A1272,0))</f>
        <v/>
      </c>
      <c r="G1275" s="38" t="str">
        <f ca="1">IF($B1273="","",OFFSET(Zdroj!CC$16,'k rozhodnutí'!$A1272,0))</f>
        <v/>
      </c>
      <c r="H1275" s="126"/>
      <c r="I1275" s="115"/>
      <c r="J1275" s="115"/>
      <c r="K1275" s="115"/>
      <c r="L1275" s="115"/>
      <c r="M1275" s="142"/>
      <c r="N1275" s="32" t="str">
        <f t="shared" ref="N1275" ca="1" si="867">IF(B1273="","",N1273/G1273)</f>
        <v/>
      </c>
      <c r="O1275" s="115"/>
    </row>
    <row r="1276" spans="1:15" x14ac:dyDescent="0.25">
      <c r="A1276" s="23"/>
      <c r="B1276" s="78" t="str">
        <f ca="1">IF(OFFSET(Zdroj!$B$16,A1275,0)&gt;0,A1278,"")</f>
        <v/>
      </c>
      <c r="C1276" s="2" t="str">
        <f ca="1">IF($B1276="","",IF(Zdroj!$AS$9="ano",CONCATENATE(OFFSET(Zdroj!C$16,'k rozhodnutí detailní'!$A1275,0),"
","Anonymizováno","
",OFFSET(Zdroj!E$16,'k rozhodnutí detailní'!$A1275,0),"
",OFFSET(Zdroj!F$16,'k rozhodnutí detailní'!$A1275,0)),CONCATENATE(OFFSET(Zdroj!C$16,'k rozhodnutí detailní'!$A1275,0),"
",OFFSET(Zdroj!D$16,'k rozhodnutí detailní'!$A1275,0),"
",OFFSET(Zdroj!E$16,'k rozhodnutí detailní'!$A1275,0),"
",OFFSET(Zdroj!F$16,'k rozhodnutí detailní'!$A1275,0))))</f>
        <v/>
      </c>
      <c r="D1276" s="19" t="str">
        <f ca="1">IF($B1276="","",OFFSET(Zdroj!N$16,'k rozhodnutí detailní'!$A1275,0))</f>
        <v/>
      </c>
      <c r="E1276" s="127" t="str">
        <f ca="1">IF($B1276="","",OFFSET(Zdroj!T$16,'k rozhodnutí detailní'!$A1275,0))</f>
        <v/>
      </c>
      <c r="F1276" s="31" t="str">
        <f ca="1">IF($B1276="","",OFFSET(Zdroj!U$16,'k rozhodnutí detailní'!$A1275,0))</f>
        <v/>
      </c>
      <c r="G1276" s="122" t="str">
        <f ca="1">IF($B1276="","",OFFSET(Zdroj!W$16,'k rozhodnutí detailní'!$A1275,0))</f>
        <v/>
      </c>
      <c r="H1276" s="126" t="str">
        <f ca="1">IF($B1276="","",OFFSET(Zdroj!Y$16,'k rozhodnutí detailní'!$A1275,0))</f>
        <v/>
      </c>
      <c r="I1276" s="115" t="str">
        <f ca="1">IF($B1276="","",OFFSET(Zdroj!BW$16,'k rozhodnutí detailní'!$A1275,0))</f>
        <v/>
      </c>
      <c r="J1276" s="115" t="str">
        <f ca="1">IF($B1276="","",OFFSET(Zdroj!BX$16,'k rozhodnutí detailní'!$A1275,0))</f>
        <v/>
      </c>
      <c r="K1276" s="115" t="str">
        <f ca="1">IF($B1276="","",OFFSET(Zdroj!BY$16,'k rozhodnutí detailní'!$A1275,0))</f>
        <v/>
      </c>
      <c r="L1276" s="115" t="str">
        <f ca="1">IF($B1276="","",CONCATENATE(OFFSET(Zdroj!BZ$16,'k rozhodnutí detailní'!$A1275,0)," ze 100"))</f>
        <v/>
      </c>
      <c r="M1276" s="142" t="str">
        <f t="shared" ref="M1276" ca="1" si="868">IF($B1276="","",SUM((I1276+J1276+K1276)/100))</f>
        <v/>
      </c>
      <c r="N1276" s="125" t="str">
        <f ca="1">IF(B1276="","",OFFSET(Zdroj!CE$16,'k rozhodnutí detailní'!A1275,0))</f>
        <v/>
      </c>
      <c r="O1276" s="115" t="str">
        <f ca="1">IF($B1276="","",OFFSET(Zdroj!Z$16,'k rozhodnutí detailní'!$A1275,0))</f>
        <v/>
      </c>
    </row>
    <row r="1277" spans="1:15" x14ac:dyDescent="0.25">
      <c r="A1277" s="23"/>
      <c r="B1277" s="124" t="str">
        <f ca="1">IF(OFFSET(Zdroj!$B$16,A1275,0)&gt;0,OFFSET(Zdroj!$B$16,A1275,0)+0,"")</f>
        <v/>
      </c>
      <c r="C1277" s="2" t="str">
        <f ca="1">IF($B1276="","",IF(Zdroj!$AS$9="ano",CONCATENATE("Okres:","
",OFFSET(Zdroj!CH$16,'k rozhodnutí detailní'!$A1275,0),"
","Právní forma","
",OFFSET(Zdroj!H$16,'k rozhodnutí detailní'!$A1275,0),"
",IF(OFFSET(Zdroj!I$16,'k rozhodnutí detailní'!$A1275,0)="","","IČO: "),OFFSET(Zdroj!I$16,'k rozhodnutí detailní'!$A1275,0),"
","B.Ú. ",IF(OFFSET(Zdroj!J$16,'k rozhodnutí detailní'!$A1275,0)="","","Anonymizováno")),CONCATENATE("Okres:","
",OFFSET(Zdroj!CH$16,'k rozhodnutí detailní'!$A1275,0),"
","Právní forma","
",OFFSET(Zdroj!H$16,'k rozhodnutí detailní'!$A1275,0),"
",IF(OFFSET(Zdroj!I$16,'k rozhodnutí detailní'!$A1275,0)="","","IČO: "),OFFSET(Zdroj!I$16,'k rozhodnutí detailní'!$A1275,0),"
","B.Ú. ",OFFSET(Zdroj!J$16,'k rozhodnutí detailní'!$A1275,0))))</f>
        <v/>
      </c>
      <c r="D1277" s="3" t="str">
        <f ca="1">IF($B1276="","",OFFSET(Zdroj!O$16,'k rozhodnutí detailní'!$A1275,0))</f>
        <v/>
      </c>
      <c r="E1277" s="127"/>
      <c r="F1277" s="30"/>
      <c r="G1277" s="122"/>
      <c r="H1277" s="126"/>
      <c r="I1277" s="115"/>
      <c r="J1277" s="115"/>
      <c r="K1277" s="115"/>
      <c r="L1277" s="115"/>
      <c r="M1277" s="142"/>
      <c r="N1277" s="125"/>
      <c r="O1277" s="115"/>
    </row>
    <row r="1278" spans="1:15" x14ac:dyDescent="0.25">
      <c r="A1278" s="23">
        <f t="shared" ref="A1278" si="869">ROW()/3-1</f>
        <v>425</v>
      </c>
      <c r="B1278" s="124"/>
      <c r="C1278" s="28" t="str">
        <f ca="1">IF($B1276="","",IF(Zdroj!$AS$9="ano",IF(OFFSET(Zdroj!M$16,'k rozhodnutí detailní'!A1275,0)="","","Anonymizováno"),IF(OFFSET(Zdroj!M$16,'k rozhodnutí detailní'!A1275,0)="","",OFFSET(Zdroj!M$16,'k rozhodnutí detailní'!A1275,0))))</f>
        <v/>
      </c>
      <c r="D1278" s="3" t="str">
        <f ca="1">IF($B1276="","",CONCATENATE("Dotace bude použita na:","
",OFFSET(Zdroj!P$16,'k rozhodnutí detailní'!$A1275,0)))</f>
        <v/>
      </c>
      <c r="E1278" s="127"/>
      <c r="F1278" s="31" t="str">
        <f ca="1">IF($B1276="","",OFFSET(Zdroj!V$16,'k rozhodnutí detailní'!$A1275,0))</f>
        <v/>
      </c>
      <c r="G1278" s="38" t="str">
        <f ca="1">IF($B1276="","",OFFSET(Zdroj!CC$16,'k rozhodnutí'!$A1275,0))</f>
        <v/>
      </c>
      <c r="H1278" s="126"/>
      <c r="I1278" s="115"/>
      <c r="J1278" s="115"/>
      <c r="K1278" s="115"/>
      <c r="L1278" s="115"/>
      <c r="M1278" s="142"/>
      <c r="N1278" s="32" t="str">
        <f t="shared" ref="N1278" ca="1" si="870">IF(B1276="","",N1276/G1276)</f>
        <v/>
      </c>
      <c r="O1278" s="115"/>
    </row>
    <row r="1279" spans="1:15" x14ac:dyDescent="0.25">
      <c r="A1279" s="23"/>
      <c r="B1279" s="78" t="str">
        <f ca="1">IF(OFFSET(Zdroj!$B$16,A1278,0)&gt;0,A1281,"")</f>
        <v/>
      </c>
      <c r="C1279" s="2" t="str">
        <f ca="1">IF($B1279="","",IF(Zdroj!$AS$9="ano",CONCATENATE(OFFSET(Zdroj!C$16,'k rozhodnutí detailní'!$A1278,0),"
","Anonymizováno","
",OFFSET(Zdroj!E$16,'k rozhodnutí detailní'!$A1278,0),"
",OFFSET(Zdroj!F$16,'k rozhodnutí detailní'!$A1278,0)),CONCATENATE(OFFSET(Zdroj!C$16,'k rozhodnutí detailní'!$A1278,0),"
",OFFSET(Zdroj!D$16,'k rozhodnutí detailní'!$A1278,0),"
",OFFSET(Zdroj!E$16,'k rozhodnutí detailní'!$A1278,0),"
",OFFSET(Zdroj!F$16,'k rozhodnutí detailní'!$A1278,0))))</f>
        <v/>
      </c>
      <c r="D1279" s="19" t="str">
        <f ca="1">IF($B1279="","",OFFSET(Zdroj!N$16,'k rozhodnutí detailní'!$A1278,0))</f>
        <v/>
      </c>
      <c r="E1279" s="127" t="str">
        <f ca="1">IF($B1279="","",OFFSET(Zdroj!T$16,'k rozhodnutí detailní'!$A1278,0))</f>
        <v/>
      </c>
      <c r="F1279" s="31" t="str">
        <f ca="1">IF($B1279="","",OFFSET(Zdroj!U$16,'k rozhodnutí detailní'!$A1278,0))</f>
        <v/>
      </c>
      <c r="G1279" s="122" t="str">
        <f ca="1">IF($B1279="","",OFFSET(Zdroj!W$16,'k rozhodnutí detailní'!$A1278,0))</f>
        <v/>
      </c>
      <c r="H1279" s="126" t="str">
        <f ca="1">IF($B1279="","",OFFSET(Zdroj!Y$16,'k rozhodnutí detailní'!$A1278,0))</f>
        <v/>
      </c>
      <c r="I1279" s="115" t="str">
        <f ca="1">IF($B1279="","",OFFSET(Zdroj!BW$16,'k rozhodnutí detailní'!$A1278,0))</f>
        <v/>
      </c>
      <c r="J1279" s="115" t="str">
        <f ca="1">IF($B1279="","",OFFSET(Zdroj!BX$16,'k rozhodnutí detailní'!$A1278,0))</f>
        <v/>
      </c>
      <c r="K1279" s="115" t="str">
        <f ca="1">IF($B1279="","",OFFSET(Zdroj!BY$16,'k rozhodnutí detailní'!$A1278,0))</f>
        <v/>
      </c>
      <c r="L1279" s="115" t="str">
        <f ca="1">IF($B1279="","",CONCATENATE(OFFSET(Zdroj!BZ$16,'k rozhodnutí detailní'!$A1278,0)," ze 100"))</f>
        <v/>
      </c>
      <c r="M1279" s="142" t="str">
        <f t="shared" ref="M1279" ca="1" si="871">IF($B1279="","",SUM((I1279+J1279+K1279)/100))</f>
        <v/>
      </c>
      <c r="N1279" s="125" t="str">
        <f ca="1">IF(B1279="","",OFFSET(Zdroj!CE$16,'k rozhodnutí detailní'!A1278,0))</f>
        <v/>
      </c>
      <c r="O1279" s="115" t="str">
        <f ca="1">IF($B1279="","",OFFSET(Zdroj!Z$16,'k rozhodnutí detailní'!$A1278,0))</f>
        <v/>
      </c>
    </row>
    <row r="1280" spans="1:15" x14ac:dyDescent="0.25">
      <c r="A1280" s="23"/>
      <c r="B1280" s="124" t="str">
        <f ca="1">IF(OFFSET(Zdroj!$B$16,A1278,0)&gt;0,OFFSET(Zdroj!$B$16,A1278,0)+0,"")</f>
        <v/>
      </c>
      <c r="C1280" s="2" t="str">
        <f ca="1">IF($B1279="","",IF(Zdroj!$AS$9="ano",CONCATENATE("Okres:","
",OFFSET(Zdroj!CH$16,'k rozhodnutí detailní'!$A1278,0),"
","Právní forma","
",OFFSET(Zdroj!H$16,'k rozhodnutí detailní'!$A1278,0),"
",IF(OFFSET(Zdroj!I$16,'k rozhodnutí detailní'!$A1278,0)="","","IČO: "),OFFSET(Zdroj!I$16,'k rozhodnutí detailní'!$A1278,0),"
","B.Ú. ",IF(OFFSET(Zdroj!J$16,'k rozhodnutí detailní'!$A1278,0)="","","Anonymizováno")),CONCATENATE("Okres:","
",OFFSET(Zdroj!CH$16,'k rozhodnutí detailní'!$A1278,0),"
","Právní forma","
",OFFSET(Zdroj!H$16,'k rozhodnutí detailní'!$A1278,0),"
",IF(OFFSET(Zdroj!I$16,'k rozhodnutí detailní'!$A1278,0)="","","IČO: "),OFFSET(Zdroj!I$16,'k rozhodnutí detailní'!$A1278,0),"
","B.Ú. ",OFFSET(Zdroj!J$16,'k rozhodnutí detailní'!$A1278,0))))</f>
        <v/>
      </c>
      <c r="D1280" s="3" t="str">
        <f ca="1">IF($B1279="","",OFFSET(Zdroj!O$16,'k rozhodnutí detailní'!$A1278,0))</f>
        <v/>
      </c>
      <c r="E1280" s="127"/>
      <c r="F1280" s="30"/>
      <c r="G1280" s="122"/>
      <c r="H1280" s="126"/>
      <c r="I1280" s="115"/>
      <c r="J1280" s="115"/>
      <c r="K1280" s="115"/>
      <c r="L1280" s="115"/>
      <c r="M1280" s="142"/>
      <c r="N1280" s="125"/>
      <c r="O1280" s="115"/>
    </row>
    <row r="1281" spans="1:15" x14ac:dyDescent="0.25">
      <c r="A1281" s="23">
        <f t="shared" ref="A1281" si="872">ROW()/3-1</f>
        <v>426</v>
      </c>
      <c r="B1281" s="124"/>
      <c r="C1281" s="28" t="str">
        <f ca="1">IF($B1279="","",IF(Zdroj!$AS$9="ano",IF(OFFSET(Zdroj!M$16,'k rozhodnutí detailní'!A1278,0)="","","Anonymizováno"),IF(OFFSET(Zdroj!M$16,'k rozhodnutí detailní'!A1278,0)="","",OFFSET(Zdroj!M$16,'k rozhodnutí detailní'!A1278,0))))</f>
        <v/>
      </c>
      <c r="D1281" s="3" t="str">
        <f ca="1">IF($B1279="","",CONCATENATE("Dotace bude použita na:","
",OFFSET(Zdroj!P$16,'k rozhodnutí detailní'!$A1278,0)))</f>
        <v/>
      </c>
      <c r="E1281" s="127"/>
      <c r="F1281" s="31" t="str">
        <f ca="1">IF($B1279="","",OFFSET(Zdroj!V$16,'k rozhodnutí detailní'!$A1278,0))</f>
        <v/>
      </c>
      <c r="G1281" s="38" t="str">
        <f ca="1">IF($B1279="","",OFFSET(Zdroj!CC$16,'k rozhodnutí'!$A1278,0))</f>
        <v/>
      </c>
      <c r="H1281" s="126"/>
      <c r="I1281" s="115"/>
      <c r="J1281" s="115"/>
      <c r="K1281" s="115"/>
      <c r="L1281" s="115"/>
      <c r="M1281" s="142"/>
      <c r="N1281" s="32" t="str">
        <f t="shared" ref="N1281" ca="1" si="873">IF(B1279="","",N1279/G1279)</f>
        <v/>
      </c>
      <c r="O1281" s="115"/>
    </row>
    <row r="1282" spans="1:15" x14ac:dyDescent="0.25">
      <c r="A1282" s="23"/>
      <c r="B1282" s="78" t="str">
        <f ca="1">IF(OFFSET(Zdroj!$B$16,A1281,0)&gt;0,A1284,"")</f>
        <v/>
      </c>
      <c r="C1282" s="2" t="str">
        <f ca="1">IF($B1282="","",IF(Zdroj!$AS$9="ano",CONCATENATE(OFFSET(Zdroj!C$16,'k rozhodnutí detailní'!$A1281,0),"
","Anonymizováno","
",OFFSET(Zdroj!E$16,'k rozhodnutí detailní'!$A1281,0),"
",OFFSET(Zdroj!F$16,'k rozhodnutí detailní'!$A1281,0)),CONCATENATE(OFFSET(Zdroj!C$16,'k rozhodnutí detailní'!$A1281,0),"
",OFFSET(Zdroj!D$16,'k rozhodnutí detailní'!$A1281,0),"
",OFFSET(Zdroj!E$16,'k rozhodnutí detailní'!$A1281,0),"
",OFFSET(Zdroj!F$16,'k rozhodnutí detailní'!$A1281,0))))</f>
        <v/>
      </c>
      <c r="D1282" s="19" t="str">
        <f ca="1">IF($B1282="","",OFFSET(Zdroj!N$16,'k rozhodnutí detailní'!$A1281,0))</f>
        <v/>
      </c>
      <c r="E1282" s="127" t="str">
        <f ca="1">IF($B1282="","",OFFSET(Zdroj!T$16,'k rozhodnutí detailní'!$A1281,0))</f>
        <v/>
      </c>
      <c r="F1282" s="31" t="str">
        <f ca="1">IF($B1282="","",OFFSET(Zdroj!U$16,'k rozhodnutí detailní'!$A1281,0))</f>
        <v/>
      </c>
      <c r="G1282" s="122" t="str">
        <f ca="1">IF($B1282="","",OFFSET(Zdroj!W$16,'k rozhodnutí detailní'!$A1281,0))</f>
        <v/>
      </c>
      <c r="H1282" s="126" t="str">
        <f ca="1">IF($B1282="","",OFFSET(Zdroj!Y$16,'k rozhodnutí detailní'!$A1281,0))</f>
        <v/>
      </c>
      <c r="I1282" s="115" t="str">
        <f ca="1">IF($B1282="","",OFFSET(Zdroj!BW$16,'k rozhodnutí detailní'!$A1281,0))</f>
        <v/>
      </c>
      <c r="J1282" s="115" t="str">
        <f ca="1">IF($B1282="","",OFFSET(Zdroj!BX$16,'k rozhodnutí detailní'!$A1281,0))</f>
        <v/>
      </c>
      <c r="K1282" s="115" t="str">
        <f ca="1">IF($B1282="","",OFFSET(Zdroj!BY$16,'k rozhodnutí detailní'!$A1281,0))</f>
        <v/>
      </c>
      <c r="L1282" s="115" t="str">
        <f ca="1">IF($B1282="","",CONCATENATE(OFFSET(Zdroj!BZ$16,'k rozhodnutí detailní'!$A1281,0)," ze 100"))</f>
        <v/>
      </c>
      <c r="M1282" s="142" t="str">
        <f t="shared" ref="M1282" ca="1" si="874">IF($B1282="","",SUM((I1282+J1282+K1282)/100))</f>
        <v/>
      </c>
      <c r="N1282" s="125" t="str">
        <f ca="1">IF(B1282="","",OFFSET(Zdroj!CE$16,'k rozhodnutí detailní'!A1281,0))</f>
        <v/>
      </c>
      <c r="O1282" s="115" t="str">
        <f ca="1">IF($B1282="","",OFFSET(Zdroj!Z$16,'k rozhodnutí detailní'!$A1281,0))</f>
        <v/>
      </c>
    </row>
    <row r="1283" spans="1:15" x14ac:dyDescent="0.25">
      <c r="A1283" s="23"/>
      <c r="B1283" s="124" t="str">
        <f ca="1">IF(OFFSET(Zdroj!$B$16,A1281,0)&gt;0,OFFSET(Zdroj!$B$16,A1281,0)+0,"")</f>
        <v/>
      </c>
      <c r="C1283" s="2" t="str">
        <f ca="1">IF($B1282="","",IF(Zdroj!$AS$9="ano",CONCATENATE("Okres:","
",OFFSET(Zdroj!CH$16,'k rozhodnutí detailní'!$A1281,0),"
","Právní forma","
",OFFSET(Zdroj!H$16,'k rozhodnutí detailní'!$A1281,0),"
",IF(OFFSET(Zdroj!I$16,'k rozhodnutí detailní'!$A1281,0)="","","IČO: "),OFFSET(Zdroj!I$16,'k rozhodnutí detailní'!$A1281,0),"
","B.Ú. ",IF(OFFSET(Zdroj!J$16,'k rozhodnutí detailní'!$A1281,0)="","","Anonymizováno")),CONCATENATE("Okres:","
",OFFSET(Zdroj!CH$16,'k rozhodnutí detailní'!$A1281,0),"
","Právní forma","
",OFFSET(Zdroj!H$16,'k rozhodnutí detailní'!$A1281,0),"
",IF(OFFSET(Zdroj!I$16,'k rozhodnutí detailní'!$A1281,0)="","","IČO: "),OFFSET(Zdroj!I$16,'k rozhodnutí detailní'!$A1281,0),"
","B.Ú. ",OFFSET(Zdroj!J$16,'k rozhodnutí detailní'!$A1281,0))))</f>
        <v/>
      </c>
      <c r="D1283" s="3" t="str">
        <f ca="1">IF($B1282="","",OFFSET(Zdroj!O$16,'k rozhodnutí detailní'!$A1281,0))</f>
        <v/>
      </c>
      <c r="E1283" s="127"/>
      <c r="F1283" s="30"/>
      <c r="G1283" s="122"/>
      <c r="H1283" s="126"/>
      <c r="I1283" s="115"/>
      <c r="J1283" s="115"/>
      <c r="K1283" s="115"/>
      <c r="L1283" s="115"/>
      <c r="M1283" s="142"/>
      <c r="N1283" s="125"/>
      <c r="O1283" s="115"/>
    </row>
    <row r="1284" spans="1:15" x14ac:dyDescent="0.25">
      <c r="A1284" s="23">
        <f t="shared" ref="A1284" si="875">ROW()/3-1</f>
        <v>427</v>
      </c>
      <c r="B1284" s="124"/>
      <c r="C1284" s="28" t="str">
        <f ca="1">IF($B1282="","",IF(Zdroj!$AS$9="ano",IF(OFFSET(Zdroj!M$16,'k rozhodnutí detailní'!A1281,0)="","","Anonymizováno"),IF(OFFSET(Zdroj!M$16,'k rozhodnutí detailní'!A1281,0)="","",OFFSET(Zdroj!M$16,'k rozhodnutí detailní'!A1281,0))))</f>
        <v/>
      </c>
      <c r="D1284" s="3" t="str">
        <f ca="1">IF($B1282="","",CONCATENATE("Dotace bude použita na:","
",OFFSET(Zdroj!P$16,'k rozhodnutí detailní'!$A1281,0)))</f>
        <v/>
      </c>
      <c r="E1284" s="127"/>
      <c r="F1284" s="31" t="str">
        <f ca="1">IF($B1282="","",OFFSET(Zdroj!V$16,'k rozhodnutí detailní'!$A1281,0))</f>
        <v/>
      </c>
      <c r="G1284" s="38" t="str">
        <f ca="1">IF($B1282="","",OFFSET(Zdroj!CC$16,'k rozhodnutí'!$A1281,0))</f>
        <v/>
      </c>
      <c r="H1284" s="126"/>
      <c r="I1284" s="115"/>
      <c r="J1284" s="115"/>
      <c r="K1284" s="115"/>
      <c r="L1284" s="115"/>
      <c r="M1284" s="142"/>
      <c r="N1284" s="32" t="str">
        <f t="shared" ref="N1284" ca="1" si="876">IF(B1282="","",N1282/G1282)</f>
        <v/>
      </c>
      <c r="O1284" s="115"/>
    </row>
    <row r="1285" spans="1:15" x14ac:dyDescent="0.25">
      <c r="A1285" s="23"/>
      <c r="B1285" s="78" t="str">
        <f ca="1">IF(OFFSET(Zdroj!$B$16,A1284,0)&gt;0,A1287,"")</f>
        <v/>
      </c>
      <c r="C1285" s="2" t="str">
        <f ca="1">IF($B1285="","",IF(Zdroj!$AS$9="ano",CONCATENATE(OFFSET(Zdroj!C$16,'k rozhodnutí detailní'!$A1284,0),"
","Anonymizováno","
",OFFSET(Zdroj!E$16,'k rozhodnutí detailní'!$A1284,0),"
",OFFSET(Zdroj!F$16,'k rozhodnutí detailní'!$A1284,0)),CONCATENATE(OFFSET(Zdroj!C$16,'k rozhodnutí detailní'!$A1284,0),"
",OFFSET(Zdroj!D$16,'k rozhodnutí detailní'!$A1284,0),"
",OFFSET(Zdroj!E$16,'k rozhodnutí detailní'!$A1284,0),"
",OFFSET(Zdroj!F$16,'k rozhodnutí detailní'!$A1284,0))))</f>
        <v/>
      </c>
      <c r="D1285" s="19" t="str">
        <f ca="1">IF($B1285="","",OFFSET(Zdroj!N$16,'k rozhodnutí detailní'!$A1284,0))</f>
        <v/>
      </c>
      <c r="E1285" s="127" t="str">
        <f ca="1">IF($B1285="","",OFFSET(Zdroj!T$16,'k rozhodnutí detailní'!$A1284,0))</f>
        <v/>
      </c>
      <c r="F1285" s="31" t="str">
        <f ca="1">IF($B1285="","",OFFSET(Zdroj!U$16,'k rozhodnutí detailní'!$A1284,0))</f>
        <v/>
      </c>
      <c r="G1285" s="122" t="str">
        <f ca="1">IF($B1285="","",OFFSET(Zdroj!W$16,'k rozhodnutí detailní'!$A1284,0))</f>
        <v/>
      </c>
      <c r="H1285" s="126" t="str">
        <f ca="1">IF($B1285="","",OFFSET(Zdroj!Y$16,'k rozhodnutí detailní'!$A1284,0))</f>
        <v/>
      </c>
      <c r="I1285" s="115" t="str">
        <f ca="1">IF($B1285="","",OFFSET(Zdroj!BW$16,'k rozhodnutí detailní'!$A1284,0))</f>
        <v/>
      </c>
      <c r="J1285" s="115" t="str">
        <f ca="1">IF($B1285="","",OFFSET(Zdroj!BX$16,'k rozhodnutí detailní'!$A1284,0))</f>
        <v/>
      </c>
      <c r="K1285" s="115" t="str">
        <f ca="1">IF($B1285="","",OFFSET(Zdroj!BY$16,'k rozhodnutí detailní'!$A1284,0))</f>
        <v/>
      </c>
      <c r="L1285" s="115" t="str">
        <f ca="1">IF($B1285="","",CONCATENATE(OFFSET(Zdroj!BZ$16,'k rozhodnutí detailní'!$A1284,0)," ze 100"))</f>
        <v/>
      </c>
      <c r="M1285" s="142" t="str">
        <f t="shared" ref="M1285" ca="1" si="877">IF($B1285="","",SUM((I1285+J1285+K1285)/100))</f>
        <v/>
      </c>
      <c r="N1285" s="125" t="str">
        <f ca="1">IF(B1285="","",OFFSET(Zdroj!CE$16,'k rozhodnutí detailní'!A1284,0))</f>
        <v/>
      </c>
      <c r="O1285" s="115" t="str">
        <f ca="1">IF($B1285="","",OFFSET(Zdroj!Z$16,'k rozhodnutí detailní'!$A1284,0))</f>
        <v/>
      </c>
    </row>
    <row r="1286" spans="1:15" x14ac:dyDescent="0.25">
      <c r="A1286" s="23"/>
      <c r="B1286" s="124" t="str">
        <f ca="1">IF(OFFSET(Zdroj!$B$16,A1284,0)&gt;0,OFFSET(Zdroj!$B$16,A1284,0)+0,"")</f>
        <v/>
      </c>
      <c r="C1286" s="2" t="str">
        <f ca="1">IF($B1285="","",IF(Zdroj!$AS$9="ano",CONCATENATE("Okres:","
",OFFSET(Zdroj!CH$16,'k rozhodnutí detailní'!$A1284,0),"
","Právní forma","
",OFFSET(Zdroj!H$16,'k rozhodnutí detailní'!$A1284,0),"
",IF(OFFSET(Zdroj!I$16,'k rozhodnutí detailní'!$A1284,0)="","","IČO: "),OFFSET(Zdroj!I$16,'k rozhodnutí detailní'!$A1284,0),"
","B.Ú. ",IF(OFFSET(Zdroj!J$16,'k rozhodnutí detailní'!$A1284,0)="","","Anonymizováno")),CONCATENATE("Okres:","
",OFFSET(Zdroj!CH$16,'k rozhodnutí detailní'!$A1284,0),"
","Právní forma","
",OFFSET(Zdroj!H$16,'k rozhodnutí detailní'!$A1284,0),"
",IF(OFFSET(Zdroj!I$16,'k rozhodnutí detailní'!$A1284,0)="","","IČO: "),OFFSET(Zdroj!I$16,'k rozhodnutí detailní'!$A1284,0),"
","B.Ú. ",OFFSET(Zdroj!J$16,'k rozhodnutí detailní'!$A1284,0))))</f>
        <v/>
      </c>
      <c r="D1286" s="3" t="str">
        <f ca="1">IF($B1285="","",OFFSET(Zdroj!O$16,'k rozhodnutí detailní'!$A1284,0))</f>
        <v/>
      </c>
      <c r="E1286" s="127"/>
      <c r="F1286" s="30"/>
      <c r="G1286" s="122"/>
      <c r="H1286" s="126"/>
      <c r="I1286" s="115"/>
      <c r="J1286" s="115"/>
      <c r="K1286" s="115"/>
      <c r="L1286" s="115"/>
      <c r="M1286" s="142"/>
      <c r="N1286" s="125"/>
      <c r="O1286" s="115"/>
    </row>
    <row r="1287" spans="1:15" x14ac:dyDescent="0.25">
      <c r="A1287" s="23">
        <f t="shared" ref="A1287" si="878">ROW()/3-1</f>
        <v>428</v>
      </c>
      <c r="B1287" s="124"/>
      <c r="C1287" s="28" t="str">
        <f ca="1">IF($B1285="","",IF(Zdroj!$AS$9="ano",IF(OFFSET(Zdroj!M$16,'k rozhodnutí detailní'!A1284,0)="","","Anonymizováno"),IF(OFFSET(Zdroj!M$16,'k rozhodnutí detailní'!A1284,0)="","",OFFSET(Zdroj!M$16,'k rozhodnutí detailní'!A1284,0))))</f>
        <v/>
      </c>
      <c r="D1287" s="3" t="str">
        <f ca="1">IF($B1285="","",CONCATENATE("Dotace bude použita na:","
",OFFSET(Zdroj!P$16,'k rozhodnutí detailní'!$A1284,0)))</f>
        <v/>
      </c>
      <c r="E1287" s="127"/>
      <c r="F1287" s="31" t="str">
        <f ca="1">IF($B1285="","",OFFSET(Zdroj!V$16,'k rozhodnutí detailní'!$A1284,0))</f>
        <v/>
      </c>
      <c r="G1287" s="38" t="str">
        <f ca="1">IF($B1285="","",OFFSET(Zdroj!CC$16,'k rozhodnutí'!$A1284,0))</f>
        <v/>
      </c>
      <c r="H1287" s="126"/>
      <c r="I1287" s="115"/>
      <c r="J1287" s="115"/>
      <c r="K1287" s="115"/>
      <c r="L1287" s="115"/>
      <c r="M1287" s="142"/>
      <c r="N1287" s="32" t="str">
        <f t="shared" ref="N1287" ca="1" si="879">IF(B1285="","",N1285/G1285)</f>
        <v/>
      </c>
      <c r="O1287" s="115"/>
    </row>
    <row r="1288" spans="1:15" x14ac:dyDescent="0.25">
      <c r="A1288" s="23"/>
      <c r="B1288" s="78" t="str">
        <f ca="1">IF(OFFSET(Zdroj!$B$16,A1287,0)&gt;0,A1290,"")</f>
        <v/>
      </c>
      <c r="C1288" s="2" t="str">
        <f ca="1">IF($B1288="","",IF(Zdroj!$AS$9="ano",CONCATENATE(OFFSET(Zdroj!C$16,'k rozhodnutí detailní'!$A1287,0),"
","Anonymizováno","
",OFFSET(Zdroj!E$16,'k rozhodnutí detailní'!$A1287,0),"
",OFFSET(Zdroj!F$16,'k rozhodnutí detailní'!$A1287,0)),CONCATENATE(OFFSET(Zdroj!C$16,'k rozhodnutí detailní'!$A1287,0),"
",OFFSET(Zdroj!D$16,'k rozhodnutí detailní'!$A1287,0),"
",OFFSET(Zdroj!E$16,'k rozhodnutí detailní'!$A1287,0),"
",OFFSET(Zdroj!F$16,'k rozhodnutí detailní'!$A1287,0))))</f>
        <v/>
      </c>
      <c r="D1288" s="19" t="str">
        <f ca="1">IF($B1288="","",OFFSET(Zdroj!N$16,'k rozhodnutí detailní'!$A1287,0))</f>
        <v/>
      </c>
      <c r="E1288" s="127" t="str">
        <f ca="1">IF($B1288="","",OFFSET(Zdroj!T$16,'k rozhodnutí detailní'!$A1287,0))</f>
        <v/>
      </c>
      <c r="F1288" s="31" t="str">
        <f ca="1">IF($B1288="","",OFFSET(Zdroj!U$16,'k rozhodnutí detailní'!$A1287,0))</f>
        <v/>
      </c>
      <c r="G1288" s="122" t="str">
        <f ca="1">IF($B1288="","",OFFSET(Zdroj!W$16,'k rozhodnutí detailní'!$A1287,0))</f>
        <v/>
      </c>
      <c r="H1288" s="126" t="str">
        <f ca="1">IF($B1288="","",OFFSET(Zdroj!Y$16,'k rozhodnutí detailní'!$A1287,0))</f>
        <v/>
      </c>
      <c r="I1288" s="115" t="str">
        <f ca="1">IF($B1288="","",OFFSET(Zdroj!BW$16,'k rozhodnutí detailní'!$A1287,0))</f>
        <v/>
      </c>
      <c r="J1288" s="115" t="str">
        <f ca="1">IF($B1288="","",OFFSET(Zdroj!BX$16,'k rozhodnutí detailní'!$A1287,0))</f>
        <v/>
      </c>
      <c r="K1288" s="115" t="str">
        <f ca="1">IF($B1288="","",OFFSET(Zdroj!BY$16,'k rozhodnutí detailní'!$A1287,0))</f>
        <v/>
      </c>
      <c r="L1288" s="115" t="str">
        <f ca="1">IF($B1288="","",CONCATENATE(OFFSET(Zdroj!BZ$16,'k rozhodnutí detailní'!$A1287,0)," ze 100"))</f>
        <v/>
      </c>
      <c r="M1288" s="142" t="str">
        <f t="shared" ref="M1288" ca="1" si="880">IF($B1288="","",SUM((I1288+J1288+K1288)/100))</f>
        <v/>
      </c>
      <c r="N1288" s="125" t="str">
        <f ca="1">IF(B1288="","",OFFSET(Zdroj!CE$16,'k rozhodnutí detailní'!A1287,0))</f>
        <v/>
      </c>
      <c r="O1288" s="115" t="str">
        <f ca="1">IF($B1288="","",OFFSET(Zdroj!Z$16,'k rozhodnutí detailní'!$A1287,0))</f>
        <v/>
      </c>
    </row>
    <row r="1289" spans="1:15" x14ac:dyDescent="0.25">
      <c r="A1289" s="23"/>
      <c r="B1289" s="124" t="str">
        <f ca="1">IF(OFFSET(Zdroj!$B$16,A1287,0)&gt;0,OFFSET(Zdroj!$B$16,A1287,0)+0,"")</f>
        <v/>
      </c>
      <c r="C1289" s="2" t="str">
        <f ca="1">IF($B1288="","",IF(Zdroj!$AS$9="ano",CONCATENATE("Okres:","
",OFFSET(Zdroj!CH$16,'k rozhodnutí detailní'!$A1287,0),"
","Právní forma","
",OFFSET(Zdroj!H$16,'k rozhodnutí detailní'!$A1287,0),"
",IF(OFFSET(Zdroj!I$16,'k rozhodnutí detailní'!$A1287,0)="","","IČO: "),OFFSET(Zdroj!I$16,'k rozhodnutí detailní'!$A1287,0),"
","B.Ú. ",IF(OFFSET(Zdroj!J$16,'k rozhodnutí detailní'!$A1287,0)="","","Anonymizováno")),CONCATENATE("Okres:","
",OFFSET(Zdroj!CH$16,'k rozhodnutí detailní'!$A1287,0),"
","Právní forma","
",OFFSET(Zdroj!H$16,'k rozhodnutí detailní'!$A1287,0),"
",IF(OFFSET(Zdroj!I$16,'k rozhodnutí detailní'!$A1287,0)="","","IČO: "),OFFSET(Zdroj!I$16,'k rozhodnutí detailní'!$A1287,0),"
","B.Ú. ",OFFSET(Zdroj!J$16,'k rozhodnutí detailní'!$A1287,0))))</f>
        <v/>
      </c>
      <c r="D1289" s="3" t="str">
        <f ca="1">IF($B1288="","",OFFSET(Zdroj!O$16,'k rozhodnutí detailní'!$A1287,0))</f>
        <v/>
      </c>
      <c r="E1289" s="127"/>
      <c r="F1289" s="30"/>
      <c r="G1289" s="122"/>
      <c r="H1289" s="126"/>
      <c r="I1289" s="115"/>
      <c r="J1289" s="115"/>
      <c r="K1289" s="115"/>
      <c r="L1289" s="115"/>
      <c r="M1289" s="142"/>
      <c r="N1289" s="125"/>
      <c r="O1289" s="115"/>
    </row>
    <row r="1290" spans="1:15" x14ac:dyDescent="0.25">
      <c r="A1290" s="23">
        <f t="shared" ref="A1290" si="881">ROW()/3-1</f>
        <v>429</v>
      </c>
      <c r="B1290" s="124"/>
      <c r="C1290" s="28" t="str">
        <f ca="1">IF($B1288="","",IF(Zdroj!$AS$9="ano",IF(OFFSET(Zdroj!M$16,'k rozhodnutí detailní'!A1287,0)="","","Anonymizováno"),IF(OFFSET(Zdroj!M$16,'k rozhodnutí detailní'!A1287,0)="","",OFFSET(Zdroj!M$16,'k rozhodnutí detailní'!A1287,0))))</f>
        <v/>
      </c>
      <c r="D1290" s="3" t="str">
        <f ca="1">IF($B1288="","",CONCATENATE("Dotace bude použita na:","
",OFFSET(Zdroj!P$16,'k rozhodnutí detailní'!$A1287,0)))</f>
        <v/>
      </c>
      <c r="E1290" s="127"/>
      <c r="F1290" s="31" t="str">
        <f ca="1">IF($B1288="","",OFFSET(Zdroj!V$16,'k rozhodnutí detailní'!$A1287,0))</f>
        <v/>
      </c>
      <c r="G1290" s="38" t="str">
        <f ca="1">IF($B1288="","",OFFSET(Zdroj!CC$16,'k rozhodnutí'!$A1287,0))</f>
        <v/>
      </c>
      <c r="H1290" s="126"/>
      <c r="I1290" s="115"/>
      <c r="J1290" s="115"/>
      <c r="K1290" s="115"/>
      <c r="L1290" s="115"/>
      <c r="M1290" s="142"/>
      <c r="N1290" s="32" t="str">
        <f t="shared" ref="N1290" ca="1" si="882">IF(B1288="","",N1288/G1288)</f>
        <v/>
      </c>
      <c r="O1290" s="115"/>
    </row>
    <row r="1291" spans="1:15" x14ac:dyDescent="0.25">
      <c r="A1291" s="23"/>
      <c r="B1291" s="78" t="str">
        <f ca="1">IF(OFFSET(Zdroj!$B$16,A1290,0)&gt;0,A1293,"")</f>
        <v/>
      </c>
      <c r="C1291" s="2" t="str">
        <f ca="1">IF($B1291="","",IF(Zdroj!$AS$9="ano",CONCATENATE(OFFSET(Zdroj!C$16,'k rozhodnutí detailní'!$A1290,0),"
","Anonymizováno","
",OFFSET(Zdroj!E$16,'k rozhodnutí detailní'!$A1290,0),"
",OFFSET(Zdroj!F$16,'k rozhodnutí detailní'!$A1290,0)),CONCATENATE(OFFSET(Zdroj!C$16,'k rozhodnutí detailní'!$A1290,0),"
",OFFSET(Zdroj!D$16,'k rozhodnutí detailní'!$A1290,0),"
",OFFSET(Zdroj!E$16,'k rozhodnutí detailní'!$A1290,0),"
",OFFSET(Zdroj!F$16,'k rozhodnutí detailní'!$A1290,0))))</f>
        <v/>
      </c>
      <c r="D1291" s="19" t="str">
        <f ca="1">IF($B1291="","",OFFSET(Zdroj!N$16,'k rozhodnutí detailní'!$A1290,0))</f>
        <v/>
      </c>
      <c r="E1291" s="127" t="str">
        <f ca="1">IF($B1291="","",OFFSET(Zdroj!T$16,'k rozhodnutí detailní'!$A1290,0))</f>
        <v/>
      </c>
      <c r="F1291" s="31" t="str">
        <f ca="1">IF($B1291="","",OFFSET(Zdroj!U$16,'k rozhodnutí detailní'!$A1290,0))</f>
        <v/>
      </c>
      <c r="G1291" s="122" t="str">
        <f ca="1">IF($B1291="","",OFFSET(Zdroj!W$16,'k rozhodnutí detailní'!$A1290,0))</f>
        <v/>
      </c>
      <c r="H1291" s="126" t="str">
        <f ca="1">IF($B1291="","",OFFSET(Zdroj!Y$16,'k rozhodnutí detailní'!$A1290,0))</f>
        <v/>
      </c>
      <c r="I1291" s="115" t="str">
        <f ca="1">IF($B1291="","",OFFSET(Zdroj!BW$16,'k rozhodnutí detailní'!$A1290,0))</f>
        <v/>
      </c>
      <c r="J1291" s="115" t="str">
        <f ca="1">IF($B1291="","",OFFSET(Zdroj!BX$16,'k rozhodnutí detailní'!$A1290,0))</f>
        <v/>
      </c>
      <c r="K1291" s="115" t="str">
        <f ca="1">IF($B1291="","",OFFSET(Zdroj!BY$16,'k rozhodnutí detailní'!$A1290,0))</f>
        <v/>
      </c>
      <c r="L1291" s="115" t="str">
        <f ca="1">IF($B1291="","",CONCATENATE(OFFSET(Zdroj!BZ$16,'k rozhodnutí detailní'!$A1290,0)," ze 100"))</f>
        <v/>
      </c>
      <c r="M1291" s="142" t="str">
        <f t="shared" ref="M1291" ca="1" si="883">IF($B1291="","",SUM((I1291+J1291+K1291)/100))</f>
        <v/>
      </c>
      <c r="N1291" s="125" t="str">
        <f ca="1">IF(B1291="","",OFFSET(Zdroj!CE$16,'k rozhodnutí detailní'!A1290,0))</f>
        <v/>
      </c>
      <c r="O1291" s="115" t="str">
        <f ca="1">IF($B1291="","",OFFSET(Zdroj!Z$16,'k rozhodnutí detailní'!$A1290,0))</f>
        <v/>
      </c>
    </row>
    <row r="1292" spans="1:15" x14ac:dyDescent="0.25">
      <c r="A1292" s="23"/>
      <c r="B1292" s="124" t="str">
        <f ca="1">IF(OFFSET(Zdroj!$B$16,A1290,0)&gt;0,OFFSET(Zdroj!$B$16,A1290,0)+0,"")</f>
        <v/>
      </c>
      <c r="C1292" s="2" t="str">
        <f ca="1">IF($B1291="","",IF(Zdroj!$AS$9="ano",CONCATENATE("Okres:","
",OFFSET(Zdroj!CH$16,'k rozhodnutí detailní'!$A1290,0),"
","Právní forma","
",OFFSET(Zdroj!H$16,'k rozhodnutí detailní'!$A1290,0),"
",IF(OFFSET(Zdroj!I$16,'k rozhodnutí detailní'!$A1290,0)="","","IČO: "),OFFSET(Zdroj!I$16,'k rozhodnutí detailní'!$A1290,0),"
","B.Ú. ",IF(OFFSET(Zdroj!J$16,'k rozhodnutí detailní'!$A1290,0)="","","Anonymizováno")),CONCATENATE("Okres:","
",OFFSET(Zdroj!CH$16,'k rozhodnutí detailní'!$A1290,0),"
","Právní forma","
",OFFSET(Zdroj!H$16,'k rozhodnutí detailní'!$A1290,0),"
",IF(OFFSET(Zdroj!I$16,'k rozhodnutí detailní'!$A1290,0)="","","IČO: "),OFFSET(Zdroj!I$16,'k rozhodnutí detailní'!$A1290,0),"
","B.Ú. ",OFFSET(Zdroj!J$16,'k rozhodnutí detailní'!$A1290,0))))</f>
        <v/>
      </c>
      <c r="D1292" s="3" t="str">
        <f ca="1">IF($B1291="","",OFFSET(Zdroj!O$16,'k rozhodnutí detailní'!$A1290,0))</f>
        <v/>
      </c>
      <c r="E1292" s="127"/>
      <c r="F1292" s="30"/>
      <c r="G1292" s="122"/>
      <c r="H1292" s="126"/>
      <c r="I1292" s="115"/>
      <c r="J1292" s="115"/>
      <c r="K1292" s="115"/>
      <c r="L1292" s="115"/>
      <c r="M1292" s="142"/>
      <c r="N1292" s="125"/>
      <c r="O1292" s="115"/>
    </row>
    <row r="1293" spans="1:15" x14ac:dyDescent="0.25">
      <c r="A1293" s="23">
        <f t="shared" ref="A1293" si="884">ROW()/3-1</f>
        <v>430</v>
      </c>
      <c r="B1293" s="124"/>
      <c r="C1293" s="28" t="str">
        <f ca="1">IF($B1291="","",IF(Zdroj!$AS$9="ano",IF(OFFSET(Zdroj!M$16,'k rozhodnutí detailní'!A1290,0)="","","Anonymizováno"),IF(OFFSET(Zdroj!M$16,'k rozhodnutí detailní'!A1290,0)="","",OFFSET(Zdroj!M$16,'k rozhodnutí detailní'!A1290,0))))</f>
        <v/>
      </c>
      <c r="D1293" s="3" t="str">
        <f ca="1">IF($B1291="","",CONCATENATE("Dotace bude použita na:","
",OFFSET(Zdroj!P$16,'k rozhodnutí detailní'!$A1290,0)))</f>
        <v/>
      </c>
      <c r="E1293" s="127"/>
      <c r="F1293" s="31" t="str">
        <f ca="1">IF($B1291="","",OFFSET(Zdroj!V$16,'k rozhodnutí detailní'!$A1290,0))</f>
        <v/>
      </c>
      <c r="G1293" s="38" t="str">
        <f ca="1">IF($B1291="","",OFFSET(Zdroj!CC$16,'k rozhodnutí'!$A1290,0))</f>
        <v/>
      </c>
      <c r="H1293" s="126"/>
      <c r="I1293" s="115"/>
      <c r="J1293" s="115"/>
      <c r="K1293" s="115"/>
      <c r="L1293" s="115"/>
      <c r="M1293" s="142"/>
      <c r="N1293" s="32" t="str">
        <f t="shared" ref="N1293" ca="1" si="885">IF(B1291="","",N1291/G1291)</f>
        <v/>
      </c>
      <c r="O1293" s="115"/>
    </row>
    <row r="1294" spans="1:15" x14ac:dyDescent="0.25">
      <c r="A1294" s="23"/>
      <c r="B1294" s="78" t="str">
        <f ca="1">IF(OFFSET(Zdroj!$B$16,A1293,0)&gt;0,A1296,"")</f>
        <v/>
      </c>
      <c r="C1294" s="2" t="str">
        <f ca="1">IF($B1294="","",IF(Zdroj!$AS$9="ano",CONCATENATE(OFFSET(Zdroj!C$16,'k rozhodnutí detailní'!$A1293,0),"
","Anonymizováno","
",OFFSET(Zdroj!E$16,'k rozhodnutí detailní'!$A1293,0),"
",OFFSET(Zdroj!F$16,'k rozhodnutí detailní'!$A1293,0)),CONCATENATE(OFFSET(Zdroj!C$16,'k rozhodnutí detailní'!$A1293,0),"
",OFFSET(Zdroj!D$16,'k rozhodnutí detailní'!$A1293,0),"
",OFFSET(Zdroj!E$16,'k rozhodnutí detailní'!$A1293,0),"
",OFFSET(Zdroj!F$16,'k rozhodnutí detailní'!$A1293,0))))</f>
        <v/>
      </c>
      <c r="D1294" s="19" t="str">
        <f ca="1">IF($B1294="","",OFFSET(Zdroj!N$16,'k rozhodnutí detailní'!$A1293,0))</f>
        <v/>
      </c>
      <c r="E1294" s="127" t="str">
        <f ca="1">IF($B1294="","",OFFSET(Zdroj!T$16,'k rozhodnutí detailní'!$A1293,0))</f>
        <v/>
      </c>
      <c r="F1294" s="31" t="str">
        <f ca="1">IF($B1294="","",OFFSET(Zdroj!U$16,'k rozhodnutí detailní'!$A1293,0))</f>
        <v/>
      </c>
      <c r="G1294" s="122" t="str">
        <f ca="1">IF($B1294="","",OFFSET(Zdroj!W$16,'k rozhodnutí detailní'!$A1293,0))</f>
        <v/>
      </c>
      <c r="H1294" s="126" t="str">
        <f ca="1">IF($B1294="","",OFFSET(Zdroj!Y$16,'k rozhodnutí detailní'!$A1293,0))</f>
        <v/>
      </c>
      <c r="I1294" s="115" t="str">
        <f ca="1">IF($B1294="","",OFFSET(Zdroj!BW$16,'k rozhodnutí detailní'!$A1293,0))</f>
        <v/>
      </c>
      <c r="J1294" s="115" t="str">
        <f ca="1">IF($B1294="","",OFFSET(Zdroj!BX$16,'k rozhodnutí detailní'!$A1293,0))</f>
        <v/>
      </c>
      <c r="K1294" s="115" t="str">
        <f ca="1">IF($B1294="","",OFFSET(Zdroj!BY$16,'k rozhodnutí detailní'!$A1293,0))</f>
        <v/>
      </c>
      <c r="L1294" s="115" t="str">
        <f ca="1">IF($B1294="","",CONCATENATE(OFFSET(Zdroj!BZ$16,'k rozhodnutí detailní'!$A1293,0)," ze 100"))</f>
        <v/>
      </c>
      <c r="M1294" s="142" t="str">
        <f t="shared" ref="M1294" ca="1" si="886">IF($B1294="","",SUM((I1294+J1294+K1294)/100))</f>
        <v/>
      </c>
      <c r="N1294" s="125" t="str">
        <f ca="1">IF(B1294="","",OFFSET(Zdroj!CE$16,'k rozhodnutí detailní'!A1293,0))</f>
        <v/>
      </c>
      <c r="O1294" s="115" t="str">
        <f ca="1">IF($B1294="","",OFFSET(Zdroj!Z$16,'k rozhodnutí detailní'!$A1293,0))</f>
        <v/>
      </c>
    </row>
    <row r="1295" spans="1:15" x14ac:dyDescent="0.25">
      <c r="A1295" s="23"/>
      <c r="B1295" s="124" t="str">
        <f ca="1">IF(OFFSET(Zdroj!$B$16,A1293,0)&gt;0,OFFSET(Zdroj!$B$16,A1293,0)+0,"")</f>
        <v/>
      </c>
      <c r="C1295" s="2" t="str">
        <f ca="1">IF($B1294="","",IF(Zdroj!$AS$9="ano",CONCATENATE("Okres:","
",OFFSET(Zdroj!CH$16,'k rozhodnutí detailní'!$A1293,0),"
","Právní forma","
",OFFSET(Zdroj!H$16,'k rozhodnutí detailní'!$A1293,0),"
",IF(OFFSET(Zdroj!I$16,'k rozhodnutí detailní'!$A1293,0)="","","IČO: "),OFFSET(Zdroj!I$16,'k rozhodnutí detailní'!$A1293,0),"
","B.Ú. ",IF(OFFSET(Zdroj!J$16,'k rozhodnutí detailní'!$A1293,0)="","","Anonymizováno")),CONCATENATE("Okres:","
",OFFSET(Zdroj!CH$16,'k rozhodnutí detailní'!$A1293,0),"
","Právní forma","
",OFFSET(Zdroj!H$16,'k rozhodnutí detailní'!$A1293,0),"
",IF(OFFSET(Zdroj!I$16,'k rozhodnutí detailní'!$A1293,0)="","","IČO: "),OFFSET(Zdroj!I$16,'k rozhodnutí detailní'!$A1293,0),"
","B.Ú. ",OFFSET(Zdroj!J$16,'k rozhodnutí detailní'!$A1293,0))))</f>
        <v/>
      </c>
      <c r="D1295" s="3" t="str">
        <f ca="1">IF($B1294="","",OFFSET(Zdroj!O$16,'k rozhodnutí detailní'!$A1293,0))</f>
        <v/>
      </c>
      <c r="E1295" s="127"/>
      <c r="F1295" s="30"/>
      <c r="G1295" s="122"/>
      <c r="H1295" s="126"/>
      <c r="I1295" s="115"/>
      <c r="J1295" s="115"/>
      <c r="K1295" s="115"/>
      <c r="L1295" s="115"/>
      <c r="M1295" s="142"/>
      <c r="N1295" s="125"/>
      <c r="O1295" s="115"/>
    </row>
    <row r="1296" spans="1:15" x14ac:dyDescent="0.25">
      <c r="A1296" s="23">
        <f t="shared" ref="A1296" si="887">ROW()/3-1</f>
        <v>431</v>
      </c>
      <c r="B1296" s="124"/>
      <c r="C1296" s="28" t="str">
        <f ca="1">IF($B1294="","",IF(Zdroj!$AS$9="ano",IF(OFFSET(Zdroj!M$16,'k rozhodnutí detailní'!A1293,0)="","","Anonymizováno"),IF(OFFSET(Zdroj!M$16,'k rozhodnutí detailní'!A1293,0)="","",OFFSET(Zdroj!M$16,'k rozhodnutí detailní'!A1293,0))))</f>
        <v/>
      </c>
      <c r="D1296" s="3" t="str">
        <f ca="1">IF($B1294="","",CONCATENATE("Dotace bude použita na:","
",OFFSET(Zdroj!P$16,'k rozhodnutí detailní'!$A1293,0)))</f>
        <v/>
      </c>
      <c r="E1296" s="127"/>
      <c r="F1296" s="31" t="str">
        <f ca="1">IF($B1294="","",OFFSET(Zdroj!V$16,'k rozhodnutí detailní'!$A1293,0))</f>
        <v/>
      </c>
      <c r="G1296" s="38" t="str">
        <f ca="1">IF($B1294="","",OFFSET(Zdroj!CC$16,'k rozhodnutí'!$A1293,0))</f>
        <v/>
      </c>
      <c r="H1296" s="126"/>
      <c r="I1296" s="115"/>
      <c r="J1296" s="115"/>
      <c r="K1296" s="115"/>
      <c r="L1296" s="115"/>
      <c r="M1296" s="142"/>
      <c r="N1296" s="32" t="str">
        <f t="shared" ref="N1296" ca="1" si="888">IF(B1294="","",N1294/G1294)</f>
        <v/>
      </c>
      <c r="O1296" s="115"/>
    </row>
    <row r="1297" spans="1:15" x14ac:dyDescent="0.25">
      <c r="A1297" s="23"/>
      <c r="B1297" s="78" t="str">
        <f ca="1">IF(OFFSET(Zdroj!$B$16,A1296,0)&gt;0,A1299,"")</f>
        <v/>
      </c>
      <c r="C1297" s="2" t="str">
        <f ca="1">IF($B1297="","",IF(Zdroj!$AS$9="ano",CONCATENATE(OFFSET(Zdroj!C$16,'k rozhodnutí detailní'!$A1296,0),"
","Anonymizováno","
",OFFSET(Zdroj!E$16,'k rozhodnutí detailní'!$A1296,0),"
",OFFSET(Zdroj!F$16,'k rozhodnutí detailní'!$A1296,0)),CONCATENATE(OFFSET(Zdroj!C$16,'k rozhodnutí detailní'!$A1296,0),"
",OFFSET(Zdroj!D$16,'k rozhodnutí detailní'!$A1296,0),"
",OFFSET(Zdroj!E$16,'k rozhodnutí detailní'!$A1296,0),"
",OFFSET(Zdroj!F$16,'k rozhodnutí detailní'!$A1296,0))))</f>
        <v/>
      </c>
      <c r="D1297" s="19" t="str">
        <f ca="1">IF($B1297="","",OFFSET(Zdroj!N$16,'k rozhodnutí detailní'!$A1296,0))</f>
        <v/>
      </c>
      <c r="E1297" s="127" t="str">
        <f ca="1">IF($B1297="","",OFFSET(Zdroj!T$16,'k rozhodnutí detailní'!$A1296,0))</f>
        <v/>
      </c>
      <c r="F1297" s="31" t="str">
        <f ca="1">IF($B1297="","",OFFSET(Zdroj!U$16,'k rozhodnutí detailní'!$A1296,0))</f>
        <v/>
      </c>
      <c r="G1297" s="122" t="str">
        <f ca="1">IF($B1297="","",OFFSET(Zdroj!W$16,'k rozhodnutí detailní'!$A1296,0))</f>
        <v/>
      </c>
      <c r="H1297" s="126" t="str">
        <f ca="1">IF($B1297="","",OFFSET(Zdroj!Y$16,'k rozhodnutí detailní'!$A1296,0))</f>
        <v/>
      </c>
      <c r="I1297" s="115" t="str">
        <f ca="1">IF($B1297="","",OFFSET(Zdroj!BW$16,'k rozhodnutí detailní'!$A1296,0))</f>
        <v/>
      </c>
      <c r="J1297" s="115" t="str">
        <f ca="1">IF($B1297="","",OFFSET(Zdroj!BX$16,'k rozhodnutí detailní'!$A1296,0))</f>
        <v/>
      </c>
      <c r="K1297" s="115" t="str">
        <f ca="1">IF($B1297="","",OFFSET(Zdroj!BY$16,'k rozhodnutí detailní'!$A1296,0))</f>
        <v/>
      </c>
      <c r="L1297" s="115" t="str">
        <f ca="1">IF($B1297="","",CONCATENATE(OFFSET(Zdroj!BZ$16,'k rozhodnutí detailní'!$A1296,0)," ze 100"))</f>
        <v/>
      </c>
      <c r="M1297" s="142" t="str">
        <f t="shared" ref="M1297" ca="1" si="889">IF($B1297="","",SUM((I1297+J1297+K1297)/100))</f>
        <v/>
      </c>
      <c r="N1297" s="125" t="str">
        <f ca="1">IF(B1297="","",OFFSET(Zdroj!CE$16,'k rozhodnutí detailní'!A1296,0))</f>
        <v/>
      </c>
      <c r="O1297" s="115" t="str">
        <f ca="1">IF($B1297="","",OFFSET(Zdroj!Z$16,'k rozhodnutí detailní'!$A1296,0))</f>
        <v/>
      </c>
    </row>
    <row r="1298" spans="1:15" x14ac:dyDescent="0.25">
      <c r="A1298" s="23"/>
      <c r="B1298" s="124" t="str">
        <f ca="1">IF(OFFSET(Zdroj!$B$16,A1296,0)&gt;0,OFFSET(Zdroj!$B$16,A1296,0)+0,"")</f>
        <v/>
      </c>
      <c r="C1298" s="2" t="str">
        <f ca="1">IF($B1297="","",IF(Zdroj!$AS$9="ano",CONCATENATE("Okres:","
",OFFSET(Zdroj!CH$16,'k rozhodnutí detailní'!$A1296,0),"
","Právní forma","
",OFFSET(Zdroj!H$16,'k rozhodnutí detailní'!$A1296,0),"
",IF(OFFSET(Zdroj!I$16,'k rozhodnutí detailní'!$A1296,0)="","","IČO: "),OFFSET(Zdroj!I$16,'k rozhodnutí detailní'!$A1296,0),"
","B.Ú. ",IF(OFFSET(Zdroj!J$16,'k rozhodnutí detailní'!$A1296,0)="","","Anonymizováno")),CONCATENATE("Okres:","
",OFFSET(Zdroj!CH$16,'k rozhodnutí detailní'!$A1296,0),"
","Právní forma","
",OFFSET(Zdroj!H$16,'k rozhodnutí detailní'!$A1296,0),"
",IF(OFFSET(Zdroj!I$16,'k rozhodnutí detailní'!$A1296,0)="","","IČO: "),OFFSET(Zdroj!I$16,'k rozhodnutí detailní'!$A1296,0),"
","B.Ú. ",OFFSET(Zdroj!J$16,'k rozhodnutí detailní'!$A1296,0))))</f>
        <v/>
      </c>
      <c r="D1298" s="3" t="str">
        <f ca="1">IF($B1297="","",OFFSET(Zdroj!O$16,'k rozhodnutí detailní'!$A1296,0))</f>
        <v/>
      </c>
      <c r="E1298" s="127"/>
      <c r="F1298" s="30"/>
      <c r="G1298" s="122"/>
      <c r="H1298" s="126"/>
      <c r="I1298" s="115"/>
      <c r="J1298" s="115"/>
      <c r="K1298" s="115"/>
      <c r="L1298" s="115"/>
      <c r="M1298" s="142"/>
      <c r="N1298" s="125"/>
      <c r="O1298" s="115"/>
    </row>
    <row r="1299" spans="1:15" x14ac:dyDescent="0.25">
      <c r="A1299" s="23">
        <f t="shared" ref="A1299" si="890">ROW()/3-1</f>
        <v>432</v>
      </c>
      <c r="B1299" s="124"/>
      <c r="C1299" s="28" t="str">
        <f ca="1">IF($B1297="","",IF(Zdroj!$AS$9="ano",IF(OFFSET(Zdroj!M$16,'k rozhodnutí detailní'!A1296,0)="","","Anonymizováno"),IF(OFFSET(Zdroj!M$16,'k rozhodnutí detailní'!A1296,0)="","",OFFSET(Zdroj!M$16,'k rozhodnutí detailní'!A1296,0))))</f>
        <v/>
      </c>
      <c r="D1299" s="3" t="str">
        <f ca="1">IF($B1297="","",CONCATENATE("Dotace bude použita na:","
",OFFSET(Zdroj!P$16,'k rozhodnutí detailní'!$A1296,0)))</f>
        <v/>
      </c>
      <c r="E1299" s="127"/>
      <c r="F1299" s="31" t="str">
        <f ca="1">IF($B1297="","",OFFSET(Zdroj!V$16,'k rozhodnutí detailní'!$A1296,0))</f>
        <v/>
      </c>
      <c r="G1299" s="38" t="str">
        <f ca="1">IF($B1297="","",OFFSET(Zdroj!CC$16,'k rozhodnutí'!$A1296,0))</f>
        <v/>
      </c>
      <c r="H1299" s="126"/>
      <c r="I1299" s="115"/>
      <c r="J1299" s="115"/>
      <c r="K1299" s="115"/>
      <c r="L1299" s="115"/>
      <c r="M1299" s="142"/>
      <c r="N1299" s="32" t="str">
        <f t="shared" ref="N1299" ca="1" si="891">IF(B1297="","",N1297/G1297)</f>
        <v/>
      </c>
      <c r="O1299" s="115"/>
    </row>
    <row r="1300" spans="1:15" x14ac:dyDescent="0.25">
      <c r="A1300" s="23"/>
      <c r="B1300" s="78" t="str">
        <f ca="1">IF(OFFSET(Zdroj!$B$16,A1299,0)&gt;0,A1302,"")</f>
        <v/>
      </c>
      <c r="C1300" s="2" t="str">
        <f ca="1">IF($B1300="","",IF(Zdroj!$AS$9="ano",CONCATENATE(OFFSET(Zdroj!C$16,'k rozhodnutí detailní'!$A1299,0),"
","Anonymizováno","
",OFFSET(Zdroj!E$16,'k rozhodnutí detailní'!$A1299,0),"
",OFFSET(Zdroj!F$16,'k rozhodnutí detailní'!$A1299,0)),CONCATENATE(OFFSET(Zdroj!C$16,'k rozhodnutí detailní'!$A1299,0),"
",OFFSET(Zdroj!D$16,'k rozhodnutí detailní'!$A1299,0),"
",OFFSET(Zdroj!E$16,'k rozhodnutí detailní'!$A1299,0),"
",OFFSET(Zdroj!F$16,'k rozhodnutí detailní'!$A1299,0))))</f>
        <v/>
      </c>
      <c r="D1300" s="19" t="str">
        <f ca="1">IF($B1300="","",OFFSET(Zdroj!N$16,'k rozhodnutí detailní'!$A1299,0))</f>
        <v/>
      </c>
      <c r="E1300" s="127" t="str">
        <f ca="1">IF($B1300="","",OFFSET(Zdroj!T$16,'k rozhodnutí detailní'!$A1299,0))</f>
        <v/>
      </c>
      <c r="F1300" s="31" t="str">
        <f ca="1">IF($B1300="","",OFFSET(Zdroj!U$16,'k rozhodnutí detailní'!$A1299,0))</f>
        <v/>
      </c>
      <c r="G1300" s="122" t="str">
        <f ca="1">IF($B1300="","",OFFSET(Zdroj!W$16,'k rozhodnutí detailní'!$A1299,0))</f>
        <v/>
      </c>
      <c r="H1300" s="126" t="str">
        <f ca="1">IF($B1300="","",OFFSET(Zdroj!Y$16,'k rozhodnutí detailní'!$A1299,0))</f>
        <v/>
      </c>
      <c r="I1300" s="115" t="str">
        <f ca="1">IF($B1300="","",OFFSET(Zdroj!BW$16,'k rozhodnutí detailní'!$A1299,0))</f>
        <v/>
      </c>
      <c r="J1300" s="115" t="str">
        <f ca="1">IF($B1300="","",OFFSET(Zdroj!BX$16,'k rozhodnutí detailní'!$A1299,0))</f>
        <v/>
      </c>
      <c r="K1300" s="115" t="str">
        <f ca="1">IF($B1300="","",OFFSET(Zdroj!BY$16,'k rozhodnutí detailní'!$A1299,0))</f>
        <v/>
      </c>
      <c r="L1300" s="115" t="str">
        <f ca="1">IF($B1300="","",CONCATENATE(OFFSET(Zdroj!BZ$16,'k rozhodnutí detailní'!$A1299,0)," ze 100"))</f>
        <v/>
      </c>
      <c r="M1300" s="142" t="str">
        <f t="shared" ref="M1300" ca="1" si="892">IF($B1300="","",SUM((I1300+J1300+K1300)/100))</f>
        <v/>
      </c>
      <c r="N1300" s="125" t="str">
        <f ca="1">IF(B1300="","",OFFSET(Zdroj!CE$16,'k rozhodnutí detailní'!A1299,0))</f>
        <v/>
      </c>
      <c r="O1300" s="115" t="str">
        <f ca="1">IF($B1300="","",OFFSET(Zdroj!Z$16,'k rozhodnutí detailní'!$A1299,0))</f>
        <v/>
      </c>
    </row>
    <row r="1301" spans="1:15" x14ac:dyDescent="0.25">
      <c r="A1301" s="23"/>
      <c r="B1301" s="124" t="str">
        <f ca="1">IF(OFFSET(Zdroj!$B$16,A1299,0)&gt;0,OFFSET(Zdroj!$B$16,A1299,0)+0,"")</f>
        <v/>
      </c>
      <c r="C1301" s="2" t="str">
        <f ca="1">IF($B1300="","",IF(Zdroj!$AS$9="ano",CONCATENATE("Okres:","
",OFFSET(Zdroj!CH$16,'k rozhodnutí detailní'!$A1299,0),"
","Právní forma","
",OFFSET(Zdroj!H$16,'k rozhodnutí detailní'!$A1299,0),"
",IF(OFFSET(Zdroj!I$16,'k rozhodnutí detailní'!$A1299,0)="","","IČO: "),OFFSET(Zdroj!I$16,'k rozhodnutí detailní'!$A1299,0),"
","B.Ú. ",IF(OFFSET(Zdroj!J$16,'k rozhodnutí detailní'!$A1299,0)="","","Anonymizováno")),CONCATENATE("Okres:","
",OFFSET(Zdroj!CH$16,'k rozhodnutí detailní'!$A1299,0),"
","Právní forma","
",OFFSET(Zdroj!H$16,'k rozhodnutí detailní'!$A1299,0),"
",IF(OFFSET(Zdroj!I$16,'k rozhodnutí detailní'!$A1299,0)="","","IČO: "),OFFSET(Zdroj!I$16,'k rozhodnutí detailní'!$A1299,0),"
","B.Ú. ",OFFSET(Zdroj!J$16,'k rozhodnutí detailní'!$A1299,0))))</f>
        <v/>
      </c>
      <c r="D1301" s="3" t="str">
        <f ca="1">IF($B1300="","",OFFSET(Zdroj!O$16,'k rozhodnutí detailní'!$A1299,0))</f>
        <v/>
      </c>
      <c r="E1301" s="127"/>
      <c r="F1301" s="30"/>
      <c r="G1301" s="122"/>
      <c r="H1301" s="126"/>
      <c r="I1301" s="115"/>
      <c r="J1301" s="115"/>
      <c r="K1301" s="115"/>
      <c r="L1301" s="115"/>
      <c r="M1301" s="142"/>
      <c r="N1301" s="125"/>
      <c r="O1301" s="115"/>
    </row>
    <row r="1302" spans="1:15" x14ac:dyDescent="0.25">
      <c r="A1302" s="23">
        <f t="shared" ref="A1302" si="893">ROW()/3-1</f>
        <v>433</v>
      </c>
      <c r="B1302" s="124"/>
      <c r="C1302" s="28" t="str">
        <f ca="1">IF($B1300="","",IF(Zdroj!$AS$9="ano",IF(OFFSET(Zdroj!M$16,'k rozhodnutí detailní'!A1299,0)="","","Anonymizováno"),IF(OFFSET(Zdroj!M$16,'k rozhodnutí detailní'!A1299,0)="","",OFFSET(Zdroj!M$16,'k rozhodnutí detailní'!A1299,0))))</f>
        <v/>
      </c>
      <c r="D1302" s="3" t="str">
        <f ca="1">IF($B1300="","",CONCATENATE("Dotace bude použita na:","
",OFFSET(Zdroj!P$16,'k rozhodnutí detailní'!$A1299,0)))</f>
        <v/>
      </c>
      <c r="E1302" s="127"/>
      <c r="F1302" s="31" t="str">
        <f ca="1">IF($B1300="","",OFFSET(Zdroj!V$16,'k rozhodnutí detailní'!$A1299,0))</f>
        <v/>
      </c>
      <c r="G1302" s="38" t="str">
        <f ca="1">IF($B1300="","",OFFSET(Zdroj!CC$16,'k rozhodnutí'!$A1299,0))</f>
        <v/>
      </c>
      <c r="H1302" s="126"/>
      <c r="I1302" s="115"/>
      <c r="J1302" s="115"/>
      <c r="K1302" s="115"/>
      <c r="L1302" s="115"/>
      <c r="M1302" s="142"/>
      <c r="N1302" s="32" t="str">
        <f t="shared" ref="N1302" ca="1" si="894">IF(B1300="","",N1300/G1300)</f>
        <v/>
      </c>
      <c r="O1302" s="115"/>
    </row>
    <row r="1303" spans="1:15" x14ac:dyDescent="0.25">
      <c r="A1303" s="23"/>
      <c r="B1303" s="78" t="str">
        <f ca="1">IF(OFFSET(Zdroj!$B$16,A1302,0)&gt;0,A1305,"")</f>
        <v/>
      </c>
      <c r="C1303" s="2" t="str">
        <f ca="1">IF($B1303="","",IF(Zdroj!$AS$9="ano",CONCATENATE(OFFSET(Zdroj!C$16,'k rozhodnutí detailní'!$A1302,0),"
","Anonymizováno","
",OFFSET(Zdroj!E$16,'k rozhodnutí detailní'!$A1302,0),"
",OFFSET(Zdroj!F$16,'k rozhodnutí detailní'!$A1302,0)),CONCATENATE(OFFSET(Zdroj!C$16,'k rozhodnutí detailní'!$A1302,0),"
",OFFSET(Zdroj!D$16,'k rozhodnutí detailní'!$A1302,0),"
",OFFSET(Zdroj!E$16,'k rozhodnutí detailní'!$A1302,0),"
",OFFSET(Zdroj!F$16,'k rozhodnutí detailní'!$A1302,0))))</f>
        <v/>
      </c>
      <c r="D1303" s="19" t="str">
        <f ca="1">IF($B1303="","",OFFSET(Zdroj!N$16,'k rozhodnutí detailní'!$A1302,0))</f>
        <v/>
      </c>
      <c r="E1303" s="127" t="str">
        <f ca="1">IF($B1303="","",OFFSET(Zdroj!T$16,'k rozhodnutí detailní'!$A1302,0))</f>
        <v/>
      </c>
      <c r="F1303" s="31" t="str">
        <f ca="1">IF($B1303="","",OFFSET(Zdroj!U$16,'k rozhodnutí detailní'!$A1302,0))</f>
        <v/>
      </c>
      <c r="G1303" s="122" t="str">
        <f ca="1">IF($B1303="","",OFFSET(Zdroj!W$16,'k rozhodnutí detailní'!$A1302,0))</f>
        <v/>
      </c>
      <c r="H1303" s="126" t="str">
        <f ca="1">IF($B1303="","",OFFSET(Zdroj!Y$16,'k rozhodnutí detailní'!$A1302,0))</f>
        <v/>
      </c>
      <c r="I1303" s="115" t="str">
        <f ca="1">IF($B1303="","",OFFSET(Zdroj!BW$16,'k rozhodnutí detailní'!$A1302,0))</f>
        <v/>
      </c>
      <c r="J1303" s="115" t="str">
        <f ca="1">IF($B1303="","",OFFSET(Zdroj!BX$16,'k rozhodnutí detailní'!$A1302,0))</f>
        <v/>
      </c>
      <c r="K1303" s="115" t="str">
        <f ca="1">IF($B1303="","",OFFSET(Zdroj!BY$16,'k rozhodnutí detailní'!$A1302,0))</f>
        <v/>
      </c>
      <c r="L1303" s="115" t="str">
        <f ca="1">IF($B1303="","",CONCATENATE(OFFSET(Zdroj!BZ$16,'k rozhodnutí detailní'!$A1302,0)," ze 100"))</f>
        <v/>
      </c>
      <c r="M1303" s="142" t="str">
        <f t="shared" ref="M1303" ca="1" si="895">IF($B1303="","",SUM((I1303+J1303+K1303)/100))</f>
        <v/>
      </c>
      <c r="N1303" s="125" t="str">
        <f ca="1">IF(B1303="","",OFFSET(Zdroj!CE$16,'k rozhodnutí detailní'!A1302,0))</f>
        <v/>
      </c>
      <c r="O1303" s="115" t="str">
        <f ca="1">IF($B1303="","",OFFSET(Zdroj!Z$16,'k rozhodnutí detailní'!$A1302,0))</f>
        <v/>
      </c>
    </row>
    <row r="1304" spans="1:15" x14ac:dyDescent="0.25">
      <c r="A1304" s="23"/>
      <c r="B1304" s="124" t="str">
        <f ca="1">IF(OFFSET(Zdroj!$B$16,A1302,0)&gt;0,OFFSET(Zdroj!$B$16,A1302,0)+0,"")</f>
        <v/>
      </c>
      <c r="C1304" s="2" t="str">
        <f ca="1">IF($B1303="","",IF(Zdroj!$AS$9="ano",CONCATENATE("Okres:","
",OFFSET(Zdroj!CH$16,'k rozhodnutí detailní'!$A1302,0),"
","Právní forma","
",OFFSET(Zdroj!H$16,'k rozhodnutí detailní'!$A1302,0),"
",IF(OFFSET(Zdroj!I$16,'k rozhodnutí detailní'!$A1302,0)="","","IČO: "),OFFSET(Zdroj!I$16,'k rozhodnutí detailní'!$A1302,0),"
","B.Ú. ",IF(OFFSET(Zdroj!J$16,'k rozhodnutí detailní'!$A1302,0)="","","Anonymizováno")),CONCATENATE("Okres:","
",OFFSET(Zdroj!CH$16,'k rozhodnutí detailní'!$A1302,0),"
","Právní forma","
",OFFSET(Zdroj!H$16,'k rozhodnutí detailní'!$A1302,0),"
",IF(OFFSET(Zdroj!I$16,'k rozhodnutí detailní'!$A1302,0)="","","IČO: "),OFFSET(Zdroj!I$16,'k rozhodnutí detailní'!$A1302,0),"
","B.Ú. ",OFFSET(Zdroj!J$16,'k rozhodnutí detailní'!$A1302,0))))</f>
        <v/>
      </c>
      <c r="D1304" s="3" t="str">
        <f ca="1">IF($B1303="","",OFFSET(Zdroj!O$16,'k rozhodnutí detailní'!$A1302,0))</f>
        <v/>
      </c>
      <c r="E1304" s="127"/>
      <c r="F1304" s="30"/>
      <c r="G1304" s="122"/>
      <c r="H1304" s="126"/>
      <c r="I1304" s="115"/>
      <c r="J1304" s="115"/>
      <c r="K1304" s="115"/>
      <c r="L1304" s="115"/>
      <c r="M1304" s="142"/>
      <c r="N1304" s="125"/>
      <c r="O1304" s="115"/>
    </row>
    <row r="1305" spans="1:15" x14ac:dyDescent="0.25">
      <c r="A1305" s="23">
        <f t="shared" ref="A1305" si="896">ROW()/3-1</f>
        <v>434</v>
      </c>
      <c r="B1305" s="124"/>
      <c r="C1305" s="28" t="str">
        <f ca="1">IF($B1303="","",IF(Zdroj!$AS$9="ano",IF(OFFSET(Zdroj!M$16,'k rozhodnutí detailní'!A1302,0)="","","Anonymizováno"),IF(OFFSET(Zdroj!M$16,'k rozhodnutí detailní'!A1302,0)="","",OFFSET(Zdroj!M$16,'k rozhodnutí detailní'!A1302,0))))</f>
        <v/>
      </c>
      <c r="D1305" s="3" t="str">
        <f ca="1">IF($B1303="","",CONCATENATE("Dotace bude použita na:","
",OFFSET(Zdroj!P$16,'k rozhodnutí detailní'!$A1302,0)))</f>
        <v/>
      </c>
      <c r="E1305" s="127"/>
      <c r="F1305" s="31" t="str">
        <f ca="1">IF($B1303="","",OFFSET(Zdroj!V$16,'k rozhodnutí detailní'!$A1302,0))</f>
        <v/>
      </c>
      <c r="G1305" s="38" t="str">
        <f ca="1">IF($B1303="","",OFFSET(Zdroj!CC$16,'k rozhodnutí'!$A1302,0))</f>
        <v/>
      </c>
      <c r="H1305" s="126"/>
      <c r="I1305" s="115"/>
      <c r="J1305" s="115"/>
      <c r="K1305" s="115"/>
      <c r="L1305" s="115"/>
      <c r="M1305" s="142"/>
      <c r="N1305" s="32" t="str">
        <f t="shared" ref="N1305" ca="1" si="897">IF(B1303="","",N1303/G1303)</f>
        <v/>
      </c>
      <c r="O1305" s="115"/>
    </row>
    <row r="1306" spans="1:15" x14ac:dyDescent="0.25">
      <c r="A1306" s="23"/>
      <c r="B1306" s="78" t="str">
        <f ca="1">IF(OFFSET(Zdroj!$B$16,A1305,0)&gt;0,A1308,"")</f>
        <v/>
      </c>
      <c r="C1306" s="2" t="str">
        <f ca="1">IF($B1306="","",IF(Zdroj!$AS$9="ano",CONCATENATE(OFFSET(Zdroj!C$16,'k rozhodnutí detailní'!$A1305,0),"
","Anonymizováno","
",OFFSET(Zdroj!E$16,'k rozhodnutí detailní'!$A1305,0),"
",OFFSET(Zdroj!F$16,'k rozhodnutí detailní'!$A1305,0)),CONCATENATE(OFFSET(Zdroj!C$16,'k rozhodnutí detailní'!$A1305,0),"
",OFFSET(Zdroj!D$16,'k rozhodnutí detailní'!$A1305,0),"
",OFFSET(Zdroj!E$16,'k rozhodnutí detailní'!$A1305,0),"
",OFFSET(Zdroj!F$16,'k rozhodnutí detailní'!$A1305,0))))</f>
        <v/>
      </c>
      <c r="D1306" s="19" t="str">
        <f ca="1">IF($B1306="","",OFFSET(Zdroj!N$16,'k rozhodnutí detailní'!$A1305,0))</f>
        <v/>
      </c>
      <c r="E1306" s="127" t="str">
        <f ca="1">IF($B1306="","",OFFSET(Zdroj!T$16,'k rozhodnutí detailní'!$A1305,0))</f>
        <v/>
      </c>
      <c r="F1306" s="31" t="str">
        <f ca="1">IF($B1306="","",OFFSET(Zdroj!U$16,'k rozhodnutí detailní'!$A1305,0))</f>
        <v/>
      </c>
      <c r="G1306" s="122" t="str">
        <f ca="1">IF($B1306="","",OFFSET(Zdroj!W$16,'k rozhodnutí detailní'!$A1305,0))</f>
        <v/>
      </c>
      <c r="H1306" s="126" t="str">
        <f ca="1">IF($B1306="","",OFFSET(Zdroj!Y$16,'k rozhodnutí detailní'!$A1305,0))</f>
        <v/>
      </c>
      <c r="I1306" s="115" t="str">
        <f ca="1">IF($B1306="","",OFFSET(Zdroj!BW$16,'k rozhodnutí detailní'!$A1305,0))</f>
        <v/>
      </c>
      <c r="J1306" s="115" t="str">
        <f ca="1">IF($B1306="","",OFFSET(Zdroj!BX$16,'k rozhodnutí detailní'!$A1305,0))</f>
        <v/>
      </c>
      <c r="K1306" s="115" t="str">
        <f ca="1">IF($B1306="","",OFFSET(Zdroj!BY$16,'k rozhodnutí detailní'!$A1305,0))</f>
        <v/>
      </c>
      <c r="L1306" s="115" t="str">
        <f ca="1">IF($B1306="","",CONCATENATE(OFFSET(Zdroj!BZ$16,'k rozhodnutí detailní'!$A1305,0)," ze 100"))</f>
        <v/>
      </c>
      <c r="M1306" s="142" t="str">
        <f t="shared" ref="M1306" ca="1" si="898">IF($B1306="","",SUM((I1306+J1306+K1306)/100))</f>
        <v/>
      </c>
      <c r="N1306" s="125" t="str">
        <f ca="1">IF(B1306="","",OFFSET(Zdroj!CE$16,'k rozhodnutí detailní'!A1305,0))</f>
        <v/>
      </c>
      <c r="O1306" s="115" t="str">
        <f ca="1">IF($B1306="","",OFFSET(Zdroj!Z$16,'k rozhodnutí detailní'!$A1305,0))</f>
        <v/>
      </c>
    </row>
    <row r="1307" spans="1:15" x14ac:dyDescent="0.25">
      <c r="A1307" s="23"/>
      <c r="B1307" s="124" t="str">
        <f ca="1">IF(OFFSET(Zdroj!$B$16,A1305,0)&gt;0,OFFSET(Zdroj!$B$16,A1305,0)+0,"")</f>
        <v/>
      </c>
      <c r="C1307" s="2" t="str">
        <f ca="1">IF($B1306="","",IF(Zdroj!$AS$9="ano",CONCATENATE("Okres:","
",OFFSET(Zdroj!CH$16,'k rozhodnutí detailní'!$A1305,0),"
","Právní forma","
",OFFSET(Zdroj!H$16,'k rozhodnutí detailní'!$A1305,0),"
",IF(OFFSET(Zdroj!I$16,'k rozhodnutí detailní'!$A1305,0)="","","IČO: "),OFFSET(Zdroj!I$16,'k rozhodnutí detailní'!$A1305,0),"
","B.Ú. ",IF(OFFSET(Zdroj!J$16,'k rozhodnutí detailní'!$A1305,0)="","","Anonymizováno")),CONCATENATE("Okres:","
",OFFSET(Zdroj!CH$16,'k rozhodnutí detailní'!$A1305,0),"
","Právní forma","
",OFFSET(Zdroj!H$16,'k rozhodnutí detailní'!$A1305,0),"
",IF(OFFSET(Zdroj!I$16,'k rozhodnutí detailní'!$A1305,0)="","","IČO: "),OFFSET(Zdroj!I$16,'k rozhodnutí detailní'!$A1305,0),"
","B.Ú. ",OFFSET(Zdroj!J$16,'k rozhodnutí detailní'!$A1305,0))))</f>
        <v/>
      </c>
      <c r="D1307" s="3" t="str">
        <f ca="1">IF($B1306="","",OFFSET(Zdroj!O$16,'k rozhodnutí detailní'!$A1305,0))</f>
        <v/>
      </c>
      <c r="E1307" s="127"/>
      <c r="F1307" s="30"/>
      <c r="G1307" s="122"/>
      <c r="H1307" s="126"/>
      <c r="I1307" s="115"/>
      <c r="J1307" s="115"/>
      <c r="K1307" s="115"/>
      <c r="L1307" s="115"/>
      <c r="M1307" s="142"/>
      <c r="N1307" s="125"/>
      <c r="O1307" s="115"/>
    </row>
    <row r="1308" spans="1:15" x14ac:dyDescent="0.25">
      <c r="A1308" s="23">
        <f t="shared" ref="A1308" si="899">ROW()/3-1</f>
        <v>435</v>
      </c>
      <c r="B1308" s="124"/>
      <c r="C1308" s="28" t="str">
        <f ca="1">IF($B1306="","",IF(Zdroj!$AS$9="ano",IF(OFFSET(Zdroj!M$16,'k rozhodnutí detailní'!A1305,0)="","","Anonymizováno"),IF(OFFSET(Zdroj!M$16,'k rozhodnutí detailní'!A1305,0)="","",OFFSET(Zdroj!M$16,'k rozhodnutí detailní'!A1305,0))))</f>
        <v/>
      </c>
      <c r="D1308" s="3" t="str">
        <f ca="1">IF($B1306="","",CONCATENATE("Dotace bude použita na:","
",OFFSET(Zdroj!P$16,'k rozhodnutí detailní'!$A1305,0)))</f>
        <v/>
      </c>
      <c r="E1308" s="127"/>
      <c r="F1308" s="31" t="str">
        <f ca="1">IF($B1306="","",OFFSET(Zdroj!V$16,'k rozhodnutí detailní'!$A1305,0))</f>
        <v/>
      </c>
      <c r="G1308" s="38" t="str">
        <f ca="1">IF($B1306="","",OFFSET(Zdroj!CC$16,'k rozhodnutí'!$A1305,0))</f>
        <v/>
      </c>
      <c r="H1308" s="126"/>
      <c r="I1308" s="115"/>
      <c r="J1308" s="115"/>
      <c r="K1308" s="115"/>
      <c r="L1308" s="115"/>
      <c r="M1308" s="142"/>
      <c r="N1308" s="32" t="str">
        <f t="shared" ref="N1308" ca="1" si="900">IF(B1306="","",N1306/G1306)</f>
        <v/>
      </c>
      <c r="O1308" s="115"/>
    </row>
    <row r="1309" spans="1:15" x14ac:dyDescent="0.25">
      <c r="A1309" s="23"/>
      <c r="B1309" s="78" t="str">
        <f ca="1">IF(OFFSET(Zdroj!$B$16,A1308,0)&gt;0,A1311,"")</f>
        <v/>
      </c>
      <c r="C1309" s="2" t="str">
        <f ca="1">IF($B1309="","",IF(Zdroj!$AS$9="ano",CONCATENATE(OFFSET(Zdroj!C$16,'k rozhodnutí detailní'!$A1308,0),"
","Anonymizováno","
",OFFSET(Zdroj!E$16,'k rozhodnutí detailní'!$A1308,0),"
",OFFSET(Zdroj!F$16,'k rozhodnutí detailní'!$A1308,0)),CONCATENATE(OFFSET(Zdroj!C$16,'k rozhodnutí detailní'!$A1308,0),"
",OFFSET(Zdroj!D$16,'k rozhodnutí detailní'!$A1308,0),"
",OFFSET(Zdroj!E$16,'k rozhodnutí detailní'!$A1308,0),"
",OFFSET(Zdroj!F$16,'k rozhodnutí detailní'!$A1308,0))))</f>
        <v/>
      </c>
      <c r="D1309" s="19" t="str">
        <f ca="1">IF($B1309="","",OFFSET(Zdroj!N$16,'k rozhodnutí detailní'!$A1308,0))</f>
        <v/>
      </c>
      <c r="E1309" s="127" t="str">
        <f ca="1">IF($B1309="","",OFFSET(Zdroj!T$16,'k rozhodnutí detailní'!$A1308,0))</f>
        <v/>
      </c>
      <c r="F1309" s="31" t="str">
        <f ca="1">IF($B1309="","",OFFSET(Zdroj!U$16,'k rozhodnutí detailní'!$A1308,0))</f>
        <v/>
      </c>
      <c r="G1309" s="122" t="str">
        <f ca="1">IF($B1309="","",OFFSET(Zdroj!W$16,'k rozhodnutí detailní'!$A1308,0))</f>
        <v/>
      </c>
      <c r="H1309" s="126" t="str">
        <f ca="1">IF($B1309="","",OFFSET(Zdroj!Y$16,'k rozhodnutí detailní'!$A1308,0))</f>
        <v/>
      </c>
      <c r="I1309" s="115" t="str">
        <f ca="1">IF($B1309="","",OFFSET(Zdroj!BW$16,'k rozhodnutí detailní'!$A1308,0))</f>
        <v/>
      </c>
      <c r="J1309" s="115" t="str">
        <f ca="1">IF($B1309="","",OFFSET(Zdroj!BX$16,'k rozhodnutí detailní'!$A1308,0))</f>
        <v/>
      </c>
      <c r="K1309" s="115" t="str">
        <f ca="1">IF($B1309="","",OFFSET(Zdroj!BY$16,'k rozhodnutí detailní'!$A1308,0))</f>
        <v/>
      </c>
      <c r="L1309" s="115" t="str">
        <f ca="1">IF($B1309="","",CONCATENATE(OFFSET(Zdroj!BZ$16,'k rozhodnutí detailní'!$A1308,0)," ze 100"))</f>
        <v/>
      </c>
      <c r="M1309" s="142" t="str">
        <f t="shared" ref="M1309" ca="1" si="901">IF($B1309="","",SUM((I1309+J1309+K1309)/100))</f>
        <v/>
      </c>
      <c r="N1309" s="125" t="str">
        <f ca="1">IF(B1309="","",OFFSET(Zdroj!CE$16,'k rozhodnutí detailní'!A1308,0))</f>
        <v/>
      </c>
      <c r="O1309" s="115" t="str">
        <f ca="1">IF($B1309="","",OFFSET(Zdroj!Z$16,'k rozhodnutí detailní'!$A1308,0))</f>
        <v/>
      </c>
    </row>
    <row r="1310" spans="1:15" x14ac:dyDescent="0.25">
      <c r="A1310" s="23"/>
      <c r="B1310" s="124" t="str">
        <f ca="1">IF(OFFSET(Zdroj!$B$16,A1308,0)&gt;0,OFFSET(Zdroj!$B$16,A1308,0)+0,"")</f>
        <v/>
      </c>
      <c r="C1310" s="2" t="str">
        <f ca="1">IF($B1309="","",IF(Zdroj!$AS$9="ano",CONCATENATE("Okres:","
",OFFSET(Zdroj!CH$16,'k rozhodnutí detailní'!$A1308,0),"
","Právní forma","
",OFFSET(Zdroj!H$16,'k rozhodnutí detailní'!$A1308,0),"
",IF(OFFSET(Zdroj!I$16,'k rozhodnutí detailní'!$A1308,0)="","","IČO: "),OFFSET(Zdroj!I$16,'k rozhodnutí detailní'!$A1308,0),"
","B.Ú. ",IF(OFFSET(Zdroj!J$16,'k rozhodnutí detailní'!$A1308,0)="","","Anonymizováno")),CONCATENATE("Okres:","
",OFFSET(Zdroj!CH$16,'k rozhodnutí detailní'!$A1308,0),"
","Právní forma","
",OFFSET(Zdroj!H$16,'k rozhodnutí detailní'!$A1308,0),"
",IF(OFFSET(Zdroj!I$16,'k rozhodnutí detailní'!$A1308,0)="","","IČO: "),OFFSET(Zdroj!I$16,'k rozhodnutí detailní'!$A1308,0),"
","B.Ú. ",OFFSET(Zdroj!J$16,'k rozhodnutí detailní'!$A1308,0))))</f>
        <v/>
      </c>
      <c r="D1310" s="3" t="str">
        <f ca="1">IF($B1309="","",OFFSET(Zdroj!O$16,'k rozhodnutí detailní'!$A1308,0))</f>
        <v/>
      </c>
      <c r="E1310" s="127"/>
      <c r="F1310" s="30"/>
      <c r="G1310" s="122"/>
      <c r="H1310" s="126"/>
      <c r="I1310" s="115"/>
      <c r="J1310" s="115"/>
      <c r="K1310" s="115"/>
      <c r="L1310" s="115"/>
      <c r="M1310" s="142"/>
      <c r="N1310" s="125"/>
      <c r="O1310" s="115"/>
    </row>
    <row r="1311" spans="1:15" x14ac:dyDescent="0.25">
      <c r="A1311" s="23">
        <f t="shared" ref="A1311" si="902">ROW()/3-1</f>
        <v>436</v>
      </c>
      <c r="B1311" s="124"/>
      <c r="C1311" s="28" t="str">
        <f ca="1">IF($B1309="","",IF(Zdroj!$AS$9="ano",IF(OFFSET(Zdroj!M$16,'k rozhodnutí detailní'!A1308,0)="","","Anonymizováno"),IF(OFFSET(Zdroj!M$16,'k rozhodnutí detailní'!A1308,0)="","",OFFSET(Zdroj!M$16,'k rozhodnutí detailní'!A1308,0))))</f>
        <v/>
      </c>
      <c r="D1311" s="3" t="str">
        <f ca="1">IF($B1309="","",CONCATENATE("Dotace bude použita na:","
",OFFSET(Zdroj!P$16,'k rozhodnutí detailní'!$A1308,0)))</f>
        <v/>
      </c>
      <c r="E1311" s="127"/>
      <c r="F1311" s="31" t="str">
        <f ca="1">IF($B1309="","",OFFSET(Zdroj!V$16,'k rozhodnutí detailní'!$A1308,0))</f>
        <v/>
      </c>
      <c r="G1311" s="38" t="str">
        <f ca="1">IF($B1309="","",OFFSET(Zdroj!CC$16,'k rozhodnutí'!$A1308,0))</f>
        <v/>
      </c>
      <c r="H1311" s="126"/>
      <c r="I1311" s="115"/>
      <c r="J1311" s="115"/>
      <c r="K1311" s="115"/>
      <c r="L1311" s="115"/>
      <c r="M1311" s="142"/>
      <c r="N1311" s="32" t="str">
        <f t="shared" ref="N1311" ca="1" si="903">IF(B1309="","",N1309/G1309)</f>
        <v/>
      </c>
      <c r="O1311" s="115"/>
    </row>
    <row r="1312" spans="1:15" x14ac:dyDescent="0.25">
      <c r="A1312" s="23"/>
      <c r="B1312" s="78" t="str">
        <f ca="1">IF(OFFSET(Zdroj!$B$16,A1311,0)&gt;0,A1314,"")</f>
        <v/>
      </c>
      <c r="C1312" s="2" t="str">
        <f ca="1">IF($B1312="","",IF(Zdroj!$AS$9="ano",CONCATENATE(OFFSET(Zdroj!C$16,'k rozhodnutí detailní'!$A1311,0),"
","Anonymizováno","
",OFFSET(Zdroj!E$16,'k rozhodnutí detailní'!$A1311,0),"
",OFFSET(Zdroj!F$16,'k rozhodnutí detailní'!$A1311,0)),CONCATENATE(OFFSET(Zdroj!C$16,'k rozhodnutí detailní'!$A1311,0),"
",OFFSET(Zdroj!D$16,'k rozhodnutí detailní'!$A1311,0),"
",OFFSET(Zdroj!E$16,'k rozhodnutí detailní'!$A1311,0),"
",OFFSET(Zdroj!F$16,'k rozhodnutí detailní'!$A1311,0))))</f>
        <v/>
      </c>
      <c r="D1312" s="19" t="str">
        <f ca="1">IF($B1312="","",OFFSET(Zdroj!N$16,'k rozhodnutí detailní'!$A1311,0))</f>
        <v/>
      </c>
      <c r="E1312" s="127" t="str">
        <f ca="1">IF($B1312="","",OFFSET(Zdroj!T$16,'k rozhodnutí detailní'!$A1311,0))</f>
        <v/>
      </c>
      <c r="F1312" s="31" t="str">
        <f ca="1">IF($B1312="","",OFFSET(Zdroj!U$16,'k rozhodnutí detailní'!$A1311,0))</f>
        <v/>
      </c>
      <c r="G1312" s="122" t="str">
        <f ca="1">IF($B1312="","",OFFSET(Zdroj!W$16,'k rozhodnutí detailní'!$A1311,0))</f>
        <v/>
      </c>
      <c r="H1312" s="126" t="str">
        <f ca="1">IF($B1312="","",OFFSET(Zdroj!Y$16,'k rozhodnutí detailní'!$A1311,0))</f>
        <v/>
      </c>
      <c r="I1312" s="115" t="str">
        <f ca="1">IF($B1312="","",OFFSET(Zdroj!BW$16,'k rozhodnutí detailní'!$A1311,0))</f>
        <v/>
      </c>
      <c r="J1312" s="115" t="str">
        <f ca="1">IF($B1312="","",OFFSET(Zdroj!BX$16,'k rozhodnutí detailní'!$A1311,0))</f>
        <v/>
      </c>
      <c r="K1312" s="115" t="str">
        <f ca="1">IF($B1312="","",OFFSET(Zdroj!BY$16,'k rozhodnutí detailní'!$A1311,0))</f>
        <v/>
      </c>
      <c r="L1312" s="115" t="str">
        <f ca="1">IF($B1312="","",CONCATENATE(OFFSET(Zdroj!BZ$16,'k rozhodnutí detailní'!$A1311,0)," ze 100"))</f>
        <v/>
      </c>
      <c r="M1312" s="142" t="str">
        <f t="shared" ref="M1312" ca="1" si="904">IF($B1312="","",SUM((I1312+J1312+K1312)/100))</f>
        <v/>
      </c>
      <c r="N1312" s="125" t="str">
        <f ca="1">IF(B1312="","",OFFSET(Zdroj!CE$16,'k rozhodnutí detailní'!A1311,0))</f>
        <v/>
      </c>
      <c r="O1312" s="115" t="str">
        <f ca="1">IF($B1312="","",OFFSET(Zdroj!Z$16,'k rozhodnutí detailní'!$A1311,0))</f>
        <v/>
      </c>
    </row>
    <row r="1313" spans="1:15" x14ac:dyDescent="0.25">
      <c r="A1313" s="23"/>
      <c r="B1313" s="124" t="str">
        <f ca="1">IF(OFFSET(Zdroj!$B$16,A1311,0)&gt;0,OFFSET(Zdroj!$B$16,A1311,0)+0,"")</f>
        <v/>
      </c>
      <c r="C1313" s="2" t="str">
        <f ca="1">IF($B1312="","",IF(Zdroj!$AS$9="ano",CONCATENATE("Okres:","
",OFFSET(Zdroj!CH$16,'k rozhodnutí detailní'!$A1311,0),"
","Právní forma","
",OFFSET(Zdroj!H$16,'k rozhodnutí detailní'!$A1311,0),"
",IF(OFFSET(Zdroj!I$16,'k rozhodnutí detailní'!$A1311,0)="","","IČO: "),OFFSET(Zdroj!I$16,'k rozhodnutí detailní'!$A1311,0),"
","B.Ú. ",IF(OFFSET(Zdroj!J$16,'k rozhodnutí detailní'!$A1311,0)="","","Anonymizováno")),CONCATENATE("Okres:","
",OFFSET(Zdroj!CH$16,'k rozhodnutí detailní'!$A1311,0),"
","Právní forma","
",OFFSET(Zdroj!H$16,'k rozhodnutí detailní'!$A1311,0),"
",IF(OFFSET(Zdroj!I$16,'k rozhodnutí detailní'!$A1311,0)="","","IČO: "),OFFSET(Zdroj!I$16,'k rozhodnutí detailní'!$A1311,0),"
","B.Ú. ",OFFSET(Zdroj!J$16,'k rozhodnutí detailní'!$A1311,0))))</f>
        <v/>
      </c>
      <c r="D1313" s="3" t="str">
        <f ca="1">IF($B1312="","",OFFSET(Zdroj!O$16,'k rozhodnutí detailní'!$A1311,0))</f>
        <v/>
      </c>
      <c r="E1313" s="127"/>
      <c r="F1313" s="30"/>
      <c r="G1313" s="122"/>
      <c r="H1313" s="126"/>
      <c r="I1313" s="115"/>
      <c r="J1313" s="115"/>
      <c r="K1313" s="115"/>
      <c r="L1313" s="115"/>
      <c r="M1313" s="142"/>
      <c r="N1313" s="125"/>
      <c r="O1313" s="115"/>
    </row>
    <row r="1314" spans="1:15" x14ac:dyDescent="0.25">
      <c r="A1314" s="23">
        <f t="shared" ref="A1314" si="905">ROW()/3-1</f>
        <v>437</v>
      </c>
      <c r="B1314" s="124"/>
      <c r="C1314" s="28" t="str">
        <f ca="1">IF($B1312="","",IF(Zdroj!$AS$9="ano",IF(OFFSET(Zdroj!M$16,'k rozhodnutí detailní'!A1311,0)="","","Anonymizováno"),IF(OFFSET(Zdroj!M$16,'k rozhodnutí detailní'!A1311,0)="","",OFFSET(Zdroj!M$16,'k rozhodnutí detailní'!A1311,0))))</f>
        <v/>
      </c>
      <c r="D1314" s="3" t="str">
        <f ca="1">IF($B1312="","",CONCATENATE("Dotace bude použita na:","
",OFFSET(Zdroj!P$16,'k rozhodnutí detailní'!$A1311,0)))</f>
        <v/>
      </c>
      <c r="E1314" s="127"/>
      <c r="F1314" s="31" t="str">
        <f ca="1">IF($B1312="","",OFFSET(Zdroj!V$16,'k rozhodnutí detailní'!$A1311,0))</f>
        <v/>
      </c>
      <c r="G1314" s="38" t="str">
        <f ca="1">IF($B1312="","",OFFSET(Zdroj!CC$16,'k rozhodnutí'!$A1311,0))</f>
        <v/>
      </c>
      <c r="H1314" s="126"/>
      <c r="I1314" s="115"/>
      <c r="J1314" s="115"/>
      <c r="K1314" s="115"/>
      <c r="L1314" s="115"/>
      <c r="M1314" s="142"/>
      <c r="N1314" s="32" t="str">
        <f t="shared" ref="N1314" ca="1" si="906">IF(B1312="","",N1312/G1312)</f>
        <v/>
      </c>
      <c r="O1314" s="115"/>
    </row>
    <row r="1315" spans="1:15" x14ac:dyDescent="0.25">
      <c r="A1315" s="23"/>
      <c r="B1315" s="78" t="str">
        <f ca="1">IF(OFFSET(Zdroj!$B$16,A1314,0)&gt;0,A1317,"")</f>
        <v/>
      </c>
      <c r="C1315" s="2" t="str">
        <f ca="1">IF($B1315="","",IF(Zdroj!$AS$9="ano",CONCATENATE(OFFSET(Zdroj!C$16,'k rozhodnutí detailní'!$A1314,0),"
","Anonymizováno","
",OFFSET(Zdroj!E$16,'k rozhodnutí detailní'!$A1314,0),"
",OFFSET(Zdroj!F$16,'k rozhodnutí detailní'!$A1314,0)),CONCATENATE(OFFSET(Zdroj!C$16,'k rozhodnutí detailní'!$A1314,0),"
",OFFSET(Zdroj!D$16,'k rozhodnutí detailní'!$A1314,0),"
",OFFSET(Zdroj!E$16,'k rozhodnutí detailní'!$A1314,0),"
",OFFSET(Zdroj!F$16,'k rozhodnutí detailní'!$A1314,0))))</f>
        <v/>
      </c>
      <c r="D1315" s="19" t="str">
        <f ca="1">IF($B1315="","",OFFSET(Zdroj!N$16,'k rozhodnutí detailní'!$A1314,0))</f>
        <v/>
      </c>
      <c r="E1315" s="127" t="str">
        <f ca="1">IF($B1315="","",OFFSET(Zdroj!T$16,'k rozhodnutí detailní'!$A1314,0))</f>
        <v/>
      </c>
      <c r="F1315" s="31" t="str">
        <f ca="1">IF($B1315="","",OFFSET(Zdroj!U$16,'k rozhodnutí detailní'!$A1314,0))</f>
        <v/>
      </c>
      <c r="G1315" s="122" t="str">
        <f ca="1">IF($B1315="","",OFFSET(Zdroj!W$16,'k rozhodnutí detailní'!$A1314,0))</f>
        <v/>
      </c>
      <c r="H1315" s="126" t="str">
        <f ca="1">IF($B1315="","",OFFSET(Zdroj!Y$16,'k rozhodnutí detailní'!$A1314,0))</f>
        <v/>
      </c>
      <c r="I1315" s="115" t="str">
        <f ca="1">IF($B1315="","",OFFSET(Zdroj!BW$16,'k rozhodnutí detailní'!$A1314,0))</f>
        <v/>
      </c>
      <c r="J1315" s="115" t="str">
        <f ca="1">IF($B1315="","",OFFSET(Zdroj!BX$16,'k rozhodnutí detailní'!$A1314,0))</f>
        <v/>
      </c>
      <c r="K1315" s="115" t="str">
        <f ca="1">IF($B1315="","",OFFSET(Zdroj!BY$16,'k rozhodnutí detailní'!$A1314,0))</f>
        <v/>
      </c>
      <c r="L1315" s="115" t="str">
        <f ca="1">IF($B1315="","",CONCATENATE(OFFSET(Zdroj!BZ$16,'k rozhodnutí detailní'!$A1314,0)," ze 100"))</f>
        <v/>
      </c>
      <c r="M1315" s="142" t="str">
        <f t="shared" ref="M1315" ca="1" si="907">IF($B1315="","",SUM((I1315+J1315+K1315)/100))</f>
        <v/>
      </c>
      <c r="N1315" s="125" t="str">
        <f ca="1">IF(B1315="","",OFFSET(Zdroj!CE$16,'k rozhodnutí detailní'!A1314,0))</f>
        <v/>
      </c>
      <c r="O1315" s="115" t="str">
        <f ca="1">IF($B1315="","",OFFSET(Zdroj!Z$16,'k rozhodnutí detailní'!$A1314,0))</f>
        <v/>
      </c>
    </row>
    <row r="1316" spans="1:15" x14ac:dyDescent="0.25">
      <c r="A1316" s="23"/>
      <c r="B1316" s="124" t="str">
        <f ca="1">IF(OFFSET(Zdroj!$B$16,A1314,0)&gt;0,OFFSET(Zdroj!$B$16,A1314,0)+0,"")</f>
        <v/>
      </c>
      <c r="C1316" s="2" t="str">
        <f ca="1">IF($B1315="","",IF(Zdroj!$AS$9="ano",CONCATENATE("Okres:","
",OFFSET(Zdroj!CH$16,'k rozhodnutí detailní'!$A1314,0),"
","Právní forma","
",OFFSET(Zdroj!H$16,'k rozhodnutí detailní'!$A1314,0),"
",IF(OFFSET(Zdroj!I$16,'k rozhodnutí detailní'!$A1314,0)="","","IČO: "),OFFSET(Zdroj!I$16,'k rozhodnutí detailní'!$A1314,0),"
","B.Ú. ",IF(OFFSET(Zdroj!J$16,'k rozhodnutí detailní'!$A1314,0)="","","Anonymizováno")),CONCATENATE("Okres:","
",OFFSET(Zdroj!CH$16,'k rozhodnutí detailní'!$A1314,0),"
","Právní forma","
",OFFSET(Zdroj!H$16,'k rozhodnutí detailní'!$A1314,0),"
",IF(OFFSET(Zdroj!I$16,'k rozhodnutí detailní'!$A1314,0)="","","IČO: "),OFFSET(Zdroj!I$16,'k rozhodnutí detailní'!$A1314,0),"
","B.Ú. ",OFFSET(Zdroj!J$16,'k rozhodnutí detailní'!$A1314,0))))</f>
        <v/>
      </c>
      <c r="D1316" s="3" t="str">
        <f ca="1">IF($B1315="","",OFFSET(Zdroj!O$16,'k rozhodnutí detailní'!$A1314,0))</f>
        <v/>
      </c>
      <c r="E1316" s="127"/>
      <c r="F1316" s="30"/>
      <c r="G1316" s="122"/>
      <c r="H1316" s="126"/>
      <c r="I1316" s="115"/>
      <c r="J1316" s="115"/>
      <c r="K1316" s="115"/>
      <c r="L1316" s="115"/>
      <c r="M1316" s="142"/>
      <c r="N1316" s="125"/>
      <c r="O1316" s="115"/>
    </row>
    <row r="1317" spans="1:15" x14ac:dyDescent="0.25">
      <c r="A1317" s="23">
        <f t="shared" ref="A1317" si="908">ROW()/3-1</f>
        <v>438</v>
      </c>
      <c r="B1317" s="124"/>
      <c r="C1317" s="28" t="str">
        <f ca="1">IF($B1315="","",IF(Zdroj!$AS$9="ano",IF(OFFSET(Zdroj!M$16,'k rozhodnutí detailní'!A1314,0)="","","Anonymizováno"),IF(OFFSET(Zdroj!M$16,'k rozhodnutí detailní'!A1314,0)="","",OFFSET(Zdroj!M$16,'k rozhodnutí detailní'!A1314,0))))</f>
        <v/>
      </c>
      <c r="D1317" s="3" t="str">
        <f ca="1">IF($B1315="","",CONCATENATE("Dotace bude použita na:","
",OFFSET(Zdroj!P$16,'k rozhodnutí detailní'!$A1314,0)))</f>
        <v/>
      </c>
      <c r="E1317" s="127"/>
      <c r="F1317" s="31" t="str">
        <f ca="1">IF($B1315="","",OFFSET(Zdroj!V$16,'k rozhodnutí detailní'!$A1314,0))</f>
        <v/>
      </c>
      <c r="G1317" s="38" t="str">
        <f ca="1">IF($B1315="","",OFFSET(Zdroj!CC$16,'k rozhodnutí'!$A1314,0))</f>
        <v/>
      </c>
      <c r="H1317" s="126"/>
      <c r="I1317" s="115"/>
      <c r="J1317" s="115"/>
      <c r="K1317" s="115"/>
      <c r="L1317" s="115"/>
      <c r="M1317" s="142"/>
      <c r="N1317" s="32" t="str">
        <f t="shared" ref="N1317" ca="1" si="909">IF(B1315="","",N1315/G1315)</f>
        <v/>
      </c>
      <c r="O1317" s="115"/>
    </row>
    <row r="1318" spans="1:15" x14ac:dyDescent="0.25">
      <c r="A1318" s="23"/>
      <c r="B1318" s="78" t="str">
        <f ca="1">IF(OFFSET(Zdroj!$B$16,A1317,0)&gt;0,A1320,"")</f>
        <v/>
      </c>
      <c r="C1318" s="2" t="str">
        <f ca="1">IF($B1318="","",IF(Zdroj!$AS$9="ano",CONCATENATE(OFFSET(Zdroj!C$16,'k rozhodnutí detailní'!$A1317,0),"
","Anonymizováno","
",OFFSET(Zdroj!E$16,'k rozhodnutí detailní'!$A1317,0),"
",OFFSET(Zdroj!F$16,'k rozhodnutí detailní'!$A1317,0)),CONCATENATE(OFFSET(Zdroj!C$16,'k rozhodnutí detailní'!$A1317,0),"
",OFFSET(Zdroj!D$16,'k rozhodnutí detailní'!$A1317,0),"
",OFFSET(Zdroj!E$16,'k rozhodnutí detailní'!$A1317,0),"
",OFFSET(Zdroj!F$16,'k rozhodnutí detailní'!$A1317,0))))</f>
        <v/>
      </c>
      <c r="D1318" s="19" t="str">
        <f ca="1">IF($B1318="","",OFFSET(Zdroj!N$16,'k rozhodnutí detailní'!$A1317,0))</f>
        <v/>
      </c>
      <c r="E1318" s="127" t="str">
        <f ca="1">IF($B1318="","",OFFSET(Zdroj!T$16,'k rozhodnutí detailní'!$A1317,0))</f>
        <v/>
      </c>
      <c r="F1318" s="31" t="str">
        <f ca="1">IF($B1318="","",OFFSET(Zdroj!U$16,'k rozhodnutí detailní'!$A1317,0))</f>
        <v/>
      </c>
      <c r="G1318" s="122" t="str">
        <f ca="1">IF($B1318="","",OFFSET(Zdroj!W$16,'k rozhodnutí detailní'!$A1317,0))</f>
        <v/>
      </c>
      <c r="H1318" s="126" t="str">
        <f ca="1">IF($B1318="","",OFFSET(Zdroj!Y$16,'k rozhodnutí detailní'!$A1317,0))</f>
        <v/>
      </c>
      <c r="I1318" s="115" t="str">
        <f ca="1">IF($B1318="","",OFFSET(Zdroj!BW$16,'k rozhodnutí detailní'!$A1317,0))</f>
        <v/>
      </c>
      <c r="J1318" s="115" t="str">
        <f ca="1">IF($B1318="","",OFFSET(Zdroj!BX$16,'k rozhodnutí detailní'!$A1317,0))</f>
        <v/>
      </c>
      <c r="K1318" s="115" t="str">
        <f ca="1">IF($B1318="","",OFFSET(Zdroj!BY$16,'k rozhodnutí detailní'!$A1317,0))</f>
        <v/>
      </c>
      <c r="L1318" s="115" t="str">
        <f ca="1">IF($B1318="","",CONCATENATE(OFFSET(Zdroj!BZ$16,'k rozhodnutí detailní'!$A1317,0)," ze 100"))</f>
        <v/>
      </c>
      <c r="M1318" s="142" t="str">
        <f t="shared" ref="M1318" ca="1" si="910">IF($B1318="","",SUM((I1318+J1318+K1318)/100))</f>
        <v/>
      </c>
      <c r="N1318" s="125" t="str">
        <f ca="1">IF(B1318="","",OFFSET(Zdroj!CE$16,'k rozhodnutí detailní'!A1317,0))</f>
        <v/>
      </c>
      <c r="O1318" s="115" t="str">
        <f ca="1">IF($B1318="","",OFFSET(Zdroj!Z$16,'k rozhodnutí detailní'!$A1317,0))</f>
        <v/>
      </c>
    </row>
    <row r="1319" spans="1:15" x14ac:dyDescent="0.25">
      <c r="A1319" s="23"/>
      <c r="B1319" s="124" t="str">
        <f ca="1">IF(OFFSET(Zdroj!$B$16,A1317,0)&gt;0,OFFSET(Zdroj!$B$16,A1317,0)+0,"")</f>
        <v/>
      </c>
      <c r="C1319" s="2" t="str">
        <f ca="1">IF($B1318="","",IF(Zdroj!$AS$9="ano",CONCATENATE("Okres:","
",OFFSET(Zdroj!CH$16,'k rozhodnutí detailní'!$A1317,0),"
","Právní forma","
",OFFSET(Zdroj!H$16,'k rozhodnutí detailní'!$A1317,0),"
",IF(OFFSET(Zdroj!I$16,'k rozhodnutí detailní'!$A1317,0)="","","IČO: "),OFFSET(Zdroj!I$16,'k rozhodnutí detailní'!$A1317,0),"
","B.Ú. ",IF(OFFSET(Zdroj!J$16,'k rozhodnutí detailní'!$A1317,0)="","","Anonymizováno")),CONCATENATE("Okres:","
",OFFSET(Zdroj!CH$16,'k rozhodnutí detailní'!$A1317,0),"
","Právní forma","
",OFFSET(Zdroj!H$16,'k rozhodnutí detailní'!$A1317,0),"
",IF(OFFSET(Zdroj!I$16,'k rozhodnutí detailní'!$A1317,0)="","","IČO: "),OFFSET(Zdroj!I$16,'k rozhodnutí detailní'!$A1317,0),"
","B.Ú. ",OFFSET(Zdroj!J$16,'k rozhodnutí detailní'!$A1317,0))))</f>
        <v/>
      </c>
      <c r="D1319" s="3" t="str">
        <f ca="1">IF($B1318="","",OFFSET(Zdroj!O$16,'k rozhodnutí detailní'!$A1317,0))</f>
        <v/>
      </c>
      <c r="E1319" s="127"/>
      <c r="F1319" s="30"/>
      <c r="G1319" s="122"/>
      <c r="H1319" s="126"/>
      <c r="I1319" s="115"/>
      <c r="J1319" s="115"/>
      <c r="K1319" s="115"/>
      <c r="L1319" s="115"/>
      <c r="M1319" s="142"/>
      <c r="N1319" s="125"/>
      <c r="O1319" s="115"/>
    </row>
    <row r="1320" spans="1:15" x14ac:dyDescent="0.25">
      <c r="A1320" s="23">
        <f t="shared" ref="A1320" si="911">ROW()/3-1</f>
        <v>439</v>
      </c>
      <c r="B1320" s="124"/>
      <c r="C1320" s="28" t="str">
        <f ca="1">IF($B1318="","",IF(Zdroj!$AS$9="ano",IF(OFFSET(Zdroj!M$16,'k rozhodnutí detailní'!A1317,0)="","","Anonymizováno"),IF(OFFSET(Zdroj!M$16,'k rozhodnutí detailní'!A1317,0)="","",OFFSET(Zdroj!M$16,'k rozhodnutí detailní'!A1317,0))))</f>
        <v/>
      </c>
      <c r="D1320" s="3" t="str">
        <f ca="1">IF($B1318="","",CONCATENATE("Dotace bude použita na:","
",OFFSET(Zdroj!P$16,'k rozhodnutí detailní'!$A1317,0)))</f>
        <v/>
      </c>
      <c r="E1320" s="127"/>
      <c r="F1320" s="31" t="str">
        <f ca="1">IF($B1318="","",OFFSET(Zdroj!V$16,'k rozhodnutí detailní'!$A1317,0))</f>
        <v/>
      </c>
      <c r="G1320" s="38" t="str">
        <f ca="1">IF($B1318="","",OFFSET(Zdroj!CC$16,'k rozhodnutí'!$A1317,0))</f>
        <v/>
      </c>
      <c r="H1320" s="126"/>
      <c r="I1320" s="115"/>
      <c r="J1320" s="115"/>
      <c r="K1320" s="115"/>
      <c r="L1320" s="115"/>
      <c r="M1320" s="142"/>
      <c r="N1320" s="32" t="str">
        <f t="shared" ref="N1320" ca="1" si="912">IF(B1318="","",N1318/G1318)</f>
        <v/>
      </c>
      <c r="O1320" s="115"/>
    </row>
    <row r="1321" spans="1:15" x14ac:dyDescent="0.25">
      <c r="A1321" s="23"/>
      <c r="B1321" s="78" t="str">
        <f ca="1">IF(OFFSET(Zdroj!$B$16,A1320,0)&gt;0,A1323,"")</f>
        <v/>
      </c>
      <c r="C1321" s="2" t="str">
        <f ca="1">IF($B1321="","",IF(Zdroj!$AS$9="ano",CONCATENATE(OFFSET(Zdroj!C$16,'k rozhodnutí detailní'!$A1320,0),"
","Anonymizováno","
",OFFSET(Zdroj!E$16,'k rozhodnutí detailní'!$A1320,0),"
",OFFSET(Zdroj!F$16,'k rozhodnutí detailní'!$A1320,0)),CONCATENATE(OFFSET(Zdroj!C$16,'k rozhodnutí detailní'!$A1320,0),"
",OFFSET(Zdroj!D$16,'k rozhodnutí detailní'!$A1320,0),"
",OFFSET(Zdroj!E$16,'k rozhodnutí detailní'!$A1320,0),"
",OFFSET(Zdroj!F$16,'k rozhodnutí detailní'!$A1320,0))))</f>
        <v/>
      </c>
      <c r="D1321" s="19" t="str">
        <f ca="1">IF($B1321="","",OFFSET(Zdroj!N$16,'k rozhodnutí detailní'!$A1320,0))</f>
        <v/>
      </c>
      <c r="E1321" s="127" t="str">
        <f ca="1">IF($B1321="","",OFFSET(Zdroj!T$16,'k rozhodnutí detailní'!$A1320,0))</f>
        <v/>
      </c>
      <c r="F1321" s="31" t="str">
        <f ca="1">IF($B1321="","",OFFSET(Zdroj!U$16,'k rozhodnutí detailní'!$A1320,0))</f>
        <v/>
      </c>
      <c r="G1321" s="122" t="str">
        <f ca="1">IF($B1321="","",OFFSET(Zdroj!W$16,'k rozhodnutí detailní'!$A1320,0))</f>
        <v/>
      </c>
      <c r="H1321" s="126" t="str">
        <f ca="1">IF($B1321="","",OFFSET(Zdroj!Y$16,'k rozhodnutí detailní'!$A1320,0))</f>
        <v/>
      </c>
      <c r="I1321" s="115" t="str">
        <f ca="1">IF($B1321="","",OFFSET(Zdroj!BW$16,'k rozhodnutí detailní'!$A1320,0))</f>
        <v/>
      </c>
      <c r="J1321" s="115" t="str">
        <f ca="1">IF($B1321="","",OFFSET(Zdroj!BX$16,'k rozhodnutí detailní'!$A1320,0))</f>
        <v/>
      </c>
      <c r="K1321" s="115" t="str">
        <f ca="1">IF($B1321="","",OFFSET(Zdroj!BY$16,'k rozhodnutí detailní'!$A1320,0))</f>
        <v/>
      </c>
      <c r="L1321" s="115" t="str">
        <f ca="1">IF($B1321="","",CONCATENATE(OFFSET(Zdroj!BZ$16,'k rozhodnutí detailní'!$A1320,0)," ze 100"))</f>
        <v/>
      </c>
      <c r="M1321" s="142" t="str">
        <f t="shared" ref="M1321" ca="1" si="913">IF($B1321="","",SUM((I1321+J1321+K1321)/100))</f>
        <v/>
      </c>
      <c r="N1321" s="125" t="str">
        <f ca="1">IF(B1321="","",OFFSET(Zdroj!CE$16,'k rozhodnutí detailní'!A1320,0))</f>
        <v/>
      </c>
      <c r="O1321" s="115" t="str">
        <f ca="1">IF($B1321="","",OFFSET(Zdroj!Z$16,'k rozhodnutí detailní'!$A1320,0))</f>
        <v/>
      </c>
    </row>
    <row r="1322" spans="1:15" x14ac:dyDescent="0.25">
      <c r="A1322" s="23"/>
      <c r="B1322" s="124" t="str">
        <f ca="1">IF(OFFSET(Zdroj!$B$16,A1320,0)&gt;0,OFFSET(Zdroj!$B$16,A1320,0)+0,"")</f>
        <v/>
      </c>
      <c r="C1322" s="2" t="str">
        <f ca="1">IF($B1321="","",IF(Zdroj!$AS$9="ano",CONCATENATE("Okres:","
",OFFSET(Zdroj!CH$16,'k rozhodnutí detailní'!$A1320,0),"
","Právní forma","
",OFFSET(Zdroj!H$16,'k rozhodnutí detailní'!$A1320,0),"
",IF(OFFSET(Zdroj!I$16,'k rozhodnutí detailní'!$A1320,0)="","","IČO: "),OFFSET(Zdroj!I$16,'k rozhodnutí detailní'!$A1320,0),"
","B.Ú. ",IF(OFFSET(Zdroj!J$16,'k rozhodnutí detailní'!$A1320,0)="","","Anonymizováno")),CONCATENATE("Okres:","
",OFFSET(Zdroj!CH$16,'k rozhodnutí detailní'!$A1320,0),"
","Právní forma","
",OFFSET(Zdroj!H$16,'k rozhodnutí detailní'!$A1320,0),"
",IF(OFFSET(Zdroj!I$16,'k rozhodnutí detailní'!$A1320,0)="","","IČO: "),OFFSET(Zdroj!I$16,'k rozhodnutí detailní'!$A1320,0),"
","B.Ú. ",OFFSET(Zdroj!J$16,'k rozhodnutí detailní'!$A1320,0))))</f>
        <v/>
      </c>
      <c r="D1322" s="3" t="str">
        <f ca="1">IF($B1321="","",OFFSET(Zdroj!O$16,'k rozhodnutí detailní'!$A1320,0))</f>
        <v/>
      </c>
      <c r="E1322" s="127"/>
      <c r="F1322" s="30"/>
      <c r="G1322" s="122"/>
      <c r="H1322" s="126"/>
      <c r="I1322" s="115"/>
      <c r="J1322" s="115"/>
      <c r="K1322" s="115"/>
      <c r="L1322" s="115"/>
      <c r="M1322" s="142"/>
      <c r="N1322" s="125"/>
      <c r="O1322" s="115"/>
    </row>
    <row r="1323" spans="1:15" x14ac:dyDescent="0.25">
      <c r="A1323" s="23">
        <f t="shared" ref="A1323" si="914">ROW()/3-1</f>
        <v>440</v>
      </c>
      <c r="B1323" s="124"/>
      <c r="C1323" s="28" t="str">
        <f ca="1">IF($B1321="","",IF(Zdroj!$AS$9="ano",IF(OFFSET(Zdroj!M$16,'k rozhodnutí detailní'!A1320,0)="","","Anonymizováno"),IF(OFFSET(Zdroj!M$16,'k rozhodnutí detailní'!A1320,0)="","",OFFSET(Zdroj!M$16,'k rozhodnutí detailní'!A1320,0))))</f>
        <v/>
      </c>
      <c r="D1323" s="3" t="str">
        <f ca="1">IF($B1321="","",CONCATENATE("Dotace bude použita na:","
",OFFSET(Zdroj!P$16,'k rozhodnutí detailní'!$A1320,0)))</f>
        <v/>
      </c>
      <c r="E1323" s="127"/>
      <c r="F1323" s="31" t="str">
        <f ca="1">IF($B1321="","",OFFSET(Zdroj!V$16,'k rozhodnutí detailní'!$A1320,0))</f>
        <v/>
      </c>
      <c r="G1323" s="38" t="str">
        <f ca="1">IF($B1321="","",OFFSET(Zdroj!CC$16,'k rozhodnutí'!$A1320,0))</f>
        <v/>
      </c>
      <c r="H1323" s="126"/>
      <c r="I1323" s="115"/>
      <c r="J1323" s="115"/>
      <c r="K1323" s="115"/>
      <c r="L1323" s="115"/>
      <c r="M1323" s="142"/>
      <c r="N1323" s="32" t="str">
        <f t="shared" ref="N1323" ca="1" si="915">IF(B1321="","",N1321/G1321)</f>
        <v/>
      </c>
      <c r="O1323" s="115"/>
    </row>
    <row r="1324" spans="1:15" x14ac:dyDescent="0.25">
      <c r="A1324" s="23"/>
      <c r="B1324" s="78" t="str">
        <f ca="1">IF(OFFSET(Zdroj!$B$16,A1323,0)&gt;0,A1326,"")</f>
        <v/>
      </c>
      <c r="C1324" s="2" t="str">
        <f ca="1">IF($B1324="","",IF(Zdroj!$AS$9="ano",CONCATENATE(OFFSET(Zdroj!C$16,'k rozhodnutí detailní'!$A1323,0),"
","Anonymizováno","
",OFFSET(Zdroj!E$16,'k rozhodnutí detailní'!$A1323,0),"
",OFFSET(Zdroj!F$16,'k rozhodnutí detailní'!$A1323,0)),CONCATENATE(OFFSET(Zdroj!C$16,'k rozhodnutí detailní'!$A1323,0),"
",OFFSET(Zdroj!D$16,'k rozhodnutí detailní'!$A1323,0),"
",OFFSET(Zdroj!E$16,'k rozhodnutí detailní'!$A1323,0),"
",OFFSET(Zdroj!F$16,'k rozhodnutí detailní'!$A1323,0))))</f>
        <v/>
      </c>
      <c r="D1324" s="19" t="str">
        <f ca="1">IF($B1324="","",OFFSET(Zdroj!N$16,'k rozhodnutí detailní'!$A1323,0))</f>
        <v/>
      </c>
      <c r="E1324" s="127" t="str">
        <f ca="1">IF($B1324="","",OFFSET(Zdroj!T$16,'k rozhodnutí detailní'!$A1323,0))</f>
        <v/>
      </c>
      <c r="F1324" s="31" t="str">
        <f ca="1">IF($B1324="","",OFFSET(Zdroj!U$16,'k rozhodnutí detailní'!$A1323,0))</f>
        <v/>
      </c>
      <c r="G1324" s="122" t="str">
        <f ca="1">IF($B1324="","",OFFSET(Zdroj!W$16,'k rozhodnutí detailní'!$A1323,0))</f>
        <v/>
      </c>
      <c r="H1324" s="126" t="str">
        <f ca="1">IF($B1324="","",OFFSET(Zdroj!Y$16,'k rozhodnutí detailní'!$A1323,0))</f>
        <v/>
      </c>
      <c r="I1324" s="115" t="str">
        <f ca="1">IF($B1324="","",OFFSET(Zdroj!BW$16,'k rozhodnutí detailní'!$A1323,0))</f>
        <v/>
      </c>
      <c r="J1324" s="115" t="str">
        <f ca="1">IF($B1324="","",OFFSET(Zdroj!BX$16,'k rozhodnutí detailní'!$A1323,0))</f>
        <v/>
      </c>
      <c r="K1324" s="115" t="str">
        <f ca="1">IF($B1324="","",OFFSET(Zdroj!BY$16,'k rozhodnutí detailní'!$A1323,0))</f>
        <v/>
      </c>
      <c r="L1324" s="115" t="str">
        <f ca="1">IF($B1324="","",CONCATENATE(OFFSET(Zdroj!BZ$16,'k rozhodnutí detailní'!$A1323,0)," ze 100"))</f>
        <v/>
      </c>
      <c r="M1324" s="142" t="str">
        <f t="shared" ref="M1324" ca="1" si="916">IF($B1324="","",SUM((I1324+J1324+K1324)/100))</f>
        <v/>
      </c>
      <c r="N1324" s="125" t="str">
        <f ca="1">IF(B1324="","",OFFSET(Zdroj!CE$16,'k rozhodnutí detailní'!A1323,0))</f>
        <v/>
      </c>
      <c r="O1324" s="115" t="str">
        <f ca="1">IF($B1324="","",OFFSET(Zdroj!Z$16,'k rozhodnutí detailní'!$A1323,0))</f>
        <v/>
      </c>
    </row>
    <row r="1325" spans="1:15" x14ac:dyDescent="0.25">
      <c r="A1325" s="23"/>
      <c r="B1325" s="124" t="str">
        <f ca="1">IF(OFFSET(Zdroj!$B$16,A1323,0)&gt;0,OFFSET(Zdroj!$B$16,A1323,0)+0,"")</f>
        <v/>
      </c>
      <c r="C1325" s="2" t="str">
        <f ca="1">IF($B1324="","",IF(Zdroj!$AS$9="ano",CONCATENATE("Okres:","
",OFFSET(Zdroj!CH$16,'k rozhodnutí detailní'!$A1323,0),"
","Právní forma","
",OFFSET(Zdroj!H$16,'k rozhodnutí detailní'!$A1323,0),"
",IF(OFFSET(Zdroj!I$16,'k rozhodnutí detailní'!$A1323,0)="","","IČO: "),OFFSET(Zdroj!I$16,'k rozhodnutí detailní'!$A1323,0),"
","B.Ú. ",IF(OFFSET(Zdroj!J$16,'k rozhodnutí detailní'!$A1323,0)="","","Anonymizováno")),CONCATENATE("Okres:","
",OFFSET(Zdroj!CH$16,'k rozhodnutí detailní'!$A1323,0),"
","Právní forma","
",OFFSET(Zdroj!H$16,'k rozhodnutí detailní'!$A1323,0),"
",IF(OFFSET(Zdroj!I$16,'k rozhodnutí detailní'!$A1323,0)="","","IČO: "),OFFSET(Zdroj!I$16,'k rozhodnutí detailní'!$A1323,0),"
","B.Ú. ",OFFSET(Zdroj!J$16,'k rozhodnutí detailní'!$A1323,0))))</f>
        <v/>
      </c>
      <c r="D1325" s="3" t="str">
        <f ca="1">IF($B1324="","",OFFSET(Zdroj!O$16,'k rozhodnutí detailní'!$A1323,0))</f>
        <v/>
      </c>
      <c r="E1325" s="127"/>
      <c r="F1325" s="30"/>
      <c r="G1325" s="122"/>
      <c r="H1325" s="126"/>
      <c r="I1325" s="115"/>
      <c r="J1325" s="115"/>
      <c r="K1325" s="115"/>
      <c r="L1325" s="115"/>
      <c r="M1325" s="142"/>
      <c r="N1325" s="125"/>
      <c r="O1325" s="115"/>
    </row>
    <row r="1326" spans="1:15" x14ac:dyDescent="0.25">
      <c r="A1326" s="23">
        <f t="shared" ref="A1326" si="917">ROW()/3-1</f>
        <v>441</v>
      </c>
      <c r="B1326" s="124"/>
      <c r="C1326" s="28" t="str">
        <f ca="1">IF($B1324="","",IF(Zdroj!$AS$9="ano",IF(OFFSET(Zdroj!M$16,'k rozhodnutí detailní'!A1323,0)="","","Anonymizováno"),IF(OFFSET(Zdroj!M$16,'k rozhodnutí detailní'!A1323,0)="","",OFFSET(Zdroj!M$16,'k rozhodnutí detailní'!A1323,0))))</f>
        <v/>
      </c>
      <c r="D1326" s="3" t="str">
        <f ca="1">IF($B1324="","",CONCATENATE("Dotace bude použita na:","
",OFFSET(Zdroj!P$16,'k rozhodnutí detailní'!$A1323,0)))</f>
        <v/>
      </c>
      <c r="E1326" s="127"/>
      <c r="F1326" s="31" t="str">
        <f ca="1">IF($B1324="","",OFFSET(Zdroj!V$16,'k rozhodnutí detailní'!$A1323,0))</f>
        <v/>
      </c>
      <c r="G1326" s="38" t="str">
        <f ca="1">IF($B1324="","",OFFSET(Zdroj!CC$16,'k rozhodnutí'!$A1323,0))</f>
        <v/>
      </c>
      <c r="H1326" s="126"/>
      <c r="I1326" s="115"/>
      <c r="J1326" s="115"/>
      <c r="K1326" s="115"/>
      <c r="L1326" s="115"/>
      <c r="M1326" s="142"/>
      <c r="N1326" s="32" t="str">
        <f t="shared" ref="N1326" ca="1" si="918">IF(B1324="","",N1324/G1324)</f>
        <v/>
      </c>
      <c r="O1326" s="115"/>
    </row>
    <row r="1327" spans="1:15" x14ac:dyDescent="0.25">
      <c r="A1327" s="23"/>
      <c r="B1327" s="78" t="str">
        <f ca="1">IF(OFFSET(Zdroj!$B$16,A1326,0)&gt;0,A1329,"")</f>
        <v/>
      </c>
      <c r="C1327" s="2" t="str">
        <f ca="1">IF($B1327="","",IF(Zdroj!$AS$9="ano",CONCATENATE(OFFSET(Zdroj!C$16,'k rozhodnutí detailní'!$A1326,0),"
","Anonymizováno","
",OFFSET(Zdroj!E$16,'k rozhodnutí detailní'!$A1326,0),"
",OFFSET(Zdroj!F$16,'k rozhodnutí detailní'!$A1326,0)),CONCATENATE(OFFSET(Zdroj!C$16,'k rozhodnutí detailní'!$A1326,0),"
",OFFSET(Zdroj!D$16,'k rozhodnutí detailní'!$A1326,0),"
",OFFSET(Zdroj!E$16,'k rozhodnutí detailní'!$A1326,0),"
",OFFSET(Zdroj!F$16,'k rozhodnutí detailní'!$A1326,0))))</f>
        <v/>
      </c>
      <c r="D1327" s="19" t="str">
        <f ca="1">IF($B1327="","",OFFSET(Zdroj!N$16,'k rozhodnutí detailní'!$A1326,0))</f>
        <v/>
      </c>
      <c r="E1327" s="127" t="str">
        <f ca="1">IF($B1327="","",OFFSET(Zdroj!T$16,'k rozhodnutí detailní'!$A1326,0))</f>
        <v/>
      </c>
      <c r="F1327" s="31" t="str">
        <f ca="1">IF($B1327="","",OFFSET(Zdroj!U$16,'k rozhodnutí detailní'!$A1326,0))</f>
        <v/>
      </c>
      <c r="G1327" s="122" t="str">
        <f ca="1">IF($B1327="","",OFFSET(Zdroj!W$16,'k rozhodnutí detailní'!$A1326,0))</f>
        <v/>
      </c>
      <c r="H1327" s="126" t="str">
        <f ca="1">IF($B1327="","",OFFSET(Zdroj!Y$16,'k rozhodnutí detailní'!$A1326,0))</f>
        <v/>
      </c>
      <c r="I1327" s="115" t="str">
        <f ca="1">IF($B1327="","",OFFSET(Zdroj!BW$16,'k rozhodnutí detailní'!$A1326,0))</f>
        <v/>
      </c>
      <c r="J1327" s="115" t="str">
        <f ca="1">IF($B1327="","",OFFSET(Zdroj!BX$16,'k rozhodnutí detailní'!$A1326,0))</f>
        <v/>
      </c>
      <c r="K1327" s="115" t="str">
        <f ca="1">IF($B1327="","",OFFSET(Zdroj!BY$16,'k rozhodnutí detailní'!$A1326,0))</f>
        <v/>
      </c>
      <c r="L1327" s="115" t="str">
        <f ca="1">IF($B1327="","",CONCATENATE(OFFSET(Zdroj!BZ$16,'k rozhodnutí detailní'!$A1326,0)," ze 100"))</f>
        <v/>
      </c>
      <c r="M1327" s="142" t="str">
        <f t="shared" ref="M1327" ca="1" si="919">IF($B1327="","",SUM((I1327+J1327+K1327)/100))</f>
        <v/>
      </c>
      <c r="N1327" s="125" t="str">
        <f ca="1">IF(B1327="","",OFFSET(Zdroj!CE$16,'k rozhodnutí detailní'!A1326,0))</f>
        <v/>
      </c>
      <c r="O1327" s="115" t="str">
        <f ca="1">IF($B1327="","",OFFSET(Zdroj!Z$16,'k rozhodnutí detailní'!$A1326,0))</f>
        <v/>
      </c>
    </row>
    <row r="1328" spans="1:15" x14ac:dyDescent="0.25">
      <c r="A1328" s="23"/>
      <c r="B1328" s="124" t="str">
        <f ca="1">IF(OFFSET(Zdroj!$B$16,A1326,0)&gt;0,OFFSET(Zdroj!$B$16,A1326,0)+0,"")</f>
        <v/>
      </c>
      <c r="C1328" s="2" t="str">
        <f ca="1">IF($B1327="","",IF(Zdroj!$AS$9="ano",CONCATENATE("Okres:","
",OFFSET(Zdroj!CH$16,'k rozhodnutí detailní'!$A1326,0),"
","Právní forma","
",OFFSET(Zdroj!H$16,'k rozhodnutí detailní'!$A1326,0),"
",IF(OFFSET(Zdroj!I$16,'k rozhodnutí detailní'!$A1326,0)="","","IČO: "),OFFSET(Zdroj!I$16,'k rozhodnutí detailní'!$A1326,0),"
","B.Ú. ",IF(OFFSET(Zdroj!J$16,'k rozhodnutí detailní'!$A1326,0)="","","Anonymizováno")),CONCATENATE("Okres:","
",OFFSET(Zdroj!CH$16,'k rozhodnutí detailní'!$A1326,0),"
","Právní forma","
",OFFSET(Zdroj!H$16,'k rozhodnutí detailní'!$A1326,0),"
",IF(OFFSET(Zdroj!I$16,'k rozhodnutí detailní'!$A1326,0)="","","IČO: "),OFFSET(Zdroj!I$16,'k rozhodnutí detailní'!$A1326,0),"
","B.Ú. ",OFFSET(Zdroj!J$16,'k rozhodnutí detailní'!$A1326,0))))</f>
        <v/>
      </c>
      <c r="D1328" s="3" t="str">
        <f ca="1">IF($B1327="","",OFFSET(Zdroj!O$16,'k rozhodnutí detailní'!$A1326,0))</f>
        <v/>
      </c>
      <c r="E1328" s="127"/>
      <c r="F1328" s="30"/>
      <c r="G1328" s="122"/>
      <c r="H1328" s="126"/>
      <c r="I1328" s="115"/>
      <c r="J1328" s="115"/>
      <c r="K1328" s="115"/>
      <c r="L1328" s="115"/>
      <c r="M1328" s="142"/>
      <c r="N1328" s="125"/>
      <c r="O1328" s="115"/>
    </row>
    <row r="1329" spans="1:15" x14ac:dyDescent="0.25">
      <c r="A1329" s="23">
        <f t="shared" ref="A1329" si="920">ROW()/3-1</f>
        <v>442</v>
      </c>
      <c r="B1329" s="124"/>
      <c r="C1329" s="28" t="str">
        <f ca="1">IF($B1327="","",IF(Zdroj!$AS$9="ano",IF(OFFSET(Zdroj!M$16,'k rozhodnutí detailní'!A1326,0)="","","Anonymizováno"),IF(OFFSET(Zdroj!M$16,'k rozhodnutí detailní'!A1326,0)="","",OFFSET(Zdroj!M$16,'k rozhodnutí detailní'!A1326,0))))</f>
        <v/>
      </c>
      <c r="D1329" s="3" t="str">
        <f ca="1">IF($B1327="","",CONCATENATE("Dotace bude použita na:","
",OFFSET(Zdroj!P$16,'k rozhodnutí detailní'!$A1326,0)))</f>
        <v/>
      </c>
      <c r="E1329" s="127"/>
      <c r="F1329" s="31" t="str">
        <f ca="1">IF($B1327="","",OFFSET(Zdroj!V$16,'k rozhodnutí detailní'!$A1326,0))</f>
        <v/>
      </c>
      <c r="G1329" s="38" t="str">
        <f ca="1">IF($B1327="","",OFFSET(Zdroj!CC$16,'k rozhodnutí'!$A1326,0))</f>
        <v/>
      </c>
      <c r="H1329" s="126"/>
      <c r="I1329" s="115"/>
      <c r="J1329" s="115"/>
      <c r="K1329" s="115"/>
      <c r="L1329" s="115"/>
      <c r="M1329" s="142"/>
      <c r="N1329" s="32" t="str">
        <f t="shared" ref="N1329" ca="1" si="921">IF(B1327="","",N1327/G1327)</f>
        <v/>
      </c>
      <c r="O1329" s="115"/>
    </row>
    <row r="1330" spans="1:15" x14ac:dyDescent="0.25">
      <c r="A1330" s="23"/>
      <c r="B1330" s="78" t="str">
        <f ca="1">IF(OFFSET(Zdroj!$B$16,A1329,0)&gt;0,A1332,"")</f>
        <v/>
      </c>
      <c r="C1330" s="2" t="str">
        <f ca="1">IF($B1330="","",IF(Zdroj!$AS$9="ano",CONCATENATE(OFFSET(Zdroj!C$16,'k rozhodnutí detailní'!$A1329,0),"
","Anonymizováno","
",OFFSET(Zdroj!E$16,'k rozhodnutí detailní'!$A1329,0),"
",OFFSET(Zdroj!F$16,'k rozhodnutí detailní'!$A1329,0)),CONCATENATE(OFFSET(Zdroj!C$16,'k rozhodnutí detailní'!$A1329,0),"
",OFFSET(Zdroj!D$16,'k rozhodnutí detailní'!$A1329,0),"
",OFFSET(Zdroj!E$16,'k rozhodnutí detailní'!$A1329,0),"
",OFFSET(Zdroj!F$16,'k rozhodnutí detailní'!$A1329,0))))</f>
        <v/>
      </c>
      <c r="D1330" s="19" t="str">
        <f ca="1">IF($B1330="","",OFFSET(Zdroj!N$16,'k rozhodnutí detailní'!$A1329,0))</f>
        <v/>
      </c>
      <c r="E1330" s="127" t="str">
        <f ca="1">IF($B1330="","",OFFSET(Zdroj!T$16,'k rozhodnutí detailní'!$A1329,0))</f>
        <v/>
      </c>
      <c r="F1330" s="31" t="str">
        <f ca="1">IF($B1330="","",OFFSET(Zdroj!U$16,'k rozhodnutí detailní'!$A1329,0))</f>
        <v/>
      </c>
      <c r="G1330" s="122" t="str">
        <f ca="1">IF($B1330="","",OFFSET(Zdroj!W$16,'k rozhodnutí detailní'!$A1329,0))</f>
        <v/>
      </c>
      <c r="H1330" s="126" t="str">
        <f ca="1">IF($B1330="","",OFFSET(Zdroj!Y$16,'k rozhodnutí detailní'!$A1329,0))</f>
        <v/>
      </c>
      <c r="I1330" s="115" t="str">
        <f ca="1">IF($B1330="","",OFFSET(Zdroj!BW$16,'k rozhodnutí detailní'!$A1329,0))</f>
        <v/>
      </c>
      <c r="J1330" s="115" t="str">
        <f ca="1">IF($B1330="","",OFFSET(Zdroj!BX$16,'k rozhodnutí detailní'!$A1329,0))</f>
        <v/>
      </c>
      <c r="K1330" s="115" t="str">
        <f ca="1">IF($B1330="","",OFFSET(Zdroj!BY$16,'k rozhodnutí detailní'!$A1329,0))</f>
        <v/>
      </c>
      <c r="L1330" s="115" t="str">
        <f ca="1">IF($B1330="","",CONCATENATE(OFFSET(Zdroj!BZ$16,'k rozhodnutí detailní'!$A1329,0)," ze 100"))</f>
        <v/>
      </c>
      <c r="M1330" s="142" t="str">
        <f t="shared" ref="M1330" ca="1" si="922">IF($B1330="","",SUM((I1330+J1330+K1330)/100))</f>
        <v/>
      </c>
      <c r="N1330" s="125" t="str">
        <f ca="1">IF(B1330="","",OFFSET(Zdroj!CE$16,'k rozhodnutí detailní'!A1329,0))</f>
        <v/>
      </c>
      <c r="O1330" s="115" t="str">
        <f ca="1">IF($B1330="","",OFFSET(Zdroj!Z$16,'k rozhodnutí detailní'!$A1329,0))</f>
        <v/>
      </c>
    </row>
    <row r="1331" spans="1:15" x14ac:dyDescent="0.25">
      <c r="A1331" s="23"/>
      <c r="B1331" s="124" t="str">
        <f ca="1">IF(OFFSET(Zdroj!$B$16,A1329,0)&gt;0,OFFSET(Zdroj!$B$16,A1329,0)+0,"")</f>
        <v/>
      </c>
      <c r="C1331" s="2" t="str">
        <f ca="1">IF($B1330="","",IF(Zdroj!$AS$9="ano",CONCATENATE("Okres:","
",OFFSET(Zdroj!CH$16,'k rozhodnutí detailní'!$A1329,0),"
","Právní forma","
",OFFSET(Zdroj!H$16,'k rozhodnutí detailní'!$A1329,0),"
",IF(OFFSET(Zdroj!I$16,'k rozhodnutí detailní'!$A1329,0)="","","IČO: "),OFFSET(Zdroj!I$16,'k rozhodnutí detailní'!$A1329,0),"
","B.Ú. ",IF(OFFSET(Zdroj!J$16,'k rozhodnutí detailní'!$A1329,0)="","","Anonymizováno")),CONCATENATE("Okres:","
",OFFSET(Zdroj!CH$16,'k rozhodnutí detailní'!$A1329,0),"
","Právní forma","
",OFFSET(Zdroj!H$16,'k rozhodnutí detailní'!$A1329,0),"
",IF(OFFSET(Zdroj!I$16,'k rozhodnutí detailní'!$A1329,0)="","","IČO: "),OFFSET(Zdroj!I$16,'k rozhodnutí detailní'!$A1329,0),"
","B.Ú. ",OFFSET(Zdroj!J$16,'k rozhodnutí detailní'!$A1329,0))))</f>
        <v/>
      </c>
      <c r="D1331" s="3" t="str">
        <f ca="1">IF($B1330="","",OFFSET(Zdroj!O$16,'k rozhodnutí detailní'!$A1329,0))</f>
        <v/>
      </c>
      <c r="E1331" s="127"/>
      <c r="F1331" s="30"/>
      <c r="G1331" s="122"/>
      <c r="H1331" s="126"/>
      <c r="I1331" s="115"/>
      <c r="J1331" s="115"/>
      <c r="K1331" s="115"/>
      <c r="L1331" s="115"/>
      <c r="M1331" s="142"/>
      <c r="N1331" s="125"/>
      <c r="O1331" s="115"/>
    </row>
    <row r="1332" spans="1:15" x14ac:dyDescent="0.25">
      <c r="A1332" s="23">
        <f t="shared" ref="A1332" si="923">ROW()/3-1</f>
        <v>443</v>
      </c>
      <c r="B1332" s="124"/>
      <c r="C1332" s="28" t="str">
        <f ca="1">IF($B1330="","",IF(Zdroj!$AS$9="ano",IF(OFFSET(Zdroj!M$16,'k rozhodnutí detailní'!A1329,0)="","","Anonymizováno"),IF(OFFSET(Zdroj!M$16,'k rozhodnutí detailní'!A1329,0)="","",OFFSET(Zdroj!M$16,'k rozhodnutí detailní'!A1329,0))))</f>
        <v/>
      </c>
      <c r="D1332" s="3" t="str">
        <f ca="1">IF($B1330="","",CONCATENATE("Dotace bude použita na:","
",OFFSET(Zdroj!P$16,'k rozhodnutí detailní'!$A1329,0)))</f>
        <v/>
      </c>
      <c r="E1332" s="127"/>
      <c r="F1332" s="31" t="str">
        <f ca="1">IF($B1330="","",OFFSET(Zdroj!V$16,'k rozhodnutí detailní'!$A1329,0))</f>
        <v/>
      </c>
      <c r="G1332" s="38" t="str">
        <f ca="1">IF($B1330="","",OFFSET(Zdroj!CC$16,'k rozhodnutí'!$A1329,0))</f>
        <v/>
      </c>
      <c r="H1332" s="126"/>
      <c r="I1332" s="115"/>
      <c r="J1332" s="115"/>
      <c r="K1332" s="115"/>
      <c r="L1332" s="115"/>
      <c r="M1332" s="142"/>
      <c r="N1332" s="32" t="str">
        <f t="shared" ref="N1332" ca="1" si="924">IF(B1330="","",N1330/G1330)</f>
        <v/>
      </c>
      <c r="O1332" s="115"/>
    </row>
    <row r="1333" spans="1:15" x14ac:dyDescent="0.25">
      <c r="A1333" s="23"/>
      <c r="B1333" s="78" t="str">
        <f ca="1">IF(OFFSET(Zdroj!$B$16,A1332,0)&gt;0,A1335,"")</f>
        <v/>
      </c>
      <c r="C1333" s="2" t="str">
        <f ca="1">IF($B1333="","",IF(Zdroj!$AS$9="ano",CONCATENATE(OFFSET(Zdroj!C$16,'k rozhodnutí detailní'!$A1332,0),"
","Anonymizováno","
",OFFSET(Zdroj!E$16,'k rozhodnutí detailní'!$A1332,0),"
",OFFSET(Zdroj!F$16,'k rozhodnutí detailní'!$A1332,0)),CONCATENATE(OFFSET(Zdroj!C$16,'k rozhodnutí detailní'!$A1332,0),"
",OFFSET(Zdroj!D$16,'k rozhodnutí detailní'!$A1332,0),"
",OFFSET(Zdroj!E$16,'k rozhodnutí detailní'!$A1332,0),"
",OFFSET(Zdroj!F$16,'k rozhodnutí detailní'!$A1332,0))))</f>
        <v/>
      </c>
      <c r="D1333" s="19" t="str">
        <f ca="1">IF($B1333="","",OFFSET(Zdroj!N$16,'k rozhodnutí detailní'!$A1332,0))</f>
        <v/>
      </c>
      <c r="E1333" s="127" t="str">
        <f ca="1">IF($B1333="","",OFFSET(Zdroj!T$16,'k rozhodnutí detailní'!$A1332,0))</f>
        <v/>
      </c>
      <c r="F1333" s="31" t="str">
        <f ca="1">IF($B1333="","",OFFSET(Zdroj!U$16,'k rozhodnutí detailní'!$A1332,0))</f>
        <v/>
      </c>
      <c r="G1333" s="122" t="str">
        <f ca="1">IF($B1333="","",OFFSET(Zdroj!W$16,'k rozhodnutí detailní'!$A1332,0))</f>
        <v/>
      </c>
      <c r="H1333" s="126" t="str">
        <f ca="1">IF($B1333="","",OFFSET(Zdroj!Y$16,'k rozhodnutí detailní'!$A1332,0))</f>
        <v/>
      </c>
      <c r="I1333" s="115" t="str">
        <f ca="1">IF($B1333="","",OFFSET(Zdroj!BW$16,'k rozhodnutí detailní'!$A1332,0))</f>
        <v/>
      </c>
      <c r="J1333" s="115" t="str">
        <f ca="1">IF($B1333="","",OFFSET(Zdroj!BX$16,'k rozhodnutí detailní'!$A1332,0))</f>
        <v/>
      </c>
      <c r="K1333" s="115" t="str">
        <f ca="1">IF($B1333="","",OFFSET(Zdroj!BY$16,'k rozhodnutí detailní'!$A1332,0))</f>
        <v/>
      </c>
      <c r="L1333" s="115" t="str">
        <f ca="1">IF($B1333="","",CONCATENATE(OFFSET(Zdroj!BZ$16,'k rozhodnutí detailní'!$A1332,0)," ze 100"))</f>
        <v/>
      </c>
      <c r="M1333" s="142" t="str">
        <f t="shared" ref="M1333" ca="1" si="925">IF($B1333="","",SUM((I1333+J1333+K1333)/100))</f>
        <v/>
      </c>
      <c r="N1333" s="125" t="str">
        <f ca="1">IF(B1333="","",OFFSET(Zdroj!CE$16,'k rozhodnutí detailní'!A1332,0))</f>
        <v/>
      </c>
      <c r="O1333" s="115" t="str">
        <f ca="1">IF($B1333="","",OFFSET(Zdroj!Z$16,'k rozhodnutí detailní'!$A1332,0))</f>
        <v/>
      </c>
    </row>
    <row r="1334" spans="1:15" x14ac:dyDescent="0.25">
      <c r="A1334" s="23"/>
      <c r="B1334" s="124" t="str">
        <f ca="1">IF(OFFSET(Zdroj!$B$16,A1332,0)&gt;0,OFFSET(Zdroj!$B$16,A1332,0)+0,"")</f>
        <v/>
      </c>
      <c r="C1334" s="2" t="str">
        <f ca="1">IF($B1333="","",IF(Zdroj!$AS$9="ano",CONCATENATE("Okres:","
",OFFSET(Zdroj!CH$16,'k rozhodnutí detailní'!$A1332,0),"
","Právní forma","
",OFFSET(Zdroj!H$16,'k rozhodnutí detailní'!$A1332,0),"
",IF(OFFSET(Zdroj!I$16,'k rozhodnutí detailní'!$A1332,0)="","","IČO: "),OFFSET(Zdroj!I$16,'k rozhodnutí detailní'!$A1332,0),"
","B.Ú. ",IF(OFFSET(Zdroj!J$16,'k rozhodnutí detailní'!$A1332,0)="","","Anonymizováno")),CONCATENATE("Okres:","
",OFFSET(Zdroj!CH$16,'k rozhodnutí detailní'!$A1332,0),"
","Právní forma","
",OFFSET(Zdroj!H$16,'k rozhodnutí detailní'!$A1332,0),"
",IF(OFFSET(Zdroj!I$16,'k rozhodnutí detailní'!$A1332,0)="","","IČO: "),OFFSET(Zdroj!I$16,'k rozhodnutí detailní'!$A1332,0),"
","B.Ú. ",OFFSET(Zdroj!J$16,'k rozhodnutí detailní'!$A1332,0))))</f>
        <v/>
      </c>
      <c r="D1334" s="3" t="str">
        <f ca="1">IF($B1333="","",OFFSET(Zdroj!O$16,'k rozhodnutí detailní'!$A1332,0))</f>
        <v/>
      </c>
      <c r="E1334" s="127"/>
      <c r="F1334" s="30"/>
      <c r="G1334" s="122"/>
      <c r="H1334" s="126"/>
      <c r="I1334" s="115"/>
      <c r="J1334" s="115"/>
      <c r="K1334" s="115"/>
      <c r="L1334" s="115"/>
      <c r="M1334" s="142"/>
      <c r="N1334" s="125"/>
      <c r="O1334" s="115"/>
    </row>
    <row r="1335" spans="1:15" x14ac:dyDescent="0.25">
      <c r="A1335" s="23">
        <f t="shared" ref="A1335" si="926">ROW()/3-1</f>
        <v>444</v>
      </c>
      <c r="B1335" s="124"/>
      <c r="C1335" s="28" t="str">
        <f ca="1">IF($B1333="","",IF(Zdroj!$AS$9="ano",IF(OFFSET(Zdroj!M$16,'k rozhodnutí detailní'!A1332,0)="","","Anonymizováno"),IF(OFFSET(Zdroj!M$16,'k rozhodnutí detailní'!A1332,0)="","",OFFSET(Zdroj!M$16,'k rozhodnutí detailní'!A1332,0))))</f>
        <v/>
      </c>
      <c r="D1335" s="3" t="str">
        <f ca="1">IF($B1333="","",CONCATENATE("Dotace bude použita na:","
",OFFSET(Zdroj!P$16,'k rozhodnutí detailní'!$A1332,0)))</f>
        <v/>
      </c>
      <c r="E1335" s="127"/>
      <c r="F1335" s="31" t="str">
        <f ca="1">IF($B1333="","",OFFSET(Zdroj!V$16,'k rozhodnutí detailní'!$A1332,0))</f>
        <v/>
      </c>
      <c r="G1335" s="38" t="str">
        <f ca="1">IF($B1333="","",OFFSET(Zdroj!CC$16,'k rozhodnutí'!$A1332,0))</f>
        <v/>
      </c>
      <c r="H1335" s="126"/>
      <c r="I1335" s="115"/>
      <c r="J1335" s="115"/>
      <c r="K1335" s="115"/>
      <c r="L1335" s="115"/>
      <c r="M1335" s="142"/>
      <c r="N1335" s="32" t="str">
        <f t="shared" ref="N1335" ca="1" si="927">IF(B1333="","",N1333/G1333)</f>
        <v/>
      </c>
      <c r="O1335" s="115"/>
    </row>
    <row r="1336" spans="1:15" x14ac:dyDescent="0.25">
      <c r="A1336" s="23"/>
      <c r="B1336" s="78" t="str">
        <f ca="1">IF(OFFSET(Zdroj!$B$16,A1335,0)&gt;0,A1338,"")</f>
        <v/>
      </c>
      <c r="C1336" s="2" t="str">
        <f ca="1">IF($B1336="","",IF(Zdroj!$AS$9="ano",CONCATENATE(OFFSET(Zdroj!C$16,'k rozhodnutí detailní'!$A1335,0),"
","Anonymizováno","
",OFFSET(Zdroj!E$16,'k rozhodnutí detailní'!$A1335,0),"
",OFFSET(Zdroj!F$16,'k rozhodnutí detailní'!$A1335,0)),CONCATENATE(OFFSET(Zdroj!C$16,'k rozhodnutí detailní'!$A1335,0),"
",OFFSET(Zdroj!D$16,'k rozhodnutí detailní'!$A1335,0),"
",OFFSET(Zdroj!E$16,'k rozhodnutí detailní'!$A1335,0),"
",OFFSET(Zdroj!F$16,'k rozhodnutí detailní'!$A1335,0))))</f>
        <v/>
      </c>
      <c r="D1336" s="19" t="str">
        <f ca="1">IF($B1336="","",OFFSET(Zdroj!N$16,'k rozhodnutí detailní'!$A1335,0))</f>
        <v/>
      </c>
      <c r="E1336" s="127" t="str">
        <f ca="1">IF($B1336="","",OFFSET(Zdroj!T$16,'k rozhodnutí detailní'!$A1335,0))</f>
        <v/>
      </c>
      <c r="F1336" s="31" t="str">
        <f ca="1">IF($B1336="","",OFFSET(Zdroj!U$16,'k rozhodnutí detailní'!$A1335,0))</f>
        <v/>
      </c>
      <c r="G1336" s="122" t="str">
        <f ca="1">IF($B1336="","",OFFSET(Zdroj!W$16,'k rozhodnutí detailní'!$A1335,0))</f>
        <v/>
      </c>
      <c r="H1336" s="126" t="str">
        <f ca="1">IF($B1336="","",OFFSET(Zdroj!Y$16,'k rozhodnutí detailní'!$A1335,0))</f>
        <v/>
      </c>
      <c r="I1336" s="115" t="str">
        <f ca="1">IF($B1336="","",OFFSET(Zdroj!BW$16,'k rozhodnutí detailní'!$A1335,0))</f>
        <v/>
      </c>
      <c r="J1336" s="115" t="str">
        <f ca="1">IF($B1336="","",OFFSET(Zdroj!BX$16,'k rozhodnutí detailní'!$A1335,0))</f>
        <v/>
      </c>
      <c r="K1336" s="115" t="str">
        <f ca="1">IF($B1336="","",OFFSET(Zdroj!BY$16,'k rozhodnutí detailní'!$A1335,0))</f>
        <v/>
      </c>
      <c r="L1336" s="115" t="str">
        <f ca="1">IF($B1336="","",CONCATENATE(OFFSET(Zdroj!BZ$16,'k rozhodnutí detailní'!$A1335,0)," ze 100"))</f>
        <v/>
      </c>
      <c r="M1336" s="142" t="str">
        <f t="shared" ref="M1336" ca="1" si="928">IF($B1336="","",SUM((I1336+J1336+K1336)/100))</f>
        <v/>
      </c>
      <c r="N1336" s="125" t="str">
        <f ca="1">IF(B1336="","",OFFSET(Zdroj!CE$16,'k rozhodnutí detailní'!A1335,0))</f>
        <v/>
      </c>
      <c r="O1336" s="115" t="str">
        <f ca="1">IF($B1336="","",OFFSET(Zdroj!Z$16,'k rozhodnutí detailní'!$A1335,0))</f>
        <v/>
      </c>
    </row>
    <row r="1337" spans="1:15" x14ac:dyDescent="0.25">
      <c r="A1337" s="23"/>
      <c r="B1337" s="124" t="str">
        <f ca="1">IF(OFFSET(Zdroj!$B$16,A1335,0)&gt;0,OFFSET(Zdroj!$B$16,A1335,0)+0,"")</f>
        <v/>
      </c>
      <c r="C1337" s="2" t="str">
        <f ca="1">IF($B1336="","",IF(Zdroj!$AS$9="ano",CONCATENATE("Okres:","
",OFFSET(Zdroj!CH$16,'k rozhodnutí detailní'!$A1335,0),"
","Právní forma","
",OFFSET(Zdroj!H$16,'k rozhodnutí detailní'!$A1335,0),"
",IF(OFFSET(Zdroj!I$16,'k rozhodnutí detailní'!$A1335,0)="","","IČO: "),OFFSET(Zdroj!I$16,'k rozhodnutí detailní'!$A1335,0),"
","B.Ú. ",IF(OFFSET(Zdroj!J$16,'k rozhodnutí detailní'!$A1335,0)="","","Anonymizováno")),CONCATENATE("Okres:","
",OFFSET(Zdroj!CH$16,'k rozhodnutí detailní'!$A1335,0),"
","Právní forma","
",OFFSET(Zdroj!H$16,'k rozhodnutí detailní'!$A1335,0),"
",IF(OFFSET(Zdroj!I$16,'k rozhodnutí detailní'!$A1335,0)="","","IČO: "),OFFSET(Zdroj!I$16,'k rozhodnutí detailní'!$A1335,0),"
","B.Ú. ",OFFSET(Zdroj!J$16,'k rozhodnutí detailní'!$A1335,0))))</f>
        <v/>
      </c>
      <c r="D1337" s="3" t="str">
        <f ca="1">IF($B1336="","",OFFSET(Zdroj!O$16,'k rozhodnutí detailní'!$A1335,0))</f>
        <v/>
      </c>
      <c r="E1337" s="127"/>
      <c r="F1337" s="30"/>
      <c r="G1337" s="122"/>
      <c r="H1337" s="126"/>
      <c r="I1337" s="115"/>
      <c r="J1337" s="115"/>
      <c r="K1337" s="115"/>
      <c r="L1337" s="115"/>
      <c r="M1337" s="142"/>
      <c r="N1337" s="125"/>
      <c r="O1337" s="115"/>
    </row>
    <row r="1338" spans="1:15" x14ac:dyDescent="0.25">
      <c r="A1338" s="23">
        <f t="shared" ref="A1338" si="929">ROW()/3-1</f>
        <v>445</v>
      </c>
      <c r="B1338" s="124"/>
      <c r="C1338" s="28" t="str">
        <f ca="1">IF($B1336="","",IF(Zdroj!$AS$9="ano",IF(OFFSET(Zdroj!M$16,'k rozhodnutí detailní'!A1335,0)="","","Anonymizováno"),IF(OFFSET(Zdroj!M$16,'k rozhodnutí detailní'!A1335,0)="","",OFFSET(Zdroj!M$16,'k rozhodnutí detailní'!A1335,0))))</f>
        <v/>
      </c>
      <c r="D1338" s="3" t="str">
        <f ca="1">IF($B1336="","",CONCATENATE("Dotace bude použita na:","
",OFFSET(Zdroj!P$16,'k rozhodnutí detailní'!$A1335,0)))</f>
        <v/>
      </c>
      <c r="E1338" s="127"/>
      <c r="F1338" s="31" t="str">
        <f ca="1">IF($B1336="","",OFFSET(Zdroj!V$16,'k rozhodnutí detailní'!$A1335,0))</f>
        <v/>
      </c>
      <c r="G1338" s="38" t="str">
        <f ca="1">IF($B1336="","",OFFSET(Zdroj!CC$16,'k rozhodnutí'!$A1335,0))</f>
        <v/>
      </c>
      <c r="H1338" s="126"/>
      <c r="I1338" s="115"/>
      <c r="J1338" s="115"/>
      <c r="K1338" s="115"/>
      <c r="L1338" s="115"/>
      <c r="M1338" s="142"/>
      <c r="N1338" s="32" t="str">
        <f t="shared" ref="N1338" ca="1" si="930">IF(B1336="","",N1336/G1336)</f>
        <v/>
      </c>
      <c r="O1338" s="115"/>
    </row>
    <row r="1339" spans="1:15" x14ac:dyDescent="0.25">
      <c r="A1339" s="23"/>
      <c r="B1339" s="78" t="str">
        <f ca="1">IF(OFFSET(Zdroj!$B$16,A1338,0)&gt;0,A1341,"")</f>
        <v/>
      </c>
      <c r="C1339" s="2" t="str">
        <f ca="1">IF($B1339="","",IF(Zdroj!$AS$9="ano",CONCATENATE(OFFSET(Zdroj!C$16,'k rozhodnutí detailní'!$A1338,0),"
","Anonymizováno","
",OFFSET(Zdroj!E$16,'k rozhodnutí detailní'!$A1338,0),"
",OFFSET(Zdroj!F$16,'k rozhodnutí detailní'!$A1338,0)),CONCATENATE(OFFSET(Zdroj!C$16,'k rozhodnutí detailní'!$A1338,0),"
",OFFSET(Zdroj!D$16,'k rozhodnutí detailní'!$A1338,0),"
",OFFSET(Zdroj!E$16,'k rozhodnutí detailní'!$A1338,0),"
",OFFSET(Zdroj!F$16,'k rozhodnutí detailní'!$A1338,0))))</f>
        <v/>
      </c>
      <c r="D1339" s="19" t="str">
        <f ca="1">IF($B1339="","",OFFSET(Zdroj!N$16,'k rozhodnutí detailní'!$A1338,0))</f>
        <v/>
      </c>
      <c r="E1339" s="127" t="str">
        <f ca="1">IF($B1339="","",OFFSET(Zdroj!T$16,'k rozhodnutí detailní'!$A1338,0))</f>
        <v/>
      </c>
      <c r="F1339" s="31" t="str">
        <f ca="1">IF($B1339="","",OFFSET(Zdroj!U$16,'k rozhodnutí detailní'!$A1338,0))</f>
        <v/>
      </c>
      <c r="G1339" s="122" t="str">
        <f ca="1">IF($B1339="","",OFFSET(Zdroj!W$16,'k rozhodnutí detailní'!$A1338,0))</f>
        <v/>
      </c>
      <c r="H1339" s="126" t="str">
        <f ca="1">IF($B1339="","",OFFSET(Zdroj!Y$16,'k rozhodnutí detailní'!$A1338,0))</f>
        <v/>
      </c>
      <c r="I1339" s="115" t="str">
        <f ca="1">IF($B1339="","",OFFSET(Zdroj!BW$16,'k rozhodnutí detailní'!$A1338,0))</f>
        <v/>
      </c>
      <c r="J1339" s="115" t="str">
        <f ca="1">IF($B1339="","",OFFSET(Zdroj!BX$16,'k rozhodnutí detailní'!$A1338,0))</f>
        <v/>
      </c>
      <c r="K1339" s="115" t="str">
        <f ca="1">IF($B1339="","",OFFSET(Zdroj!BY$16,'k rozhodnutí detailní'!$A1338,0))</f>
        <v/>
      </c>
      <c r="L1339" s="115" t="str">
        <f ca="1">IF($B1339="","",CONCATENATE(OFFSET(Zdroj!BZ$16,'k rozhodnutí detailní'!$A1338,0)," ze 100"))</f>
        <v/>
      </c>
      <c r="M1339" s="142" t="str">
        <f t="shared" ref="M1339" ca="1" si="931">IF($B1339="","",SUM((I1339+J1339+K1339)/100))</f>
        <v/>
      </c>
      <c r="N1339" s="125" t="str">
        <f ca="1">IF(B1339="","",OFFSET(Zdroj!CE$16,'k rozhodnutí detailní'!A1338,0))</f>
        <v/>
      </c>
      <c r="O1339" s="115" t="str">
        <f ca="1">IF($B1339="","",OFFSET(Zdroj!Z$16,'k rozhodnutí detailní'!$A1338,0))</f>
        <v/>
      </c>
    </row>
    <row r="1340" spans="1:15" x14ac:dyDescent="0.25">
      <c r="A1340" s="23"/>
      <c r="B1340" s="124" t="str">
        <f ca="1">IF(OFFSET(Zdroj!$B$16,A1338,0)&gt;0,OFFSET(Zdroj!$B$16,A1338,0)+0,"")</f>
        <v/>
      </c>
      <c r="C1340" s="2" t="str">
        <f ca="1">IF($B1339="","",IF(Zdroj!$AS$9="ano",CONCATENATE("Okres:","
",OFFSET(Zdroj!CH$16,'k rozhodnutí detailní'!$A1338,0),"
","Právní forma","
",OFFSET(Zdroj!H$16,'k rozhodnutí detailní'!$A1338,0),"
",IF(OFFSET(Zdroj!I$16,'k rozhodnutí detailní'!$A1338,0)="","","IČO: "),OFFSET(Zdroj!I$16,'k rozhodnutí detailní'!$A1338,0),"
","B.Ú. ",IF(OFFSET(Zdroj!J$16,'k rozhodnutí detailní'!$A1338,0)="","","Anonymizováno")),CONCATENATE("Okres:","
",OFFSET(Zdroj!CH$16,'k rozhodnutí detailní'!$A1338,0),"
","Právní forma","
",OFFSET(Zdroj!H$16,'k rozhodnutí detailní'!$A1338,0),"
",IF(OFFSET(Zdroj!I$16,'k rozhodnutí detailní'!$A1338,0)="","","IČO: "),OFFSET(Zdroj!I$16,'k rozhodnutí detailní'!$A1338,0),"
","B.Ú. ",OFFSET(Zdroj!J$16,'k rozhodnutí detailní'!$A1338,0))))</f>
        <v/>
      </c>
      <c r="D1340" s="3" t="str">
        <f ca="1">IF($B1339="","",OFFSET(Zdroj!O$16,'k rozhodnutí detailní'!$A1338,0))</f>
        <v/>
      </c>
      <c r="E1340" s="127"/>
      <c r="F1340" s="30"/>
      <c r="G1340" s="122"/>
      <c r="H1340" s="126"/>
      <c r="I1340" s="115"/>
      <c r="J1340" s="115"/>
      <c r="K1340" s="115"/>
      <c r="L1340" s="115"/>
      <c r="M1340" s="142"/>
      <c r="N1340" s="125"/>
      <c r="O1340" s="115"/>
    </row>
    <row r="1341" spans="1:15" x14ac:dyDescent="0.25">
      <c r="A1341" s="23">
        <f t="shared" ref="A1341" si="932">ROW()/3-1</f>
        <v>446</v>
      </c>
      <c r="B1341" s="124"/>
      <c r="C1341" s="28" t="str">
        <f ca="1">IF($B1339="","",IF(Zdroj!$AS$9="ano",IF(OFFSET(Zdroj!M$16,'k rozhodnutí detailní'!A1338,0)="","","Anonymizováno"),IF(OFFSET(Zdroj!M$16,'k rozhodnutí detailní'!A1338,0)="","",OFFSET(Zdroj!M$16,'k rozhodnutí detailní'!A1338,0))))</f>
        <v/>
      </c>
      <c r="D1341" s="3" t="str">
        <f ca="1">IF($B1339="","",CONCATENATE("Dotace bude použita na:","
",OFFSET(Zdroj!P$16,'k rozhodnutí detailní'!$A1338,0)))</f>
        <v/>
      </c>
      <c r="E1341" s="127"/>
      <c r="F1341" s="31" t="str">
        <f ca="1">IF($B1339="","",OFFSET(Zdroj!V$16,'k rozhodnutí detailní'!$A1338,0))</f>
        <v/>
      </c>
      <c r="G1341" s="38" t="str">
        <f ca="1">IF($B1339="","",OFFSET(Zdroj!CC$16,'k rozhodnutí'!$A1338,0))</f>
        <v/>
      </c>
      <c r="H1341" s="126"/>
      <c r="I1341" s="115"/>
      <c r="J1341" s="115"/>
      <c r="K1341" s="115"/>
      <c r="L1341" s="115"/>
      <c r="M1341" s="142"/>
      <c r="N1341" s="32" t="str">
        <f t="shared" ref="N1341" ca="1" si="933">IF(B1339="","",N1339/G1339)</f>
        <v/>
      </c>
      <c r="O1341" s="115"/>
    </row>
    <row r="1342" spans="1:15" x14ac:dyDescent="0.25">
      <c r="A1342" s="23"/>
      <c r="B1342" s="78" t="str">
        <f ca="1">IF(OFFSET(Zdroj!$B$16,A1341,0)&gt;0,A1344,"")</f>
        <v/>
      </c>
      <c r="C1342" s="2" t="str">
        <f ca="1">IF($B1342="","",IF(Zdroj!$AS$9="ano",CONCATENATE(OFFSET(Zdroj!C$16,'k rozhodnutí detailní'!$A1341,0),"
","Anonymizováno","
",OFFSET(Zdroj!E$16,'k rozhodnutí detailní'!$A1341,0),"
",OFFSET(Zdroj!F$16,'k rozhodnutí detailní'!$A1341,0)),CONCATENATE(OFFSET(Zdroj!C$16,'k rozhodnutí detailní'!$A1341,0),"
",OFFSET(Zdroj!D$16,'k rozhodnutí detailní'!$A1341,0),"
",OFFSET(Zdroj!E$16,'k rozhodnutí detailní'!$A1341,0),"
",OFFSET(Zdroj!F$16,'k rozhodnutí detailní'!$A1341,0))))</f>
        <v/>
      </c>
      <c r="D1342" s="19" t="str">
        <f ca="1">IF($B1342="","",OFFSET(Zdroj!N$16,'k rozhodnutí detailní'!$A1341,0))</f>
        <v/>
      </c>
      <c r="E1342" s="127" t="str">
        <f ca="1">IF($B1342="","",OFFSET(Zdroj!T$16,'k rozhodnutí detailní'!$A1341,0))</f>
        <v/>
      </c>
      <c r="F1342" s="31" t="str">
        <f ca="1">IF($B1342="","",OFFSET(Zdroj!U$16,'k rozhodnutí detailní'!$A1341,0))</f>
        <v/>
      </c>
      <c r="G1342" s="122" t="str">
        <f ca="1">IF($B1342="","",OFFSET(Zdroj!W$16,'k rozhodnutí detailní'!$A1341,0))</f>
        <v/>
      </c>
      <c r="H1342" s="126" t="str">
        <f ca="1">IF($B1342="","",OFFSET(Zdroj!Y$16,'k rozhodnutí detailní'!$A1341,0))</f>
        <v/>
      </c>
      <c r="I1342" s="115" t="str">
        <f ca="1">IF($B1342="","",OFFSET(Zdroj!BW$16,'k rozhodnutí detailní'!$A1341,0))</f>
        <v/>
      </c>
      <c r="J1342" s="115" t="str">
        <f ca="1">IF($B1342="","",OFFSET(Zdroj!BX$16,'k rozhodnutí detailní'!$A1341,0))</f>
        <v/>
      </c>
      <c r="K1342" s="115" t="str">
        <f ca="1">IF($B1342="","",OFFSET(Zdroj!BY$16,'k rozhodnutí detailní'!$A1341,0))</f>
        <v/>
      </c>
      <c r="L1342" s="115" t="str">
        <f ca="1">IF($B1342="","",CONCATENATE(OFFSET(Zdroj!BZ$16,'k rozhodnutí detailní'!$A1341,0)," ze 100"))</f>
        <v/>
      </c>
      <c r="M1342" s="142" t="str">
        <f t="shared" ref="M1342" ca="1" si="934">IF($B1342="","",SUM((I1342+J1342+K1342)/100))</f>
        <v/>
      </c>
      <c r="N1342" s="125" t="str">
        <f ca="1">IF(B1342="","",OFFSET(Zdroj!CE$16,'k rozhodnutí detailní'!A1341,0))</f>
        <v/>
      </c>
      <c r="O1342" s="115" t="str">
        <f ca="1">IF($B1342="","",OFFSET(Zdroj!Z$16,'k rozhodnutí detailní'!$A1341,0))</f>
        <v/>
      </c>
    </row>
    <row r="1343" spans="1:15" x14ac:dyDescent="0.25">
      <c r="A1343" s="23"/>
      <c r="B1343" s="124" t="str">
        <f ca="1">IF(OFFSET(Zdroj!$B$16,A1341,0)&gt;0,OFFSET(Zdroj!$B$16,A1341,0)+0,"")</f>
        <v/>
      </c>
      <c r="C1343" s="2" t="str">
        <f ca="1">IF($B1342="","",IF(Zdroj!$AS$9="ano",CONCATENATE("Okres:","
",OFFSET(Zdroj!CH$16,'k rozhodnutí detailní'!$A1341,0),"
","Právní forma","
",OFFSET(Zdroj!H$16,'k rozhodnutí detailní'!$A1341,0),"
",IF(OFFSET(Zdroj!I$16,'k rozhodnutí detailní'!$A1341,0)="","","IČO: "),OFFSET(Zdroj!I$16,'k rozhodnutí detailní'!$A1341,0),"
","B.Ú. ",IF(OFFSET(Zdroj!J$16,'k rozhodnutí detailní'!$A1341,0)="","","Anonymizováno")),CONCATENATE("Okres:","
",OFFSET(Zdroj!CH$16,'k rozhodnutí detailní'!$A1341,0),"
","Právní forma","
",OFFSET(Zdroj!H$16,'k rozhodnutí detailní'!$A1341,0),"
",IF(OFFSET(Zdroj!I$16,'k rozhodnutí detailní'!$A1341,0)="","","IČO: "),OFFSET(Zdroj!I$16,'k rozhodnutí detailní'!$A1341,0),"
","B.Ú. ",OFFSET(Zdroj!J$16,'k rozhodnutí detailní'!$A1341,0))))</f>
        <v/>
      </c>
      <c r="D1343" s="3" t="str">
        <f ca="1">IF($B1342="","",OFFSET(Zdroj!O$16,'k rozhodnutí detailní'!$A1341,0))</f>
        <v/>
      </c>
      <c r="E1343" s="127"/>
      <c r="F1343" s="30"/>
      <c r="G1343" s="122"/>
      <c r="H1343" s="126"/>
      <c r="I1343" s="115"/>
      <c r="J1343" s="115"/>
      <c r="K1343" s="115"/>
      <c r="L1343" s="115"/>
      <c r="M1343" s="142"/>
      <c r="N1343" s="125"/>
      <c r="O1343" s="115"/>
    </row>
    <row r="1344" spans="1:15" x14ac:dyDescent="0.25">
      <c r="A1344" s="23">
        <f t="shared" ref="A1344" si="935">ROW()/3-1</f>
        <v>447</v>
      </c>
      <c r="B1344" s="124"/>
      <c r="C1344" s="28" t="str">
        <f ca="1">IF($B1342="","",IF(Zdroj!$AS$9="ano",IF(OFFSET(Zdroj!M$16,'k rozhodnutí detailní'!A1341,0)="","","Anonymizováno"),IF(OFFSET(Zdroj!M$16,'k rozhodnutí detailní'!A1341,0)="","",OFFSET(Zdroj!M$16,'k rozhodnutí detailní'!A1341,0))))</f>
        <v/>
      </c>
      <c r="D1344" s="3" t="str">
        <f ca="1">IF($B1342="","",CONCATENATE("Dotace bude použita na:","
",OFFSET(Zdroj!P$16,'k rozhodnutí detailní'!$A1341,0)))</f>
        <v/>
      </c>
      <c r="E1344" s="127"/>
      <c r="F1344" s="31" t="str">
        <f ca="1">IF($B1342="","",OFFSET(Zdroj!V$16,'k rozhodnutí detailní'!$A1341,0))</f>
        <v/>
      </c>
      <c r="G1344" s="38" t="str">
        <f ca="1">IF($B1342="","",OFFSET(Zdroj!CC$16,'k rozhodnutí'!$A1341,0))</f>
        <v/>
      </c>
      <c r="H1344" s="126"/>
      <c r="I1344" s="115"/>
      <c r="J1344" s="115"/>
      <c r="K1344" s="115"/>
      <c r="L1344" s="115"/>
      <c r="M1344" s="142"/>
      <c r="N1344" s="32" t="str">
        <f t="shared" ref="N1344" ca="1" si="936">IF(B1342="","",N1342/G1342)</f>
        <v/>
      </c>
      <c r="O1344" s="115"/>
    </row>
    <row r="1345" spans="1:15" x14ac:dyDescent="0.25">
      <c r="A1345" s="23"/>
      <c r="B1345" s="78" t="str">
        <f ca="1">IF(OFFSET(Zdroj!$B$16,A1344,0)&gt;0,A1347,"")</f>
        <v/>
      </c>
      <c r="C1345" s="2" t="str">
        <f ca="1">IF($B1345="","",IF(Zdroj!$AS$9="ano",CONCATENATE(OFFSET(Zdroj!C$16,'k rozhodnutí detailní'!$A1344,0),"
","Anonymizováno","
",OFFSET(Zdroj!E$16,'k rozhodnutí detailní'!$A1344,0),"
",OFFSET(Zdroj!F$16,'k rozhodnutí detailní'!$A1344,0)),CONCATENATE(OFFSET(Zdroj!C$16,'k rozhodnutí detailní'!$A1344,0),"
",OFFSET(Zdroj!D$16,'k rozhodnutí detailní'!$A1344,0),"
",OFFSET(Zdroj!E$16,'k rozhodnutí detailní'!$A1344,0),"
",OFFSET(Zdroj!F$16,'k rozhodnutí detailní'!$A1344,0))))</f>
        <v/>
      </c>
      <c r="D1345" s="19" t="str">
        <f ca="1">IF($B1345="","",OFFSET(Zdroj!N$16,'k rozhodnutí detailní'!$A1344,0))</f>
        <v/>
      </c>
      <c r="E1345" s="127" t="str">
        <f ca="1">IF($B1345="","",OFFSET(Zdroj!T$16,'k rozhodnutí detailní'!$A1344,0))</f>
        <v/>
      </c>
      <c r="F1345" s="31" t="str">
        <f ca="1">IF($B1345="","",OFFSET(Zdroj!U$16,'k rozhodnutí detailní'!$A1344,0))</f>
        <v/>
      </c>
      <c r="G1345" s="122" t="str">
        <f ca="1">IF($B1345="","",OFFSET(Zdroj!W$16,'k rozhodnutí detailní'!$A1344,0))</f>
        <v/>
      </c>
      <c r="H1345" s="126" t="str">
        <f ca="1">IF($B1345="","",OFFSET(Zdroj!Y$16,'k rozhodnutí detailní'!$A1344,0))</f>
        <v/>
      </c>
      <c r="I1345" s="115" t="str">
        <f ca="1">IF($B1345="","",OFFSET(Zdroj!BW$16,'k rozhodnutí detailní'!$A1344,0))</f>
        <v/>
      </c>
      <c r="J1345" s="115" t="str">
        <f ca="1">IF($B1345="","",OFFSET(Zdroj!BX$16,'k rozhodnutí detailní'!$A1344,0))</f>
        <v/>
      </c>
      <c r="K1345" s="115" t="str">
        <f ca="1">IF($B1345="","",OFFSET(Zdroj!BY$16,'k rozhodnutí detailní'!$A1344,0))</f>
        <v/>
      </c>
      <c r="L1345" s="115" t="str">
        <f ca="1">IF($B1345="","",CONCATENATE(OFFSET(Zdroj!BZ$16,'k rozhodnutí detailní'!$A1344,0)," ze 100"))</f>
        <v/>
      </c>
      <c r="M1345" s="142" t="str">
        <f t="shared" ref="M1345" ca="1" si="937">IF($B1345="","",SUM((I1345+J1345+K1345)/100))</f>
        <v/>
      </c>
      <c r="N1345" s="125" t="str">
        <f ca="1">IF(B1345="","",OFFSET(Zdroj!CE$16,'k rozhodnutí detailní'!A1344,0))</f>
        <v/>
      </c>
      <c r="O1345" s="115" t="str">
        <f ca="1">IF($B1345="","",OFFSET(Zdroj!Z$16,'k rozhodnutí detailní'!$A1344,0))</f>
        <v/>
      </c>
    </row>
    <row r="1346" spans="1:15" x14ac:dyDescent="0.25">
      <c r="A1346" s="23"/>
      <c r="B1346" s="124" t="str">
        <f ca="1">IF(OFFSET(Zdroj!$B$16,A1344,0)&gt;0,OFFSET(Zdroj!$B$16,A1344,0)+0,"")</f>
        <v/>
      </c>
      <c r="C1346" s="2" t="str">
        <f ca="1">IF($B1345="","",IF(Zdroj!$AS$9="ano",CONCATENATE("Okres:","
",OFFSET(Zdroj!CH$16,'k rozhodnutí detailní'!$A1344,0),"
","Právní forma","
",OFFSET(Zdroj!H$16,'k rozhodnutí detailní'!$A1344,0),"
",IF(OFFSET(Zdroj!I$16,'k rozhodnutí detailní'!$A1344,0)="","","IČO: "),OFFSET(Zdroj!I$16,'k rozhodnutí detailní'!$A1344,0),"
","B.Ú. ",IF(OFFSET(Zdroj!J$16,'k rozhodnutí detailní'!$A1344,0)="","","Anonymizováno")),CONCATENATE("Okres:","
",OFFSET(Zdroj!CH$16,'k rozhodnutí detailní'!$A1344,0),"
","Právní forma","
",OFFSET(Zdroj!H$16,'k rozhodnutí detailní'!$A1344,0),"
",IF(OFFSET(Zdroj!I$16,'k rozhodnutí detailní'!$A1344,0)="","","IČO: "),OFFSET(Zdroj!I$16,'k rozhodnutí detailní'!$A1344,0),"
","B.Ú. ",OFFSET(Zdroj!J$16,'k rozhodnutí detailní'!$A1344,0))))</f>
        <v/>
      </c>
      <c r="D1346" s="3" t="str">
        <f ca="1">IF($B1345="","",OFFSET(Zdroj!O$16,'k rozhodnutí detailní'!$A1344,0))</f>
        <v/>
      </c>
      <c r="E1346" s="127"/>
      <c r="F1346" s="30"/>
      <c r="G1346" s="122"/>
      <c r="H1346" s="126"/>
      <c r="I1346" s="115"/>
      <c r="J1346" s="115"/>
      <c r="K1346" s="115"/>
      <c r="L1346" s="115"/>
      <c r="M1346" s="142"/>
      <c r="N1346" s="125"/>
      <c r="O1346" s="115"/>
    </row>
    <row r="1347" spans="1:15" x14ac:dyDescent="0.25">
      <c r="A1347" s="23">
        <f t="shared" ref="A1347" si="938">ROW()/3-1</f>
        <v>448</v>
      </c>
      <c r="B1347" s="124"/>
      <c r="C1347" s="28" t="str">
        <f ca="1">IF($B1345="","",IF(Zdroj!$AS$9="ano",IF(OFFSET(Zdroj!M$16,'k rozhodnutí detailní'!A1344,0)="","","Anonymizováno"),IF(OFFSET(Zdroj!M$16,'k rozhodnutí detailní'!A1344,0)="","",OFFSET(Zdroj!M$16,'k rozhodnutí detailní'!A1344,0))))</f>
        <v/>
      </c>
      <c r="D1347" s="3" t="str">
        <f ca="1">IF($B1345="","",CONCATENATE("Dotace bude použita na:","
",OFFSET(Zdroj!P$16,'k rozhodnutí detailní'!$A1344,0)))</f>
        <v/>
      </c>
      <c r="E1347" s="127"/>
      <c r="F1347" s="31" t="str">
        <f ca="1">IF($B1345="","",OFFSET(Zdroj!V$16,'k rozhodnutí detailní'!$A1344,0))</f>
        <v/>
      </c>
      <c r="G1347" s="38" t="str">
        <f ca="1">IF($B1345="","",OFFSET(Zdroj!CC$16,'k rozhodnutí'!$A1344,0))</f>
        <v/>
      </c>
      <c r="H1347" s="126"/>
      <c r="I1347" s="115"/>
      <c r="J1347" s="115"/>
      <c r="K1347" s="115"/>
      <c r="L1347" s="115"/>
      <c r="M1347" s="142"/>
      <c r="N1347" s="32" t="str">
        <f t="shared" ref="N1347" ca="1" si="939">IF(B1345="","",N1345/G1345)</f>
        <v/>
      </c>
      <c r="O1347" s="115"/>
    </row>
    <row r="1348" spans="1:15" x14ac:dyDescent="0.25">
      <c r="A1348" s="23"/>
      <c r="B1348" s="78" t="str">
        <f ca="1">IF(OFFSET(Zdroj!$B$16,A1347,0)&gt;0,A1350,"")</f>
        <v/>
      </c>
      <c r="C1348" s="2" t="str">
        <f ca="1">IF($B1348="","",IF(Zdroj!$AS$9="ano",CONCATENATE(OFFSET(Zdroj!C$16,'k rozhodnutí detailní'!$A1347,0),"
","Anonymizováno","
",OFFSET(Zdroj!E$16,'k rozhodnutí detailní'!$A1347,0),"
",OFFSET(Zdroj!F$16,'k rozhodnutí detailní'!$A1347,0)),CONCATENATE(OFFSET(Zdroj!C$16,'k rozhodnutí detailní'!$A1347,0),"
",OFFSET(Zdroj!D$16,'k rozhodnutí detailní'!$A1347,0),"
",OFFSET(Zdroj!E$16,'k rozhodnutí detailní'!$A1347,0),"
",OFFSET(Zdroj!F$16,'k rozhodnutí detailní'!$A1347,0))))</f>
        <v/>
      </c>
      <c r="D1348" s="19" t="str">
        <f ca="1">IF($B1348="","",OFFSET(Zdroj!N$16,'k rozhodnutí detailní'!$A1347,0))</f>
        <v/>
      </c>
      <c r="E1348" s="127" t="str">
        <f ca="1">IF($B1348="","",OFFSET(Zdroj!T$16,'k rozhodnutí detailní'!$A1347,0))</f>
        <v/>
      </c>
      <c r="F1348" s="31" t="str">
        <f ca="1">IF($B1348="","",OFFSET(Zdroj!U$16,'k rozhodnutí detailní'!$A1347,0))</f>
        <v/>
      </c>
      <c r="G1348" s="122" t="str">
        <f ca="1">IF($B1348="","",OFFSET(Zdroj!W$16,'k rozhodnutí detailní'!$A1347,0))</f>
        <v/>
      </c>
      <c r="H1348" s="126" t="str">
        <f ca="1">IF($B1348="","",OFFSET(Zdroj!Y$16,'k rozhodnutí detailní'!$A1347,0))</f>
        <v/>
      </c>
      <c r="I1348" s="115" t="str">
        <f ca="1">IF($B1348="","",OFFSET(Zdroj!BW$16,'k rozhodnutí detailní'!$A1347,0))</f>
        <v/>
      </c>
      <c r="J1348" s="115" t="str">
        <f ca="1">IF($B1348="","",OFFSET(Zdroj!BX$16,'k rozhodnutí detailní'!$A1347,0))</f>
        <v/>
      </c>
      <c r="K1348" s="115" t="str">
        <f ca="1">IF($B1348="","",OFFSET(Zdroj!BY$16,'k rozhodnutí detailní'!$A1347,0))</f>
        <v/>
      </c>
      <c r="L1348" s="115" t="str">
        <f ca="1">IF($B1348="","",CONCATENATE(OFFSET(Zdroj!BZ$16,'k rozhodnutí detailní'!$A1347,0)," ze 100"))</f>
        <v/>
      </c>
      <c r="M1348" s="142" t="str">
        <f t="shared" ref="M1348" ca="1" si="940">IF($B1348="","",SUM((I1348+J1348+K1348)/100))</f>
        <v/>
      </c>
      <c r="N1348" s="125" t="str">
        <f ca="1">IF(B1348="","",OFFSET(Zdroj!CE$16,'k rozhodnutí detailní'!A1347,0))</f>
        <v/>
      </c>
      <c r="O1348" s="115" t="str">
        <f ca="1">IF($B1348="","",OFFSET(Zdroj!Z$16,'k rozhodnutí detailní'!$A1347,0))</f>
        <v/>
      </c>
    </row>
    <row r="1349" spans="1:15" x14ac:dyDescent="0.25">
      <c r="A1349" s="23"/>
      <c r="B1349" s="124" t="str">
        <f ca="1">IF(OFFSET(Zdroj!$B$16,A1347,0)&gt;0,OFFSET(Zdroj!$B$16,A1347,0)+0,"")</f>
        <v/>
      </c>
      <c r="C1349" s="2" t="str">
        <f ca="1">IF($B1348="","",IF(Zdroj!$AS$9="ano",CONCATENATE("Okres:","
",OFFSET(Zdroj!CH$16,'k rozhodnutí detailní'!$A1347,0),"
","Právní forma","
",OFFSET(Zdroj!H$16,'k rozhodnutí detailní'!$A1347,0),"
",IF(OFFSET(Zdroj!I$16,'k rozhodnutí detailní'!$A1347,0)="","","IČO: "),OFFSET(Zdroj!I$16,'k rozhodnutí detailní'!$A1347,0),"
","B.Ú. ",IF(OFFSET(Zdroj!J$16,'k rozhodnutí detailní'!$A1347,0)="","","Anonymizováno")),CONCATENATE("Okres:","
",OFFSET(Zdroj!CH$16,'k rozhodnutí detailní'!$A1347,0),"
","Právní forma","
",OFFSET(Zdroj!H$16,'k rozhodnutí detailní'!$A1347,0),"
",IF(OFFSET(Zdroj!I$16,'k rozhodnutí detailní'!$A1347,0)="","","IČO: "),OFFSET(Zdroj!I$16,'k rozhodnutí detailní'!$A1347,0),"
","B.Ú. ",OFFSET(Zdroj!J$16,'k rozhodnutí detailní'!$A1347,0))))</f>
        <v/>
      </c>
      <c r="D1349" s="3" t="str">
        <f ca="1">IF($B1348="","",OFFSET(Zdroj!O$16,'k rozhodnutí detailní'!$A1347,0))</f>
        <v/>
      </c>
      <c r="E1349" s="127"/>
      <c r="F1349" s="30"/>
      <c r="G1349" s="122"/>
      <c r="H1349" s="126"/>
      <c r="I1349" s="115"/>
      <c r="J1349" s="115"/>
      <c r="K1349" s="115"/>
      <c r="L1349" s="115"/>
      <c r="M1349" s="142"/>
      <c r="N1349" s="125"/>
      <c r="O1349" s="115"/>
    </row>
    <row r="1350" spans="1:15" x14ac:dyDescent="0.25">
      <c r="A1350" s="23">
        <f t="shared" ref="A1350" si="941">ROW()/3-1</f>
        <v>449</v>
      </c>
      <c r="B1350" s="124"/>
      <c r="C1350" s="28" t="str">
        <f ca="1">IF($B1348="","",IF(Zdroj!$AS$9="ano",IF(OFFSET(Zdroj!M$16,'k rozhodnutí detailní'!A1347,0)="","","Anonymizováno"),IF(OFFSET(Zdroj!M$16,'k rozhodnutí detailní'!A1347,0)="","",OFFSET(Zdroj!M$16,'k rozhodnutí detailní'!A1347,0))))</f>
        <v/>
      </c>
      <c r="D1350" s="3" t="str">
        <f ca="1">IF($B1348="","",CONCATENATE("Dotace bude použita na:","
",OFFSET(Zdroj!P$16,'k rozhodnutí detailní'!$A1347,0)))</f>
        <v/>
      </c>
      <c r="E1350" s="127"/>
      <c r="F1350" s="31" t="str">
        <f ca="1">IF($B1348="","",OFFSET(Zdroj!V$16,'k rozhodnutí detailní'!$A1347,0))</f>
        <v/>
      </c>
      <c r="G1350" s="38" t="str">
        <f ca="1">IF($B1348="","",OFFSET(Zdroj!CC$16,'k rozhodnutí'!$A1347,0))</f>
        <v/>
      </c>
      <c r="H1350" s="126"/>
      <c r="I1350" s="115"/>
      <c r="J1350" s="115"/>
      <c r="K1350" s="115"/>
      <c r="L1350" s="115"/>
      <c r="M1350" s="142"/>
      <c r="N1350" s="32" t="str">
        <f t="shared" ref="N1350" ca="1" si="942">IF(B1348="","",N1348/G1348)</f>
        <v/>
      </c>
      <c r="O1350" s="115"/>
    </row>
    <row r="1351" spans="1:15" x14ac:dyDescent="0.25">
      <c r="A1351" s="23"/>
      <c r="B1351" s="78" t="str">
        <f ca="1">IF(OFFSET(Zdroj!$B$16,A1350,0)&gt;0,A1353,"")</f>
        <v/>
      </c>
      <c r="C1351" s="2" t="str">
        <f ca="1">IF($B1351="","",IF(Zdroj!$AS$9="ano",CONCATENATE(OFFSET(Zdroj!C$16,'k rozhodnutí detailní'!$A1350,0),"
","Anonymizováno","
",OFFSET(Zdroj!E$16,'k rozhodnutí detailní'!$A1350,0),"
",OFFSET(Zdroj!F$16,'k rozhodnutí detailní'!$A1350,0)),CONCATENATE(OFFSET(Zdroj!C$16,'k rozhodnutí detailní'!$A1350,0),"
",OFFSET(Zdroj!D$16,'k rozhodnutí detailní'!$A1350,0),"
",OFFSET(Zdroj!E$16,'k rozhodnutí detailní'!$A1350,0),"
",OFFSET(Zdroj!F$16,'k rozhodnutí detailní'!$A1350,0))))</f>
        <v/>
      </c>
      <c r="D1351" s="19" t="str">
        <f ca="1">IF($B1351="","",OFFSET(Zdroj!N$16,'k rozhodnutí detailní'!$A1350,0))</f>
        <v/>
      </c>
      <c r="E1351" s="127" t="str">
        <f ca="1">IF($B1351="","",OFFSET(Zdroj!T$16,'k rozhodnutí detailní'!$A1350,0))</f>
        <v/>
      </c>
      <c r="F1351" s="31" t="str">
        <f ca="1">IF($B1351="","",OFFSET(Zdroj!U$16,'k rozhodnutí detailní'!$A1350,0))</f>
        <v/>
      </c>
      <c r="G1351" s="122" t="str">
        <f ca="1">IF($B1351="","",OFFSET(Zdroj!W$16,'k rozhodnutí detailní'!$A1350,0))</f>
        <v/>
      </c>
      <c r="H1351" s="126" t="str">
        <f ca="1">IF($B1351="","",OFFSET(Zdroj!Y$16,'k rozhodnutí detailní'!$A1350,0))</f>
        <v/>
      </c>
      <c r="I1351" s="115" t="str">
        <f ca="1">IF($B1351="","",OFFSET(Zdroj!BW$16,'k rozhodnutí detailní'!$A1350,0))</f>
        <v/>
      </c>
      <c r="J1351" s="115" t="str">
        <f ca="1">IF($B1351="","",OFFSET(Zdroj!BX$16,'k rozhodnutí detailní'!$A1350,0))</f>
        <v/>
      </c>
      <c r="K1351" s="115" t="str">
        <f ca="1">IF($B1351="","",OFFSET(Zdroj!BY$16,'k rozhodnutí detailní'!$A1350,0))</f>
        <v/>
      </c>
      <c r="L1351" s="115" t="str">
        <f ca="1">IF($B1351="","",CONCATENATE(OFFSET(Zdroj!BZ$16,'k rozhodnutí detailní'!$A1350,0)," ze 100"))</f>
        <v/>
      </c>
      <c r="M1351" s="142" t="str">
        <f t="shared" ref="M1351" ca="1" si="943">IF($B1351="","",SUM((I1351+J1351+K1351)/100))</f>
        <v/>
      </c>
      <c r="N1351" s="125" t="str">
        <f ca="1">IF(B1351="","",OFFSET(Zdroj!CE$16,'k rozhodnutí detailní'!A1350,0))</f>
        <v/>
      </c>
      <c r="O1351" s="115" t="str">
        <f ca="1">IF($B1351="","",OFFSET(Zdroj!Z$16,'k rozhodnutí detailní'!$A1350,0))</f>
        <v/>
      </c>
    </row>
    <row r="1352" spans="1:15" x14ac:dyDescent="0.25">
      <c r="A1352" s="23"/>
      <c r="B1352" s="124" t="str">
        <f ca="1">IF(OFFSET(Zdroj!$B$16,A1350,0)&gt;0,OFFSET(Zdroj!$B$16,A1350,0)+0,"")</f>
        <v/>
      </c>
      <c r="C1352" s="2" t="str">
        <f ca="1">IF($B1351="","",IF(Zdroj!$AS$9="ano",CONCATENATE("Okres:","
",OFFSET(Zdroj!CH$16,'k rozhodnutí detailní'!$A1350,0),"
","Právní forma","
",OFFSET(Zdroj!H$16,'k rozhodnutí detailní'!$A1350,0),"
",IF(OFFSET(Zdroj!I$16,'k rozhodnutí detailní'!$A1350,0)="","","IČO: "),OFFSET(Zdroj!I$16,'k rozhodnutí detailní'!$A1350,0),"
","B.Ú. ",IF(OFFSET(Zdroj!J$16,'k rozhodnutí detailní'!$A1350,0)="","","Anonymizováno")),CONCATENATE("Okres:","
",OFFSET(Zdroj!CH$16,'k rozhodnutí detailní'!$A1350,0),"
","Právní forma","
",OFFSET(Zdroj!H$16,'k rozhodnutí detailní'!$A1350,0),"
",IF(OFFSET(Zdroj!I$16,'k rozhodnutí detailní'!$A1350,0)="","","IČO: "),OFFSET(Zdroj!I$16,'k rozhodnutí detailní'!$A1350,0),"
","B.Ú. ",OFFSET(Zdroj!J$16,'k rozhodnutí detailní'!$A1350,0))))</f>
        <v/>
      </c>
      <c r="D1352" s="3" t="str">
        <f ca="1">IF($B1351="","",OFFSET(Zdroj!O$16,'k rozhodnutí detailní'!$A1350,0))</f>
        <v/>
      </c>
      <c r="E1352" s="127"/>
      <c r="F1352" s="30"/>
      <c r="G1352" s="122"/>
      <c r="H1352" s="126"/>
      <c r="I1352" s="115"/>
      <c r="J1352" s="115"/>
      <c r="K1352" s="115"/>
      <c r="L1352" s="115"/>
      <c r="M1352" s="142"/>
      <c r="N1352" s="125"/>
      <c r="O1352" s="115"/>
    </row>
    <row r="1353" spans="1:15" x14ac:dyDescent="0.25">
      <c r="A1353" s="23">
        <f t="shared" ref="A1353" si="944">ROW()/3-1</f>
        <v>450</v>
      </c>
      <c r="B1353" s="124"/>
      <c r="C1353" s="28" t="str">
        <f ca="1">IF($B1351="","",IF(Zdroj!$AS$9="ano",IF(OFFSET(Zdroj!M$16,'k rozhodnutí detailní'!A1350,0)="","","Anonymizováno"),IF(OFFSET(Zdroj!M$16,'k rozhodnutí detailní'!A1350,0)="","",OFFSET(Zdroj!M$16,'k rozhodnutí detailní'!A1350,0))))</f>
        <v/>
      </c>
      <c r="D1353" s="3" t="str">
        <f ca="1">IF($B1351="","",CONCATENATE("Dotace bude použita na:","
",OFFSET(Zdroj!P$16,'k rozhodnutí detailní'!$A1350,0)))</f>
        <v/>
      </c>
      <c r="E1353" s="127"/>
      <c r="F1353" s="31" t="str">
        <f ca="1">IF($B1351="","",OFFSET(Zdroj!V$16,'k rozhodnutí detailní'!$A1350,0))</f>
        <v/>
      </c>
      <c r="G1353" s="38" t="str">
        <f ca="1">IF($B1351="","",OFFSET(Zdroj!CC$16,'k rozhodnutí'!$A1350,0))</f>
        <v/>
      </c>
      <c r="H1353" s="126"/>
      <c r="I1353" s="115"/>
      <c r="J1353" s="115"/>
      <c r="K1353" s="115"/>
      <c r="L1353" s="115"/>
      <c r="M1353" s="142"/>
      <c r="N1353" s="32" t="str">
        <f t="shared" ref="N1353" ca="1" si="945">IF(B1351="","",N1351/G1351)</f>
        <v/>
      </c>
      <c r="O1353" s="115"/>
    </row>
    <row r="1354" spans="1:15" x14ac:dyDescent="0.25">
      <c r="A1354" s="23"/>
      <c r="B1354" s="78" t="str">
        <f ca="1">IF(OFFSET(Zdroj!$B$16,A1353,0)&gt;0,A1356,"")</f>
        <v/>
      </c>
      <c r="C1354" s="2" t="str">
        <f ca="1">IF($B1354="","",IF(Zdroj!$AS$9="ano",CONCATENATE(OFFSET(Zdroj!C$16,'k rozhodnutí detailní'!$A1353,0),"
","Anonymizováno","
",OFFSET(Zdroj!E$16,'k rozhodnutí detailní'!$A1353,0),"
",OFFSET(Zdroj!F$16,'k rozhodnutí detailní'!$A1353,0)),CONCATENATE(OFFSET(Zdroj!C$16,'k rozhodnutí detailní'!$A1353,0),"
",OFFSET(Zdroj!D$16,'k rozhodnutí detailní'!$A1353,0),"
",OFFSET(Zdroj!E$16,'k rozhodnutí detailní'!$A1353,0),"
",OFFSET(Zdroj!F$16,'k rozhodnutí detailní'!$A1353,0))))</f>
        <v/>
      </c>
      <c r="D1354" s="19" t="str">
        <f ca="1">IF($B1354="","",OFFSET(Zdroj!N$16,'k rozhodnutí detailní'!$A1353,0))</f>
        <v/>
      </c>
      <c r="E1354" s="127" t="str">
        <f ca="1">IF($B1354="","",OFFSET(Zdroj!T$16,'k rozhodnutí detailní'!$A1353,0))</f>
        <v/>
      </c>
      <c r="F1354" s="31" t="str">
        <f ca="1">IF($B1354="","",OFFSET(Zdroj!U$16,'k rozhodnutí detailní'!$A1353,0))</f>
        <v/>
      </c>
      <c r="G1354" s="122" t="str">
        <f ca="1">IF($B1354="","",OFFSET(Zdroj!W$16,'k rozhodnutí detailní'!$A1353,0))</f>
        <v/>
      </c>
      <c r="H1354" s="126" t="str">
        <f ca="1">IF($B1354="","",OFFSET(Zdroj!Y$16,'k rozhodnutí detailní'!$A1353,0))</f>
        <v/>
      </c>
      <c r="I1354" s="115" t="str">
        <f ca="1">IF($B1354="","",OFFSET(Zdroj!BW$16,'k rozhodnutí detailní'!$A1353,0))</f>
        <v/>
      </c>
      <c r="J1354" s="115" t="str">
        <f ca="1">IF($B1354="","",OFFSET(Zdroj!BX$16,'k rozhodnutí detailní'!$A1353,0))</f>
        <v/>
      </c>
      <c r="K1354" s="115" t="str">
        <f ca="1">IF($B1354="","",OFFSET(Zdroj!BY$16,'k rozhodnutí detailní'!$A1353,0))</f>
        <v/>
      </c>
      <c r="L1354" s="115" t="str">
        <f ca="1">IF($B1354="","",CONCATENATE(OFFSET(Zdroj!BZ$16,'k rozhodnutí detailní'!$A1353,0)," ze 100"))</f>
        <v/>
      </c>
      <c r="M1354" s="142" t="str">
        <f t="shared" ref="M1354" ca="1" si="946">IF($B1354="","",SUM((I1354+J1354+K1354)/100))</f>
        <v/>
      </c>
      <c r="N1354" s="125" t="str">
        <f ca="1">IF(B1354="","",OFFSET(Zdroj!CE$16,'k rozhodnutí detailní'!A1353,0))</f>
        <v/>
      </c>
      <c r="O1354" s="115" t="str">
        <f ca="1">IF($B1354="","",OFFSET(Zdroj!Z$16,'k rozhodnutí detailní'!$A1353,0))</f>
        <v/>
      </c>
    </row>
    <row r="1355" spans="1:15" x14ac:dyDescent="0.25">
      <c r="A1355" s="23"/>
      <c r="B1355" s="124" t="str">
        <f ca="1">IF(OFFSET(Zdroj!$B$16,A1353,0)&gt;0,OFFSET(Zdroj!$B$16,A1353,0)+0,"")</f>
        <v/>
      </c>
      <c r="C1355" s="2" t="str">
        <f ca="1">IF($B1354="","",IF(Zdroj!$AS$9="ano",CONCATENATE("Okres:","
",OFFSET(Zdroj!CH$16,'k rozhodnutí detailní'!$A1353,0),"
","Právní forma","
",OFFSET(Zdroj!H$16,'k rozhodnutí detailní'!$A1353,0),"
",IF(OFFSET(Zdroj!I$16,'k rozhodnutí detailní'!$A1353,0)="","","IČO: "),OFFSET(Zdroj!I$16,'k rozhodnutí detailní'!$A1353,0),"
","B.Ú. ",IF(OFFSET(Zdroj!J$16,'k rozhodnutí detailní'!$A1353,0)="","","Anonymizováno")),CONCATENATE("Okres:","
",OFFSET(Zdroj!CH$16,'k rozhodnutí detailní'!$A1353,0),"
","Právní forma","
",OFFSET(Zdroj!H$16,'k rozhodnutí detailní'!$A1353,0),"
",IF(OFFSET(Zdroj!I$16,'k rozhodnutí detailní'!$A1353,0)="","","IČO: "),OFFSET(Zdroj!I$16,'k rozhodnutí detailní'!$A1353,0),"
","B.Ú. ",OFFSET(Zdroj!J$16,'k rozhodnutí detailní'!$A1353,0))))</f>
        <v/>
      </c>
      <c r="D1355" s="3" t="str">
        <f ca="1">IF($B1354="","",OFFSET(Zdroj!O$16,'k rozhodnutí detailní'!$A1353,0))</f>
        <v/>
      </c>
      <c r="E1355" s="127"/>
      <c r="F1355" s="30"/>
      <c r="G1355" s="122"/>
      <c r="H1355" s="126"/>
      <c r="I1355" s="115"/>
      <c r="J1355" s="115"/>
      <c r="K1355" s="115"/>
      <c r="L1355" s="115"/>
      <c r="M1355" s="142"/>
      <c r="N1355" s="125"/>
      <c r="O1355" s="115"/>
    </row>
    <row r="1356" spans="1:15" x14ac:dyDescent="0.25">
      <c r="A1356" s="23">
        <f t="shared" ref="A1356" si="947">ROW()/3-1</f>
        <v>451</v>
      </c>
      <c r="B1356" s="124"/>
      <c r="C1356" s="28" t="str">
        <f ca="1">IF($B1354="","",IF(Zdroj!$AS$9="ano",IF(OFFSET(Zdroj!M$16,'k rozhodnutí detailní'!A1353,0)="","","Anonymizováno"),IF(OFFSET(Zdroj!M$16,'k rozhodnutí detailní'!A1353,0)="","",OFFSET(Zdroj!M$16,'k rozhodnutí detailní'!A1353,0))))</f>
        <v/>
      </c>
      <c r="D1356" s="3" t="str">
        <f ca="1">IF($B1354="","",CONCATENATE("Dotace bude použita na:","
",OFFSET(Zdroj!P$16,'k rozhodnutí detailní'!$A1353,0)))</f>
        <v/>
      </c>
      <c r="E1356" s="127"/>
      <c r="F1356" s="31" t="str">
        <f ca="1">IF($B1354="","",OFFSET(Zdroj!V$16,'k rozhodnutí detailní'!$A1353,0))</f>
        <v/>
      </c>
      <c r="G1356" s="38" t="str">
        <f ca="1">IF($B1354="","",OFFSET(Zdroj!CC$16,'k rozhodnutí'!$A1353,0))</f>
        <v/>
      </c>
      <c r="H1356" s="126"/>
      <c r="I1356" s="115"/>
      <c r="J1356" s="115"/>
      <c r="K1356" s="115"/>
      <c r="L1356" s="115"/>
      <c r="M1356" s="142"/>
      <c r="N1356" s="32" t="str">
        <f t="shared" ref="N1356" ca="1" si="948">IF(B1354="","",N1354/G1354)</f>
        <v/>
      </c>
      <c r="O1356" s="115"/>
    </row>
    <row r="1357" spans="1:15" x14ac:dyDescent="0.25">
      <c r="A1357" s="23"/>
      <c r="B1357" s="78" t="str">
        <f ca="1">IF(OFFSET(Zdroj!$B$16,A1356,0)&gt;0,A1359,"")</f>
        <v/>
      </c>
      <c r="C1357" s="2" t="str">
        <f ca="1">IF($B1357="","",IF(Zdroj!$AS$9="ano",CONCATENATE(OFFSET(Zdroj!C$16,'k rozhodnutí detailní'!$A1356,0),"
","Anonymizováno","
",OFFSET(Zdroj!E$16,'k rozhodnutí detailní'!$A1356,0),"
",OFFSET(Zdroj!F$16,'k rozhodnutí detailní'!$A1356,0)),CONCATENATE(OFFSET(Zdroj!C$16,'k rozhodnutí detailní'!$A1356,0),"
",OFFSET(Zdroj!D$16,'k rozhodnutí detailní'!$A1356,0),"
",OFFSET(Zdroj!E$16,'k rozhodnutí detailní'!$A1356,0),"
",OFFSET(Zdroj!F$16,'k rozhodnutí detailní'!$A1356,0))))</f>
        <v/>
      </c>
      <c r="D1357" s="19" t="str">
        <f ca="1">IF($B1357="","",OFFSET(Zdroj!N$16,'k rozhodnutí detailní'!$A1356,0))</f>
        <v/>
      </c>
      <c r="E1357" s="127" t="str">
        <f ca="1">IF($B1357="","",OFFSET(Zdroj!T$16,'k rozhodnutí detailní'!$A1356,0))</f>
        <v/>
      </c>
      <c r="F1357" s="31" t="str">
        <f ca="1">IF($B1357="","",OFFSET(Zdroj!U$16,'k rozhodnutí detailní'!$A1356,0))</f>
        <v/>
      </c>
      <c r="G1357" s="122" t="str">
        <f ca="1">IF($B1357="","",OFFSET(Zdroj!W$16,'k rozhodnutí detailní'!$A1356,0))</f>
        <v/>
      </c>
      <c r="H1357" s="126" t="str">
        <f ca="1">IF($B1357="","",OFFSET(Zdroj!Y$16,'k rozhodnutí detailní'!$A1356,0))</f>
        <v/>
      </c>
      <c r="I1357" s="115" t="str">
        <f ca="1">IF($B1357="","",OFFSET(Zdroj!BW$16,'k rozhodnutí detailní'!$A1356,0))</f>
        <v/>
      </c>
      <c r="J1357" s="115" t="str">
        <f ca="1">IF($B1357="","",OFFSET(Zdroj!BX$16,'k rozhodnutí detailní'!$A1356,0))</f>
        <v/>
      </c>
      <c r="K1357" s="115" t="str">
        <f ca="1">IF($B1357="","",OFFSET(Zdroj!BY$16,'k rozhodnutí detailní'!$A1356,0))</f>
        <v/>
      </c>
      <c r="L1357" s="115" t="str">
        <f ca="1">IF($B1357="","",CONCATENATE(OFFSET(Zdroj!BZ$16,'k rozhodnutí detailní'!$A1356,0)," ze 100"))</f>
        <v/>
      </c>
      <c r="M1357" s="142" t="str">
        <f t="shared" ref="M1357" ca="1" si="949">IF($B1357="","",SUM((I1357+J1357+K1357)/100))</f>
        <v/>
      </c>
      <c r="N1357" s="125" t="str">
        <f ca="1">IF(B1357="","",OFFSET(Zdroj!CE$16,'k rozhodnutí detailní'!A1356,0))</f>
        <v/>
      </c>
      <c r="O1357" s="115" t="str">
        <f ca="1">IF($B1357="","",OFFSET(Zdroj!Z$16,'k rozhodnutí detailní'!$A1356,0))</f>
        <v/>
      </c>
    </row>
    <row r="1358" spans="1:15" x14ac:dyDescent="0.25">
      <c r="A1358" s="23"/>
      <c r="B1358" s="124" t="str">
        <f ca="1">IF(OFFSET(Zdroj!$B$16,A1356,0)&gt;0,OFFSET(Zdroj!$B$16,A1356,0)+0,"")</f>
        <v/>
      </c>
      <c r="C1358" s="2" t="str">
        <f ca="1">IF($B1357="","",IF(Zdroj!$AS$9="ano",CONCATENATE("Okres:","
",OFFSET(Zdroj!CH$16,'k rozhodnutí detailní'!$A1356,0),"
","Právní forma","
",OFFSET(Zdroj!H$16,'k rozhodnutí detailní'!$A1356,0),"
",IF(OFFSET(Zdroj!I$16,'k rozhodnutí detailní'!$A1356,0)="","","IČO: "),OFFSET(Zdroj!I$16,'k rozhodnutí detailní'!$A1356,0),"
","B.Ú. ",IF(OFFSET(Zdroj!J$16,'k rozhodnutí detailní'!$A1356,0)="","","Anonymizováno")),CONCATENATE("Okres:","
",OFFSET(Zdroj!CH$16,'k rozhodnutí detailní'!$A1356,0),"
","Právní forma","
",OFFSET(Zdroj!H$16,'k rozhodnutí detailní'!$A1356,0),"
",IF(OFFSET(Zdroj!I$16,'k rozhodnutí detailní'!$A1356,0)="","","IČO: "),OFFSET(Zdroj!I$16,'k rozhodnutí detailní'!$A1356,0),"
","B.Ú. ",OFFSET(Zdroj!J$16,'k rozhodnutí detailní'!$A1356,0))))</f>
        <v/>
      </c>
      <c r="D1358" s="3" t="str">
        <f ca="1">IF($B1357="","",OFFSET(Zdroj!O$16,'k rozhodnutí detailní'!$A1356,0))</f>
        <v/>
      </c>
      <c r="E1358" s="127"/>
      <c r="F1358" s="30"/>
      <c r="G1358" s="122"/>
      <c r="H1358" s="126"/>
      <c r="I1358" s="115"/>
      <c r="J1358" s="115"/>
      <c r="K1358" s="115"/>
      <c r="L1358" s="115"/>
      <c r="M1358" s="142"/>
      <c r="N1358" s="125"/>
      <c r="O1358" s="115"/>
    </row>
    <row r="1359" spans="1:15" x14ac:dyDescent="0.25">
      <c r="A1359" s="23">
        <f t="shared" ref="A1359" si="950">ROW()/3-1</f>
        <v>452</v>
      </c>
      <c r="B1359" s="124"/>
      <c r="C1359" s="28" t="str">
        <f ca="1">IF($B1357="","",IF(Zdroj!$AS$9="ano",IF(OFFSET(Zdroj!M$16,'k rozhodnutí detailní'!A1356,0)="","","Anonymizováno"),IF(OFFSET(Zdroj!M$16,'k rozhodnutí detailní'!A1356,0)="","",OFFSET(Zdroj!M$16,'k rozhodnutí detailní'!A1356,0))))</f>
        <v/>
      </c>
      <c r="D1359" s="3" t="str">
        <f ca="1">IF($B1357="","",CONCATENATE("Dotace bude použita na:","
",OFFSET(Zdroj!P$16,'k rozhodnutí detailní'!$A1356,0)))</f>
        <v/>
      </c>
      <c r="E1359" s="127"/>
      <c r="F1359" s="31" t="str">
        <f ca="1">IF($B1357="","",OFFSET(Zdroj!V$16,'k rozhodnutí detailní'!$A1356,0))</f>
        <v/>
      </c>
      <c r="G1359" s="38" t="str">
        <f ca="1">IF($B1357="","",OFFSET(Zdroj!CC$16,'k rozhodnutí'!$A1356,0))</f>
        <v/>
      </c>
      <c r="H1359" s="126"/>
      <c r="I1359" s="115"/>
      <c r="J1359" s="115"/>
      <c r="K1359" s="115"/>
      <c r="L1359" s="115"/>
      <c r="M1359" s="142"/>
      <c r="N1359" s="32" t="str">
        <f t="shared" ref="N1359" ca="1" si="951">IF(B1357="","",N1357/G1357)</f>
        <v/>
      </c>
      <c r="O1359" s="115"/>
    </row>
    <row r="1360" spans="1:15" x14ac:dyDescent="0.25">
      <c r="A1360" s="23"/>
      <c r="B1360" s="78" t="str">
        <f ca="1">IF(OFFSET(Zdroj!$B$16,A1359,0)&gt;0,A1362,"")</f>
        <v/>
      </c>
      <c r="C1360" s="2" t="str">
        <f ca="1">IF($B1360="","",IF(Zdroj!$AS$9="ano",CONCATENATE(OFFSET(Zdroj!C$16,'k rozhodnutí detailní'!$A1359,0),"
","Anonymizováno","
",OFFSET(Zdroj!E$16,'k rozhodnutí detailní'!$A1359,0),"
",OFFSET(Zdroj!F$16,'k rozhodnutí detailní'!$A1359,0)),CONCATENATE(OFFSET(Zdroj!C$16,'k rozhodnutí detailní'!$A1359,0),"
",OFFSET(Zdroj!D$16,'k rozhodnutí detailní'!$A1359,0),"
",OFFSET(Zdroj!E$16,'k rozhodnutí detailní'!$A1359,0),"
",OFFSET(Zdroj!F$16,'k rozhodnutí detailní'!$A1359,0))))</f>
        <v/>
      </c>
      <c r="D1360" s="19" t="str">
        <f ca="1">IF($B1360="","",OFFSET(Zdroj!N$16,'k rozhodnutí detailní'!$A1359,0))</f>
        <v/>
      </c>
      <c r="E1360" s="127" t="str">
        <f ca="1">IF($B1360="","",OFFSET(Zdroj!T$16,'k rozhodnutí detailní'!$A1359,0))</f>
        <v/>
      </c>
      <c r="F1360" s="31" t="str">
        <f ca="1">IF($B1360="","",OFFSET(Zdroj!U$16,'k rozhodnutí detailní'!$A1359,0))</f>
        <v/>
      </c>
      <c r="G1360" s="122" t="str">
        <f ca="1">IF($B1360="","",OFFSET(Zdroj!W$16,'k rozhodnutí detailní'!$A1359,0))</f>
        <v/>
      </c>
      <c r="H1360" s="126" t="str">
        <f ca="1">IF($B1360="","",OFFSET(Zdroj!Y$16,'k rozhodnutí detailní'!$A1359,0))</f>
        <v/>
      </c>
      <c r="I1360" s="115" t="str">
        <f ca="1">IF($B1360="","",OFFSET(Zdroj!BW$16,'k rozhodnutí detailní'!$A1359,0))</f>
        <v/>
      </c>
      <c r="J1360" s="115" t="str">
        <f ca="1">IF($B1360="","",OFFSET(Zdroj!BX$16,'k rozhodnutí detailní'!$A1359,0))</f>
        <v/>
      </c>
      <c r="K1360" s="115" t="str">
        <f ca="1">IF($B1360="","",OFFSET(Zdroj!BY$16,'k rozhodnutí detailní'!$A1359,0))</f>
        <v/>
      </c>
      <c r="L1360" s="115" t="str">
        <f ca="1">IF($B1360="","",CONCATENATE(OFFSET(Zdroj!BZ$16,'k rozhodnutí detailní'!$A1359,0)," ze 100"))</f>
        <v/>
      </c>
      <c r="M1360" s="142" t="str">
        <f t="shared" ref="M1360" ca="1" si="952">IF($B1360="","",SUM((I1360+J1360+K1360)/100))</f>
        <v/>
      </c>
      <c r="N1360" s="125" t="str">
        <f ca="1">IF(B1360="","",OFFSET(Zdroj!CE$16,'k rozhodnutí detailní'!A1359,0))</f>
        <v/>
      </c>
      <c r="O1360" s="115" t="str">
        <f ca="1">IF($B1360="","",OFFSET(Zdroj!Z$16,'k rozhodnutí detailní'!$A1359,0))</f>
        <v/>
      </c>
    </row>
    <row r="1361" spans="1:15" x14ac:dyDescent="0.25">
      <c r="A1361" s="23"/>
      <c r="B1361" s="124" t="str">
        <f ca="1">IF(OFFSET(Zdroj!$B$16,A1359,0)&gt;0,OFFSET(Zdroj!$B$16,A1359,0)+0,"")</f>
        <v/>
      </c>
      <c r="C1361" s="2" t="str">
        <f ca="1">IF($B1360="","",IF(Zdroj!$AS$9="ano",CONCATENATE("Okres:","
",OFFSET(Zdroj!CH$16,'k rozhodnutí detailní'!$A1359,0),"
","Právní forma","
",OFFSET(Zdroj!H$16,'k rozhodnutí detailní'!$A1359,0),"
",IF(OFFSET(Zdroj!I$16,'k rozhodnutí detailní'!$A1359,0)="","","IČO: "),OFFSET(Zdroj!I$16,'k rozhodnutí detailní'!$A1359,0),"
","B.Ú. ",IF(OFFSET(Zdroj!J$16,'k rozhodnutí detailní'!$A1359,0)="","","Anonymizováno")),CONCATENATE("Okres:","
",OFFSET(Zdroj!CH$16,'k rozhodnutí detailní'!$A1359,0),"
","Právní forma","
",OFFSET(Zdroj!H$16,'k rozhodnutí detailní'!$A1359,0),"
",IF(OFFSET(Zdroj!I$16,'k rozhodnutí detailní'!$A1359,0)="","","IČO: "),OFFSET(Zdroj!I$16,'k rozhodnutí detailní'!$A1359,0),"
","B.Ú. ",OFFSET(Zdroj!J$16,'k rozhodnutí detailní'!$A1359,0))))</f>
        <v/>
      </c>
      <c r="D1361" s="3" t="str">
        <f ca="1">IF($B1360="","",OFFSET(Zdroj!O$16,'k rozhodnutí detailní'!$A1359,0))</f>
        <v/>
      </c>
      <c r="E1361" s="127"/>
      <c r="F1361" s="30"/>
      <c r="G1361" s="122"/>
      <c r="H1361" s="126"/>
      <c r="I1361" s="115"/>
      <c r="J1361" s="115"/>
      <c r="K1361" s="115"/>
      <c r="L1361" s="115"/>
      <c r="M1361" s="142"/>
      <c r="N1361" s="125"/>
      <c r="O1361" s="115"/>
    </row>
    <row r="1362" spans="1:15" x14ac:dyDescent="0.25">
      <c r="A1362" s="23">
        <f t="shared" ref="A1362" si="953">ROW()/3-1</f>
        <v>453</v>
      </c>
      <c r="B1362" s="124"/>
      <c r="C1362" s="28" t="str">
        <f ca="1">IF($B1360="","",IF(Zdroj!$AS$9="ano",IF(OFFSET(Zdroj!M$16,'k rozhodnutí detailní'!A1359,0)="","","Anonymizováno"),IF(OFFSET(Zdroj!M$16,'k rozhodnutí detailní'!A1359,0)="","",OFFSET(Zdroj!M$16,'k rozhodnutí detailní'!A1359,0))))</f>
        <v/>
      </c>
      <c r="D1362" s="3" t="str">
        <f ca="1">IF($B1360="","",CONCATENATE("Dotace bude použita na:","
",OFFSET(Zdroj!P$16,'k rozhodnutí detailní'!$A1359,0)))</f>
        <v/>
      </c>
      <c r="E1362" s="127"/>
      <c r="F1362" s="31" t="str">
        <f ca="1">IF($B1360="","",OFFSET(Zdroj!V$16,'k rozhodnutí detailní'!$A1359,0))</f>
        <v/>
      </c>
      <c r="G1362" s="38" t="str">
        <f ca="1">IF($B1360="","",OFFSET(Zdroj!CC$16,'k rozhodnutí'!$A1359,0))</f>
        <v/>
      </c>
      <c r="H1362" s="126"/>
      <c r="I1362" s="115"/>
      <c r="J1362" s="115"/>
      <c r="K1362" s="115"/>
      <c r="L1362" s="115"/>
      <c r="M1362" s="142"/>
      <c r="N1362" s="32" t="str">
        <f t="shared" ref="N1362" ca="1" si="954">IF(B1360="","",N1360/G1360)</f>
        <v/>
      </c>
      <c r="O1362" s="115"/>
    </row>
    <row r="1363" spans="1:15" x14ac:dyDescent="0.25">
      <c r="A1363" s="23"/>
      <c r="B1363" s="78" t="str">
        <f ca="1">IF(OFFSET(Zdroj!$B$16,A1362,0)&gt;0,A1365,"")</f>
        <v/>
      </c>
      <c r="C1363" s="2" t="str">
        <f ca="1">IF($B1363="","",IF(Zdroj!$AS$9="ano",CONCATENATE(OFFSET(Zdroj!C$16,'k rozhodnutí detailní'!$A1362,0),"
","Anonymizováno","
",OFFSET(Zdroj!E$16,'k rozhodnutí detailní'!$A1362,0),"
",OFFSET(Zdroj!F$16,'k rozhodnutí detailní'!$A1362,0)),CONCATENATE(OFFSET(Zdroj!C$16,'k rozhodnutí detailní'!$A1362,0),"
",OFFSET(Zdroj!D$16,'k rozhodnutí detailní'!$A1362,0),"
",OFFSET(Zdroj!E$16,'k rozhodnutí detailní'!$A1362,0),"
",OFFSET(Zdroj!F$16,'k rozhodnutí detailní'!$A1362,0))))</f>
        <v/>
      </c>
      <c r="D1363" s="19" t="str">
        <f ca="1">IF($B1363="","",OFFSET(Zdroj!N$16,'k rozhodnutí detailní'!$A1362,0))</f>
        <v/>
      </c>
      <c r="E1363" s="127" t="str">
        <f ca="1">IF($B1363="","",OFFSET(Zdroj!T$16,'k rozhodnutí detailní'!$A1362,0))</f>
        <v/>
      </c>
      <c r="F1363" s="31" t="str">
        <f ca="1">IF($B1363="","",OFFSET(Zdroj!U$16,'k rozhodnutí detailní'!$A1362,0))</f>
        <v/>
      </c>
      <c r="G1363" s="122" t="str">
        <f ca="1">IF($B1363="","",OFFSET(Zdroj!W$16,'k rozhodnutí detailní'!$A1362,0))</f>
        <v/>
      </c>
      <c r="H1363" s="126" t="str">
        <f ca="1">IF($B1363="","",OFFSET(Zdroj!Y$16,'k rozhodnutí detailní'!$A1362,0))</f>
        <v/>
      </c>
      <c r="I1363" s="115" t="str">
        <f ca="1">IF($B1363="","",OFFSET(Zdroj!BW$16,'k rozhodnutí detailní'!$A1362,0))</f>
        <v/>
      </c>
      <c r="J1363" s="115" t="str">
        <f ca="1">IF($B1363="","",OFFSET(Zdroj!BX$16,'k rozhodnutí detailní'!$A1362,0))</f>
        <v/>
      </c>
      <c r="K1363" s="115" t="str">
        <f ca="1">IF($B1363="","",OFFSET(Zdroj!BY$16,'k rozhodnutí detailní'!$A1362,0))</f>
        <v/>
      </c>
      <c r="L1363" s="115" t="str">
        <f ca="1">IF($B1363="","",CONCATENATE(OFFSET(Zdroj!BZ$16,'k rozhodnutí detailní'!$A1362,0)," ze 100"))</f>
        <v/>
      </c>
      <c r="M1363" s="142" t="str">
        <f t="shared" ref="M1363" ca="1" si="955">IF($B1363="","",SUM((I1363+J1363+K1363)/100))</f>
        <v/>
      </c>
      <c r="N1363" s="125" t="str">
        <f ca="1">IF(B1363="","",OFFSET(Zdroj!CE$16,'k rozhodnutí detailní'!A1362,0))</f>
        <v/>
      </c>
      <c r="O1363" s="115" t="str">
        <f ca="1">IF($B1363="","",OFFSET(Zdroj!Z$16,'k rozhodnutí detailní'!$A1362,0))</f>
        <v/>
      </c>
    </row>
    <row r="1364" spans="1:15" x14ac:dyDescent="0.25">
      <c r="A1364" s="23"/>
      <c r="B1364" s="124" t="str">
        <f ca="1">IF(OFFSET(Zdroj!$B$16,A1362,0)&gt;0,OFFSET(Zdroj!$B$16,A1362,0)+0,"")</f>
        <v/>
      </c>
      <c r="C1364" s="2" t="str">
        <f ca="1">IF($B1363="","",IF(Zdroj!$AS$9="ano",CONCATENATE("Okres:","
",OFFSET(Zdroj!CH$16,'k rozhodnutí detailní'!$A1362,0),"
","Právní forma","
",OFFSET(Zdroj!H$16,'k rozhodnutí detailní'!$A1362,0),"
",IF(OFFSET(Zdroj!I$16,'k rozhodnutí detailní'!$A1362,0)="","","IČO: "),OFFSET(Zdroj!I$16,'k rozhodnutí detailní'!$A1362,0),"
","B.Ú. ",IF(OFFSET(Zdroj!J$16,'k rozhodnutí detailní'!$A1362,0)="","","Anonymizováno")),CONCATENATE("Okres:","
",OFFSET(Zdroj!CH$16,'k rozhodnutí detailní'!$A1362,0),"
","Právní forma","
",OFFSET(Zdroj!H$16,'k rozhodnutí detailní'!$A1362,0),"
",IF(OFFSET(Zdroj!I$16,'k rozhodnutí detailní'!$A1362,0)="","","IČO: "),OFFSET(Zdroj!I$16,'k rozhodnutí detailní'!$A1362,0),"
","B.Ú. ",OFFSET(Zdroj!J$16,'k rozhodnutí detailní'!$A1362,0))))</f>
        <v/>
      </c>
      <c r="D1364" s="3" t="str">
        <f ca="1">IF($B1363="","",OFFSET(Zdroj!O$16,'k rozhodnutí detailní'!$A1362,0))</f>
        <v/>
      </c>
      <c r="E1364" s="127"/>
      <c r="F1364" s="30"/>
      <c r="G1364" s="122"/>
      <c r="H1364" s="126"/>
      <c r="I1364" s="115"/>
      <c r="J1364" s="115"/>
      <c r="K1364" s="115"/>
      <c r="L1364" s="115"/>
      <c r="M1364" s="142"/>
      <c r="N1364" s="125"/>
      <c r="O1364" s="115"/>
    </row>
    <row r="1365" spans="1:15" x14ac:dyDescent="0.25">
      <c r="A1365" s="23">
        <f t="shared" ref="A1365" si="956">ROW()/3-1</f>
        <v>454</v>
      </c>
      <c r="B1365" s="124"/>
      <c r="C1365" s="28" t="str">
        <f ca="1">IF($B1363="","",IF(Zdroj!$AS$9="ano",IF(OFFSET(Zdroj!M$16,'k rozhodnutí detailní'!A1362,0)="","","Anonymizováno"),IF(OFFSET(Zdroj!M$16,'k rozhodnutí detailní'!A1362,0)="","",OFFSET(Zdroj!M$16,'k rozhodnutí detailní'!A1362,0))))</f>
        <v/>
      </c>
      <c r="D1365" s="3" t="str">
        <f ca="1">IF($B1363="","",CONCATENATE("Dotace bude použita na:","
",OFFSET(Zdroj!P$16,'k rozhodnutí detailní'!$A1362,0)))</f>
        <v/>
      </c>
      <c r="E1365" s="127"/>
      <c r="F1365" s="31" t="str">
        <f ca="1">IF($B1363="","",OFFSET(Zdroj!V$16,'k rozhodnutí detailní'!$A1362,0))</f>
        <v/>
      </c>
      <c r="G1365" s="38" t="str">
        <f ca="1">IF($B1363="","",OFFSET(Zdroj!CC$16,'k rozhodnutí'!$A1362,0))</f>
        <v/>
      </c>
      <c r="H1365" s="126"/>
      <c r="I1365" s="115"/>
      <c r="J1365" s="115"/>
      <c r="K1365" s="115"/>
      <c r="L1365" s="115"/>
      <c r="M1365" s="142"/>
      <c r="N1365" s="32" t="str">
        <f t="shared" ref="N1365" ca="1" si="957">IF(B1363="","",N1363/G1363)</f>
        <v/>
      </c>
      <c r="O1365" s="115"/>
    </row>
    <row r="1366" spans="1:15" x14ac:dyDescent="0.25">
      <c r="A1366" s="23"/>
      <c r="B1366" s="78" t="str">
        <f ca="1">IF(OFFSET(Zdroj!$B$16,A1365,0)&gt;0,A1368,"")</f>
        <v/>
      </c>
      <c r="C1366" s="2" t="str">
        <f ca="1">IF($B1366="","",IF(Zdroj!$AS$9="ano",CONCATENATE(OFFSET(Zdroj!C$16,'k rozhodnutí detailní'!$A1365,0),"
","Anonymizováno","
",OFFSET(Zdroj!E$16,'k rozhodnutí detailní'!$A1365,0),"
",OFFSET(Zdroj!F$16,'k rozhodnutí detailní'!$A1365,0)),CONCATENATE(OFFSET(Zdroj!C$16,'k rozhodnutí detailní'!$A1365,0),"
",OFFSET(Zdroj!D$16,'k rozhodnutí detailní'!$A1365,0),"
",OFFSET(Zdroj!E$16,'k rozhodnutí detailní'!$A1365,0),"
",OFFSET(Zdroj!F$16,'k rozhodnutí detailní'!$A1365,0))))</f>
        <v/>
      </c>
      <c r="D1366" s="19" t="str">
        <f ca="1">IF($B1366="","",OFFSET(Zdroj!N$16,'k rozhodnutí detailní'!$A1365,0))</f>
        <v/>
      </c>
      <c r="E1366" s="127" t="str">
        <f ca="1">IF($B1366="","",OFFSET(Zdroj!T$16,'k rozhodnutí detailní'!$A1365,0))</f>
        <v/>
      </c>
      <c r="F1366" s="31" t="str">
        <f ca="1">IF($B1366="","",OFFSET(Zdroj!U$16,'k rozhodnutí detailní'!$A1365,0))</f>
        <v/>
      </c>
      <c r="G1366" s="122" t="str">
        <f ca="1">IF($B1366="","",OFFSET(Zdroj!W$16,'k rozhodnutí detailní'!$A1365,0))</f>
        <v/>
      </c>
      <c r="H1366" s="126" t="str">
        <f ca="1">IF($B1366="","",OFFSET(Zdroj!Y$16,'k rozhodnutí detailní'!$A1365,0))</f>
        <v/>
      </c>
      <c r="I1366" s="115" t="str">
        <f ca="1">IF($B1366="","",OFFSET(Zdroj!BW$16,'k rozhodnutí detailní'!$A1365,0))</f>
        <v/>
      </c>
      <c r="J1366" s="115" t="str">
        <f ca="1">IF($B1366="","",OFFSET(Zdroj!BX$16,'k rozhodnutí detailní'!$A1365,0))</f>
        <v/>
      </c>
      <c r="K1366" s="115" t="str">
        <f ca="1">IF($B1366="","",OFFSET(Zdroj!BY$16,'k rozhodnutí detailní'!$A1365,0))</f>
        <v/>
      </c>
      <c r="L1366" s="115" t="str">
        <f ca="1">IF($B1366="","",CONCATENATE(OFFSET(Zdroj!BZ$16,'k rozhodnutí detailní'!$A1365,0)," ze 100"))</f>
        <v/>
      </c>
      <c r="M1366" s="142" t="str">
        <f t="shared" ref="M1366" ca="1" si="958">IF($B1366="","",SUM((I1366+J1366+K1366)/100))</f>
        <v/>
      </c>
      <c r="N1366" s="125" t="str">
        <f ca="1">IF(B1366="","",OFFSET(Zdroj!CE$16,'k rozhodnutí detailní'!A1365,0))</f>
        <v/>
      </c>
      <c r="O1366" s="115" t="str">
        <f ca="1">IF($B1366="","",OFFSET(Zdroj!Z$16,'k rozhodnutí detailní'!$A1365,0))</f>
        <v/>
      </c>
    </row>
    <row r="1367" spans="1:15" x14ac:dyDescent="0.25">
      <c r="A1367" s="23"/>
      <c r="B1367" s="124" t="str">
        <f ca="1">IF(OFFSET(Zdroj!$B$16,A1365,0)&gt;0,OFFSET(Zdroj!$B$16,A1365,0)+0,"")</f>
        <v/>
      </c>
      <c r="C1367" s="2" t="str">
        <f ca="1">IF($B1366="","",IF(Zdroj!$AS$9="ano",CONCATENATE("Okres:","
",OFFSET(Zdroj!CH$16,'k rozhodnutí detailní'!$A1365,0),"
","Právní forma","
",OFFSET(Zdroj!H$16,'k rozhodnutí detailní'!$A1365,0),"
",IF(OFFSET(Zdroj!I$16,'k rozhodnutí detailní'!$A1365,0)="","","IČO: "),OFFSET(Zdroj!I$16,'k rozhodnutí detailní'!$A1365,0),"
","B.Ú. ",IF(OFFSET(Zdroj!J$16,'k rozhodnutí detailní'!$A1365,0)="","","Anonymizováno")),CONCATENATE("Okres:","
",OFFSET(Zdroj!CH$16,'k rozhodnutí detailní'!$A1365,0),"
","Právní forma","
",OFFSET(Zdroj!H$16,'k rozhodnutí detailní'!$A1365,0),"
",IF(OFFSET(Zdroj!I$16,'k rozhodnutí detailní'!$A1365,0)="","","IČO: "),OFFSET(Zdroj!I$16,'k rozhodnutí detailní'!$A1365,0),"
","B.Ú. ",OFFSET(Zdroj!J$16,'k rozhodnutí detailní'!$A1365,0))))</f>
        <v/>
      </c>
      <c r="D1367" s="3" t="str">
        <f ca="1">IF($B1366="","",OFFSET(Zdroj!O$16,'k rozhodnutí detailní'!$A1365,0))</f>
        <v/>
      </c>
      <c r="E1367" s="127"/>
      <c r="F1367" s="30"/>
      <c r="G1367" s="122"/>
      <c r="H1367" s="126"/>
      <c r="I1367" s="115"/>
      <c r="J1367" s="115"/>
      <c r="K1367" s="115"/>
      <c r="L1367" s="115"/>
      <c r="M1367" s="142"/>
      <c r="N1367" s="125"/>
      <c r="O1367" s="115"/>
    </row>
    <row r="1368" spans="1:15" x14ac:dyDescent="0.25">
      <c r="A1368" s="23">
        <f t="shared" ref="A1368" si="959">ROW()/3-1</f>
        <v>455</v>
      </c>
      <c r="B1368" s="124"/>
      <c r="C1368" s="28" t="str">
        <f ca="1">IF($B1366="","",IF(Zdroj!$AS$9="ano",IF(OFFSET(Zdroj!M$16,'k rozhodnutí detailní'!A1365,0)="","","Anonymizováno"),IF(OFFSET(Zdroj!M$16,'k rozhodnutí detailní'!A1365,0)="","",OFFSET(Zdroj!M$16,'k rozhodnutí detailní'!A1365,0))))</f>
        <v/>
      </c>
      <c r="D1368" s="3" t="str">
        <f ca="1">IF($B1366="","",CONCATENATE("Dotace bude použita na:","
",OFFSET(Zdroj!P$16,'k rozhodnutí detailní'!$A1365,0)))</f>
        <v/>
      </c>
      <c r="E1368" s="127"/>
      <c r="F1368" s="31" t="str">
        <f ca="1">IF($B1366="","",OFFSET(Zdroj!V$16,'k rozhodnutí detailní'!$A1365,0))</f>
        <v/>
      </c>
      <c r="G1368" s="38" t="str">
        <f ca="1">IF($B1366="","",OFFSET(Zdroj!CC$16,'k rozhodnutí'!$A1365,0))</f>
        <v/>
      </c>
      <c r="H1368" s="126"/>
      <c r="I1368" s="115"/>
      <c r="J1368" s="115"/>
      <c r="K1368" s="115"/>
      <c r="L1368" s="115"/>
      <c r="M1368" s="142"/>
      <c r="N1368" s="32" t="str">
        <f t="shared" ref="N1368" ca="1" si="960">IF(B1366="","",N1366/G1366)</f>
        <v/>
      </c>
      <c r="O1368" s="115"/>
    </row>
    <row r="1369" spans="1:15" x14ac:dyDescent="0.25">
      <c r="A1369" s="23"/>
      <c r="B1369" s="78" t="str">
        <f ca="1">IF(OFFSET(Zdroj!$B$16,A1368,0)&gt;0,A1371,"")</f>
        <v/>
      </c>
      <c r="C1369" s="2" t="str">
        <f ca="1">IF($B1369="","",IF(Zdroj!$AS$9="ano",CONCATENATE(OFFSET(Zdroj!C$16,'k rozhodnutí detailní'!$A1368,0),"
","Anonymizováno","
",OFFSET(Zdroj!E$16,'k rozhodnutí detailní'!$A1368,0),"
",OFFSET(Zdroj!F$16,'k rozhodnutí detailní'!$A1368,0)),CONCATENATE(OFFSET(Zdroj!C$16,'k rozhodnutí detailní'!$A1368,0),"
",OFFSET(Zdroj!D$16,'k rozhodnutí detailní'!$A1368,0),"
",OFFSET(Zdroj!E$16,'k rozhodnutí detailní'!$A1368,0),"
",OFFSET(Zdroj!F$16,'k rozhodnutí detailní'!$A1368,0))))</f>
        <v/>
      </c>
      <c r="D1369" s="19" t="str">
        <f ca="1">IF($B1369="","",OFFSET(Zdroj!N$16,'k rozhodnutí detailní'!$A1368,0))</f>
        <v/>
      </c>
      <c r="E1369" s="127" t="str">
        <f ca="1">IF($B1369="","",OFFSET(Zdroj!T$16,'k rozhodnutí detailní'!$A1368,0))</f>
        <v/>
      </c>
      <c r="F1369" s="31" t="str">
        <f ca="1">IF($B1369="","",OFFSET(Zdroj!U$16,'k rozhodnutí detailní'!$A1368,0))</f>
        <v/>
      </c>
      <c r="G1369" s="122" t="str">
        <f ca="1">IF($B1369="","",OFFSET(Zdroj!W$16,'k rozhodnutí detailní'!$A1368,0))</f>
        <v/>
      </c>
      <c r="H1369" s="126" t="str">
        <f ca="1">IF($B1369="","",OFFSET(Zdroj!Y$16,'k rozhodnutí detailní'!$A1368,0))</f>
        <v/>
      </c>
      <c r="I1369" s="115" t="str">
        <f ca="1">IF($B1369="","",OFFSET(Zdroj!BW$16,'k rozhodnutí detailní'!$A1368,0))</f>
        <v/>
      </c>
      <c r="J1369" s="115" t="str">
        <f ca="1">IF($B1369="","",OFFSET(Zdroj!BX$16,'k rozhodnutí detailní'!$A1368,0))</f>
        <v/>
      </c>
      <c r="K1369" s="115" t="str">
        <f ca="1">IF($B1369="","",OFFSET(Zdroj!BY$16,'k rozhodnutí detailní'!$A1368,0))</f>
        <v/>
      </c>
      <c r="L1369" s="115" t="str">
        <f ca="1">IF($B1369="","",CONCATENATE(OFFSET(Zdroj!BZ$16,'k rozhodnutí detailní'!$A1368,0)," ze 100"))</f>
        <v/>
      </c>
      <c r="M1369" s="142" t="str">
        <f t="shared" ref="M1369" ca="1" si="961">IF($B1369="","",SUM((I1369+J1369+K1369)/100))</f>
        <v/>
      </c>
      <c r="N1369" s="125" t="str">
        <f ca="1">IF(B1369="","",OFFSET(Zdroj!CE$16,'k rozhodnutí detailní'!A1368,0))</f>
        <v/>
      </c>
      <c r="O1369" s="115" t="str">
        <f ca="1">IF($B1369="","",OFFSET(Zdroj!Z$16,'k rozhodnutí detailní'!$A1368,0))</f>
        <v/>
      </c>
    </row>
    <row r="1370" spans="1:15" x14ac:dyDescent="0.25">
      <c r="A1370" s="23"/>
      <c r="B1370" s="124" t="str">
        <f ca="1">IF(OFFSET(Zdroj!$B$16,A1368,0)&gt;0,OFFSET(Zdroj!$B$16,A1368,0)+0,"")</f>
        <v/>
      </c>
      <c r="C1370" s="2" t="str">
        <f ca="1">IF($B1369="","",IF(Zdroj!$AS$9="ano",CONCATENATE("Okres:","
",OFFSET(Zdroj!CH$16,'k rozhodnutí detailní'!$A1368,0),"
","Právní forma","
",OFFSET(Zdroj!H$16,'k rozhodnutí detailní'!$A1368,0),"
",IF(OFFSET(Zdroj!I$16,'k rozhodnutí detailní'!$A1368,0)="","","IČO: "),OFFSET(Zdroj!I$16,'k rozhodnutí detailní'!$A1368,0),"
","B.Ú. ",IF(OFFSET(Zdroj!J$16,'k rozhodnutí detailní'!$A1368,0)="","","Anonymizováno")),CONCATENATE("Okres:","
",OFFSET(Zdroj!CH$16,'k rozhodnutí detailní'!$A1368,0),"
","Právní forma","
",OFFSET(Zdroj!H$16,'k rozhodnutí detailní'!$A1368,0),"
",IF(OFFSET(Zdroj!I$16,'k rozhodnutí detailní'!$A1368,0)="","","IČO: "),OFFSET(Zdroj!I$16,'k rozhodnutí detailní'!$A1368,0),"
","B.Ú. ",OFFSET(Zdroj!J$16,'k rozhodnutí detailní'!$A1368,0))))</f>
        <v/>
      </c>
      <c r="D1370" s="3" t="str">
        <f ca="1">IF($B1369="","",OFFSET(Zdroj!O$16,'k rozhodnutí detailní'!$A1368,0))</f>
        <v/>
      </c>
      <c r="E1370" s="127"/>
      <c r="F1370" s="30"/>
      <c r="G1370" s="122"/>
      <c r="H1370" s="126"/>
      <c r="I1370" s="115"/>
      <c r="J1370" s="115"/>
      <c r="K1370" s="115"/>
      <c r="L1370" s="115"/>
      <c r="M1370" s="142"/>
      <c r="N1370" s="125"/>
      <c r="O1370" s="115"/>
    </row>
    <row r="1371" spans="1:15" x14ac:dyDescent="0.25">
      <c r="A1371" s="23">
        <f t="shared" ref="A1371" si="962">ROW()/3-1</f>
        <v>456</v>
      </c>
      <c r="B1371" s="124"/>
      <c r="C1371" s="28" t="str">
        <f ca="1">IF($B1369="","",IF(Zdroj!$AS$9="ano",IF(OFFSET(Zdroj!M$16,'k rozhodnutí detailní'!A1368,0)="","","Anonymizováno"),IF(OFFSET(Zdroj!M$16,'k rozhodnutí detailní'!A1368,0)="","",OFFSET(Zdroj!M$16,'k rozhodnutí detailní'!A1368,0))))</f>
        <v/>
      </c>
      <c r="D1371" s="3" t="str">
        <f ca="1">IF($B1369="","",CONCATENATE("Dotace bude použita na:","
",OFFSET(Zdroj!P$16,'k rozhodnutí detailní'!$A1368,0)))</f>
        <v/>
      </c>
      <c r="E1371" s="127"/>
      <c r="F1371" s="31" t="str">
        <f ca="1">IF($B1369="","",OFFSET(Zdroj!V$16,'k rozhodnutí detailní'!$A1368,0))</f>
        <v/>
      </c>
      <c r="G1371" s="38" t="str">
        <f ca="1">IF($B1369="","",OFFSET(Zdroj!CC$16,'k rozhodnutí'!$A1368,0))</f>
        <v/>
      </c>
      <c r="H1371" s="126"/>
      <c r="I1371" s="115"/>
      <c r="J1371" s="115"/>
      <c r="K1371" s="115"/>
      <c r="L1371" s="115"/>
      <c r="M1371" s="142"/>
      <c r="N1371" s="32" t="str">
        <f t="shared" ref="N1371" ca="1" si="963">IF(B1369="","",N1369/G1369)</f>
        <v/>
      </c>
      <c r="O1371" s="115"/>
    </row>
    <row r="1372" spans="1:15" x14ac:dyDescent="0.25">
      <c r="A1372" s="23"/>
      <c r="B1372" s="78" t="str">
        <f ca="1">IF(OFFSET(Zdroj!$B$16,A1371,0)&gt;0,A1374,"")</f>
        <v/>
      </c>
      <c r="C1372" s="2" t="str">
        <f ca="1">IF($B1372="","",IF(Zdroj!$AS$9="ano",CONCATENATE(OFFSET(Zdroj!C$16,'k rozhodnutí detailní'!$A1371,0),"
","Anonymizováno","
",OFFSET(Zdroj!E$16,'k rozhodnutí detailní'!$A1371,0),"
",OFFSET(Zdroj!F$16,'k rozhodnutí detailní'!$A1371,0)),CONCATENATE(OFFSET(Zdroj!C$16,'k rozhodnutí detailní'!$A1371,0),"
",OFFSET(Zdroj!D$16,'k rozhodnutí detailní'!$A1371,0),"
",OFFSET(Zdroj!E$16,'k rozhodnutí detailní'!$A1371,0),"
",OFFSET(Zdroj!F$16,'k rozhodnutí detailní'!$A1371,0))))</f>
        <v/>
      </c>
      <c r="D1372" s="19" t="str">
        <f ca="1">IF($B1372="","",OFFSET(Zdroj!N$16,'k rozhodnutí detailní'!$A1371,0))</f>
        <v/>
      </c>
      <c r="E1372" s="127" t="str">
        <f ca="1">IF($B1372="","",OFFSET(Zdroj!T$16,'k rozhodnutí detailní'!$A1371,0))</f>
        <v/>
      </c>
      <c r="F1372" s="31" t="str">
        <f ca="1">IF($B1372="","",OFFSET(Zdroj!U$16,'k rozhodnutí detailní'!$A1371,0))</f>
        <v/>
      </c>
      <c r="G1372" s="122" t="str">
        <f ca="1">IF($B1372="","",OFFSET(Zdroj!W$16,'k rozhodnutí detailní'!$A1371,0))</f>
        <v/>
      </c>
      <c r="H1372" s="126" t="str">
        <f ca="1">IF($B1372="","",OFFSET(Zdroj!Y$16,'k rozhodnutí detailní'!$A1371,0))</f>
        <v/>
      </c>
      <c r="I1372" s="115" t="str">
        <f ca="1">IF($B1372="","",OFFSET(Zdroj!BW$16,'k rozhodnutí detailní'!$A1371,0))</f>
        <v/>
      </c>
      <c r="J1372" s="115" t="str">
        <f ca="1">IF($B1372="","",OFFSET(Zdroj!BX$16,'k rozhodnutí detailní'!$A1371,0))</f>
        <v/>
      </c>
      <c r="K1372" s="115" t="str">
        <f ca="1">IF($B1372="","",OFFSET(Zdroj!BY$16,'k rozhodnutí detailní'!$A1371,0))</f>
        <v/>
      </c>
      <c r="L1372" s="115" t="str">
        <f ca="1">IF($B1372="","",CONCATENATE(OFFSET(Zdroj!BZ$16,'k rozhodnutí detailní'!$A1371,0)," ze 100"))</f>
        <v/>
      </c>
      <c r="M1372" s="142" t="str">
        <f t="shared" ref="M1372" ca="1" si="964">IF($B1372="","",SUM((I1372+J1372+K1372)/100))</f>
        <v/>
      </c>
      <c r="N1372" s="125" t="str">
        <f ca="1">IF(B1372="","",OFFSET(Zdroj!CE$16,'k rozhodnutí detailní'!A1371,0))</f>
        <v/>
      </c>
      <c r="O1372" s="115" t="str">
        <f ca="1">IF($B1372="","",OFFSET(Zdroj!Z$16,'k rozhodnutí detailní'!$A1371,0))</f>
        <v/>
      </c>
    </row>
    <row r="1373" spans="1:15" x14ac:dyDescent="0.25">
      <c r="A1373" s="23"/>
      <c r="B1373" s="124" t="str">
        <f ca="1">IF(OFFSET(Zdroj!$B$16,A1371,0)&gt;0,OFFSET(Zdroj!$B$16,A1371,0)+0,"")</f>
        <v/>
      </c>
      <c r="C1373" s="2" t="str">
        <f ca="1">IF($B1372="","",IF(Zdroj!$AS$9="ano",CONCATENATE("Okres:","
",OFFSET(Zdroj!CH$16,'k rozhodnutí detailní'!$A1371,0),"
","Právní forma","
",OFFSET(Zdroj!H$16,'k rozhodnutí detailní'!$A1371,0),"
",IF(OFFSET(Zdroj!I$16,'k rozhodnutí detailní'!$A1371,0)="","","IČO: "),OFFSET(Zdroj!I$16,'k rozhodnutí detailní'!$A1371,0),"
","B.Ú. ",IF(OFFSET(Zdroj!J$16,'k rozhodnutí detailní'!$A1371,0)="","","Anonymizováno")),CONCATENATE("Okres:","
",OFFSET(Zdroj!CH$16,'k rozhodnutí detailní'!$A1371,0),"
","Právní forma","
",OFFSET(Zdroj!H$16,'k rozhodnutí detailní'!$A1371,0),"
",IF(OFFSET(Zdroj!I$16,'k rozhodnutí detailní'!$A1371,0)="","","IČO: "),OFFSET(Zdroj!I$16,'k rozhodnutí detailní'!$A1371,0),"
","B.Ú. ",OFFSET(Zdroj!J$16,'k rozhodnutí detailní'!$A1371,0))))</f>
        <v/>
      </c>
      <c r="D1373" s="3" t="str">
        <f ca="1">IF($B1372="","",OFFSET(Zdroj!O$16,'k rozhodnutí detailní'!$A1371,0))</f>
        <v/>
      </c>
      <c r="E1373" s="127"/>
      <c r="F1373" s="30"/>
      <c r="G1373" s="122"/>
      <c r="H1373" s="126"/>
      <c r="I1373" s="115"/>
      <c r="J1373" s="115"/>
      <c r="K1373" s="115"/>
      <c r="L1373" s="115"/>
      <c r="M1373" s="142"/>
      <c r="N1373" s="125"/>
      <c r="O1373" s="115"/>
    </row>
    <row r="1374" spans="1:15" x14ac:dyDescent="0.25">
      <c r="A1374" s="23">
        <f t="shared" ref="A1374" si="965">ROW()/3-1</f>
        <v>457</v>
      </c>
      <c r="B1374" s="124"/>
      <c r="C1374" s="28" t="str">
        <f ca="1">IF($B1372="","",IF(Zdroj!$AS$9="ano",IF(OFFSET(Zdroj!M$16,'k rozhodnutí detailní'!A1371,0)="","","Anonymizováno"),IF(OFFSET(Zdroj!M$16,'k rozhodnutí detailní'!A1371,0)="","",OFFSET(Zdroj!M$16,'k rozhodnutí detailní'!A1371,0))))</f>
        <v/>
      </c>
      <c r="D1374" s="3" t="str">
        <f ca="1">IF($B1372="","",CONCATENATE("Dotace bude použita na:","
",OFFSET(Zdroj!P$16,'k rozhodnutí detailní'!$A1371,0)))</f>
        <v/>
      </c>
      <c r="E1374" s="127"/>
      <c r="F1374" s="31" t="str">
        <f ca="1">IF($B1372="","",OFFSET(Zdroj!V$16,'k rozhodnutí detailní'!$A1371,0))</f>
        <v/>
      </c>
      <c r="G1374" s="38" t="str">
        <f ca="1">IF($B1372="","",OFFSET(Zdroj!CC$16,'k rozhodnutí'!$A1371,0))</f>
        <v/>
      </c>
      <c r="H1374" s="126"/>
      <c r="I1374" s="115"/>
      <c r="J1374" s="115"/>
      <c r="K1374" s="115"/>
      <c r="L1374" s="115"/>
      <c r="M1374" s="142"/>
      <c r="N1374" s="32" t="str">
        <f t="shared" ref="N1374" ca="1" si="966">IF(B1372="","",N1372/G1372)</f>
        <v/>
      </c>
      <c r="O1374" s="115"/>
    </row>
    <row r="1375" spans="1:15" x14ac:dyDescent="0.25">
      <c r="A1375" s="23"/>
      <c r="B1375" s="78" t="str">
        <f ca="1">IF(OFFSET(Zdroj!$B$16,A1374,0)&gt;0,A1377,"")</f>
        <v/>
      </c>
      <c r="C1375" s="2" t="str">
        <f ca="1">IF($B1375="","",IF(Zdroj!$AS$9="ano",CONCATENATE(OFFSET(Zdroj!C$16,'k rozhodnutí detailní'!$A1374,0),"
","Anonymizováno","
",OFFSET(Zdroj!E$16,'k rozhodnutí detailní'!$A1374,0),"
",OFFSET(Zdroj!F$16,'k rozhodnutí detailní'!$A1374,0)),CONCATENATE(OFFSET(Zdroj!C$16,'k rozhodnutí detailní'!$A1374,0),"
",OFFSET(Zdroj!D$16,'k rozhodnutí detailní'!$A1374,0),"
",OFFSET(Zdroj!E$16,'k rozhodnutí detailní'!$A1374,0),"
",OFFSET(Zdroj!F$16,'k rozhodnutí detailní'!$A1374,0))))</f>
        <v/>
      </c>
      <c r="D1375" s="19" t="str">
        <f ca="1">IF($B1375="","",OFFSET(Zdroj!N$16,'k rozhodnutí detailní'!$A1374,0))</f>
        <v/>
      </c>
      <c r="E1375" s="127" t="str">
        <f ca="1">IF($B1375="","",OFFSET(Zdroj!T$16,'k rozhodnutí detailní'!$A1374,0))</f>
        <v/>
      </c>
      <c r="F1375" s="31" t="str">
        <f ca="1">IF($B1375="","",OFFSET(Zdroj!U$16,'k rozhodnutí detailní'!$A1374,0))</f>
        <v/>
      </c>
      <c r="G1375" s="122" t="str">
        <f ca="1">IF($B1375="","",OFFSET(Zdroj!W$16,'k rozhodnutí detailní'!$A1374,0))</f>
        <v/>
      </c>
      <c r="H1375" s="126" t="str">
        <f ca="1">IF($B1375="","",OFFSET(Zdroj!Y$16,'k rozhodnutí detailní'!$A1374,0))</f>
        <v/>
      </c>
      <c r="I1375" s="115" t="str">
        <f ca="1">IF($B1375="","",OFFSET(Zdroj!BW$16,'k rozhodnutí detailní'!$A1374,0))</f>
        <v/>
      </c>
      <c r="J1375" s="115" t="str">
        <f ca="1">IF($B1375="","",OFFSET(Zdroj!BX$16,'k rozhodnutí detailní'!$A1374,0))</f>
        <v/>
      </c>
      <c r="K1375" s="115" t="str">
        <f ca="1">IF($B1375="","",OFFSET(Zdroj!BY$16,'k rozhodnutí detailní'!$A1374,0))</f>
        <v/>
      </c>
      <c r="L1375" s="115" t="str">
        <f ca="1">IF($B1375="","",CONCATENATE(OFFSET(Zdroj!BZ$16,'k rozhodnutí detailní'!$A1374,0)," ze 100"))</f>
        <v/>
      </c>
      <c r="M1375" s="142" t="str">
        <f t="shared" ref="M1375" ca="1" si="967">IF($B1375="","",SUM((I1375+J1375+K1375)/100))</f>
        <v/>
      </c>
      <c r="N1375" s="125" t="str">
        <f ca="1">IF(B1375="","",OFFSET(Zdroj!CE$16,'k rozhodnutí detailní'!A1374,0))</f>
        <v/>
      </c>
      <c r="O1375" s="115" t="str">
        <f ca="1">IF($B1375="","",OFFSET(Zdroj!Z$16,'k rozhodnutí detailní'!$A1374,0))</f>
        <v/>
      </c>
    </row>
    <row r="1376" spans="1:15" x14ac:dyDescent="0.25">
      <c r="A1376" s="23"/>
      <c r="B1376" s="124" t="str">
        <f ca="1">IF(OFFSET(Zdroj!$B$16,A1374,0)&gt;0,OFFSET(Zdroj!$B$16,A1374,0)+0,"")</f>
        <v/>
      </c>
      <c r="C1376" s="2" t="str">
        <f ca="1">IF($B1375="","",IF(Zdroj!$AS$9="ano",CONCATENATE("Okres:","
",OFFSET(Zdroj!CH$16,'k rozhodnutí detailní'!$A1374,0),"
","Právní forma","
",OFFSET(Zdroj!H$16,'k rozhodnutí detailní'!$A1374,0),"
",IF(OFFSET(Zdroj!I$16,'k rozhodnutí detailní'!$A1374,0)="","","IČO: "),OFFSET(Zdroj!I$16,'k rozhodnutí detailní'!$A1374,0),"
","B.Ú. ",IF(OFFSET(Zdroj!J$16,'k rozhodnutí detailní'!$A1374,0)="","","Anonymizováno")),CONCATENATE("Okres:","
",OFFSET(Zdroj!CH$16,'k rozhodnutí detailní'!$A1374,0),"
","Právní forma","
",OFFSET(Zdroj!H$16,'k rozhodnutí detailní'!$A1374,0),"
",IF(OFFSET(Zdroj!I$16,'k rozhodnutí detailní'!$A1374,0)="","","IČO: "),OFFSET(Zdroj!I$16,'k rozhodnutí detailní'!$A1374,0),"
","B.Ú. ",OFFSET(Zdroj!J$16,'k rozhodnutí detailní'!$A1374,0))))</f>
        <v/>
      </c>
      <c r="D1376" s="3" t="str">
        <f ca="1">IF($B1375="","",OFFSET(Zdroj!O$16,'k rozhodnutí detailní'!$A1374,0))</f>
        <v/>
      </c>
      <c r="E1376" s="127"/>
      <c r="F1376" s="30"/>
      <c r="G1376" s="122"/>
      <c r="H1376" s="126"/>
      <c r="I1376" s="115"/>
      <c r="J1376" s="115"/>
      <c r="K1376" s="115"/>
      <c r="L1376" s="115"/>
      <c r="M1376" s="142"/>
      <c r="N1376" s="125"/>
      <c r="O1376" s="115"/>
    </row>
    <row r="1377" spans="1:15" x14ac:dyDescent="0.25">
      <c r="A1377" s="23">
        <f t="shared" ref="A1377" si="968">ROW()/3-1</f>
        <v>458</v>
      </c>
      <c r="B1377" s="124"/>
      <c r="C1377" s="28" t="str">
        <f ca="1">IF($B1375="","",IF(Zdroj!$AS$9="ano",IF(OFFSET(Zdroj!M$16,'k rozhodnutí detailní'!A1374,0)="","","Anonymizováno"),IF(OFFSET(Zdroj!M$16,'k rozhodnutí detailní'!A1374,0)="","",OFFSET(Zdroj!M$16,'k rozhodnutí detailní'!A1374,0))))</f>
        <v/>
      </c>
      <c r="D1377" s="3" t="str">
        <f ca="1">IF($B1375="","",CONCATENATE("Dotace bude použita na:","
",OFFSET(Zdroj!P$16,'k rozhodnutí detailní'!$A1374,0)))</f>
        <v/>
      </c>
      <c r="E1377" s="127"/>
      <c r="F1377" s="31" t="str">
        <f ca="1">IF($B1375="","",OFFSET(Zdroj!V$16,'k rozhodnutí detailní'!$A1374,0))</f>
        <v/>
      </c>
      <c r="G1377" s="38" t="str">
        <f ca="1">IF($B1375="","",OFFSET(Zdroj!CC$16,'k rozhodnutí'!$A1374,0))</f>
        <v/>
      </c>
      <c r="H1377" s="126"/>
      <c r="I1377" s="115"/>
      <c r="J1377" s="115"/>
      <c r="K1377" s="115"/>
      <c r="L1377" s="115"/>
      <c r="M1377" s="142"/>
      <c r="N1377" s="32" t="str">
        <f t="shared" ref="N1377" ca="1" si="969">IF(B1375="","",N1375/G1375)</f>
        <v/>
      </c>
      <c r="O1377" s="115"/>
    </row>
    <row r="1378" spans="1:15" x14ac:dyDescent="0.25">
      <c r="A1378" s="23"/>
      <c r="B1378" s="78" t="str">
        <f ca="1">IF(OFFSET(Zdroj!$B$16,A1377,0)&gt;0,A1380,"")</f>
        <v/>
      </c>
      <c r="C1378" s="2" t="str">
        <f ca="1">IF($B1378="","",IF(Zdroj!$AS$9="ano",CONCATENATE(OFFSET(Zdroj!C$16,'k rozhodnutí detailní'!$A1377,0),"
","Anonymizováno","
",OFFSET(Zdroj!E$16,'k rozhodnutí detailní'!$A1377,0),"
",OFFSET(Zdroj!F$16,'k rozhodnutí detailní'!$A1377,0)),CONCATENATE(OFFSET(Zdroj!C$16,'k rozhodnutí detailní'!$A1377,0),"
",OFFSET(Zdroj!D$16,'k rozhodnutí detailní'!$A1377,0),"
",OFFSET(Zdroj!E$16,'k rozhodnutí detailní'!$A1377,0),"
",OFFSET(Zdroj!F$16,'k rozhodnutí detailní'!$A1377,0))))</f>
        <v/>
      </c>
      <c r="D1378" s="19" t="str">
        <f ca="1">IF($B1378="","",OFFSET(Zdroj!N$16,'k rozhodnutí detailní'!$A1377,0))</f>
        <v/>
      </c>
      <c r="E1378" s="127" t="str">
        <f ca="1">IF($B1378="","",OFFSET(Zdroj!T$16,'k rozhodnutí detailní'!$A1377,0))</f>
        <v/>
      </c>
      <c r="F1378" s="31" t="str">
        <f ca="1">IF($B1378="","",OFFSET(Zdroj!U$16,'k rozhodnutí detailní'!$A1377,0))</f>
        <v/>
      </c>
      <c r="G1378" s="122" t="str">
        <f ca="1">IF($B1378="","",OFFSET(Zdroj!W$16,'k rozhodnutí detailní'!$A1377,0))</f>
        <v/>
      </c>
      <c r="H1378" s="126" t="str">
        <f ca="1">IF($B1378="","",OFFSET(Zdroj!Y$16,'k rozhodnutí detailní'!$A1377,0))</f>
        <v/>
      </c>
      <c r="I1378" s="115" t="str">
        <f ca="1">IF($B1378="","",OFFSET(Zdroj!BW$16,'k rozhodnutí detailní'!$A1377,0))</f>
        <v/>
      </c>
      <c r="J1378" s="115" t="str">
        <f ca="1">IF($B1378="","",OFFSET(Zdroj!BX$16,'k rozhodnutí detailní'!$A1377,0))</f>
        <v/>
      </c>
      <c r="K1378" s="115" t="str">
        <f ca="1">IF($B1378="","",OFFSET(Zdroj!BY$16,'k rozhodnutí detailní'!$A1377,0))</f>
        <v/>
      </c>
      <c r="L1378" s="115" t="str">
        <f ca="1">IF($B1378="","",CONCATENATE(OFFSET(Zdroj!BZ$16,'k rozhodnutí detailní'!$A1377,0)," ze 100"))</f>
        <v/>
      </c>
      <c r="M1378" s="142" t="str">
        <f t="shared" ref="M1378" ca="1" si="970">IF($B1378="","",SUM((I1378+J1378+K1378)/100))</f>
        <v/>
      </c>
      <c r="N1378" s="125" t="str">
        <f ca="1">IF(B1378="","",OFFSET(Zdroj!CE$16,'k rozhodnutí detailní'!A1377,0))</f>
        <v/>
      </c>
      <c r="O1378" s="115" t="str">
        <f ca="1">IF($B1378="","",OFFSET(Zdroj!Z$16,'k rozhodnutí detailní'!$A1377,0))</f>
        <v/>
      </c>
    </row>
    <row r="1379" spans="1:15" x14ac:dyDescent="0.25">
      <c r="A1379" s="23"/>
      <c r="B1379" s="124" t="str">
        <f ca="1">IF(OFFSET(Zdroj!$B$16,A1377,0)&gt;0,OFFSET(Zdroj!$B$16,A1377,0)+0,"")</f>
        <v/>
      </c>
      <c r="C1379" s="2" t="str">
        <f ca="1">IF($B1378="","",IF(Zdroj!$AS$9="ano",CONCATENATE("Okres:","
",OFFSET(Zdroj!CH$16,'k rozhodnutí detailní'!$A1377,0),"
","Právní forma","
",OFFSET(Zdroj!H$16,'k rozhodnutí detailní'!$A1377,0),"
",IF(OFFSET(Zdroj!I$16,'k rozhodnutí detailní'!$A1377,0)="","","IČO: "),OFFSET(Zdroj!I$16,'k rozhodnutí detailní'!$A1377,0),"
","B.Ú. ",IF(OFFSET(Zdroj!J$16,'k rozhodnutí detailní'!$A1377,0)="","","Anonymizováno")),CONCATENATE("Okres:","
",OFFSET(Zdroj!CH$16,'k rozhodnutí detailní'!$A1377,0),"
","Právní forma","
",OFFSET(Zdroj!H$16,'k rozhodnutí detailní'!$A1377,0),"
",IF(OFFSET(Zdroj!I$16,'k rozhodnutí detailní'!$A1377,0)="","","IČO: "),OFFSET(Zdroj!I$16,'k rozhodnutí detailní'!$A1377,0),"
","B.Ú. ",OFFSET(Zdroj!J$16,'k rozhodnutí detailní'!$A1377,0))))</f>
        <v/>
      </c>
      <c r="D1379" s="3" t="str">
        <f ca="1">IF($B1378="","",OFFSET(Zdroj!O$16,'k rozhodnutí detailní'!$A1377,0))</f>
        <v/>
      </c>
      <c r="E1379" s="127"/>
      <c r="F1379" s="30"/>
      <c r="G1379" s="122"/>
      <c r="H1379" s="126"/>
      <c r="I1379" s="115"/>
      <c r="J1379" s="115"/>
      <c r="K1379" s="115"/>
      <c r="L1379" s="115"/>
      <c r="M1379" s="142"/>
      <c r="N1379" s="125"/>
      <c r="O1379" s="115"/>
    </row>
    <row r="1380" spans="1:15" x14ac:dyDescent="0.25">
      <c r="A1380" s="23">
        <f t="shared" ref="A1380" si="971">ROW()/3-1</f>
        <v>459</v>
      </c>
      <c r="B1380" s="124"/>
      <c r="C1380" s="28" t="str">
        <f ca="1">IF($B1378="","",IF(Zdroj!$AS$9="ano",IF(OFFSET(Zdroj!M$16,'k rozhodnutí detailní'!A1377,0)="","","Anonymizováno"),IF(OFFSET(Zdroj!M$16,'k rozhodnutí detailní'!A1377,0)="","",OFFSET(Zdroj!M$16,'k rozhodnutí detailní'!A1377,0))))</f>
        <v/>
      </c>
      <c r="D1380" s="3" t="str">
        <f ca="1">IF($B1378="","",CONCATENATE("Dotace bude použita na:","
",OFFSET(Zdroj!P$16,'k rozhodnutí detailní'!$A1377,0)))</f>
        <v/>
      </c>
      <c r="E1380" s="127"/>
      <c r="F1380" s="31" t="str">
        <f ca="1">IF($B1378="","",OFFSET(Zdroj!V$16,'k rozhodnutí detailní'!$A1377,0))</f>
        <v/>
      </c>
      <c r="G1380" s="38" t="str">
        <f ca="1">IF($B1378="","",OFFSET(Zdroj!CC$16,'k rozhodnutí'!$A1377,0))</f>
        <v/>
      </c>
      <c r="H1380" s="126"/>
      <c r="I1380" s="115"/>
      <c r="J1380" s="115"/>
      <c r="K1380" s="115"/>
      <c r="L1380" s="115"/>
      <c r="M1380" s="142"/>
      <c r="N1380" s="32" t="str">
        <f t="shared" ref="N1380" ca="1" si="972">IF(B1378="","",N1378/G1378)</f>
        <v/>
      </c>
      <c r="O1380" s="115"/>
    </row>
    <row r="1381" spans="1:15" x14ac:dyDescent="0.25">
      <c r="A1381" s="23"/>
      <c r="B1381" s="78" t="str">
        <f ca="1">IF(OFFSET(Zdroj!$B$16,A1380,0)&gt;0,A1383,"")</f>
        <v/>
      </c>
      <c r="C1381" s="2" t="str">
        <f ca="1">IF($B1381="","",IF(Zdroj!$AS$9="ano",CONCATENATE(OFFSET(Zdroj!C$16,'k rozhodnutí detailní'!$A1380,0),"
","Anonymizováno","
",OFFSET(Zdroj!E$16,'k rozhodnutí detailní'!$A1380,0),"
",OFFSET(Zdroj!F$16,'k rozhodnutí detailní'!$A1380,0)),CONCATENATE(OFFSET(Zdroj!C$16,'k rozhodnutí detailní'!$A1380,0),"
",OFFSET(Zdroj!D$16,'k rozhodnutí detailní'!$A1380,0),"
",OFFSET(Zdroj!E$16,'k rozhodnutí detailní'!$A1380,0),"
",OFFSET(Zdroj!F$16,'k rozhodnutí detailní'!$A1380,0))))</f>
        <v/>
      </c>
      <c r="D1381" s="19" t="str">
        <f ca="1">IF($B1381="","",OFFSET(Zdroj!N$16,'k rozhodnutí detailní'!$A1380,0))</f>
        <v/>
      </c>
      <c r="E1381" s="127" t="str">
        <f ca="1">IF($B1381="","",OFFSET(Zdroj!T$16,'k rozhodnutí detailní'!$A1380,0))</f>
        <v/>
      </c>
      <c r="F1381" s="31" t="str">
        <f ca="1">IF($B1381="","",OFFSET(Zdroj!U$16,'k rozhodnutí detailní'!$A1380,0))</f>
        <v/>
      </c>
      <c r="G1381" s="122" t="str">
        <f ca="1">IF($B1381="","",OFFSET(Zdroj!W$16,'k rozhodnutí detailní'!$A1380,0))</f>
        <v/>
      </c>
      <c r="H1381" s="126" t="str">
        <f ca="1">IF($B1381="","",OFFSET(Zdroj!Y$16,'k rozhodnutí detailní'!$A1380,0))</f>
        <v/>
      </c>
      <c r="I1381" s="115" t="str">
        <f ca="1">IF($B1381="","",OFFSET(Zdroj!BW$16,'k rozhodnutí detailní'!$A1380,0))</f>
        <v/>
      </c>
      <c r="J1381" s="115" t="str">
        <f ca="1">IF($B1381="","",OFFSET(Zdroj!BX$16,'k rozhodnutí detailní'!$A1380,0))</f>
        <v/>
      </c>
      <c r="K1381" s="115" t="str">
        <f ca="1">IF($B1381="","",OFFSET(Zdroj!BY$16,'k rozhodnutí detailní'!$A1380,0))</f>
        <v/>
      </c>
      <c r="L1381" s="115" t="str">
        <f ca="1">IF($B1381="","",CONCATENATE(OFFSET(Zdroj!BZ$16,'k rozhodnutí detailní'!$A1380,0)," ze 100"))</f>
        <v/>
      </c>
      <c r="M1381" s="142" t="str">
        <f t="shared" ref="M1381" ca="1" si="973">IF($B1381="","",SUM((I1381+J1381+K1381)/100))</f>
        <v/>
      </c>
      <c r="N1381" s="125" t="str">
        <f ca="1">IF(B1381="","",OFFSET(Zdroj!CE$16,'k rozhodnutí detailní'!A1380,0))</f>
        <v/>
      </c>
      <c r="O1381" s="115" t="str">
        <f ca="1">IF($B1381="","",OFFSET(Zdroj!Z$16,'k rozhodnutí detailní'!$A1380,0))</f>
        <v/>
      </c>
    </row>
    <row r="1382" spans="1:15" x14ac:dyDescent="0.25">
      <c r="A1382" s="23"/>
      <c r="B1382" s="124" t="str">
        <f ca="1">IF(OFFSET(Zdroj!$B$16,A1380,0)&gt;0,OFFSET(Zdroj!$B$16,A1380,0)+0,"")</f>
        <v/>
      </c>
      <c r="C1382" s="2" t="str">
        <f ca="1">IF($B1381="","",IF(Zdroj!$AS$9="ano",CONCATENATE("Okres:","
",OFFSET(Zdroj!CH$16,'k rozhodnutí detailní'!$A1380,0),"
","Právní forma","
",OFFSET(Zdroj!H$16,'k rozhodnutí detailní'!$A1380,0),"
",IF(OFFSET(Zdroj!I$16,'k rozhodnutí detailní'!$A1380,0)="","","IČO: "),OFFSET(Zdroj!I$16,'k rozhodnutí detailní'!$A1380,0),"
","B.Ú. ",IF(OFFSET(Zdroj!J$16,'k rozhodnutí detailní'!$A1380,0)="","","Anonymizováno")),CONCATENATE("Okres:","
",OFFSET(Zdroj!CH$16,'k rozhodnutí detailní'!$A1380,0),"
","Právní forma","
",OFFSET(Zdroj!H$16,'k rozhodnutí detailní'!$A1380,0),"
",IF(OFFSET(Zdroj!I$16,'k rozhodnutí detailní'!$A1380,0)="","","IČO: "),OFFSET(Zdroj!I$16,'k rozhodnutí detailní'!$A1380,0),"
","B.Ú. ",OFFSET(Zdroj!J$16,'k rozhodnutí detailní'!$A1380,0))))</f>
        <v/>
      </c>
      <c r="D1382" s="3" t="str">
        <f ca="1">IF($B1381="","",OFFSET(Zdroj!O$16,'k rozhodnutí detailní'!$A1380,0))</f>
        <v/>
      </c>
      <c r="E1382" s="127"/>
      <c r="F1382" s="30"/>
      <c r="G1382" s="122"/>
      <c r="H1382" s="126"/>
      <c r="I1382" s="115"/>
      <c r="J1382" s="115"/>
      <c r="K1382" s="115"/>
      <c r="L1382" s="115"/>
      <c r="M1382" s="142"/>
      <c r="N1382" s="125"/>
      <c r="O1382" s="115"/>
    </row>
    <row r="1383" spans="1:15" x14ac:dyDescent="0.25">
      <c r="A1383" s="23">
        <f t="shared" ref="A1383" si="974">ROW()/3-1</f>
        <v>460</v>
      </c>
      <c r="B1383" s="124"/>
      <c r="C1383" s="28" t="str">
        <f ca="1">IF($B1381="","",IF(Zdroj!$AS$9="ano",IF(OFFSET(Zdroj!M$16,'k rozhodnutí detailní'!A1380,0)="","","Anonymizováno"),IF(OFFSET(Zdroj!M$16,'k rozhodnutí detailní'!A1380,0)="","",OFFSET(Zdroj!M$16,'k rozhodnutí detailní'!A1380,0))))</f>
        <v/>
      </c>
      <c r="D1383" s="3" t="str">
        <f ca="1">IF($B1381="","",CONCATENATE("Dotace bude použita na:","
",OFFSET(Zdroj!P$16,'k rozhodnutí detailní'!$A1380,0)))</f>
        <v/>
      </c>
      <c r="E1383" s="127"/>
      <c r="F1383" s="31" t="str">
        <f ca="1">IF($B1381="","",OFFSET(Zdroj!V$16,'k rozhodnutí detailní'!$A1380,0))</f>
        <v/>
      </c>
      <c r="G1383" s="38" t="str">
        <f ca="1">IF($B1381="","",OFFSET(Zdroj!CC$16,'k rozhodnutí'!$A1380,0))</f>
        <v/>
      </c>
      <c r="H1383" s="126"/>
      <c r="I1383" s="115"/>
      <c r="J1383" s="115"/>
      <c r="K1383" s="115"/>
      <c r="L1383" s="115"/>
      <c r="M1383" s="142"/>
      <c r="N1383" s="32" t="str">
        <f t="shared" ref="N1383" ca="1" si="975">IF(B1381="","",N1381/G1381)</f>
        <v/>
      </c>
      <c r="O1383" s="115"/>
    </row>
    <row r="1384" spans="1:15" x14ac:dyDescent="0.25">
      <c r="A1384" s="23"/>
      <c r="B1384" s="78" t="str">
        <f ca="1">IF(OFFSET(Zdroj!$B$16,A1383,0)&gt;0,A1386,"")</f>
        <v/>
      </c>
      <c r="C1384" s="2" t="str">
        <f ca="1">IF($B1384="","",IF(Zdroj!$AS$9="ano",CONCATENATE(OFFSET(Zdroj!C$16,'k rozhodnutí detailní'!$A1383,0),"
","Anonymizováno","
",OFFSET(Zdroj!E$16,'k rozhodnutí detailní'!$A1383,0),"
",OFFSET(Zdroj!F$16,'k rozhodnutí detailní'!$A1383,0)),CONCATENATE(OFFSET(Zdroj!C$16,'k rozhodnutí detailní'!$A1383,0),"
",OFFSET(Zdroj!D$16,'k rozhodnutí detailní'!$A1383,0),"
",OFFSET(Zdroj!E$16,'k rozhodnutí detailní'!$A1383,0),"
",OFFSET(Zdroj!F$16,'k rozhodnutí detailní'!$A1383,0))))</f>
        <v/>
      </c>
      <c r="D1384" s="19" t="str">
        <f ca="1">IF($B1384="","",OFFSET(Zdroj!N$16,'k rozhodnutí detailní'!$A1383,0))</f>
        <v/>
      </c>
      <c r="E1384" s="127" t="str">
        <f ca="1">IF($B1384="","",OFFSET(Zdroj!T$16,'k rozhodnutí detailní'!$A1383,0))</f>
        <v/>
      </c>
      <c r="F1384" s="31" t="str">
        <f ca="1">IF($B1384="","",OFFSET(Zdroj!U$16,'k rozhodnutí detailní'!$A1383,0))</f>
        <v/>
      </c>
      <c r="G1384" s="122" t="str">
        <f ca="1">IF($B1384="","",OFFSET(Zdroj!W$16,'k rozhodnutí detailní'!$A1383,0))</f>
        <v/>
      </c>
      <c r="H1384" s="126" t="str">
        <f ca="1">IF($B1384="","",OFFSET(Zdroj!Y$16,'k rozhodnutí detailní'!$A1383,0))</f>
        <v/>
      </c>
      <c r="I1384" s="115" t="str">
        <f ca="1">IF($B1384="","",OFFSET(Zdroj!BW$16,'k rozhodnutí detailní'!$A1383,0))</f>
        <v/>
      </c>
      <c r="J1384" s="115" t="str">
        <f ca="1">IF($B1384="","",OFFSET(Zdroj!BX$16,'k rozhodnutí detailní'!$A1383,0))</f>
        <v/>
      </c>
      <c r="K1384" s="115" t="str">
        <f ca="1">IF($B1384="","",OFFSET(Zdroj!BY$16,'k rozhodnutí detailní'!$A1383,0))</f>
        <v/>
      </c>
      <c r="L1384" s="115" t="str">
        <f ca="1">IF($B1384="","",CONCATENATE(OFFSET(Zdroj!BZ$16,'k rozhodnutí detailní'!$A1383,0)," ze 100"))</f>
        <v/>
      </c>
      <c r="M1384" s="142" t="str">
        <f t="shared" ref="M1384" ca="1" si="976">IF($B1384="","",SUM((I1384+J1384+K1384)/100))</f>
        <v/>
      </c>
      <c r="N1384" s="125" t="str">
        <f ca="1">IF(B1384="","",OFFSET(Zdroj!CE$16,'k rozhodnutí detailní'!A1383,0))</f>
        <v/>
      </c>
      <c r="O1384" s="115" t="str">
        <f ca="1">IF($B1384="","",OFFSET(Zdroj!Z$16,'k rozhodnutí detailní'!$A1383,0))</f>
        <v/>
      </c>
    </row>
    <row r="1385" spans="1:15" x14ac:dyDescent="0.25">
      <c r="A1385" s="23"/>
      <c r="B1385" s="124" t="str">
        <f ca="1">IF(OFFSET(Zdroj!$B$16,A1383,0)&gt;0,OFFSET(Zdroj!$B$16,A1383,0)+0,"")</f>
        <v/>
      </c>
      <c r="C1385" s="2" t="str">
        <f ca="1">IF($B1384="","",IF(Zdroj!$AS$9="ano",CONCATENATE("Okres:","
",OFFSET(Zdroj!CH$16,'k rozhodnutí detailní'!$A1383,0),"
","Právní forma","
",OFFSET(Zdroj!H$16,'k rozhodnutí detailní'!$A1383,0),"
",IF(OFFSET(Zdroj!I$16,'k rozhodnutí detailní'!$A1383,0)="","","IČO: "),OFFSET(Zdroj!I$16,'k rozhodnutí detailní'!$A1383,0),"
","B.Ú. ",IF(OFFSET(Zdroj!J$16,'k rozhodnutí detailní'!$A1383,0)="","","Anonymizováno")),CONCATENATE("Okres:","
",OFFSET(Zdroj!CH$16,'k rozhodnutí detailní'!$A1383,0),"
","Právní forma","
",OFFSET(Zdroj!H$16,'k rozhodnutí detailní'!$A1383,0),"
",IF(OFFSET(Zdroj!I$16,'k rozhodnutí detailní'!$A1383,0)="","","IČO: "),OFFSET(Zdroj!I$16,'k rozhodnutí detailní'!$A1383,0),"
","B.Ú. ",OFFSET(Zdroj!J$16,'k rozhodnutí detailní'!$A1383,0))))</f>
        <v/>
      </c>
      <c r="D1385" s="3" t="str">
        <f ca="1">IF($B1384="","",OFFSET(Zdroj!O$16,'k rozhodnutí detailní'!$A1383,0))</f>
        <v/>
      </c>
      <c r="E1385" s="127"/>
      <c r="F1385" s="30"/>
      <c r="G1385" s="122"/>
      <c r="H1385" s="126"/>
      <c r="I1385" s="115"/>
      <c r="J1385" s="115"/>
      <c r="K1385" s="115"/>
      <c r="L1385" s="115"/>
      <c r="M1385" s="142"/>
      <c r="N1385" s="125"/>
      <c r="O1385" s="115"/>
    </row>
    <row r="1386" spans="1:15" x14ac:dyDescent="0.25">
      <c r="A1386" s="23">
        <f t="shared" ref="A1386" si="977">ROW()/3-1</f>
        <v>461</v>
      </c>
      <c r="B1386" s="124"/>
      <c r="C1386" s="28" t="str">
        <f ca="1">IF($B1384="","",IF(Zdroj!$AS$9="ano",IF(OFFSET(Zdroj!M$16,'k rozhodnutí detailní'!A1383,0)="","","Anonymizováno"),IF(OFFSET(Zdroj!M$16,'k rozhodnutí detailní'!A1383,0)="","",OFFSET(Zdroj!M$16,'k rozhodnutí detailní'!A1383,0))))</f>
        <v/>
      </c>
      <c r="D1386" s="3" t="str">
        <f ca="1">IF($B1384="","",CONCATENATE("Dotace bude použita na:","
",OFFSET(Zdroj!P$16,'k rozhodnutí detailní'!$A1383,0)))</f>
        <v/>
      </c>
      <c r="E1386" s="127"/>
      <c r="F1386" s="31" t="str">
        <f ca="1">IF($B1384="","",OFFSET(Zdroj!V$16,'k rozhodnutí detailní'!$A1383,0))</f>
        <v/>
      </c>
      <c r="G1386" s="38" t="str">
        <f ca="1">IF($B1384="","",OFFSET(Zdroj!CC$16,'k rozhodnutí'!$A1383,0))</f>
        <v/>
      </c>
      <c r="H1386" s="126"/>
      <c r="I1386" s="115"/>
      <c r="J1386" s="115"/>
      <c r="K1386" s="115"/>
      <c r="L1386" s="115"/>
      <c r="M1386" s="142"/>
      <c r="N1386" s="32" t="str">
        <f t="shared" ref="N1386" ca="1" si="978">IF(B1384="","",N1384/G1384)</f>
        <v/>
      </c>
      <c r="O1386" s="115"/>
    </row>
    <row r="1387" spans="1:15" x14ac:dyDescent="0.25">
      <c r="A1387" s="23"/>
      <c r="B1387" s="78" t="str">
        <f ca="1">IF(OFFSET(Zdroj!$B$16,A1386,0)&gt;0,A1389,"")</f>
        <v/>
      </c>
      <c r="C1387" s="2" t="str">
        <f ca="1">IF($B1387="","",IF(Zdroj!$AS$9="ano",CONCATENATE(OFFSET(Zdroj!C$16,'k rozhodnutí detailní'!$A1386,0),"
","Anonymizováno","
",OFFSET(Zdroj!E$16,'k rozhodnutí detailní'!$A1386,0),"
",OFFSET(Zdroj!F$16,'k rozhodnutí detailní'!$A1386,0)),CONCATENATE(OFFSET(Zdroj!C$16,'k rozhodnutí detailní'!$A1386,0),"
",OFFSET(Zdroj!D$16,'k rozhodnutí detailní'!$A1386,0),"
",OFFSET(Zdroj!E$16,'k rozhodnutí detailní'!$A1386,0),"
",OFFSET(Zdroj!F$16,'k rozhodnutí detailní'!$A1386,0))))</f>
        <v/>
      </c>
      <c r="D1387" s="19" t="str">
        <f ca="1">IF($B1387="","",OFFSET(Zdroj!N$16,'k rozhodnutí detailní'!$A1386,0))</f>
        <v/>
      </c>
      <c r="E1387" s="127" t="str">
        <f ca="1">IF($B1387="","",OFFSET(Zdroj!T$16,'k rozhodnutí detailní'!$A1386,0))</f>
        <v/>
      </c>
      <c r="F1387" s="31" t="str">
        <f ca="1">IF($B1387="","",OFFSET(Zdroj!U$16,'k rozhodnutí detailní'!$A1386,0))</f>
        <v/>
      </c>
      <c r="G1387" s="122" t="str">
        <f ca="1">IF($B1387="","",OFFSET(Zdroj!W$16,'k rozhodnutí detailní'!$A1386,0))</f>
        <v/>
      </c>
      <c r="H1387" s="126" t="str">
        <f ca="1">IF($B1387="","",OFFSET(Zdroj!Y$16,'k rozhodnutí detailní'!$A1386,0))</f>
        <v/>
      </c>
      <c r="I1387" s="115" t="str">
        <f ca="1">IF($B1387="","",OFFSET(Zdroj!BW$16,'k rozhodnutí detailní'!$A1386,0))</f>
        <v/>
      </c>
      <c r="J1387" s="115" t="str">
        <f ca="1">IF($B1387="","",OFFSET(Zdroj!BX$16,'k rozhodnutí detailní'!$A1386,0))</f>
        <v/>
      </c>
      <c r="K1387" s="115" t="str">
        <f ca="1">IF($B1387="","",OFFSET(Zdroj!BY$16,'k rozhodnutí detailní'!$A1386,0))</f>
        <v/>
      </c>
      <c r="L1387" s="115" t="str">
        <f ca="1">IF($B1387="","",CONCATENATE(OFFSET(Zdroj!BZ$16,'k rozhodnutí detailní'!$A1386,0)," ze 100"))</f>
        <v/>
      </c>
      <c r="M1387" s="142" t="str">
        <f t="shared" ref="M1387" ca="1" si="979">IF($B1387="","",SUM((I1387+J1387+K1387)/100))</f>
        <v/>
      </c>
      <c r="N1387" s="125" t="str">
        <f ca="1">IF(B1387="","",OFFSET(Zdroj!CE$16,'k rozhodnutí detailní'!A1386,0))</f>
        <v/>
      </c>
      <c r="O1387" s="115" t="str">
        <f ca="1">IF($B1387="","",OFFSET(Zdroj!Z$16,'k rozhodnutí detailní'!$A1386,0))</f>
        <v/>
      </c>
    </row>
    <row r="1388" spans="1:15" x14ac:dyDescent="0.25">
      <c r="A1388" s="23"/>
      <c r="B1388" s="124" t="str">
        <f ca="1">IF(OFFSET(Zdroj!$B$16,A1386,0)&gt;0,OFFSET(Zdroj!$B$16,A1386,0)+0,"")</f>
        <v/>
      </c>
      <c r="C1388" s="2" t="str">
        <f ca="1">IF($B1387="","",IF(Zdroj!$AS$9="ano",CONCATENATE("Okres:","
",OFFSET(Zdroj!CH$16,'k rozhodnutí detailní'!$A1386,0),"
","Právní forma","
",OFFSET(Zdroj!H$16,'k rozhodnutí detailní'!$A1386,0),"
",IF(OFFSET(Zdroj!I$16,'k rozhodnutí detailní'!$A1386,0)="","","IČO: "),OFFSET(Zdroj!I$16,'k rozhodnutí detailní'!$A1386,0),"
","B.Ú. ",IF(OFFSET(Zdroj!J$16,'k rozhodnutí detailní'!$A1386,0)="","","Anonymizováno")),CONCATENATE("Okres:","
",OFFSET(Zdroj!CH$16,'k rozhodnutí detailní'!$A1386,0),"
","Právní forma","
",OFFSET(Zdroj!H$16,'k rozhodnutí detailní'!$A1386,0),"
",IF(OFFSET(Zdroj!I$16,'k rozhodnutí detailní'!$A1386,0)="","","IČO: "),OFFSET(Zdroj!I$16,'k rozhodnutí detailní'!$A1386,0),"
","B.Ú. ",OFFSET(Zdroj!J$16,'k rozhodnutí detailní'!$A1386,0))))</f>
        <v/>
      </c>
      <c r="D1388" s="3" t="str">
        <f ca="1">IF($B1387="","",OFFSET(Zdroj!O$16,'k rozhodnutí detailní'!$A1386,0))</f>
        <v/>
      </c>
      <c r="E1388" s="127"/>
      <c r="F1388" s="30"/>
      <c r="G1388" s="122"/>
      <c r="H1388" s="126"/>
      <c r="I1388" s="115"/>
      <c r="J1388" s="115"/>
      <c r="K1388" s="115"/>
      <c r="L1388" s="115"/>
      <c r="M1388" s="142"/>
      <c r="N1388" s="125"/>
      <c r="O1388" s="115"/>
    </row>
    <row r="1389" spans="1:15" x14ac:dyDescent="0.25">
      <c r="A1389" s="23">
        <f t="shared" ref="A1389" si="980">ROW()/3-1</f>
        <v>462</v>
      </c>
      <c r="B1389" s="124"/>
      <c r="C1389" s="28" t="str">
        <f ca="1">IF($B1387="","",IF(Zdroj!$AS$9="ano",IF(OFFSET(Zdroj!M$16,'k rozhodnutí detailní'!A1386,0)="","","Anonymizováno"),IF(OFFSET(Zdroj!M$16,'k rozhodnutí detailní'!A1386,0)="","",OFFSET(Zdroj!M$16,'k rozhodnutí detailní'!A1386,0))))</f>
        <v/>
      </c>
      <c r="D1389" s="3" t="str">
        <f ca="1">IF($B1387="","",CONCATENATE("Dotace bude použita na:","
",OFFSET(Zdroj!P$16,'k rozhodnutí detailní'!$A1386,0)))</f>
        <v/>
      </c>
      <c r="E1389" s="127"/>
      <c r="F1389" s="31" t="str">
        <f ca="1">IF($B1387="","",OFFSET(Zdroj!V$16,'k rozhodnutí detailní'!$A1386,0))</f>
        <v/>
      </c>
      <c r="G1389" s="38" t="str">
        <f ca="1">IF($B1387="","",OFFSET(Zdroj!CC$16,'k rozhodnutí'!$A1386,0))</f>
        <v/>
      </c>
      <c r="H1389" s="126"/>
      <c r="I1389" s="115"/>
      <c r="J1389" s="115"/>
      <c r="K1389" s="115"/>
      <c r="L1389" s="115"/>
      <c r="M1389" s="142"/>
      <c r="N1389" s="32" t="str">
        <f t="shared" ref="N1389" ca="1" si="981">IF(B1387="","",N1387/G1387)</f>
        <v/>
      </c>
      <c r="O1389" s="115"/>
    </row>
    <row r="1390" spans="1:15" x14ac:dyDescent="0.25">
      <c r="A1390" s="23"/>
      <c r="B1390" s="78" t="str">
        <f ca="1">IF(OFFSET(Zdroj!$B$16,A1389,0)&gt;0,A1392,"")</f>
        <v/>
      </c>
      <c r="C1390" s="2" t="str">
        <f ca="1">IF($B1390="","",IF(Zdroj!$AS$9="ano",CONCATENATE(OFFSET(Zdroj!C$16,'k rozhodnutí detailní'!$A1389,0),"
","Anonymizováno","
",OFFSET(Zdroj!E$16,'k rozhodnutí detailní'!$A1389,0),"
",OFFSET(Zdroj!F$16,'k rozhodnutí detailní'!$A1389,0)),CONCATENATE(OFFSET(Zdroj!C$16,'k rozhodnutí detailní'!$A1389,0),"
",OFFSET(Zdroj!D$16,'k rozhodnutí detailní'!$A1389,0),"
",OFFSET(Zdroj!E$16,'k rozhodnutí detailní'!$A1389,0),"
",OFFSET(Zdroj!F$16,'k rozhodnutí detailní'!$A1389,0))))</f>
        <v/>
      </c>
      <c r="D1390" s="19" t="str">
        <f ca="1">IF($B1390="","",OFFSET(Zdroj!N$16,'k rozhodnutí detailní'!$A1389,0))</f>
        <v/>
      </c>
      <c r="E1390" s="127" t="str">
        <f ca="1">IF($B1390="","",OFFSET(Zdroj!T$16,'k rozhodnutí detailní'!$A1389,0))</f>
        <v/>
      </c>
      <c r="F1390" s="31" t="str">
        <f ca="1">IF($B1390="","",OFFSET(Zdroj!U$16,'k rozhodnutí detailní'!$A1389,0))</f>
        <v/>
      </c>
      <c r="G1390" s="122" t="str">
        <f ca="1">IF($B1390="","",OFFSET(Zdroj!W$16,'k rozhodnutí detailní'!$A1389,0))</f>
        <v/>
      </c>
      <c r="H1390" s="126" t="str">
        <f ca="1">IF($B1390="","",OFFSET(Zdroj!Y$16,'k rozhodnutí detailní'!$A1389,0))</f>
        <v/>
      </c>
      <c r="I1390" s="115" t="str">
        <f ca="1">IF($B1390="","",OFFSET(Zdroj!BW$16,'k rozhodnutí detailní'!$A1389,0))</f>
        <v/>
      </c>
      <c r="J1390" s="115" t="str">
        <f ca="1">IF($B1390="","",OFFSET(Zdroj!BX$16,'k rozhodnutí detailní'!$A1389,0))</f>
        <v/>
      </c>
      <c r="K1390" s="115" t="str">
        <f ca="1">IF($B1390="","",OFFSET(Zdroj!BY$16,'k rozhodnutí detailní'!$A1389,0))</f>
        <v/>
      </c>
      <c r="L1390" s="115" t="str">
        <f ca="1">IF($B1390="","",CONCATENATE(OFFSET(Zdroj!BZ$16,'k rozhodnutí detailní'!$A1389,0)," ze 100"))</f>
        <v/>
      </c>
      <c r="M1390" s="142" t="str">
        <f t="shared" ref="M1390" ca="1" si="982">IF($B1390="","",SUM((I1390+J1390+K1390)/100))</f>
        <v/>
      </c>
      <c r="N1390" s="125" t="str">
        <f ca="1">IF(B1390="","",OFFSET(Zdroj!CE$16,'k rozhodnutí detailní'!A1389,0))</f>
        <v/>
      </c>
      <c r="O1390" s="115" t="str">
        <f ca="1">IF($B1390="","",OFFSET(Zdroj!Z$16,'k rozhodnutí detailní'!$A1389,0))</f>
        <v/>
      </c>
    </row>
    <row r="1391" spans="1:15" x14ac:dyDescent="0.25">
      <c r="A1391" s="23"/>
      <c r="B1391" s="124" t="str">
        <f ca="1">IF(OFFSET(Zdroj!$B$16,A1389,0)&gt;0,OFFSET(Zdroj!$B$16,A1389,0)+0,"")</f>
        <v/>
      </c>
      <c r="C1391" s="2" t="str">
        <f ca="1">IF($B1390="","",IF(Zdroj!$AS$9="ano",CONCATENATE("Okres:","
",OFFSET(Zdroj!CH$16,'k rozhodnutí detailní'!$A1389,0),"
","Právní forma","
",OFFSET(Zdroj!H$16,'k rozhodnutí detailní'!$A1389,0),"
",IF(OFFSET(Zdroj!I$16,'k rozhodnutí detailní'!$A1389,0)="","","IČO: "),OFFSET(Zdroj!I$16,'k rozhodnutí detailní'!$A1389,0),"
","B.Ú. ",IF(OFFSET(Zdroj!J$16,'k rozhodnutí detailní'!$A1389,0)="","","Anonymizováno")),CONCATENATE("Okres:","
",OFFSET(Zdroj!CH$16,'k rozhodnutí detailní'!$A1389,0),"
","Právní forma","
",OFFSET(Zdroj!H$16,'k rozhodnutí detailní'!$A1389,0),"
",IF(OFFSET(Zdroj!I$16,'k rozhodnutí detailní'!$A1389,0)="","","IČO: "),OFFSET(Zdroj!I$16,'k rozhodnutí detailní'!$A1389,0),"
","B.Ú. ",OFFSET(Zdroj!J$16,'k rozhodnutí detailní'!$A1389,0))))</f>
        <v/>
      </c>
      <c r="D1391" s="3" t="str">
        <f ca="1">IF($B1390="","",OFFSET(Zdroj!O$16,'k rozhodnutí detailní'!$A1389,0))</f>
        <v/>
      </c>
      <c r="E1391" s="127"/>
      <c r="F1391" s="30"/>
      <c r="G1391" s="122"/>
      <c r="H1391" s="126"/>
      <c r="I1391" s="115"/>
      <c r="J1391" s="115"/>
      <c r="K1391" s="115"/>
      <c r="L1391" s="115"/>
      <c r="M1391" s="142"/>
      <c r="N1391" s="125"/>
      <c r="O1391" s="115"/>
    </row>
    <row r="1392" spans="1:15" x14ac:dyDescent="0.25">
      <c r="A1392" s="23">
        <f t="shared" ref="A1392" si="983">ROW()/3-1</f>
        <v>463</v>
      </c>
      <c r="B1392" s="124"/>
      <c r="C1392" s="28" t="str">
        <f ca="1">IF($B1390="","",IF(Zdroj!$AS$9="ano",IF(OFFSET(Zdroj!M$16,'k rozhodnutí detailní'!A1389,0)="","","Anonymizováno"),IF(OFFSET(Zdroj!M$16,'k rozhodnutí detailní'!A1389,0)="","",OFFSET(Zdroj!M$16,'k rozhodnutí detailní'!A1389,0))))</f>
        <v/>
      </c>
      <c r="D1392" s="3" t="str">
        <f ca="1">IF($B1390="","",CONCATENATE("Dotace bude použita na:","
",OFFSET(Zdroj!P$16,'k rozhodnutí detailní'!$A1389,0)))</f>
        <v/>
      </c>
      <c r="E1392" s="127"/>
      <c r="F1392" s="31" t="str">
        <f ca="1">IF($B1390="","",OFFSET(Zdroj!V$16,'k rozhodnutí detailní'!$A1389,0))</f>
        <v/>
      </c>
      <c r="G1392" s="38" t="str">
        <f ca="1">IF($B1390="","",OFFSET(Zdroj!CC$16,'k rozhodnutí'!$A1389,0))</f>
        <v/>
      </c>
      <c r="H1392" s="126"/>
      <c r="I1392" s="115"/>
      <c r="J1392" s="115"/>
      <c r="K1392" s="115"/>
      <c r="L1392" s="115"/>
      <c r="M1392" s="142"/>
      <c r="N1392" s="32" t="str">
        <f t="shared" ref="N1392" ca="1" si="984">IF(B1390="","",N1390/G1390)</f>
        <v/>
      </c>
      <c r="O1392" s="115"/>
    </row>
    <row r="1393" spans="1:15" x14ac:dyDescent="0.25">
      <c r="A1393" s="23"/>
      <c r="B1393" s="78" t="str">
        <f ca="1">IF(OFFSET(Zdroj!$B$16,A1392,0)&gt;0,A1395,"")</f>
        <v/>
      </c>
      <c r="C1393" s="2" t="str">
        <f ca="1">IF($B1393="","",IF(Zdroj!$AS$9="ano",CONCATENATE(OFFSET(Zdroj!C$16,'k rozhodnutí detailní'!$A1392,0),"
","Anonymizováno","
",OFFSET(Zdroj!E$16,'k rozhodnutí detailní'!$A1392,0),"
",OFFSET(Zdroj!F$16,'k rozhodnutí detailní'!$A1392,0)),CONCATENATE(OFFSET(Zdroj!C$16,'k rozhodnutí detailní'!$A1392,0),"
",OFFSET(Zdroj!D$16,'k rozhodnutí detailní'!$A1392,0),"
",OFFSET(Zdroj!E$16,'k rozhodnutí detailní'!$A1392,0),"
",OFFSET(Zdroj!F$16,'k rozhodnutí detailní'!$A1392,0))))</f>
        <v/>
      </c>
      <c r="D1393" s="19" t="str">
        <f ca="1">IF($B1393="","",OFFSET(Zdroj!N$16,'k rozhodnutí detailní'!$A1392,0))</f>
        <v/>
      </c>
      <c r="E1393" s="127" t="str">
        <f ca="1">IF($B1393="","",OFFSET(Zdroj!T$16,'k rozhodnutí detailní'!$A1392,0))</f>
        <v/>
      </c>
      <c r="F1393" s="31" t="str">
        <f ca="1">IF($B1393="","",OFFSET(Zdroj!U$16,'k rozhodnutí detailní'!$A1392,0))</f>
        <v/>
      </c>
      <c r="G1393" s="122" t="str">
        <f ca="1">IF($B1393="","",OFFSET(Zdroj!W$16,'k rozhodnutí detailní'!$A1392,0))</f>
        <v/>
      </c>
      <c r="H1393" s="126" t="str">
        <f ca="1">IF($B1393="","",OFFSET(Zdroj!Y$16,'k rozhodnutí detailní'!$A1392,0))</f>
        <v/>
      </c>
      <c r="I1393" s="115" t="str">
        <f ca="1">IF($B1393="","",OFFSET(Zdroj!BW$16,'k rozhodnutí detailní'!$A1392,0))</f>
        <v/>
      </c>
      <c r="J1393" s="115" t="str">
        <f ca="1">IF($B1393="","",OFFSET(Zdroj!BX$16,'k rozhodnutí detailní'!$A1392,0))</f>
        <v/>
      </c>
      <c r="K1393" s="115" t="str">
        <f ca="1">IF($B1393="","",OFFSET(Zdroj!BY$16,'k rozhodnutí detailní'!$A1392,0))</f>
        <v/>
      </c>
      <c r="L1393" s="115" t="str">
        <f ca="1">IF($B1393="","",CONCATENATE(OFFSET(Zdroj!BZ$16,'k rozhodnutí detailní'!$A1392,0)," ze 100"))</f>
        <v/>
      </c>
      <c r="M1393" s="142" t="str">
        <f t="shared" ref="M1393" ca="1" si="985">IF($B1393="","",SUM((I1393+J1393+K1393)/100))</f>
        <v/>
      </c>
      <c r="N1393" s="125" t="str">
        <f ca="1">IF(B1393="","",OFFSET(Zdroj!CE$16,'k rozhodnutí detailní'!A1392,0))</f>
        <v/>
      </c>
      <c r="O1393" s="115" t="str">
        <f ca="1">IF($B1393="","",OFFSET(Zdroj!Z$16,'k rozhodnutí detailní'!$A1392,0))</f>
        <v/>
      </c>
    </row>
    <row r="1394" spans="1:15" x14ac:dyDescent="0.25">
      <c r="A1394" s="23"/>
      <c r="B1394" s="124" t="str">
        <f ca="1">IF(OFFSET(Zdroj!$B$16,A1392,0)&gt;0,OFFSET(Zdroj!$B$16,A1392,0)+0,"")</f>
        <v/>
      </c>
      <c r="C1394" s="2" t="str">
        <f ca="1">IF($B1393="","",IF(Zdroj!$AS$9="ano",CONCATENATE("Okres:","
",OFFSET(Zdroj!CH$16,'k rozhodnutí detailní'!$A1392,0),"
","Právní forma","
",OFFSET(Zdroj!H$16,'k rozhodnutí detailní'!$A1392,0),"
",IF(OFFSET(Zdroj!I$16,'k rozhodnutí detailní'!$A1392,0)="","","IČO: "),OFFSET(Zdroj!I$16,'k rozhodnutí detailní'!$A1392,0),"
","B.Ú. ",IF(OFFSET(Zdroj!J$16,'k rozhodnutí detailní'!$A1392,0)="","","Anonymizováno")),CONCATENATE("Okres:","
",OFFSET(Zdroj!CH$16,'k rozhodnutí detailní'!$A1392,0),"
","Právní forma","
",OFFSET(Zdroj!H$16,'k rozhodnutí detailní'!$A1392,0),"
",IF(OFFSET(Zdroj!I$16,'k rozhodnutí detailní'!$A1392,0)="","","IČO: "),OFFSET(Zdroj!I$16,'k rozhodnutí detailní'!$A1392,0),"
","B.Ú. ",OFFSET(Zdroj!J$16,'k rozhodnutí detailní'!$A1392,0))))</f>
        <v/>
      </c>
      <c r="D1394" s="3" t="str">
        <f ca="1">IF($B1393="","",OFFSET(Zdroj!O$16,'k rozhodnutí detailní'!$A1392,0))</f>
        <v/>
      </c>
      <c r="E1394" s="127"/>
      <c r="F1394" s="30"/>
      <c r="G1394" s="122"/>
      <c r="H1394" s="126"/>
      <c r="I1394" s="115"/>
      <c r="J1394" s="115"/>
      <c r="K1394" s="115"/>
      <c r="L1394" s="115"/>
      <c r="M1394" s="142"/>
      <c r="N1394" s="125"/>
      <c r="O1394" s="115"/>
    </row>
    <row r="1395" spans="1:15" x14ac:dyDescent="0.25">
      <c r="A1395" s="23">
        <f t="shared" ref="A1395" si="986">ROW()/3-1</f>
        <v>464</v>
      </c>
      <c r="B1395" s="124"/>
      <c r="C1395" s="28" t="str">
        <f ca="1">IF($B1393="","",IF(Zdroj!$AS$9="ano",IF(OFFSET(Zdroj!M$16,'k rozhodnutí detailní'!A1392,0)="","","Anonymizováno"),IF(OFFSET(Zdroj!M$16,'k rozhodnutí detailní'!A1392,0)="","",OFFSET(Zdroj!M$16,'k rozhodnutí detailní'!A1392,0))))</f>
        <v/>
      </c>
      <c r="D1395" s="3" t="str">
        <f ca="1">IF($B1393="","",CONCATENATE("Dotace bude použita na:","
",OFFSET(Zdroj!P$16,'k rozhodnutí detailní'!$A1392,0)))</f>
        <v/>
      </c>
      <c r="E1395" s="127"/>
      <c r="F1395" s="31" t="str">
        <f ca="1">IF($B1393="","",OFFSET(Zdroj!V$16,'k rozhodnutí detailní'!$A1392,0))</f>
        <v/>
      </c>
      <c r="G1395" s="38" t="str">
        <f ca="1">IF($B1393="","",OFFSET(Zdroj!CC$16,'k rozhodnutí'!$A1392,0))</f>
        <v/>
      </c>
      <c r="H1395" s="126"/>
      <c r="I1395" s="115"/>
      <c r="J1395" s="115"/>
      <c r="K1395" s="115"/>
      <c r="L1395" s="115"/>
      <c r="M1395" s="142"/>
      <c r="N1395" s="32" t="str">
        <f t="shared" ref="N1395" ca="1" si="987">IF(B1393="","",N1393/G1393)</f>
        <v/>
      </c>
      <c r="O1395" s="115"/>
    </row>
    <row r="1396" spans="1:15" x14ac:dyDescent="0.25">
      <c r="A1396" s="23"/>
      <c r="B1396" s="78" t="str">
        <f ca="1">IF(OFFSET(Zdroj!$B$16,A1395,0)&gt;0,A1398,"")</f>
        <v/>
      </c>
      <c r="C1396" s="2" t="str">
        <f ca="1">IF($B1396="","",IF(Zdroj!$AS$9="ano",CONCATENATE(OFFSET(Zdroj!C$16,'k rozhodnutí detailní'!$A1395,0),"
","Anonymizováno","
",OFFSET(Zdroj!E$16,'k rozhodnutí detailní'!$A1395,0),"
",OFFSET(Zdroj!F$16,'k rozhodnutí detailní'!$A1395,0)),CONCATENATE(OFFSET(Zdroj!C$16,'k rozhodnutí detailní'!$A1395,0),"
",OFFSET(Zdroj!D$16,'k rozhodnutí detailní'!$A1395,0),"
",OFFSET(Zdroj!E$16,'k rozhodnutí detailní'!$A1395,0),"
",OFFSET(Zdroj!F$16,'k rozhodnutí detailní'!$A1395,0))))</f>
        <v/>
      </c>
      <c r="D1396" s="19" t="str">
        <f ca="1">IF($B1396="","",OFFSET(Zdroj!N$16,'k rozhodnutí detailní'!$A1395,0))</f>
        <v/>
      </c>
      <c r="E1396" s="127" t="str">
        <f ca="1">IF($B1396="","",OFFSET(Zdroj!T$16,'k rozhodnutí detailní'!$A1395,0))</f>
        <v/>
      </c>
      <c r="F1396" s="31" t="str">
        <f ca="1">IF($B1396="","",OFFSET(Zdroj!U$16,'k rozhodnutí detailní'!$A1395,0))</f>
        <v/>
      </c>
      <c r="G1396" s="122" t="str">
        <f ca="1">IF($B1396="","",OFFSET(Zdroj!W$16,'k rozhodnutí detailní'!$A1395,0))</f>
        <v/>
      </c>
      <c r="H1396" s="126" t="str">
        <f ca="1">IF($B1396="","",OFFSET(Zdroj!Y$16,'k rozhodnutí detailní'!$A1395,0))</f>
        <v/>
      </c>
      <c r="I1396" s="115" t="str">
        <f ca="1">IF($B1396="","",OFFSET(Zdroj!BW$16,'k rozhodnutí detailní'!$A1395,0))</f>
        <v/>
      </c>
      <c r="J1396" s="115" t="str">
        <f ca="1">IF($B1396="","",OFFSET(Zdroj!BX$16,'k rozhodnutí detailní'!$A1395,0))</f>
        <v/>
      </c>
      <c r="K1396" s="115" t="str">
        <f ca="1">IF($B1396="","",OFFSET(Zdroj!BY$16,'k rozhodnutí detailní'!$A1395,0))</f>
        <v/>
      </c>
      <c r="L1396" s="115" t="str">
        <f ca="1">IF($B1396="","",CONCATENATE(OFFSET(Zdroj!BZ$16,'k rozhodnutí detailní'!$A1395,0)," ze 100"))</f>
        <v/>
      </c>
      <c r="M1396" s="142" t="str">
        <f t="shared" ref="M1396" ca="1" si="988">IF($B1396="","",SUM((I1396+J1396+K1396)/100))</f>
        <v/>
      </c>
      <c r="N1396" s="125" t="str">
        <f ca="1">IF(B1396="","",OFFSET(Zdroj!CE$16,'k rozhodnutí detailní'!A1395,0))</f>
        <v/>
      </c>
      <c r="O1396" s="115" t="str">
        <f ca="1">IF($B1396="","",OFFSET(Zdroj!Z$16,'k rozhodnutí detailní'!$A1395,0))</f>
        <v/>
      </c>
    </row>
    <row r="1397" spans="1:15" x14ac:dyDescent="0.25">
      <c r="A1397" s="23"/>
      <c r="B1397" s="124" t="str">
        <f ca="1">IF(OFFSET(Zdroj!$B$16,A1395,0)&gt;0,OFFSET(Zdroj!$B$16,A1395,0)+0,"")</f>
        <v/>
      </c>
      <c r="C1397" s="2" t="str">
        <f ca="1">IF($B1396="","",IF(Zdroj!$AS$9="ano",CONCATENATE("Okres:","
",OFFSET(Zdroj!CH$16,'k rozhodnutí detailní'!$A1395,0),"
","Právní forma","
",OFFSET(Zdroj!H$16,'k rozhodnutí detailní'!$A1395,0),"
",IF(OFFSET(Zdroj!I$16,'k rozhodnutí detailní'!$A1395,0)="","","IČO: "),OFFSET(Zdroj!I$16,'k rozhodnutí detailní'!$A1395,0),"
","B.Ú. ",IF(OFFSET(Zdroj!J$16,'k rozhodnutí detailní'!$A1395,0)="","","Anonymizováno")),CONCATENATE("Okres:","
",OFFSET(Zdroj!CH$16,'k rozhodnutí detailní'!$A1395,0),"
","Právní forma","
",OFFSET(Zdroj!H$16,'k rozhodnutí detailní'!$A1395,0),"
",IF(OFFSET(Zdroj!I$16,'k rozhodnutí detailní'!$A1395,0)="","","IČO: "),OFFSET(Zdroj!I$16,'k rozhodnutí detailní'!$A1395,0),"
","B.Ú. ",OFFSET(Zdroj!J$16,'k rozhodnutí detailní'!$A1395,0))))</f>
        <v/>
      </c>
      <c r="D1397" s="3" t="str">
        <f ca="1">IF($B1396="","",OFFSET(Zdroj!O$16,'k rozhodnutí detailní'!$A1395,0))</f>
        <v/>
      </c>
      <c r="E1397" s="127"/>
      <c r="F1397" s="30"/>
      <c r="G1397" s="122"/>
      <c r="H1397" s="126"/>
      <c r="I1397" s="115"/>
      <c r="J1397" s="115"/>
      <c r="K1397" s="115"/>
      <c r="L1397" s="115"/>
      <c r="M1397" s="142"/>
      <c r="N1397" s="125"/>
      <c r="O1397" s="115"/>
    </row>
    <row r="1398" spans="1:15" x14ac:dyDescent="0.25">
      <c r="A1398" s="23">
        <f t="shared" ref="A1398" si="989">ROW()/3-1</f>
        <v>465</v>
      </c>
      <c r="B1398" s="124"/>
      <c r="C1398" s="28" t="str">
        <f ca="1">IF($B1396="","",IF(Zdroj!$AS$9="ano",IF(OFFSET(Zdroj!M$16,'k rozhodnutí detailní'!A1395,0)="","","Anonymizováno"),IF(OFFSET(Zdroj!M$16,'k rozhodnutí detailní'!A1395,0)="","",OFFSET(Zdroj!M$16,'k rozhodnutí detailní'!A1395,0))))</f>
        <v/>
      </c>
      <c r="D1398" s="3" t="str">
        <f ca="1">IF($B1396="","",CONCATENATE("Dotace bude použita na:","
",OFFSET(Zdroj!P$16,'k rozhodnutí detailní'!$A1395,0)))</f>
        <v/>
      </c>
      <c r="E1398" s="127"/>
      <c r="F1398" s="31" t="str">
        <f ca="1">IF($B1396="","",OFFSET(Zdroj!V$16,'k rozhodnutí detailní'!$A1395,0))</f>
        <v/>
      </c>
      <c r="G1398" s="38" t="str">
        <f ca="1">IF($B1396="","",OFFSET(Zdroj!CC$16,'k rozhodnutí'!$A1395,0))</f>
        <v/>
      </c>
      <c r="H1398" s="126"/>
      <c r="I1398" s="115"/>
      <c r="J1398" s="115"/>
      <c r="K1398" s="115"/>
      <c r="L1398" s="115"/>
      <c r="M1398" s="142"/>
      <c r="N1398" s="32" t="str">
        <f t="shared" ref="N1398" ca="1" si="990">IF(B1396="","",N1396/G1396)</f>
        <v/>
      </c>
      <c r="O1398" s="115"/>
    </row>
    <row r="1399" spans="1:15" x14ac:dyDescent="0.25">
      <c r="A1399" s="23"/>
      <c r="B1399" s="78" t="str">
        <f ca="1">IF(OFFSET(Zdroj!$B$16,A1398,0)&gt;0,A1401,"")</f>
        <v/>
      </c>
      <c r="C1399" s="2" t="str">
        <f ca="1">IF($B1399="","",IF(Zdroj!$AS$9="ano",CONCATENATE(OFFSET(Zdroj!C$16,'k rozhodnutí detailní'!$A1398,0),"
","Anonymizováno","
",OFFSET(Zdroj!E$16,'k rozhodnutí detailní'!$A1398,0),"
",OFFSET(Zdroj!F$16,'k rozhodnutí detailní'!$A1398,0)),CONCATENATE(OFFSET(Zdroj!C$16,'k rozhodnutí detailní'!$A1398,0),"
",OFFSET(Zdroj!D$16,'k rozhodnutí detailní'!$A1398,0),"
",OFFSET(Zdroj!E$16,'k rozhodnutí detailní'!$A1398,0),"
",OFFSET(Zdroj!F$16,'k rozhodnutí detailní'!$A1398,0))))</f>
        <v/>
      </c>
      <c r="D1399" s="19" t="str">
        <f ca="1">IF($B1399="","",OFFSET(Zdroj!N$16,'k rozhodnutí detailní'!$A1398,0))</f>
        <v/>
      </c>
      <c r="E1399" s="127" t="str">
        <f ca="1">IF($B1399="","",OFFSET(Zdroj!T$16,'k rozhodnutí detailní'!$A1398,0))</f>
        <v/>
      </c>
      <c r="F1399" s="31" t="str">
        <f ca="1">IF($B1399="","",OFFSET(Zdroj!U$16,'k rozhodnutí detailní'!$A1398,0))</f>
        <v/>
      </c>
      <c r="G1399" s="122" t="str">
        <f ca="1">IF($B1399="","",OFFSET(Zdroj!W$16,'k rozhodnutí detailní'!$A1398,0))</f>
        <v/>
      </c>
      <c r="H1399" s="126" t="str">
        <f ca="1">IF($B1399="","",OFFSET(Zdroj!Y$16,'k rozhodnutí detailní'!$A1398,0))</f>
        <v/>
      </c>
      <c r="I1399" s="115" t="str">
        <f ca="1">IF($B1399="","",OFFSET(Zdroj!BW$16,'k rozhodnutí detailní'!$A1398,0))</f>
        <v/>
      </c>
      <c r="J1399" s="115" t="str">
        <f ca="1">IF($B1399="","",OFFSET(Zdroj!BX$16,'k rozhodnutí detailní'!$A1398,0))</f>
        <v/>
      </c>
      <c r="K1399" s="115" t="str">
        <f ca="1">IF($B1399="","",OFFSET(Zdroj!BY$16,'k rozhodnutí detailní'!$A1398,0))</f>
        <v/>
      </c>
      <c r="L1399" s="115" t="str">
        <f ca="1">IF($B1399="","",CONCATENATE(OFFSET(Zdroj!BZ$16,'k rozhodnutí detailní'!$A1398,0)," ze 100"))</f>
        <v/>
      </c>
      <c r="M1399" s="142" t="str">
        <f t="shared" ref="M1399" ca="1" si="991">IF($B1399="","",SUM((I1399+J1399+K1399)/100))</f>
        <v/>
      </c>
      <c r="N1399" s="125" t="str">
        <f ca="1">IF(B1399="","",OFFSET(Zdroj!CE$16,'k rozhodnutí detailní'!A1398,0))</f>
        <v/>
      </c>
      <c r="O1399" s="115" t="str">
        <f ca="1">IF($B1399="","",OFFSET(Zdroj!Z$16,'k rozhodnutí detailní'!$A1398,0))</f>
        <v/>
      </c>
    </row>
    <row r="1400" spans="1:15" x14ac:dyDescent="0.25">
      <c r="A1400" s="23"/>
      <c r="B1400" s="124" t="str">
        <f ca="1">IF(OFFSET(Zdroj!$B$16,A1398,0)&gt;0,OFFSET(Zdroj!$B$16,A1398,0)+0,"")</f>
        <v/>
      </c>
      <c r="C1400" s="2" t="str">
        <f ca="1">IF($B1399="","",IF(Zdroj!$AS$9="ano",CONCATENATE("Okres:","
",OFFSET(Zdroj!CH$16,'k rozhodnutí detailní'!$A1398,0),"
","Právní forma","
",OFFSET(Zdroj!H$16,'k rozhodnutí detailní'!$A1398,0),"
",IF(OFFSET(Zdroj!I$16,'k rozhodnutí detailní'!$A1398,0)="","","IČO: "),OFFSET(Zdroj!I$16,'k rozhodnutí detailní'!$A1398,0),"
","B.Ú. ",IF(OFFSET(Zdroj!J$16,'k rozhodnutí detailní'!$A1398,0)="","","Anonymizováno")),CONCATENATE("Okres:","
",OFFSET(Zdroj!CH$16,'k rozhodnutí detailní'!$A1398,0),"
","Právní forma","
",OFFSET(Zdroj!H$16,'k rozhodnutí detailní'!$A1398,0),"
",IF(OFFSET(Zdroj!I$16,'k rozhodnutí detailní'!$A1398,0)="","","IČO: "),OFFSET(Zdroj!I$16,'k rozhodnutí detailní'!$A1398,0),"
","B.Ú. ",OFFSET(Zdroj!J$16,'k rozhodnutí detailní'!$A1398,0))))</f>
        <v/>
      </c>
      <c r="D1400" s="3" t="str">
        <f ca="1">IF($B1399="","",OFFSET(Zdroj!O$16,'k rozhodnutí detailní'!$A1398,0))</f>
        <v/>
      </c>
      <c r="E1400" s="127"/>
      <c r="F1400" s="30"/>
      <c r="G1400" s="122"/>
      <c r="H1400" s="126"/>
      <c r="I1400" s="115"/>
      <c r="J1400" s="115"/>
      <c r="K1400" s="115"/>
      <c r="L1400" s="115"/>
      <c r="M1400" s="142"/>
      <c r="N1400" s="125"/>
      <c r="O1400" s="115"/>
    </row>
    <row r="1401" spans="1:15" x14ac:dyDescent="0.25">
      <c r="A1401" s="23">
        <f t="shared" ref="A1401" si="992">ROW()/3-1</f>
        <v>466</v>
      </c>
      <c r="B1401" s="124"/>
      <c r="C1401" s="28" t="str">
        <f ca="1">IF($B1399="","",IF(Zdroj!$AS$9="ano",IF(OFFSET(Zdroj!M$16,'k rozhodnutí detailní'!A1398,0)="","","Anonymizováno"),IF(OFFSET(Zdroj!M$16,'k rozhodnutí detailní'!A1398,0)="","",OFFSET(Zdroj!M$16,'k rozhodnutí detailní'!A1398,0))))</f>
        <v/>
      </c>
      <c r="D1401" s="3" t="str">
        <f ca="1">IF($B1399="","",CONCATENATE("Dotace bude použita na:","
",OFFSET(Zdroj!P$16,'k rozhodnutí detailní'!$A1398,0)))</f>
        <v/>
      </c>
      <c r="E1401" s="127"/>
      <c r="F1401" s="31" t="str">
        <f ca="1">IF($B1399="","",OFFSET(Zdroj!V$16,'k rozhodnutí detailní'!$A1398,0))</f>
        <v/>
      </c>
      <c r="G1401" s="38" t="str">
        <f ca="1">IF($B1399="","",OFFSET(Zdroj!CC$16,'k rozhodnutí'!$A1398,0))</f>
        <v/>
      </c>
      <c r="H1401" s="126"/>
      <c r="I1401" s="115"/>
      <c r="J1401" s="115"/>
      <c r="K1401" s="115"/>
      <c r="L1401" s="115"/>
      <c r="M1401" s="142"/>
      <c r="N1401" s="32" t="str">
        <f t="shared" ref="N1401" ca="1" si="993">IF(B1399="","",N1399/G1399)</f>
        <v/>
      </c>
      <c r="O1401" s="115"/>
    </row>
    <row r="1402" spans="1:15" x14ac:dyDescent="0.25">
      <c r="A1402" s="23"/>
      <c r="B1402" s="78" t="str">
        <f ca="1">IF(OFFSET(Zdroj!$B$16,A1401,0)&gt;0,A1404,"")</f>
        <v/>
      </c>
      <c r="C1402" s="2" t="str">
        <f ca="1">IF($B1402="","",IF(Zdroj!$AS$9="ano",CONCATENATE(OFFSET(Zdroj!C$16,'k rozhodnutí detailní'!$A1401,0),"
","Anonymizováno","
",OFFSET(Zdroj!E$16,'k rozhodnutí detailní'!$A1401,0),"
",OFFSET(Zdroj!F$16,'k rozhodnutí detailní'!$A1401,0)),CONCATENATE(OFFSET(Zdroj!C$16,'k rozhodnutí detailní'!$A1401,0),"
",OFFSET(Zdroj!D$16,'k rozhodnutí detailní'!$A1401,0),"
",OFFSET(Zdroj!E$16,'k rozhodnutí detailní'!$A1401,0),"
",OFFSET(Zdroj!F$16,'k rozhodnutí detailní'!$A1401,0))))</f>
        <v/>
      </c>
      <c r="D1402" s="19" t="str">
        <f ca="1">IF($B1402="","",OFFSET(Zdroj!N$16,'k rozhodnutí detailní'!$A1401,0))</f>
        <v/>
      </c>
      <c r="E1402" s="127" t="str">
        <f ca="1">IF($B1402="","",OFFSET(Zdroj!T$16,'k rozhodnutí detailní'!$A1401,0))</f>
        <v/>
      </c>
      <c r="F1402" s="31" t="str">
        <f ca="1">IF($B1402="","",OFFSET(Zdroj!U$16,'k rozhodnutí detailní'!$A1401,0))</f>
        <v/>
      </c>
      <c r="G1402" s="122" t="str">
        <f ca="1">IF($B1402="","",OFFSET(Zdroj!W$16,'k rozhodnutí detailní'!$A1401,0))</f>
        <v/>
      </c>
      <c r="H1402" s="126" t="str">
        <f ca="1">IF($B1402="","",OFFSET(Zdroj!Y$16,'k rozhodnutí detailní'!$A1401,0))</f>
        <v/>
      </c>
      <c r="I1402" s="115" t="str">
        <f ca="1">IF($B1402="","",OFFSET(Zdroj!BW$16,'k rozhodnutí detailní'!$A1401,0))</f>
        <v/>
      </c>
      <c r="J1402" s="115" t="str">
        <f ca="1">IF($B1402="","",OFFSET(Zdroj!BX$16,'k rozhodnutí detailní'!$A1401,0))</f>
        <v/>
      </c>
      <c r="K1402" s="115" t="str">
        <f ca="1">IF($B1402="","",OFFSET(Zdroj!BY$16,'k rozhodnutí detailní'!$A1401,0))</f>
        <v/>
      </c>
      <c r="L1402" s="115" t="str">
        <f ca="1">IF($B1402="","",CONCATENATE(OFFSET(Zdroj!BZ$16,'k rozhodnutí detailní'!$A1401,0)," ze 100"))</f>
        <v/>
      </c>
      <c r="M1402" s="142" t="str">
        <f t="shared" ref="M1402" ca="1" si="994">IF($B1402="","",SUM((I1402+J1402+K1402)/100))</f>
        <v/>
      </c>
      <c r="N1402" s="125" t="str">
        <f ca="1">IF(B1402="","",OFFSET(Zdroj!CE$16,'k rozhodnutí detailní'!A1401,0))</f>
        <v/>
      </c>
      <c r="O1402" s="115" t="str">
        <f ca="1">IF($B1402="","",OFFSET(Zdroj!Z$16,'k rozhodnutí detailní'!$A1401,0))</f>
        <v/>
      </c>
    </row>
    <row r="1403" spans="1:15" x14ac:dyDescent="0.25">
      <c r="A1403" s="23"/>
      <c r="B1403" s="124" t="str">
        <f ca="1">IF(OFFSET(Zdroj!$B$16,A1401,0)&gt;0,OFFSET(Zdroj!$B$16,A1401,0)+0,"")</f>
        <v/>
      </c>
      <c r="C1403" s="2" t="str">
        <f ca="1">IF($B1402="","",IF(Zdroj!$AS$9="ano",CONCATENATE("Okres:","
",OFFSET(Zdroj!CH$16,'k rozhodnutí detailní'!$A1401,0),"
","Právní forma","
",OFFSET(Zdroj!H$16,'k rozhodnutí detailní'!$A1401,0),"
",IF(OFFSET(Zdroj!I$16,'k rozhodnutí detailní'!$A1401,0)="","","IČO: "),OFFSET(Zdroj!I$16,'k rozhodnutí detailní'!$A1401,0),"
","B.Ú. ",IF(OFFSET(Zdroj!J$16,'k rozhodnutí detailní'!$A1401,0)="","","Anonymizováno")),CONCATENATE("Okres:","
",OFFSET(Zdroj!CH$16,'k rozhodnutí detailní'!$A1401,0),"
","Právní forma","
",OFFSET(Zdroj!H$16,'k rozhodnutí detailní'!$A1401,0),"
",IF(OFFSET(Zdroj!I$16,'k rozhodnutí detailní'!$A1401,0)="","","IČO: "),OFFSET(Zdroj!I$16,'k rozhodnutí detailní'!$A1401,0),"
","B.Ú. ",OFFSET(Zdroj!J$16,'k rozhodnutí detailní'!$A1401,0))))</f>
        <v/>
      </c>
      <c r="D1403" s="3" t="str">
        <f ca="1">IF($B1402="","",OFFSET(Zdroj!O$16,'k rozhodnutí detailní'!$A1401,0))</f>
        <v/>
      </c>
      <c r="E1403" s="127"/>
      <c r="F1403" s="30"/>
      <c r="G1403" s="122"/>
      <c r="H1403" s="126"/>
      <c r="I1403" s="115"/>
      <c r="J1403" s="115"/>
      <c r="K1403" s="115"/>
      <c r="L1403" s="115"/>
      <c r="M1403" s="142"/>
      <c r="N1403" s="125"/>
      <c r="O1403" s="115"/>
    </row>
    <row r="1404" spans="1:15" x14ac:dyDescent="0.25">
      <c r="A1404" s="23">
        <f t="shared" ref="A1404" si="995">ROW()/3-1</f>
        <v>467</v>
      </c>
      <c r="B1404" s="124"/>
      <c r="C1404" s="28" t="str">
        <f ca="1">IF($B1402="","",IF(Zdroj!$AS$9="ano",IF(OFFSET(Zdroj!M$16,'k rozhodnutí detailní'!A1401,0)="","","Anonymizováno"),IF(OFFSET(Zdroj!M$16,'k rozhodnutí detailní'!A1401,0)="","",OFFSET(Zdroj!M$16,'k rozhodnutí detailní'!A1401,0))))</f>
        <v/>
      </c>
      <c r="D1404" s="3" t="str">
        <f ca="1">IF($B1402="","",CONCATENATE("Dotace bude použita na:","
",OFFSET(Zdroj!P$16,'k rozhodnutí detailní'!$A1401,0)))</f>
        <v/>
      </c>
      <c r="E1404" s="127"/>
      <c r="F1404" s="31" t="str">
        <f ca="1">IF($B1402="","",OFFSET(Zdroj!V$16,'k rozhodnutí detailní'!$A1401,0))</f>
        <v/>
      </c>
      <c r="G1404" s="38" t="str">
        <f ca="1">IF($B1402="","",OFFSET(Zdroj!CC$16,'k rozhodnutí'!$A1401,0))</f>
        <v/>
      </c>
      <c r="H1404" s="126"/>
      <c r="I1404" s="115"/>
      <c r="J1404" s="115"/>
      <c r="K1404" s="115"/>
      <c r="L1404" s="115"/>
      <c r="M1404" s="142"/>
      <c r="N1404" s="32" t="str">
        <f t="shared" ref="N1404" ca="1" si="996">IF(B1402="","",N1402/G1402)</f>
        <v/>
      </c>
      <c r="O1404" s="115"/>
    </row>
    <row r="1405" spans="1:15" x14ac:dyDescent="0.25">
      <c r="A1405" s="23"/>
      <c r="B1405" s="78" t="str">
        <f ca="1">IF(OFFSET(Zdroj!$B$16,A1404,0)&gt;0,A1407,"")</f>
        <v/>
      </c>
      <c r="C1405" s="2" t="str">
        <f ca="1">IF($B1405="","",IF(Zdroj!$AS$9="ano",CONCATENATE(OFFSET(Zdroj!C$16,'k rozhodnutí detailní'!$A1404,0),"
","Anonymizováno","
",OFFSET(Zdroj!E$16,'k rozhodnutí detailní'!$A1404,0),"
",OFFSET(Zdroj!F$16,'k rozhodnutí detailní'!$A1404,0)),CONCATENATE(OFFSET(Zdroj!C$16,'k rozhodnutí detailní'!$A1404,0),"
",OFFSET(Zdroj!D$16,'k rozhodnutí detailní'!$A1404,0),"
",OFFSET(Zdroj!E$16,'k rozhodnutí detailní'!$A1404,0),"
",OFFSET(Zdroj!F$16,'k rozhodnutí detailní'!$A1404,0))))</f>
        <v/>
      </c>
      <c r="D1405" s="19" t="str">
        <f ca="1">IF($B1405="","",OFFSET(Zdroj!N$16,'k rozhodnutí detailní'!$A1404,0))</f>
        <v/>
      </c>
      <c r="E1405" s="127" t="str">
        <f ca="1">IF($B1405="","",OFFSET(Zdroj!T$16,'k rozhodnutí detailní'!$A1404,0))</f>
        <v/>
      </c>
      <c r="F1405" s="31" t="str">
        <f ca="1">IF($B1405="","",OFFSET(Zdroj!U$16,'k rozhodnutí detailní'!$A1404,0))</f>
        <v/>
      </c>
      <c r="G1405" s="122" t="str">
        <f ca="1">IF($B1405="","",OFFSET(Zdroj!W$16,'k rozhodnutí detailní'!$A1404,0))</f>
        <v/>
      </c>
      <c r="H1405" s="126" t="str">
        <f ca="1">IF($B1405="","",OFFSET(Zdroj!Y$16,'k rozhodnutí detailní'!$A1404,0))</f>
        <v/>
      </c>
      <c r="I1405" s="115" t="str">
        <f ca="1">IF($B1405="","",OFFSET(Zdroj!BW$16,'k rozhodnutí detailní'!$A1404,0))</f>
        <v/>
      </c>
      <c r="J1405" s="115" t="str">
        <f ca="1">IF($B1405="","",OFFSET(Zdroj!BX$16,'k rozhodnutí detailní'!$A1404,0))</f>
        <v/>
      </c>
      <c r="K1405" s="115" t="str">
        <f ca="1">IF($B1405="","",OFFSET(Zdroj!BY$16,'k rozhodnutí detailní'!$A1404,0))</f>
        <v/>
      </c>
      <c r="L1405" s="115" t="str">
        <f ca="1">IF($B1405="","",CONCATENATE(OFFSET(Zdroj!BZ$16,'k rozhodnutí detailní'!$A1404,0)," ze 100"))</f>
        <v/>
      </c>
      <c r="M1405" s="142" t="str">
        <f t="shared" ref="M1405" ca="1" si="997">IF($B1405="","",SUM((I1405+J1405+K1405)/100))</f>
        <v/>
      </c>
      <c r="N1405" s="125" t="str">
        <f ca="1">IF(B1405="","",OFFSET(Zdroj!CE$16,'k rozhodnutí detailní'!A1404,0))</f>
        <v/>
      </c>
      <c r="O1405" s="115" t="str">
        <f ca="1">IF($B1405="","",OFFSET(Zdroj!Z$16,'k rozhodnutí detailní'!$A1404,0))</f>
        <v/>
      </c>
    </row>
    <row r="1406" spans="1:15" x14ac:dyDescent="0.25">
      <c r="A1406" s="23"/>
      <c r="B1406" s="124" t="str">
        <f ca="1">IF(OFFSET(Zdroj!$B$16,A1404,0)&gt;0,OFFSET(Zdroj!$B$16,A1404,0)+0,"")</f>
        <v/>
      </c>
      <c r="C1406" s="2" t="str">
        <f ca="1">IF($B1405="","",IF(Zdroj!$AS$9="ano",CONCATENATE("Okres:","
",OFFSET(Zdroj!CH$16,'k rozhodnutí detailní'!$A1404,0),"
","Právní forma","
",OFFSET(Zdroj!H$16,'k rozhodnutí detailní'!$A1404,0),"
",IF(OFFSET(Zdroj!I$16,'k rozhodnutí detailní'!$A1404,0)="","","IČO: "),OFFSET(Zdroj!I$16,'k rozhodnutí detailní'!$A1404,0),"
","B.Ú. ",IF(OFFSET(Zdroj!J$16,'k rozhodnutí detailní'!$A1404,0)="","","Anonymizováno")),CONCATENATE("Okres:","
",OFFSET(Zdroj!CH$16,'k rozhodnutí detailní'!$A1404,0),"
","Právní forma","
",OFFSET(Zdroj!H$16,'k rozhodnutí detailní'!$A1404,0),"
",IF(OFFSET(Zdroj!I$16,'k rozhodnutí detailní'!$A1404,0)="","","IČO: "),OFFSET(Zdroj!I$16,'k rozhodnutí detailní'!$A1404,0),"
","B.Ú. ",OFFSET(Zdroj!J$16,'k rozhodnutí detailní'!$A1404,0))))</f>
        <v/>
      </c>
      <c r="D1406" s="3" t="str">
        <f ca="1">IF($B1405="","",OFFSET(Zdroj!O$16,'k rozhodnutí detailní'!$A1404,0))</f>
        <v/>
      </c>
      <c r="E1406" s="127"/>
      <c r="F1406" s="30"/>
      <c r="G1406" s="122"/>
      <c r="H1406" s="126"/>
      <c r="I1406" s="115"/>
      <c r="J1406" s="115"/>
      <c r="K1406" s="115"/>
      <c r="L1406" s="115"/>
      <c r="M1406" s="142"/>
      <c r="N1406" s="125"/>
      <c r="O1406" s="115"/>
    </row>
    <row r="1407" spans="1:15" x14ac:dyDescent="0.25">
      <c r="A1407" s="23">
        <f t="shared" ref="A1407" si="998">ROW()/3-1</f>
        <v>468</v>
      </c>
      <c r="B1407" s="124"/>
      <c r="C1407" s="28" t="str">
        <f ca="1">IF($B1405="","",IF(Zdroj!$AS$9="ano",IF(OFFSET(Zdroj!M$16,'k rozhodnutí detailní'!A1404,0)="","","Anonymizováno"),IF(OFFSET(Zdroj!M$16,'k rozhodnutí detailní'!A1404,0)="","",OFFSET(Zdroj!M$16,'k rozhodnutí detailní'!A1404,0))))</f>
        <v/>
      </c>
      <c r="D1407" s="3" t="str">
        <f ca="1">IF($B1405="","",CONCATENATE("Dotace bude použita na:","
",OFFSET(Zdroj!P$16,'k rozhodnutí detailní'!$A1404,0)))</f>
        <v/>
      </c>
      <c r="E1407" s="127"/>
      <c r="F1407" s="31" t="str">
        <f ca="1">IF($B1405="","",OFFSET(Zdroj!V$16,'k rozhodnutí detailní'!$A1404,0))</f>
        <v/>
      </c>
      <c r="G1407" s="38" t="str">
        <f ca="1">IF($B1405="","",OFFSET(Zdroj!CC$16,'k rozhodnutí'!$A1404,0))</f>
        <v/>
      </c>
      <c r="H1407" s="126"/>
      <c r="I1407" s="115"/>
      <c r="J1407" s="115"/>
      <c r="K1407" s="115"/>
      <c r="L1407" s="115"/>
      <c r="M1407" s="142"/>
      <c r="N1407" s="32" t="str">
        <f t="shared" ref="N1407" ca="1" si="999">IF(B1405="","",N1405/G1405)</f>
        <v/>
      </c>
      <c r="O1407" s="115"/>
    </row>
    <row r="1408" spans="1:15" x14ac:dyDescent="0.25">
      <c r="A1408" s="23"/>
      <c r="B1408" s="78" t="str">
        <f ca="1">IF(OFFSET(Zdroj!$B$16,A1407,0)&gt;0,A1410,"")</f>
        <v/>
      </c>
      <c r="C1408" s="2" t="str">
        <f ca="1">IF($B1408="","",IF(Zdroj!$AS$9="ano",CONCATENATE(OFFSET(Zdroj!C$16,'k rozhodnutí detailní'!$A1407,0),"
","Anonymizováno","
",OFFSET(Zdroj!E$16,'k rozhodnutí detailní'!$A1407,0),"
",OFFSET(Zdroj!F$16,'k rozhodnutí detailní'!$A1407,0)),CONCATENATE(OFFSET(Zdroj!C$16,'k rozhodnutí detailní'!$A1407,0),"
",OFFSET(Zdroj!D$16,'k rozhodnutí detailní'!$A1407,0),"
",OFFSET(Zdroj!E$16,'k rozhodnutí detailní'!$A1407,0),"
",OFFSET(Zdroj!F$16,'k rozhodnutí detailní'!$A1407,0))))</f>
        <v/>
      </c>
      <c r="D1408" s="19" t="str">
        <f ca="1">IF($B1408="","",OFFSET(Zdroj!N$16,'k rozhodnutí detailní'!$A1407,0))</f>
        <v/>
      </c>
      <c r="E1408" s="127" t="str">
        <f ca="1">IF($B1408="","",OFFSET(Zdroj!T$16,'k rozhodnutí detailní'!$A1407,0))</f>
        <v/>
      </c>
      <c r="F1408" s="31" t="str">
        <f ca="1">IF($B1408="","",OFFSET(Zdroj!U$16,'k rozhodnutí detailní'!$A1407,0))</f>
        <v/>
      </c>
      <c r="G1408" s="122" t="str">
        <f ca="1">IF($B1408="","",OFFSET(Zdroj!W$16,'k rozhodnutí detailní'!$A1407,0))</f>
        <v/>
      </c>
      <c r="H1408" s="126" t="str">
        <f ca="1">IF($B1408="","",OFFSET(Zdroj!Y$16,'k rozhodnutí detailní'!$A1407,0))</f>
        <v/>
      </c>
      <c r="I1408" s="115" t="str">
        <f ca="1">IF($B1408="","",OFFSET(Zdroj!BW$16,'k rozhodnutí detailní'!$A1407,0))</f>
        <v/>
      </c>
      <c r="J1408" s="115" t="str">
        <f ca="1">IF($B1408="","",OFFSET(Zdroj!BX$16,'k rozhodnutí detailní'!$A1407,0))</f>
        <v/>
      </c>
      <c r="K1408" s="115" t="str">
        <f ca="1">IF($B1408="","",OFFSET(Zdroj!BY$16,'k rozhodnutí detailní'!$A1407,0))</f>
        <v/>
      </c>
      <c r="L1408" s="115" t="str">
        <f ca="1">IF($B1408="","",CONCATENATE(OFFSET(Zdroj!BZ$16,'k rozhodnutí detailní'!$A1407,0)," ze 100"))</f>
        <v/>
      </c>
      <c r="M1408" s="142" t="str">
        <f t="shared" ref="M1408" ca="1" si="1000">IF($B1408="","",SUM((I1408+J1408+K1408)/100))</f>
        <v/>
      </c>
      <c r="N1408" s="125" t="str">
        <f ca="1">IF(B1408="","",OFFSET(Zdroj!CE$16,'k rozhodnutí detailní'!A1407,0))</f>
        <v/>
      </c>
      <c r="O1408" s="115" t="str">
        <f ca="1">IF($B1408="","",OFFSET(Zdroj!Z$16,'k rozhodnutí detailní'!$A1407,0))</f>
        <v/>
      </c>
    </row>
    <row r="1409" spans="1:15" x14ac:dyDescent="0.25">
      <c r="A1409" s="23"/>
      <c r="B1409" s="124" t="str">
        <f ca="1">IF(OFFSET(Zdroj!$B$16,A1407,0)&gt;0,OFFSET(Zdroj!$B$16,A1407,0)+0,"")</f>
        <v/>
      </c>
      <c r="C1409" s="2" t="str">
        <f ca="1">IF($B1408="","",IF(Zdroj!$AS$9="ano",CONCATENATE("Okres:","
",OFFSET(Zdroj!CH$16,'k rozhodnutí detailní'!$A1407,0),"
","Právní forma","
",OFFSET(Zdroj!H$16,'k rozhodnutí detailní'!$A1407,0),"
",IF(OFFSET(Zdroj!I$16,'k rozhodnutí detailní'!$A1407,0)="","","IČO: "),OFFSET(Zdroj!I$16,'k rozhodnutí detailní'!$A1407,0),"
","B.Ú. ",IF(OFFSET(Zdroj!J$16,'k rozhodnutí detailní'!$A1407,0)="","","Anonymizováno")),CONCATENATE("Okres:","
",OFFSET(Zdroj!CH$16,'k rozhodnutí detailní'!$A1407,0),"
","Právní forma","
",OFFSET(Zdroj!H$16,'k rozhodnutí detailní'!$A1407,0),"
",IF(OFFSET(Zdroj!I$16,'k rozhodnutí detailní'!$A1407,0)="","","IČO: "),OFFSET(Zdroj!I$16,'k rozhodnutí detailní'!$A1407,0),"
","B.Ú. ",OFFSET(Zdroj!J$16,'k rozhodnutí detailní'!$A1407,0))))</f>
        <v/>
      </c>
      <c r="D1409" s="3" t="str">
        <f ca="1">IF($B1408="","",OFFSET(Zdroj!O$16,'k rozhodnutí detailní'!$A1407,0))</f>
        <v/>
      </c>
      <c r="E1409" s="127"/>
      <c r="F1409" s="30"/>
      <c r="G1409" s="122"/>
      <c r="H1409" s="126"/>
      <c r="I1409" s="115"/>
      <c r="J1409" s="115"/>
      <c r="K1409" s="115"/>
      <c r="L1409" s="115"/>
      <c r="M1409" s="142"/>
      <c r="N1409" s="125"/>
      <c r="O1409" s="115"/>
    </row>
    <row r="1410" spans="1:15" x14ac:dyDescent="0.25">
      <c r="A1410" s="23">
        <f t="shared" ref="A1410" si="1001">ROW()/3-1</f>
        <v>469</v>
      </c>
      <c r="B1410" s="124"/>
      <c r="C1410" s="28" t="str">
        <f ca="1">IF($B1408="","",IF(Zdroj!$AS$9="ano",IF(OFFSET(Zdroj!M$16,'k rozhodnutí detailní'!A1407,0)="","","Anonymizováno"),IF(OFFSET(Zdroj!M$16,'k rozhodnutí detailní'!A1407,0)="","",OFFSET(Zdroj!M$16,'k rozhodnutí detailní'!A1407,0))))</f>
        <v/>
      </c>
      <c r="D1410" s="3" t="str">
        <f ca="1">IF($B1408="","",CONCATENATE("Dotace bude použita na:","
",OFFSET(Zdroj!P$16,'k rozhodnutí detailní'!$A1407,0)))</f>
        <v/>
      </c>
      <c r="E1410" s="127"/>
      <c r="F1410" s="31" t="str">
        <f ca="1">IF($B1408="","",OFFSET(Zdroj!V$16,'k rozhodnutí detailní'!$A1407,0))</f>
        <v/>
      </c>
      <c r="G1410" s="38" t="str">
        <f ca="1">IF($B1408="","",OFFSET(Zdroj!CC$16,'k rozhodnutí'!$A1407,0))</f>
        <v/>
      </c>
      <c r="H1410" s="126"/>
      <c r="I1410" s="115"/>
      <c r="J1410" s="115"/>
      <c r="K1410" s="115"/>
      <c r="L1410" s="115"/>
      <c r="M1410" s="142"/>
      <c r="N1410" s="32" t="str">
        <f t="shared" ref="N1410" ca="1" si="1002">IF(B1408="","",N1408/G1408)</f>
        <v/>
      </c>
      <c r="O1410" s="115"/>
    </row>
    <row r="1411" spans="1:15" x14ac:dyDescent="0.25">
      <c r="A1411" s="23"/>
      <c r="B1411" s="78" t="str">
        <f ca="1">IF(OFFSET(Zdroj!$B$16,A1410,0)&gt;0,A1413,"")</f>
        <v/>
      </c>
      <c r="C1411" s="2" t="str">
        <f ca="1">IF($B1411="","",IF(Zdroj!$AS$9="ano",CONCATENATE(OFFSET(Zdroj!C$16,'k rozhodnutí detailní'!$A1410,0),"
","Anonymizováno","
",OFFSET(Zdroj!E$16,'k rozhodnutí detailní'!$A1410,0),"
",OFFSET(Zdroj!F$16,'k rozhodnutí detailní'!$A1410,0)),CONCATENATE(OFFSET(Zdroj!C$16,'k rozhodnutí detailní'!$A1410,0),"
",OFFSET(Zdroj!D$16,'k rozhodnutí detailní'!$A1410,0),"
",OFFSET(Zdroj!E$16,'k rozhodnutí detailní'!$A1410,0),"
",OFFSET(Zdroj!F$16,'k rozhodnutí detailní'!$A1410,0))))</f>
        <v/>
      </c>
      <c r="D1411" s="19" t="str">
        <f ca="1">IF($B1411="","",OFFSET(Zdroj!N$16,'k rozhodnutí detailní'!$A1410,0))</f>
        <v/>
      </c>
      <c r="E1411" s="127" t="str">
        <f ca="1">IF($B1411="","",OFFSET(Zdroj!T$16,'k rozhodnutí detailní'!$A1410,0))</f>
        <v/>
      </c>
      <c r="F1411" s="31" t="str">
        <f ca="1">IF($B1411="","",OFFSET(Zdroj!U$16,'k rozhodnutí detailní'!$A1410,0))</f>
        <v/>
      </c>
      <c r="G1411" s="122" t="str">
        <f ca="1">IF($B1411="","",OFFSET(Zdroj!W$16,'k rozhodnutí detailní'!$A1410,0))</f>
        <v/>
      </c>
      <c r="H1411" s="126" t="str">
        <f ca="1">IF($B1411="","",OFFSET(Zdroj!Y$16,'k rozhodnutí detailní'!$A1410,0))</f>
        <v/>
      </c>
      <c r="I1411" s="115" t="str">
        <f ca="1">IF($B1411="","",OFFSET(Zdroj!BW$16,'k rozhodnutí detailní'!$A1410,0))</f>
        <v/>
      </c>
      <c r="J1411" s="115" t="str">
        <f ca="1">IF($B1411="","",OFFSET(Zdroj!BX$16,'k rozhodnutí detailní'!$A1410,0))</f>
        <v/>
      </c>
      <c r="K1411" s="115" t="str">
        <f ca="1">IF($B1411="","",OFFSET(Zdroj!BY$16,'k rozhodnutí detailní'!$A1410,0))</f>
        <v/>
      </c>
      <c r="L1411" s="115" t="str">
        <f ca="1">IF($B1411="","",CONCATENATE(OFFSET(Zdroj!BZ$16,'k rozhodnutí detailní'!$A1410,0)," ze 100"))</f>
        <v/>
      </c>
      <c r="M1411" s="142" t="str">
        <f t="shared" ref="M1411" ca="1" si="1003">IF($B1411="","",SUM((I1411+J1411+K1411)/100))</f>
        <v/>
      </c>
      <c r="N1411" s="125" t="str">
        <f ca="1">IF(B1411="","",OFFSET(Zdroj!CE$16,'k rozhodnutí detailní'!A1410,0))</f>
        <v/>
      </c>
      <c r="O1411" s="115" t="str">
        <f ca="1">IF($B1411="","",OFFSET(Zdroj!Z$16,'k rozhodnutí detailní'!$A1410,0))</f>
        <v/>
      </c>
    </row>
    <row r="1412" spans="1:15" x14ac:dyDescent="0.25">
      <c r="A1412" s="23"/>
      <c r="B1412" s="124" t="str">
        <f ca="1">IF(OFFSET(Zdroj!$B$16,A1410,0)&gt;0,OFFSET(Zdroj!$B$16,A1410,0)+0,"")</f>
        <v/>
      </c>
      <c r="C1412" s="2" t="str">
        <f ca="1">IF($B1411="","",IF(Zdroj!$AS$9="ano",CONCATENATE("Okres:","
",OFFSET(Zdroj!CH$16,'k rozhodnutí detailní'!$A1410,0),"
","Právní forma","
",OFFSET(Zdroj!H$16,'k rozhodnutí detailní'!$A1410,0),"
",IF(OFFSET(Zdroj!I$16,'k rozhodnutí detailní'!$A1410,0)="","","IČO: "),OFFSET(Zdroj!I$16,'k rozhodnutí detailní'!$A1410,0),"
","B.Ú. ",IF(OFFSET(Zdroj!J$16,'k rozhodnutí detailní'!$A1410,0)="","","Anonymizováno")),CONCATENATE("Okres:","
",OFFSET(Zdroj!CH$16,'k rozhodnutí detailní'!$A1410,0),"
","Právní forma","
",OFFSET(Zdroj!H$16,'k rozhodnutí detailní'!$A1410,0),"
",IF(OFFSET(Zdroj!I$16,'k rozhodnutí detailní'!$A1410,0)="","","IČO: "),OFFSET(Zdroj!I$16,'k rozhodnutí detailní'!$A1410,0),"
","B.Ú. ",OFFSET(Zdroj!J$16,'k rozhodnutí detailní'!$A1410,0))))</f>
        <v/>
      </c>
      <c r="D1412" s="3" t="str">
        <f ca="1">IF($B1411="","",OFFSET(Zdroj!O$16,'k rozhodnutí detailní'!$A1410,0))</f>
        <v/>
      </c>
      <c r="E1412" s="127"/>
      <c r="F1412" s="30"/>
      <c r="G1412" s="122"/>
      <c r="H1412" s="126"/>
      <c r="I1412" s="115"/>
      <c r="J1412" s="115"/>
      <c r="K1412" s="115"/>
      <c r="L1412" s="115"/>
      <c r="M1412" s="142"/>
      <c r="N1412" s="125"/>
      <c r="O1412" s="115"/>
    </row>
    <row r="1413" spans="1:15" x14ac:dyDescent="0.25">
      <c r="A1413" s="23">
        <f t="shared" ref="A1413" si="1004">ROW()/3-1</f>
        <v>470</v>
      </c>
      <c r="B1413" s="124"/>
      <c r="C1413" s="28" t="str">
        <f ca="1">IF($B1411="","",IF(Zdroj!$AS$9="ano",IF(OFFSET(Zdroj!M$16,'k rozhodnutí detailní'!A1410,0)="","","Anonymizováno"),IF(OFFSET(Zdroj!M$16,'k rozhodnutí detailní'!A1410,0)="","",OFFSET(Zdroj!M$16,'k rozhodnutí detailní'!A1410,0))))</f>
        <v/>
      </c>
      <c r="D1413" s="3" t="str">
        <f ca="1">IF($B1411="","",CONCATENATE("Dotace bude použita na:","
",OFFSET(Zdroj!P$16,'k rozhodnutí detailní'!$A1410,0)))</f>
        <v/>
      </c>
      <c r="E1413" s="127"/>
      <c r="F1413" s="31" t="str">
        <f ca="1">IF($B1411="","",OFFSET(Zdroj!V$16,'k rozhodnutí detailní'!$A1410,0))</f>
        <v/>
      </c>
      <c r="G1413" s="38" t="str">
        <f ca="1">IF($B1411="","",OFFSET(Zdroj!CC$16,'k rozhodnutí'!$A1410,0))</f>
        <v/>
      </c>
      <c r="H1413" s="126"/>
      <c r="I1413" s="115"/>
      <c r="J1413" s="115"/>
      <c r="K1413" s="115"/>
      <c r="L1413" s="115"/>
      <c r="M1413" s="142"/>
      <c r="N1413" s="32" t="str">
        <f t="shared" ref="N1413" ca="1" si="1005">IF(B1411="","",N1411/G1411)</f>
        <v/>
      </c>
      <c r="O1413" s="115"/>
    </row>
    <row r="1414" spans="1:15" x14ac:dyDescent="0.25">
      <c r="A1414" s="23"/>
      <c r="B1414" s="78" t="str">
        <f ca="1">IF(OFFSET(Zdroj!$B$16,A1413,0)&gt;0,A1416,"")</f>
        <v/>
      </c>
      <c r="C1414" s="2" t="str">
        <f ca="1">IF($B1414="","",IF(Zdroj!$AS$9="ano",CONCATENATE(OFFSET(Zdroj!C$16,'k rozhodnutí detailní'!$A1413,0),"
","Anonymizováno","
",OFFSET(Zdroj!E$16,'k rozhodnutí detailní'!$A1413,0),"
",OFFSET(Zdroj!F$16,'k rozhodnutí detailní'!$A1413,0)),CONCATENATE(OFFSET(Zdroj!C$16,'k rozhodnutí detailní'!$A1413,0),"
",OFFSET(Zdroj!D$16,'k rozhodnutí detailní'!$A1413,0),"
",OFFSET(Zdroj!E$16,'k rozhodnutí detailní'!$A1413,0),"
",OFFSET(Zdroj!F$16,'k rozhodnutí detailní'!$A1413,0))))</f>
        <v/>
      </c>
      <c r="D1414" s="19" t="str">
        <f ca="1">IF($B1414="","",OFFSET(Zdroj!N$16,'k rozhodnutí detailní'!$A1413,0))</f>
        <v/>
      </c>
      <c r="E1414" s="127" t="str">
        <f ca="1">IF($B1414="","",OFFSET(Zdroj!T$16,'k rozhodnutí detailní'!$A1413,0))</f>
        <v/>
      </c>
      <c r="F1414" s="31" t="str">
        <f ca="1">IF($B1414="","",OFFSET(Zdroj!U$16,'k rozhodnutí detailní'!$A1413,0))</f>
        <v/>
      </c>
      <c r="G1414" s="122" t="str">
        <f ca="1">IF($B1414="","",OFFSET(Zdroj!W$16,'k rozhodnutí detailní'!$A1413,0))</f>
        <v/>
      </c>
      <c r="H1414" s="126" t="str">
        <f ca="1">IF($B1414="","",OFFSET(Zdroj!Y$16,'k rozhodnutí detailní'!$A1413,0))</f>
        <v/>
      </c>
      <c r="I1414" s="115" t="str">
        <f ca="1">IF($B1414="","",OFFSET(Zdroj!BW$16,'k rozhodnutí detailní'!$A1413,0))</f>
        <v/>
      </c>
      <c r="J1414" s="115" t="str">
        <f ca="1">IF($B1414="","",OFFSET(Zdroj!BX$16,'k rozhodnutí detailní'!$A1413,0))</f>
        <v/>
      </c>
      <c r="K1414" s="115" t="str">
        <f ca="1">IF($B1414="","",OFFSET(Zdroj!BY$16,'k rozhodnutí detailní'!$A1413,0))</f>
        <v/>
      </c>
      <c r="L1414" s="115" t="str">
        <f ca="1">IF($B1414="","",CONCATENATE(OFFSET(Zdroj!BZ$16,'k rozhodnutí detailní'!$A1413,0)," ze 100"))</f>
        <v/>
      </c>
      <c r="M1414" s="142" t="str">
        <f t="shared" ref="M1414" ca="1" si="1006">IF($B1414="","",SUM((I1414+J1414+K1414)/100))</f>
        <v/>
      </c>
      <c r="N1414" s="125" t="str">
        <f ca="1">IF(B1414="","",OFFSET(Zdroj!CE$16,'k rozhodnutí detailní'!A1413,0))</f>
        <v/>
      </c>
      <c r="O1414" s="115" t="str">
        <f ca="1">IF($B1414="","",OFFSET(Zdroj!Z$16,'k rozhodnutí detailní'!$A1413,0))</f>
        <v/>
      </c>
    </row>
    <row r="1415" spans="1:15" x14ac:dyDescent="0.25">
      <c r="A1415" s="23"/>
      <c r="B1415" s="124" t="str">
        <f ca="1">IF(OFFSET(Zdroj!$B$16,A1413,0)&gt;0,OFFSET(Zdroj!$B$16,A1413,0)+0,"")</f>
        <v/>
      </c>
      <c r="C1415" s="2" t="str">
        <f ca="1">IF($B1414="","",IF(Zdroj!$AS$9="ano",CONCATENATE("Okres:","
",OFFSET(Zdroj!CH$16,'k rozhodnutí detailní'!$A1413,0),"
","Právní forma","
",OFFSET(Zdroj!H$16,'k rozhodnutí detailní'!$A1413,0),"
",IF(OFFSET(Zdroj!I$16,'k rozhodnutí detailní'!$A1413,0)="","","IČO: "),OFFSET(Zdroj!I$16,'k rozhodnutí detailní'!$A1413,0),"
","B.Ú. ",IF(OFFSET(Zdroj!J$16,'k rozhodnutí detailní'!$A1413,0)="","","Anonymizováno")),CONCATENATE("Okres:","
",OFFSET(Zdroj!CH$16,'k rozhodnutí detailní'!$A1413,0),"
","Právní forma","
",OFFSET(Zdroj!H$16,'k rozhodnutí detailní'!$A1413,0),"
",IF(OFFSET(Zdroj!I$16,'k rozhodnutí detailní'!$A1413,0)="","","IČO: "),OFFSET(Zdroj!I$16,'k rozhodnutí detailní'!$A1413,0),"
","B.Ú. ",OFFSET(Zdroj!J$16,'k rozhodnutí detailní'!$A1413,0))))</f>
        <v/>
      </c>
      <c r="D1415" s="3" t="str">
        <f ca="1">IF($B1414="","",OFFSET(Zdroj!O$16,'k rozhodnutí detailní'!$A1413,0))</f>
        <v/>
      </c>
      <c r="E1415" s="127"/>
      <c r="F1415" s="30"/>
      <c r="G1415" s="122"/>
      <c r="H1415" s="126"/>
      <c r="I1415" s="115"/>
      <c r="J1415" s="115"/>
      <c r="K1415" s="115"/>
      <c r="L1415" s="115"/>
      <c r="M1415" s="142"/>
      <c r="N1415" s="125"/>
      <c r="O1415" s="115"/>
    </row>
    <row r="1416" spans="1:15" x14ac:dyDescent="0.25">
      <c r="A1416" s="23">
        <f t="shared" ref="A1416" si="1007">ROW()/3-1</f>
        <v>471</v>
      </c>
      <c r="B1416" s="124"/>
      <c r="C1416" s="28" t="str">
        <f ca="1">IF($B1414="","",IF(Zdroj!$AS$9="ano",IF(OFFSET(Zdroj!M$16,'k rozhodnutí detailní'!A1413,0)="","","Anonymizováno"),IF(OFFSET(Zdroj!M$16,'k rozhodnutí detailní'!A1413,0)="","",OFFSET(Zdroj!M$16,'k rozhodnutí detailní'!A1413,0))))</f>
        <v/>
      </c>
      <c r="D1416" s="3" t="str">
        <f ca="1">IF($B1414="","",CONCATENATE("Dotace bude použita na:","
",OFFSET(Zdroj!P$16,'k rozhodnutí detailní'!$A1413,0)))</f>
        <v/>
      </c>
      <c r="E1416" s="127"/>
      <c r="F1416" s="31" t="str">
        <f ca="1">IF($B1414="","",OFFSET(Zdroj!V$16,'k rozhodnutí detailní'!$A1413,0))</f>
        <v/>
      </c>
      <c r="G1416" s="38" t="str">
        <f ca="1">IF($B1414="","",OFFSET(Zdroj!CC$16,'k rozhodnutí'!$A1413,0))</f>
        <v/>
      </c>
      <c r="H1416" s="126"/>
      <c r="I1416" s="115"/>
      <c r="J1416" s="115"/>
      <c r="K1416" s="115"/>
      <c r="L1416" s="115"/>
      <c r="M1416" s="142"/>
      <c r="N1416" s="32" t="str">
        <f t="shared" ref="N1416" ca="1" si="1008">IF(B1414="","",N1414/G1414)</f>
        <v/>
      </c>
      <c r="O1416" s="115"/>
    </row>
    <row r="1417" spans="1:15" x14ac:dyDescent="0.25">
      <c r="A1417" s="23"/>
      <c r="B1417" s="78" t="str">
        <f ca="1">IF(OFFSET(Zdroj!$B$16,A1416,0)&gt;0,A1419,"")</f>
        <v/>
      </c>
      <c r="C1417" s="2" t="str">
        <f ca="1">IF($B1417="","",IF(Zdroj!$AS$9="ano",CONCATENATE(OFFSET(Zdroj!C$16,'k rozhodnutí detailní'!$A1416,0),"
","Anonymizováno","
",OFFSET(Zdroj!E$16,'k rozhodnutí detailní'!$A1416,0),"
",OFFSET(Zdroj!F$16,'k rozhodnutí detailní'!$A1416,0)),CONCATENATE(OFFSET(Zdroj!C$16,'k rozhodnutí detailní'!$A1416,0),"
",OFFSET(Zdroj!D$16,'k rozhodnutí detailní'!$A1416,0),"
",OFFSET(Zdroj!E$16,'k rozhodnutí detailní'!$A1416,0),"
",OFFSET(Zdroj!F$16,'k rozhodnutí detailní'!$A1416,0))))</f>
        <v/>
      </c>
      <c r="D1417" s="19" t="str">
        <f ca="1">IF($B1417="","",OFFSET(Zdroj!N$16,'k rozhodnutí detailní'!$A1416,0))</f>
        <v/>
      </c>
      <c r="E1417" s="127" t="str">
        <f ca="1">IF($B1417="","",OFFSET(Zdroj!T$16,'k rozhodnutí detailní'!$A1416,0))</f>
        <v/>
      </c>
      <c r="F1417" s="31" t="str">
        <f ca="1">IF($B1417="","",OFFSET(Zdroj!U$16,'k rozhodnutí detailní'!$A1416,0))</f>
        <v/>
      </c>
      <c r="G1417" s="122" t="str">
        <f ca="1">IF($B1417="","",OFFSET(Zdroj!W$16,'k rozhodnutí detailní'!$A1416,0))</f>
        <v/>
      </c>
      <c r="H1417" s="126" t="str">
        <f ca="1">IF($B1417="","",OFFSET(Zdroj!Y$16,'k rozhodnutí detailní'!$A1416,0))</f>
        <v/>
      </c>
      <c r="I1417" s="115" t="str">
        <f ca="1">IF($B1417="","",OFFSET(Zdroj!BW$16,'k rozhodnutí detailní'!$A1416,0))</f>
        <v/>
      </c>
      <c r="J1417" s="115" t="str">
        <f ca="1">IF($B1417="","",OFFSET(Zdroj!BX$16,'k rozhodnutí detailní'!$A1416,0))</f>
        <v/>
      </c>
      <c r="K1417" s="115" t="str">
        <f ca="1">IF($B1417="","",OFFSET(Zdroj!BY$16,'k rozhodnutí detailní'!$A1416,0))</f>
        <v/>
      </c>
      <c r="L1417" s="115" t="str">
        <f ca="1">IF($B1417="","",CONCATENATE(OFFSET(Zdroj!BZ$16,'k rozhodnutí detailní'!$A1416,0)," ze 100"))</f>
        <v/>
      </c>
      <c r="M1417" s="142" t="str">
        <f t="shared" ref="M1417" ca="1" si="1009">IF($B1417="","",SUM((I1417+J1417+K1417)/100))</f>
        <v/>
      </c>
      <c r="N1417" s="125" t="str">
        <f ca="1">IF(B1417="","",OFFSET(Zdroj!CE$16,'k rozhodnutí detailní'!A1416,0))</f>
        <v/>
      </c>
      <c r="O1417" s="115" t="str">
        <f ca="1">IF($B1417="","",OFFSET(Zdroj!Z$16,'k rozhodnutí detailní'!$A1416,0))</f>
        <v/>
      </c>
    </row>
    <row r="1418" spans="1:15" x14ac:dyDescent="0.25">
      <c r="A1418" s="23"/>
      <c r="B1418" s="124" t="str">
        <f ca="1">IF(OFFSET(Zdroj!$B$16,A1416,0)&gt;0,OFFSET(Zdroj!$B$16,A1416,0)+0,"")</f>
        <v/>
      </c>
      <c r="C1418" s="2" t="str">
        <f ca="1">IF($B1417="","",IF(Zdroj!$AS$9="ano",CONCATENATE("Okres:","
",OFFSET(Zdroj!CH$16,'k rozhodnutí detailní'!$A1416,0),"
","Právní forma","
",OFFSET(Zdroj!H$16,'k rozhodnutí detailní'!$A1416,0),"
",IF(OFFSET(Zdroj!I$16,'k rozhodnutí detailní'!$A1416,0)="","","IČO: "),OFFSET(Zdroj!I$16,'k rozhodnutí detailní'!$A1416,0),"
","B.Ú. ",IF(OFFSET(Zdroj!J$16,'k rozhodnutí detailní'!$A1416,0)="","","Anonymizováno")),CONCATENATE("Okres:","
",OFFSET(Zdroj!CH$16,'k rozhodnutí detailní'!$A1416,0),"
","Právní forma","
",OFFSET(Zdroj!H$16,'k rozhodnutí detailní'!$A1416,0),"
",IF(OFFSET(Zdroj!I$16,'k rozhodnutí detailní'!$A1416,0)="","","IČO: "),OFFSET(Zdroj!I$16,'k rozhodnutí detailní'!$A1416,0),"
","B.Ú. ",OFFSET(Zdroj!J$16,'k rozhodnutí detailní'!$A1416,0))))</f>
        <v/>
      </c>
      <c r="D1418" s="3" t="str">
        <f ca="1">IF($B1417="","",OFFSET(Zdroj!O$16,'k rozhodnutí detailní'!$A1416,0))</f>
        <v/>
      </c>
      <c r="E1418" s="127"/>
      <c r="F1418" s="30"/>
      <c r="G1418" s="122"/>
      <c r="H1418" s="126"/>
      <c r="I1418" s="115"/>
      <c r="J1418" s="115"/>
      <c r="K1418" s="115"/>
      <c r="L1418" s="115"/>
      <c r="M1418" s="142"/>
      <c r="N1418" s="125"/>
      <c r="O1418" s="115"/>
    </row>
    <row r="1419" spans="1:15" x14ac:dyDescent="0.25">
      <c r="A1419" s="23">
        <f t="shared" ref="A1419" si="1010">ROW()/3-1</f>
        <v>472</v>
      </c>
      <c r="B1419" s="124"/>
      <c r="C1419" s="28" t="str">
        <f ca="1">IF($B1417="","",IF(Zdroj!$AS$9="ano",IF(OFFSET(Zdroj!M$16,'k rozhodnutí detailní'!A1416,0)="","","Anonymizováno"),IF(OFFSET(Zdroj!M$16,'k rozhodnutí detailní'!A1416,0)="","",OFFSET(Zdroj!M$16,'k rozhodnutí detailní'!A1416,0))))</f>
        <v/>
      </c>
      <c r="D1419" s="3" t="str">
        <f ca="1">IF($B1417="","",CONCATENATE("Dotace bude použita na:","
",OFFSET(Zdroj!P$16,'k rozhodnutí detailní'!$A1416,0)))</f>
        <v/>
      </c>
      <c r="E1419" s="127"/>
      <c r="F1419" s="31" t="str">
        <f ca="1">IF($B1417="","",OFFSET(Zdroj!V$16,'k rozhodnutí detailní'!$A1416,0))</f>
        <v/>
      </c>
      <c r="G1419" s="38" t="str">
        <f ca="1">IF($B1417="","",OFFSET(Zdroj!CC$16,'k rozhodnutí'!$A1416,0))</f>
        <v/>
      </c>
      <c r="H1419" s="126"/>
      <c r="I1419" s="115"/>
      <c r="J1419" s="115"/>
      <c r="K1419" s="115"/>
      <c r="L1419" s="115"/>
      <c r="M1419" s="142"/>
      <c r="N1419" s="32" t="str">
        <f t="shared" ref="N1419" ca="1" si="1011">IF(B1417="","",N1417/G1417)</f>
        <v/>
      </c>
      <c r="O1419" s="115"/>
    </row>
    <row r="1420" spans="1:15" x14ac:dyDescent="0.25">
      <c r="A1420" s="23"/>
      <c r="B1420" s="78" t="str">
        <f ca="1">IF(OFFSET(Zdroj!$B$16,A1419,0)&gt;0,A1422,"")</f>
        <v/>
      </c>
      <c r="C1420" s="2" t="str">
        <f ca="1">IF($B1420="","",IF(Zdroj!$AS$9="ano",CONCATENATE(OFFSET(Zdroj!C$16,'k rozhodnutí detailní'!$A1419,0),"
","Anonymizováno","
",OFFSET(Zdroj!E$16,'k rozhodnutí detailní'!$A1419,0),"
",OFFSET(Zdroj!F$16,'k rozhodnutí detailní'!$A1419,0)),CONCATENATE(OFFSET(Zdroj!C$16,'k rozhodnutí detailní'!$A1419,0),"
",OFFSET(Zdroj!D$16,'k rozhodnutí detailní'!$A1419,0),"
",OFFSET(Zdroj!E$16,'k rozhodnutí detailní'!$A1419,0),"
",OFFSET(Zdroj!F$16,'k rozhodnutí detailní'!$A1419,0))))</f>
        <v/>
      </c>
      <c r="D1420" s="19" t="str">
        <f ca="1">IF($B1420="","",OFFSET(Zdroj!N$16,'k rozhodnutí detailní'!$A1419,0))</f>
        <v/>
      </c>
      <c r="E1420" s="127" t="str">
        <f ca="1">IF($B1420="","",OFFSET(Zdroj!T$16,'k rozhodnutí detailní'!$A1419,0))</f>
        <v/>
      </c>
      <c r="F1420" s="31" t="str">
        <f ca="1">IF($B1420="","",OFFSET(Zdroj!U$16,'k rozhodnutí detailní'!$A1419,0))</f>
        <v/>
      </c>
      <c r="G1420" s="122" t="str">
        <f ca="1">IF($B1420="","",OFFSET(Zdroj!W$16,'k rozhodnutí detailní'!$A1419,0))</f>
        <v/>
      </c>
      <c r="H1420" s="126" t="str">
        <f ca="1">IF($B1420="","",OFFSET(Zdroj!Y$16,'k rozhodnutí detailní'!$A1419,0))</f>
        <v/>
      </c>
      <c r="I1420" s="115" t="str">
        <f ca="1">IF($B1420="","",OFFSET(Zdroj!BW$16,'k rozhodnutí detailní'!$A1419,0))</f>
        <v/>
      </c>
      <c r="J1420" s="115" t="str">
        <f ca="1">IF($B1420="","",OFFSET(Zdroj!BX$16,'k rozhodnutí detailní'!$A1419,0))</f>
        <v/>
      </c>
      <c r="K1420" s="115" t="str">
        <f ca="1">IF($B1420="","",OFFSET(Zdroj!BY$16,'k rozhodnutí detailní'!$A1419,0))</f>
        <v/>
      </c>
      <c r="L1420" s="115" t="str">
        <f ca="1">IF($B1420="","",CONCATENATE(OFFSET(Zdroj!BZ$16,'k rozhodnutí detailní'!$A1419,0)," ze 100"))</f>
        <v/>
      </c>
      <c r="M1420" s="142" t="str">
        <f t="shared" ref="M1420" ca="1" si="1012">IF($B1420="","",SUM((I1420+J1420+K1420)/100))</f>
        <v/>
      </c>
      <c r="N1420" s="125" t="str">
        <f ca="1">IF(B1420="","",OFFSET(Zdroj!CE$16,'k rozhodnutí detailní'!A1419,0))</f>
        <v/>
      </c>
      <c r="O1420" s="115" t="str">
        <f ca="1">IF($B1420="","",OFFSET(Zdroj!Z$16,'k rozhodnutí detailní'!$A1419,0))</f>
        <v/>
      </c>
    </row>
    <row r="1421" spans="1:15" x14ac:dyDescent="0.25">
      <c r="A1421" s="23"/>
      <c r="B1421" s="124" t="str">
        <f ca="1">IF(OFFSET(Zdroj!$B$16,A1419,0)&gt;0,OFFSET(Zdroj!$B$16,A1419,0)+0,"")</f>
        <v/>
      </c>
      <c r="C1421" s="2" t="str">
        <f ca="1">IF($B1420="","",IF(Zdroj!$AS$9="ano",CONCATENATE("Okres:","
",OFFSET(Zdroj!CH$16,'k rozhodnutí detailní'!$A1419,0),"
","Právní forma","
",OFFSET(Zdroj!H$16,'k rozhodnutí detailní'!$A1419,0),"
",IF(OFFSET(Zdroj!I$16,'k rozhodnutí detailní'!$A1419,0)="","","IČO: "),OFFSET(Zdroj!I$16,'k rozhodnutí detailní'!$A1419,0),"
","B.Ú. ",IF(OFFSET(Zdroj!J$16,'k rozhodnutí detailní'!$A1419,0)="","","Anonymizováno")),CONCATENATE("Okres:","
",OFFSET(Zdroj!CH$16,'k rozhodnutí detailní'!$A1419,0),"
","Právní forma","
",OFFSET(Zdroj!H$16,'k rozhodnutí detailní'!$A1419,0),"
",IF(OFFSET(Zdroj!I$16,'k rozhodnutí detailní'!$A1419,0)="","","IČO: "),OFFSET(Zdroj!I$16,'k rozhodnutí detailní'!$A1419,0),"
","B.Ú. ",OFFSET(Zdroj!J$16,'k rozhodnutí detailní'!$A1419,0))))</f>
        <v/>
      </c>
      <c r="D1421" s="3" t="str">
        <f ca="1">IF($B1420="","",OFFSET(Zdroj!O$16,'k rozhodnutí detailní'!$A1419,0))</f>
        <v/>
      </c>
      <c r="E1421" s="127"/>
      <c r="F1421" s="30"/>
      <c r="G1421" s="122"/>
      <c r="H1421" s="126"/>
      <c r="I1421" s="115"/>
      <c r="J1421" s="115"/>
      <c r="K1421" s="115"/>
      <c r="L1421" s="115"/>
      <c r="M1421" s="142"/>
      <c r="N1421" s="125"/>
      <c r="O1421" s="115"/>
    </row>
    <row r="1422" spans="1:15" x14ac:dyDescent="0.25">
      <c r="A1422" s="23">
        <f t="shared" ref="A1422" si="1013">ROW()/3-1</f>
        <v>473</v>
      </c>
      <c r="B1422" s="124"/>
      <c r="C1422" s="28" t="str">
        <f ca="1">IF($B1420="","",IF(Zdroj!$AS$9="ano",IF(OFFSET(Zdroj!M$16,'k rozhodnutí detailní'!A1419,0)="","","Anonymizováno"),IF(OFFSET(Zdroj!M$16,'k rozhodnutí detailní'!A1419,0)="","",OFFSET(Zdroj!M$16,'k rozhodnutí detailní'!A1419,0))))</f>
        <v/>
      </c>
      <c r="D1422" s="3" t="str">
        <f ca="1">IF($B1420="","",CONCATENATE("Dotace bude použita na:","
",OFFSET(Zdroj!P$16,'k rozhodnutí detailní'!$A1419,0)))</f>
        <v/>
      </c>
      <c r="E1422" s="127"/>
      <c r="F1422" s="31" t="str">
        <f ca="1">IF($B1420="","",OFFSET(Zdroj!V$16,'k rozhodnutí detailní'!$A1419,0))</f>
        <v/>
      </c>
      <c r="G1422" s="38" t="str">
        <f ca="1">IF($B1420="","",OFFSET(Zdroj!CC$16,'k rozhodnutí'!$A1419,0))</f>
        <v/>
      </c>
      <c r="H1422" s="126"/>
      <c r="I1422" s="115"/>
      <c r="J1422" s="115"/>
      <c r="K1422" s="115"/>
      <c r="L1422" s="115"/>
      <c r="M1422" s="142"/>
      <c r="N1422" s="32" t="str">
        <f t="shared" ref="N1422" ca="1" si="1014">IF(B1420="","",N1420/G1420)</f>
        <v/>
      </c>
      <c r="O1422" s="115"/>
    </row>
    <row r="1423" spans="1:15" x14ac:dyDescent="0.25">
      <c r="A1423" s="23"/>
      <c r="B1423" s="78" t="str">
        <f ca="1">IF(OFFSET(Zdroj!$B$16,A1422,0)&gt;0,A1425,"")</f>
        <v/>
      </c>
      <c r="C1423" s="2" t="str">
        <f ca="1">IF($B1423="","",IF(Zdroj!$AS$9="ano",CONCATENATE(OFFSET(Zdroj!C$16,'k rozhodnutí detailní'!$A1422,0),"
","Anonymizováno","
",OFFSET(Zdroj!E$16,'k rozhodnutí detailní'!$A1422,0),"
",OFFSET(Zdroj!F$16,'k rozhodnutí detailní'!$A1422,0)),CONCATENATE(OFFSET(Zdroj!C$16,'k rozhodnutí detailní'!$A1422,0),"
",OFFSET(Zdroj!D$16,'k rozhodnutí detailní'!$A1422,0),"
",OFFSET(Zdroj!E$16,'k rozhodnutí detailní'!$A1422,0),"
",OFFSET(Zdroj!F$16,'k rozhodnutí detailní'!$A1422,0))))</f>
        <v/>
      </c>
      <c r="D1423" s="19" t="str">
        <f ca="1">IF($B1423="","",OFFSET(Zdroj!N$16,'k rozhodnutí detailní'!$A1422,0))</f>
        <v/>
      </c>
      <c r="E1423" s="127" t="str">
        <f ca="1">IF($B1423="","",OFFSET(Zdroj!T$16,'k rozhodnutí detailní'!$A1422,0))</f>
        <v/>
      </c>
      <c r="F1423" s="31" t="str">
        <f ca="1">IF($B1423="","",OFFSET(Zdroj!U$16,'k rozhodnutí detailní'!$A1422,0))</f>
        <v/>
      </c>
      <c r="G1423" s="122" t="str">
        <f ca="1">IF($B1423="","",OFFSET(Zdroj!W$16,'k rozhodnutí detailní'!$A1422,0))</f>
        <v/>
      </c>
      <c r="H1423" s="126" t="str">
        <f ca="1">IF($B1423="","",OFFSET(Zdroj!Y$16,'k rozhodnutí detailní'!$A1422,0))</f>
        <v/>
      </c>
      <c r="I1423" s="115" t="str">
        <f ca="1">IF($B1423="","",OFFSET(Zdroj!BW$16,'k rozhodnutí detailní'!$A1422,0))</f>
        <v/>
      </c>
      <c r="J1423" s="115" t="str">
        <f ca="1">IF($B1423="","",OFFSET(Zdroj!BX$16,'k rozhodnutí detailní'!$A1422,0))</f>
        <v/>
      </c>
      <c r="K1423" s="115" t="str">
        <f ca="1">IF($B1423="","",OFFSET(Zdroj!BY$16,'k rozhodnutí detailní'!$A1422,0))</f>
        <v/>
      </c>
      <c r="L1423" s="115" t="str">
        <f ca="1">IF($B1423="","",CONCATENATE(OFFSET(Zdroj!BZ$16,'k rozhodnutí detailní'!$A1422,0)," ze 100"))</f>
        <v/>
      </c>
      <c r="M1423" s="142" t="str">
        <f t="shared" ref="M1423" ca="1" si="1015">IF($B1423="","",SUM((I1423+J1423+K1423)/100))</f>
        <v/>
      </c>
      <c r="N1423" s="125" t="str">
        <f ca="1">IF(B1423="","",OFFSET(Zdroj!CE$16,'k rozhodnutí detailní'!A1422,0))</f>
        <v/>
      </c>
      <c r="O1423" s="115" t="str">
        <f ca="1">IF($B1423="","",OFFSET(Zdroj!Z$16,'k rozhodnutí detailní'!$A1422,0))</f>
        <v/>
      </c>
    </row>
    <row r="1424" spans="1:15" x14ac:dyDescent="0.25">
      <c r="A1424" s="23"/>
      <c r="B1424" s="124" t="str">
        <f ca="1">IF(OFFSET(Zdroj!$B$16,A1422,0)&gt;0,OFFSET(Zdroj!$B$16,A1422,0)+0,"")</f>
        <v/>
      </c>
      <c r="C1424" s="2" t="str">
        <f ca="1">IF($B1423="","",IF(Zdroj!$AS$9="ano",CONCATENATE("Okres:","
",OFFSET(Zdroj!CH$16,'k rozhodnutí detailní'!$A1422,0),"
","Právní forma","
",OFFSET(Zdroj!H$16,'k rozhodnutí detailní'!$A1422,0),"
",IF(OFFSET(Zdroj!I$16,'k rozhodnutí detailní'!$A1422,0)="","","IČO: "),OFFSET(Zdroj!I$16,'k rozhodnutí detailní'!$A1422,0),"
","B.Ú. ",IF(OFFSET(Zdroj!J$16,'k rozhodnutí detailní'!$A1422,0)="","","Anonymizováno")),CONCATENATE("Okres:","
",OFFSET(Zdroj!CH$16,'k rozhodnutí detailní'!$A1422,0),"
","Právní forma","
",OFFSET(Zdroj!H$16,'k rozhodnutí detailní'!$A1422,0),"
",IF(OFFSET(Zdroj!I$16,'k rozhodnutí detailní'!$A1422,0)="","","IČO: "),OFFSET(Zdroj!I$16,'k rozhodnutí detailní'!$A1422,0),"
","B.Ú. ",OFFSET(Zdroj!J$16,'k rozhodnutí detailní'!$A1422,0))))</f>
        <v/>
      </c>
      <c r="D1424" s="3" t="str">
        <f ca="1">IF($B1423="","",OFFSET(Zdroj!O$16,'k rozhodnutí detailní'!$A1422,0))</f>
        <v/>
      </c>
      <c r="E1424" s="127"/>
      <c r="F1424" s="30"/>
      <c r="G1424" s="122"/>
      <c r="H1424" s="126"/>
      <c r="I1424" s="115"/>
      <c r="J1424" s="115"/>
      <c r="K1424" s="115"/>
      <c r="L1424" s="115"/>
      <c r="M1424" s="142"/>
      <c r="N1424" s="125"/>
      <c r="O1424" s="115"/>
    </row>
    <row r="1425" spans="1:15" x14ac:dyDescent="0.25">
      <c r="A1425" s="23">
        <f t="shared" ref="A1425" si="1016">ROW()/3-1</f>
        <v>474</v>
      </c>
      <c r="B1425" s="124"/>
      <c r="C1425" s="28" t="str">
        <f ca="1">IF($B1423="","",IF(Zdroj!$AS$9="ano",IF(OFFSET(Zdroj!M$16,'k rozhodnutí detailní'!A1422,0)="","","Anonymizováno"),IF(OFFSET(Zdroj!M$16,'k rozhodnutí detailní'!A1422,0)="","",OFFSET(Zdroj!M$16,'k rozhodnutí detailní'!A1422,0))))</f>
        <v/>
      </c>
      <c r="D1425" s="3" t="str">
        <f ca="1">IF($B1423="","",CONCATENATE("Dotace bude použita na:","
",OFFSET(Zdroj!P$16,'k rozhodnutí detailní'!$A1422,0)))</f>
        <v/>
      </c>
      <c r="E1425" s="127"/>
      <c r="F1425" s="31" t="str">
        <f ca="1">IF($B1423="","",OFFSET(Zdroj!V$16,'k rozhodnutí detailní'!$A1422,0))</f>
        <v/>
      </c>
      <c r="G1425" s="38" t="str">
        <f ca="1">IF($B1423="","",OFFSET(Zdroj!CC$16,'k rozhodnutí'!$A1422,0))</f>
        <v/>
      </c>
      <c r="H1425" s="126"/>
      <c r="I1425" s="115"/>
      <c r="J1425" s="115"/>
      <c r="K1425" s="115"/>
      <c r="L1425" s="115"/>
      <c r="M1425" s="142"/>
      <c r="N1425" s="32" t="str">
        <f t="shared" ref="N1425" ca="1" si="1017">IF(B1423="","",N1423/G1423)</f>
        <v/>
      </c>
      <c r="O1425" s="115"/>
    </row>
    <row r="1426" spans="1:15" x14ac:dyDescent="0.25">
      <c r="A1426" s="23"/>
      <c r="B1426" s="78" t="str">
        <f ca="1">IF(OFFSET(Zdroj!$B$16,A1425,0)&gt;0,A1428,"")</f>
        <v/>
      </c>
      <c r="C1426" s="2" t="str">
        <f ca="1">IF($B1426="","",IF(Zdroj!$AS$9="ano",CONCATENATE(OFFSET(Zdroj!C$16,'k rozhodnutí detailní'!$A1425,0),"
","Anonymizováno","
",OFFSET(Zdroj!E$16,'k rozhodnutí detailní'!$A1425,0),"
",OFFSET(Zdroj!F$16,'k rozhodnutí detailní'!$A1425,0)),CONCATENATE(OFFSET(Zdroj!C$16,'k rozhodnutí detailní'!$A1425,0),"
",OFFSET(Zdroj!D$16,'k rozhodnutí detailní'!$A1425,0),"
",OFFSET(Zdroj!E$16,'k rozhodnutí detailní'!$A1425,0),"
",OFFSET(Zdroj!F$16,'k rozhodnutí detailní'!$A1425,0))))</f>
        <v/>
      </c>
      <c r="D1426" s="19" t="str">
        <f ca="1">IF($B1426="","",OFFSET(Zdroj!N$16,'k rozhodnutí detailní'!$A1425,0))</f>
        <v/>
      </c>
      <c r="E1426" s="127" t="str">
        <f ca="1">IF($B1426="","",OFFSET(Zdroj!T$16,'k rozhodnutí detailní'!$A1425,0))</f>
        <v/>
      </c>
      <c r="F1426" s="31" t="str">
        <f ca="1">IF($B1426="","",OFFSET(Zdroj!U$16,'k rozhodnutí detailní'!$A1425,0))</f>
        <v/>
      </c>
      <c r="G1426" s="122" t="str">
        <f ca="1">IF($B1426="","",OFFSET(Zdroj!W$16,'k rozhodnutí detailní'!$A1425,0))</f>
        <v/>
      </c>
      <c r="H1426" s="126" t="str">
        <f ca="1">IF($B1426="","",OFFSET(Zdroj!Y$16,'k rozhodnutí detailní'!$A1425,0))</f>
        <v/>
      </c>
      <c r="I1426" s="115" t="str">
        <f ca="1">IF($B1426="","",OFFSET(Zdroj!BW$16,'k rozhodnutí detailní'!$A1425,0))</f>
        <v/>
      </c>
      <c r="J1426" s="115" t="str">
        <f ca="1">IF($B1426="","",OFFSET(Zdroj!BX$16,'k rozhodnutí detailní'!$A1425,0))</f>
        <v/>
      </c>
      <c r="K1426" s="115" t="str">
        <f ca="1">IF($B1426="","",OFFSET(Zdroj!BY$16,'k rozhodnutí detailní'!$A1425,0))</f>
        <v/>
      </c>
      <c r="L1426" s="115" t="str">
        <f ca="1">IF($B1426="","",CONCATENATE(OFFSET(Zdroj!BZ$16,'k rozhodnutí detailní'!$A1425,0)," ze 100"))</f>
        <v/>
      </c>
      <c r="M1426" s="142" t="str">
        <f t="shared" ref="M1426" ca="1" si="1018">IF($B1426="","",SUM((I1426+J1426+K1426)/100))</f>
        <v/>
      </c>
      <c r="N1426" s="125" t="str">
        <f ca="1">IF(B1426="","",OFFSET(Zdroj!CE$16,'k rozhodnutí detailní'!A1425,0))</f>
        <v/>
      </c>
      <c r="O1426" s="115" t="str">
        <f ca="1">IF($B1426="","",OFFSET(Zdroj!Z$16,'k rozhodnutí detailní'!$A1425,0))</f>
        <v/>
      </c>
    </row>
    <row r="1427" spans="1:15" x14ac:dyDescent="0.25">
      <c r="A1427" s="23"/>
      <c r="B1427" s="124" t="str">
        <f ca="1">IF(OFFSET(Zdroj!$B$16,A1425,0)&gt;0,OFFSET(Zdroj!$B$16,A1425,0)+0,"")</f>
        <v/>
      </c>
      <c r="C1427" s="2" t="str">
        <f ca="1">IF($B1426="","",IF(Zdroj!$AS$9="ano",CONCATENATE("Okres:","
",OFFSET(Zdroj!CH$16,'k rozhodnutí detailní'!$A1425,0),"
","Právní forma","
",OFFSET(Zdroj!H$16,'k rozhodnutí detailní'!$A1425,0),"
",IF(OFFSET(Zdroj!I$16,'k rozhodnutí detailní'!$A1425,0)="","","IČO: "),OFFSET(Zdroj!I$16,'k rozhodnutí detailní'!$A1425,0),"
","B.Ú. ",IF(OFFSET(Zdroj!J$16,'k rozhodnutí detailní'!$A1425,0)="","","Anonymizováno")),CONCATENATE("Okres:","
",OFFSET(Zdroj!CH$16,'k rozhodnutí detailní'!$A1425,0),"
","Právní forma","
",OFFSET(Zdroj!H$16,'k rozhodnutí detailní'!$A1425,0),"
",IF(OFFSET(Zdroj!I$16,'k rozhodnutí detailní'!$A1425,0)="","","IČO: "),OFFSET(Zdroj!I$16,'k rozhodnutí detailní'!$A1425,0),"
","B.Ú. ",OFFSET(Zdroj!J$16,'k rozhodnutí detailní'!$A1425,0))))</f>
        <v/>
      </c>
      <c r="D1427" s="3" t="str">
        <f ca="1">IF($B1426="","",OFFSET(Zdroj!O$16,'k rozhodnutí detailní'!$A1425,0))</f>
        <v/>
      </c>
      <c r="E1427" s="127"/>
      <c r="F1427" s="30"/>
      <c r="G1427" s="122"/>
      <c r="H1427" s="126"/>
      <c r="I1427" s="115"/>
      <c r="J1427" s="115"/>
      <c r="K1427" s="115"/>
      <c r="L1427" s="115"/>
      <c r="M1427" s="142"/>
      <c r="N1427" s="125"/>
      <c r="O1427" s="115"/>
    </row>
    <row r="1428" spans="1:15" x14ac:dyDescent="0.25">
      <c r="A1428" s="23">
        <f t="shared" ref="A1428" si="1019">ROW()/3-1</f>
        <v>475</v>
      </c>
      <c r="B1428" s="124"/>
      <c r="C1428" s="28" t="str">
        <f ca="1">IF($B1426="","",IF(Zdroj!$AS$9="ano",IF(OFFSET(Zdroj!M$16,'k rozhodnutí detailní'!A1425,0)="","","Anonymizováno"),IF(OFFSET(Zdroj!M$16,'k rozhodnutí detailní'!A1425,0)="","",OFFSET(Zdroj!M$16,'k rozhodnutí detailní'!A1425,0))))</f>
        <v/>
      </c>
      <c r="D1428" s="3" t="str">
        <f ca="1">IF($B1426="","",CONCATENATE("Dotace bude použita na:","
",OFFSET(Zdroj!P$16,'k rozhodnutí detailní'!$A1425,0)))</f>
        <v/>
      </c>
      <c r="E1428" s="127"/>
      <c r="F1428" s="31" t="str">
        <f ca="1">IF($B1426="","",OFFSET(Zdroj!V$16,'k rozhodnutí detailní'!$A1425,0))</f>
        <v/>
      </c>
      <c r="G1428" s="38" t="str">
        <f ca="1">IF($B1426="","",OFFSET(Zdroj!CC$16,'k rozhodnutí'!$A1425,0))</f>
        <v/>
      </c>
      <c r="H1428" s="126"/>
      <c r="I1428" s="115"/>
      <c r="J1428" s="115"/>
      <c r="K1428" s="115"/>
      <c r="L1428" s="115"/>
      <c r="M1428" s="142"/>
      <c r="N1428" s="32" t="str">
        <f t="shared" ref="N1428" ca="1" si="1020">IF(B1426="","",N1426/G1426)</f>
        <v/>
      </c>
      <c r="O1428" s="115"/>
    </row>
    <row r="1429" spans="1:15" x14ac:dyDescent="0.25">
      <c r="A1429" s="23"/>
      <c r="B1429" s="78" t="str">
        <f ca="1">IF(OFFSET(Zdroj!$B$16,A1428,0)&gt;0,A1431,"")</f>
        <v/>
      </c>
      <c r="C1429" s="2" t="str">
        <f ca="1">IF($B1429="","",IF(Zdroj!$AS$9="ano",CONCATENATE(OFFSET(Zdroj!C$16,'k rozhodnutí detailní'!$A1428,0),"
","Anonymizováno","
",OFFSET(Zdroj!E$16,'k rozhodnutí detailní'!$A1428,0),"
",OFFSET(Zdroj!F$16,'k rozhodnutí detailní'!$A1428,0)),CONCATENATE(OFFSET(Zdroj!C$16,'k rozhodnutí detailní'!$A1428,0),"
",OFFSET(Zdroj!D$16,'k rozhodnutí detailní'!$A1428,0),"
",OFFSET(Zdroj!E$16,'k rozhodnutí detailní'!$A1428,0),"
",OFFSET(Zdroj!F$16,'k rozhodnutí detailní'!$A1428,0))))</f>
        <v/>
      </c>
      <c r="D1429" s="19" t="str">
        <f ca="1">IF($B1429="","",OFFSET(Zdroj!N$16,'k rozhodnutí detailní'!$A1428,0))</f>
        <v/>
      </c>
      <c r="E1429" s="127" t="str">
        <f ca="1">IF($B1429="","",OFFSET(Zdroj!T$16,'k rozhodnutí detailní'!$A1428,0))</f>
        <v/>
      </c>
      <c r="F1429" s="31" t="str">
        <f ca="1">IF($B1429="","",OFFSET(Zdroj!U$16,'k rozhodnutí detailní'!$A1428,0))</f>
        <v/>
      </c>
      <c r="G1429" s="122" t="str">
        <f ca="1">IF($B1429="","",OFFSET(Zdroj!W$16,'k rozhodnutí detailní'!$A1428,0))</f>
        <v/>
      </c>
      <c r="H1429" s="126" t="str">
        <f ca="1">IF($B1429="","",OFFSET(Zdroj!Y$16,'k rozhodnutí detailní'!$A1428,0))</f>
        <v/>
      </c>
      <c r="I1429" s="115" t="str">
        <f ca="1">IF($B1429="","",OFFSET(Zdroj!BW$16,'k rozhodnutí detailní'!$A1428,0))</f>
        <v/>
      </c>
      <c r="J1429" s="115" t="str">
        <f ca="1">IF($B1429="","",OFFSET(Zdroj!BX$16,'k rozhodnutí detailní'!$A1428,0))</f>
        <v/>
      </c>
      <c r="K1429" s="115" t="str">
        <f ca="1">IF($B1429="","",OFFSET(Zdroj!BY$16,'k rozhodnutí detailní'!$A1428,0))</f>
        <v/>
      </c>
      <c r="L1429" s="115" t="str">
        <f ca="1">IF($B1429="","",CONCATENATE(OFFSET(Zdroj!BZ$16,'k rozhodnutí detailní'!$A1428,0)," ze 100"))</f>
        <v/>
      </c>
      <c r="M1429" s="142" t="str">
        <f t="shared" ref="M1429" ca="1" si="1021">IF($B1429="","",SUM((I1429+J1429+K1429)/100))</f>
        <v/>
      </c>
      <c r="N1429" s="125" t="str">
        <f ca="1">IF(B1429="","",OFFSET(Zdroj!CE$16,'k rozhodnutí detailní'!A1428,0))</f>
        <v/>
      </c>
      <c r="O1429" s="115" t="str">
        <f ca="1">IF($B1429="","",OFFSET(Zdroj!Z$16,'k rozhodnutí detailní'!$A1428,0))</f>
        <v/>
      </c>
    </row>
    <row r="1430" spans="1:15" x14ac:dyDescent="0.25">
      <c r="A1430" s="23"/>
      <c r="B1430" s="124" t="str">
        <f ca="1">IF(OFFSET(Zdroj!$B$16,A1428,0)&gt;0,OFFSET(Zdroj!$B$16,A1428,0)+0,"")</f>
        <v/>
      </c>
      <c r="C1430" s="2" t="str">
        <f ca="1">IF($B1429="","",IF(Zdroj!$AS$9="ano",CONCATENATE("Okres:","
",OFFSET(Zdroj!CH$16,'k rozhodnutí detailní'!$A1428,0),"
","Právní forma","
",OFFSET(Zdroj!H$16,'k rozhodnutí detailní'!$A1428,0),"
",IF(OFFSET(Zdroj!I$16,'k rozhodnutí detailní'!$A1428,0)="","","IČO: "),OFFSET(Zdroj!I$16,'k rozhodnutí detailní'!$A1428,0),"
","B.Ú. ",IF(OFFSET(Zdroj!J$16,'k rozhodnutí detailní'!$A1428,0)="","","Anonymizováno")),CONCATENATE("Okres:","
",OFFSET(Zdroj!CH$16,'k rozhodnutí detailní'!$A1428,0),"
","Právní forma","
",OFFSET(Zdroj!H$16,'k rozhodnutí detailní'!$A1428,0),"
",IF(OFFSET(Zdroj!I$16,'k rozhodnutí detailní'!$A1428,0)="","","IČO: "),OFFSET(Zdroj!I$16,'k rozhodnutí detailní'!$A1428,0),"
","B.Ú. ",OFFSET(Zdroj!J$16,'k rozhodnutí detailní'!$A1428,0))))</f>
        <v/>
      </c>
      <c r="D1430" s="3" t="str">
        <f ca="1">IF($B1429="","",OFFSET(Zdroj!O$16,'k rozhodnutí detailní'!$A1428,0))</f>
        <v/>
      </c>
      <c r="E1430" s="127"/>
      <c r="F1430" s="30"/>
      <c r="G1430" s="122"/>
      <c r="H1430" s="126"/>
      <c r="I1430" s="115"/>
      <c r="J1430" s="115"/>
      <c r="K1430" s="115"/>
      <c r="L1430" s="115"/>
      <c r="M1430" s="142"/>
      <c r="N1430" s="125"/>
      <c r="O1430" s="115"/>
    </row>
    <row r="1431" spans="1:15" x14ac:dyDescent="0.25">
      <c r="A1431" s="23">
        <f t="shared" ref="A1431" si="1022">ROW()/3-1</f>
        <v>476</v>
      </c>
      <c r="B1431" s="124"/>
      <c r="C1431" s="28" t="str">
        <f ca="1">IF($B1429="","",IF(Zdroj!$AS$9="ano",IF(OFFSET(Zdroj!M$16,'k rozhodnutí detailní'!A1428,0)="","","Anonymizováno"),IF(OFFSET(Zdroj!M$16,'k rozhodnutí detailní'!A1428,0)="","",OFFSET(Zdroj!M$16,'k rozhodnutí detailní'!A1428,0))))</f>
        <v/>
      </c>
      <c r="D1431" s="3" t="str">
        <f ca="1">IF($B1429="","",CONCATENATE("Dotace bude použita na:","
",OFFSET(Zdroj!P$16,'k rozhodnutí detailní'!$A1428,0)))</f>
        <v/>
      </c>
      <c r="E1431" s="127"/>
      <c r="F1431" s="31" t="str">
        <f ca="1">IF($B1429="","",OFFSET(Zdroj!V$16,'k rozhodnutí detailní'!$A1428,0))</f>
        <v/>
      </c>
      <c r="G1431" s="38" t="str">
        <f ca="1">IF($B1429="","",OFFSET(Zdroj!CC$16,'k rozhodnutí'!$A1428,0))</f>
        <v/>
      </c>
      <c r="H1431" s="126"/>
      <c r="I1431" s="115"/>
      <c r="J1431" s="115"/>
      <c r="K1431" s="115"/>
      <c r="L1431" s="115"/>
      <c r="M1431" s="142"/>
      <c r="N1431" s="32" t="str">
        <f t="shared" ref="N1431" ca="1" si="1023">IF(B1429="","",N1429/G1429)</f>
        <v/>
      </c>
      <c r="O1431" s="115"/>
    </row>
    <row r="1432" spans="1:15" x14ac:dyDescent="0.25">
      <c r="A1432" s="23"/>
      <c r="B1432" s="78" t="str">
        <f ca="1">IF(OFFSET(Zdroj!$B$16,A1431,0)&gt;0,A1434,"")</f>
        <v/>
      </c>
      <c r="C1432" s="2" t="str">
        <f ca="1">IF($B1432="","",IF(Zdroj!$AS$9="ano",CONCATENATE(OFFSET(Zdroj!C$16,'k rozhodnutí detailní'!$A1431,0),"
","Anonymizováno","
",OFFSET(Zdroj!E$16,'k rozhodnutí detailní'!$A1431,0),"
",OFFSET(Zdroj!F$16,'k rozhodnutí detailní'!$A1431,0)),CONCATENATE(OFFSET(Zdroj!C$16,'k rozhodnutí detailní'!$A1431,0),"
",OFFSET(Zdroj!D$16,'k rozhodnutí detailní'!$A1431,0),"
",OFFSET(Zdroj!E$16,'k rozhodnutí detailní'!$A1431,0),"
",OFFSET(Zdroj!F$16,'k rozhodnutí detailní'!$A1431,0))))</f>
        <v/>
      </c>
      <c r="D1432" s="19" t="str">
        <f ca="1">IF($B1432="","",OFFSET(Zdroj!N$16,'k rozhodnutí detailní'!$A1431,0))</f>
        <v/>
      </c>
      <c r="E1432" s="127" t="str">
        <f ca="1">IF($B1432="","",OFFSET(Zdroj!T$16,'k rozhodnutí detailní'!$A1431,0))</f>
        <v/>
      </c>
      <c r="F1432" s="31" t="str">
        <f ca="1">IF($B1432="","",OFFSET(Zdroj!U$16,'k rozhodnutí detailní'!$A1431,0))</f>
        <v/>
      </c>
      <c r="G1432" s="122" t="str">
        <f ca="1">IF($B1432="","",OFFSET(Zdroj!W$16,'k rozhodnutí detailní'!$A1431,0))</f>
        <v/>
      </c>
      <c r="H1432" s="126" t="str">
        <f ca="1">IF($B1432="","",OFFSET(Zdroj!Y$16,'k rozhodnutí detailní'!$A1431,0))</f>
        <v/>
      </c>
      <c r="I1432" s="115" t="str">
        <f ca="1">IF($B1432="","",OFFSET(Zdroj!BW$16,'k rozhodnutí detailní'!$A1431,0))</f>
        <v/>
      </c>
      <c r="J1432" s="115" t="str">
        <f ca="1">IF($B1432="","",OFFSET(Zdroj!BX$16,'k rozhodnutí detailní'!$A1431,0))</f>
        <v/>
      </c>
      <c r="K1432" s="115" t="str">
        <f ca="1">IF($B1432="","",OFFSET(Zdroj!BY$16,'k rozhodnutí detailní'!$A1431,0))</f>
        <v/>
      </c>
      <c r="L1432" s="115" t="str">
        <f ca="1">IF($B1432="","",CONCATENATE(OFFSET(Zdroj!BZ$16,'k rozhodnutí detailní'!$A1431,0)," ze 100"))</f>
        <v/>
      </c>
      <c r="M1432" s="142" t="str">
        <f t="shared" ref="M1432" ca="1" si="1024">IF($B1432="","",SUM((I1432+J1432+K1432)/100))</f>
        <v/>
      </c>
      <c r="N1432" s="125" t="str">
        <f ca="1">IF(B1432="","",OFFSET(Zdroj!CE$16,'k rozhodnutí detailní'!A1431,0))</f>
        <v/>
      </c>
      <c r="O1432" s="115" t="str">
        <f ca="1">IF($B1432="","",OFFSET(Zdroj!Z$16,'k rozhodnutí detailní'!$A1431,0))</f>
        <v/>
      </c>
    </row>
    <row r="1433" spans="1:15" x14ac:dyDescent="0.25">
      <c r="A1433" s="23"/>
      <c r="B1433" s="124" t="str">
        <f ca="1">IF(OFFSET(Zdroj!$B$16,A1431,0)&gt;0,OFFSET(Zdroj!$B$16,A1431,0)+0,"")</f>
        <v/>
      </c>
      <c r="C1433" s="2" t="str">
        <f ca="1">IF($B1432="","",IF(Zdroj!$AS$9="ano",CONCATENATE("Okres:","
",OFFSET(Zdroj!CH$16,'k rozhodnutí detailní'!$A1431,0),"
","Právní forma","
",OFFSET(Zdroj!H$16,'k rozhodnutí detailní'!$A1431,0),"
",IF(OFFSET(Zdroj!I$16,'k rozhodnutí detailní'!$A1431,0)="","","IČO: "),OFFSET(Zdroj!I$16,'k rozhodnutí detailní'!$A1431,0),"
","B.Ú. ",IF(OFFSET(Zdroj!J$16,'k rozhodnutí detailní'!$A1431,0)="","","Anonymizováno")),CONCATENATE("Okres:","
",OFFSET(Zdroj!CH$16,'k rozhodnutí detailní'!$A1431,0),"
","Právní forma","
",OFFSET(Zdroj!H$16,'k rozhodnutí detailní'!$A1431,0),"
",IF(OFFSET(Zdroj!I$16,'k rozhodnutí detailní'!$A1431,0)="","","IČO: "),OFFSET(Zdroj!I$16,'k rozhodnutí detailní'!$A1431,0),"
","B.Ú. ",OFFSET(Zdroj!J$16,'k rozhodnutí detailní'!$A1431,0))))</f>
        <v/>
      </c>
      <c r="D1433" s="3" t="str">
        <f ca="1">IF($B1432="","",OFFSET(Zdroj!O$16,'k rozhodnutí detailní'!$A1431,0))</f>
        <v/>
      </c>
      <c r="E1433" s="127"/>
      <c r="F1433" s="30"/>
      <c r="G1433" s="122"/>
      <c r="H1433" s="126"/>
      <c r="I1433" s="115"/>
      <c r="J1433" s="115"/>
      <c r="K1433" s="115"/>
      <c r="L1433" s="115"/>
      <c r="M1433" s="142"/>
      <c r="N1433" s="125"/>
      <c r="O1433" s="115"/>
    </row>
    <row r="1434" spans="1:15" x14ac:dyDescent="0.25">
      <c r="A1434" s="23">
        <f t="shared" ref="A1434" si="1025">ROW()/3-1</f>
        <v>477</v>
      </c>
      <c r="B1434" s="124"/>
      <c r="C1434" s="28" t="str">
        <f ca="1">IF($B1432="","",IF(Zdroj!$AS$9="ano",IF(OFFSET(Zdroj!M$16,'k rozhodnutí detailní'!A1431,0)="","","Anonymizováno"),IF(OFFSET(Zdroj!M$16,'k rozhodnutí detailní'!A1431,0)="","",OFFSET(Zdroj!M$16,'k rozhodnutí detailní'!A1431,0))))</f>
        <v/>
      </c>
      <c r="D1434" s="3" t="str">
        <f ca="1">IF($B1432="","",CONCATENATE("Dotace bude použita na:","
",OFFSET(Zdroj!P$16,'k rozhodnutí detailní'!$A1431,0)))</f>
        <v/>
      </c>
      <c r="E1434" s="127"/>
      <c r="F1434" s="31" t="str">
        <f ca="1">IF($B1432="","",OFFSET(Zdroj!V$16,'k rozhodnutí detailní'!$A1431,0))</f>
        <v/>
      </c>
      <c r="G1434" s="38" t="str">
        <f ca="1">IF($B1432="","",OFFSET(Zdroj!CC$16,'k rozhodnutí'!$A1431,0))</f>
        <v/>
      </c>
      <c r="H1434" s="126"/>
      <c r="I1434" s="115"/>
      <c r="J1434" s="115"/>
      <c r="K1434" s="115"/>
      <c r="L1434" s="115"/>
      <c r="M1434" s="142"/>
      <c r="N1434" s="32" t="str">
        <f t="shared" ref="N1434" ca="1" si="1026">IF(B1432="","",N1432/G1432)</f>
        <v/>
      </c>
      <c r="O1434" s="115"/>
    </row>
    <row r="1435" spans="1:15" x14ac:dyDescent="0.25">
      <c r="A1435" s="23"/>
      <c r="B1435" s="78" t="str">
        <f ca="1">IF(OFFSET(Zdroj!$B$16,A1434,0)&gt;0,A1437,"")</f>
        <v/>
      </c>
      <c r="C1435" s="2" t="str">
        <f ca="1">IF($B1435="","",IF(Zdroj!$AS$9="ano",CONCATENATE(OFFSET(Zdroj!C$16,'k rozhodnutí detailní'!$A1434,0),"
","Anonymizováno","
",OFFSET(Zdroj!E$16,'k rozhodnutí detailní'!$A1434,0),"
",OFFSET(Zdroj!F$16,'k rozhodnutí detailní'!$A1434,0)),CONCATENATE(OFFSET(Zdroj!C$16,'k rozhodnutí detailní'!$A1434,0),"
",OFFSET(Zdroj!D$16,'k rozhodnutí detailní'!$A1434,0),"
",OFFSET(Zdroj!E$16,'k rozhodnutí detailní'!$A1434,0),"
",OFFSET(Zdroj!F$16,'k rozhodnutí detailní'!$A1434,0))))</f>
        <v/>
      </c>
      <c r="D1435" s="19" t="str">
        <f ca="1">IF($B1435="","",OFFSET(Zdroj!N$16,'k rozhodnutí detailní'!$A1434,0))</f>
        <v/>
      </c>
      <c r="E1435" s="127" t="str">
        <f ca="1">IF($B1435="","",OFFSET(Zdroj!T$16,'k rozhodnutí detailní'!$A1434,0))</f>
        <v/>
      </c>
      <c r="F1435" s="31" t="str">
        <f ca="1">IF($B1435="","",OFFSET(Zdroj!U$16,'k rozhodnutí detailní'!$A1434,0))</f>
        <v/>
      </c>
      <c r="G1435" s="122" t="str">
        <f ca="1">IF($B1435="","",OFFSET(Zdroj!W$16,'k rozhodnutí detailní'!$A1434,0))</f>
        <v/>
      </c>
      <c r="H1435" s="126" t="str">
        <f ca="1">IF($B1435="","",OFFSET(Zdroj!Y$16,'k rozhodnutí detailní'!$A1434,0))</f>
        <v/>
      </c>
      <c r="I1435" s="115" t="str">
        <f ca="1">IF($B1435="","",OFFSET(Zdroj!BW$16,'k rozhodnutí detailní'!$A1434,0))</f>
        <v/>
      </c>
      <c r="J1435" s="115" t="str">
        <f ca="1">IF($B1435="","",OFFSET(Zdroj!BX$16,'k rozhodnutí detailní'!$A1434,0))</f>
        <v/>
      </c>
      <c r="K1435" s="115" t="str">
        <f ca="1">IF($B1435="","",OFFSET(Zdroj!BY$16,'k rozhodnutí detailní'!$A1434,0))</f>
        <v/>
      </c>
      <c r="L1435" s="115" t="str">
        <f ca="1">IF($B1435="","",CONCATENATE(OFFSET(Zdroj!BZ$16,'k rozhodnutí detailní'!$A1434,0)," ze 100"))</f>
        <v/>
      </c>
      <c r="M1435" s="142" t="str">
        <f t="shared" ref="M1435" ca="1" si="1027">IF($B1435="","",SUM((I1435+J1435+K1435)/100))</f>
        <v/>
      </c>
      <c r="N1435" s="125" t="str">
        <f ca="1">IF(B1435="","",OFFSET(Zdroj!CE$16,'k rozhodnutí detailní'!A1434,0))</f>
        <v/>
      </c>
      <c r="O1435" s="115" t="str">
        <f ca="1">IF($B1435="","",OFFSET(Zdroj!Z$16,'k rozhodnutí detailní'!$A1434,0))</f>
        <v/>
      </c>
    </row>
    <row r="1436" spans="1:15" x14ac:dyDescent="0.25">
      <c r="A1436" s="23"/>
      <c r="B1436" s="124" t="str">
        <f ca="1">IF(OFFSET(Zdroj!$B$16,A1434,0)&gt;0,OFFSET(Zdroj!$B$16,A1434,0)+0,"")</f>
        <v/>
      </c>
      <c r="C1436" s="2" t="str">
        <f ca="1">IF($B1435="","",IF(Zdroj!$AS$9="ano",CONCATENATE("Okres:","
",OFFSET(Zdroj!CH$16,'k rozhodnutí detailní'!$A1434,0),"
","Právní forma","
",OFFSET(Zdroj!H$16,'k rozhodnutí detailní'!$A1434,0),"
",IF(OFFSET(Zdroj!I$16,'k rozhodnutí detailní'!$A1434,0)="","","IČO: "),OFFSET(Zdroj!I$16,'k rozhodnutí detailní'!$A1434,0),"
","B.Ú. ",IF(OFFSET(Zdroj!J$16,'k rozhodnutí detailní'!$A1434,0)="","","Anonymizováno")),CONCATENATE("Okres:","
",OFFSET(Zdroj!CH$16,'k rozhodnutí detailní'!$A1434,0),"
","Právní forma","
",OFFSET(Zdroj!H$16,'k rozhodnutí detailní'!$A1434,0),"
",IF(OFFSET(Zdroj!I$16,'k rozhodnutí detailní'!$A1434,0)="","","IČO: "),OFFSET(Zdroj!I$16,'k rozhodnutí detailní'!$A1434,0),"
","B.Ú. ",OFFSET(Zdroj!J$16,'k rozhodnutí detailní'!$A1434,0))))</f>
        <v/>
      </c>
      <c r="D1436" s="3" t="str">
        <f ca="1">IF($B1435="","",OFFSET(Zdroj!O$16,'k rozhodnutí detailní'!$A1434,0))</f>
        <v/>
      </c>
      <c r="E1436" s="127"/>
      <c r="F1436" s="30"/>
      <c r="G1436" s="122"/>
      <c r="H1436" s="126"/>
      <c r="I1436" s="115"/>
      <c r="J1436" s="115"/>
      <c r="K1436" s="115"/>
      <c r="L1436" s="115"/>
      <c r="M1436" s="142"/>
      <c r="N1436" s="125"/>
      <c r="O1436" s="115"/>
    </row>
    <row r="1437" spans="1:15" x14ac:dyDescent="0.25">
      <c r="A1437" s="23">
        <f t="shared" ref="A1437" si="1028">ROW()/3-1</f>
        <v>478</v>
      </c>
      <c r="B1437" s="124"/>
      <c r="C1437" s="28" t="str">
        <f ca="1">IF($B1435="","",IF(Zdroj!$AS$9="ano",IF(OFFSET(Zdroj!M$16,'k rozhodnutí detailní'!A1434,0)="","","Anonymizováno"),IF(OFFSET(Zdroj!M$16,'k rozhodnutí detailní'!A1434,0)="","",OFFSET(Zdroj!M$16,'k rozhodnutí detailní'!A1434,0))))</f>
        <v/>
      </c>
      <c r="D1437" s="3" t="str">
        <f ca="1">IF($B1435="","",CONCATENATE("Dotace bude použita na:","
",OFFSET(Zdroj!P$16,'k rozhodnutí detailní'!$A1434,0)))</f>
        <v/>
      </c>
      <c r="E1437" s="127"/>
      <c r="F1437" s="31" t="str">
        <f ca="1">IF($B1435="","",OFFSET(Zdroj!V$16,'k rozhodnutí detailní'!$A1434,0))</f>
        <v/>
      </c>
      <c r="G1437" s="38" t="str">
        <f ca="1">IF($B1435="","",OFFSET(Zdroj!CC$16,'k rozhodnutí'!$A1434,0))</f>
        <v/>
      </c>
      <c r="H1437" s="126"/>
      <c r="I1437" s="115"/>
      <c r="J1437" s="115"/>
      <c r="K1437" s="115"/>
      <c r="L1437" s="115"/>
      <c r="M1437" s="142"/>
      <c r="N1437" s="32" t="str">
        <f t="shared" ref="N1437" ca="1" si="1029">IF(B1435="","",N1435/G1435)</f>
        <v/>
      </c>
      <c r="O1437" s="115"/>
    </row>
    <row r="1438" spans="1:15" x14ac:dyDescent="0.25">
      <c r="A1438" s="23"/>
      <c r="B1438" s="78" t="str">
        <f ca="1">IF(OFFSET(Zdroj!$B$16,A1437,0)&gt;0,A1440,"")</f>
        <v/>
      </c>
      <c r="C1438" s="2" t="str">
        <f ca="1">IF($B1438="","",IF(Zdroj!$AS$9="ano",CONCATENATE(OFFSET(Zdroj!C$16,'k rozhodnutí detailní'!$A1437,0),"
","Anonymizováno","
",OFFSET(Zdroj!E$16,'k rozhodnutí detailní'!$A1437,0),"
",OFFSET(Zdroj!F$16,'k rozhodnutí detailní'!$A1437,0)),CONCATENATE(OFFSET(Zdroj!C$16,'k rozhodnutí detailní'!$A1437,0),"
",OFFSET(Zdroj!D$16,'k rozhodnutí detailní'!$A1437,0),"
",OFFSET(Zdroj!E$16,'k rozhodnutí detailní'!$A1437,0),"
",OFFSET(Zdroj!F$16,'k rozhodnutí detailní'!$A1437,0))))</f>
        <v/>
      </c>
      <c r="D1438" s="19" t="str">
        <f ca="1">IF($B1438="","",OFFSET(Zdroj!N$16,'k rozhodnutí detailní'!$A1437,0))</f>
        <v/>
      </c>
      <c r="E1438" s="127" t="str">
        <f ca="1">IF($B1438="","",OFFSET(Zdroj!T$16,'k rozhodnutí detailní'!$A1437,0))</f>
        <v/>
      </c>
      <c r="F1438" s="31" t="str">
        <f ca="1">IF($B1438="","",OFFSET(Zdroj!U$16,'k rozhodnutí detailní'!$A1437,0))</f>
        <v/>
      </c>
      <c r="G1438" s="122" t="str">
        <f ca="1">IF($B1438="","",OFFSET(Zdroj!W$16,'k rozhodnutí detailní'!$A1437,0))</f>
        <v/>
      </c>
      <c r="H1438" s="126" t="str">
        <f ca="1">IF($B1438="","",OFFSET(Zdroj!Y$16,'k rozhodnutí detailní'!$A1437,0))</f>
        <v/>
      </c>
      <c r="I1438" s="115" t="str">
        <f ca="1">IF($B1438="","",OFFSET(Zdroj!BW$16,'k rozhodnutí detailní'!$A1437,0))</f>
        <v/>
      </c>
      <c r="J1438" s="115" t="str">
        <f ca="1">IF($B1438="","",OFFSET(Zdroj!BX$16,'k rozhodnutí detailní'!$A1437,0))</f>
        <v/>
      </c>
      <c r="K1438" s="115" t="str">
        <f ca="1">IF($B1438="","",OFFSET(Zdroj!BY$16,'k rozhodnutí detailní'!$A1437,0))</f>
        <v/>
      </c>
      <c r="L1438" s="115" t="str">
        <f ca="1">IF($B1438="","",CONCATENATE(OFFSET(Zdroj!BZ$16,'k rozhodnutí detailní'!$A1437,0)," ze 100"))</f>
        <v/>
      </c>
      <c r="M1438" s="142" t="str">
        <f t="shared" ref="M1438" ca="1" si="1030">IF($B1438="","",SUM((I1438+J1438+K1438)/100))</f>
        <v/>
      </c>
      <c r="N1438" s="125" t="str">
        <f ca="1">IF(B1438="","",OFFSET(Zdroj!CE$16,'k rozhodnutí detailní'!A1437,0))</f>
        <v/>
      </c>
      <c r="O1438" s="115" t="str">
        <f ca="1">IF($B1438="","",OFFSET(Zdroj!Z$16,'k rozhodnutí detailní'!$A1437,0))</f>
        <v/>
      </c>
    </row>
    <row r="1439" spans="1:15" x14ac:dyDescent="0.25">
      <c r="A1439" s="23"/>
      <c r="B1439" s="124" t="str">
        <f ca="1">IF(OFFSET(Zdroj!$B$16,A1437,0)&gt;0,OFFSET(Zdroj!$B$16,A1437,0)+0,"")</f>
        <v/>
      </c>
      <c r="C1439" s="2" t="str">
        <f ca="1">IF($B1438="","",IF(Zdroj!$AS$9="ano",CONCATENATE("Okres:","
",OFFSET(Zdroj!CH$16,'k rozhodnutí detailní'!$A1437,0),"
","Právní forma","
",OFFSET(Zdroj!H$16,'k rozhodnutí detailní'!$A1437,0),"
",IF(OFFSET(Zdroj!I$16,'k rozhodnutí detailní'!$A1437,0)="","","IČO: "),OFFSET(Zdroj!I$16,'k rozhodnutí detailní'!$A1437,0),"
","B.Ú. ",IF(OFFSET(Zdroj!J$16,'k rozhodnutí detailní'!$A1437,0)="","","Anonymizováno")),CONCATENATE("Okres:","
",OFFSET(Zdroj!CH$16,'k rozhodnutí detailní'!$A1437,0),"
","Právní forma","
",OFFSET(Zdroj!H$16,'k rozhodnutí detailní'!$A1437,0),"
",IF(OFFSET(Zdroj!I$16,'k rozhodnutí detailní'!$A1437,0)="","","IČO: "),OFFSET(Zdroj!I$16,'k rozhodnutí detailní'!$A1437,0),"
","B.Ú. ",OFFSET(Zdroj!J$16,'k rozhodnutí detailní'!$A1437,0))))</f>
        <v/>
      </c>
      <c r="D1439" s="3" t="str">
        <f ca="1">IF($B1438="","",OFFSET(Zdroj!O$16,'k rozhodnutí detailní'!$A1437,0))</f>
        <v/>
      </c>
      <c r="E1439" s="127"/>
      <c r="F1439" s="30"/>
      <c r="G1439" s="122"/>
      <c r="H1439" s="126"/>
      <c r="I1439" s="115"/>
      <c r="J1439" s="115"/>
      <c r="K1439" s="115"/>
      <c r="L1439" s="115"/>
      <c r="M1439" s="142"/>
      <c r="N1439" s="125"/>
      <c r="O1439" s="115"/>
    </row>
    <row r="1440" spans="1:15" x14ac:dyDescent="0.25">
      <c r="A1440" s="23">
        <f t="shared" ref="A1440" si="1031">ROW()/3-1</f>
        <v>479</v>
      </c>
      <c r="B1440" s="124"/>
      <c r="C1440" s="28" t="str">
        <f ca="1">IF($B1438="","",IF(Zdroj!$AS$9="ano",IF(OFFSET(Zdroj!M$16,'k rozhodnutí detailní'!A1437,0)="","","Anonymizováno"),IF(OFFSET(Zdroj!M$16,'k rozhodnutí detailní'!A1437,0)="","",OFFSET(Zdroj!M$16,'k rozhodnutí detailní'!A1437,0))))</f>
        <v/>
      </c>
      <c r="D1440" s="3" t="str">
        <f ca="1">IF($B1438="","",CONCATENATE("Dotace bude použita na:","
",OFFSET(Zdroj!P$16,'k rozhodnutí detailní'!$A1437,0)))</f>
        <v/>
      </c>
      <c r="E1440" s="127"/>
      <c r="F1440" s="31" t="str">
        <f ca="1">IF($B1438="","",OFFSET(Zdroj!V$16,'k rozhodnutí detailní'!$A1437,0))</f>
        <v/>
      </c>
      <c r="G1440" s="38" t="str">
        <f ca="1">IF($B1438="","",OFFSET(Zdroj!CC$16,'k rozhodnutí'!$A1437,0))</f>
        <v/>
      </c>
      <c r="H1440" s="126"/>
      <c r="I1440" s="115"/>
      <c r="J1440" s="115"/>
      <c r="K1440" s="115"/>
      <c r="L1440" s="115"/>
      <c r="M1440" s="142"/>
      <c r="N1440" s="32" t="str">
        <f t="shared" ref="N1440" ca="1" si="1032">IF(B1438="","",N1438/G1438)</f>
        <v/>
      </c>
      <c r="O1440" s="115"/>
    </row>
    <row r="1441" spans="1:15" x14ac:dyDescent="0.25">
      <c r="A1441" s="23"/>
      <c r="B1441" s="78" t="str">
        <f ca="1">IF(OFFSET(Zdroj!$B$16,A1440,0)&gt;0,A1443,"")</f>
        <v/>
      </c>
      <c r="C1441" s="2" t="str">
        <f ca="1">IF($B1441="","",IF(Zdroj!$AS$9="ano",CONCATENATE(OFFSET(Zdroj!C$16,'k rozhodnutí detailní'!$A1440,0),"
","Anonymizováno","
",OFFSET(Zdroj!E$16,'k rozhodnutí detailní'!$A1440,0),"
",OFFSET(Zdroj!F$16,'k rozhodnutí detailní'!$A1440,0)),CONCATENATE(OFFSET(Zdroj!C$16,'k rozhodnutí detailní'!$A1440,0),"
",OFFSET(Zdroj!D$16,'k rozhodnutí detailní'!$A1440,0),"
",OFFSET(Zdroj!E$16,'k rozhodnutí detailní'!$A1440,0),"
",OFFSET(Zdroj!F$16,'k rozhodnutí detailní'!$A1440,0))))</f>
        <v/>
      </c>
      <c r="D1441" s="19" t="str">
        <f ca="1">IF($B1441="","",OFFSET(Zdroj!N$16,'k rozhodnutí detailní'!$A1440,0))</f>
        <v/>
      </c>
      <c r="E1441" s="127" t="str">
        <f ca="1">IF($B1441="","",OFFSET(Zdroj!T$16,'k rozhodnutí detailní'!$A1440,0))</f>
        <v/>
      </c>
      <c r="F1441" s="31" t="str">
        <f ca="1">IF($B1441="","",OFFSET(Zdroj!U$16,'k rozhodnutí detailní'!$A1440,0))</f>
        <v/>
      </c>
      <c r="G1441" s="122" t="str">
        <f ca="1">IF($B1441="","",OFFSET(Zdroj!W$16,'k rozhodnutí detailní'!$A1440,0))</f>
        <v/>
      </c>
      <c r="H1441" s="126" t="str">
        <f ca="1">IF($B1441="","",OFFSET(Zdroj!Y$16,'k rozhodnutí detailní'!$A1440,0))</f>
        <v/>
      </c>
      <c r="I1441" s="115" t="str">
        <f ca="1">IF($B1441="","",OFFSET(Zdroj!BW$16,'k rozhodnutí detailní'!$A1440,0))</f>
        <v/>
      </c>
      <c r="J1441" s="115" t="str">
        <f ca="1">IF($B1441="","",OFFSET(Zdroj!BX$16,'k rozhodnutí detailní'!$A1440,0))</f>
        <v/>
      </c>
      <c r="K1441" s="115" t="str">
        <f ca="1">IF($B1441="","",OFFSET(Zdroj!BY$16,'k rozhodnutí detailní'!$A1440,0))</f>
        <v/>
      </c>
      <c r="L1441" s="115" t="str">
        <f ca="1">IF($B1441="","",CONCATENATE(OFFSET(Zdroj!BZ$16,'k rozhodnutí detailní'!$A1440,0)," ze 100"))</f>
        <v/>
      </c>
      <c r="M1441" s="142" t="str">
        <f t="shared" ref="M1441" ca="1" si="1033">IF($B1441="","",SUM((I1441+J1441+K1441)/100))</f>
        <v/>
      </c>
      <c r="N1441" s="125" t="str">
        <f ca="1">IF(B1441="","",OFFSET(Zdroj!CE$16,'k rozhodnutí detailní'!A1440,0))</f>
        <v/>
      </c>
      <c r="O1441" s="115" t="str">
        <f ca="1">IF($B1441="","",OFFSET(Zdroj!Z$16,'k rozhodnutí detailní'!$A1440,0))</f>
        <v/>
      </c>
    </row>
    <row r="1442" spans="1:15" x14ac:dyDescent="0.25">
      <c r="A1442" s="23"/>
      <c r="B1442" s="124" t="str">
        <f ca="1">IF(OFFSET(Zdroj!$B$16,A1440,0)&gt;0,OFFSET(Zdroj!$B$16,A1440,0)+0,"")</f>
        <v/>
      </c>
      <c r="C1442" s="2" t="str">
        <f ca="1">IF($B1441="","",IF(Zdroj!$AS$9="ano",CONCATENATE("Okres:","
",OFFSET(Zdroj!CH$16,'k rozhodnutí detailní'!$A1440,0),"
","Právní forma","
",OFFSET(Zdroj!H$16,'k rozhodnutí detailní'!$A1440,0),"
",IF(OFFSET(Zdroj!I$16,'k rozhodnutí detailní'!$A1440,0)="","","IČO: "),OFFSET(Zdroj!I$16,'k rozhodnutí detailní'!$A1440,0),"
","B.Ú. ",IF(OFFSET(Zdroj!J$16,'k rozhodnutí detailní'!$A1440,0)="","","Anonymizováno")),CONCATENATE("Okres:","
",OFFSET(Zdroj!CH$16,'k rozhodnutí detailní'!$A1440,0),"
","Právní forma","
",OFFSET(Zdroj!H$16,'k rozhodnutí detailní'!$A1440,0),"
",IF(OFFSET(Zdroj!I$16,'k rozhodnutí detailní'!$A1440,0)="","","IČO: "),OFFSET(Zdroj!I$16,'k rozhodnutí detailní'!$A1440,0),"
","B.Ú. ",OFFSET(Zdroj!J$16,'k rozhodnutí detailní'!$A1440,0))))</f>
        <v/>
      </c>
      <c r="D1442" s="3" t="str">
        <f ca="1">IF($B1441="","",OFFSET(Zdroj!O$16,'k rozhodnutí detailní'!$A1440,0))</f>
        <v/>
      </c>
      <c r="E1442" s="127"/>
      <c r="F1442" s="30"/>
      <c r="G1442" s="122"/>
      <c r="H1442" s="126"/>
      <c r="I1442" s="115"/>
      <c r="J1442" s="115"/>
      <c r="K1442" s="115"/>
      <c r="L1442" s="115"/>
      <c r="M1442" s="142"/>
      <c r="N1442" s="125"/>
      <c r="O1442" s="115"/>
    </row>
    <row r="1443" spans="1:15" x14ac:dyDescent="0.25">
      <c r="A1443" s="23">
        <f t="shared" ref="A1443" si="1034">ROW()/3-1</f>
        <v>480</v>
      </c>
      <c r="B1443" s="124"/>
      <c r="C1443" s="28" t="str">
        <f ca="1">IF($B1441="","",IF(Zdroj!$AS$9="ano",IF(OFFSET(Zdroj!M$16,'k rozhodnutí detailní'!A1440,0)="","","Anonymizováno"),IF(OFFSET(Zdroj!M$16,'k rozhodnutí detailní'!A1440,0)="","",OFFSET(Zdroj!M$16,'k rozhodnutí detailní'!A1440,0))))</f>
        <v/>
      </c>
      <c r="D1443" s="3" t="str">
        <f ca="1">IF($B1441="","",CONCATENATE("Dotace bude použita na:","
",OFFSET(Zdroj!P$16,'k rozhodnutí detailní'!$A1440,0)))</f>
        <v/>
      </c>
      <c r="E1443" s="127"/>
      <c r="F1443" s="31" t="str">
        <f ca="1">IF($B1441="","",OFFSET(Zdroj!V$16,'k rozhodnutí detailní'!$A1440,0))</f>
        <v/>
      </c>
      <c r="G1443" s="38" t="str">
        <f ca="1">IF($B1441="","",OFFSET(Zdroj!CC$16,'k rozhodnutí'!$A1440,0))</f>
        <v/>
      </c>
      <c r="H1443" s="126"/>
      <c r="I1443" s="115"/>
      <c r="J1443" s="115"/>
      <c r="K1443" s="115"/>
      <c r="L1443" s="115"/>
      <c r="M1443" s="142"/>
      <c r="N1443" s="32" t="str">
        <f t="shared" ref="N1443" ca="1" si="1035">IF(B1441="","",N1441/G1441)</f>
        <v/>
      </c>
      <c r="O1443" s="115"/>
    </row>
    <row r="1444" spans="1:15" x14ac:dyDescent="0.25">
      <c r="A1444" s="23"/>
      <c r="B1444" s="78" t="str">
        <f ca="1">IF(OFFSET(Zdroj!$B$16,A1443,0)&gt;0,A1446,"")</f>
        <v/>
      </c>
      <c r="C1444" s="2" t="str">
        <f ca="1">IF($B1444="","",IF(Zdroj!$AS$9="ano",CONCATENATE(OFFSET(Zdroj!C$16,'k rozhodnutí detailní'!$A1443,0),"
","Anonymizováno","
",OFFSET(Zdroj!E$16,'k rozhodnutí detailní'!$A1443,0),"
",OFFSET(Zdroj!F$16,'k rozhodnutí detailní'!$A1443,0)),CONCATENATE(OFFSET(Zdroj!C$16,'k rozhodnutí detailní'!$A1443,0),"
",OFFSET(Zdroj!D$16,'k rozhodnutí detailní'!$A1443,0),"
",OFFSET(Zdroj!E$16,'k rozhodnutí detailní'!$A1443,0),"
",OFFSET(Zdroj!F$16,'k rozhodnutí detailní'!$A1443,0))))</f>
        <v/>
      </c>
      <c r="D1444" s="19" t="str">
        <f ca="1">IF($B1444="","",OFFSET(Zdroj!N$16,'k rozhodnutí detailní'!$A1443,0))</f>
        <v/>
      </c>
      <c r="E1444" s="127" t="str">
        <f ca="1">IF($B1444="","",OFFSET(Zdroj!T$16,'k rozhodnutí detailní'!$A1443,0))</f>
        <v/>
      </c>
      <c r="F1444" s="31" t="str">
        <f ca="1">IF($B1444="","",OFFSET(Zdroj!U$16,'k rozhodnutí detailní'!$A1443,0))</f>
        <v/>
      </c>
      <c r="G1444" s="122" t="str">
        <f ca="1">IF($B1444="","",OFFSET(Zdroj!W$16,'k rozhodnutí detailní'!$A1443,0))</f>
        <v/>
      </c>
      <c r="H1444" s="126" t="str">
        <f ca="1">IF($B1444="","",OFFSET(Zdroj!Y$16,'k rozhodnutí detailní'!$A1443,0))</f>
        <v/>
      </c>
      <c r="I1444" s="115" t="str">
        <f ca="1">IF($B1444="","",OFFSET(Zdroj!BW$16,'k rozhodnutí detailní'!$A1443,0))</f>
        <v/>
      </c>
      <c r="J1444" s="115" t="str">
        <f ca="1">IF($B1444="","",OFFSET(Zdroj!BX$16,'k rozhodnutí detailní'!$A1443,0))</f>
        <v/>
      </c>
      <c r="K1444" s="115" t="str">
        <f ca="1">IF($B1444="","",OFFSET(Zdroj!BY$16,'k rozhodnutí detailní'!$A1443,0))</f>
        <v/>
      </c>
      <c r="L1444" s="115" t="str">
        <f ca="1">IF($B1444="","",CONCATENATE(OFFSET(Zdroj!BZ$16,'k rozhodnutí detailní'!$A1443,0)," ze 100"))</f>
        <v/>
      </c>
      <c r="M1444" s="142" t="str">
        <f t="shared" ref="M1444" ca="1" si="1036">IF($B1444="","",SUM((I1444+J1444+K1444)/100))</f>
        <v/>
      </c>
      <c r="N1444" s="125" t="str">
        <f ca="1">IF(B1444="","",OFFSET(Zdroj!CE$16,'k rozhodnutí detailní'!A1443,0))</f>
        <v/>
      </c>
      <c r="O1444" s="115" t="str">
        <f ca="1">IF($B1444="","",OFFSET(Zdroj!Z$16,'k rozhodnutí detailní'!$A1443,0))</f>
        <v/>
      </c>
    </row>
    <row r="1445" spans="1:15" x14ac:dyDescent="0.25">
      <c r="A1445" s="23"/>
      <c r="B1445" s="124" t="str">
        <f ca="1">IF(OFFSET(Zdroj!$B$16,A1443,0)&gt;0,OFFSET(Zdroj!$B$16,A1443,0)+0,"")</f>
        <v/>
      </c>
      <c r="C1445" s="2" t="str">
        <f ca="1">IF($B1444="","",IF(Zdroj!$AS$9="ano",CONCATENATE("Okres:","
",OFFSET(Zdroj!CH$16,'k rozhodnutí detailní'!$A1443,0),"
","Právní forma","
",OFFSET(Zdroj!H$16,'k rozhodnutí detailní'!$A1443,0),"
",IF(OFFSET(Zdroj!I$16,'k rozhodnutí detailní'!$A1443,0)="","","IČO: "),OFFSET(Zdroj!I$16,'k rozhodnutí detailní'!$A1443,0),"
","B.Ú. ",IF(OFFSET(Zdroj!J$16,'k rozhodnutí detailní'!$A1443,0)="","","Anonymizováno")),CONCATENATE("Okres:","
",OFFSET(Zdroj!CH$16,'k rozhodnutí detailní'!$A1443,0),"
","Právní forma","
",OFFSET(Zdroj!H$16,'k rozhodnutí detailní'!$A1443,0),"
",IF(OFFSET(Zdroj!I$16,'k rozhodnutí detailní'!$A1443,0)="","","IČO: "),OFFSET(Zdroj!I$16,'k rozhodnutí detailní'!$A1443,0),"
","B.Ú. ",OFFSET(Zdroj!J$16,'k rozhodnutí detailní'!$A1443,0))))</f>
        <v/>
      </c>
      <c r="D1445" s="3" t="str">
        <f ca="1">IF($B1444="","",OFFSET(Zdroj!O$16,'k rozhodnutí detailní'!$A1443,0))</f>
        <v/>
      </c>
      <c r="E1445" s="127"/>
      <c r="F1445" s="30"/>
      <c r="G1445" s="122"/>
      <c r="H1445" s="126"/>
      <c r="I1445" s="115"/>
      <c r="J1445" s="115"/>
      <c r="K1445" s="115"/>
      <c r="L1445" s="115"/>
      <c r="M1445" s="142"/>
      <c r="N1445" s="125"/>
      <c r="O1445" s="115"/>
    </row>
    <row r="1446" spans="1:15" x14ac:dyDescent="0.25">
      <c r="A1446" s="23">
        <f t="shared" ref="A1446" si="1037">ROW()/3-1</f>
        <v>481</v>
      </c>
      <c r="B1446" s="124"/>
      <c r="C1446" s="28" t="str">
        <f ca="1">IF($B1444="","",IF(Zdroj!$AS$9="ano",IF(OFFSET(Zdroj!M$16,'k rozhodnutí detailní'!A1443,0)="","","Anonymizováno"),IF(OFFSET(Zdroj!M$16,'k rozhodnutí detailní'!A1443,0)="","",OFFSET(Zdroj!M$16,'k rozhodnutí detailní'!A1443,0))))</f>
        <v/>
      </c>
      <c r="D1446" s="3" t="str">
        <f ca="1">IF($B1444="","",CONCATENATE("Dotace bude použita na:","
",OFFSET(Zdroj!P$16,'k rozhodnutí detailní'!$A1443,0)))</f>
        <v/>
      </c>
      <c r="E1446" s="127"/>
      <c r="F1446" s="31" t="str">
        <f ca="1">IF($B1444="","",OFFSET(Zdroj!V$16,'k rozhodnutí detailní'!$A1443,0))</f>
        <v/>
      </c>
      <c r="G1446" s="38" t="str">
        <f ca="1">IF($B1444="","",OFFSET(Zdroj!CC$16,'k rozhodnutí'!$A1443,0))</f>
        <v/>
      </c>
      <c r="H1446" s="126"/>
      <c r="I1446" s="115"/>
      <c r="J1446" s="115"/>
      <c r="K1446" s="115"/>
      <c r="L1446" s="115"/>
      <c r="M1446" s="142"/>
      <c r="N1446" s="32" t="str">
        <f t="shared" ref="N1446" ca="1" si="1038">IF(B1444="","",N1444/G1444)</f>
        <v/>
      </c>
      <c r="O1446" s="115"/>
    </row>
    <row r="1447" spans="1:15" x14ac:dyDescent="0.25">
      <c r="A1447" s="23"/>
      <c r="B1447" s="78" t="str">
        <f ca="1">IF(OFFSET(Zdroj!$B$16,A1446,0)&gt;0,A1449,"")</f>
        <v/>
      </c>
      <c r="C1447" s="2" t="str">
        <f ca="1">IF($B1447="","",IF(Zdroj!$AS$9="ano",CONCATENATE(OFFSET(Zdroj!C$16,'k rozhodnutí detailní'!$A1446,0),"
","Anonymizováno","
",OFFSET(Zdroj!E$16,'k rozhodnutí detailní'!$A1446,0),"
",OFFSET(Zdroj!F$16,'k rozhodnutí detailní'!$A1446,0)),CONCATENATE(OFFSET(Zdroj!C$16,'k rozhodnutí detailní'!$A1446,0),"
",OFFSET(Zdroj!D$16,'k rozhodnutí detailní'!$A1446,0),"
",OFFSET(Zdroj!E$16,'k rozhodnutí detailní'!$A1446,0),"
",OFFSET(Zdroj!F$16,'k rozhodnutí detailní'!$A1446,0))))</f>
        <v/>
      </c>
      <c r="D1447" s="19" t="str">
        <f ca="1">IF($B1447="","",OFFSET(Zdroj!N$16,'k rozhodnutí detailní'!$A1446,0))</f>
        <v/>
      </c>
      <c r="E1447" s="127" t="str">
        <f ca="1">IF($B1447="","",OFFSET(Zdroj!T$16,'k rozhodnutí detailní'!$A1446,0))</f>
        <v/>
      </c>
      <c r="F1447" s="31" t="str">
        <f ca="1">IF($B1447="","",OFFSET(Zdroj!U$16,'k rozhodnutí detailní'!$A1446,0))</f>
        <v/>
      </c>
      <c r="G1447" s="122" t="str">
        <f ca="1">IF($B1447="","",OFFSET(Zdroj!W$16,'k rozhodnutí detailní'!$A1446,0))</f>
        <v/>
      </c>
      <c r="H1447" s="126" t="str">
        <f ca="1">IF($B1447="","",OFFSET(Zdroj!Y$16,'k rozhodnutí detailní'!$A1446,0))</f>
        <v/>
      </c>
      <c r="I1447" s="115" t="str">
        <f ca="1">IF($B1447="","",OFFSET(Zdroj!BW$16,'k rozhodnutí detailní'!$A1446,0))</f>
        <v/>
      </c>
      <c r="J1447" s="115" t="str">
        <f ca="1">IF($B1447="","",OFFSET(Zdroj!BX$16,'k rozhodnutí detailní'!$A1446,0))</f>
        <v/>
      </c>
      <c r="K1447" s="115" t="str">
        <f ca="1">IF($B1447="","",OFFSET(Zdroj!BY$16,'k rozhodnutí detailní'!$A1446,0))</f>
        <v/>
      </c>
      <c r="L1447" s="115" t="str">
        <f ca="1">IF($B1447="","",CONCATENATE(OFFSET(Zdroj!BZ$16,'k rozhodnutí detailní'!$A1446,0)," ze 100"))</f>
        <v/>
      </c>
      <c r="M1447" s="142" t="str">
        <f t="shared" ref="M1447" ca="1" si="1039">IF($B1447="","",SUM((I1447+J1447+K1447)/100))</f>
        <v/>
      </c>
      <c r="N1447" s="125" t="str">
        <f ca="1">IF(B1447="","",OFFSET(Zdroj!CE$16,'k rozhodnutí detailní'!A1446,0))</f>
        <v/>
      </c>
      <c r="O1447" s="115" t="str">
        <f ca="1">IF($B1447="","",OFFSET(Zdroj!Z$16,'k rozhodnutí detailní'!$A1446,0))</f>
        <v/>
      </c>
    </row>
    <row r="1448" spans="1:15" x14ac:dyDescent="0.25">
      <c r="A1448" s="23"/>
      <c r="B1448" s="124" t="str">
        <f ca="1">IF(OFFSET(Zdroj!$B$16,A1446,0)&gt;0,OFFSET(Zdroj!$B$16,A1446,0)+0,"")</f>
        <v/>
      </c>
      <c r="C1448" s="2" t="str">
        <f ca="1">IF($B1447="","",IF(Zdroj!$AS$9="ano",CONCATENATE("Okres:","
",OFFSET(Zdroj!CH$16,'k rozhodnutí detailní'!$A1446,0),"
","Právní forma","
",OFFSET(Zdroj!H$16,'k rozhodnutí detailní'!$A1446,0),"
",IF(OFFSET(Zdroj!I$16,'k rozhodnutí detailní'!$A1446,0)="","","IČO: "),OFFSET(Zdroj!I$16,'k rozhodnutí detailní'!$A1446,0),"
","B.Ú. ",IF(OFFSET(Zdroj!J$16,'k rozhodnutí detailní'!$A1446,0)="","","Anonymizováno")),CONCATENATE("Okres:","
",OFFSET(Zdroj!CH$16,'k rozhodnutí detailní'!$A1446,0),"
","Právní forma","
",OFFSET(Zdroj!H$16,'k rozhodnutí detailní'!$A1446,0),"
",IF(OFFSET(Zdroj!I$16,'k rozhodnutí detailní'!$A1446,0)="","","IČO: "),OFFSET(Zdroj!I$16,'k rozhodnutí detailní'!$A1446,0),"
","B.Ú. ",OFFSET(Zdroj!J$16,'k rozhodnutí detailní'!$A1446,0))))</f>
        <v/>
      </c>
      <c r="D1448" s="3" t="str">
        <f ca="1">IF($B1447="","",OFFSET(Zdroj!O$16,'k rozhodnutí detailní'!$A1446,0))</f>
        <v/>
      </c>
      <c r="E1448" s="127"/>
      <c r="F1448" s="30"/>
      <c r="G1448" s="122"/>
      <c r="H1448" s="126"/>
      <c r="I1448" s="115"/>
      <c r="J1448" s="115"/>
      <c r="K1448" s="115"/>
      <c r="L1448" s="115"/>
      <c r="M1448" s="142"/>
      <c r="N1448" s="125"/>
      <c r="O1448" s="115"/>
    </row>
    <row r="1449" spans="1:15" x14ac:dyDescent="0.25">
      <c r="A1449" s="23">
        <f t="shared" ref="A1449" si="1040">ROW()/3-1</f>
        <v>482</v>
      </c>
      <c r="B1449" s="124"/>
      <c r="C1449" s="28" t="str">
        <f ca="1">IF($B1447="","",IF(Zdroj!$AS$9="ano",IF(OFFSET(Zdroj!M$16,'k rozhodnutí detailní'!A1446,0)="","","Anonymizováno"),IF(OFFSET(Zdroj!M$16,'k rozhodnutí detailní'!A1446,0)="","",OFFSET(Zdroj!M$16,'k rozhodnutí detailní'!A1446,0))))</f>
        <v/>
      </c>
      <c r="D1449" s="3" t="str">
        <f ca="1">IF($B1447="","",CONCATENATE("Dotace bude použita na:","
",OFFSET(Zdroj!P$16,'k rozhodnutí detailní'!$A1446,0)))</f>
        <v/>
      </c>
      <c r="E1449" s="127"/>
      <c r="F1449" s="31" t="str">
        <f ca="1">IF($B1447="","",OFFSET(Zdroj!V$16,'k rozhodnutí detailní'!$A1446,0))</f>
        <v/>
      </c>
      <c r="G1449" s="38" t="str">
        <f ca="1">IF($B1447="","",OFFSET(Zdroj!CC$16,'k rozhodnutí'!$A1446,0))</f>
        <v/>
      </c>
      <c r="H1449" s="126"/>
      <c r="I1449" s="115"/>
      <c r="J1449" s="115"/>
      <c r="K1449" s="115"/>
      <c r="L1449" s="115"/>
      <c r="M1449" s="142"/>
      <c r="N1449" s="32" t="str">
        <f t="shared" ref="N1449" ca="1" si="1041">IF(B1447="","",N1447/G1447)</f>
        <v/>
      </c>
      <c r="O1449" s="115"/>
    </row>
    <row r="1450" spans="1:15" x14ac:dyDescent="0.25">
      <c r="A1450" s="23"/>
      <c r="B1450" s="78" t="str">
        <f ca="1">IF(OFFSET(Zdroj!$B$16,A1449,0)&gt;0,A1452,"")</f>
        <v/>
      </c>
      <c r="C1450" s="2" t="str">
        <f ca="1">IF($B1450="","",IF(Zdroj!$AS$9="ano",CONCATENATE(OFFSET(Zdroj!C$16,'k rozhodnutí detailní'!$A1449,0),"
","Anonymizováno","
",OFFSET(Zdroj!E$16,'k rozhodnutí detailní'!$A1449,0),"
",OFFSET(Zdroj!F$16,'k rozhodnutí detailní'!$A1449,0)),CONCATENATE(OFFSET(Zdroj!C$16,'k rozhodnutí detailní'!$A1449,0),"
",OFFSET(Zdroj!D$16,'k rozhodnutí detailní'!$A1449,0),"
",OFFSET(Zdroj!E$16,'k rozhodnutí detailní'!$A1449,0),"
",OFFSET(Zdroj!F$16,'k rozhodnutí detailní'!$A1449,0))))</f>
        <v/>
      </c>
      <c r="D1450" s="19" t="str">
        <f ca="1">IF($B1450="","",OFFSET(Zdroj!N$16,'k rozhodnutí detailní'!$A1449,0))</f>
        <v/>
      </c>
      <c r="E1450" s="127" t="str">
        <f ca="1">IF($B1450="","",OFFSET(Zdroj!T$16,'k rozhodnutí detailní'!$A1449,0))</f>
        <v/>
      </c>
      <c r="F1450" s="31" t="str">
        <f ca="1">IF($B1450="","",OFFSET(Zdroj!U$16,'k rozhodnutí detailní'!$A1449,0))</f>
        <v/>
      </c>
      <c r="G1450" s="122" t="str">
        <f ca="1">IF($B1450="","",OFFSET(Zdroj!W$16,'k rozhodnutí detailní'!$A1449,0))</f>
        <v/>
      </c>
      <c r="H1450" s="126" t="str">
        <f ca="1">IF($B1450="","",OFFSET(Zdroj!Y$16,'k rozhodnutí detailní'!$A1449,0))</f>
        <v/>
      </c>
      <c r="I1450" s="115" t="str">
        <f ca="1">IF($B1450="","",OFFSET(Zdroj!BW$16,'k rozhodnutí detailní'!$A1449,0))</f>
        <v/>
      </c>
      <c r="J1450" s="115" t="str">
        <f ca="1">IF($B1450="","",OFFSET(Zdroj!BX$16,'k rozhodnutí detailní'!$A1449,0))</f>
        <v/>
      </c>
      <c r="K1450" s="115" t="str">
        <f ca="1">IF($B1450="","",OFFSET(Zdroj!BY$16,'k rozhodnutí detailní'!$A1449,0))</f>
        <v/>
      </c>
      <c r="L1450" s="115" t="str">
        <f ca="1">IF($B1450="","",CONCATENATE(OFFSET(Zdroj!BZ$16,'k rozhodnutí detailní'!$A1449,0)," ze 100"))</f>
        <v/>
      </c>
      <c r="M1450" s="142" t="str">
        <f t="shared" ref="M1450" ca="1" si="1042">IF($B1450="","",SUM((I1450+J1450+K1450)/100))</f>
        <v/>
      </c>
      <c r="N1450" s="125" t="str">
        <f ca="1">IF(B1450="","",OFFSET(Zdroj!CE$16,'k rozhodnutí detailní'!A1449,0))</f>
        <v/>
      </c>
      <c r="O1450" s="115" t="str">
        <f ca="1">IF($B1450="","",OFFSET(Zdroj!Z$16,'k rozhodnutí detailní'!$A1449,0))</f>
        <v/>
      </c>
    </row>
    <row r="1451" spans="1:15" x14ac:dyDescent="0.25">
      <c r="A1451" s="23"/>
      <c r="B1451" s="124" t="str">
        <f ca="1">IF(OFFSET(Zdroj!$B$16,A1449,0)&gt;0,OFFSET(Zdroj!$B$16,A1449,0)+0,"")</f>
        <v/>
      </c>
      <c r="C1451" s="2" t="str">
        <f ca="1">IF($B1450="","",IF(Zdroj!$AS$9="ano",CONCATENATE("Okres:","
",OFFSET(Zdroj!CH$16,'k rozhodnutí detailní'!$A1449,0),"
","Právní forma","
",OFFSET(Zdroj!H$16,'k rozhodnutí detailní'!$A1449,0),"
",IF(OFFSET(Zdroj!I$16,'k rozhodnutí detailní'!$A1449,0)="","","IČO: "),OFFSET(Zdroj!I$16,'k rozhodnutí detailní'!$A1449,0),"
","B.Ú. ",IF(OFFSET(Zdroj!J$16,'k rozhodnutí detailní'!$A1449,0)="","","Anonymizováno")),CONCATENATE("Okres:","
",OFFSET(Zdroj!CH$16,'k rozhodnutí detailní'!$A1449,0),"
","Právní forma","
",OFFSET(Zdroj!H$16,'k rozhodnutí detailní'!$A1449,0),"
",IF(OFFSET(Zdroj!I$16,'k rozhodnutí detailní'!$A1449,0)="","","IČO: "),OFFSET(Zdroj!I$16,'k rozhodnutí detailní'!$A1449,0),"
","B.Ú. ",OFFSET(Zdroj!J$16,'k rozhodnutí detailní'!$A1449,0))))</f>
        <v/>
      </c>
      <c r="D1451" s="3" t="str">
        <f ca="1">IF($B1450="","",OFFSET(Zdroj!O$16,'k rozhodnutí detailní'!$A1449,0))</f>
        <v/>
      </c>
      <c r="E1451" s="127"/>
      <c r="F1451" s="30"/>
      <c r="G1451" s="122"/>
      <c r="H1451" s="126"/>
      <c r="I1451" s="115"/>
      <c r="J1451" s="115"/>
      <c r="K1451" s="115"/>
      <c r="L1451" s="115"/>
      <c r="M1451" s="142"/>
      <c r="N1451" s="125"/>
      <c r="O1451" s="115"/>
    </row>
    <row r="1452" spans="1:15" x14ac:dyDescent="0.25">
      <c r="A1452" s="23">
        <f t="shared" ref="A1452" si="1043">ROW()/3-1</f>
        <v>483</v>
      </c>
      <c r="B1452" s="124"/>
      <c r="C1452" s="28" t="str">
        <f ca="1">IF($B1450="","",IF(Zdroj!$AS$9="ano",IF(OFFSET(Zdroj!M$16,'k rozhodnutí detailní'!A1449,0)="","","Anonymizováno"),IF(OFFSET(Zdroj!M$16,'k rozhodnutí detailní'!A1449,0)="","",OFFSET(Zdroj!M$16,'k rozhodnutí detailní'!A1449,0))))</f>
        <v/>
      </c>
      <c r="D1452" s="3" t="str">
        <f ca="1">IF($B1450="","",CONCATENATE("Dotace bude použita na:","
",OFFSET(Zdroj!P$16,'k rozhodnutí detailní'!$A1449,0)))</f>
        <v/>
      </c>
      <c r="E1452" s="127"/>
      <c r="F1452" s="31" t="str">
        <f ca="1">IF($B1450="","",OFFSET(Zdroj!V$16,'k rozhodnutí detailní'!$A1449,0))</f>
        <v/>
      </c>
      <c r="G1452" s="38" t="str">
        <f ca="1">IF($B1450="","",OFFSET(Zdroj!CC$16,'k rozhodnutí'!$A1449,0))</f>
        <v/>
      </c>
      <c r="H1452" s="126"/>
      <c r="I1452" s="115"/>
      <c r="J1452" s="115"/>
      <c r="K1452" s="115"/>
      <c r="L1452" s="115"/>
      <c r="M1452" s="142"/>
      <c r="N1452" s="32" t="str">
        <f t="shared" ref="N1452" ca="1" si="1044">IF(B1450="","",N1450/G1450)</f>
        <v/>
      </c>
      <c r="O1452" s="115"/>
    </row>
    <row r="1453" spans="1:15" x14ac:dyDescent="0.25">
      <c r="A1453" s="23"/>
      <c r="B1453" s="78" t="str">
        <f ca="1">IF(OFFSET(Zdroj!$B$16,A1452,0)&gt;0,A1455,"")</f>
        <v/>
      </c>
      <c r="C1453" s="2" t="str">
        <f ca="1">IF($B1453="","",IF(Zdroj!$AS$9="ano",CONCATENATE(OFFSET(Zdroj!C$16,'k rozhodnutí detailní'!$A1452,0),"
","Anonymizováno","
",OFFSET(Zdroj!E$16,'k rozhodnutí detailní'!$A1452,0),"
",OFFSET(Zdroj!F$16,'k rozhodnutí detailní'!$A1452,0)),CONCATENATE(OFFSET(Zdroj!C$16,'k rozhodnutí detailní'!$A1452,0),"
",OFFSET(Zdroj!D$16,'k rozhodnutí detailní'!$A1452,0),"
",OFFSET(Zdroj!E$16,'k rozhodnutí detailní'!$A1452,0),"
",OFFSET(Zdroj!F$16,'k rozhodnutí detailní'!$A1452,0))))</f>
        <v/>
      </c>
      <c r="D1453" s="19" t="str">
        <f ca="1">IF($B1453="","",OFFSET(Zdroj!N$16,'k rozhodnutí detailní'!$A1452,0))</f>
        <v/>
      </c>
      <c r="E1453" s="127" t="str">
        <f ca="1">IF($B1453="","",OFFSET(Zdroj!T$16,'k rozhodnutí detailní'!$A1452,0))</f>
        <v/>
      </c>
      <c r="F1453" s="31" t="str">
        <f ca="1">IF($B1453="","",OFFSET(Zdroj!U$16,'k rozhodnutí detailní'!$A1452,0))</f>
        <v/>
      </c>
      <c r="G1453" s="122" t="str">
        <f ca="1">IF($B1453="","",OFFSET(Zdroj!W$16,'k rozhodnutí detailní'!$A1452,0))</f>
        <v/>
      </c>
      <c r="H1453" s="126" t="str">
        <f ca="1">IF($B1453="","",OFFSET(Zdroj!Y$16,'k rozhodnutí detailní'!$A1452,0))</f>
        <v/>
      </c>
      <c r="I1453" s="115" t="str">
        <f ca="1">IF($B1453="","",OFFSET(Zdroj!BW$16,'k rozhodnutí detailní'!$A1452,0))</f>
        <v/>
      </c>
      <c r="J1453" s="115" t="str">
        <f ca="1">IF($B1453="","",OFFSET(Zdroj!BX$16,'k rozhodnutí detailní'!$A1452,0))</f>
        <v/>
      </c>
      <c r="K1453" s="115" t="str">
        <f ca="1">IF($B1453="","",OFFSET(Zdroj!BY$16,'k rozhodnutí detailní'!$A1452,0))</f>
        <v/>
      </c>
      <c r="L1453" s="115" t="str">
        <f ca="1">IF($B1453="","",CONCATENATE(OFFSET(Zdroj!BZ$16,'k rozhodnutí detailní'!$A1452,0)," ze 100"))</f>
        <v/>
      </c>
      <c r="M1453" s="142" t="str">
        <f t="shared" ref="M1453" ca="1" si="1045">IF($B1453="","",SUM((I1453+J1453+K1453)/100))</f>
        <v/>
      </c>
      <c r="N1453" s="125" t="str">
        <f ca="1">IF(B1453="","",OFFSET(Zdroj!CE$16,'k rozhodnutí detailní'!A1452,0))</f>
        <v/>
      </c>
      <c r="O1453" s="115" t="str">
        <f ca="1">IF($B1453="","",OFFSET(Zdroj!Z$16,'k rozhodnutí detailní'!$A1452,0))</f>
        <v/>
      </c>
    </row>
    <row r="1454" spans="1:15" x14ac:dyDescent="0.25">
      <c r="A1454" s="23"/>
      <c r="B1454" s="124" t="str">
        <f ca="1">IF(OFFSET(Zdroj!$B$16,A1452,0)&gt;0,OFFSET(Zdroj!$B$16,A1452,0)+0,"")</f>
        <v/>
      </c>
      <c r="C1454" s="2" t="str">
        <f ca="1">IF($B1453="","",IF(Zdroj!$AS$9="ano",CONCATENATE("Okres:","
",OFFSET(Zdroj!CH$16,'k rozhodnutí detailní'!$A1452,0),"
","Právní forma","
",OFFSET(Zdroj!H$16,'k rozhodnutí detailní'!$A1452,0),"
",IF(OFFSET(Zdroj!I$16,'k rozhodnutí detailní'!$A1452,0)="","","IČO: "),OFFSET(Zdroj!I$16,'k rozhodnutí detailní'!$A1452,0),"
","B.Ú. ",IF(OFFSET(Zdroj!J$16,'k rozhodnutí detailní'!$A1452,0)="","","Anonymizováno")),CONCATENATE("Okres:","
",OFFSET(Zdroj!CH$16,'k rozhodnutí detailní'!$A1452,0),"
","Právní forma","
",OFFSET(Zdroj!H$16,'k rozhodnutí detailní'!$A1452,0),"
",IF(OFFSET(Zdroj!I$16,'k rozhodnutí detailní'!$A1452,0)="","","IČO: "),OFFSET(Zdroj!I$16,'k rozhodnutí detailní'!$A1452,0),"
","B.Ú. ",OFFSET(Zdroj!J$16,'k rozhodnutí detailní'!$A1452,0))))</f>
        <v/>
      </c>
      <c r="D1454" s="3" t="str">
        <f ca="1">IF($B1453="","",OFFSET(Zdroj!O$16,'k rozhodnutí detailní'!$A1452,0))</f>
        <v/>
      </c>
      <c r="E1454" s="127"/>
      <c r="F1454" s="30"/>
      <c r="G1454" s="122"/>
      <c r="H1454" s="126"/>
      <c r="I1454" s="115"/>
      <c r="J1454" s="115"/>
      <c r="K1454" s="115"/>
      <c r="L1454" s="115"/>
      <c r="M1454" s="142"/>
      <c r="N1454" s="125"/>
      <c r="O1454" s="115"/>
    </row>
    <row r="1455" spans="1:15" x14ac:dyDescent="0.25">
      <c r="A1455" s="23">
        <f t="shared" ref="A1455" si="1046">ROW()/3-1</f>
        <v>484</v>
      </c>
      <c r="B1455" s="124"/>
      <c r="C1455" s="28" t="str">
        <f ca="1">IF($B1453="","",IF(Zdroj!$AS$9="ano",IF(OFFSET(Zdroj!M$16,'k rozhodnutí detailní'!A1452,0)="","","Anonymizováno"),IF(OFFSET(Zdroj!M$16,'k rozhodnutí detailní'!A1452,0)="","",OFFSET(Zdroj!M$16,'k rozhodnutí detailní'!A1452,0))))</f>
        <v/>
      </c>
      <c r="D1455" s="3" t="str">
        <f ca="1">IF($B1453="","",CONCATENATE("Dotace bude použita na:","
",OFFSET(Zdroj!P$16,'k rozhodnutí detailní'!$A1452,0)))</f>
        <v/>
      </c>
      <c r="E1455" s="127"/>
      <c r="F1455" s="31" t="str">
        <f ca="1">IF($B1453="","",OFFSET(Zdroj!V$16,'k rozhodnutí detailní'!$A1452,0))</f>
        <v/>
      </c>
      <c r="G1455" s="38" t="str">
        <f ca="1">IF($B1453="","",OFFSET(Zdroj!CC$16,'k rozhodnutí'!$A1452,0))</f>
        <v/>
      </c>
      <c r="H1455" s="126"/>
      <c r="I1455" s="115"/>
      <c r="J1455" s="115"/>
      <c r="K1455" s="115"/>
      <c r="L1455" s="115"/>
      <c r="M1455" s="142"/>
      <c r="N1455" s="32" t="str">
        <f t="shared" ref="N1455" ca="1" si="1047">IF(B1453="","",N1453/G1453)</f>
        <v/>
      </c>
      <c r="O1455" s="115"/>
    </row>
    <row r="1456" spans="1:15" x14ac:dyDescent="0.25">
      <c r="A1456" s="23"/>
      <c r="B1456" s="78" t="str">
        <f ca="1">IF(OFFSET(Zdroj!$B$16,A1455,0)&gt;0,A1458,"")</f>
        <v/>
      </c>
      <c r="C1456" s="2" t="str">
        <f ca="1">IF($B1456="","",IF(Zdroj!$AS$9="ano",CONCATENATE(OFFSET(Zdroj!C$16,'k rozhodnutí detailní'!$A1455,0),"
","Anonymizováno","
",OFFSET(Zdroj!E$16,'k rozhodnutí detailní'!$A1455,0),"
",OFFSET(Zdroj!F$16,'k rozhodnutí detailní'!$A1455,0)),CONCATENATE(OFFSET(Zdroj!C$16,'k rozhodnutí detailní'!$A1455,0),"
",OFFSET(Zdroj!D$16,'k rozhodnutí detailní'!$A1455,0),"
",OFFSET(Zdroj!E$16,'k rozhodnutí detailní'!$A1455,0),"
",OFFSET(Zdroj!F$16,'k rozhodnutí detailní'!$A1455,0))))</f>
        <v/>
      </c>
      <c r="D1456" s="19" t="str">
        <f ca="1">IF($B1456="","",OFFSET(Zdroj!N$16,'k rozhodnutí detailní'!$A1455,0))</f>
        <v/>
      </c>
      <c r="E1456" s="127" t="str">
        <f ca="1">IF($B1456="","",OFFSET(Zdroj!T$16,'k rozhodnutí detailní'!$A1455,0))</f>
        <v/>
      </c>
      <c r="F1456" s="31" t="str">
        <f ca="1">IF($B1456="","",OFFSET(Zdroj!U$16,'k rozhodnutí detailní'!$A1455,0))</f>
        <v/>
      </c>
      <c r="G1456" s="122" t="str">
        <f ca="1">IF($B1456="","",OFFSET(Zdroj!W$16,'k rozhodnutí detailní'!$A1455,0))</f>
        <v/>
      </c>
      <c r="H1456" s="126" t="str">
        <f ca="1">IF($B1456="","",OFFSET(Zdroj!Y$16,'k rozhodnutí detailní'!$A1455,0))</f>
        <v/>
      </c>
      <c r="I1456" s="115" t="str">
        <f ca="1">IF($B1456="","",OFFSET(Zdroj!BW$16,'k rozhodnutí detailní'!$A1455,0))</f>
        <v/>
      </c>
      <c r="J1456" s="115" t="str">
        <f ca="1">IF($B1456="","",OFFSET(Zdroj!BX$16,'k rozhodnutí detailní'!$A1455,0))</f>
        <v/>
      </c>
      <c r="K1456" s="115" t="str">
        <f ca="1">IF($B1456="","",OFFSET(Zdroj!BY$16,'k rozhodnutí detailní'!$A1455,0))</f>
        <v/>
      </c>
      <c r="L1456" s="115" t="str">
        <f ca="1">IF($B1456="","",CONCATENATE(OFFSET(Zdroj!BZ$16,'k rozhodnutí detailní'!$A1455,0)," ze 100"))</f>
        <v/>
      </c>
      <c r="M1456" s="142" t="str">
        <f t="shared" ref="M1456" ca="1" si="1048">IF($B1456="","",SUM((I1456+J1456+K1456)/100))</f>
        <v/>
      </c>
      <c r="N1456" s="125" t="str">
        <f ca="1">IF(B1456="","",OFFSET(Zdroj!CE$16,'k rozhodnutí detailní'!A1455,0))</f>
        <v/>
      </c>
      <c r="O1456" s="115" t="str">
        <f ca="1">IF($B1456="","",OFFSET(Zdroj!Z$16,'k rozhodnutí detailní'!$A1455,0))</f>
        <v/>
      </c>
    </row>
    <row r="1457" spans="1:15" x14ac:dyDescent="0.25">
      <c r="A1457" s="23"/>
      <c r="B1457" s="124" t="str">
        <f ca="1">IF(OFFSET(Zdroj!$B$16,A1455,0)&gt;0,OFFSET(Zdroj!$B$16,A1455,0)+0,"")</f>
        <v/>
      </c>
      <c r="C1457" s="2" t="str">
        <f ca="1">IF($B1456="","",IF(Zdroj!$AS$9="ano",CONCATENATE("Okres:","
",OFFSET(Zdroj!CH$16,'k rozhodnutí detailní'!$A1455,0),"
","Právní forma","
",OFFSET(Zdroj!H$16,'k rozhodnutí detailní'!$A1455,0),"
",IF(OFFSET(Zdroj!I$16,'k rozhodnutí detailní'!$A1455,0)="","","IČO: "),OFFSET(Zdroj!I$16,'k rozhodnutí detailní'!$A1455,0),"
","B.Ú. ",IF(OFFSET(Zdroj!J$16,'k rozhodnutí detailní'!$A1455,0)="","","Anonymizováno")),CONCATENATE("Okres:","
",OFFSET(Zdroj!CH$16,'k rozhodnutí detailní'!$A1455,0),"
","Právní forma","
",OFFSET(Zdroj!H$16,'k rozhodnutí detailní'!$A1455,0),"
",IF(OFFSET(Zdroj!I$16,'k rozhodnutí detailní'!$A1455,0)="","","IČO: "),OFFSET(Zdroj!I$16,'k rozhodnutí detailní'!$A1455,0),"
","B.Ú. ",OFFSET(Zdroj!J$16,'k rozhodnutí detailní'!$A1455,0))))</f>
        <v/>
      </c>
      <c r="D1457" s="3" t="str">
        <f ca="1">IF($B1456="","",OFFSET(Zdroj!O$16,'k rozhodnutí detailní'!$A1455,0))</f>
        <v/>
      </c>
      <c r="E1457" s="127"/>
      <c r="F1457" s="30"/>
      <c r="G1457" s="122"/>
      <c r="H1457" s="126"/>
      <c r="I1457" s="115"/>
      <c r="J1457" s="115"/>
      <c r="K1457" s="115"/>
      <c r="L1457" s="115"/>
      <c r="M1457" s="142"/>
      <c r="N1457" s="125"/>
      <c r="O1457" s="115"/>
    </row>
    <row r="1458" spans="1:15" x14ac:dyDescent="0.25">
      <c r="A1458" s="23">
        <f t="shared" ref="A1458" si="1049">ROW()/3-1</f>
        <v>485</v>
      </c>
      <c r="B1458" s="124"/>
      <c r="C1458" s="28" t="str">
        <f ca="1">IF($B1456="","",IF(Zdroj!$AS$9="ano",IF(OFFSET(Zdroj!M$16,'k rozhodnutí detailní'!A1455,0)="","","Anonymizováno"),IF(OFFSET(Zdroj!M$16,'k rozhodnutí detailní'!A1455,0)="","",OFFSET(Zdroj!M$16,'k rozhodnutí detailní'!A1455,0))))</f>
        <v/>
      </c>
      <c r="D1458" s="3" t="str">
        <f ca="1">IF($B1456="","",CONCATENATE("Dotace bude použita na:","
",OFFSET(Zdroj!P$16,'k rozhodnutí detailní'!$A1455,0)))</f>
        <v/>
      </c>
      <c r="E1458" s="127"/>
      <c r="F1458" s="31" t="str">
        <f ca="1">IF($B1456="","",OFFSET(Zdroj!V$16,'k rozhodnutí detailní'!$A1455,0))</f>
        <v/>
      </c>
      <c r="G1458" s="38" t="str">
        <f ca="1">IF($B1456="","",OFFSET(Zdroj!CC$16,'k rozhodnutí'!$A1455,0))</f>
        <v/>
      </c>
      <c r="H1458" s="126"/>
      <c r="I1458" s="115"/>
      <c r="J1458" s="115"/>
      <c r="K1458" s="115"/>
      <c r="L1458" s="115"/>
      <c r="M1458" s="142"/>
      <c r="N1458" s="32" t="str">
        <f t="shared" ref="N1458" ca="1" si="1050">IF(B1456="","",N1456/G1456)</f>
        <v/>
      </c>
      <c r="O1458" s="115"/>
    </row>
    <row r="1459" spans="1:15" x14ac:dyDescent="0.25">
      <c r="A1459" s="23"/>
      <c r="B1459" s="78" t="str">
        <f ca="1">IF(OFFSET(Zdroj!$B$16,A1458,0)&gt;0,A1461,"")</f>
        <v/>
      </c>
      <c r="C1459" s="2" t="str">
        <f ca="1">IF($B1459="","",IF(Zdroj!$AS$9="ano",CONCATENATE(OFFSET(Zdroj!C$16,'k rozhodnutí detailní'!$A1458,0),"
","Anonymizováno","
",OFFSET(Zdroj!E$16,'k rozhodnutí detailní'!$A1458,0),"
",OFFSET(Zdroj!F$16,'k rozhodnutí detailní'!$A1458,0)),CONCATENATE(OFFSET(Zdroj!C$16,'k rozhodnutí detailní'!$A1458,0),"
",OFFSET(Zdroj!D$16,'k rozhodnutí detailní'!$A1458,0),"
",OFFSET(Zdroj!E$16,'k rozhodnutí detailní'!$A1458,0),"
",OFFSET(Zdroj!F$16,'k rozhodnutí detailní'!$A1458,0))))</f>
        <v/>
      </c>
      <c r="D1459" s="19" t="str">
        <f ca="1">IF($B1459="","",OFFSET(Zdroj!N$16,'k rozhodnutí detailní'!$A1458,0))</f>
        <v/>
      </c>
      <c r="E1459" s="127" t="str">
        <f ca="1">IF($B1459="","",OFFSET(Zdroj!T$16,'k rozhodnutí detailní'!$A1458,0))</f>
        <v/>
      </c>
      <c r="F1459" s="31" t="str">
        <f ca="1">IF($B1459="","",OFFSET(Zdroj!U$16,'k rozhodnutí detailní'!$A1458,0))</f>
        <v/>
      </c>
      <c r="G1459" s="122" t="str">
        <f ca="1">IF($B1459="","",OFFSET(Zdroj!W$16,'k rozhodnutí detailní'!$A1458,0))</f>
        <v/>
      </c>
      <c r="H1459" s="126" t="str">
        <f ca="1">IF($B1459="","",OFFSET(Zdroj!Y$16,'k rozhodnutí detailní'!$A1458,0))</f>
        <v/>
      </c>
      <c r="I1459" s="115" t="str">
        <f ca="1">IF($B1459="","",OFFSET(Zdroj!BW$16,'k rozhodnutí detailní'!$A1458,0))</f>
        <v/>
      </c>
      <c r="J1459" s="115" t="str">
        <f ca="1">IF($B1459="","",OFFSET(Zdroj!BX$16,'k rozhodnutí detailní'!$A1458,0))</f>
        <v/>
      </c>
      <c r="K1459" s="115" t="str">
        <f ca="1">IF($B1459="","",OFFSET(Zdroj!BY$16,'k rozhodnutí detailní'!$A1458,0))</f>
        <v/>
      </c>
      <c r="L1459" s="115" t="str">
        <f ca="1">IF($B1459="","",CONCATENATE(OFFSET(Zdroj!BZ$16,'k rozhodnutí detailní'!$A1458,0)," ze 100"))</f>
        <v/>
      </c>
      <c r="M1459" s="142" t="str">
        <f t="shared" ref="M1459" ca="1" si="1051">IF($B1459="","",SUM((I1459+J1459+K1459)/100))</f>
        <v/>
      </c>
      <c r="N1459" s="125" t="str">
        <f ca="1">IF(B1459="","",OFFSET(Zdroj!CE$16,'k rozhodnutí detailní'!A1458,0))</f>
        <v/>
      </c>
      <c r="O1459" s="115" t="str">
        <f ca="1">IF($B1459="","",OFFSET(Zdroj!Z$16,'k rozhodnutí detailní'!$A1458,0))</f>
        <v/>
      </c>
    </row>
    <row r="1460" spans="1:15" x14ac:dyDescent="0.25">
      <c r="A1460" s="23"/>
      <c r="B1460" s="124" t="str">
        <f ca="1">IF(OFFSET(Zdroj!$B$16,A1458,0)&gt;0,OFFSET(Zdroj!$B$16,A1458,0)+0,"")</f>
        <v/>
      </c>
      <c r="C1460" s="2" t="str">
        <f ca="1">IF($B1459="","",IF(Zdroj!$AS$9="ano",CONCATENATE("Okres:","
",OFFSET(Zdroj!CH$16,'k rozhodnutí detailní'!$A1458,0),"
","Právní forma","
",OFFSET(Zdroj!H$16,'k rozhodnutí detailní'!$A1458,0),"
",IF(OFFSET(Zdroj!I$16,'k rozhodnutí detailní'!$A1458,0)="","","IČO: "),OFFSET(Zdroj!I$16,'k rozhodnutí detailní'!$A1458,0),"
","B.Ú. ",IF(OFFSET(Zdroj!J$16,'k rozhodnutí detailní'!$A1458,0)="","","Anonymizováno")),CONCATENATE("Okres:","
",OFFSET(Zdroj!CH$16,'k rozhodnutí detailní'!$A1458,0),"
","Právní forma","
",OFFSET(Zdroj!H$16,'k rozhodnutí detailní'!$A1458,0),"
",IF(OFFSET(Zdroj!I$16,'k rozhodnutí detailní'!$A1458,0)="","","IČO: "),OFFSET(Zdroj!I$16,'k rozhodnutí detailní'!$A1458,0),"
","B.Ú. ",OFFSET(Zdroj!J$16,'k rozhodnutí detailní'!$A1458,0))))</f>
        <v/>
      </c>
      <c r="D1460" s="3" t="str">
        <f ca="1">IF($B1459="","",OFFSET(Zdroj!O$16,'k rozhodnutí detailní'!$A1458,0))</f>
        <v/>
      </c>
      <c r="E1460" s="127"/>
      <c r="F1460" s="30"/>
      <c r="G1460" s="122"/>
      <c r="H1460" s="126"/>
      <c r="I1460" s="115"/>
      <c r="J1460" s="115"/>
      <c r="K1460" s="115"/>
      <c r="L1460" s="115"/>
      <c r="M1460" s="142"/>
      <c r="N1460" s="125"/>
      <c r="O1460" s="115"/>
    </row>
    <row r="1461" spans="1:15" x14ac:dyDescent="0.25">
      <c r="A1461" s="23">
        <f t="shared" ref="A1461" si="1052">ROW()/3-1</f>
        <v>486</v>
      </c>
      <c r="B1461" s="124"/>
      <c r="C1461" s="28" t="str">
        <f ca="1">IF($B1459="","",IF(Zdroj!$AS$9="ano",IF(OFFSET(Zdroj!M$16,'k rozhodnutí detailní'!A1458,0)="","","Anonymizováno"),IF(OFFSET(Zdroj!M$16,'k rozhodnutí detailní'!A1458,0)="","",OFFSET(Zdroj!M$16,'k rozhodnutí detailní'!A1458,0))))</f>
        <v/>
      </c>
      <c r="D1461" s="3" t="str">
        <f ca="1">IF($B1459="","",CONCATENATE("Dotace bude použita na:","
",OFFSET(Zdroj!P$16,'k rozhodnutí detailní'!$A1458,0)))</f>
        <v/>
      </c>
      <c r="E1461" s="127"/>
      <c r="F1461" s="31" t="str">
        <f ca="1">IF($B1459="","",OFFSET(Zdroj!V$16,'k rozhodnutí detailní'!$A1458,0))</f>
        <v/>
      </c>
      <c r="G1461" s="38" t="str">
        <f ca="1">IF($B1459="","",OFFSET(Zdroj!CC$16,'k rozhodnutí'!$A1458,0))</f>
        <v/>
      </c>
      <c r="H1461" s="126"/>
      <c r="I1461" s="115"/>
      <c r="J1461" s="115"/>
      <c r="K1461" s="115"/>
      <c r="L1461" s="115"/>
      <c r="M1461" s="142"/>
      <c r="N1461" s="32" t="str">
        <f t="shared" ref="N1461" ca="1" si="1053">IF(B1459="","",N1459/G1459)</f>
        <v/>
      </c>
      <c r="O1461" s="115"/>
    </row>
    <row r="1462" spans="1:15" x14ac:dyDescent="0.25">
      <c r="A1462" s="23"/>
      <c r="B1462" s="78" t="str">
        <f ca="1">IF(OFFSET(Zdroj!$B$16,A1461,0)&gt;0,A1464,"")</f>
        <v/>
      </c>
      <c r="C1462" s="2" t="str">
        <f ca="1">IF($B1462="","",IF(Zdroj!$AS$9="ano",CONCATENATE(OFFSET(Zdroj!C$16,'k rozhodnutí detailní'!$A1461,0),"
","Anonymizováno","
",OFFSET(Zdroj!E$16,'k rozhodnutí detailní'!$A1461,0),"
",OFFSET(Zdroj!F$16,'k rozhodnutí detailní'!$A1461,0)),CONCATENATE(OFFSET(Zdroj!C$16,'k rozhodnutí detailní'!$A1461,0),"
",OFFSET(Zdroj!D$16,'k rozhodnutí detailní'!$A1461,0),"
",OFFSET(Zdroj!E$16,'k rozhodnutí detailní'!$A1461,0),"
",OFFSET(Zdroj!F$16,'k rozhodnutí detailní'!$A1461,0))))</f>
        <v/>
      </c>
      <c r="D1462" s="19" t="str">
        <f ca="1">IF($B1462="","",OFFSET(Zdroj!N$16,'k rozhodnutí detailní'!$A1461,0))</f>
        <v/>
      </c>
      <c r="E1462" s="127" t="str">
        <f ca="1">IF($B1462="","",OFFSET(Zdroj!T$16,'k rozhodnutí detailní'!$A1461,0))</f>
        <v/>
      </c>
      <c r="F1462" s="31" t="str">
        <f ca="1">IF($B1462="","",OFFSET(Zdroj!U$16,'k rozhodnutí detailní'!$A1461,0))</f>
        <v/>
      </c>
      <c r="G1462" s="122" t="str">
        <f ca="1">IF($B1462="","",OFFSET(Zdroj!W$16,'k rozhodnutí detailní'!$A1461,0))</f>
        <v/>
      </c>
      <c r="H1462" s="126" t="str">
        <f ca="1">IF($B1462="","",OFFSET(Zdroj!Y$16,'k rozhodnutí detailní'!$A1461,0))</f>
        <v/>
      </c>
      <c r="I1462" s="115" t="str">
        <f ca="1">IF($B1462="","",OFFSET(Zdroj!BW$16,'k rozhodnutí detailní'!$A1461,0))</f>
        <v/>
      </c>
      <c r="J1462" s="115" t="str">
        <f ca="1">IF($B1462="","",OFFSET(Zdroj!BX$16,'k rozhodnutí detailní'!$A1461,0))</f>
        <v/>
      </c>
      <c r="K1462" s="115" t="str">
        <f ca="1">IF($B1462="","",OFFSET(Zdroj!BY$16,'k rozhodnutí detailní'!$A1461,0))</f>
        <v/>
      </c>
      <c r="L1462" s="115" t="str">
        <f ca="1">IF($B1462="","",CONCATENATE(OFFSET(Zdroj!BZ$16,'k rozhodnutí detailní'!$A1461,0)," ze 100"))</f>
        <v/>
      </c>
      <c r="M1462" s="142" t="str">
        <f t="shared" ref="M1462" ca="1" si="1054">IF($B1462="","",SUM((I1462+J1462+K1462)/100))</f>
        <v/>
      </c>
      <c r="N1462" s="125" t="str">
        <f ca="1">IF(B1462="","",OFFSET(Zdroj!CE$16,'k rozhodnutí detailní'!A1461,0))</f>
        <v/>
      </c>
      <c r="O1462" s="115" t="str">
        <f ca="1">IF($B1462="","",OFFSET(Zdroj!Z$16,'k rozhodnutí detailní'!$A1461,0))</f>
        <v/>
      </c>
    </row>
    <row r="1463" spans="1:15" x14ac:dyDescent="0.25">
      <c r="A1463" s="23"/>
      <c r="B1463" s="124" t="str">
        <f ca="1">IF(OFFSET(Zdroj!$B$16,A1461,0)&gt;0,OFFSET(Zdroj!$B$16,A1461,0)+0,"")</f>
        <v/>
      </c>
      <c r="C1463" s="2" t="str">
        <f ca="1">IF($B1462="","",IF(Zdroj!$AS$9="ano",CONCATENATE("Okres:","
",OFFSET(Zdroj!CH$16,'k rozhodnutí detailní'!$A1461,0),"
","Právní forma","
",OFFSET(Zdroj!H$16,'k rozhodnutí detailní'!$A1461,0),"
",IF(OFFSET(Zdroj!I$16,'k rozhodnutí detailní'!$A1461,0)="","","IČO: "),OFFSET(Zdroj!I$16,'k rozhodnutí detailní'!$A1461,0),"
","B.Ú. ",IF(OFFSET(Zdroj!J$16,'k rozhodnutí detailní'!$A1461,0)="","","Anonymizováno")),CONCATENATE("Okres:","
",OFFSET(Zdroj!CH$16,'k rozhodnutí detailní'!$A1461,0),"
","Právní forma","
",OFFSET(Zdroj!H$16,'k rozhodnutí detailní'!$A1461,0),"
",IF(OFFSET(Zdroj!I$16,'k rozhodnutí detailní'!$A1461,0)="","","IČO: "),OFFSET(Zdroj!I$16,'k rozhodnutí detailní'!$A1461,0),"
","B.Ú. ",OFFSET(Zdroj!J$16,'k rozhodnutí detailní'!$A1461,0))))</f>
        <v/>
      </c>
      <c r="D1463" s="3" t="str">
        <f ca="1">IF($B1462="","",OFFSET(Zdroj!O$16,'k rozhodnutí detailní'!$A1461,0))</f>
        <v/>
      </c>
      <c r="E1463" s="127"/>
      <c r="F1463" s="30"/>
      <c r="G1463" s="122"/>
      <c r="H1463" s="126"/>
      <c r="I1463" s="115"/>
      <c r="J1463" s="115"/>
      <c r="K1463" s="115"/>
      <c r="L1463" s="115"/>
      <c r="M1463" s="142"/>
      <c r="N1463" s="125"/>
      <c r="O1463" s="115"/>
    </row>
    <row r="1464" spans="1:15" x14ac:dyDescent="0.25">
      <c r="A1464" s="23">
        <f t="shared" ref="A1464" si="1055">ROW()/3-1</f>
        <v>487</v>
      </c>
      <c r="B1464" s="124"/>
      <c r="C1464" s="28" t="str">
        <f ca="1">IF($B1462="","",IF(Zdroj!$AS$9="ano",IF(OFFSET(Zdroj!M$16,'k rozhodnutí detailní'!A1461,0)="","","Anonymizováno"),IF(OFFSET(Zdroj!M$16,'k rozhodnutí detailní'!A1461,0)="","",OFFSET(Zdroj!M$16,'k rozhodnutí detailní'!A1461,0))))</f>
        <v/>
      </c>
      <c r="D1464" s="3" t="str">
        <f ca="1">IF($B1462="","",CONCATENATE("Dotace bude použita na:","
",OFFSET(Zdroj!P$16,'k rozhodnutí detailní'!$A1461,0)))</f>
        <v/>
      </c>
      <c r="E1464" s="127"/>
      <c r="F1464" s="31" t="str">
        <f ca="1">IF($B1462="","",OFFSET(Zdroj!V$16,'k rozhodnutí detailní'!$A1461,0))</f>
        <v/>
      </c>
      <c r="G1464" s="38" t="str">
        <f ca="1">IF($B1462="","",OFFSET(Zdroj!CC$16,'k rozhodnutí'!$A1461,0))</f>
        <v/>
      </c>
      <c r="H1464" s="126"/>
      <c r="I1464" s="115"/>
      <c r="J1464" s="115"/>
      <c r="K1464" s="115"/>
      <c r="L1464" s="115"/>
      <c r="M1464" s="142"/>
      <c r="N1464" s="32" t="str">
        <f t="shared" ref="N1464" ca="1" si="1056">IF(B1462="","",N1462/G1462)</f>
        <v/>
      </c>
      <c r="O1464" s="115"/>
    </row>
    <row r="1465" spans="1:15" x14ac:dyDescent="0.25">
      <c r="A1465" s="23"/>
      <c r="B1465" s="78" t="str">
        <f ca="1">IF(OFFSET(Zdroj!$B$16,A1464,0)&gt;0,A1467,"")</f>
        <v/>
      </c>
      <c r="C1465" s="2" t="str">
        <f ca="1">IF($B1465="","",IF(Zdroj!$AS$9="ano",CONCATENATE(OFFSET(Zdroj!C$16,'k rozhodnutí detailní'!$A1464,0),"
","Anonymizováno","
",OFFSET(Zdroj!E$16,'k rozhodnutí detailní'!$A1464,0),"
",OFFSET(Zdroj!F$16,'k rozhodnutí detailní'!$A1464,0)),CONCATENATE(OFFSET(Zdroj!C$16,'k rozhodnutí detailní'!$A1464,0),"
",OFFSET(Zdroj!D$16,'k rozhodnutí detailní'!$A1464,0),"
",OFFSET(Zdroj!E$16,'k rozhodnutí detailní'!$A1464,0),"
",OFFSET(Zdroj!F$16,'k rozhodnutí detailní'!$A1464,0))))</f>
        <v/>
      </c>
      <c r="D1465" s="19" t="str">
        <f ca="1">IF($B1465="","",OFFSET(Zdroj!N$16,'k rozhodnutí detailní'!$A1464,0))</f>
        <v/>
      </c>
      <c r="E1465" s="127" t="str">
        <f ca="1">IF($B1465="","",OFFSET(Zdroj!T$16,'k rozhodnutí detailní'!$A1464,0))</f>
        <v/>
      </c>
      <c r="F1465" s="31" t="str">
        <f ca="1">IF($B1465="","",OFFSET(Zdroj!U$16,'k rozhodnutí detailní'!$A1464,0))</f>
        <v/>
      </c>
      <c r="G1465" s="122" t="str">
        <f ca="1">IF($B1465="","",OFFSET(Zdroj!W$16,'k rozhodnutí detailní'!$A1464,0))</f>
        <v/>
      </c>
      <c r="H1465" s="126" t="str">
        <f ca="1">IF($B1465="","",OFFSET(Zdroj!Y$16,'k rozhodnutí detailní'!$A1464,0))</f>
        <v/>
      </c>
      <c r="I1465" s="115" t="str">
        <f ca="1">IF($B1465="","",OFFSET(Zdroj!BW$16,'k rozhodnutí detailní'!$A1464,0))</f>
        <v/>
      </c>
      <c r="J1465" s="115" t="str">
        <f ca="1">IF($B1465="","",OFFSET(Zdroj!BX$16,'k rozhodnutí detailní'!$A1464,0))</f>
        <v/>
      </c>
      <c r="K1465" s="115" t="str">
        <f ca="1">IF($B1465="","",OFFSET(Zdroj!BY$16,'k rozhodnutí detailní'!$A1464,0))</f>
        <v/>
      </c>
      <c r="L1465" s="115" t="str">
        <f ca="1">IF($B1465="","",CONCATENATE(OFFSET(Zdroj!BZ$16,'k rozhodnutí detailní'!$A1464,0)," ze 100"))</f>
        <v/>
      </c>
      <c r="M1465" s="142" t="str">
        <f t="shared" ref="M1465" ca="1" si="1057">IF($B1465="","",SUM((I1465+J1465+K1465)/100))</f>
        <v/>
      </c>
      <c r="N1465" s="125" t="str">
        <f ca="1">IF(B1465="","",OFFSET(Zdroj!CE$16,'k rozhodnutí detailní'!A1464,0))</f>
        <v/>
      </c>
      <c r="O1465" s="115" t="str">
        <f ca="1">IF($B1465="","",OFFSET(Zdroj!Z$16,'k rozhodnutí detailní'!$A1464,0))</f>
        <v/>
      </c>
    </row>
    <row r="1466" spans="1:15" x14ac:dyDescent="0.25">
      <c r="A1466" s="23"/>
      <c r="B1466" s="124" t="str">
        <f ca="1">IF(OFFSET(Zdroj!$B$16,A1464,0)&gt;0,OFFSET(Zdroj!$B$16,A1464,0)+0,"")</f>
        <v/>
      </c>
      <c r="C1466" s="2" t="str">
        <f ca="1">IF($B1465="","",IF(Zdroj!$AS$9="ano",CONCATENATE("Okres:","
",OFFSET(Zdroj!CH$16,'k rozhodnutí detailní'!$A1464,0),"
","Právní forma","
",OFFSET(Zdroj!H$16,'k rozhodnutí detailní'!$A1464,0),"
",IF(OFFSET(Zdroj!I$16,'k rozhodnutí detailní'!$A1464,0)="","","IČO: "),OFFSET(Zdroj!I$16,'k rozhodnutí detailní'!$A1464,0),"
","B.Ú. ",IF(OFFSET(Zdroj!J$16,'k rozhodnutí detailní'!$A1464,0)="","","Anonymizováno")),CONCATENATE("Okres:","
",OFFSET(Zdroj!CH$16,'k rozhodnutí detailní'!$A1464,0),"
","Právní forma","
",OFFSET(Zdroj!H$16,'k rozhodnutí detailní'!$A1464,0),"
",IF(OFFSET(Zdroj!I$16,'k rozhodnutí detailní'!$A1464,0)="","","IČO: "),OFFSET(Zdroj!I$16,'k rozhodnutí detailní'!$A1464,0),"
","B.Ú. ",OFFSET(Zdroj!J$16,'k rozhodnutí detailní'!$A1464,0))))</f>
        <v/>
      </c>
      <c r="D1466" s="3" t="str">
        <f ca="1">IF($B1465="","",OFFSET(Zdroj!O$16,'k rozhodnutí detailní'!$A1464,0))</f>
        <v/>
      </c>
      <c r="E1466" s="127"/>
      <c r="F1466" s="30"/>
      <c r="G1466" s="122"/>
      <c r="H1466" s="126"/>
      <c r="I1466" s="115"/>
      <c r="J1466" s="115"/>
      <c r="K1466" s="115"/>
      <c r="L1466" s="115"/>
      <c r="M1466" s="142"/>
      <c r="N1466" s="125"/>
      <c r="O1466" s="115"/>
    </row>
    <row r="1467" spans="1:15" x14ac:dyDescent="0.25">
      <c r="A1467" s="23">
        <f t="shared" ref="A1467" si="1058">ROW()/3-1</f>
        <v>488</v>
      </c>
      <c r="B1467" s="124"/>
      <c r="C1467" s="28" t="str">
        <f ca="1">IF($B1465="","",IF(Zdroj!$AS$9="ano",IF(OFFSET(Zdroj!M$16,'k rozhodnutí detailní'!A1464,0)="","","Anonymizováno"),IF(OFFSET(Zdroj!M$16,'k rozhodnutí detailní'!A1464,0)="","",OFFSET(Zdroj!M$16,'k rozhodnutí detailní'!A1464,0))))</f>
        <v/>
      </c>
      <c r="D1467" s="3" t="str">
        <f ca="1">IF($B1465="","",CONCATENATE("Dotace bude použita na:","
",OFFSET(Zdroj!P$16,'k rozhodnutí detailní'!$A1464,0)))</f>
        <v/>
      </c>
      <c r="E1467" s="127"/>
      <c r="F1467" s="31" t="str">
        <f ca="1">IF($B1465="","",OFFSET(Zdroj!V$16,'k rozhodnutí detailní'!$A1464,0))</f>
        <v/>
      </c>
      <c r="G1467" s="38" t="str">
        <f ca="1">IF($B1465="","",OFFSET(Zdroj!CC$16,'k rozhodnutí'!$A1464,0))</f>
        <v/>
      </c>
      <c r="H1467" s="126"/>
      <c r="I1467" s="115"/>
      <c r="J1467" s="115"/>
      <c r="K1467" s="115"/>
      <c r="L1467" s="115"/>
      <c r="M1467" s="142"/>
      <c r="N1467" s="32" t="str">
        <f t="shared" ref="N1467" ca="1" si="1059">IF(B1465="","",N1465/G1465)</f>
        <v/>
      </c>
      <c r="O1467" s="115"/>
    </row>
    <row r="1468" spans="1:15" x14ac:dyDescent="0.25">
      <c r="A1468" s="23"/>
      <c r="B1468" s="78" t="str">
        <f ca="1">IF(OFFSET(Zdroj!$B$16,A1467,0)&gt;0,A1470,"")</f>
        <v/>
      </c>
      <c r="C1468" s="2" t="str">
        <f ca="1">IF($B1468="","",IF(Zdroj!$AS$9="ano",CONCATENATE(OFFSET(Zdroj!C$16,'k rozhodnutí detailní'!$A1467,0),"
","Anonymizováno","
",OFFSET(Zdroj!E$16,'k rozhodnutí detailní'!$A1467,0),"
",OFFSET(Zdroj!F$16,'k rozhodnutí detailní'!$A1467,0)),CONCATENATE(OFFSET(Zdroj!C$16,'k rozhodnutí detailní'!$A1467,0),"
",OFFSET(Zdroj!D$16,'k rozhodnutí detailní'!$A1467,0),"
",OFFSET(Zdroj!E$16,'k rozhodnutí detailní'!$A1467,0),"
",OFFSET(Zdroj!F$16,'k rozhodnutí detailní'!$A1467,0))))</f>
        <v/>
      </c>
      <c r="D1468" s="19" t="str">
        <f ca="1">IF($B1468="","",OFFSET(Zdroj!N$16,'k rozhodnutí detailní'!$A1467,0))</f>
        <v/>
      </c>
      <c r="E1468" s="127" t="str">
        <f ca="1">IF($B1468="","",OFFSET(Zdroj!T$16,'k rozhodnutí detailní'!$A1467,0))</f>
        <v/>
      </c>
      <c r="F1468" s="31" t="str">
        <f ca="1">IF($B1468="","",OFFSET(Zdroj!U$16,'k rozhodnutí detailní'!$A1467,0))</f>
        <v/>
      </c>
      <c r="G1468" s="122" t="str">
        <f ca="1">IF($B1468="","",OFFSET(Zdroj!W$16,'k rozhodnutí detailní'!$A1467,0))</f>
        <v/>
      </c>
      <c r="H1468" s="126" t="str">
        <f ca="1">IF($B1468="","",OFFSET(Zdroj!Y$16,'k rozhodnutí detailní'!$A1467,0))</f>
        <v/>
      </c>
      <c r="I1468" s="115" t="str">
        <f ca="1">IF($B1468="","",OFFSET(Zdroj!BW$16,'k rozhodnutí detailní'!$A1467,0))</f>
        <v/>
      </c>
      <c r="J1468" s="115" t="str">
        <f ca="1">IF($B1468="","",OFFSET(Zdroj!BX$16,'k rozhodnutí detailní'!$A1467,0))</f>
        <v/>
      </c>
      <c r="K1468" s="115" t="str">
        <f ca="1">IF($B1468="","",OFFSET(Zdroj!BY$16,'k rozhodnutí detailní'!$A1467,0))</f>
        <v/>
      </c>
      <c r="L1468" s="115" t="str">
        <f ca="1">IF($B1468="","",CONCATENATE(OFFSET(Zdroj!BZ$16,'k rozhodnutí detailní'!$A1467,0)," ze 100"))</f>
        <v/>
      </c>
      <c r="M1468" s="142" t="str">
        <f t="shared" ref="M1468" ca="1" si="1060">IF($B1468="","",SUM((I1468+J1468+K1468)/100))</f>
        <v/>
      </c>
      <c r="N1468" s="125" t="str">
        <f ca="1">IF(B1468="","",OFFSET(Zdroj!CE$16,'k rozhodnutí detailní'!A1467,0))</f>
        <v/>
      </c>
      <c r="O1468" s="115" t="str">
        <f ca="1">IF($B1468="","",OFFSET(Zdroj!Z$16,'k rozhodnutí detailní'!$A1467,0))</f>
        <v/>
      </c>
    </row>
    <row r="1469" spans="1:15" x14ac:dyDescent="0.25">
      <c r="A1469" s="23"/>
      <c r="B1469" s="124" t="str">
        <f ca="1">IF(OFFSET(Zdroj!$B$16,A1467,0)&gt;0,OFFSET(Zdroj!$B$16,A1467,0)+0,"")</f>
        <v/>
      </c>
      <c r="C1469" s="2" t="str">
        <f ca="1">IF($B1468="","",IF(Zdroj!$AS$9="ano",CONCATENATE("Okres:","
",OFFSET(Zdroj!CH$16,'k rozhodnutí detailní'!$A1467,0),"
","Právní forma","
",OFFSET(Zdroj!H$16,'k rozhodnutí detailní'!$A1467,0),"
",IF(OFFSET(Zdroj!I$16,'k rozhodnutí detailní'!$A1467,0)="","","IČO: "),OFFSET(Zdroj!I$16,'k rozhodnutí detailní'!$A1467,0),"
","B.Ú. ",IF(OFFSET(Zdroj!J$16,'k rozhodnutí detailní'!$A1467,0)="","","Anonymizováno")),CONCATENATE("Okres:","
",OFFSET(Zdroj!CH$16,'k rozhodnutí detailní'!$A1467,0),"
","Právní forma","
",OFFSET(Zdroj!H$16,'k rozhodnutí detailní'!$A1467,0),"
",IF(OFFSET(Zdroj!I$16,'k rozhodnutí detailní'!$A1467,0)="","","IČO: "),OFFSET(Zdroj!I$16,'k rozhodnutí detailní'!$A1467,0),"
","B.Ú. ",OFFSET(Zdroj!J$16,'k rozhodnutí detailní'!$A1467,0))))</f>
        <v/>
      </c>
      <c r="D1469" s="3" t="str">
        <f ca="1">IF($B1468="","",OFFSET(Zdroj!O$16,'k rozhodnutí detailní'!$A1467,0))</f>
        <v/>
      </c>
      <c r="E1469" s="127"/>
      <c r="F1469" s="30"/>
      <c r="G1469" s="122"/>
      <c r="H1469" s="126"/>
      <c r="I1469" s="115"/>
      <c r="J1469" s="115"/>
      <c r="K1469" s="115"/>
      <c r="L1469" s="115"/>
      <c r="M1469" s="142"/>
      <c r="N1469" s="125"/>
      <c r="O1469" s="115"/>
    </row>
    <row r="1470" spans="1:15" x14ac:dyDescent="0.25">
      <c r="A1470" s="23">
        <f t="shared" ref="A1470" si="1061">ROW()/3-1</f>
        <v>489</v>
      </c>
      <c r="B1470" s="124"/>
      <c r="C1470" s="28" t="str">
        <f ca="1">IF($B1468="","",IF(Zdroj!$AS$9="ano",IF(OFFSET(Zdroj!M$16,'k rozhodnutí detailní'!A1467,0)="","","Anonymizováno"),IF(OFFSET(Zdroj!M$16,'k rozhodnutí detailní'!A1467,0)="","",OFFSET(Zdroj!M$16,'k rozhodnutí detailní'!A1467,0))))</f>
        <v/>
      </c>
      <c r="D1470" s="3" t="str">
        <f ca="1">IF($B1468="","",CONCATENATE("Dotace bude použita na:","
",OFFSET(Zdroj!P$16,'k rozhodnutí detailní'!$A1467,0)))</f>
        <v/>
      </c>
      <c r="E1470" s="127"/>
      <c r="F1470" s="31" t="str">
        <f ca="1">IF($B1468="","",OFFSET(Zdroj!V$16,'k rozhodnutí detailní'!$A1467,0))</f>
        <v/>
      </c>
      <c r="G1470" s="38" t="str">
        <f ca="1">IF($B1468="","",OFFSET(Zdroj!CC$16,'k rozhodnutí'!$A1467,0))</f>
        <v/>
      </c>
      <c r="H1470" s="126"/>
      <c r="I1470" s="115"/>
      <c r="J1470" s="115"/>
      <c r="K1470" s="115"/>
      <c r="L1470" s="115"/>
      <c r="M1470" s="142"/>
      <c r="N1470" s="32" t="str">
        <f t="shared" ref="N1470" ca="1" si="1062">IF(B1468="","",N1468/G1468)</f>
        <v/>
      </c>
      <c r="O1470" s="115"/>
    </row>
    <row r="1471" spans="1:15" x14ac:dyDescent="0.25">
      <c r="A1471" s="23"/>
      <c r="B1471" s="78" t="str">
        <f ca="1">IF(OFFSET(Zdroj!$B$16,A1470,0)&gt;0,A1473,"")</f>
        <v/>
      </c>
      <c r="C1471" s="2" t="str">
        <f ca="1">IF($B1471="","",IF(Zdroj!$AS$9="ano",CONCATENATE(OFFSET(Zdroj!C$16,'k rozhodnutí detailní'!$A1470,0),"
","Anonymizováno","
",OFFSET(Zdroj!E$16,'k rozhodnutí detailní'!$A1470,0),"
",OFFSET(Zdroj!F$16,'k rozhodnutí detailní'!$A1470,0)),CONCATENATE(OFFSET(Zdroj!C$16,'k rozhodnutí detailní'!$A1470,0),"
",OFFSET(Zdroj!D$16,'k rozhodnutí detailní'!$A1470,0),"
",OFFSET(Zdroj!E$16,'k rozhodnutí detailní'!$A1470,0),"
",OFFSET(Zdroj!F$16,'k rozhodnutí detailní'!$A1470,0))))</f>
        <v/>
      </c>
      <c r="D1471" s="19" t="str">
        <f ca="1">IF($B1471="","",OFFSET(Zdroj!N$16,'k rozhodnutí detailní'!$A1470,0))</f>
        <v/>
      </c>
      <c r="E1471" s="127" t="str">
        <f ca="1">IF($B1471="","",OFFSET(Zdroj!T$16,'k rozhodnutí detailní'!$A1470,0))</f>
        <v/>
      </c>
      <c r="F1471" s="31" t="str">
        <f ca="1">IF($B1471="","",OFFSET(Zdroj!U$16,'k rozhodnutí detailní'!$A1470,0))</f>
        <v/>
      </c>
      <c r="G1471" s="122" t="str">
        <f ca="1">IF($B1471="","",OFFSET(Zdroj!W$16,'k rozhodnutí detailní'!$A1470,0))</f>
        <v/>
      </c>
      <c r="H1471" s="126" t="str">
        <f ca="1">IF($B1471="","",OFFSET(Zdroj!Y$16,'k rozhodnutí detailní'!$A1470,0))</f>
        <v/>
      </c>
      <c r="I1471" s="115" t="str">
        <f ca="1">IF($B1471="","",OFFSET(Zdroj!BW$16,'k rozhodnutí detailní'!$A1470,0))</f>
        <v/>
      </c>
      <c r="J1471" s="115" t="str">
        <f ca="1">IF($B1471="","",OFFSET(Zdroj!BX$16,'k rozhodnutí detailní'!$A1470,0))</f>
        <v/>
      </c>
      <c r="K1471" s="115" t="str">
        <f ca="1">IF($B1471="","",OFFSET(Zdroj!BY$16,'k rozhodnutí detailní'!$A1470,0))</f>
        <v/>
      </c>
      <c r="L1471" s="115" t="str">
        <f ca="1">IF($B1471="","",CONCATENATE(OFFSET(Zdroj!BZ$16,'k rozhodnutí detailní'!$A1470,0)," ze 100"))</f>
        <v/>
      </c>
      <c r="M1471" s="142" t="str">
        <f t="shared" ref="M1471" ca="1" si="1063">IF($B1471="","",SUM((I1471+J1471+K1471)/100))</f>
        <v/>
      </c>
      <c r="N1471" s="125" t="str">
        <f ca="1">IF(B1471="","",OFFSET(Zdroj!CE$16,'k rozhodnutí detailní'!A1470,0))</f>
        <v/>
      </c>
      <c r="O1471" s="115" t="str">
        <f ca="1">IF($B1471="","",OFFSET(Zdroj!Z$16,'k rozhodnutí detailní'!$A1470,0))</f>
        <v/>
      </c>
    </row>
    <row r="1472" spans="1:15" x14ac:dyDescent="0.25">
      <c r="A1472" s="23"/>
      <c r="B1472" s="124" t="str">
        <f ca="1">IF(OFFSET(Zdroj!$B$16,A1470,0)&gt;0,OFFSET(Zdroj!$B$16,A1470,0)+0,"")</f>
        <v/>
      </c>
      <c r="C1472" s="2" t="str">
        <f ca="1">IF($B1471="","",IF(Zdroj!$AS$9="ano",CONCATENATE("Okres:","
",OFFSET(Zdroj!CH$16,'k rozhodnutí detailní'!$A1470,0),"
","Právní forma","
",OFFSET(Zdroj!H$16,'k rozhodnutí detailní'!$A1470,0),"
",IF(OFFSET(Zdroj!I$16,'k rozhodnutí detailní'!$A1470,0)="","","IČO: "),OFFSET(Zdroj!I$16,'k rozhodnutí detailní'!$A1470,0),"
","B.Ú. ",IF(OFFSET(Zdroj!J$16,'k rozhodnutí detailní'!$A1470,0)="","","Anonymizováno")),CONCATENATE("Okres:","
",OFFSET(Zdroj!CH$16,'k rozhodnutí detailní'!$A1470,0),"
","Právní forma","
",OFFSET(Zdroj!H$16,'k rozhodnutí detailní'!$A1470,0),"
",IF(OFFSET(Zdroj!I$16,'k rozhodnutí detailní'!$A1470,0)="","","IČO: "),OFFSET(Zdroj!I$16,'k rozhodnutí detailní'!$A1470,0),"
","B.Ú. ",OFFSET(Zdroj!J$16,'k rozhodnutí detailní'!$A1470,0))))</f>
        <v/>
      </c>
      <c r="D1472" s="3" t="str">
        <f ca="1">IF($B1471="","",OFFSET(Zdroj!O$16,'k rozhodnutí detailní'!$A1470,0))</f>
        <v/>
      </c>
      <c r="E1472" s="127"/>
      <c r="F1472" s="30"/>
      <c r="G1472" s="122"/>
      <c r="H1472" s="126"/>
      <c r="I1472" s="115"/>
      <c r="J1472" s="115"/>
      <c r="K1472" s="115"/>
      <c r="L1472" s="115"/>
      <c r="M1472" s="142"/>
      <c r="N1472" s="125"/>
      <c r="O1472" s="115"/>
    </row>
    <row r="1473" spans="1:15" x14ac:dyDescent="0.25">
      <c r="A1473" s="23">
        <f t="shared" ref="A1473" si="1064">ROW()/3-1</f>
        <v>490</v>
      </c>
      <c r="B1473" s="124"/>
      <c r="C1473" s="28" t="str">
        <f ca="1">IF($B1471="","",IF(Zdroj!$AS$9="ano",IF(OFFSET(Zdroj!M$16,'k rozhodnutí detailní'!A1470,0)="","","Anonymizováno"),IF(OFFSET(Zdroj!M$16,'k rozhodnutí detailní'!A1470,0)="","",OFFSET(Zdroj!M$16,'k rozhodnutí detailní'!A1470,0))))</f>
        <v/>
      </c>
      <c r="D1473" s="3" t="str">
        <f ca="1">IF($B1471="","",CONCATENATE("Dotace bude použita na:","
",OFFSET(Zdroj!P$16,'k rozhodnutí detailní'!$A1470,0)))</f>
        <v/>
      </c>
      <c r="E1473" s="127"/>
      <c r="F1473" s="31" t="str">
        <f ca="1">IF($B1471="","",OFFSET(Zdroj!V$16,'k rozhodnutí detailní'!$A1470,0))</f>
        <v/>
      </c>
      <c r="G1473" s="38" t="str">
        <f ca="1">IF($B1471="","",OFFSET(Zdroj!CC$16,'k rozhodnutí'!$A1470,0))</f>
        <v/>
      </c>
      <c r="H1473" s="126"/>
      <c r="I1473" s="115"/>
      <c r="J1473" s="115"/>
      <c r="K1473" s="115"/>
      <c r="L1473" s="115"/>
      <c r="M1473" s="142"/>
      <c r="N1473" s="32" t="str">
        <f t="shared" ref="N1473" ca="1" si="1065">IF(B1471="","",N1471/G1471)</f>
        <v/>
      </c>
      <c r="O1473" s="115"/>
    </row>
    <row r="1474" spans="1:15" x14ac:dyDescent="0.25">
      <c r="A1474" s="23"/>
      <c r="B1474" s="78" t="str">
        <f ca="1">IF(OFFSET(Zdroj!$B$16,A1473,0)&gt;0,A1476,"")</f>
        <v/>
      </c>
      <c r="C1474" s="2" t="str">
        <f ca="1">IF($B1474="","",IF(Zdroj!$AS$9="ano",CONCATENATE(OFFSET(Zdroj!C$16,'k rozhodnutí detailní'!$A1473,0),"
","Anonymizováno","
",OFFSET(Zdroj!E$16,'k rozhodnutí detailní'!$A1473,0),"
",OFFSET(Zdroj!F$16,'k rozhodnutí detailní'!$A1473,0)),CONCATENATE(OFFSET(Zdroj!C$16,'k rozhodnutí detailní'!$A1473,0),"
",OFFSET(Zdroj!D$16,'k rozhodnutí detailní'!$A1473,0),"
",OFFSET(Zdroj!E$16,'k rozhodnutí detailní'!$A1473,0),"
",OFFSET(Zdroj!F$16,'k rozhodnutí detailní'!$A1473,0))))</f>
        <v/>
      </c>
      <c r="D1474" s="19" t="str">
        <f ca="1">IF($B1474="","",OFFSET(Zdroj!N$16,'k rozhodnutí detailní'!$A1473,0))</f>
        <v/>
      </c>
      <c r="E1474" s="127" t="str">
        <f ca="1">IF($B1474="","",OFFSET(Zdroj!T$16,'k rozhodnutí detailní'!$A1473,0))</f>
        <v/>
      </c>
      <c r="F1474" s="31" t="str">
        <f ca="1">IF($B1474="","",OFFSET(Zdroj!U$16,'k rozhodnutí detailní'!$A1473,0))</f>
        <v/>
      </c>
      <c r="G1474" s="122" t="str">
        <f ca="1">IF($B1474="","",OFFSET(Zdroj!W$16,'k rozhodnutí detailní'!$A1473,0))</f>
        <v/>
      </c>
      <c r="H1474" s="126" t="str">
        <f ca="1">IF($B1474="","",OFFSET(Zdroj!Y$16,'k rozhodnutí detailní'!$A1473,0))</f>
        <v/>
      </c>
      <c r="I1474" s="115" t="str">
        <f ca="1">IF($B1474="","",OFFSET(Zdroj!BW$16,'k rozhodnutí detailní'!$A1473,0))</f>
        <v/>
      </c>
      <c r="J1474" s="115" t="str">
        <f ca="1">IF($B1474="","",OFFSET(Zdroj!BX$16,'k rozhodnutí detailní'!$A1473,0))</f>
        <v/>
      </c>
      <c r="K1474" s="115" t="str">
        <f ca="1">IF($B1474="","",OFFSET(Zdroj!BY$16,'k rozhodnutí detailní'!$A1473,0))</f>
        <v/>
      </c>
      <c r="L1474" s="115" t="str">
        <f ca="1">IF($B1474="","",CONCATENATE(OFFSET(Zdroj!BZ$16,'k rozhodnutí detailní'!$A1473,0)," ze 100"))</f>
        <v/>
      </c>
      <c r="M1474" s="142" t="str">
        <f t="shared" ref="M1474" ca="1" si="1066">IF($B1474="","",SUM((I1474+J1474+K1474)/100))</f>
        <v/>
      </c>
      <c r="N1474" s="125" t="str">
        <f ca="1">IF(B1474="","",OFFSET(Zdroj!CE$16,'k rozhodnutí detailní'!A1473,0))</f>
        <v/>
      </c>
      <c r="O1474" s="115" t="str">
        <f ca="1">IF($B1474="","",OFFSET(Zdroj!Z$16,'k rozhodnutí detailní'!$A1473,0))</f>
        <v/>
      </c>
    </row>
    <row r="1475" spans="1:15" x14ac:dyDescent="0.25">
      <c r="A1475" s="23"/>
      <c r="B1475" s="124" t="str">
        <f ca="1">IF(OFFSET(Zdroj!$B$16,A1473,0)&gt;0,OFFSET(Zdroj!$B$16,A1473,0)+0,"")</f>
        <v/>
      </c>
      <c r="C1475" s="2" t="str">
        <f ca="1">IF($B1474="","",IF(Zdroj!$AS$9="ano",CONCATENATE("Okres:","
",OFFSET(Zdroj!CH$16,'k rozhodnutí detailní'!$A1473,0),"
","Právní forma","
",OFFSET(Zdroj!H$16,'k rozhodnutí detailní'!$A1473,0),"
",IF(OFFSET(Zdroj!I$16,'k rozhodnutí detailní'!$A1473,0)="","","IČO: "),OFFSET(Zdroj!I$16,'k rozhodnutí detailní'!$A1473,0),"
","B.Ú. ",IF(OFFSET(Zdroj!J$16,'k rozhodnutí detailní'!$A1473,0)="","","Anonymizováno")),CONCATENATE("Okres:","
",OFFSET(Zdroj!CH$16,'k rozhodnutí detailní'!$A1473,0),"
","Právní forma","
",OFFSET(Zdroj!H$16,'k rozhodnutí detailní'!$A1473,0),"
",IF(OFFSET(Zdroj!I$16,'k rozhodnutí detailní'!$A1473,0)="","","IČO: "),OFFSET(Zdroj!I$16,'k rozhodnutí detailní'!$A1473,0),"
","B.Ú. ",OFFSET(Zdroj!J$16,'k rozhodnutí detailní'!$A1473,0))))</f>
        <v/>
      </c>
      <c r="D1475" s="3" t="str">
        <f ca="1">IF($B1474="","",OFFSET(Zdroj!O$16,'k rozhodnutí detailní'!$A1473,0))</f>
        <v/>
      </c>
      <c r="E1475" s="127"/>
      <c r="F1475" s="30"/>
      <c r="G1475" s="122"/>
      <c r="H1475" s="126"/>
      <c r="I1475" s="115"/>
      <c r="J1475" s="115"/>
      <c r="K1475" s="115"/>
      <c r="L1475" s="115"/>
      <c r="M1475" s="142"/>
      <c r="N1475" s="125"/>
      <c r="O1475" s="115"/>
    </row>
    <row r="1476" spans="1:15" x14ac:dyDescent="0.25">
      <c r="A1476" s="23">
        <f t="shared" ref="A1476" si="1067">ROW()/3-1</f>
        <v>491</v>
      </c>
      <c r="B1476" s="124"/>
      <c r="C1476" s="28" t="str">
        <f ca="1">IF($B1474="","",IF(Zdroj!$AS$9="ano",IF(OFFSET(Zdroj!M$16,'k rozhodnutí detailní'!A1473,0)="","","Anonymizováno"),IF(OFFSET(Zdroj!M$16,'k rozhodnutí detailní'!A1473,0)="","",OFFSET(Zdroj!M$16,'k rozhodnutí detailní'!A1473,0))))</f>
        <v/>
      </c>
      <c r="D1476" s="3" t="str">
        <f ca="1">IF($B1474="","",CONCATENATE("Dotace bude použita na:","
",OFFSET(Zdroj!P$16,'k rozhodnutí detailní'!$A1473,0)))</f>
        <v/>
      </c>
      <c r="E1476" s="127"/>
      <c r="F1476" s="31" t="str">
        <f ca="1">IF($B1474="","",OFFSET(Zdroj!V$16,'k rozhodnutí detailní'!$A1473,0))</f>
        <v/>
      </c>
      <c r="G1476" s="38" t="str">
        <f ca="1">IF($B1474="","",OFFSET(Zdroj!CC$16,'k rozhodnutí'!$A1473,0))</f>
        <v/>
      </c>
      <c r="H1476" s="126"/>
      <c r="I1476" s="115"/>
      <c r="J1476" s="115"/>
      <c r="K1476" s="115"/>
      <c r="L1476" s="115"/>
      <c r="M1476" s="142"/>
      <c r="N1476" s="32" t="str">
        <f t="shared" ref="N1476" ca="1" si="1068">IF(B1474="","",N1474/G1474)</f>
        <v/>
      </c>
      <c r="O1476" s="115"/>
    </row>
    <row r="1477" spans="1:15" x14ac:dyDescent="0.25">
      <c r="A1477" s="23"/>
      <c r="B1477" s="78" t="str">
        <f ca="1">IF(OFFSET(Zdroj!$B$16,A1476,0)&gt;0,A1479,"")</f>
        <v/>
      </c>
      <c r="C1477" s="2" t="str">
        <f ca="1">IF($B1477="","",IF(Zdroj!$AS$9="ano",CONCATENATE(OFFSET(Zdroj!C$16,'k rozhodnutí detailní'!$A1476,0),"
","Anonymizováno","
",OFFSET(Zdroj!E$16,'k rozhodnutí detailní'!$A1476,0),"
",OFFSET(Zdroj!F$16,'k rozhodnutí detailní'!$A1476,0)),CONCATENATE(OFFSET(Zdroj!C$16,'k rozhodnutí detailní'!$A1476,0),"
",OFFSET(Zdroj!D$16,'k rozhodnutí detailní'!$A1476,0),"
",OFFSET(Zdroj!E$16,'k rozhodnutí detailní'!$A1476,0),"
",OFFSET(Zdroj!F$16,'k rozhodnutí detailní'!$A1476,0))))</f>
        <v/>
      </c>
      <c r="D1477" s="19" t="str">
        <f ca="1">IF($B1477="","",OFFSET(Zdroj!N$16,'k rozhodnutí detailní'!$A1476,0))</f>
        <v/>
      </c>
      <c r="E1477" s="127" t="str">
        <f ca="1">IF($B1477="","",OFFSET(Zdroj!T$16,'k rozhodnutí detailní'!$A1476,0))</f>
        <v/>
      </c>
      <c r="F1477" s="31" t="str">
        <f ca="1">IF($B1477="","",OFFSET(Zdroj!U$16,'k rozhodnutí detailní'!$A1476,0))</f>
        <v/>
      </c>
      <c r="G1477" s="122" t="str">
        <f ca="1">IF($B1477="","",OFFSET(Zdroj!W$16,'k rozhodnutí detailní'!$A1476,0))</f>
        <v/>
      </c>
      <c r="H1477" s="126" t="str">
        <f ca="1">IF($B1477="","",OFFSET(Zdroj!Y$16,'k rozhodnutí detailní'!$A1476,0))</f>
        <v/>
      </c>
      <c r="I1477" s="115" t="str">
        <f ca="1">IF($B1477="","",OFFSET(Zdroj!BW$16,'k rozhodnutí detailní'!$A1476,0))</f>
        <v/>
      </c>
      <c r="J1477" s="115" t="str">
        <f ca="1">IF($B1477="","",OFFSET(Zdroj!BX$16,'k rozhodnutí detailní'!$A1476,0))</f>
        <v/>
      </c>
      <c r="K1477" s="115" t="str">
        <f ca="1">IF($B1477="","",OFFSET(Zdroj!BY$16,'k rozhodnutí detailní'!$A1476,0))</f>
        <v/>
      </c>
      <c r="L1477" s="115" t="str">
        <f ca="1">IF($B1477="","",CONCATENATE(OFFSET(Zdroj!BZ$16,'k rozhodnutí detailní'!$A1476,0)," ze 100"))</f>
        <v/>
      </c>
      <c r="M1477" s="142" t="str">
        <f t="shared" ref="M1477" ca="1" si="1069">IF($B1477="","",SUM((I1477+J1477+K1477)/100))</f>
        <v/>
      </c>
      <c r="N1477" s="125" t="str">
        <f ca="1">IF(B1477="","",OFFSET(Zdroj!CE$16,'k rozhodnutí detailní'!A1476,0))</f>
        <v/>
      </c>
      <c r="O1477" s="115" t="str">
        <f ca="1">IF($B1477="","",OFFSET(Zdroj!Z$16,'k rozhodnutí detailní'!$A1476,0))</f>
        <v/>
      </c>
    </row>
    <row r="1478" spans="1:15" x14ac:dyDescent="0.25">
      <c r="A1478" s="23"/>
      <c r="B1478" s="124" t="str">
        <f ca="1">IF(OFFSET(Zdroj!$B$16,A1476,0)&gt;0,OFFSET(Zdroj!$B$16,A1476,0)+0,"")</f>
        <v/>
      </c>
      <c r="C1478" s="2" t="str">
        <f ca="1">IF($B1477="","",IF(Zdroj!$AS$9="ano",CONCATENATE("Okres:","
",OFFSET(Zdroj!CH$16,'k rozhodnutí detailní'!$A1476,0),"
","Právní forma","
",OFFSET(Zdroj!H$16,'k rozhodnutí detailní'!$A1476,0),"
",IF(OFFSET(Zdroj!I$16,'k rozhodnutí detailní'!$A1476,0)="","","IČO: "),OFFSET(Zdroj!I$16,'k rozhodnutí detailní'!$A1476,0),"
","B.Ú. ",IF(OFFSET(Zdroj!J$16,'k rozhodnutí detailní'!$A1476,0)="","","Anonymizováno")),CONCATENATE("Okres:","
",OFFSET(Zdroj!CH$16,'k rozhodnutí detailní'!$A1476,0),"
","Právní forma","
",OFFSET(Zdroj!H$16,'k rozhodnutí detailní'!$A1476,0),"
",IF(OFFSET(Zdroj!I$16,'k rozhodnutí detailní'!$A1476,0)="","","IČO: "),OFFSET(Zdroj!I$16,'k rozhodnutí detailní'!$A1476,0),"
","B.Ú. ",OFFSET(Zdroj!J$16,'k rozhodnutí detailní'!$A1476,0))))</f>
        <v/>
      </c>
      <c r="D1478" s="3" t="str">
        <f ca="1">IF($B1477="","",OFFSET(Zdroj!O$16,'k rozhodnutí detailní'!$A1476,0))</f>
        <v/>
      </c>
      <c r="E1478" s="127"/>
      <c r="F1478" s="30"/>
      <c r="G1478" s="122"/>
      <c r="H1478" s="126"/>
      <c r="I1478" s="115"/>
      <c r="J1478" s="115"/>
      <c r="K1478" s="115"/>
      <c r="L1478" s="115"/>
      <c r="M1478" s="142"/>
      <c r="N1478" s="125"/>
      <c r="O1478" s="115"/>
    </row>
    <row r="1479" spans="1:15" x14ac:dyDescent="0.25">
      <c r="A1479" s="23">
        <f t="shared" ref="A1479" si="1070">ROW()/3-1</f>
        <v>492</v>
      </c>
      <c r="B1479" s="124"/>
      <c r="C1479" s="28" t="str">
        <f ca="1">IF($B1477="","",IF(Zdroj!$AS$9="ano",IF(OFFSET(Zdroj!M$16,'k rozhodnutí detailní'!A1476,0)="","","Anonymizováno"),IF(OFFSET(Zdroj!M$16,'k rozhodnutí detailní'!A1476,0)="","",OFFSET(Zdroj!M$16,'k rozhodnutí detailní'!A1476,0))))</f>
        <v/>
      </c>
      <c r="D1479" s="3" t="str">
        <f ca="1">IF($B1477="","",CONCATENATE("Dotace bude použita na:","
",OFFSET(Zdroj!P$16,'k rozhodnutí detailní'!$A1476,0)))</f>
        <v/>
      </c>
      <c r="E1479" s="127"/>
      <c r="F1479" s="31" t="str">
        <f ca="1">IF($B1477="","",OFFSET(Zdroj!V$16,'k rozhodnutí detailní'!$A1476,0))</f>
        <v/>
      </c>
      <c r="G1479" s="38" t="str">
        <f ca="1">IF($B1477="","",OFFSET(Zdroj!CC$16,'k rozhodnutí'!$A1476,0))</f>
        <v/>
      </c>
      <c r="H1479" s="126"/>
      <c r="I1479" s="115"/>
      <c r="J1479" s="115"/>
      <c r="K1479" s="115"/>
      <c r="L1479" s="115"/>
      <c r="M1479" s="142"/>
      <c r="N1479" s="32" t="str">
        <f t="shared" ref="N1479" ca="1" si="1071">IF(B1477="","",N1477/G1477)</f>
        <v/>
      </c>
      <c r="O1479" s="115"/>
    </row>
    <row r="1480" spans="1:15" x14ac:dyDescent="0.25">
      <c r="A1480" s="23"/>
      <c r="B1480" s="78" t="str">
        <f ca="1">IF(OFFSET(Zdroj!$B$16,A1479,0)&gt;0,A1482,"")</f>
        <v/>
      </c>
      <c r="C1480" s="2" t="str">
        <f ca="1">IF($B1480="","",IF(Zdroj!$AS$9="ano",CONCATENATE(OFFSET(Zdroj!C$16,'k rozhodnutí detailní'!$A1479,0),"
","Anonymizováno","
",OFFSET(Zdroj!E$16,'k rozhodnutí detailní'!$A1479,0),"
",OFFSET(Zdroj!F$16,'k rozhodnutí detailní'!$A1479,0)),CONCATENATE(OFFSET(Zdroj!C$16,'k rozhodnutí detailní'!$A1479,0),"
",OFFSET(Zdroj!D$16,'k rozhodnutí detailní'!$A1479,0),"
",OFFSET(Zdroj!E$16,'k rozhodnutí detailní'!$A1479,0),"
",OFFSET(Zdroj!F$16,'k rozhodnutí detailní'!$A1479,0))))</f>
        <v/>
      </c>
      <c r="D1480" s="19" t="str">
        <f ca="1">IF($B1480="","",OFFSET(Zdroj!N$16,'k rozhodnutí detailní'!$A1479,0))</f>
        <v/>
      </c>
      <c r="E1480" s="127" t="str">
        <f ca="1">IF($B1480="","",OFFSET(Zdroj!T$16,'k rozhodnutí detailní'!$A1479,0))</f>
        <v/>
      </c>
      <c r="F1480" s="31" t="str">
        <f ca="1">IF($B1480="","",OFFSET(Zdroj!U$16,'k rozhodnutí detailní'!$A1479,0))</f>
        <v/>
      </c>
      <c r="G1480" s="122" t="str">
        <f ca="1">IF($B1480="","",OFFSET(Zdroj!W$16,'k rozhodnutí detailní'!$A1479,0))</f>
        <v/>
      </c>
      <c r="H1480" s="126" t="str">
        <f ca="1">IF($B1480="","",OFFSET(Zdroj!Y$16,'k rozhodnutí detailní'!$A1479,0))</f>
        <v/>
      </c>
      <c r="I1480" s="115" t="str">
        <f ca="1">IF($B1480="","",OFFSET(Zdroj!BW$16,'k rozhodnutí detailní'!$A1479,0))</f>
        <v/>
      </c>
      <c r="J1480" s="115" t="str">
        <f ca="1">IF($B1480="","",OFFSET(Zdroj!BX$16,'k rozhodnutí detailní'!$A1479,0))</f>
        <v/>
      </c>
      <c r="K1480" s="115" t="str">
        <f ca="1">IF($B1480="","",OFFSET(Zdroj!BY$16,'k rozhodnutí detailní'!$A1479,0))</f>
        <v/>
      </c>
      <c r="L1480" s="115" t="str">
        <f ca="1">IF($B1480="","",CONCATENATE(OFFSET(Zdroj!BZ$16,'k rozhodnutí detailní'!$A1479,0)," ze 100"))</f>
        <v/>
      </c>
      <c r="M1480" s="142" t="str">
        <f t="shared" ref="M1480" ca="1" si="1072">IF($B1480="","",SUM((I1480+J1480+K1480)/100))</f>
        <v/>
      </c>
      <c r="N1480" s="125" t="str">
        <f ca="1">IF(B1480="","",OFFSET(Zdroj!CE$16,'k rozhodnutí detailní'!A1479,0))</f>
        <v/>
      </c>
      <c r="O1480" s="115" t="str">
        <f ca="1">IF($B1480="","",OFFSET(Zdroj!Z$16,'k rozhodnutí detailní'!$A1479,0))</f>
        <v/>
      </c>
    </row>
    <row r="1481" spans="1:15" x14ac:dyDescent="0.25">
      <c r="A1481" s="23"/>
      <c r="B1481" s="124" t="str">
        <f ca="1">IF(OFFSET(Zdroj!$B$16,A1479,0)&gt;0,OFFSET(Zdroj!$B$16,A1479,0)+0,"")</f>
        <v/>
      </c>
      <c r="C1481" s="2" t="str">
        <f ca="1">IF($B1480="","",IF(Zdroj!$AS$9="ano",CONCATENATE("Okres:","
",OFFSET(Zdroj!CH$16,'k rozhodnutí detailní'!$A1479,0),"
","Právní forma","
",OFFSET(Zdroj!H$16,'k rozhodnutí detailní'!$A1479,0),"
",IF(OFFSET(Zdroj!I$16,'k rozhodnutí detailní'!$A1479,0)="","","IČO: "),OFFSET(Zdroj!I$16,'k rozhodnutí detailní'!$A1479,0),"
","B.Ú. ",IF(OFFSET(Zdroj!J$16,'k rozhodnutí detailní'!$A1479,0)="","","Anonymizováno")),CONCATENATE("Okres:","
",OFFSET(Zdroj!CH$16,'k rozhodnutí detailní'!$A1479,0),"
","Právní forma","
",OFFSET(Zdroj!H$16,'k rozhodnutí detailní'!$A1479,0),"
",IF(OFFSET(Zdroj!I$16,'k rozhodnutí detailní'!$A1479,0)="","","IČO: "),OFFSET(Zdroj!I$16,'k rozhodnutí detailní'!$A1479,0),"
","B.Ú. ",OFFSET(Zdroj!J$16,'k rozhodnutí detailní'!$A1479,0))))</f>
        <v/>
      </c>
      <c r="D1481" s="3" t="str">
        <f ca="1">IF($B1480="","",OFFSET(Zdroj!O$16,'k rozhodnutí detailní'!$A1479,0))</f>
        <v/>
      </c>
      <c r="E1481" s="127"/>
      <c r="F1481" s="30"/>
      <c r="G1481" s="122"/>
      <c r="H1481" s="126"/>
      <c r="I1481" s="115"/>
      <c r="J1481" s="115"/>
      <c r="K1481" s="115"/>
      <c r="L1481" s="115"/>
      <c r="M1481" s="142"/>
      <c r="N1481" s="125"/>
      <c r="O1481" s="115"/>
    </row>
    <row r="1482" spans="1:15" x14ac:dyDescent="0.25">
      <c r="A1482" s="23">
        <f t="shared" ref="A1482" si="1073">ROW()/3-1</f>
        <v>493</v>
      </c>
      <c r="B1482" s="124"/>
      <c r="C1482" s="28" t="str">
        <f ca="1">IF($B1480="","",IF(Zdroj!$AS$9="ano",IF(OFFSET(Zdroj!M$16,'k rozhodnutí detailní'!A1479,0)="","","Anonymizováno"),IF(OFFSET(Zdroj!M$16,'k rozhodnutí detailní'!A1479,0)="","",OFFSET(Zdroj!M$16,'k rozhodnutí detailní'!A1479,0))))</f>
        <v/>
      </c>
      <c r="D1482" s="3" t="str">
        <f ca="1">IF($B1480="","",CONCATENATE("Dotace bude použita na:","
",OFFSET(Zdroj!P$16,'k rozhodnutí detailní'!$A1479,0)))</f>
        <v/>
      </c>
      <c r="E1482" s="127"/>
      <c r="F1482" s="31" t="str">
        <f ca="1">IF($B1480="","",OFFSET(Zdroj!V$16,'k rozhodnutí detailní'!$A1479,0))</f>
        <v/>
      </c>
      <c r="G1482" s="38" t="str">
        <f ca="1">IF($B1480="","",OFFSET(Zdroj!CC$16,'k rozhodnutí'!$A1479,0))</f>
        <v/>
      </c>
      <c r="H1482" s="126"/>
      <c r="I1482" s="115"/>
      <c r="J1482" s="115"/>
      <c r="K1482" s="115"/>
      <c r="L1482" s="115"/>
      <c r="M1482" s="142"/>
      <c r="N1482" s="32" t="str">
        <f t="shared" ref="N1482" ca="1" si="1074">IF(B1480="","",N1480/G1480)</f>
        <v/>
      </c>
      <c r="O1482" s="115"/>
    </row>
    <row r="1483" spans="1:15" x14ac:dyDescent="0.25">
      <c r="A1483" s="23"/>
      <c r="B1483" s="78" t="str">
        <f ca="1">IF(OFFSET(Zdroj!$B$16,A1482,0)&gt;0,A1485,"")</f>
        <v/>
      </c>
      <c r="C1483" s="2" t="str">
        <f ca="1">IF($B1483="","",IF(Zdroj!$AS$9="ano",CONCATENATE(OFFSET(Zdroj!C$16,'k rozhodnutí detailní'!$A1482,0),"
","Anonymizováno","
",OFFSET(Zdroj!E$16,'k rozhodnutí detailní'!$A1482,0),"
",OFFSET(Zdroj!F$16,'k rozhodnutí detailní'!$A1482,0)),CONCATENATE(OFFSET(Zdroj!C$16,'k rozhodnutí detailní'!$A1482,0),"
",OFFSET(Zdroj!D$16,'k rozhodnutí detailní'!$A1482,0),"
",OFFSET(Zdroj!E$16,'k rozhodnutí detailní'!$A1482,0),"
",OFFSET(Zdroj!F$16,'k rozhodnutí detailní'!$A1482,0))))</f>
        <v/>
      </c>
      <c r="D1483" s="19" t="str">
        <f ca="1">IF($B1483="","",OFFSET(Zdroj!N$16,'k rozhodnutí detailní'!$A1482,0))</f>
        <v/>
      </c>
      <c r="E1483" s="127" t="str">
        <f ca="1">IF($B1483="","",OFFSET(Zdroj!T$16,'k rozhodnutí detailní'!$A1482,0))</f>
        <v/>
      </c>
      <c r="F1483" s="31" t="str">
        <f ca="1">IF($B1483="","",OFFSET(Zdroj!U$16,'k rozhodnutí detailní'!$A1482,0))</f>
        <v/>
      </c>
      <c r="G1483" s="122" t="str">
        <f ca="1">IF($B1483="","",OFFSET(Zdroj!W$16,'k rozhodnutí detailní'!$A1482,0))</f>
        <v/>
      </c>
      <c r="H1483" s="126" t="str">
        <f ca="1">IF($B1483="","",OFFSET(Zdroj!Y$16,'k rozhodnutí detailní'!$A1482,0))</f>
        <v/>
      </c>
      <c r="I1483" s="115" t="str">
        <f ca="1">IF($B1483="","",OFFSET(Zdroj!BW$16,'k rozhodnutí detailní'!$A1482,0))</f>
        <v/>
      </c>
      <c r="J1483" s="115" t="str">
        <f ca="1">IF($B1483="","",OFFSET(Zdroj!BX$16,'k rozhodnutí detailní'!$A1482,0))</f>
        <v/>
      </c>
      <c r="K1483" s="115" t="str">
        <f ca="1">IF($B1483="","",OFFSET(Zdroj!BY$16,'k rozhodnutí detailní'!$A1482,0))</f>
        <v/>
      </c>
      <c r="L1483" s="115" t="str">
        <f ca="1">IF($B1483="","",CONCATENATE(OFFSET(Zdroj!BZ$16,'k rozhodnutí detailní'!$A1482,0)," ze 100"))</f>
        <v/>
      </c>
      <c r="M1483" s="142" t="str">
        <f t="shared" ref="M1483" ca="1" si="1075">IF($B1483="","",SUM((I1483+J1483+K1483)/100))</f>
        <v/>
      </c>
      <c r="N1483" s="125" t="str">
        <f ca="1">IF(B1483="","",OFFSET(Zdroj!CE$16,'k rozhodnutí detailní'!A1482,0))</f>
        <v/>
      </c>
      <c r="O1483" s="115" t="str">
        <f ca="1">IF($B1483="","",OFFSET(Zdroj!Z$16,'k rozhodnutí detailní'!$A1482,0))</f>
        <v/>
      </c>
    </row>
    <row r="1484" spans="1:15" x14ac:dyDescent="0.25">
      <c r="A1484" s="23"/>
      <c r="B1484" s="124" t="str">
        <f ca="1">IF(OFFSET(Zdroj!$B$16,A1482,0)&gt;0,OFFSET(Zdroj!$B$16,A1482,0)+0,"")</f>
        <v/>
      </c>
      <c r="C1484" s="2" t="str">
        <f ca="1">IF($B1483="","",IF(Zdroj!$AS$9="ano",CONCATENATE("Okres:","
",OFFSET(Zdroj!CH$16,'k rozhodnutí detailní'!$A1482,0),"
","Právní forma","
",OFFSET(Zdroj!H$16,'k rozhodnutí detailní'!$A1482,0),"
",IF(OFFSET(Zdroj!I$16,'k rozhodnutí detailní'!$A1482,0)="","","IČO: "),OFFSET(Zdroj!I$16,'k rozhodnutí detailní'!$A1482,0),"
","B.Ú. ",IF(OFFSET(Zdroj!J$16,'k rozhodnutí detailní'!$A1482,0)="","","Anonymizováno")),CONCATENATE("Okres:","
",OFFSET(Zdroj!CH$16,'k rozhodnutí detailní'!$A1482,0),"
","Právní forma","
",OFFSET(Zdroj!H$16,'k rozhodnutí detailní'!$A1482,0),"
",IF(OFFSET(Zdroj!I$16,'k rozhodnutí detailní'!$A1482,0)="","","IČO: "),OFFSET(Zdroj!I$16,'k rozhodnutí detailní'!$A1482,0),"
","B.Ú. ",OFFSET(Zdroj!J$16,'k rozhodnutí detailní'!$A1482,0))))</f>
        <v/>
      </c>
      <c r="D1484" s="3" t="str">
        <f ca="1">IF($B1483="","",OFFSET(Zdroj!O$16,'k rozhodnutí detailní'!$A1482,0))</f>
        <v/>
      </c>
      <c r="E1484" s="127"/>
      <c r="F1484" s="30"/>
      <c r="G1484" s="122"/>
      <c r="H1484" s="126"/>
      <c r="I1484" s="115"/>
      <c r="J1484" s="115"/>
      <c r="K1484" s="115"/>
      <c r="L1484" s="115"/>
      <c r="M1484" s="142"/>
      <c r="N1484" s="125"/>
      <c r="O1484" s="115"/>
    </row>
    <row r="1485" spans="1:15" x14ac:dyDescent="0.25">
      <c r="A1485" s="23">
        <f t="shared" ref="A1485" si="1076">ROW()/3-1</f>
        <v>494</v>
      </c>
      <c r="B1485" s="124"/>
      <c r="C1485" s="28" t="str">
        <f ca="1">IF($B1483="","",IF(Zdroj!$AS$9="ano",IF(OFFSET(Zdroj!M$16,'k rozhodnutí detailní'!A1482,0)="","","Anonymizováno"),IF(OFFSET(Zdroj!M$16,'k rozhodnutí detailní'!A1482,0)="","",OFFSET(Zdroj!M$16,'k rozhodnutí detailní'!A1482,0))))</f>
        <v/>
      </c>
      <c r="D1485" s="3" t="str">
        <f ca="1">IF($B1483="","",CONCATENATE("Dotace bude použita na:","
",OFFSET(Zdroj!P$16,'k rozhodnutí detailní'!$A1482,0)))</f>
        <v/>
      </c>
      <c r="E1485" s="127"/>
      <c r="F1485" s="31" t="str">
        <f ca="1">IF($B1483="","",OFFSET(Zdroj!V$16,'k rozhodnutí detailní'!$A1482,0))</f>
        <v/>
      </c>
      <c r="G1485" s="38" t="str">
        <f ca="1">IF($B1483="","",OFFSET(Zdroj!CC$16,'k rozhodnutí'!$A1482,0))</f>
        <v/>
      </c>
      <c r="H1485" s="126"/>
      <c r="I1485" s="115"/>
      <c r="J1485" s="115"/>
      <c r="K1485" s="115"/>
      <c r="L1485" s="115"/>
      <c r="M1485" s="142"/>
      <c r="N1485" s="32" t="str">
        <f t="shared" ref="N1485" ca="1" si="1077">IF(B1483="","",N1483/G1483)</f>
        <v/>
      </c>
      <c r="O1485" s="115"/>
    </row>
    <row r="1486" spans="1:15" x14ac:dyDescent="0.25">
      <c r="A1486" s="23"/>
      <c r="B1486" s="78" t="str">
        <f ca="1">IF(OFFSET(Zdroj!$B$16,A1485,0)&gt;0,A1488,"")</f>
        <v/>
      </c>
      <c r="C1486" s="2" t="str">
        <f ca="1">IF($B1486="","",IF(Zdroj!$AS$9="ano",CONCATENATE(OFFSET(Zdroj!C$16,'k rozhodnutí detailní'!$A1485,0),"
","Anonymizováno","
",OFFSET(Zdroj!E$16,'k rozhodnutí detailní'!$A1485,0),"
",OFFSET(Zdroj!F$16,'k rozhodnutí detailní'!$A1485,0)),CONCATENATE(OFFSET(Zdroj!C$16,'k rozhodnutí detailní'!$A1485,0),"
",OFFSET(Zdroj!D$16,'k rozhodnutí detailní'!$A1485,0),"
",OFFSET(Zdroj!E$16,'k rozhodnutí detailní'!$A1485,0),"
",OFFSET(Zdroj!F$16,'k rozhodnutí detailní'!$A1485,0))))</f>
        <v/>
      </c>
      <c r="D1486" s="19" t="str">
        <f ca="1">IF($B1486="","",OFFSET(Zdroj!N$16,'k rozhodnutí detailní'!$A1485,0))</f>
        <v/>
      </c>
      <c r="E1486" s="127" t="str">
        <f ca="1">IF($B1486="","",OFFSET(Zdroj!T$16,'k rozhodnutí detailní'!$A1485,0))</f>
        <v/>
      </c>
      <c r="F1486" s="31" t="str">
        <f ca="1">IF($B1486="","",OFFSET(Zdroj!U$16,'k rozhodnutí detailní'!$A1485,0))</f>
        <v/>
      </c>
      <c r="G1486" s="122" t="str">
        <f ca="1">IF($B1486="","",OFFSET(Zdroj!W$16,'k rozhodnutí detailní'!$A1485,0))</f>
        <v/>
      </c>
      <c r="H1486" s="126" t="str">
        <f ca="1">IF($B1486="","",OFFSET(Zdroj!Y$16,'k rozhodnutí detailní'!$A1485,0))</f>
        <v/>
      </c>
      <c r="I1486" s="115" t="str">
        <f ca="1">IF($B1486="","",OFFSET(Zdroj!BW$16,'k rozhodnutí detailní'!$A1485,0))</f>
        <v/>
      </c>
      <c r="J1486" s="115" t="str">
        <f ca="1">IF($B1486="","",OFFSET(Zdroj!BX$16,'k rozhodnutí detailní'!$A1485,0))</f>
        <v/>
      </c>
      <c r="K1486" s="115" t="str">
        <f ca="1">IF($B1486="","",OFFSET(Zdroj!BY$16,'k rozhodnutí detailní'!$A1485,0))</f>
        <v/>
      </c>
      <c r="L1486" s="115" t="str">
        <f ca="1">IF($B1486="","",CONCATENATE(OFFSET(Zdroj!BZ$16,'k rozhodnutí detailní'!$A1485,0)," ze 100"))</f>
        <v/>
      </c>
      <c r="M1486" s="142" t="str">
        <f t="shared" ref="M1486" ca="1" si="1078">IF($B1486="","",SUM((I1486+J1486+K1486)/100))</f>
        <v/>
      </c>
      <c r="N1486" s="125" t="str">
        <f ca="1">IF(B1486="","",OFFSET(Zdroj!CE$16,'k rozhodnutí detailní'!A1485,0))</f>
        <v/>
      </c>
      <c r="O1486" s="115" t="str">
        <f ca="1">IF($B1486="","",OFFSET(Zdroj!Z$16,'k rozhodnutí detailní'!$A1485,0))</f>
        <v/>
      </c>
    </row>
    <row r="1487" spans="1:15" x14ac:dyDescent="0.25">
      <c r="A1487" s="23"/>
      <c r="B1487" s="124" t="str">
        <f ca="1">IF(OFFSET(Zdroj!$B$16,A1485,0)&gt;0,OFFSET(Zdroj!$B$16,A1485,0)+0,"")</f>
        <v/>
      </c>
      <c r="C1487" s="2" t="str">
        <f ca="1">IF($B1486="","",IF(Zdroj!$AS$9="ano",CONCATENATE("Okres:","
",OFFSET(Zdroj!CH$16,'k rozhodnutí detailní'!$A1485,0),"
","Právní forma","
",OFFSET(Zdroj!H$16,'k rozhodnutí detailní'!$A1485,0),"
",IF(OFFSET(Zdroj!I$16,'k rozhodnutí detailní'!$A1485,0)="","","IČO: "),OFFSET(Zdroj!I$16,'k rozhodnutí detailní'!$A1485,0),"
","B.Ú. ",IF(OFFSET(Zdroj!J$16,'k rozhodnutí detailní'!$A1485,0)="","","Anonymizováno")),CONCATENATE("Okres:","
",OFFSET(Zdroj!CH$16,'k rozhodnutí detailní'!$A1485,0),"
","Právní forma","
",OFFSET(Zdroj!H$16,'k rozhodnutí detailní'!$A1485,0),"
",IF(OFFSET(Zdroj!I$16,'k rozhodnutí detailní'!$A1485,0)="","","IČO: "),OFFSET(Zdroj!I$16,'k rozhodnutí detailní'!$A1485,0),"
","B.Ú. ",OFFSET(Zdroj!J$16,'k rozhodnutí detailní'!$A1485,0))))</f>
        <v/>
      </c>
      <c r="D1487" s="3" t="str">
        <f ca="1">IF($B1486="","",OFFSET(Zdroj!O$16,'k rozhodnutí detailní'!$A1485,0))</f>
        <v/>
      </c>
      <c r="E1487" s="127"/>
      <c r="F1487" s="30"/>
      <c r="G1487" s="122"/>
      <c r="H1487" s="126"/>
      <c r="I1487" s="115"/>
      <c r="J1487" s="115"/>
      <c r="K1487" s="115"/>
      <c r="L1487" s="115"/>
      <c r="M1487" s="142"/>
      <c r="N1487" s="125"/>
      <c r="O1487" s="115"/>
    </row>
    <row r="1488" spans="1:15" x14ac:dyDescent="0.25">
      <c r="A1488" s="23">
        <f t="shared" ref="A1488" si="1079">ROW()/3-1</f>
        <v>495</v>
      </c>
      <c r="B1488" s="124"/>
      <c r="C1488" s="28" t="str">
        <f ca="1">IF($B1486="","",IF(Zdroj!$AS$9="ano",IF(OFFSET(Zdroj!M$16,'k rozhodnutí detailní'!A1485,0)="","","Anonymizováno"),IF(OFFSET(Zdroj!M$16,'k rozhodnutí detailní'!A1485,0)="","",OFFSET(Zdroj!M$16,'k rozhodnutí detailní'!A1485,0))))</f>
        <v/>
      </c>
      <c r="D1488" s="3" t="str">
        <f ca="1">IF($B1486="","",CONCATENATE("Dotace bude použita na:","
",OFFSET(Zdroj!P$16,'k rozhodnutí detailní'!$A1485,0)))</f>
        <v/>
      </c>
      <c r="E1488" s="127"/>
      <c r="F1488" s="31" t="str">
        <f ca="1">IF($B1486="","",OFFSET(Zdroj!V$16,'k rozhodnutí detailní'!$A1485,0))</f>
        <v/>
      </c>
      <c r="G1488" s="38" t="str">
        <f ca="1">IF($B1486="","",OFFSET(Zdroj!CC$16,'k rozhodnutí'!$A1485,0))</f>
        <v/>
      </c>
      <c r="H1488" s="126"/>
      <c r="I1488" s="115"/>
      <c r="J1488" s="115"/>
      <c r="K1488" s="115"/>
      <c r="L1488" s="115"/>
      <c r="M1488" s="142"/>
      <c r="N1488" s="32" t="str">
        <f t="shared" ref="N1488" ca="1" si="1080">IF(B1486="","",N1486/G1486)</f>
        <v/>
      </c>
      <c r="O1488" s="115"/>
    </row>
    <row r="1489" spans="1:15" x14ac:dyDescent="0.25">
      <c r="A1489" s="23"/>
      <c r="B1489" s="78" t="str">
        <f ca="1">IF(OFFSET(Zdroj!$B$16,A1488,0)&gt;0,A1491,"")</f>
        <v/>
      </c>
      <c r="C1489" s="2" t="str">
        <f ca="1">IF($B1489="","",IF(Zdroj!$AS$9="ano",CONCATENATE(OFFSET(Zdroj!C$16,'k rozhodnutí detailní'!$A1488,0),"
","Anonymizováno","
",OFFSET(Zdroj!E$16,'k rozhodnutí detailní'!$A1488,0),"
",OFFSET(Zdroj!F$16,'k rozhodnutí detailní'!$A1488,0)),CONCATENATE(OFFSET(Zdroj!C$16,'k rozhodnutí detailní'!$A1488,0),"
",OFFSET(Zdroj!D$16,'k rozhodnutí detailní'!$A1488,0),"
",OFFSET(Zdroj!E$16,'k rozhodnutí detailní'!$A1488,0),"
",OFFSET(Zdroj!F$16,'k rozhodnutí detailní'!$A1488,0))))</f>
        <v/>
      </c>
      <c r="D1489" s="19" t="str">
        <f ca="1">IF($B1489="","",OFFSET(Zdroj!N$16,'k rozhodnutí detailní'!$A1488,0))</f>
        <v/>
      </c>
      <c r="E1489" s="127" t="str">
        <f ca="1">IF($B1489="","",OFFSET(Zdroj!T$16,'k rozhodnutí detailní'!$A1488,0))</f>
        <v/>
      </c>
      <c r="F1489" s="31" t="str">
        <f ca="1">IF($B1489="","",OFFSET(Zdroj!U$16,'k rozhodnutí detailní'!$A1488,0))</f>
        <v/>
      </c>
      <c r="G1489" s="122" t="str">
        <f ca="1">IF($B1489="","",OFFSET(Zdroj!W$16,'k rozhodnutí detailní'!$A1488,0))</f>
        <v/>
      </c>
      <c r="H1489" s="126" t="str">
        <f ca="1">IF($B1489="","",OFFSET(Zdroj!Y$16,'k rozhodnutí detailní'!$A1488,0))</f>
        <v/>
      </c>
      <c r="I1489" s="115" t="str">
        <f ca="1">IF($B1489="","",OFFSET(Zdroj!BW$16,'k rozhodnutí detailní'!$A1488,0))</f>
        <v/>
      </c>
      <c r="J1489" s="115" t="str">
        <f ca="1">IF($B1489="","",OFFSET(Zdroj!BX$16,'k rozhodnutí detailní'!$A1488,0))</f>
        <v/>
      </c>
      <c r="K1489" s="115" t="str">
        <f ca="1">IF($B1489="","",OFFSET(Zdroj!BY$16,'k rozhodnutí detailní'!$A1488,0))</f>
        <v/>
      </c>
      <c r="L1489" s="115" t="str">
        <f ca="1">IF($B1489="","",CONCATENATE(OFFSET(Zdroj!BZ$16,'k rozhodnutí detailní'!$A1488,0)," ze 100"))</f>
        <v/>
      </c>
      <c r="M1489" s="142" t="str">
        <f t="shared" ref="M1489" ca="1" si="1081">IF($B1489="","",SUM((I1489+J1489+K1489)/100))</f>
        <v/>
      </c>
      <c r="N1489" s="125" t="str">
        <f ca="1">IF(B1489="","",OFFSET(Zdroj!CE$16,'k rozhodnutí detailní'!A1488,0))</f>
        <v/>
      </c>
      <c r="O1489" s="115" t="str">
        <f ca="1">IF($B1489="","",OFFSET(Zdroj!Z$16,'k rozhodnutí detailní'!$A1488,0))</f>
        <v/>
      </c>
    </row>
    <row r="1490" spans="1:15" x14ac:dyDescent="0.25">
      <c r="A1490" s="23"/>
      <c r="B1490" s="124" t="str">
        <f ca="1">IF(OFFSET(Zdroj!$B$16,A1488,0)&gt;0,OFFSET(Zdroj!$B$16,A1488,0)+0,"")</f>
        <v/>
      </c>
      <c r="C1490" s="2" t="str">
        <f ca="1">IF($B1489="","",IF(Zdroj!$AS$9="ano",CONCATENATE("Okres:","
",OFFSET(Zdroj!CH$16,'k rozhodnutí detailní'!$A1488,0),"
","Právní forma","
",OFFSET(Zdroj!H$16,'k rozhodnutí detailní'!$A1488,0),"
",IF(OFFSET(Zdroj!I$16,'k rozhodnutí detailní'!$A1488,0)="","","IČO: "),OFFSET(Zdroj!I$16,'k rozhodnutí detailní'!$A1488,0),"
","B.Ú. ",IF(OFFSET(Zdroj!J$16,'k rozhodnutí detailní'!$A1488,0)="","","Anonymizováno")),CONCATENATE("Okres:","
",OFFSET(Zdroj!CH$16,'k rozhodnutí detailní'!$A1488,0),"
","Právní forma","
",OFFSET(Zdroj!H$16,'k rozhodnutí detailní'!$A1488,0),"
",IF(OFFSET(Zdroj!I$16,'k rozhodnutí detailní'!$A1488,0)="","","IČO: "),OFFSET(Zdroj!I$16,'k rozhodnutí detailní'!$A1488,0),"
","B.Ú. ",OFFSET(Zdroj!J$16,'k rozhodnutí detailní'!$A1488,0))))</f>
        <v/>
      </c>
      <c r="D1490" s="3" t="str">
        <f ca="1">IF($B1489="","",OFFSET(Zdroj!O$16,'k rozhodnutí detailní'!$A1488,0))</f>
        <v/>
      </c>
      <c r="E1490" s="127"/>
      <c r="F1490" s="30"/>
      <c r="G1490" s="122"/>
      <c r="H1490" s="126"/>
      <c r="I1490" s="115"/>
      <c r="J1490" s="115"/>
      <c r="K1490" s="115"/>
      <c r="L1490" s="115"/>
      <c r="M1490" s="142"/>
      <c r="N1490" s="125"/>
      <c r="O1490" s="115"/>
    </row>
    <row r="1491" spans="1:15" x14ac:dyDescent="0.25">
      <c r="A1491" s="23">
        <f t="shared" ref="A1491" si="1082">ROW()/3-1</f>
        <v>496</v>
      </c>
      <c r="B1491" s="124"/>
      <c r="C1491" s="28" t="str">
        <f ca="1">IF($B1489="","",IF(Zdroj!$AS$9="ano",IF(OFFSET(Zdroj!M$16,'k rozhodnutí detailní'!A1488,0)="","","Anonymizováno"),IF(OFFSET(Zdroj!M$16,'k rozhodnutí detailní'!A1488,0)="","",OFFSET(Zdroj!M$16,'k rozhodnutí detailní'!A1488,0))))</f>
        <v/>
      </c>
      <c r="D1491" s="3" t="str">
        <f ca="1">IF($B1489="","",CONCATENATE("Dotace bude použita na:","
",OFFSET(Zdroj!P$16,'k rozhodnutí detailní'!$A1488,0)))</f>
        <v/>
      </c>
      <c r="E1491" s="127"/>
      <c r="F1491" s="31" t="str">
        <f ca="1">IF($B1489="","",OFFSET(Zdroj!V$16,'k rozhodnutí detailní'!$A1488,0))</f>
        <v/>
      </c>
      <c r="G1491" s="38" t="str">
        <f ca="1">IF($B1489="","",OFFSET(Zdroj!CC$16,'k rozhodnutí'!$A1488,0))</f>
        <v/>
      </c>
      <c r="H1491" s="126"/>
      <c r="I1491" s="115"/>
      <c r="J1491" s="115"/>
      <c r="K1491" s="115"/>
      <c r="L1491" s="115"/>
      <c r="M1491" s="142"/>
      <c r="N1491" s="32" t="str">
        <f t="shared" ref="N1491" ca="1" si="1083">IF(B1489="","",N1489/G1489)</f>
        <v/>
      </c>
      <c r="O1491" s="115"/>
    </row>
    <row r="1492" spans="1:15" x14ac:dyDescent="0.25">
      <c r="A1492" s="23"/>
      <c r="B1492" s="78" t="str">
        <f ca="1">IF(OFFSET(Zdroj!$B$16,A1491,0)&gt;0,A1494,"")</f>
        <v/>
      </c>
      <c r="C1492" s="2" t="str">
        <f ca="1">IF($B1492="","",IF(Zdroj!$AS$9="ano",CONCATENATE(OFFSET(Zdroj!C$16,'k rozhodnutí detailní'!$A1491,0),"
","Anonymizováno","
",OFFSET(Zdroj!E$16,'k rozhodnutí detailní'!$A1491,0),"
",OFFSET(Zdroj!F$16,'k rozhodnutí detailní'!$A1491,0)),CONCATENATE(OFFSET(Zdroj!C$16,'k rozhodnutí detailní'!$A1491,0),"
",OFFSET(Zdroj!D$16,'k rozhodnutí detailní'!$A1491,0),"
",OFFSET(Zdroj!E$16,'k rozhodnutí detailní'!$A1491,0),"
",OFFSET(Zdroj!F$16,'k rozhodnutí detailní'!$A1491,0))))</f>
        <v/>
      </c>
      <c r="D1492" s="19" t="str">
        <f ca="1">IF($B1492="","",OFFSET(Zdroj!N$16,'k rozhodnutí detailní'!$A1491,0))</f>
        <v/>
      </c>
      <c r="E1492" s="127" t="str">
        <f ca="1">IF($B1492="","",OFFSET(Zdroj!T$16,'k rozhodnutí detailní'!$A1491,0))</f>
        <v/>
      </c>
      <c r="F1492" s="31" t="str">
        <f ca="1">IF($B1492="","",OFFSET(Zdroj!U$16,'k rozhodnutí detailní'!$A1491,0))</f>
        <v/>
      </c>
      <c r="G1492" s="122" t="str">
        <f ca="1">IF($B1492="","",OFFSET(Zdroj!W$16,'k rozhodnutí detailní'!$A1491,0))</f>
        <v/>
      </c>
      <c r="H1492" s="126" t="str">
        <f ca="1">IF($B1492="","",OFFSET(Zdroj!Y$16,'k rozhodnutí detailní'!$A1491,0))</f>
        <v/>
      </c>
      <c r="I1492" s="115" t="str">
        <f ca="1">IF($B1492="","",OFFSET(Zdroj!BW$16,'k rozhodnutí detailní'!$A1491,0))</f>
        <v/>
      </c>
      <c r="J1492" s="115" t="str">
        <f ca="1">IF($B1492="","",OFFSET(Zdroj!BX$16,'k rozhodnutí detailní'!$A1491,0))</f>
        <v/>
      </c>
      <c r="K1492" s="115" t="str">
        <f ca="1">IF($B1492="","",OFFSET(Zdroj!BY$16,'k rozhodnutí detailní'!$A1491,0))</f>
        <v/>
      </c>
      <c r="L1492" s="115" t="str">
        <f ca="1">IF($B1492="","",CONCATENATE(OFFSET(Zdroj!BZ$16,'k rozhodnutí detailní'!$A1491,0)," ze 100"))</f>
        <v/>
      </c>
      <c r="M1492" s="142" t="str">
        <f t="shared" ref="M1492" ca="1" si="1084">IF($B1492="","",SUM((I1492+J1492+K1492)/100))</f>
        <v/>
      </c>
      <c r="N1492" s="125" t="str">
        <f ca="1">IF(B1492="","",OFFSET(Zdroj!CE$16,'k rozhodnutí detailní'!A1491,0))</f>
        <v/>
      </c>
      <c r="O1492" s="115" t="str">
        <f ca="1">IF($B1492="","",OFFSET(Zdroj!Z$16,'k rozhodnutí detailní'!$A1491,0))</f>
        <v/>
      </c>
    </row>
    <row r="1493" spans="1:15" x14ac:dyDescent="0.25">
      <c r="A1493" s="23"/>
      <c r="B1493" s="124" t="str">
        <f ca="1">IF(OFFSET(Zdroj!$B$16,A1491,0)&gt;0,OFFSET(Zdroj!$B$16,A1491,0)+0,"")</f>
        <v/>
      </c>
      <c r="C1493" s="2" t="str">
        <f ca="1">IF($B1492="","",IF(Zdroj!$AS$9="ano",CONCATENATE("Okres:","
",OFFSET(Zdroj!CH$16,'k rozhodnutí detailní'!$A1491,0),"
","Právní forma","
",OFFSET(Zdroj!H$16,'k rozhodnutí detailní'!$A1491,0),"
",IF(OFFSET(Zdroj!I$16,'k rozhodnutí detailní'!$A1491,0)="","","IČO: "),OFFSET(Zdroj!I$16,'k rozhodnutí detailní'!$A1491,0),"
","B.Ú. ",IF(OFFSET(Zdroj!J$16,'k rozhodnutí detailní'!$A1491,0)="","","Anonymizováno")),CONCATENATE("Okres:","
",OFFSET(Zdroj!CH$16,'k rozhodnutí detailní'!$A1491,0),"
","Právní forma","
",OFFSET(Zdroj!H$16,'k rozhodnutí detailní'!$A1491,0),"
",IF(OFFSET(Zdroj!I$16,'k rozhodnutí detailní'!$A1491,0)="","","IČO: "),OFFSET(Zdroj!I$16,'k rozhodnutí detailní'!$A1491,0),"
","B.Ú. ",OFFSET(Zdroj!J$16,'k rozhodnutí detailní'!$A1491,0))))</f>
        <v/>
      </c>
      <c r="D1493" s="3" t="str">
        <f ca="1">IF($B1492="","",OFFSET(Zdroj!O$16,'k rozhodnutí detailní'!$A1491,0))</f>
        <v/>
      </c>
      <c r="E1493" s="127"/>
      <c r="F1493" s="30"/>
      <c r="G1493" s="122"/>
      <c r="H1493" s="126"/>
      <c r="I1493" s="115"/>
      <c r="J1493" s="115"/>
      <c r="K1493" s="115"/>
      <c r="L1493" s="115"/>
      <c r="M1493" s="142"/>
      <c r="N1493" s="125"/>
      <c r="O1493" s="115"/>
    </row>
    <row r="1494" spans="1:15" x14ac:dyDescent="0.25">
      <c r="A1494" s="23">
        <f t="shared" ref="A1494" si="1085">ROW()/3-1</f>
        <v>497</v>
      </c>
      <c r="B1494" s="124"/>
      <c r="C1494" s="28" t="str">
        <f ca="1">IF($B1492="","",IF(Zdroj!$AS$9="ano",IF(OFFSET(Zdroj!M$16,'k rozhodnutí detailní'!A1491,0)="","","Anonymizováno"),IF(OFFSET(Zdroj!M$16,'k rozhodnutí detailní'!A1491,0)="","",OFFSET(Zdroj!M$16,'k rozhodnutí detailní'!A1491,0))))</f>
        <v/>
      </c>
      <c r="D1494" s="3" t="str">
        <f ca="1">IF($B1492="","",CONCATENATE("Dotace bude použita na:","
",OFFSET(Zdroj!P$16,'k rozhodnutí detailní'!$A1491,0)))</f>
        <v/>
      </c>
      <c r="E1494" s="127"/>
      <c r="F1494" s="31" t="str">
        <f ca="1">IF($B1492="","",OFFSET(Zdroj!V$16,'k rozhodnutí detailní'!$A1491,0))</f>
        <v/>
      </c>
      <c r="G1494" s="38" t="str">
        <f ca="1">IF($B1492="","",OFFSET(Zdroj!CC$16,'k rozhodnutí'!$A1491,0))</f>
        <v/>
      </c>
      <c r="H1494" s="126"/>
      <c r="I1494" s="115"/>
      <c r="J1494" s="115"/>
      <c r="K1494" s="115"/>
      <c r="L1494" s="115"/>
      <c r="M1494" s="142"/>
      <c r="N1494" s="32" t="str">
        <f t="shared" ref="N1494" ca="1" si="1086">IF(B1492="","",N1492/G1492)</f>
        <v/>
      </c>
      <c r="O1494" s="115"/>
    </row>
    <row r="1495" spans="1:15" x14ac:dyDescent="0.25">
      <c r="A1495" s="23"/>
      <c r="B1495" s="78" t="str">
        <f ca="1">IF(OFFSET(Zdroj!$B$16,A1494,0)&gt;0,A1497,"")</f>
        <v/>
      </c>
      <c r="C1495" s="2" t="str">
        <f ca="1">IF($B1495="","",IF(Zdroj!$AS$9="ano",CONCATENATE(OFFSET(Zdroj!C$16,'k rozhodnutí detailní'!$A1494,0),"
","Anonymizováno","
",OFFSET(Zdroj!E$16,'k rozhodnutí detailní'!$A1494,0),"
",OFFSET(Zdroj!F$16,'k rozhodnutí detailní'!$A1494,0)),CONCATENATE(OFFSET(Zdroj!C$16,'k rozhodnutí detailní'!$A1494,0),"
",OFFSET(Zdroj!D$16,'k rozhodnutí detailní'!$A1494,0),"
",OFFSET(Zdroj!E$16,'k rozhodnutí detailní'!$A1494,0),"
",OFFSET(Zdroj!F$16,'k rozhodnutí detailní'!$A1494,0))))</f>
        <v/>
      </c>
      <c r="D1495" s="19" t="str">
        <f ca="1">IF($B1495="","",OFFSET(Zdroj!N$16,'k rozhodnutí detailní'!$A1494,0))</f>
        <v/>
      </c>
      <c r="E1495" s="127" t="str">
        <f ca="1">IF($B1495="","",OFFSET(Zdroj!T$16,'k rozhodnutí detailní'!$A1494,0))</f>
        <v/>
      </c>
      <c r="F1495" s="31" t="str">
        <f ca="1">IF($B1495="","",OFFSET(Zdroj!U$16,'k rozhodnutí detailní'!$A1494,0))</f>
        <v/>
      </c>
      <c r="G1495" s="122" t="str">
        <f ca="1">IF($B1495="","",OFFSET(Zdroj!W$16,'k rozhodnutí detailní'!$A1494,0))</f>
        <v/>
      </c>
      <c r="H1495" s="126" t="str">
        <f ca="1">IF($B1495="","",OFFSET(Zdroj!Y$16,'k rozhodnutí detailní'!$A1494,0))</f>
        <v/>
      </c>
      <c r="I1495" s="115" t="str">
        <f ca="1">IF($B1495="","",OFFSET(Zdroj!BW$16,'k rozhodnutí detailní'!$A1494,0))</f>
        <v/>
      </c>
      <c r="J1495" s="115" t="str">
        <f ca="1">IF($B1495="","",OFFSET(Zdroj!BX$16,'k rozhodnutí detailní'!$A1494,0))</f>
        <v/>
      </c>
      <c r="K1495" s="115" t="str">
        <f ca="1">IF($B1495="","",OFFSET(Zdroj!BY$16,'k rozhodnutí detailní'!$A1494,0))</f>
        <v/>
      </c>
      <c r="L1495" s="115" t="str">
        <f ca="1">IF($B1495="","",CONCATENATE(OFFSET(Zdroj!BZ$16,'k rozhodnutí detailní'!$A1494,0)," ze 100"))</f>
        <v/>
      </c>
      <c r="M1495" s="142" t="str">
        <f t="shared" ref="M1495" ca="1" si="1087">IF($B1495="","",SUM((I1495+J1495+K1495)/100))</f>
        <v/>
      </c>
      <c r="N1495" s="125" t="str">
        <f ca="1">IF(B1495="","",OFFSET(Zdroj!CE$16,'k rozhodnutí detailní'!A1494,0))</f>
        <v/>
      </c>
      <c r="O1495" s="115" t="str">
        <f ca="1">IF($B1495="","",OFFSET(Zdroj!Z$16,'k rozhodnutí detailní'!$A1494,0))</f>
        <v/>
      </c>
    </row>
    <row r="1496" spans="1:15" x14ac:dyDescent="0.25">
      <c r="A1496" s="23"/>
      <c r="B1496" s="124" t="str">
        <f ca="1">IF(OFFSET(Zdroj!$B$16,A1494,0)&gt;0,OFFSET(Zdroj!$B$16,A1494,0)+0,"")</f>
        <v/>
      </c>
      <c r="C1496" s="2" t="str">
        <f ca="1">IF($B1495="","",IF(Zdroj!$AS$9="ano",CONCATENATE("Okres:","
",OFFSET(Zdroj!CH$16,'k rozhodnutí detailní'!$A1494,0),"
","Právní forma","
",OFFSET(Zdroj!H$16,'k rozhodnutí detailní'!$A1494,0),"
",IF(OFFSET(Zdroj!I$16,'k rozhodnutí detailní'!$A1494,0)="","","IČO: "),OFFSET(Zdroj!I$16,'k rozhodnutí detailní'!$A1494,0),"
","B.Ú. ",IF(OFFSET(Zdroj!J$16,'k rozhodnutí detailní'!$A1494,0)="","","Anonymizováno")),CONCATENATE("Okres:","
",OFFSET(Zdroj!CH$16,'k rozhodnutí detailní'!$A1494,0),"
","Právní forma","
",OFFSET(Zdroj!H$16,'k rozhodnutí detailní'!$A1494,0),"
",IF(OFFSET(Zdroj!I$16,'k rozhodnutí detailní'!$A1494,0)="","","IČO: "),OFFSET(Zdroj!I$16,'k rozhodnutí detailní'!$A1494,0),"
","B.Ú. ",OFFSET(Zdroj!J$16,'k rozhodnutí detailní'!$A1494,0))))</f>
        <v/>
      </c>
      <c r="D1496" s="3" t="str">
        <f ca="1">IF($B1495="","",OFFSET(Zdroj!O$16,'k rozhodnutí detailní'!$A1494,0))</f>
        <v/>
      </c>
      <c r="E1496" s="127"/>
      <c r="F1496" s="30"/>
      <c r="G1496" s="122"/>
      <c r="H1496" s="126"/>
      <c r="I1496" s="115"/>
      <c r="J1496" s="115"/>
      <c r="K1496" s="115"/>
      <c r="L1496" s="115"/>
      <c r="M1496" s="142"/>
      <c r="N1496" s="125"/>
      <c r="O1496" s="115"/>
    </row>
    <row r="1497" spans="1:15" x14ac:dyDescent="0.25">
      <c r="A1497" s="23">
        <f t="shared" ref="A1497" si="1088">ROW()/3-1</f>
        <v>498</v>
      </c>
      <c r="B1497" s="124"/>
      <c r="C1497" s="28" t="str">
        <f ca="1">IF($B1495="","",IF(Zdroj!$AS$9="ano",IF(OFFSET(Zdroj!M$16,'k rozhodnutí detailní'!A1494,0)="","","Anonymizováno"),IF(OFFSET(Zdroj!M$16,'k rozhodnutí detailní'!A1494,0)="","",OFFSET(Zdroj!M$16,'k rozhodnutí detailní'!A1494,0))))</f>
        <v/>
      </c>
      <c r="D1497" s="3" t="str">
        <f ca="1">IF($B1495="","",CONCATENATE("Dotace bude použita na:","
",OFFSET(Zdroj!P$16,'k rozhodnutí detailní'!$A1494,0)))</f>
        <v/>
      </c>
      <c r="E1497" s="127"/>
      <c r="F1497" s="31" t="str">
        <f ca="1">IF($B1495="","",OFFSET(Zdroj!V$16,'k rozhodnutí detailní'!$A1494,0))</f>
        <v/>
      </c>
      <c r="G1497" s="38" t="str">
        <f ca="1">IF($B1495="","",OFFSET(Zdroj!CC$16,'k rozhodnutí'!$A1494,0))</f>
        <v/>
      </c>
      <c r="H1497" s="126"/>
      <c r="I1497" s="115"/>
      <c r="J1497" s="115"/>
      <c r="K1497" s="115"/>
      <c r="L1497" s="115"/>
      <c r="M1497" s="142"/>
      <c r="N1497" s="32" t="str">
        <f t="shared" ref="N1497" ca="1" si="1089">IF(B1495="","",N1495/G1495)</f>
        <v/>
      </c>
      <c r="O1497" s="115"/>
    </row>
    <row r="1498" spans="1:15" x14ac:dyDescent="0.25">
      <c r="A1498" s="23"/>
      <c r="B1498" s="78" t="str">
        <f ca="1">IF(OFFSET(Zdroj!$B$16,A1497,0)&gt;0,A1500,"")</f>
        <v/>
      </c>
      <c r="C1498" s="2" t="str">
        <f ca="1">IF($B1498="","",IF(Zdroj!$AS$9="ano",CONCATENATE(OFFSET(Zdroj!C$16,'k rozhodnutí detailní'!$A1497,0),"
","Anonymizováno","
",OFFSET(Zdroj!E$16,'k rozhodnutí detailní'!$A1497,0),"
",OFFSET(Zdroj!F$16,'k rozhodnutí detailní'!$A1497,0)),CONCATENATE(OFFSET(Zdroj!C$16,'k rozhodnutí detailní'!$A1497,0),"
",OFFSET(Zdroj!D$16,'k rozhodnutí detailní'!$A1497,0),"
",OFFSET(Zdroj!E$16,'k rozhodnutí detailní'!$A1497,0),"
",OFFSET(Zdroj!F$16,'k rozhodnutí detailní'!$A1497,0))))</f>
        <v/>
      </c>
      <c r="D1498" s="19" t="str">
        <f ca="1">IF($B1498="","",OFFSET(Zdroj!N$16,'k rozhodnutí detailní'!$A1497,0))</f>
        <v/>
      </c>
      <c r="E1498" s="127" t="str">
        <f ca="1">IF($B1498="","",OFFSET(Zdroj!T$16,'k rozhodnutí detailní'!$A1497,0))</f>
        <v/>
      </c>
      <c r="F1498" s="31" t="str">
        <f ca="1">IF($B1498="","",OFFSET(Zdroj!U$16,'k rozhodnutí detailní'!$A1497,0))</f>
        <v/>
      </c>
      <c r="G1498" s="122" t="str">
        <f ca="1">IF($B1498="","",OFFSET(Zdroj!W$16,'k rozhodnutí detailní'!$A1497,0))</f>
        <v/>
      </c>
      <c r="H1498" s="126" t="str">
        <f ca="1">IF($B1498="","",OFFSET(Zdroj!Y$16,'k rozhodnutí detailní'!$A1497,0))</f>
        <v/>
      </c>
      <c r="I1498" s="115" t="str">
        <f ca="1">IF($B1498="","",OFFSET(Zdroj!BW$16,'k rozhodnutí detailní'!$A1497,0))</f>
        <v/>
      </c>
      <c r="J1498" s="115" t="str">
        <f ca="1">IF($B1498="","",OFFSET(Zdroj!BX$16,'k rozhodnutí detailní'!$A1497,0))</f>
        <v/>
      </c>
      <c r="K1498" s="115" t="str">
        <f ca="1">IF($B1498="","",OFFSET(Zdroj!BY$16,'k rozhodnutí detailní'!$A1497,0))</f>
        <v/>
      </c>
      <c r="L1498" s="115" t="str">
        <f ca="1">IF($B1498="","",CONCATENATE(OFFSET(Zdroj!BZ$16,'k rozhodnutí detailní'!$A1497,0)," ze 100"))</f>
        <v/>
      </c>
      <c r="M1498" s="142" t="str">
        <f t="shared" ref="M1498" ca="1" si="1090">IF($B1498="","",SUM((I1498+J1498+K1498)/100))</f>
        <v/>
      </c>
      <c r="N1498" s="125" t="str">
        <f ca="1">IF(B1498="","",OFFSET(Zdroj!CE$16,'k rozhodnutí detailní'!A1497,0))</f>
        <v/>
      </c>
      <c r="O1498" s="115" t="str">
        <f ca="1">IF($B1498="","",OFFSET(Zdroj!Z$16,'k rozhodnutí detailní'!$A1497,0))</f>
        <v/>
      </c>
    </row>
    <row r="1499" spans="1:15" x14ac:dyDescent="0.25">
      <c r="A1499" s="23"/>
      <c r="B1499" s="124" t="str">
        <f ca="1">IF(OFFSET(Zdroj!$B$16,A1497,0)&gt;0,OFFSET(Zdroj!$B$16,A1497,0)+0,"")</f>
        <v/>
      </c>
      <c r="C1499" s="2" t="str">
        <f ca="1">IF($B1498="","",IF(Zdroj!$AS$9="ano",CONCATENATE("Okres:","
",OFFSET(Zdroj!CH$16,'k rozhodnutí detailní'!$A1497,0),"
","Právní forma","
",OFFSET(Zdroj!H$16,'k rozhodnutí detailní'!$A1497,0),"
",IF(OFFSET(Zdroj!I$16,'k rozhodnutí detailní'!$A1497,0)="","","IČO: "),OFFSET(Zdroj!I$16,'k rozhodnutí detailní'!$A1497,0),"
","B.Ú. ",IF(OFFSET(Zdroj!J$16,'k rozhodnutí detailní'!$A1497,0)="","","Anonymizováno")),CONCATENATE("Okres:","
",OFFSET(Zdroj!CH$16,'k rozhodnutí detailní'!$A1497,0),"
","Právní forma","
",OFFSET(Zdroj!H$16,'k rozhodnutí detailní'!$A1497,0),"
",IF(OFFSET(Zdroj!I$16,'k rozhodnutí detailní'!$A1497,0)="","","IČO: "),OFFSET(Zdroj!I$16,'k rozhodnutí detailní'!$A1497,0),"
","B.Ú. ",OFFSET(Zdroj!J$16,'k rozhodnutí detailní'!$A1497,0))))</f>
        <v/>
      </c>
      <c r="D1499" s="3" t="str">
        <f ca="1">IF($B1498="","",OFFSET(Zdroj!O$16,'k rozhodnutí detailní'!$A1497,0))</f>
        <v/>
      </c>
      <c r="E1499" s="127"/>
      <c r="F1499" s="30"/>
      <c r="G1499" s="122"/>
      <c r="H1499" s="126"/>
      <c r="I1499" s="115"/>
      <c r="J1499" s="115"/>
      <c r="K1499" s="115"/>
      <c r="L1499" s="115"/>
      <c r="M1499" s="142"/>
      <c r="N1499" s="125"/>
      <c r="O1499" s="115"/>
    </row>
    <row r="1500" spans="1:15" x14ac:dyDescent="0.25">
      <c r="A1500" s="23">
        <f t="shared" ref="A1500" si="1091">ROW()/3-1</f>
        <v>499</v>
      </c>
      <c r="B1500" s="124"/>
      <c r="C1500" s="28" t="str">
        <f ca="1">IF($B1498="","",IF(Zdroj!$AS$9="ano",IF(OFFSET(Zdroj!M$16,'k rozhodnutí detailní'!A1497,0)="","","Anonymizováno"),IF(OFFSET(Zdroj!M$16,'k rozhodnutí detailní'!A1497,0)="","",OFFSET(Zdroj!M$16,'k rozhodnutí detailní'!A1497,0))))</f>
        <v/>
      </c>
      <c r="D1500" s="3" t="str">
        <f ca="1">IF($B1498="","",CONCATENATE("Dotace bude použita na:","
",OFFSET(Zdroj!P$16,'k rozhodnutí detailní'!$A1497,0)))</f>
        <v/>
      </c>
      <c r="E1500" s="127"/>
      <c r="F1500" s="31" t="str">
        <f ca="1">IF($B1498="","",OFFSET(Zdroj!V$16,'k rozhodnutí detailní'!$A1497,0))</f>
        <v/>
      </c>
      <c r="G1500" s="38" t="str">
        <f ca="1">IF($B1498="","",OFFSET(Zdroj!CC$16,'k rozhodnutí'!$A1497,0))</f>
        <v/>
      </c>
      <c r="H1500" s="126"/>
      <c r="I1500" s="115"/>
      <c r="J1500" s="115"/>
      <c r="K1500" s="115"/>
      <c r="L1500" s="115"/>
      <c r="M1500" s="142"/>
      <c r="N1500" s="32" t="str">
        <f t="shared" ref="N1500" ca="1" si="1092">IF(B1498="","",N1498/G1498)</f>
        <v/>
      </c>
      <c r="O1500" s="115"/>
    </row>
    <row r="1501" spans="1:15" x14ac:dyDescent="0.25">
      <c r="A1501" s="23"/>
      <c r="B1501" s="78" t="str">
        <f ca="1">IF(OFFSET(Zdroj!$B$16,A1500,0)&gt;0,A1503,"")</f>
        <v/>
      </c>
      <c r="C1501" s="2" t="str">
        <f ca="1">IF($B1501="","",IF(Zdroj!$AS$9="ano",CONCATENATE(OFFSET(Zdroj!C$16,'k rozhodnutí detailní'!$A1500,0),"
","Anonymizováno","
",OFFSET(Zdroj!E$16,'k rozhodnutí detailní'!$A1500,0),"
",OFFSET(Zdroj!F$16,'k rozhodnutí detailní'!$A1500,0)),CONCATENATE(OFFSET(Zdroj!C$16,'k rozhodnutí detailní'!$A1500,0),"
",OFFSET(Zdroj!D$16,'k rozhodnutí detailní'!$A1500,0),"
",OFFSET(Zdroj!E$16,'k rozhodnutí detailní'!$A1500,0),"
",OFFSET(Zdroj!F$16,'k rozhodnutí detailní'!$A1500,0))))</f>
        <v/>
      </c>
      <c r="D1501" s="19" t="str">
        <f ca="1">IF($B1501="","",OFFSET(Zdroj!N$16,'k rozhodnutí detailní'!$A1500,0))</f>
        <v/>
      </c>
      <c r="E1501" s="127" t="str">
        <f ca="1">IF($B1501="","",OFFSET(Zdroj!T$16,'k rozhodnutí detailní'!$A1500,0))</f>
        <v/>
      </c>
      <c r="F1501" s="31" t="str">
        <f ca="1">IF($B1501="","",OFFSET(Zdroj!U$16,'k rozhodnutí detailní'!$A1500,0))</f>
        <v/>
      </c>
      <c r="G1501" s="122" t="str">
        <f ca="1">IF($B1501="","",OFFSET(Zdroj!W$16,'k rozhodnutí detailní'!$A1500,0))</f>
        <v/>
      </c>
      <c r="H1501" s="126" t="str">
        <f ca="1">IF($B1501="","",OFFSET(Zdroj!Y$16,'k rozhodnutí detailní'!$A1500,0))</f>
        <v/>
      </c>
      <c r="I1501" s="115" t="str">
        <f ca="1">IF($B1501="","",OFFSET(Zdroj!BW$16,'k rozhodnutí detailní'!$A1500,0))</f>
        <v/>
      </c>
      <c r="J1501" s="115" t="str">
        <f ca="1">IF($B1501="","",OFFSET(Zdroj!BX$16,'k rozhodnutí detailní'!$A1500,0))</f>
        <v/>
      </c>
      <c r="K1501" s="115" t="str">
        <f ca="1">IF($B1501="","",OFFSET(Zdroj!BY$16,'k rozhodnutí detailní'!$A1500,0))</f>
        <v/>
      </c>
      <c r="L1501" s="115" t="str">
        <f ca="1">IF($B1501="","",CONCATENATE(OFFSET(Zdroj!BZ$16,'k rozhodnutí detailní'!$A1500,0)," ze 100"))</f>
        <v/>
      </c>
      <c r="M1501" s="142" t="str">
        <f t="shared" ref="M1501" ca="1" si="1093">IF($B1501="","",SUM((I1501+J1501+K1501)/100))</f>
        <v/>
      </c>
      <c r="N1501" s="125" t="str">
        <f ca="1">IF(B1501="","",OFFSET(Zdroj!CE$16,'k rozhodnutí detailní'!A1500,0))</f>
        <v/>
      </c>
      <c r="O1501" s="115" t="str">
        <f ca="1">IF($B1501="","",OFFSET(Zdroj!Z$16,'k rozhodnutí detailní'!$A1500,0))</f>
        <v/>
      </c>
    </row>
    <row r="1502" spans="1:15" x14ac:dyDescent="0.25">
      <c r="A1502" s="23"/>
      <c r="B1502" s="124" t="str">
        <f ca="1">IF(OFFSET(Zdroj!$B$16,A1500,0)&gt;0,OFFSET(Zdroj!$B$16,A1500,0)+0,"")</f>
        <v/>
      </c>
      <c r="C1502" s="2" t="str">
        <f ca="1">IF($B1501="","",IF(Zdroj!$AS$9="ano",CONCATENATE("Okres:","
",OFFSET(Zdroj!CH$16,'k rozhodnutí detailní'!$A1500,0),"
","Právní forma","
",OFFSET(Zdroj!H$16,'k rozhodnutí detailní'!$A1500,0),"
",IF(OFFSET(Zdroj!I$16,'k rozhodnutí detailní'!$A1500,0)="","","IČO: "),OFFSET(Zdroj!I$16,'k rozhodnutí detailní'!$A1500,0),"
","B.Ú. ",IF(OFFSET(Zdroj!J$16,'k rozhodnutí detailní'!$A1500,0)="","","Anonymizováno")),CONCATENATE("Okres:","
",OFFSET(Zdroj!CH$16,'k rozhodnutí detailní'!$A1500,0),"
","Právní forma","
",OFFSET(Zdroj!H$16,'k rozhodnutí detailní'!$A1500,0),"
",IF(OFFSET(Zdroj!I$16,'k rozhodnutí detailní'!$A1500,0)="","","IČO: "),OFFSET(Zdroj!I$16,'k rozhodnutí detailní'!$A1500,0),"
","B.Ú. ",OFFSET(Zdroj!J$16,'k rozhodnutí detailní'!$A1500,0))))</f>
        <v/>
      </c>
      <c r="D1502" s="3" t="str">
        <f ca="1">IF($B1501="","",OFFSET(Zdroj!O$16,'k rozhodnutí detailní'!$A1500,0))</f>
        <v/>
      </c>
      <c r="E1502" s="127"/>
      <c r="F1502" s="30"/>
      <c r="G1502" s="122"/>
      <c r="H1502" s="126"/>
      <c r="I1502" s="115"/>
      <c r="J1502" s="115"/>
      <c r="K1502" s="115"/>
      <c r="L1502" s="115"/>
      <c r="M1502" s="142"/>
      <c r="N1502" s="125"/>
      <c r="O1502" s="115"/>
    </row>
    <row r="1503" spans="1:15" x14ac:dyDescent="0.25">
      <c r="A1503" s="23">
        <f t="shared" ref="A1503" si="1094">ROW()/3-1</f>
        <v>500</v>
      </c>
      <c r="B1503" s="124"/>
      <c r="C1503" s="28" t="str">
        <f ca="1">IF($B1501="","",IF(Zdroj!$AS$9="ano",IF(OFFSET(Zdroj!M$16,'k rozhodnutí detailní'!A1500,0)="","","Anonymizováno"),IF(OFFSET(Zdroj!M$16,'k rozhodnutí detailní'!A1500,0)="","",OFFSET(Zdroj!M$16,'k rozhodnutí detailní'!A1500,0))))</f>
        <v/>
      </c>
      <c r="D1503" s="3" t="str">
        <f ca="1">IF($B1501="","",CONCATENATE("Dotace bude použita na:","
",OFFSET(Zdroj!P$16,'k rozhodnutí detailní'!$A1500,0)))</f>
        <v/>
      </c>
      <c r="E1503" s="127"/>
      <c r="F1503" s="31" t="str">
        <f ca="1">IF($B1501="","",OFFSET(Zdroj!V$16,'k rozhodnutí detailní'!$A1500,0))</f>
        <v/>
      </c>
      <c r="G1503" s="38" t="str">
        <f ca="1">IF($B1501="","",OFFSET(Zdroj!CC$16,'k rozhodnutí'!$A1500,0))</f>
        <v/>
      </c>
      <c r="H1503" s="126"/>
      <c r="I1503" s="115"/>
      <c r="J1503" s="115"/>
      <c r="K1503" s="115"/>
      <c r="L1503" s="115"/>
      <c r="M1503" s="142"/>
      <c r="N1503" s="32" t="str">
        <f t="shared" ref="N1503" ca="1" si="1095">IF(B1501="","",N1501/G1501)</f>
        <v/>
      </c>
      <c r="O1503" s="115"/>
    </row>
  </sheetData>
  <autoFilter ref="B3:O3" xr:uid="{00000000-0001-0000-0100-000000000000}"/>
  <mergeCells count="7909">
    <mergeCell ref="E1501:E1503"/>
    <mergeCell ref="G1501:G1502"/>
    <mergeCell ref="H1501:H1503"/>
    <mergeCell ref="I1501:I1503"/>
    <mergeCell ref="J1501:J1503"/>
    <mergeCell ref="K1501:K1503"/>
    <mergeCell ref="L1501:L1503"/>
    <mergeCell ref="M1501:M1503"/>
    <mergeCell ref="N1501:N1502"/>
    <mergeCell ref="O1501:O1503"/>
    <mergeCell ref="B1502:B1503"/>
    <mergeCell ref="E1495:E1497"/>
    <mergeCell ref="G1495:G1496"/>
    <mergeCell ref="H1495:H1497"/>
    <mergeCell ref="I1495:I1497"/>
    <mergeCell ref="J1495:J1497"/>
    <mergeCell ref="K1495:K1497"/>
    <mergeCell ref="L1495:L1497"/>
    <mergeCell ref="M1495:M1497"/>
    <mergeCell ref="N1495:N1496"/>
    <mergeCell ref="O1495:O1497"/>
    <mergeCell ref="B1496:B1497"/>
    <mergeCell ref="E1498:E1500"/>
    <mergeCell ref="G1498:G1499"/>
    <mergeCell ref="H1498:H1500"/>
    <mergeCell ref="I1498:I1500"/>
    <mergeCell ref="J1498:J1500"/>
    <mergeCell ref="K1498:K1500"/>
    <mergeCell ref="L1498:L1500"/>
    <mergeCell ref="M1498:M1500"/>
    <mergeCell ref="N1498:N1499"/>
    <mergeCell ref="O1498:O1500"/>
    <mergeCell ref="B1499:B1500"/>
    <mergeCell ref="E1489:E1491"/>
    <mergeCell ref="G1489:G1490"/>
    <mergeCell ref="H1489:H1491"/>
    <mergeCell ref="I1489:I1491"/>
    <mergeCell ref="J1489:J1491"/>
    <mergeCell ref="K1489:K1491"/>
    <mergeCell ref="L1489:L1491"/>
    <mergeCell ref="M1489:M1491"/>
    <mergeCell ref="N1489:N1490"/>
    <mergeCell ref="O1489:O1491"/>
    <mergeCell ref="B1490:B1491"/>
    <mergeCell ref="E1492:E1494"/>
    <mergeCell ref="G1492:G1493"/>
    <mergeCell ref="H1492:H1494"/>
    <mergeCell ref="I1492:I1494"/>
    <mergeCell ref="J1492:J1494"/>
    <mergeCell ref="K1492:K1494"/>
    <mergeCell ref="L1492:L1494"/>
    <mergeCell ref="M1492:M1494"/>
    <mergeCell ref="N1492:N1493"/>
    <mergeCell ref="O1492:O1494"/>
    <mergeCell ref="B1493:B1494"/>
    <mergeCell ref="E1483:E1485"/>
    <mergeCell ref="G1483:G1484"/>
    <mergeCell ref="H1483:H1485"/>
    <mergeCell ref="I1483:I1485"/>
    <mergeCell ref="J1483:J1485"/>
    <mergeCell ref="K1483:K1485"/>
    <mergeCell ref="L1483:L1485"/>
    <mergeCell ref="M1483:M1485"/>
    <mergeCell ref="N1483:N1484"/>
    <mergeCell ref="O1483:O1485"/>
    <mergeCell ref="B1484:B1485"/>
    <mergeCell ref="E1486:E1488"/>
    <mergeCell ref="G1486:G1487"/>
    <mergeCell ref="H1486:H1488"/>
    <mergeCell ref="I1486:I1488"/>
    <mergeCell ref="J1486:J1488"/>
    <mergeCell ref="K1486:K1488"/>
    <mergeCell ref="L1486:L1488"/>
    <mergeCell ref="M1486:M1488"/>
    <mergeCell ref="N1486:N1487"/>
    <mergeCell ref="O1486:O1488"/>
    <mergeCell ref="B1487:B1488"/>
    <mergeCell ref="E1477:E1479"/>
    <mergeCell ref="G1477:G1478"/>
    <mergeCell ref="H1477:H1479"/>
    <mergeCell ref="I1477:I1479"/>
    <mergeCell ref="J1477:J1479"/>
    <mergeCell ref="K1477:K1479"/>
    <mergeCell ref="L1477:L1479"/>
    <mergeCell ref="M1477:M1479"/>
    <mergeCell ref="N1477:N1478"/>
    <mergeCell ref="O1477:O1479"/>
    <mergeCell ref="B1478:B1479"/>
    <mergeCell ref="E1480:E1482"/>
    <mergeCell ref="G1480:G1481"/>
    <mergeCell ref="H1480:H1482"/>
    <mergeCell ref="I1480:I1482"/>
    <mergeCell ref="J1480:J1482"/>
    <mergeCell ref="K1480:K1482"/>
    <mergeCell ref="L1480:L1482"/>
    <mergeCell ref="M1480:M1482"/>
    <mergeCell ref="N1480:N1481"/>
    <mergeCell ref="O1480:O1482"/>
    <mergeCell ref="B1481:B1482"/>
    <mergeCell ref="E1471:E1473"/>
    <mergeCell ref="G1471:G1472"/>
    <mergeCell ref="H1471:H1473"/>
    <mergeCell ref="I1471:I1473"/>
    <mergeCell ref="J1471:J1473"/>
    <mergeCell ref="K1471:K1473"/>
    <mergeCell ref="L1471:L1473"/>
    <mergeCell ref="M1471:M1473"/>
    <mergeCell ref="N1471:N1472"/>
    <mergeCell ref="O1471:O1473"/>
    <mergeCell ref="B1472:B1473"/>
    <mergeCell ref="E1474:E1476"/>
    <mergeCell ref="G1474:G1475"/>
    <mergeCell ref="H1474:H1476"/>
    <mergeCell ref="I1474:I1476"/>
    <mergeCell ref="J1474:J1476"/>
    <mergeCell ref="K1474:K1476"/>
    <mergeCell ref="L1474:L1476"/>
    <mergeCell ref="M1474:M1476"/>
    <mergeCell ref="N1474:N1475"/>
    <mergeCell ref="O1474:O1476"/>
    <mergeCell ref="B1475:B1476"/>
    <mergeCell ref="E1465:E1467"/>
    <mergeCell ref="G1465:G1466"/>
    <mergeCell ref="H1465:H1467"/>
    <mergeCell ref="I1465:I1467"/>
    <mergeCell ref="J1465:J1467"/>
    <mergeCell ref="K1465:K1467"/>
    <mergeCell ref="L1465:L1467"/>
    <mergeCell ref="M1465:M1467"/>
    <mergeCell ref="N1465:N1466"/>
    <mergeCell ref="O1465:O1467"/>
    <mergeCell ref="B1466:B1467"/>
    <mergeCell ref="E1468:E1470"/>
    <mergeCell ref="G1468:G1469"/>
    <mergeCell ref="H1468:H1470"/>
    <mergeCell ref="I1468:I1470"/>
    <mergeCell ref="J1468:J1470"/>
    <mergeCell ref="K1468:K1470"/>
    <mergeCell ref="L1468:L1470"/>
    <mergeCell ref="M1468:M1470"/>
    <mergeCell ref="N1468:N1469"/>
    <mergeCell ref="O1468:O1470"/>
    <mergeCell ref="B1469:B1470"/>
    <mergeCell ref="E1459:E1461"/>
    <mergeCell ref="G1459:G1460"/>
    <mergeCell ref="H1459:H1461"/>
    <mergeCell ref="I1459:I1461"/>
    <mergeCell ref="J1459:J1461"/>
    <mergeCell ref="K1459:K1461"/>
    <mergeCell ref="L1459:L1461"/>
    <mergeCell ref="M1459:M1461"/>
    <mergeCell ref="N1459:N1460"/>
    <mergeCell ref="O1459:O1461"/>
    <mergeCell ref="B1460:B1461"/>
    <mergeCell ref="E1462:E1464"/>
    <mergeCell ref="G1462:G1463"/>
    <mergeCell ref="H1462:H1464"/>
    <mergeCell ref="I1462:I1464"/>
    <mergeCell ref="J1462:J1464"/>
    <mergeCell ref="K1462:K1464"/>
    <mergeCell ref="L1462:L1464"/>
    <mergeCell ref="M1462:M1464"/>
    <mergeCell ref="N1462:N1463"/>
    <mergeCell ref="O1462:O1464"/>
    <mergeCell ref="B1463:B1464"/>
    <mergeCell ref="E1453:E1455"/>
    <mergeCell ref="G1453:G1454"/>
    <mergeCell ref="H1453:H1455"/>
    <mergeCell ref="I1453:I1455"/>
    <mergeCell ref="J1453:J1455"/>
    <mergeCell ref="K1453:K1455"/>
    <mergeCell ref="L1453:L1455"/>
    <mergeCell ref="M1453:M1455"/>
    <mergeCell ref="N1453:N1454"/>
    <mergeCell ref="O1453:O1455"/>
    <mergeCell ref="B1454:B1455"/>
    <mergeCell ref="E1456:E1458"/>
    <mergeCell ref="G1456:G1457"/>
    <mergeCell ref="H1456:H1458"/>
    <mergeCell ref="I1456:I1458"/>
    <mergeCell ref="J1456:J1458"/>
    <mergeCell ref="K1456:K1458"/>
    <mergeCell ref="L1456:L1458"/>
    <mergeCell ref="M1456:M1458"/>
    <mergeCell ref="N1456:N1457"/>
    <mergeCell ref="O1456:O1458"/>
    <mergeCell ref="B1457:B1458"/>
    <mergeCell ref="E1447:E1449"/>
    <mergeCell ref="G1447:G1448"/>
    <mergeCell ref="H1447:H1449"/>
    <mergeCell ref="I1447:I1449"/>
    <mergeCell ref="J1447:J1449"/>
    <mergeCell ref="K1447:K1449"/>
    <mergeCell ref="L1447:L1449"/>
    <mergeCell ref="M1447:M1449"/>
    <mergeCell ref="N1447:N1448"/>
    <mergeCell ref="O1447:O1449"/>
    <mergeCell ref="B1448:B1449"/>
    <mergeCell ref="E1450:E1452"/>
    <mergeCell ref="G1450:G1451"/>
    <mergeCell ref="H1450:H1452"/>
    <mergeCell ref="I1450:I1452"/>
    <mergeCell ref="J1450:J1452"/>
    <mergeCell ref="K1450:K1452"/>
    <mergeCell ref="L1450:L1452"/>
    <mergeCell ref="M1450:M1452"/>
    <mergeCell ref="N1450:N1451"/>
    <mergeCell ref="O1450:O1452"/>
    <mergeCell ref="B1451:B1452"/>
    <mergeCell ref="E1441:E1443"/>
    <mergeCell ref="G1441:G1442"/>
    <mergeCell ref="H1441:H1443"/>
    <mergeCell ref="I1441:I1443"/>
    <mergeCell ref="J1441:J1443"/>
    <mergeCell ref="K1441:K1443"/>
    <mergeCell ref="L1441:L1443"/>
    <mergeCell ref="M1441:M1443"/>
    <mergeCell ref="N1441:N1442"/>
    <mergeCell ref="O1441:O1443"/>
    <mergeCell ref="B1442:B1443"/>
    <mergeCell ref="E1444:E1446"/>
    <mergeCell ref="G1444:G1445"/>
    <mergeCell ref="H1444:H1446"/>
    <mergeCell ref="I1444:I1446"/>
    <mergeCell ref="J1444:J1446"/>
    <mergeCell ref="K1444:K1446"/>
    <mergeCell ref="L1444:L1446"/>
    <mergeCell ref="M1444:M1446"/>
    <mergeCell ref="N1444:N1445"/>
    <mergeCell ref="O1444:O1446"/>
    <mergeCell ref="B1445:B1446"/>
    <mergeCell ref="E1435:E1437"/>
    <mergeCell ref="G1435:G1436"/>
    <mergeCell ref="H1435:H1437"/>
    <mergeCell ref="I1435:I1437"/>
    <mergeCell ref="J1435:J1437"/>
    <mergeCell ref="K1435:K1437"/>
    <mergeCell ref="L1435:L1437"/>
    <mergeCell ref="M1435:M1437"/>
    <mergeCell ref="N1435:N1436"/>
    <mergeCell ref="O1435:O1437"/>
    <mergeCell ref="B1436:B1437"/>
    <mergeCell ref="E1438:E1440"/>
    <mergeCell ref="G1438:G1439"/>
    <mergeCell ref="H1438:H1440"/>
    <mergeCell ref="I1438:I1440"/>
    <mergeCell ref="J1438:J1440"/>
    <mergeCell ref="K1438:K1440"/>
    <mergeCell ref="L1438:L1440"/>
    <mergeCell ref="M1438:M1440"/>
    <mergeCell ref="N1438:N1439"/>
    <mergeCell ref="O1438:O1440"/>
    <mergeCell ref="B1439:B1440"/>
    <mergeCell ref="E1429:E1431"/>
    <mergeCell ref="G1429:G1430"/>
    <mergeCell ref="H1429:H1431"/>
    <mergeCell ref="I1429:I1431"/>
    <mergeCell ref="J1429:J1431"/>
    <mergeCell ref="K1429:K1431"/>
    <mergeCell ref="L1429:L1431"/>
    <mergeCell ref="M1429:M1431"/>
    <mergeCell ref="N1429:N1430"/>
    <mergeCell ref="O1429:O1431"/>
    <mergeCell ref="B1430:B1431"/>
    <mergeCell ref="E1432:E1434"/>
    <mergeCell ref="G1432:G1433"/>
    <mergeCell ref="H1432:H1434"/>
    <mergeCell ref="I1432:I1434"/>
    <mergeCell ref="J1432:J1434"/>
    <mergeCell ref="K1432:K1434"/>
    <mergeCell ref="L1432:L1434"/>
    <mergeCell ref="M1432:M1434"/>
    <mergeCell ref="N1432:N1433"/>
    <mergeCell ref="O1432:O1434"/>
    <mergeCell ref="B1433:B1434"/>
    <mergeCell ref="E1423:E1425"/>
    <mergeCell ref="G1423:G1424"/>
    <mergeCell ref="H1423:H1425"/>
    <mergeCell ref="I1423:I1425"/>
    <mergeCell ref="J1423:J1425"/>
    <mergeCell ref="K1423:K1425"/>
    <mergeCell ref="L1423:L1425"/>
    <mergeCell ref="M1423:M1425"/>
    <mergeCell ref="N1423:N1424"/>
    <mergeCell ref="O1423:O1425"/>
    <mergeCell ref="B1424:B1425"/>
    <mergeCell ref="E1426:E1428"/>
    <mergeCell ref="G1426:G1427"/>
    <mergeCell ref="H1426:H1428"/>
    <mergeCell ref="I1426:I1428"/>
    <mergeCell ref="J1426:J1428"/>
    <mergeCell ref="K1426:K1428"/>
    <mergeCell ref="L1426:L1428"/>
    <mergeCell ref="M1426:M1428"/>
    <mergeCell ref="N1426:N1427"/>
    <mergeCell ref="O1426:O1428"/>
    <mergeCell ref="B1427:B1428"/>
    <mergeCell ref="E1417:E1419"/>
    <mergeCell ref="G1417:G1418"/>
    <mergeCell ref="H1417:H1419"/>
    <mergeCell ref="I1417:I1419"/>
    <mergeCell ref="J1417:J1419"/>
    <mergeCell ref="K1417:K1419"/>
    <mergeCell ref="L1417:L1419"/>
    <mergeCell ref="M1417:M1419"/>
    <mergeCell ref="N1417:N1418"/>
    <mergeCell ref="O1417:O1419"/>
    <mergeCell ref="B1418:B1419"/>
    <mergeCell ref="E1420:E1422"/>
    <mergeCell ref="G1420:G1421"/>
    <mergeCell ref="H1420:H1422"/>
    <mergeCell ref="I1420:I1422"/>
    <mergeCell ref="J1420:J1422"/>
    <mergeCell ref="K1420:K1422"/>
    <mergeCell ref="L1420:L1422"/>
    <mergeCell ref="M1420:M1422"/>
    <mergeCell ref="N1420:N1421"/>
    <mergeCell ref="O1420:O1422"/>
    <mergeCell ref="B1421:B1422"/>
    <mergeCell ref="E1411:E1413"/>
    <mergeCell ref="G1411:G1412"/>
    <mergeCell ref="H1411:H1413"/>
    <mergeCell ref="I1411:I1413"/>
    <mergeCell ref="J1411:J1413"/>
    <mergeCell ref="K1411:K1413"/>
    <mergeCell ref="L1411:L1413"/>
    <mergeCell ref="M1411:M1413"/>
    <mergeCell ref="N1411:N1412"/>
    <mergeCell ref="O1411:O1413"/>
    <mergeCell ref="B1412:B1413"/>
    <mergeCell ref="E1414:E1416"/>
    <mergeCell ref="G1414:G1415"/>
    <mergeCell ref="H1414:H1416"/>
    <mergeCell ref="I1414:I1416"/>
    <mergeCell ref="J1414:J1416"/>
    <mergeCell ref="K1414:K1416"/>
    <mergeCell ref="L1414:L1416"/>
    <mergeCell ref="M1414:M1416"/>
    <mergeCell ref="N1414:N1415"/>
    <mergeCell ref="O1414:O1416"/>
    <mergeCell ref="B1415:B1416"/>
    <mergeCell ref="E1405:E1407"/>
    <mergeCell ref="G1405:G1406"/>
    <mergeCell ref="H1405:H1407"/>
    <mergeCell ref="I1405:I1407"/>
    <mergeCell ref="J1405:J1407"/>
    <mergeCell ref="K1405:K1407"/>
    <mergeCell ref="L1405:L1407"/>
    <mergeCell ref="M1405:M1407"/>
    <mergeCell ref="N1405:N1406"/>
    <mergeCell ref="O1405:O1407"/>
    <mergeCell ref="B1406:B1407"/>
    <mergeCell ref="E1408:E1410"/>
    <mergeCell ref="G1408:G1409"/>
    <mergeCell ref="H1408:H1410"/>
    <mergeCell ref="I1408:I1410"/>
    <mergeCell ref="J1408:J1410"/>
    <mergeCell ref="K1408:K1410"/>
    <mergeCell ref="L1408:L1410"/>
    <mergeCell ref="M1408:M1410"/>
    <mergeCell ref="N1408:N1409"/>
    <mergeCell ref="O1408:O1410"/>
    <mergeCell ref="B1409:B1410"/>
    <mergeCell ref="E1399:E1401"/>
    <mergeCell ref="G1399:G1400"/>
    <mergeCell ref="H1399:H1401"/>
    <mergeCell ref="I1399:I1401"/>
    <mergeCell ref="J1399:J1401"/>
    <mergeCell ref="K1399:K1401"/>
    <mergeCell ref="L1399:L1401"/>
    <mergeCell ref="M1399:M1401"/>
    <mergeCell ref="N1399:N1400"/>
    <mergeCell ref="O1399:O1401"/>
    <mergeCell ref="B1400:B1401"/>
    <mergeCell ref="E1402:E1404"/>
    <mergeCell ref="G1402:G1403"/>
    <mergeCell ref="H1402:H1404"/>
    <mergeCell ref="I1402:I1404"/>
    <mergeCell ref="J1402:J1404"/>
    <mergeCell ref="K1402:K1404"/>
    <mergeCell ref="L1402:L1404"/>
    <mergeCell ref="M1402:M1404"/>
    <mergeCell ref="N1402:N1403"/>
    <mergeCell ref="O1402:O1404"/>
    <mergeCell ref="B1403:B1404"/>
    <mergeCell ref="E1393:E1395"/>
    <mergeCell ref="G1393:G1394"/>
    <mergeCell ref="H1393:H1395"/>
    <mergeCell ref="I1393:I1395"/>
    <mergeCell ref="J1393:J1395"/>
    <mergeCell ref="K1393:K1395"/>
    <mergeCell ref="L1393:L1395"/>
    <mergeCell ref="M1393:M1395"/>
    <mergeCell ref="N1393:N1394"/>
    <mergeCell ref="O1393:O1395"/>
    <mergeCell ref="B1394:B1395"/>
    <mergeCell ref="E1396:E1398"/>
    <mergeCell ref="G1396:G1397"/>
    <mergeCell ref="H1396:H1398"/>
    <mergeCell ref="I1396:I1398"/>
    <mergeCell ref="J1396:J1398"/>
    <mergeCell ref="K1396:K1398"/>
    <mergeCell ref="L1396:L1398"/>
    <mergeCell ref="M1396:M1398"/>
    <mergeCell ref="N1396:N1397"/>
    <mergeCell ref="O1396:O1398"/>
    <mergeCell ref="B1397:B1398"/>
    <mergeCell ref="E1387:E1389"/>
    <mergeCell ref="G1387:G1388"/>
    <mergeCell ref="H1387:H1389"/>
    <mergeCell ref="I1387:I1389"/>
    <mergeCell ref="J1387:J1389"/>
    <mergeCell ref="K1387:K1389"/>
    <mergeCell ref="L1387:L1389"/>
    <mergeCell ref="M1387:M1389"/>
    <mergeCell ref="N1387:N1388"/>
    <mergeCell ref="O1387:O1389"/>
    <mergeCell ref="B1388:B1389"/>
    <mergeCell ref="E1390:E1392"/>
    <mergeCell ref="G1390:G1391"/>
    <mergeCell ref="H1390:H1392"/>
    <mergeCell ref="I1390:I1392"/>
    <mergeCell ref="J1390:J1392"/>
    <mergeCell ref="K1390:K1392"/>
    <mergeCell ref="L1390:L1392"/>
    <mergeCell ref="M1390:M1392"/>
    <mergeCell ref="N1390:N1391"/>
    <mergeCell ref="O1390:O1392"/>
    <mergeCell ref="B1391:B1392"/>
    <mergeCell ref="E1381:E1383"/>
    <mergeCell ref="G1381:G1382"/>
    <mergeCell ref="H1381:H1383"/>
    <mergeCell ref="I1381:I1383"/>
    <mergeCell ref="J1381:J1383"/>
    <mergeCell ref="K1381:K1383"/>
    <mergeCell ref="L1381:L1383"/>
    <mergeCell ref="M1381:M1383"/>
    <mergeCell ref="N1381:N1382"/>
    <mergeCell ref="O1381:O1383"/>
    <mergeCell ref="B1382:B1383"/>
    <mergeCell ref="E1384:E1386"/>
    <mergeCell ref="G1384:G1385"/>
    <mergeCell ref="H1384:H1386"/>
    <mergeCell ref="I1384:I1386"/>
    <mergeCell ref="J1384:J1386"/>
    <mergeCell ref="K1384:K1386"/>
    <mergeCell ref="L1384:L1386"/>
    <mergeCell ref="M1384:M1386"/>
    <mergeCell ref="N1384:N1385"/>
    <mergeCell ref="O1384:O1386"/>
    <mergeCell ref="B1385:B1386"/>
    <mergeCell ref="E1375:E1377"/>
    <mergeCell ref="G1375:G1376"/>
    <mergeCell ref="H1375:H1377"/>
    <mergeCell ref="I1375:I1377"/>
    <mergeCell ref="J1375:J1377"/>
    <mergeCell ref="K1375:K1377"/>
    <mergeCell ref="L1375:L1377"/>
    <mergeCell ref="M1375:M1377"/>
    <mergeCell ref="N1375:N1376"/>
    <mergeCell ref="O1375:O1377"/>
    <mergeCell ref="B1376:B1377"/>
    <mergeCell ref="E1378:E1380"/>
    <mergeCell ref="G1378:G1379"/>
    <mergeCell ref="H1378:H1380"/>
    <mergeCell ref="I1378:I1380"/>
    <mergeCell ref="J1378:J1380"/>
    <mergeCell ref="K1378:K1380"/>
    <mergeCell ref="L1378:L1380"/>
    <mergeCell ref="M1378:M1380"/>
    <mergeCell ref="N1378:N1379"/>
    <mergeCell ref="O1378:O1380"/>
    <mergeCell ref="B1379:B1380"/>
    <mergeCell ref="E1369:E1371"/>
    <mergeCell ref="G1369:G1370"/>
    <mergeCell ref="H1369:H1371"/>
    <mergeCell ref="I1369:I1371"/>
    <mergeCell ref="J1369:J1371"/>
    <mergeCell ref="K1369:K1371"/>
    <mergeCell ref="L1369:L1371"/>
    <mergeCell ref="M1369:M1371"/>
    <mergeCell ref="N1369:N1370"/>
    <mergeCell ref="O1369:O1371"/>
    <mergeCell ref="B1370:B1371"/>
    <mergeCell ref="E1372:E1374"/>
    <mergeCell ref="G1372:G1373"/>
    <mergeCell ref="H1372:H1374"/>
    <mergeCell ref="I1372:I1374"/>
    <mergeCell ref="J1372:J1374"/>
    <mergeCell ref="K1372:K1374"/>
    <mergeCell ref="L1372:L1374"/>
    <mergeCell ref="M1372:M1374"/>
    <mergeCell ref="N1372:N1373"/>
    <mergeCell ref="O1372:O1374"/>
    <mergeCell ref="B1373:B1374"/>
    <mergeCell ref="E1363:E1365"/>
    <mergeCell ref="G1363:G1364"/>
    <mergeCell ref="H1363:H1365"/>
    <mergeCell ref="I1363:I1365"/>
    <mergeCell ref="J1363:J1365"/>
    <mergeCell ref="K1363:K1365"/>
    <mergeCell ref="L1363:L1365"/>
    <mergeCell ref="M1363:M1365"/>
    <mergeCell ref="N1363:N1364"/>
    <mergeCell ref="O1363:O1365"/>
    <mergeCell ref="B1364:B1365"/>
    <mergeCell ref="E1366:E1368"/>
    <mergeCell ref="G1366:G1367"/>
    <mergeCell ref="H1366:H1368"/>
    <mergeCell ref="I1366:I1368"/>
    <mergeCell ref="J1366:J1368"/>
    <mergeCell ref="K1366:K1368"/>
    <mergeCell ref="L1366:L1368"/>
    <mergeCell ref="M1366:M1368"/>
    <mergeCell ref="N1366:N1367"/>
    <mergeCell ref="O1366:O1368"/>
    <mergeCell ref="B1367:B1368"/>
    <mergeCell ref="E1357:E1359"/>
    <mergeCell ref="G1357:G1358"/>
    <mergeCell ref="H1357:H1359"/>
    <mergeCell ref="I1357:I1359"/>
    <mergeCell ref="J1357:J1359"/>
    <mergeCell ref="K1357:K1359"/>
    <mergeCell ref="L1357:L1359"/>
    <mergeCell ref="M1357:M1359"/>
    <mergeCell ref="N1357:N1358"/>
    <mergeCell ref="O1357:O1359"/>
    <mergeCell ref="B1358:B1359"/>
    <mergeCell ref="E1360:E1362"/>
    <mergeCell ref="G1360:G1361"/>
    <mergeCell ref="H1360:H1362"/>
    <mergeCell ref="I1360:I1362"/>
    <mergeCell ref="J1360:J1362"/>
    <mergeCell ref="K1360:K1362"/>
    <mergeCell ref="L1360:L1362"/>
    <mergeCell ref="M1360:M1362"/>
    <mergeCell ref="N1360:N1361"/>
    <mergeCell ref="O1360:O1362"/>
    <mergeCell ref="B1361:B1362"/>
    <mergeCell ref="E1351:E1353"/>
    <mergeCell ref="G1351:G1352"/>
    <mergeCell ref="H1351:H1353"/>
    <mergeCell ref="I1351:I1353"/>
    <mergeCell ref="J1351:J1353"/>
    <mergeCell ref="K1351:K1353"/>
    <mergeCell ref="L1351:L1353"/>
    <mergeCell ref="M1351:M1353"/>
    <mergeCell ref="N1351:N1352"/>
    <mergeCell ref="O1351:O1353"/>
    <mergeCell ref="B1352:B1353"/>
    <mergeCell ref="E1354:E1356"/>
    <mergeCell ref="G1354:G1355"/>
    <mergeCell ref="H1354:H1356"/>
    <mergeCell ref="I1354:I1356"/>
    <mergeCell ref="J1354:J1356"/>
    <mergeCell ref="K1354:K1356"/>
    <mergeCell ref="L1354:L1356"/>
    <mergeCell ref="M1354:M1356"/>
    <mergeCell ref="N1354:N1355"/>
    <mergeCell ref="O1354:O1356"/>
    <mergeCell ref="B1355:B1356"/>
    <mergeCell ref="E1345:E1347"/>
    <mergeCell ref="G1345:G1346"/>
    <mergeCell ref="H1345:H1347"/>
    <mergeCell ref="I1345:I1347"/>
    <mergeCell ref="J1345:J1347"/>
    <mergeCell ref="K1345:K1347"/>
    <mergeCell ref="L1345:L1347"/>
    <mergeCell ref="M1345:M1347"/>
    <mergeCell ref="N1345:N1346"/>
    <mergeCell ref="O1345:O1347"/>
    <mergeCell ref="B1346:B1347"/>
    <mergeCell ref="E1348:E1350"/>
    <mergeCell ref="G1348:G1349"/>
    <mergeCell ref="H1348:H1350"/>
    <mergeCell ref="I1348:I1350"/>
    <mergeCell ref="J1348:J1350"/>
    <mergeCell ref="K1348:K1350"/>
    <mergeCell ref="L1348:L1350"/>
    <mergeCell ref="M1348:M1350"/>
    <mergeCell ref="N1348:N1349"/>
    <mergeCell ref="O1348:O1350"/>
    <mergeCell ref="B1349:B1350"/>
    <mergeCell ref="E1339:E1341"/>
    <mergeCell ref="G1339:G1340"/>
    <mergeCell ref="H1339:H1341"/>
    <mergeCell ref="I1339:I1341"/>
    <mergeCell ref="J1339:J1341"/>
    <mergeCell ref="K1339:K1341"/>
    <mergeCell ref="L1339:L1341"/>
    <mergeCell ref="M1339:M1341"/>
    <mergeCell ref="N1339:N1340"/>
    <mergeCell ref="O1339:O1341"/>
    <mergeCell ref="B1340:B1341"/>
    <mergeCell ref="E1342:E1344"/>
    <mergeCell ref="G1342:G1343"/>
    <mergeCell ref="H1342:H1344"/>
    <mergeCell ref="I1342:I1344"/>
    <mergeCell ref="J1342:J1344"/>
    <mergeCell ref="K1342:K1344"/>
    <mergeCell ref="L1342:L1344"/>
    <mergeCell ref="M1342:M1344"/>
    <mergeCell ref="N1342:N1343"/>
    <mergeCell ref="O1342:O1344"/>
    <mergeCell ref="B1343:B1344"/>
    <mergeCell ref="E1333:E1335"/>
    <mergeCell ref="G1333:G1334"/>
    <mergeCell ref="H1333:H1335"/>
    <mergeCell ref="I1333:I1335"/>
    <mergeCell ref="J1333:J1335"/>
    <mergeCell ref="K1333:K1335"/>
    <mergeCell ref="L1333:L1335"/>
    <mergeCell ref="M1333:M1335"/>
    <mergeCell ref="N1333:N1334"/>
    <mergeCell ref="O1333:O1335"/>
    <mergeCell ref="B1334:B1335"/>
    <mergeCell ref="E1336:E1338"/>
    <mergeCell ref="G1336:G1337"/>
    <mergeCell ref="H1336:H1338"/>
    <mergeCell ref="I1336:I1338"/>
    <mergeCell ref="J1336:J1338"/>
    <mergeCell ref="K1336:K1338"/>
    <mergeCell ref="L1336:L1338"/>
    <mergeCell ref="M1336:M1338"/>
    <mergeCell ref="N1336:N1337"/>
    <mergeCell ref="O1336:O1338"/>
    <mergeCell ref="B1337:B1338"/>
    <mergeCell ref="E1327:E1329"/>
    <mergeCell ref="G1327:G1328"/>
    <mergeCell ref="H1327:H1329"/>
    <mergeCell ref="I1327:I1329"/>
    <mergeCell ref="J1327:J1329"/>
    <mergeCell ref="K1327:K1329"/>
    <mergeCell ref="L1327:L1329"/>
    <mergeCell ref="M1327:M1329"/>
    <mergeCell ref="N1327:N1328"/>
    <mergeCell ref="O1327:O1329"/>
    <mergeCell ref="B1328:B1329"/>
    <mergeCell ref="E1330:E1332"/>
    <mergeCell ref="G1330:G1331"/>
    <mergeCell ref="H1330:H1332"/>
    <mergeCell ref="I1330:I1332"/>
    <mergeCell ref="J1330:J1332"/>
    <mergeCell ref="K1330:K1332"/>
    <mergeCell ref="L1330:L1332"/>
    <mergeCell ref="M1330:M1332"/>
    <mergeCell ref="N1330:N1331"/>
    <mergeCell ref="O1330:O1332"/>
    <mergeCell ref="B1331:B1332"/>
    <mergeCell ref="E1321:E1323"/>
    <mergeCell ref="G1321:G1322"/>
    <mergeCell ref="H1321:H1323"/>
    <mergeCell ref="I1321:I1323"/>
    <mergeCell ref="J1321:J1323"/>
    <mergeCell ref="K1321:K1323"/>
    <mergeCell ref="L1321:L1323"/>
    <mergeCell ref="M1321:M1323"/>
    <mergeCell ref="N1321:N1322"/>
    <mergeCell ref="O1321:O1323"/>
    <mergeCell ref="B1322:B1323"/>
    <mergeCell ref="E1324:E1326"/>
    <mergeCell ref="G1324:G1325"/>
    <mergeCell ref="H1324:H1326"/>
    <mergeCell ref="I1324:I1326"/>
    <mergeCell ref="J1324:J1326"/>
    <mergeCell ref="K1324:K1326"/>
    <mergeCell ref="L1324:L1326"/>
    <mergeCell ref="M1324:M1326"/>
    <mergeCell ref="N1324:N1325"/>
    <mergeCell ref="O1324:O1326"/>
    <mergeCell ref="B1325:B1326"/>
    <mergeCell ref="E1315:E1317"/>
    <mergeCell ref="G1315:G1316"/>
    <mergeCell ref="H1315:H1317"/>
    <mergeCell ref="I1315:I1317"/>
    <mergeCell ref="J1315:J1317"/>
    <mergeCell ref="K1315:K1317"/>
    <mergeCell ref="L1315:L1317"/>
    <mergeCell ref="M1315:M1317"/>
    <mergeCell ref="N1315:N1316"/>
    <mergeCell ref="O1315:O1317"/>
    <mergeCell ref="B1316:B1317"/>
    <mergeCell ref="E1318:E1320"/>
    <mergeCell ref="G1318:G1319"/>
    <mergeCell ref="H1318:H1320"/>
    <mergeCell ref="I1318:I1320"/>
    <mergeCell ref="J1318:J1320"/>
    <mergeCell ref="K1318:K1320"/>
    <mergeCell ref="L1318:L1320"/>
    <mergeCell ref="M1318:M1320"/>
    <mergeCell ref="N1318:N1319"/>
    <mergeCell ref="O1318:O1320"/>
    <mergeCell ref="B1319:B1320"/>
    <mergeCell ref="E1309:E1311"/>
    <mergeCell ref="G1309:G1310"/>
    <mergeCell ref="H1309:H1311"/>
    <mergeCell ref="I1309:I1311"/>
    <mergeCell ref="J1309:J1311"/>
    <mergeCell ref="K1309:K1311"/>
    <mergeCell ref="L1309:L1311"/>
    <mergeCell ref="M1309:M1311"/>
    <mergeCell ref="N1309:N1310"/>
    <mergeCell ref="O1309:O1311"/>
    <mergeCell ref="B1310:B1311"/>
    <mergeCell ref="E1312:E1314"/>
    <mergeCell ref="G1312:G1313"/>
    <mergeCell ref="H1312:H1314"/>
    <mergeCell ref="I1312:I1314"/>
    <mergeCell ref="J1312:J1314"/>
    <mergeCell ref="K1312:K1314"/>
    <mergeCell ref="L1312:L1314"/>
    <mergeCell ref="M1312:M1314"/>
    <mergeCell ref="N1312:N1313"/>
    <mergeCell ref="O1312:O1314"/>
    <mergeCell ref="B1313:B1314"/>
    <mergeCell ref="E1303:E1305"/>
    <mergeCell ref="G1303:G1304"/>
    <mergeCell ref="H1303:H1305"/>
    <mergeCell ref="I1303:I1305"/>
    <mergeCell ref="J1303:J1305"/>
    <mergeCell ref="K1303:K1305"/>
    <mergeCell ref="L1303:L1305"/>
    <mergeCell ref="M1303:M1305"/>
    <mergeCell ref="N1303:N1304"/>
    <mergeCell ref="O1303:O1305"/>
    <mergeCell ref="B1304:B1305"/>
    <mergeCell ref="E1306:E1308"/>
    <mergeCell ref="G1306:G1307"/>
    <mergeCell ref="H1306:H1308"/>
    <mergeCell ref="I1306:I1308"/>
    <mergeCell ref="J1306:J1308"/>
    <mergeCell ref="K1306:K1308"/>
    <mergeCell ref="L1306:L1308"/>
    <mergeCell ref="M1306:M1308"/>
    <mergeCell ref="N1306:N1307"/>
    <mergeCell ref="O1306:O1308"/>
    <mergeCell ref="B1307:B1308"/>
    <mergeCell ref="E1297:E1299"/>
    <mergeCell ref="G1297:G1298"/>
    <mergeCell ref="H1297:H1299"/>
    <mergeCell ref="I1297:I1299"/>
    <mergeCell ref="J1297:J1299"/>
    <mergeCell ref="K1297:K1299"/>
    <mergeCell ref="L1297:L1299"/>
    <mergeCell ref="M1297:M1299"/>
    <mergeCell ref="N1297:N1298"/>
    <mergeCell ref="O1297:O1299"/>
    <mergeCell ref="B1298:B1299"/>
    <mergeCell ref="E1300:E1302"/>
    <mergeCell ref="G1300:G1301"/>
    <mergeCell ref="H1300:H1302"/>
    <mergeCell ref="I1300:I1302"/>
    <mergeCell ref="J1300:J1302"/>
    <mergeCell ref="K1300:K1302"/>
    <mergeCell ref="L1300:L1302"/>
    <mergeCell ref="M1300:M1302"/>
    <mergeCell ref="N1300:N1301"/>
    <mergeCell ref="O1300:O1302"/>
    <mergeCell ref="B1301:B1302"/>
    <mergeCell ref="E1291:E1293"/>
    <mergeCell ref="G1291:G1292"/>
    <mergeCell ref="H1291:H1293"/>
    <mergeCell ref="I1291:I1293"/>
    <mergeCell ref="J1291:J1293"/>
    <mergeCell ref="K1291:K1293"/>
    <mergeCell ref="L1291:L1293"/>
    <mergeCell ref="M1291:M1293"/>
    <mergeCell ref="N1291:N1292"/>
    <mergeCell ref="O1291:O1293"/>
    <mergeCell ref="B1292:B1293"/>
    <mergeCell ref="E1294:E1296"/>
    <mergeCell ref="G1294:G1295"/>
    <mergeCell ref="H1294:H1296"/>
    <mergeCell ref="I1294:I1296"/>
    <mergeCell ref="J1294:J1296"/>
    <mergeCell ref="K1294:K1296"/>
    <mergeCell ref="L1294:L1296"/>
    <mergeCell ref="M1294:M1296"/>
    <mergeCell ref="N1294:N1295"/>
    <mergeCell ref="O1294:O1296"/>
    <mergeCell ref="B1295:B1296"/>
    <mergeCell ref="E1285:E1287"/>
    <mergeCell ref="G1285:G1286"/>
    <mergeCell ref="H1285:H1287"/>
    <mergeCell ref="I1285:I1287"/>
    <mergeCell ref="J1285:J1287"/>
    <mergeCell ref="K1285:K1287"/>
    <mergeCell ref="L1285:L1287"/>
    <mergeCell ref="M1285:M1287"/>
    <mergeCell ref="N1285:N1286"/>
    <mergeCell ref="O1285:O1287"/>
    <mergeCell ref="B1286:B1287"/>
    <mergeCell ref="E1288:E1290"/>
    <mergeCell ref="G1288:G1289"/>
    <mergeCell ref="H1288:H1290"/>
    <mergeCell ref="I1288:I1290"/>
    <mergeCell ref="J1288:J1290"/>
    <mergeCell ref="K1288:K1290"/>
    <mergeCell ref="L1288:L1290"/>
    <mergeCell ref="M1288:M1290"/>
    <mergeCell ref="N1288:N1289"/>
    <mergeCell ref="O1288:O1290"/>
    <mergeCell ref="B1289:B1290"/>
    <mergeCell ref="E1279:E1281"/>
    <mergeCell ref="G1279:G1280"/>
    <mergeCell ref="H1279:H1281"/>
    <mergeCell ref="I1279:I1281"/>
    <mergeCell ref="J1279:J1281"/>
    <mergeCell ref="K1279:K1281"/>
    <mergeCell ref="L1279:L1281"/>
    <mergeCell ref="M1279:M1281"/>
    <mergeCell ref="N1279:N1280"/>
    <mergeCell ref="O1279:O1281"/>
    <mergeCell ref="B1280:B1281"/>
    <mergeCell ref="E1282:E1284"/>
    <mergeCell ref="G1282:G1283"/>
    <mergeCell ref="H1282:H1284"/>
    <mergeCell ref="I1282:I1284"/>
    <mergeCell ref="J1282:J1284"/>
    <mergeCell ref="K1282:K1284"/>
    <mergeCell ref="L1282:L1284"/>
    <mergeCell ref="M1282:M1284"/>
    <mergeCell ref="N1282:N1283"/>
    <mergeCell ref="O1282:O1284"/>
    <mergeCell ref="B1283:B1284"/>
    <mergeCell ref="E1273:E1275"/>
    <mergeCell ref="G1273:G1274"/>
    <mergeCell ref="H1273:H1275"/>
    <mergeCell ref="I1273:I1275"/>
    <mergeCell ref="J1273:J1275"/>
    <mergeCell ref="K1273:K1275"/>
    <mergeCell ref="L1273:L1275"/>
    <mergeCell ref="M1273:M1275"/>
    <mergeCell ref="N1273:N1274"/>
    <mergeCell ref="O1273:O1275"/>
    <mergeCell ref="B1274:B1275"/>
    <mergeCell ref="E1276:E1278"/>
    <mergeCell ref="G1276:G1277"/>
    <mergeCell ref="H1276:H1278"/>
    <mergeCell ref="I1276:I1278"/>
    <mergeCell ref="J1276:J1278"/>
    <mergeCell ref="K1276:K1278"/>
    <mergeCell ref="L1276:L1278"/>
    <mergeCell ref="M1276:M1278"/>
    <mergeCell ref="N1276:N1277"/>
    <mergeCell ref="O1276:O1278"/>
    <mergeCell ref="B1277:B1278"/>
    <mergeCell ref="E1267:E1269"/>
    <mergeCell ref="G1267:G1268"/>
    <mergeCell ref="H1267:H1269"/>
    <mergeCell ref="I1267:I1269"/>
    <mergeCell ref="J1267:J1269"/>
    <mergeCell ref="K1267:K1269"/>
    <mergeCell ref="L1267:L1269"/>
    <mergeCell ref="M1267:M1269"/>
    <mergeCell ref="N1267:N1268"/>
    <mergeCell ref="O1267:O1269"/>
    <mergeCell ref="B1268:B1269"/>
    <mergeCell ref="E1270:E1272"/>
    <mergeCell ref="G1270:G1271"/>
    <mergeCell ref="H1270:H1272"/>
    <mergeCell ref="I1270:I1272"/>
    <mergeCell ref="J1270:J1272"/>
    <mergeCell ref="K1270:K1272"/>
    <mergeCell ref="L1270:L1272"/>
    <mergeCell ref="M1270:M1272"/>
    <mergeCell ref="N1270:N1271"/>
    <mergeCell ref="O1270:O1272"/>
    <mergeCell ref="B1271:B1272"/>
    <mergeCell ref="E1261:E1263"/>
    <mergeCell ref="G1261:G1262"/>
    <mergeCell ref="H1261:H1263"/>
    <mergeCell ref="I1261:I1263"/>
    <mergeCell ref="J1261:J1263"/>
    <mergeCell ref="K1261:K1263"/>
    <mergeCell ref="L1261:L1263"/>
    <mergeCell ref="M1261:M1263"/>
    <mergeCell ref="N1261:N1262"/>
    <mergeCell ref="O1261:O1263"/>
    <mergeCell ref="B1262:B1263"/>
    <mergeCell ref="E1264:E1266"/>
    <mergeCell ref="G1264:G1265"/>
    <mergeCell ref="H1264:H1266"/>
    <mergeCell ref="I1264:I1266"/>
    <mergeCell ref="J1264:J1266"/>
    <mergeCell ref="K1264:K1266"/>
    <mergeCell ref="L1264:L1266"/>
    <mergeCell ref="M1264:M1266"/>
    <mergeCell ref="N1264:N1265"/>
    <mergeCell ref="O1264:O1266"/>
    <mergeCell ref="B1265:B1266"/>
    <mergeCell ref="E1255:E1257"/>
    <mergeCell ref="G1255:G1256"/>
    <mergeCell ref="H1255:H1257"/>
    <mergeCell ref="I1255:I1257"/>
    <mergeCell ref="J1255:J1257"/>
    <mergeCell ref="K1255:K1257"/>
    <mergeCell ref="L1255:L1257"/>
    <mergeCell ref="M1255:M1257"/>
    <mergeCell ref="N1255:N1256"/>
    <mergeCell ref="O1255:O1257"/>
    <mergeCell ref="B1256:B1257"/>
    <mergeCell ref="E1258:E1260"/>
    <mergeCell ref="G1258:G1259"/>
    <mergeCell ref="H1258:H1260"/>
    <mergeCell ref="I1258:I1260"/>
    <mergeCell ref="J1258:J1260"/>
    <mergeCell ref="K1258:K1260"/>
    <mergeCell ref="L1258:L1260"/>
    <mergeCell ref="M1258:M1260"/>
    <mergeCell ref="N1258:N1259"/>
    <mergeCell ref="O1258:O1260"/>
    <mergeCell ref="B1259:B1260"/>
    <mergeCell ref="E1249:E1251"/>
    <mergeCell ref="G1249:G1250"/>
    <mergeCell ref="H1249:H1251"/>
    <mergeCell ref="I1249:I1251"/>
    <mergeCell ref="J1249:J1251"/>
    <mergeCell ref="K1249:K1251"/>
    <mergeCell ref="L1249:L1251"/>
    <mergeCell ref="M1249:M1251"/>
    <mergeCell ref="N1249:N1250"/>
    <mergeCell ref="O1249:O1251"/>
    <mergeCell ref="B1250:B1251"/>
    <mergeCell ref="E1252:E1254"/>
    <mergeCell ref="G1252:G1253"/>
    <mergeCell ref="H1252:H1254"/>
    <mergeCell ref="I1252:I1254"/>
    <mergeCell ref="J1252:J1254"/>
    <mergeCell ref="K1252:K1254"/>
    <mergeCell ref="L1252:L1254"/>
    <mergeCell ref="M1252:M1254"/>
    <mergeCell ref="N1252:N1253"/>
    <mergeCell ref="O1252:O1254"/>
    <mergeCell ref="B1253:B1254"/>
    <mergeCell ref="E1243:E1245"/>
    <mergeCell ref="G1243:G1244"/>
    <mergeCell ref="H1243:H1245"/>
    <mergeCell ref="I1243:I1245"/>
    <mergeCell ref="J1243:J1245"/>
    <mergeCell ref="K1243:K1245"/>
    <mergeCell ref="L1243:L1245"/>
    <mergeCell ref="M1243:M1245"/>
    <mergeCell ref="N1243:N1244"/>
    <mergeCell ref="O1243:O1245"/>
    <mergeCell ref="B1244:B1245"/>
    <mergeCell ref="E1246:E1248"/>
    <mergeCell ref="G1246:G1247"/>
    <mergeCell ref="H1246:H1248"/>
    <mergeCell ref="I1246:I1248"/>
    <mergeCell ref="J1246:J1248"/>
    <mergeCell ref="K1246:K1248"/>
    <mergeCell ref="L1246:L1248"/>
    <mergeCell ref="M1246:M1248"/>
    <mergeCell ref="N1246:N1247"/>
    <mergeCell ref="O1246:O1248"/>
    <mergeCell ref="B1247:B1248"/>
    <mergeCell ref="E1237:E1239"/>
    <mergeCell ref="G1237:G1238"/>
    <mergeCell ref="H1237:H1239"/>
    <mergeCell ref="I1237:I1239"/>
    <mergeCell ref="J1237:J1239"/>
    <mergeCell ref="K1237:K1239"/>
    <mergeCell ref="L1237:L1239"/>
    <mergeCell ref="M1237:M1239"/>
    <mergeCell ref="N1237:N1238"/>
    <mergeCell ref="O1237:O1239"/>
    <mergeCell ref="B1238:B1239"/>
    <mergeCell ref="E1240:E1242"/>
    <mergeCell ref="G1240:G1241"/>
    <mergeCell ref="H1240:H1242"/>
    <mergeCell ref="I1240:I1242"/>
    <mergeCell ref="J1240:J1242"/>
    <mergeCell ref="K1240:K1242"/>
    <mergeCell ref="L1240:L1242"/>
    <mergeCell ref="M1240:M1242"/>
    <mergeCell ref="N1240:N1241"/>
    <mergeCell ref="O1240:O1242"/>
    <mergeCell ref="B1241:B1242"/>
    <mergeCell ref="E1231:E1233"/>
    <mergeCell ref="G1231:G1232"/>
    <mergeCell ref="H1231:H1233"/>
    <mergeCell ref="I1231:I1233"/>
    <mergeCell ref="J1231:J1233"/>
    <mergeCell ref="K1231:K1233"/>
    <mergeCell ref="L1231:L1233"/>
    <mergeCell ref="M1231:M1233"/>
    <mergeCell ref="N1231:N1232"/>
    <mergeCell ref="O1231:O1233"/>
    <mergeCell ref="B1232:B1233"/>
    <mergeCell ref="E1234:E1236"/>
    <mergeCell ref="G1234:G1235"/>
    <mergeCell ref="H1234:H1236"/>
    <mergeCell ref="I1234:I1236"/>
    <mergeCell ref="J1234:J1236"/>
    <mergeCell ref="K1234:K1236"/>
    <mergeCell ref="L1234:L1236"/>
    <mergeCell ref="M1234:M1236"/>
    <mergeCell ref="N1234:N1235"/>
    <mergeCell ref="O1234:O1236"/>
    <mergeCell ref="B1235:B1236"/>
    <mergeCell ref="E1225:E1227"/>
    <mergeCell ref="G1225:G1226"/>
    <mergeCell ref="H1225:H1227"/>
    <mergeCell ref="I1225:I1227"/>
    <mergeCell ref="J1225:J1227"/>
    <mergeCell ref="K1225:K1227"/>
    <mergeCell ref="L1225:L1227"/>
    <mergeCell ref="M1225:M1227"/>
    <mergeCell ref="N1225:N1226"/>
    <mergeCell ref="O1225:O1227"/>
    <mergeCell ref="B1226:B1227"/>
    <mergeCell ref="E1228:E1230"/>
    <mergeCell ref="G1228:G1229"/>
    <mergeCell ref="H1228:H1230"/>
    <mergeCell ref="I1228:I1230"/>
    <mergeCell ref="J1228:J1230"/>
    <mergeCell ref="K1228:K1230"/>
    <mergeCell ref="L1228:L1230"/>
    <mergeCell ref="M1228:M1230"/>
    <mergeCell ref="N1228:N1229"/>
    <mergeCell ref="O1228:O1230"/>
    <mergeCell ref="B1229:B1230"/>
    <mergeCell ref="E1219:E1221"/>
    <mergeCell ref="G1219:G1220"/>
    <mergeCell ref="H1219:H1221"/>
    <mergeCell ref="I1219:I1221"/>
    <mergeCell ref="J1219:J1221"/>
    <mergeCell ref="K1219:K1221"/>
    <mergeCell ref="L1219:L1221"/>
    <mergeCell ref="M1219:M1221"/>
    <mergeCell ref="N1219:N1220"/>
    <mergeCell ref="O1219:O1221"/>
    <mergeCell ref="B1220:B1221"/>
    <mergeCell ref="E1222:E1224"/>
    <mergeCell ref="G1222:G1223"/>
    <mergeCell ref="H1222:H1224"/>
    <mergeCell ref="I1222:I1224"/>
    <mergeCell ref="J1222:J1224"/>
    <mergeCell ref="K1222:K1224"/>
    <mergeCell ref="L1222:L1224"/>
    <mergeCell ref="M1222:M1224"/>
    <mergeCell ref="N1222:N1223"/>
    <mergeCell ref="O1222:O1224"/>
    <mergeCell ref="B1223:B1224"/>
    <mergeCell ref="E1213:E1215"/>
    <mergeCell ref="G1213:G1214"/>
    <mergeCell ref="H1213:H1215"/>
    <mergeCell ref="I1213:I1215"/>
    <mergeCell ref="J1213:J1215"/>
    <mergeCell ref="K1213:K1215"/>
    <mergeCell ref="L1213:L1215"/>
    <mergeCell ref="M1213:M1215"/>
    <mergeCell ref="N1213:N1214"/>
    <mergeCell ref="O1213:O1215"/>
    <mergeCell ref="B1214:B1215"/>
    <mergeCell ref="E1216:E1218"/>
    <mergeCell ref="G1216:G1217"/>
    <mergeCell ref="H1216:H1218"/>
    <mergeCell ref="I1216:I1218"/>
    <mergeCell ref="J1216:J1218"/>
    <mergeCell ref="K1216:K1218"/>
    <mergeCell ref="L1216:L1218"/>
    <mergeCell ref="M1216:M1218"/>
    <mergeCell ref="N1216:N1217"/>
    <mergeCell ref="O1216:O1218"/>
    <mergeCell ref="B1217:B1218"/>
    <mergeCell ref="E1207:E1209"/>
    <mergeCell ref="G1207:G1208"/>
    <mergeCell ref="H1207:H1209"/>
    <mergeCell ref="I1207:I1209"/>
    <mergeCell ref="J1207:J1209"/>
    <mergeCell ref="K1207:K1209"/>
    <mergeCell ref="L1207:L1209"/>
    <mergeCell ref="M1207:M1209"/>
    <mergeCell ref="N1207:N1208"/>
    <mergeCell ref="O1207:O1209"/>
    <mergeCell ref="B1208:B1209"/>
    <mergeCell ref="E1210:E1212"/>
    <mergeCell ref="G1210:G1211"/>
    <mergeCell ref="H1210:H1212"/>
    <mergeCell ref="I1210:I1212"/>
    <mergeCell ref="J1210:J1212"/>
    <mergeCell ref="K1210:K1212"/>
    <mergeCell ref="L1210:L1212"/>
    <mergeCell ref="M1210:M1212"/>
    <mergeCell ref="N1210:N1211"/>
    <mergeCell ref="O1210:O1212"/>
    <mergeCell ref="B1211:B1212"/>
    <mergeCell ref="E1201:E1203"/>
    <mergeCell ref="G1201:G1202"/>
    <mergeCell ref="H1201:H1203"/>
    <mergeCell ref="I1201:I1203"/>
    <mergeCell ref="J1201:J1203"/>
    <mergeCell ref="K1201:K1203"/>
    <mergeCell ref="L1201:L1203"/>
    <mergeCell ref="M1201:M1203"/>
    <mergeCell ref="N1201:N1202"/>
    <mergeCell ref="O1201:O1203"/>
    <mergeCell ref="B1202:B1203"/>
    <mergeCell ref="E1204:E1206"/>
    <mergeCell ref="G1204:G1205"/>
    <mergeCell ref="H1204:H1206"/>
    <mergeCell ref="I1204:I1206"/>
    <mergeCell ref="J1204:J1206"/>
    <mergeCell ref="K1204:K1206"/>
    <mergeCell ref="L1204:L1206"/>
    <mergeCell ref="M1204:M1206"/>
    <mergeCell ref="N1204:N1205"/>
    <mergeCell ref="O1204:O1206"/>
    <mergeCell ref="B1205:B1206"/>
    <mergeCell ref="J1189:J1191"/>
    <mergeCell ref="L1189:L1191"/>
    <mergeCell ref="M1189:M1191"/>
    <mergeCell ref="X2:X3"/>
    <mergeCell ref="L1:L2"/>
    <mergeCell ref="M1:M2"/>
    <mergeCell ref="O1:O2"/>
    <mergeCell ref="J1150:J1152"/>
    <mergeCell ref="L1150:L1152"/>
    <mergeCell ref="M1150:M1152"/>
    <mergeCell ref="J1153:J1155"/>
    <mergeCell ref="L1153:L1155"/>
    <mergeCell ref="M1153:M1155"/>
    <mergeCell ref="J1156:J1158"/>
    <mergeCell ref="L1156:L1158"/>
    <mergeCell ref="M1156:M1158"/>
    <mergeCell ref="J1159:J1161"/>
    <mergeCell ref="L1159:L1161"/>
    <mergeCell ref="M1159:M1161"/>
    <mergeCell ref="J1162:J1164"/>
    <mergeCell ref="L1162:L1164"/>
    <mergeCell ref="M1162:M1164"/>
    <mergeCell ref="J1102:J1104"/>
    <mergeCell ref="L1102:L1104"/>
    <mergeCell ref="M1102:M1104"/>
    <mergeCell ref="J1105:J1107"/>
    <mergeCell ref="L1105:L1107"/>
    <mergeCell ref="M1105:M1107"/>
    <mergeCell ref="J1108:J1110"/>
    <mergeCell ref="L1108:L1110"/>
    <mergeCell ref="M1108:M1110"/>
    <mergeCell ref="L1174:L1176"/>
    <mergeCell ref="L1120:L1122"/>
    <mergeCell ref="M1120:M1122"/>
    <mergeCell ref="J1123:J1125"/>
    <mergeCell ref="L1123:L1125"/>
    <mergeCell ref="M1123:M1125"/>
    <mergeCell ref="J1126:J1128"/>
    <mergeCell ref="L1126:L1128"/>
    <mergeCell ref="M1126:M1128"/>
    <mergeCell ref="J1129:J1131"/>
    <mergeCell ref="L1129:L1131"/>
    <mergeCell ref="M1129:M1131"/>
    <mergeCell ref="J1132:J1134"/>
    <mergeCell ref="L1132:L1134"/>
    <mergeCell ref="M1132:M1134"/>
    <mergeCell ref="J1147:J1149"/>
    <mergeCell ref="L1147:L1149"/>
    <mergeCell ref="M1147:M1149"/>
    <mergeCell ref="K1129:K1131"/>
    <mergeCell ref="K1141:K1143"/>
    <mergeCell ref="J1069:J1071"/>
    <mergeCell ref="L1069:L1071"/>
    <mergeCell ref="M1069:M1071"/>
    <mergeCell ref="J1078:J1080"/>
    <mergeCell ref="L1078:L1080"/>
    <mergeCell ref="M1078:M1080"/>
    <mergeCell ref="J1081:J1083"/>
    <mergeCell ref="L1081:L1083"/>
    <mergeCell ref="M1081:M1083"/>
    <mergeCell ref="M1093:M1095"/>
    <mergeCell ref="K1081:K1083"/>
    <mergeCell ref="J1096:J1098"/>
    <mergeCell ref="L1096:L1098"/>
    <mergeCell ref="M1096:M1098"/>
    <mergeCell ref="J1099:J1101"/>
    <mergeCell ref="L1099:L1101"/>
    <mergeCell ref="M1099:M1101"/>
    <mergeCell ref="J1012:J1014"/>
    <mergeCell ref="L1012:L1014"/>
    <mergeCell ref="M1012:M1014"/>
    <mergeCell ref="M1030:M1032"/>
    <mergeCell ref="J1033:J1035"/>
    <mergeCell ref="L1033:L1035"/>
    <mergeCell ref="M1033:M1035"/>
    <mergeCell ref="J1036:J1038"/>
    <mergeCell ref="L1036:L1038"/>
    <mergeCell ref="M1036:M1038"/>
    <mergeCell ref="J1039:J1041"/>
    <mergeCell ref="L1039:L1041"/>
    <mergeCell ref="M1039:M1041"/>
    <mergeCell ref="J1042:J1044"/>
    <mergeCell ref="L1042:L1044"/>
    <mergeCell ref="M1042:M1044"/>
    <mergeCell ref="L1054:L1056"/>
    <mergeCell ref="M1054:M1056"/>
    <mergeCell ref="J997:J999"/>
    <mergeCell ref="L997:L999"/>
    <mergeCell ref="M997:M999"/>
    <mergeCell ref="J1000:J1002"/>
    <mergeCell ref="L1000:L1002"/>
    <mergeCell ref="M1000:M1002"/>
    <mergeCell ref="L994:L996"/>
    <mergeCell ref="M994:M996"/>
    <mergeCell ref="J1003:J1005"/>
    <mergeCell ref="L1003:L1005"/>
    <mergeCell ref="M1003:M1005"/>
    <mergeCell ref="J1006:J1008"/>
    <mergeCell ref="L1006:L1008"/>
    <mergeCell ref="M1006:M1008"/>
    <mergeCell ref="J1009:J1011"/>
    <mergeCell ref="L1009:L1011"/>
    <mergeCell ref="M1009:M1011"/>
    <mergeCell ref="J967:J969"/>
    <mergeCell ref="L967:L969"/>
    <mergeCell ref="M967:M969"/>
    <mergeCell ref="J970:J972"/>
    <mergeCell ref="L970:L972"/>
    <mergeCell ref="M970:M972"/>
    <mergeCell ref="J973:J975"/>
    <mergeCell ref="L973:L975"/>
    <mergeCell ref="M973:M975"/>
    <mergeCell ref="K961:K963"/>
    <mergeCell ref="J976:J978"/>
    <mergeCell ref="L976:L978"/>
    <mergeCell ref="M976:M978"/>
    <mergeCell ref="J979:J981"/>
    <mergeCell ref="L979:L981"/>
    <mergeCell ref="M979:M981"/>
    <mergeCell ref="J982:J984"/>
    <mergeCell ref="L982:L984"/>
    <mergeCell ref="M982:M984"/>
    <mergeCell ref="M943:M945"/>
    <mergeCell ref="J946:J948"/>
    <mergeCell ref="L946:L948"/>
    <mergeCell ref="M946:M948"/>
    <mergeCell ref="J949:J951"/>
    <mergeCell ref="L949:L951"/>
    <mergeCell ref="M949:M951"/>
    <mergeCell ref="J943:J945"/>
    <mergeCell ref="L943:L945"/>
    <mergeCell ref="J958:J960"/>
    <mergeCell ref="L958:L960"/>
    <mergeCell ref="M958:M960"/>
    <mergeCell ref="J961:J963"/>
    <mergeCell ref="L961:L963"/>
    <mergeCell ref="M961:M963"/>
    <mergeCell ref="J964:J966"/>
    <mergeCell ref="L964:L966"/>
    <mergeCell ref="M964:M966"/>
    <mergeCell ref="J907:J909"/>
    <mergeCell ref="L907:L909"/>
    <mergeCell ref="M907:M909"/>
    <mergeCell ref="J910:J912"/>
    <mergeCell ref="L910:L912"/>
    <mergeCell ref="M910:M912"/>
    <mergeCell ref="J913:J915"/>
    <mergeCell ref="L913:L915"/>
    <mergeCell ref="M913:M915"/>
    <mergeCell ref="K889:K891"/>
    <mergeCell ref="K901:K903"/>
    <mergeCell ref="J916:J918"/>
    <mergeCell ref="L916:L918"/>
    <mergeCell ref="M916:M918"/>
    <mergeCell ref="J919:J921"/>
    <mergeCell ref="L919:L921"/>
    <mergeCell ref="M919:M921"/>
    <mergeCell ref="J862:J864"/>
    <mergeCell ref="L862:L864"/>
    <mergeCell ref="M862:M864"/>
    <mergeCell ref="J865:J867"/>
    <mergeCell ref="L865:L867"/>
    <mergeCell ref="M865:M867"/>
    <mergeCell ref="J868:J870"/>
    <mergeCell ref="L868:L870"/>
    <mergeCell ref="M868:M870"/>
    <mergeCell ref="J871:J873"/>
    <mergeCell ref="L871:L873"/>
    <mergeCell ref="M871:M873"/>
    <mergeCell ref="J877:J879"/>
    <mergeCell ref="L877:L879"/>
    <mergeCell ref="M877:M879"/>
    <mergeCell ref="J886:J888"/>
    <mergeCell ref="L886:L888"/>
    <mergeCell ref="M886:M888"/>
    <mergeCell ref="J829:J831"/>
    <mergeCell ref="L829:L831"/>
    <mergeCell ref="M829:M831"/>
    <mergeCell ref="J838:J840"/>
    <mergeCell ref="L838:L840"/>
    <mergeCell ref="M838:M840"/>
    <mergeCell ref="J841:J843"/>
    <mergeCell ref="L841:L843"/>
    <mergeCell ref="M841:M843"/>
    <mergeCell ref="J844:J846"/>
    <mergeCell ref="L844:L846"/>
    <mergeCell ref="M844:M846"/>
    <mergeCell ref="K841:K843"/>
    <mergeCell ref="M856:M858"/>
    <mergeCell ref="J859:J861"/>
    <mergeCell ref="L859:L861"/>
    <mergeCell ref="M859:M861"/>
    <mergeCell ref="J772:J774"/>
    <mergeCell ref="L772:L774"/>
    <mergeCell ref="M772:M774"/>
    <mergeCell ref="J787:J789"/>
    <mergeCell ref="L787:L789"/>
    <mergeCell ref="M787:M789"/>
    <mergeCell ref="M793:M795"/>
    <mergeCell ref="J796:J798"/>
    <mergeCell ref="L796:L798"/>
    <mergeCell ref="M796:M798"/>
    <mergeCell ref="J799:J801"/>
    <mergeCell ref="L799:L801"/>
    <mergeCell ref="M799:M801"/>
    <mergeCell ref="J802:J804"/>
    <mergeCell ref="L802:L804"/>
    <mergeCell ref="M802:M804"/>
    <mergeCell ref="L814:L816"/>
    <mergeCell ref="M814:M816"/>
    <mergeCell ref="K805:K807"/>
    <mergeCell ref="J757:J759"/>
    <mergeCell ref="L757:L759"/>
    <mergeCell ref="M757:M759"/>
    <mergeCell ref="J760:J762"/>
    <mergeCell ref="L760:L762"/>
    <mergeCell ref="M760:M762"/>
    <mergeCell ref="L754:L756"/>
    <mergeCell ref="M754:M756"/>
    <mergeCell ref="J763:J765"/>
    <mergeCell ref="L763:L765"/>
    <mergeCell ref="M763:M765"/>
    <mergeCell ref="J766:J768"/>
    <mergeCell ref="L766:L768"/>
    <mergeCell ref="M766:M768"/>
    <mergeCell ref="J769:J771"/>
    <mergeCell ref="L769:L771"/>
    <mergeCell ref="M769:M771"/>
    <mergeCell ref="J730:J732"/>
    <mergeCell ref="L730:L732"/>
    <mergeCell ref="M730:M732"/>
    <mergeCell ref="J733:J735"/>
    <mergeCell ref="L733:L735"/>
    <mergeCell ref="M733:M735"/>
    <mergeCell ref="K721:K723"/>
    <mergeCell ref="J736:J738"/>
    <mergeCell ref="L736:L738"/>
    <mergeCell ref="M736:M738"/>
    <mergeCell ref="J739:J741"/>
    <mergeCell ref="L739:L741"/>
    <mergeCell ref="M739:M741"/>
    <mergeCell ref="J742:J744"/>
    <mergeCell ref="L742:L744"/>
    <mergeCell ref="M742:M744"/>
    <mergeCell ref="J745:J747"/>
    <mergeCell ref="L745:L747"/>
    <mergeCell ref="M745:M747"/>
    <mergeCell ref="L706:L708"/>
    <mergeCell ref="M706:M708"/>
    <mergeCell ref="J709:J711"/>
    <mergeCell ref="L709:L711"/>
    <mergeCell ref="M709:M711"/>
    <mergeCell ref="J718:J720"/>
    <mergeCell ref="L718:L720"/>
    <mergeCell ref="M718:M720"/>
    <mergeCell ref="J721:J723"/>
    <mergeCell ref="L721:L723"/>
    <mergeCell ref="M721:M723"/>
    <mergeCell ref="J724:J726"/>
    <mergeCell ref="L724:L726"/>
    <mergeCell ref="M724:M726"/>
    <mergeCell ref="J727:J729"/>
    <mergeCell ref="L727:L729"/>
    <mergeCell ref="M727:M729"/>
    <mergeCell ref="J667:J669"/>
    <mergeCell ref="L667:L669"/>
    <mergeCell ref="M667:M669"/>
    <mergeCell ref="J670:J672"/>
    <mergeCell ref="L670:L672"/>
    <mergeCell ref="M670:M672"/>
    <mergeCell ref="J673:J675"/>
    <mergeCell ref="L673:L675"/>
    <mergeCell ref="M673:M675"/>
    <mergeCell ref="J676:J678"/>
    <mergeCell ref="L676:L678"/>
    <mergeCell ref="M676:M678"/>
    <mergeCell ref="J679:J681"/>
    <mergeCell ref="L679:L681"/>
    <mergeCell ref="M679:M681"/>
    <mergeCell ref="J682:J684"/>
    <mergeCell ref="L682:L684"/>
    <mergeCell ref="M682:M684"/>
    <mergeCell ref="K670:K672"/>
    <mergeCell ref="K601:K603"/>
    <mergeCell ref="M631:M633"/>
    <mergeCell ref="L640:L642"/>
    <mergeCell ref="M640:M642"/>
    <mergeCell ref="J643:J645"/>
    <mergeCell ref="L643:L645"/>
    <mergeCell ref="M643:M645"/>
    <mergeCell ref="J646:J648"/>
    <mergeCell ref="L646:L648"/>
    <mergeCell ref="M646:M648"/>
    <mergeCell ref="J649:J651"/>
    <mergeCell ref="L649:L651"/>
    <mergeCell ref="M649:M651"/>
    <mergeCell ref="J652:J654"/>
    <mergeCell ref="L652:L654"/>
    <mergeCell ref="M652:M654"/>
    <mergeCell ref="K649:K651"/>
    <mergeCell ref="J631:J633"/>
    <mergeCell ref="L631:L633"/>
    <mergeCell ref="J637:J639"/>
    <mergeCell ref="L637:L639"/>
    <mergeCell ref="M637:M639"/>
    <mergeCell ref="J640:J642"/>
    <mergeCell ref="L577:L579"/>
    <mergeCell ref="M577:M579"/>
    <mergeCell ref="J580:J582"/>
    <mergeCell ref="L580:L582"/>
    <mergeCell ref="M580:M582"/>
    <mergeCell ref="J583:J585"/>
    <mergeCell ref="L583:L585"/>
    <mergeCell ref="M583:M585"/>
    <mergeCell ref="J586:J588"/>
    <mergeCell ref="L586:L588"/>
    <mergeCell ref="M586:M588"/>
    <mergeCell ref="J589:J591"/>
    <mergeCell ref="L589:L591"/>
    <mergeCell ref="M589:M591"/>
    <mergeCell ref="J598:J600"/>
    <mergeCell ref="L598:L600"/>
    <mergeCell ref="M598:M600"/>
    <mergeCell ref="J529:J531"/>
    <mergeCell ref="L529:L531"/>
    <mergeCell ref="M529:M531"/>
    <mergeCell ref="J532:J534"/>
    <mergeCell ref="L532:L534"/>
    <mergeCell ref="M532:M534"/>
    <mergeCell ref="J547:J549"/>
    <mergeCell ref="L547:L549"/>
    <mergeCell ref="M547:M549"/>
    <mergeCell ref="J550:J552"/>
    <mergeCell ref="L550:L552"/>
    <mergeCell ref="M550:M552"/>
    <mergeCell ref="J553:J555"/>
    <mergeCell ref="L553:L555"/>
    <mergeCell ref="M553:M555"/>
    <mergeCell ref="J556:J558"/>
    <mergeCell ref="L556:L558"/>
    <mergeCell ref="M556:M558"/>
    <mergeCell ref="K541:K543"/>
    <mergeCell ref="J499:J501"/>
    <mergeCell ref="L499:L501"/>
    <mergeCell ref="M499:M501"/>
    <mergeCell ref="J502:J504"/>
    <mergeCell ref="L502:L504"/>
    <mergeCell ref="M502:M504"/>
    <mergeCell ref="J505:J507"/>
    <mergeCell ref="L505:L507"/>
    <mergeCell ref="M505:M507"/>
    <mergeCell ref="J517:J519"/>
    <mergeCell ref="L517:L519"/>
    <mergeCell ref="M517:M519"/>
    <mergeCell ref="J520:J522"/>
    <mergeCell ref="L520:L522"/>
    <mergeCell ref="M520:M522"/>
    <mergeCell ref="J523:J525"/>
    <mergeCell ref="L523:L525"/>
    <mergeCell ref="M523:M525"/>
    <mergeCell ref="M508:M510"/>
    <mergeCell ref="J511:J513"/>
    <mergeCell ref="L511:L513"/>
    <mergeCell ref="M511:M513"/>
    <mergeCell ref="J514:J516"/>
    <mergeCell ref="L514:L516"/>
    <mergeCell ref="M514:M516"/>
    <mergeCell ref="J475:J477"/>
    <mergeCell ref="L475:L477"/>
    <mergeCell ref="M475:M477"/>
    <mergeCell ref="J478:J480"/>
    <mergeCell ref="L478:L480"/>
    <mergeCell ref="M478:M480"/>
    <mergeCell ref="J481:J483"/>
    <mergeCell ref="L481:L483"/>
    <mergeCell ref="M481:M483"/>
    <mergeCell ref="L490:L492"/>
    <mergeCell ref="M490:M492"/>
    <mergeCell ref="J493:J495"/>
    <mergeCell ref="L493:L495"/>
    <mergeCell ref="M493:M495"/>
    <mergeCell ref="J496:J498"/>
    <mergeCell ref="L496:L498"/>
    <mergeCell ref="M496:M498"/>
    <mergeCell ref="L457:L459"/>
    <mergeCell ref="M457:M459"/>
    <mergeCell ref="J460:J462"/>
    <mergeCell ref="L460:L462"/>
    <mergeCell ref="M460:M462"/>
    <mergeCell ref="J463:J465"/>
    <mergeCell ref="L463:L465"/>
    <mergeCell ref="M463:M465"/>
    <mergeCell ref="J466:J468"/>
    <mergeCell ref="L466:L468"/>
    <mergeCell ref="M466:M468"/>
    <mergeCell ref="J469:J471"/>
    <mergeCell ref="L469:L471"/>
    <mergeCell ref="M469:M471"/>
    <mergeCell ref="J472:J474"/>
    <mergeCell ref="L472:L474"/>
    <mergeCell ref="M472:M474"/>
    <mergeCell ref="J439:J441"/>
    <mergeCell ref="L439:L441"/>
    <mergeCell ref="M439:M441"/>
    <mergeCell ref="J442:J444"/>
    <mergeCell ref="L442:L444"/>
    <mergeCell ref="M442:M444"/>
    <mergeCell ref="J445:J447"/>
    <mergeCell ref="L445:L447"/>
    <mergeCell ref="M445:M447"/>
    <mergeCell ref="J448:J450"/>
    <mergeCell ref="L448:L450"/>
    <mergeCell ref="M448:M450"/>
    <mergeCell ref="J451:J453"/>
    <mergeCell ref="L451:L453"/>
    <mergeCell ref="M451:M453"/>
    <mergeCell ref="J454:J456"/>
    <mergeCell ref="L454:L456"/>
    <mergeCell ref="M454:M456"/>
    <mergeCell ref="J400:J402"/>
    <mergeCell ref="L400:L402"/>
    <mergeCell ref="M400:M402"/>
    <mergeCell ref="J403:J405"/>
    <mergeCell ref="L403:L405"/>
    <mergeCell ref="M403:M405"/>
    <mergeCell ref="J406:J408"/>
    <mergeCell ref="L406:L408"/>
    <mergeCell ref="M406:M408"/>
    <mergeCell ref="J409:J411"/>
    <mergeCell ref="L409:L411"/>
    <mergeCell ref="M409:M411"/>
    <mergeCell ref="J412:J414"/>
    <mergeCell ref="L412:L414"/>
    <mergeCell ref="M412:M414"/>
    <mergeCell ref="J430:J432"/>
    <mergeCell ref="L430:L432"/>
    <mergeCell ref="M430:M432"/>
    <mergeCell ref="L361:L363"/>
    <mergeCell ref="M361:M363"/>
    <mergeCell ref="J364:J366"/>
    <mergeCell ref="L364:L366"/>
    <mergeCell ref="M364:M366"/>
    <mergeCell ref="L367:L369"/>
    <mergeCell ref="M367:M369"/>
    <mergeCell ref="J370:J372"/>
    <mergeCell ref="L370:L372"/>
    <mergeCell ref="M370:M372"/>
    <mergeCell ref="J373:J375"/>
    <mergeCell ref="L373:L375"/>
    <mergeCell ref="M373:M375"/>
    <mergeCell ref="J376:J378"/>
    <mergeCell ref="L376:L378"/>
    <mergeCell ref="M376:M378"/>
    <mergeCell ref="L397:L399"/>
    <mergeCell ref="M397:M399"/>
    <mergeCell ref="J361:J363"/>
    <mergeCell ref="L340:L342"/>
    <mergeCell ref="M340:M342"/>
    <mergeCell ref="L343:L345"/>
    <mergeCell ref="M343:M345"/>
    <mergeCell ref="J346:J348"/>
    <mergeCell ref="L346:L348"/>
    <mergeCell ref="M346:M348"/>
    <mergeCell ref="L349:L351"/>
    <mergeCell ref="M349:M351"/>
    <mergeCell ref="J352:J354"/>
    <mergeCell ref="L352:L354"/>
    <mergeCell ref="M352:M354"/>
    <mergeCell ref="J355:J357"/>
    <mergeCell ref="L355:L357"/>
    <mergeCell ref="M355:M357"/>
    <mergeCell ref="J358:J360"/>
    <mergeCell ref="L358:L360"/>
    <mergeCell ref="M358:M360"/>
    <mergeCell ref="J340:J342"/>
    <mergeCell ref="L319:L321"/>
    <mergeCell ref="M319:M321"/>
    <mergeCell ref="J322:J324"/>
    <mergeCell ref="L322:L324"/>
    <mergeCell ref="M322:M324"/>
    <mergeCell ref="J325:J327"/>
    <mergeCell ref="L325:L327"/>
    <mergeCell ref="M325:M327"/>
    <mergeCell ref="L328:L330"/>
    <mergeCell ref="M328:M330"/>
    <mergeCell ref="J331:J333"/>
    <mergeCell ref="L331:L333"/>
    <mergeCell ref="M331:M333"/>
    <mergeCell ref="J334:J336"/>
    <mergeCell ref="L334:L336"/>
    <mergeCell ref="M334:M336"/>
    <mergeCell ref="J337:J339"/>
    <mergeCell ref="L337:L339"/>
    <mergeCell ref="M337:M339"/>
    <mergeCell ref="J319:J321"/>
    <mergeCell ref="L301:L303"/>
    <mergeCell ref="M301:M303"/>
    <mergeCell ref="J304:J306"/>
    <mergeCell ref="L304:L306"/>
    <mergeCell ref="M304:M306"/>
    <mergeCell ref="J307:J309"/>
    <mergeCell ref="L307:L309"/>
    <mergeCell ref="M307:M309"/>
    <mergeCell ref="J310:J312"/>
    <mergeCell ref="L310:L312"/>
    <mergeCell ref="M310:M312"/>
    <mergeCell ref="J313:J315"/>
    <mergeCell ref="L313:L315"/>
    <mergeCell ref="M313:M315"/>
    <mergeCell ref="J316:J318"/>
    <mergeCell ref="L316:L318"/>
    <mergeCell ref="M316:M318"/>
    <mergeCell ref="L271:L273"/>
    <mergeCell ref="M271:M273"/>
    <mergeCell ref="J274:J276"/>
    <mergeCell ref="L274:L276"/>
    <mergeCell ref="M274:M276"/>
    <mergeCell ref="J277:J279"/>
    <mergeCell ref="L277:L279"/>
    <mergeCell ref="M277:M279"/>
    <mergeCell ref="J289:J291"/>
    <mergeCell ref="L289:L291"/>
    <mergeCell ref="M289:M291"/>
    <mergeCell ref="L292:L294"/>
    <mergeCell ref="M292:M294"/>
    <mergeCell ref="J295:J297"/>
    <mergeCell ref="L295:L297"/>
    <mergeCell ref="M295:M297"/>
    <mergeCell ref="J298:J300"/>
    <mergeCell ref="L298:L300"/>
    <mergeCell ref="M298:M300"/>
    <mergeCell ref="K286:K288"/>
    <mergeCell ref="J253:J255"/>
    <mergeCell ref="L253:L255"/>
    <mergeCell ref="M253:M255"/>
    <mergeCell ref="J256:J258"/>
    <mergeCell ref="L256:L258"/>
    <mergeCell ref="M256:M258"/>
    <mergeCell ref="J259:J261"/>
    <mergeCell ref="L259:L261"/>
    <mergeCell ref="M259:M261"/>
    <mergeCell ref="J262:J264"/>
    <mergeCell ref="L262:L264"/>
    <mergeCell ref="M262:M264"/>
    <mergeCell ref="L265:L267"/>
    <mergeCell ref="M265:M267"/>
    <mergeCell ref="J268:J270"/>
    <mergeCell ref="L268:L270"/>
    <mergeCell ref="M268:M270"/>
    <mergeCell ref="J235:J237"/>
    <mergeCell ref="L235:L237"/>
    <mergeCell ref="M235:M237"/>
    <mergeCell ref="J238:J240"/>
    <mergeCell ref="L238:L240"/>
    <mergeCell ref="M238:M240"/>
    <mergeCell ref="J241:J243"/>
    <mergeCell ref="L241:L243"/>
    <mergeCell ref="M241:M243"/>
    <mergeCell ref="J244:J246"/>
    <mergeCell ref="L244:L246"/>
    <mergeCell ref="M244:M246"/>
    <mergeCell ref="J247:J249"/>
    <mergeCell ref="L247:L249"/>
    <mergeCell ref="M247:M249"/>
    <mergeCell ref="J250:J252"/>
    <mergeCell ref="L250:L252"/>
    <mergeCell ref="M250:M252"/>
    <mergeCell ref="L217:L219"/>
    <mergeCell ref="M217:M219"/>
    <mergeCell ref="J220:J222"/>
    <mergeCell ref="L220:L222"/>
    <mergeCell ref="M220:M222"/>
    <mergeCell ref="J223:J225"/>
    <mergeCell ref="L223:L225"/>
    <mergeCell ref="M223:M225"/>
    <mergeCell ref="J226:J228"/>
    <mergeCell ref="L226:L228"/>
    <mergeCell ref="M226:M228"/>
    <mergeCell ref="J229:J231"/>
    <mergeCell ref="L229:L231"/>
    <mergeCell ref="M229:M231"/>
    <mergeCell ref="J232:J234"/>
    <mergeCell ref="L232:L234"/>
    <mergeCell ref="M232:M234"/>
    <mergeCell ref="L178:L180"/>
    <mergeCell ref="M178:M180"/>
    <mergeCell ref="J181:J183"/>
    <mergeCell ref="L181:L183"/>
    <mergeCell ref="M181:M183"/>
    <mergeCell ref="J184:J186"/>
    <mergeCell ref="L184:L186"/>
    <mergeCell ref="M184:M186"/>
    <mergeCell ref="L208:L210"/>
    <mergeCell ref="M208:M210"/>
    <mergeCell ref="M202:M204"/>
    <mergeCell ref="L205:L207"/>
    <mergeCell ref="M205:M207"/>
    <mergeCell ref="L211:L213"/>
    <mergeCell ref="M211:M213"/>
    <mergeCell ref="J214:J216"/>
    <mergeCell ref="L214:L216"/>
    <mergeCell ref="M214:M216"/>
    <mergeCell ref="L202:L204"/>
    <mergeCell ref="L187:L189"/>
    <mergeCell ref="M187:M189"/>
    <mergeCell ref="L190:L192"/>
    <mergeCell ref="M190:M192"/>
    <mergeCell ref="L193:L195"/>
    <mergeCell ref="M193:M195"/>
    <mergeCell ref="L196:L198"/>
    <mergeCell ref="M196:M198"/>
    <mergeCell ref="L199:L201"/>
    <mergeCell ref="M199:M201"/>
    <mergeCell ref="L160:L162"/>
    <mergeCell ref="M160:M162"/>
    <mergeCell ref="J163:J165"/>
    <mergeCell ref="L163:L165"/>
    <mergeCell ref="M163:M165"/>
    <mergeCell ref="J166:J168"/>
    <mergeCell ref="L166:L168"/>
    <mergeCell ref="M166:M168"/>
    <mergeCell ref="J169:J171"/>
    <mergeCell ref="L169:L171"/>
    <mergeCell ref="M169:M171"/>
    <mergeCell ref="J172:J174"/>
    <mergeCell ref="L172:L174"/>
    <mergeCell ref="M172:M174"/>
    <mergeCell ref="J175:J177"/>
    <mergeCell ref="L175:L177"/>
    <mergeCell ref="M175:M177"/>
    <mergeCell ref="J88:J90"/>
    <mergeCell ref="L88:L90"/>
    <mergeCell ref="M88:M90"/>
    <mergeCell ref="J91:J93"/>
    <mergeCell ref="L91:L93"/>
    <mergeCell ref="M91:M93"/>
    <mergeCell ref="J94:J96"/>
    <mergeCell ref="L94:L96"/>
    <mergeCell ref="M94:M96"/>
    <mergeCell ref="J97:J99"/>
    <mergeCell ref="L97:L99"/>
    <mergeCell ref="M97:M99"/>
    <mergeCell ref="L133:L135"/>
    <mergeCell ref="M133:M135"/>
    <mergeCell ref="L154:L156"/>
    <mergeCell ref="M154:M156"/>
    <mergeCell ref="J157:J159"/>
    <mergeCell ref="L157:L159"/>
    <mergeCell ref="M157:M159"/>
    <mergeCell ref="M145:M147"/>
    <mergeCell ref="L151:L153"/>
    <mergeCell ref="M151:M153"/>
    <mergeCell ref="L136:L138"/>
    <mergeCell ref="M136:M138"/>
    <mergeCell ref="L139:L141"/>
    <mergeCell ref="M142:M144"/>
    <mergeCell ref="L145:L147"/>
    <mergeCell ref="L148:L150"/>
    <mergeCell ref="M148:M150"/>
    <mergeCell ref="L100:L102"/>
    <mergeCell ref="M100:M102"/>
    <mergeCell ref="L103:L105"/>
    <mergeCell ref="J58:J60"/>
    <mergeCell ref="L58:L60"/>
    <mergeCell ref="M58:M60"/>
    <mergeCell ref="J61:J63"/>
    <mergeCell ref="L61:L63"/>
    <mergeCell ref="M61:M63"/>
    <mergeCell ref="J64:J66"/>
    <mergeCell ref="L64:L66"/>
    <mergeCell ref="M64:M66"/>
    <mergeCell ref="J67:J69"/>
    <mergeCell ref="L67:L69"/>
    <mergeCell ref="M67:M69"/>
    <mergeCell ref="J70:J72"/>
    <mergeCell ref="L70:L72"/>
    <mergeCell ref="M70:M72"/>
    <mergeCell ref="J85:J87"/>
    <mergeCell ref="L85:L87"/>
    <mergeCell ref="M85:M87"/>
    <mergeCell ref="L28:L30"/>
    <mergeCell ref="M28:M30"/>
    <mergeCell ref="L31:L33"/>
    <mergeCell ref="M31:M33"/>
    <mergeCell ref="L52:L54"/>
    <mergeCell ref="M52:M54"/>
    <mergeCell ref="L73:L75"/>
    <mergeCell ref="M73:M75"/>
    <mergeCell ref="L76:L78"/>
    <mergeCell ref="M76:M78"/>
    <mergeCell ref="J34:J36"/>
    <mergeCell ref="L34:L36"/>
    <mergeCell ref="M34:M36"/>
    <mergeCell ref="J37:J39"/>
    <mergeCell ref="L37:L39"/>
    <mergeCell ref="M37:M39"/>
    <mergeCell ref="J40:J42"/>
    <mergeCell ref="L40:L42"/>
    <mergeCell ref="M40:M42"/>
    <mergeCell ref="J43:J45"/>
    <mergeCell ref="L43:L45"/>
    <mergeCell ref="M43:M45"/>
    <mergeCell ref="J46:J48"/>
    <mergeCell ref="L46:L48"/>
    <mergeCell ref="M46:M48"/>
    <mergeCell ref="J49:J51"/>
    <mergeCell ref="L49:L51"/>
    <mergeCell ref="M49:M51"/>
    <mergeCell ref="K49:K51"/>
    <mergeCell ref="K34:K36"/>
    <mergeCell ref="L55:L57"/>
    <mergeCell ref="M55:M57"/>
    <mergeCell ref="Q1189:Q1191"/>
    <mergeCell ref="R1189:R1191"/>
    <mergeCell ref="S1189:S1191"/>
    <mergeCell ref="T1189:T1191"/>
    <mergeCell ref="U1189:U1191"/>
    <mergeCell ref="Q1192:Q1194"/>
    <mergeCell ref="R1192:R1194"/>
    <mergeCell ref="S1192:S1194"/>
    <mergeCell ref="T1192:T1194"/>
    <mergeCell ref="U1192:U1194"/>
    <mergeCell ref="Q1195:Q1197"/>
    <mergeCell ref="R1195:R1197"/>
    <mergeCell ref="S1195:S1197"/>
    <mergeCell ref="T1195:T1197"/>
    <mergeCell ref="U1195:U1197"/>
    <mergeCell ref="Q1198:Q1200"/>
    <mergeCell ref="R1198:R1200"/>
    <mergeCell ref="S1198:S1200"/>
    <mergeCell ref="T1198:T1200"/>
    <mergeCell ref="U1198:U1200"/>
    <mergeCell ref="Q1177:Q1179"/>
    <mergeCell ref="R1177:R1179"/>
    <mergeCell ref="S1177:S1179"/>
    <mergeCell ref="T1177:T1179"/>
    <mergeCell ref="U1177:U1179"/>
    <mergeCell ref="Q1180:Q1182"/>
    <mergeCell ref="R1180:R1182"/>
    <mergeCell ref="S1180:S1182"/>
    <mergeCell ref="T1180:T1182"/>
    <mergeCell ref="U1180:U1182"/>
    <mergeCell ref="Q1183:Q1185"/>
    <mergeCell ref="R1183:R1185"/>
    <mergeCell ref="S1183:S1185"/>
    <mergeCell ref="T1183:T1185"/>
    <mergeCell ref="U1183:U1185"/>
    <mergeCell ref="Q1186:Q1188"/>
    <mergeCell ref="R1186:R1188"/>
    <mergeCell ref="S1186:S1188"/>
    <mergeCell ref="T1186:T1188"/>
    <mergeCell ref="U1186:U1188"/>
    <mergeCell ref="Q1165:Q1167"/>
    <mergeCell ref="R1165:R1167"/>
    <mergeCell ref="S1165:S1167"/>
    <mergeCell ref="T1165:T1167"/>
    <mergeCell ref="U1165:U1167"/>
    <mergeCell ref="Q1168:Q1170"/>
    <mergeCell ref="R1168:R1170"/>
    <mergeCell ref="S1168:S1170"/>
    <mergeCell ref="T1168:T1170"/>
    <mergeCell ref="U1168:U1170"/>
    <mergeCell ref="Q1171:Q1173"/>
    <mergeCell ref="R1171:R1173"/>
    <mergeCell ref="S1171:S1173"/>
    <mergeCell ref="T1171:T1173"/>
    <mergeCell ref="U1171:U1173"/>
    <mergeCell ref="Q1174:Q1176"/>
    <mergeCell ref="R1174:R1176"/>
    <mergeCell ref="S1174:S1176"/>
    <mergeCell ref="T1174:T1176"/>
    <mergeCell ref="U1174:U1176"/>
    <mergeCell ref="Q1153:Q1155"/>
    <mergeCell ref="R1153:R1155"/>
    <mergeCell ref="S1153:S1155"/>
    <mergeCell ref="T1153:T1155"/>
    <mergeCell ref="U1153:U1155"/>
    <mergeCell ref="Q1156:Q1158"/>
    <mergeCell ref="R1156:R1158"/>
    <mergeCell ref="S1156:S1158"/>
    <mergeCell ref="T1156:T1158"/>
    <mergeCell ref="U1156:U1158"/>
    <mergeCell ref="Q1159:Q1161"/>
    <mergeCell ref="R1159:R1161"/>
    <mergeCell ref="S1159:S1161"/>
    <mergeCell ref="T1159:T1161"/>
    <mergeCell ref="U1159:U1161"/>
    <mergeCell ref="Q1162:Q1164"/>
    <mergeCell ref="R1162:R1164"/>
    <mergeCell ref="S1162:S1164"/>
    <mergeCell ref="T1162:T1164"/>
    <mergeCell ref="U1162:U1164"/>
    <mergeCell ref="Q1141:Q1143"/>
    <mergeCell ref="R1141:R1143"/>
    <mergeCell ref="S1141:S1143"/>
    <mergeCell ref="T1141:T1143"/>
    <mergeCell ref="U1141:U1143"/>
    <mergeCell ref="Q1144:Q1146"/>
    <mergeCell ref="R1144:R1146"/>
    <mergeCell ref="S1144:S1146"/>
    <mergeCell ref="T1144:T1146"/>
    <mergeCell ref="U1144:U1146"/>
    <mergeCell ref="Q1147:Q1149"/>
    <mergeCell ref="R1147:R1149"/>
    <mergeCell ref="S1147:S1149"/>
    <mergeCell ref="T1147:T1149"/>
    <mergeCell ref="U1147:U1149"/>
    <mergeCell ref="Q1150:Q1152"/>
    <mergeCell ref="R1150:R1152"/>
    <mergeCell ref="S1150:S1152"/>
    <mergeCell ref="T1150:T1152"/>
    <mergeCell ref="U1150:U1152"/>
    <mergeCell ref="Q1129:Q1131"/>
    <mergeCell ref="R1129:R1131"/>
    <mergeCell ref="S1129:S1131"/>
    <mergeCell ref="T1129:T1131"/>
    <mergeCell ref="U1129:U1131"/>
    <mergeCell ref="Q1132:Q1134"/>
    <mergeCell ref="R1132:R1134"/>
    <mergeCell ref="S1132:S1134"/>
    <mergeCell ref="T1132:T1134"/>
    <mergeCell ref="U1132:U1134"/>
    <mergeCell ref="Q1135:Q1137"/>
    <mergeCell ref="R1135:R1137"/>
    <mergeCell ref="S1135:S1137"/>
    <mergeCell ref="T1135:T1137"/>
    <mergeCell ref="U1135:U1137"/>
    <mergeCell ref="Q1138:Q1140"/>
    <mergeCell ref="R1138:R1140"/>
    <mergeCell ref="S1138:S1140"/>
    <mergeCell ref="T1138:T1140"/>
    <mergeCell ref="U1138:U1140"/>
    <mergeCell ref="Q1117:Q1119"/>
    <mergeCell ref="R1117:R1119"/>
    <mergeCell ref="S1117:S1119"/>
    <mergeCell ref="T1117:T1119"/>
    <mergeCell ref="U1117:U1119"/>
    <mergeCell ref="Q1120:Q1122"/>
    <mergeCell ref="R1120:R1122"/>
    <mergeCell ref="S1120:S1122"/>
    <mergeCell ref="T1120:T1122"/>
    <mergeCell ref="U1120:U1122"/>
    <mergeCell ref="Q1123:Q1125"/>
    <mergeCell ref="R1123:R1125"/>
    <mergeCell ref="S1123:S1125"/>
    <mergeCell ref="T1123:T1125"/>
    <mergeCell ref="U1123:U1125"/>
    <mergeCell ref="Q1126:Q1128"/>
    <mergeCell ref="R1126:R1128"/>
    <mergeCell ref="S1126:S1128"/>
    <mergeCell ref="T1126:T1128"/>
    <mergeCell ref="U1126:U1128"/>
    <mergeCell ref="Q1105:Q1107"/>
    <mergeCell ref="R1105:R1107"/>
    <mergeCell ref="S1105:S1107"/>
    <mergeCell ref="T1105:T1107"/>
    <mergeCell ref="U1105:U1107"/>
    <mergeCell ref="Q1108:Q1110"/>
    <mergeCell ref="R1108:R1110"/>
    <mergeCell ref="S1108:S1110"/>
    <mergeCell ref="T1108:T1110"/>
    <mergeCell ref="U1108:U1110"/>
    <mergeCell ref="Q1111:Q1113"/>
    <mergeCell ref="R1111:R1113"/>
    <mergeCell ref="S1111:S1113"/>
    <mergeCell ref="T1111:T1113"/>
    <mergeCell ref="U1111:U1113"/>
    <mergeCell ref="Q1114:Q1116"/>
    <mergeCell ref="R1114:R1116"/>
    <mergeCell ref="S1114:S1116"/>
    <mergeCell ref="T1114:T1116"/>
    <mergeCell ref="U1114:U1116"/>
    <mergeCell ref="Q1093:Q1095"/>
    <mergeCell ref="R1093:R1095"/>
    <mergeCell ref="S1093:S1095"/>
    <mergeCell ref="T1093:T1095"/>
    <mergeCell ref="U1093:U1095"/>
    <mergeCell ref="Q1096:Q1098"/>
    <mergeCell ref="R1096:R1098"/>
    <mergeCell ref="S1096:S1098"/>
    <mergeCell ref="T1096:T1098"/>
    <mergeCell ref="U1096:U1098"/>
    <mergeCell ref="Q1099:Q1101"/>
    <mergeCell ref="R1099:R1101"/>
    <mergeCell ref="S1099:S1101"/>
    <mergeCell ref="T1099:T1101"/>
    <mergeCell ref="U1099:U1101"/>
    <mergeCell ref="Q1102:Q1104"/>
    <mergeCell ref="R1102:R1104"/>
    <mergeCell ref="S1102:S1104"/>
    <mergeCell ref="T1102:T1104"/>
    <mergeCell ref="U1102:U1104"/>
    <mergeCell ref="Q1081:Q1083"/>
    <mergeCell ref="R1081:R1083"/>
    <mergeCell ref="S1081:S1083"/>
    <mergeCell ref="T1081:T1083"/>
    <mergeCell ref="U1081:U1083"/>
    <mergeCell ref="Q1084:Q1086"/>
    <mergeCell ref="R1084:R1086"/>
    <mergeCell ref="S1084:S1086"/>
    <mergeCell ref="T1084:T1086"/>
    <mergeCell ref="U1084:U1086"/>
    <mergeCell ref="Q1087:Q1089"/>
    <mergeCell ref="R1087:R1089"/>
    <mergeCell ref="S1087:S1089"/>
    <mergeCell ref="T1087:T1089"/>
    <mergeCell ref="U1087:U1089"/>
    <mergeCell ref="Q1090:Q1092"/>
    <mergeCell ref="R1090:R1092"/>
    <mergeCell ref="S1090:S1092"/>
    <mergeCell ref="T1090:T1092"/>
    <mergeCell ref="U1090:U1092"/>
    <mergeCell ref="Q1069:Q1071"/>
    <mergeCell ref="R1069:R1071"/>
    <mergeCell ref="S1069:S1071"/>
    <mergeCell ref="T1069:T1071"/>
    <mergeCell ref="U1069:U1071"/>
    <mergeCell ref="Q1072:Q1074"/>
    <mergeCell ref="R1072:R1074"/>
    <mergeCell ref="S1072:S1074"/>
    <mergeCell ref="T1072:T1074"/>
    <mergeCell ref="U1072:U1074"/>
    <mergeCell ref="Q1075:Q1077"/>
    <mergeCell ref="R1075:R1077"/>
    <mergeCell ref="S1075:S1077"/>
    <mergeCell ref="T1075:T1077"/>
    <mergeCell ref="U1075:U1077"/>
    <mergeCell ref="Q1078:Q1080"/>
    <mergeCell ref="R1078:R1080"/>
    <mergeCell ref="S1078:S1080"/>
    <mergeCell ref="T1078:T1080"/>
    <mergeCell ref="U1078:U1080"/>
    <mergeCell ref="Q1057:Q1059"/>
    <mergeCell ref="R1057:R1059"/>
    <mergeCell ref="S1057:S1059"/>
    <mergeCell ref="T1057:T1059"/>
    <mergeCell ref="U1057:U1059"/>
    <mergeCell ref="Q1060:Q1062"/>
    <mergeCell ref="R1060:R1062"/>
    <mergeCell ref="S1060:S1062"/>
    <mergeCell ref="T1060:T1062"/>
    <mergeCell ref="U1060:U1062"/>
    <mergeCell ref="Q1063:Q1065"/>
    <mergeCell ref="R1063:R1065"/>
    <mergeCell ref="S1063:S1065"/>
    <mergeCell ref="T1063:T1065"/>
    <mergeCell ref="U1063:U1065"/>
    <mergeCell ref="Q1066:Q1068"/>
    <mergeCell ref="R1066:R1068"/>
    <mergeCell ref="S1066:S1068"/>
    <mergeCell ref="T1066:T1068"/>
    <mergeCell ref="U1066:U1068"/>
    <mergeCell ref="Q1045:Q1047"/>
    <mergeCell ref="R1045:R1047"/>
    <mergeCell ref="S1045:S1047"/>
    <mergeCell ref="T1045:T1047"/>
    <mergeCell ref="U1045:U1047"/>
    <mergeCell ref="Q1048:Q1050"/>
    <mergeCell ref="R1048:R1050"/>
    <mergeCell ref="S1048:S1050"/>
    <mergeCell ref="T1048:T1050"/>
    <mergeCell ref="U1048:U1050"/>
    <mergeCell ref="Q1051:Q1053"/>
    <mergeCell ref="R1051:R1053"/>
    <mergeCell ref="S1051:S1053"/>
    <mergeCell ref="T1051:T1053"/>
    <mergeCell ref="U1051:U1053"/>
    <mergeCell ref="Q1054:Q1056"/>
    <mergeCell ref="R1054:R1056"/>
    <mergeCell ref="S1054:S1056"/>
    <mergeCell ref="T1054:T1056"/>
    <mergeCell ref="U1054:U1056"/>
    <mergeCell ref="Q1033:Q1035"/>
    <mergeCell ref="R1033:R1035"/>
    <mergeCell ref="S1033:S1035"/>
    <mergeCell ref="T1033:T1035"/>
    <mergeCell ref="U1033:U1035"/>
    <mergeCell ref="Q1036:Q1038"/>
    <mergeCell ref="R1036:R1038"/>
    <mergeCell ref="S1036:S1038"/>
    <mergeCell ref="T1036:T1038"/>
    <mergeCell ref="U1036:U1038"/>
    <mergeCell ref="Q1039:Q1041"/>
    <mergeCell ref="R1039:R1041"/>
    <mergeCell ref="S1039:S1041"/>
    <mergeCell ref="T1039:T1041"/>
    <mergeCell ref="U1039:U1041"/>
    <mergeCell ref="Q1042:Q1044"/>
    <mergeCell ref="R1042:R1044"/>
    <mergeCell ref="S1042:S1044"/>
    <mergeCell ref="T1042:T1044"/>
    <mergeCell ref="U1042:U1044"/>
    <mergeCell ref="Q1021:Q1023"/>
    <mergeCell ref="R1021:R1023"/>
    <mergeCell ref="S1021:S1023"/>
    <mergeCell ref="T1021:T1023"/>
    <mergeCell ref="U1021:U1023"/>
    <mergeCell ref="Q1024:Q1026"/>
    <mergeCell ref="R1024:R1026"/>
    <mergeCell ref="S1024:S1026"/>
    <mergeCell ref="T1024:T1026"/>
    <mergeCell ref="U1024:U1026"/>
    <mergeCell ref="Q1027:Q1029"/>
    <mergeCell ref="R1027:R1029"/>
    <mergeCell ref="S1027:S1029"/>
    <mergeCell ref="T1027:T1029"/>
    <mergeCell ref="U1027:U1029"/>
    <mergeCell ref="Q1030:Q1032"/>
    <mergeCell ref="R1030:R1032"/>
    <mergeCell ref="S1030:S1032"/>
    <mergeCell ref="T1030:T1032"/>
    <mergeCell ref="U1030:U1032"/>
    <mergeCell ref="Q1009:Q1011"/>
    <mergeCell ref="R1009:R1011"/>
    <mergeCell ref="S1009:S1011"/>
    <mergeCell ref="T1009:T1011"/>
    <mergeCell ref="U1009:U1011"/>
    <mergeCell ref="Q1012:Q1014"/>
    <mergeCell ref="R1012:R1014"/>
    <mergeCell ref="S1012:S1014"/>
    <mergeCell ref="T1012:T1014"/>
    <mergeCell ref="U1012:U1014"/>
    <mergeCell ref="Q1015:Q1017"/>
    <mergeCell ref="R1015:R1017"/>
    <mergeCell ref="S1015:S1017"/>
    <mergeCell ref="T1015:T1017"/>
    <mergeCell ref="U1015:U1017"/>
    <mergeCell ref="Q1018:Q1020"/>
    <mergeCell ref="R1018:R1020"/>
    <mergeCell ref="S1018:S1020"/>
    <mergeCell ref="T1018:T1020"/>
    <mergeCell ref="U1018:U1020"/>
    <mergeCell ref="Q997:Q999"/>
    <mergeCell ref="R997:R999"/>
    <mergeCell ref="S997:S999"/>
    <mergeCell ref="T997:T999"/>
    <mergeCell ref="U997:U999"/>
    <mergeCell ref="Q1000:Q1002"/>
    <mergeCell ref="R1000:R1002"/>
    <mergeCell ref="S1000:S1002"/>
    <mergeCell ref="T1000:T1002"/>
    <mergeCell ref="U1000:U1002"/>
    <mergeCell ref="Q1003:Q1005"/>
    <mergeCell ref="R1003:R1005"/>
    <mergeCell ref="S1003:S1005"/>
    <mergeCell ref="T1003:T1005"/>
    <mergeCell ref="U1003:U1005"/>
    <mergeCell ref="Q1006:Q1008"/>
    <mergeCell ref="R1006:R1008"/>
    <mergeCell ref="S1006:S1008"/>
    <mergeCell ref="T1006:T1008"/>
    <mergeCell ref="U1006:U1008"/>
    <mergeCell ref="Q985:Q987"/>
    <mergeCell ref="R985:R987"/>
    <mergeCell ref="S985:S987"/>
    <mergeCell ref="T985:T987"/>
    <mergeCell ref="U985:U987"/>
    <mergeCell ref="Q988:Q990"/>
    <mergeCell ref="R988:R990"/>
    <mergeCell ref="S988:S990"/>
    <mergeCell ref="T988:T990"/>
    <mergeCell ref="U988:U990"/>
    <mergeCell ref="Q991:Q993"/>
    <mergeCell ref="R991:R993"/>
    <mergeCell ref="S991:S993"/>
    <mergeCell ref="T991:T993"/>
    <mergeCell ref="U991:U993"/>
    <mergeCell ref="Q994:Q996"/>
    <mergeCell ref="R994:R996"/>
    <mergeCell ref="S994:S996"/>
    <mergeCell ref="T994:T996"/>
    <mergeCell ref="U994:U996"/>
    <mergeCell ref="Q973:Q975"/>
    <mergeCell ref="R973:R975"/>
    <mergeCell ref="S973:S975"/>
    <mergeCell ref="T973:T975"/>
    <mergeCell ref="U973:U975"/>
    <mergeCell ref="Q976:Q978"/>
    <mergeCell ref="R976:R978"/>
    <mergeCell ref="S976:S978"/>
    <mergeCell ref="T976:T978"/>
    <mergeCell ref="U976:U978"/>
    <mergeCell ref="Q979:Q981"/>
    <mergeCell ref="R979:R981"/>
    <mergeCell ref="S979:S981"/>
    <mergeCell ref="T979:T981"/>
    <mergeCell ref="U979:U981"/>
    <mergeCell ref="Q982:Q984"/>
    <mergeCell ref="R982:R984"/>
    <mergeCell ref="S982:S984"/>
    <mergeCell ref="T982:T984"/>
    <mergeCell ref="U982:U984"/>
    <mergeCell ref="Q961:Q963"/>
    <mergeCell ref="R961:R963"/>
    <mergeCell ref="S961:S963"/>
    <mergeCell ref="T961:T963"/>
    <mergeCell ref="U961:U963"/>
    <mergeCell ref="Q964:Q966"/>
    <mergeCell ref="R964:R966"/>
    <mergeCell ref="S964:S966"/>
    <mergeCell ref="T964:T966"/>
    <mergeCell ref="U964:U966"/>
    <mergeCell ref="Q967:Q969"/>
    <mergeCell ref="R967:R969"/>
    <mergeCell ref="S967:S969"/>
    <mergeCell ref="T967:T969"/>
    <mergeCell ref="U967:U969"/>
    <mergeCell ref="Q970:Q972"/>
    <mergeCell ref="R970:R972"/>
    <mergeCell ref="S970:S972"/>
    <mergeCell ref="T970:T972"/>
    <mergeCell ref="U970:U972"/>
    <mergeCell ref="Q949:Q951"/>
    <mergeCell ref="R949:R951"/>
    <mergeCell ref="S949:S951"/>
    <mergeCell ref="T949:T951"/>
    <mergeCell ref="U949:U951"/>
    <mergeCell ref="Q952:Q954"/>
    <mergeCell ref="R952:R954"/>
    <mergeCell ref="S952:S954"/>
    <mergeCell ref="T952:T954"/>
    <mergeCell ref="U952:U954"/>
    <mergeCell ref="Q955:Q957"/>
    <mergeCell ref="R955:R957"/>
    <mergeCell ref="S955:S957"/>
    <mergeCell ref="T955:T957"/>
    <mergeCell ref="U955:U957"/>
    <mergeCell ref="Q958:Q960"/>
    <mergeCell ref="R958:R960"/>
    <mergeCell ref="S958:S960"/>
    <mergeCell ref="T958:T960"/>
    <mergeCell ref="U958:U960"/>
    <mergeCell ref="Q937:Q939"/>
    <mergeCell ref="R937:R939"/>
    <mergeCell ref="S937:S939"/>
    <mergeCell ref="T937:T939"/>
    <mergeCell ref="U937:U939"/>
    <mergeCell ref="Q940:Q942"/>
    <mergeCell ref="R940:R942"/>
    <mergeCell ref="S940:S942"/>
    <mergeCell ref="T940:T942"/>
    <mergeCell ref="U940:U942"/>
    <mergeCell ref="Q943:Q945"/>
    <mergeCell ref="R943:R945"/>
    <mergeCell ref="S943:S945"/>
    <mergeCell ref="T943:T945"/>
    <mergeCell ref="U943:U945"/>
    <mergeCell ref="Q946:Q948"/>
    <mergeCell ref="R946:R948"/>
    <mergeCell ref="S946:S948"/>
    <mergeCell ref="T946:T948"/>
    <mergeCell ref="U946:U948"/>
    <mergeCell ref="Q925:Q927"/>
    <mergeCell ref="R925:R927"/>
    <mergeCell ref="S925:S927"/>
    <mergeCell ref="T925:T927"/>
    <mergeCell ref="U925:U927"/>
    <mergeCell ref="Q928:Q930"/>
    <mergeCell ref="R928:R930"/>
    <mergeCell ref="S928:S930"/>
    <mergeCell ref="T928:T930"/>
    <mergeCell ref="U928:U930"/>
    <mergeCell ref="Q931:Q933"/>
    <mergeCell ref="R931:R933"/>
    <mergeCell ref="S931:S933"/>
    <mergeCell ref="T931:T933"/>
    <mergeCell ref="U931:U933"/>
    <mergeCell ref="Q934:Q936"/>
    <mergeCell ref="R934:R936"/>
    <mergeCell ref="S934:S936"/>
    <mergeCell ref="T934:T936"/>
    <mergeCell ref="U934:U936"/>
    <mergeCell ref="Q913:Q915"/>
    <mergeCell ref="R913:R915"/>
    <mergeCell ref="S913:S915"/>
    <mergeCell ref="T913:T915"/>
    <mergeCell ref="U913:U915"/>
    <mergeCell ref="Q916:Q918"/>
    <mergeCell ref="R916:R918"/>
    <mergeCell ref="S916:S918"/>
    <mergeCell ref="T916:T918"/>
    <mergeCell ref="U916:U918"/>
    <mergeCell ref="Q919:Q921"/>
    <mergeCell ref="R919:R921"/>
    <mergeCell ref="S919:S921"/>
    <mergeCell ref="T919:T921"/>
    <mergeCell ref="U919:U921"/>
    <mergeCell ref="Q922:Q924"/>
    <mergeCell ref="R922:R924"/>
    <mergeCell ref="S922:S924"/>
    <mergeCell ref="T922:T924"/>
    <mergeCell ref="U922:U924"/>
    <mergeCell ref="Q901:Q903"/>
    <mergeCell ref="R901:R903"/>
    <mergeCell ref="S901:S903"/>
    <mergeCell ref="T901:T903"/>
    <mergeCell ref="U901:U903"/>
    <mergeCell ref="Q904:Q906"/>
    <mergeCell ref="R904:R906"/>
    <mergeCell ref="S904:S906"/>
    <mergeCell ref="T904:T906"/>
    <mergeCell ref="U904:U906"/>
    <mergeCell ref="Q907:Q909"/>
    <mergeCell ref="R907:R909"/>
    <mergeCell ref="S907:S909"/>
    <mergeCell ref="T907:T909"/>
    <mergeCell ref="U907:U909"/>
    <mergeCell ref="Q910:Q912"/>
    <mergeCell ref="R910:R912"/>
    <mergeCell ref="S910:S912"/>
    <mergeCell ref="T910:T912"/>
    <mergeCell ref="U910:U912"/>
    <mergeCell ref="Q889:Q891"/>
    <mergeCell ref="R889:R891"/>
    <mergeCell ref="S889:S891"/>
    <mergeCell ref="T889:T891"/>
    <mergeCell ref="U889:U891"/>
    <mergeCell ref="Q892:Q894"/>
    <mergeCell ref="R892:R894"/>
    <mergeCell ref="S892:S894"/>
    <mergeCell ref="T892:T894"/>
    <mergeCell ref="U892:U894"/>
    <mergeCell ref="Q895:Q897"/>
    <mergeCell ref="R895:R897"/>
    <mergeCell ref="S895:S897"/>
    <mergeCell ref="T895:T897"/>
    <mergeCell ref="U895:U897"/>
    <mergeCell ref="Q898:Q900"/>
    <mergeCell ref="R898:R900"/>
    <mergeCell ref="S898:S900"/>
    <mergeCell ref="T898:T900"/>
    <mergeCell ref="U898:U900"/>
    <mergeCell ref="Q877:Q879"/>
    <mergeCell ref="R877:R879"/>
    <mergeCell ref="S877:S879"/>
    <mergeCell ref="T877:T879"/>
    <mergeCell ref="U877:U879"/>
    <mergeCell ref="Q880:Q882"/>
    <mergeCell ref="R880:R882"/>
    <mergeCell ref="S880:S882"/>
    <mergeCell ref="T880:T882"/>
    <mergeCell ref="U880:U882"/>
    <mergeCell ref="Q883:Q885"/>
    <mergeCell ref="R883:R885"/>
    <mergeCell ref="S883:S885"/>
    <mergeCell ref="T883:T885"/>
    <mergeCell ref="U883:U885"/>
    <mergeCell ref="Q886:Q888"/>
    <mergeCell ref="R886:R888"/>
    <mergeCell ref="S886:S888"/>
    <mergeCell ref="T886:T888"/>
    <mergeCell ref="U886:U888"/>
    <mergeCell ref="Q865:Q867"/>
    <mergeCell ref="R865:R867"/>
    <mergeCell ref="S865:S867"/>
    <mergeCell ref="T865:T867"/>
    <mergeCell ref="U865:U867"/>
    <mergeCell ref="Q868:Q870"/>
    <mergeCell ref="R868:R870"/>
    <mergeCell ref="S868:S870"/>
    <mergeCell ref="T868:T870"/>
    <mergeCell ref="U868:U870"/>
    <mergeCell ref="Q871:Q873"/>
    <mergeCell ref="R871:R873"/>
    <mergeCell ref="S871:S873"/>
    <mergeCell ref="T871:T873"/>
    <mergeCell ref="U871:U873"/>
    <mergeCell ref="Q874:Q876"/>
    <mergeCell ref="R874:R876"/>
    <mergeCell ref="S874:S876"/>
    <mergeCell ref="T874:T876"/>
    <mergeCell ref="U874:U876"/>
    <mergeCell ref="Q853:Q855"/>
    <mergeCell ref="R853:R855"/>
    <mergeCell ref="S853:S855"/>
    <mergeCell ref="T853:T855"/>
    <mergeCell ref="U853:U855"/>
    <mergeCell ref="Q856:Q858"/>
    <mergeCell ref="R856:R858"/>
    <mergeCell ref="S856:S858"/>
    <mergeCell ref="T856:T858"/>
    <mergeCell ref="U856:U858"/>
    <mergeCell ref="Q859:Q861"/>
    <mergeCell ref="R859:R861"/>
    <mergeCell ref="S859:S861"/>
    <mergeCell ref="T859:T861"/>
    <mergeCell ref="U859:U861"/>
    <mergeCell ref="Q862:Q864"/>
    <mergeCell ref="R862:R864"/>
    <mergeCell ref="S862:S864"/>
    <mergeCell ref="T862:T864"/>
    <mergeCell ref="U862:U864"/>
    <mergeCell ref="Q841:Q843"/>
    <mergeCell ref="R841:R843"/>
    <mergeCell ref="S841:S843"/>
    <mergeCell ref="T841:T843"/>
    <mergeCell ref="U841:U843"/>
    <mergeCell ref="Q844:Q846"/>
    <mergeCell ref="R844:R846"/>
    <mergeCell ref="S844:S846"/>
    <mergeCell ref="T844:T846"/>
    <mergeCell ref="U844:U846"/>
    <mergeCell ref="Q847:Q849"/>
    <mergeCell ref="R847:R849"/>
    <mergeCell ref="S847:S849"/>
    <mergeCell ref="T847:T849"/>
    <mergeCell ref="U847:U849"/>
    <mergeCell ref="Q850:Q852"/>
    <mergeCell ref="R850:R852"/>
    <mergeCell ref="S850:S852"/>
    <mergeCell ref="T850:T852"/>
    <mergeCell ref="U850:U852"/>
    <mergeCell ref="Q829:Q831"/>
    <mergeCell ref="R829:R831"/>
    <mergeCell ref="S829:S831"/>
    <mergeCell ref="T829:T831"/>
    <mergeCell ref="U829:U831"/>
    <mergeCell ref="Q832:Q834"/>
    <mergeCell ref="R832:R834"/>
    <mergeCell ref="S832:S834"/>
    <mergeCell ref="T832:T834"/>
    <mergeCell ref="U832:U834"/>
    <mergeCell ref="Q835:Q837"/>
    <mergeCell ref="R835:R837"/>
    <mergeCell ref="S835:S837"/>
    <mergeCell ref="T835:T837"/>
    <mergeCell ref="U835:U837"/>
    <mergeCell ref="Q838:Q840"/>
    <mergeCell ref="R838:R840"/>
    <mergeCell ref="S838:S840"/>
    <mergeCell ref="T838:T840"/>
    <mergeCell ref="U838:U840"/>
    <mergeCell ref="Q817:Q819"/>
    <mergeCell ref="R817:R819"/>
    <mergeCell ref="S817:S819"/>
    <mergeCell ref="T817:T819"/>
    <mergeCell ref="U817:U819"/>
    <mergeCell ref="Q820:Q822"/>
    <mergeCell ref="R820:R822"/>
    <mergeCell ref="S820:S822"/>
    <mergeCell ref="T820:T822"/>
    <mergeCell ref="U820:U822"/>
    <mergeCell ref="Q823:Q825"/>
    <mergeCell ref="R823:R825"/>
    <mergeCell ref="S823:S825"/>
    <mergeCell ref="T823:T825"/>
    <mergeCell ref="U823:U825"/>
    <mergeCell ref="Q826:Q828"/>
    <mergeCell ref="R826:R828"/>
    <mergeCell ref="S826:S828"/>
    <mergeCell ref="T826:T828"/>
    <mergeCell ref="U826:U828"/>
    <mergeCell ref="Q805:Q807"/>
    <mergeCell ref="R805:R807"/>
    <mergeCell ref="S805:S807"/>
    <mergeCell ref="T805:T807"/>
    <mergeCell ref="U805:U807"/>
    <mergeCell ref="Q808:Q810"/>
    <mergeCell ref="R808:R810"/>
    <mergeCell ref="S808:S810"/>
    <mergeCell ref="T808:T810"/>
    <mergeCell ref="U808:U810"/>
    <mergeCell ref="Q811:Q813"/>
    <mergeCell ref="R811:R813"/>
    <mergeCell ref="S811:S813"/>
    <mergeCell ref="T811:T813"/>
    <mergeCell ref="U811:U813"/>
    <mergeCell ref="Q814:Q816"/>
    <mergeCell ref="R814:R816"/>
    <mergeCell ref="S814:S816"/>
    <mergeCell ref="T814:T816"/>
    <mergeCell ref="U814:U816"/>
    <mergeCell ref="Q793:Q795"/>
    <mergeCell ref="R793:R795"/>
    <mergeCell ref="S793:S795"/>
    <mergeCell ref="T793:T795"/>
    <mergeCell ref="U793:U795"/>
    <mergeCell ref="Q796:Q798"/>
    <mergeCell ref="R796:R798"/>
    <mergeCell ref="S796:S798"/>
    <mergeCell ref="T796:T798"/>
    <mergeCell ref="U796:U798"/>
    <mergeCell ref="Q799:Q801"/>
    <mergeCell ref="R799:R801"/>
    <mergeCell ref="S799:S801"/>
    <mergeCell ref="T799:T801"/>
    <mergeCell ref="U799:U801"/>
    <mergeCell ref="Q802:Q804"/>
    <mergeCell ref="R802:R804"/>
    <mergeCell ref="S802:S804"/>
    <mergeCell ref="T802:T804"/>
    <mergeCell ref="U802:U804"/>
    <mergeCell ref="Q781:Q783"/>
    <mergeCell ref="R781:R783"/>
    <mergeCell ref="S781:S783"/>
    <mergeCell ref="T781:T783"/>
    <mergeCell ref="U781:U783"/>
    <mergeCell ref="Q784:Q786"/>
    <mergeCell ref="R784:R786"/>
    <mergeCell ref="S784:S786"/>
    <mergeCell ref="T784:T786"/>
    <mergeCell ref="U784:U786"/>
    <mergeCell ref="Q787:Q789"/>
    <mergeCell ref="R787:R789"/>
    <mergeCell ref="S787:S789"/>
    <mergeCell ref="T787:T789"/>
    <mergeCell ref="U787:U789"/>
    <mergeCell ref="Q790:Q792"/>
    <mergeCell ref="R790:R792"/>
    <mergeCell ref="S790:S792"/>
    <mergeCell ref="T790:T792"/>
    <mergeCell ref="U790:U792"/>
    <mergeCell ref="Q769:Q771"/>
    <mergeCell ref="R769:R771"/>
    <mergeCell ref="S769:S771"/>
    <mergeCell ref="T769:T771"/>
    <mergeCell ref="U769:U771"/>
    <mergeCell ref="Q772:Q774"/>
    <mergeCell ref="R772:R774"/>
    <mergeCell ref="S772:S774"/>
    <mergeCell ref="T772:T774"/>
    <mergeCell ref="U772:U774"/>
    <mergeCell ref="Q775:Q777"/>
    <mergeCell ref="R775:R777"/>
    <mergeCell ref="S775:S777"/>
    <mergeCell ref="T775:T777"/>
    <mergeCell ref="U775:U777"/>
    <mergeCell ref="Q778:Q780"/>
    <mergeCell ref="R778:R780"/>
    <mergeCell ref="S778:S780"/>
    <mergeCell ref="T778:T780"/>
    <mergeCell ref="U778:U780"/>
    <mergeCell ref="Q757:Q759"/>
    <mergeCell ref="R757:R759"/>
    <mergeCell ref="S757:S759"/>
    <mergeCell ref="T757:T759"/>
    <mergeCell ref="U757:U759"/>
    <mergeCell ref="Q760:Q762"/>
    <mergeCell ref="R760:R762"/>
    <mergeCell ref="S760:S762"/>
    <mergeCell ref="T760:T762"/>
    <mergeCell ref="U760:U762"/>
    <mergeCell ref="Q763:Q765"/>
    <mergeCell ref="R763:R765"/>
    <mergeCell ref="S763:S765"/>
    <mergeCell ref="T763:T765"/>
    <mergeCell ref="U763:U765"/>
    <mergeCell ref="Q766:Q768"/>
    <mergeCell ref="R766:R768"/>
    <mergeCell ref="S766:S768"/>
    <mergeCell ref="T766:T768"/>
    <mergeCell ref="U766:U768"/>
    <mergeCell ref="Q745:Q747"/>
    <mergeCell ref="R745:R747"/>
    <mergeCell ref="S745:S747"/>
    <mergeCell ref="T745:T747"/>
    <mergeCell ref="U745:U747"/>
    <mergeCell ref="Q748:Q750"/>
    <mergeCell ref="R748:R750"/>
    <mergeCell ref="S748:S750"/>
    <mergeCell ref="T748:T750"/>
    <mergeCell ref="U748:U750"/>
    <mergeCell ref="Q751:Q753"/>
    <mergeCell ref="R751:R753"/>
    <mergeCell ref="S751:S753"/>
    <mergeCell ref="T751:T753"/>
    <mergeCell ref="U751:U753"/>
    <mergeCell ref="Q754:Q756"/>
    <mergeCell ref="R754:R756"/>
    <mergeCell ref="S754:S756"/>
    <mergeCell ref="T754:T756"/>
    <mergeCell ref="U754:U756"/>
    <mergeCell ref="Q733:Q735"/>
    <mergeCell ref="R733:R735"/>
    <mergeCell ref="S733:S735"/>
    <mergeCell ref="T733:T735"/>
    <mergeCell ref="U733:U735"/>
    <mergeCell ref="Q736:Q738"/>
    <mergeCell ref="R736:R738"/>
    <mergeCell ref="S736:S738"/>
    <mergeCell ref="T736:T738"/>
    <mergeCell ref="U736:U738"/>
    <mergeCell ref="Q739:Q741"/>
    <mergeCell ref="R739:R741"/>
    <mergeCell ref="S739:S741"/>
    <mergeCell ref="T739:T741"/>
    <mergeCell ref="U739:U741"/>
    <mergeCell ref="Q742:Q744"/>
    <mergeCell ref="R742:R744"/>
    <mergeCell ref="S742:S744"/>
    <mergeCell ref="T742:T744"/>
    <mergeCell ref="U742:U744"/>
    <mergeCell ref="Q721:Q723"/>
    <mergeCell ref="R721:R723"/>
    <mergeCell ref="S721:S723"/>
    <mergeCell ref="T721:T723"/>
    <mergeCell ref="U721:U723"/>
    <mergeCell ref="Q724:Q726"/>
    <mergeCell ref="R724:R726"/>
    <mergeCell ref="S724:S726"/>
    <mergeCell ref="T724:T726"/>
    <mergeCell ref="U724:U726"/>
    <mergeCell ref="Q727:Q729"/>
    <mergeCell ref="R727:R729"/>
    <mergeCell ref="S727:S729"/>
    <mergeCell ref="T727:T729"/>
    <mergeCell ref="U727:U729"/>
    <mergeCell ref="Q730:Q732"/>
    <mergeCell ref="R730:R732"/>
    <mergeCell ref="S730:S732"/>
    <mergeCell ref="T730:T732"/>
    <mergeCell ref="U730:U732"/>
    <mergeCell ref="Q709:Q711"/>
    <mergeCell ref="R709:R711"/>
    <mergeCell ref="S709:S711"/>
    <mergeCell ref="T709:T711"/>
    <mergeCell ref="U709:U711"/>
    <mergeCell ref="Q712:Q714"/>
    <mergeCell ref="R712:R714"/>
    <mergeCell ref="S712:S714"/>
    <mergeCell ref="T712:T714"/>
    <mergeCell ref="U712:U714"/>
    <mergeCell ref="Q715:Q717"/>
    <mergeCell ref="R715:R717"/>
    <mergeCell ref="S715:S717"/>
    <mergeCell ref="T715:T717"/>
    <mergeCell ref="U715:U717"/>
    <mergeCell ref="Q718:Q720"/>
    <mergeCell ref="R718:R720"/>
    <mergeCell ref="S718:S720"/>
    <mergeCell ref="T718:T720"/>
    <mergeCell ref="U718:U720"/>
    <mergeCell ref="Q697:Q699"/>
    <mergeCell ref="R697:R699"/>
    <mergeCell ref="S697:S699"/>
    <mergeCell ref="T697:T699"/>
    <mergeCell ref="U697:U699"/>
    <mergeCell ref="Q700:Q702"/>
    <mergeCell ref="R700:R702"/>
    <mergeCell ref="S700:S702"/>
    <mergeCell ref="T700:T702"/>
    <mergeCell ref="U700:U702"/>
    <mergeCell ref="Q703:Q705"/>
    <mergeCell ref="R703:R705"/>
    <mergeCell ref="S703:S705"/>
    <mergeCell ref="T703:T705"/>
    <mergeCell ref="U703:U705"/>
    <mergeCell ref="Q706:Q708"/>
    <mergeCell ref="R706:R708"/>
    <mergeCell ref="S706:S708"/>
    <mergeCell ref="T706:T708"/>
    <mergeCell ref="U706:U708"/>
    <mergeCell ref="Q685:Q687"/>
    <mergeCell ref="R685:R687"/>
    <mergeCell ref="S685:S687"/>
    <mergeCell ref="T685:T687"/>
    <mergeCell ref="U685:U687"/>
    <mergeCell ref="Q688:Q690"/>
    <mergeCell ref="R688:R690"/>
    <mergeCell ref="S688:S690"/>
    <mergeCell ref="T688:T690"/>
    <mergeCell ref="U688:U690"/>
    <mergeCell ref="Q691:Q693"/>
    <mergeCell ref="R691:R693"/>
    <mergeCell ref="S691:S693"/>
    <mergeCell ref="T691:T693"/>
    <mergeCell ref="U691:U693"/>
    <mergeCell ref="Q694:Q696"/>
    <mergeCell ref="R694:R696"/>
    <mergeCell ref="S694:S696"/>
    <mergeCell ref="T694:T696"/>
    <mergeCell ref="U694:U696"/>
    <mergeCell ref="Q673:Q675"/>
    <mergeCell ref="R673:R675"/>
    <mergeCell ref="S673:S675"/>
    <mergeCell ref="T673:T675"/>
    <mergeCell ref="U673:U675"/>
    <mergeCell ref="Q676:Q678"/>
    <mergeCell ref="R676:R678"/>
    <mergeCell ref="S676:S678"/>
    <mergeCell ref="T676:T678"/>
    <mergeCell ref="U676:U678"/>
    <mergeCell ref="Q679:Q681"/>
    <mergeCell ref="R679:R681"/>
    <mergeCell ref="S679:S681"/>
    <mergeCell ref="T679:T681"/>
    <mergeCell ref="U679:U681"/>
    <mergeCell ref="Q682:Q684"/>
    <mergeCell ref="R682:R684"/>
    <mergeCell ref="S682:S684"/>
    <mergeCell ref="T682:T684"/>
    <mergeCell ref="U682:U684"/>
    <mergeCell ref="Q661:Q663"/>
    <mergeCell ref="R661:R663"/>
    <mergeCell ref="S661:S663"/>
    <mergeCell ref="T661:T663"/>
    <mergeCell ref="U661:U663"/>
    <mergeCell ref="Q664:Q666"/>
    <mergeCell ref="R664:R666"/>
    <mergeCell ref="S664:S666"/>
    <mergeCell ref="T664:T666"/>
    <mergeCell ref="U664:U666"/>
    <mergeCell ref="Q667:Q669"/>
    <mergeCell ref="R667:R669"/>
    <mergeCell ref="S667:S669"/>
    <mergeCell ref="T667:T669"/>
    <mergeCell ref="U667:U669"/>
    <mergeCell ref="Q670:Q672"/>
    <mergeCell ref="R670:R672"/>
    <mergeCell ref="S670:S672"/>
    <mergeCell ref="T670:T672"/>
    <mergeCell ref="U670:U672"/>
    <mergeCell ref="Q649:Q651"/>
    <mergeCell ref="R649:R651"/>
    <mergeCell ref="S649:S651"/>
    <mergeCell ref="T649:T651"/>
    <mergeCell ref="U649:U651"/>
    <mergeCell ref="Q652:Q654"/>
    <mergeCell ref="R652:R654"/>
    <mergeCell ref="S652:S654"/>
    <mergeCell ref="T652:T654"/>
    <mergeCell ref="U652:U654"/>
    <mergeCell ref="Q655:Q657"/>
    <mergeCell ref="R655:R657"/>
    <mergeCell ref="S655:S657"/>
    <mergeCell ref="T655:T657"/>
    <mergeCell ref="U655:U657"/>
    <mergeCell ref="Q658:Q660"/>
    <mergeCell ref="R658:R660"/>
    <mergeCell ref="S658:S660"/>
    <mergeCell ref="T658:T660"/>
    <mergeCell ref="U658:U660"/>
    <mergeCell ref="Q637:Q639"/>
    <mergeCell ref="R637:R639"/>
    <mergeCell ref="S637:S639"/>
    <mergeCell ref="T637:T639"/>
    <mergeCell ref="U637:U639"/>
    <mergeCell ref="Q640:Q642"/>
    <mergeCell ref="R640:R642"/>
    <mergeCell ref="S640:S642"/>
    <mergeCell ref="T640:T642"/>
    <mergeCell ref="U640:U642"/>
    <mergeCell ref="Q643:Q645"/>
    <mergeCell ref="R643:R645"/>
    <mergeCell ref="S643:S645"/>
    <mergeCell ref="T643:T645"/>
    <mergeCell ref="U643:U645"/>
    <mergeCell ref="Q646:Q648"/>
    <mergeCell ref="R646:R648"/>
    <mergeCell ref="S646:S648"/>
    <mergeCell ref="T646:T648"/>
    <mergeCell ref="U646:U648"/>
    <mergeCell ref="Q625:Q627"/>
    <mergeCell ref="R625:R627"/>
    <mergeCell ref="S625:S627"/>
    <mergeCell ref="T625:T627"/>
    <mergeCell ref="U625:U627"/>
    <mergeCell ref="Q628:Q630"/>
    <mergeCell ref="R628:R630"/>
    <mergeCell ref="S628:S630"/>
    <mergeCell ref="T628:T630"/>
    <mergeCell ref="U628:U630"/>
    <mergeCell ref="Q631:Q633"/>
    <mergeCell ref="R631:R633"/>
    <mergeCell ref="S631:S633"/>
    <mergeCell ref="T631:T633"/>
    <mergeCell ref="U631:U633"/>
    <mergeCell ref="Q634:Q636"/>
    <mergeCell ref="R634:R636"/>
    <mergeCell ref="S634:S636"/>
    <mergeCell ref="T634:T636"/>
    <mergeCell ref="U634:U636"/>
    <mergeCell ref="Q613:Q615"/>
    <mergeCell ref="R613:R615"/>
    <mergeCell ref="S613:S615"/>
    <mergeCell ref="T613:T615"/>
    <mergeCell ref="U613:U615"/>
    <mergeCell ref="Q616:Q618"/>
    <mergeCell ref="R616:R618"/>
    <mergeCell ref="S616:S618"/>
    <mergeCell ref="T616:T618"/>
    <mergeCell ref="U616:U618"/>
    <mergeCell ref="Q619:Q621"/>
    <mergeCell ref="R619:R621"/>
    <mergeCell ref="S619:S621"/>
    <mergeCell ref="T619:T621"/>
    <mergeCell ref="U619:U621"/>
    <mergeCell ref="Q622:Q624"/>
    <mergeCell ref="R622:R624"/>
    <mergeCell ref="S622:S624"/>
    <mergeCell ref="T622:T624"/>
    <mergeCell ref="U622:U624"/>
    <mergeCell ref="Q601:Q603"/>
    <mergeCell ref="R601:R603"/>
    <mergeCell ref="S601:S603"/>
    <mergeCell ref="T601:T603"/>
    <mergeCell ref="U601:U603"/>
    <mergeCell ref="Q604:Q606"/>
    <mergeCell ref="R604:R606"/>
    <mergeCell ref="S604:S606"/>
    <mergeCell ref="T604:T606"/>
    <mergeCell ref="U604:U606"/>
    <mergeCell ref="Q607:Q609"/>
    <mergeCell ref="R607:R609"/>
    <mergeCell ref="S607:S609"/>
    <mergeCell ref="T607:T609"/>
    <mergeCell ref="U607:U609"/>
    <mergeCell ref="Q610:Q612"/>
    <mergeCell ref="R610:R612"/>
    <mergeCell ref="S610:S612"/>
    <mergeCell ref="T610:T612"/>
    <mergeCell ref="U610:U612"/>
    <mergeCell ref="Q589:Q591"/>
    <mergeCell ref="R589:R591"/>
    <mergeCell ref="S589:S591"/>
    <mergeCell ref="T589:T591"/>
    <mergeCell ref="U589:U591"/>
    <mergeCell ref="Q592:Q594"/>
    <mergeCell ref="R592:R594"/>
    <mergeCell ref="S592:S594"/>
    <mergeCell ref="T592:T594"/>
    <mergeCell ref="U592:U594"/>
    <mergeCell ref="Q595:Q597"/>
    <mergeCell ref="R595:R597"/>
    <mergeCell ref="S595:S597"/>
    <mergeCell ref="T595:T597"/>
    <mergeCell ref="U595:U597"/>
    <mergeCell ref="Q598:Q600"/>
    <mergeCell ref="R598:R600"/>
    <mergeCell ref="S598:S600"/>
    <mergeCell ref="T598:T600"/>
    <mergeCell ref="U598:U600"/>
    <mergeCell ref="Q577:Q579"/>
    <mergeCell ref="R577:R579"/>
    <mergeCell ref="S577:S579"/>
    <mergeCell ref="T577:T579"/>
    <mergeCell ref="U577:U579"/>
    <mergeCell ref="Q580:Q582"/>
    <mergeCell ref="R580:R582"/>
    <mergeCell ref="S580:S582"/>
    <mergeCell ref="T580:T582"/>
    <mergeCell ref="U580:U582"/>
    <mergeCell ref="Q583:Q585"/>
    <mergeCell ref="R583:R585"/>
    <mergeCell ref="S583:S585"/>
    <mergeCell ref="T583:T585"/>
    <mergeCell ref="U583:U585"/>
    <mergeCell ref="Q586:Q588"/>
    <mergeCell ref="R586:R588"/>
    <mergeCell ref="S586:S588"/>
    <mergeCell ref="T586:T588"/>
    <mergeCell ref="U586:U588"/>
    <mergeCell ref="Q565:Q567"/>
    <mergeCell ref="R565:R567"/>
    <mergeCell ref="S565:S567"/>
    <mergeCell ref="T565:T567"/>
    <mergeCell ref="U565:U567"/>
    <mergeCell ref="Q568:Q570"/>
    <mergeCell ref="R568:R570"/>
    <mergeCell ref="S568:S570"/>
    <mergeCell ref="T568:T570"/>
    <mergeCell ref="U568:U570"/>
    <mergeCell ref="Q571:Q573"/>
    <mergeCell ref="R571:R573"/>
    <mergeCell ref="S571:S573"/>
    <mergeCell ref="T571:T573"/>
    <mergeCell ref="U571:U573"/>
    <mergeCell ref="Q574:Q576"/>
    <mergeCell ref="R574:R576"/>
    <mergeCell ref="S574:S576"/>
    <mergeCell ref="T574:T576"/>
    <mergeCell ref="U574:U576"/>
    <mergeCell ref="Q553:Q555"/>
    <mergeCell ref="R553:R555"/>
    <mergeCell ref="S553:S555"/>
    <mergeCell ref="T553:T555"/>
    <mergeCell ref="U553:U555"/>
    <mergeCell ref="Q556:Q558"/>
    <mergeCell ref="R556:R558"/>
    <mergeCell ref="S556:S558"/>
    <mergeCell ref="T556:T558"/>
    <mergeCell ref="U556:U558"/>
    <mergeCell ref="Q559:Q561"/>
    <mergeCell ref="R559:R561"/>
    <mergeCell ref="S559:S561"/>
    <mergeCell ref="T559:T561"/>
    <mergeCell ref="U559:U561"/>
    <mergeCell ref="Q562:Q564"/>
    <mergeCell ref="R562:R564"/>
    <mergeCell ref="S562:S564"/>
    <mergeCell ref="T562:T564"/>
    <mergeCell ref="U562:U564"/>
    <mergeCell ref="Q541:Q543"/>
    <mergeCell ref="R541:R543"/>
    <mergeCell ref="S541:S543"/>
    <mergeCell ref="T541:T543"/>
    <mergeCell ref="U541:U543"/>
    <mergeCell ref="Q544:Q546"/>
    <mergeCell ref="R544:R546"/>
    <mergeCell ref="S544:S546"/>
    <mergeCell ref="T544:T546"/>
    <mergeCell ref="U544:U546"/>
    <mergeCell ref="Q547:Q549"/>
    <mergeCell ref="R547:R549"/>
    <mergeCell ref="S547:S549"/>
    <mergeCell ref="T547:T549"/>
    <mergeCell ref="U547:U549"/>
    <mergeCell ref="Q550:Q552"/>
    <mergeCell ref="R550:R552"/>
    <mergeCell ref="S550:S552"/>
    <mergeCell ref="T550:T552"/>
    <mergeCell ref="U550:U552"/>
    <mergeCell ref="Q529:Q531"/>
    <mergeCell ref="R529:R531"/>
    <mergeCell ref="S529:S531"/>
    <mergeCell ref="T529:T531"/>
    <mergeCell ref="U529:U531"/>
    <mergeCell ref="Q532:Q534"/>
    <mergeCell ref="R532:R534"/>
    <mergeCell ref="S532:S534"/>
    <mergeCell ref="T532:T534"/>
    <mergeCell ref="U532:U534"/>
    <mergeCell ref="Q535:Q537"/>
    <mergeCell ref="R535:R537"/>
    <mergeCell ref="S535:S537"/>
    <mergeCell ref="T535:T537"/>
    <mergeCell ref="U535:U537"/>
    <mergeCell ref="Q538:Q540"/>
    <mergeCell ref="R538:R540"/>
    <mergeCell ref="S538:S540"/>
    <mergeCell ref="T538:T540"/>
    <mergeCell ref="U538:U540"/>
    <mergeCell ref="Q517:Q519"/>
    <mergeCell ref="R517:R519"/>
    <mergeCell ref="S517:S519"/>
    <mergeCell ref="T517:T519"/>
    <mergeCell ref="U517:U519"/>
    <mergeCell ref="Q520:Q522"/>
    <mergeCell ref="R520:R522"/>
    <mergeCell ref="S520:S522"/>
    <mergeCell ref="T520:T522"/>
    <mergeCell ref="U520:U522"/>
    <mergeCell ref="Q523:Q525"/>
    <mergeCell ref="R523:R525"/>
    <mergeCell ref="S523:S525"/>
    <mergeCell ref="T523:T525"/>
    <mergeCell ref="U523:U525"/>
    <mergeCell ref="Q526:Q528"/>
    <mergeCell ref="R526:R528"/>
    <mergeCell ref="S526:S528"/>
    <mergeCell ref="T526:T528"/>
    <mergeCell ref="U526:U528"/>
    <mergeCell ref="Q505:Q507"/>
    <mergeCell ref="R505:R507"/>
    <mergeCell ref="S505:S507"/>
    <mergeCell ref="T505:T507"/>
    <mergeCell ref="U505:U507"/>
    <mergeCell ref="Q508:Q510"/>
    <mergeCell ref="R508:R510"/>
    <mergeCell ref="S508:S510"/>
    <mergeCell ref="T508:T510"/>
    <mergeCell ref="U508:U510"/>
    <mergeCell ref="Q511:Q513"/>
    <mergeCell ref="R511:R513"/>
    <mergeCell ref="S511:S513"/>
    <mergeCell ref="T511:T513"/>
    <mergeCell ref="U511:U513"/>
    <mergeCell ref="Q514:Q516"/>
    <mergeCell ref="R514:R516"/>
    <mergeCell ref="S514:S516"/>
    <mergeCell ref="T514:T516"/>
    <mergeCell ref="U514:U516"/>
    <mergeCell ref="Q493:Q495"/>
    <mergeCell ref="R493:R495"/>
    <mergeCell ref="S493:S495"/>
    <mergeCell ref="T493:T495"/>
    <mergeCell ref="U493:U495"/>
    <mergeCell ref="Q496:Q498"/>
    <mergeCell ref="R496:R498"/>
    <mergeCell ref="S496:S498"/>
    <mergeCell ref="T496:T498"/>
    <mergeCell ref="U496:U498"/>
    <mergeCell ref="Q499:Q501"/>
    <mergeCell ref="R499:R501"/>
    <mergeCell ref="S499:S501"/>
    <mergeCell ref="T499:T501"/>
    <mergeCell ref="U499:U501"/>
    <mergeCell ref="Q502:Q504"/>
    <mergeCell ref="R502:R504"/>
    <mergeCell ref="S502:S504"/>
    <mergeCell ref="T502:T504"/>
    <mergeCell ref="U502:U504"/>
    <mergeCell ref="Q481:Q483"/>
    <mergeCell ref="R481:R483"/>
    <mergeCell ref="S481:S483"/>
    <mergeCell ref="T481:T483"/>
    <mergeCell ref="U481:U483"/>
    <mergeCell ref="Q484:Q486"/>
    <mergeCell ref="R484:R486"/>
    <mergeCell ref="S484:S486"/>
    <mergeCell ref="T484:T486"/>
    <mergeCell ref="U484:U486"/>
    <mergeCell ref="Q487:Q489"/>
    <mergeCell ref="R487:R489"/>
    <mergeCell ref="S487:S489"/>
    <mergeCell ref="T487:T489"/>
    <mergeCell ref="U487:U489"/>
    <mergeCell ref="Q490:Q492"/>
    <mergeCell ref="R490:R492"/>
    <mergeCell ref="S490:S492"/>
    <mergeCell ref="T490:T492"/>
    <mergeCell ref="U490:U492"/>
    <mergeCell ref="Q469:Q471"/>
    <mergeCell ref="R469:R471"/>
    <mergeCell ref="S469:S471"/>
    <mergeCell ref="T469:T471"/>
    <mergeCell ref="U469:U471"/>
    <mergeCell ref="Q472:Q474"/>
    <mergeCell ref="R472:R474"/>
    <mergeCell ref="S472:S474"/>
    <mergeCell ref="T472:T474"/>
    <mergeCell ref="U472:U474"/>
    <mergeCell ref="Q475:Q477"/>
    <mergeCell ref="R475:R477"/>
    <mergeCell ref="S475:S477"/>
    <mergeCell ref="T475:T477"/>
    <mergeCell ref="U475:U477"/>
    <mergeCell ref="Q478:Q480"/>
    <mergeCell ref="R478:R480"/>
    <mergeCell ref="S478:S480"/>
    <mergeCell ref="T478:T480"/>
    <mergeCell ref="U478:U480"/>
    <mergeCell ref="Q457:Q459"/>
    <mergeCell ref="R457:R459"/>
    <mergeCell ref="S457:S459"/>
    <mergeCell ref="T457:T459"/>
    <mergeCell ref="U457:U459"/>
    <mergeCell ref="Q460:Q462"/>
    <mergeCell ref="R460:R462"/>
    <mergeCell ref="S460:S462"/>
    <mergeCell ref="T460:T462"/>
    <mergeCell ref="U460:U462"/>
    <mergeCell ref="Q463:Q465"/>
    <mergeCell ref="R463:R465"/>
    <mergeCell ref="S463:S465"/>
    <mergeCell ref="T463:T465"/>
    <mergeCell ref="U463:U465"/>
    <mergeCell ref="Q466:Q468"/>
    <mergeCell ref="R466:R468"/>
    <mergeCell ref="S466:S468"/>
    <mergeCell ref="T466:T468"/>
    <mergeCell ref="U466:U468"/>
    <mergeCell ref="Q445:Q447"/>
    <mergeCell ref="R445:R447"/>
    <mergeCell ref="S445:S447"/>
    <mergeCell ref="T445:T447"/>
    <mergeCell ref="U445:U447"/>
    <mergeCell ref="Q448:Q450"/>
    <mergeCell ref="R448:R450"/>
    <mergeCell ref="S448:S450"/>
    <mergeCell ref="T448:T450"/>
    <mergeCell ref="U448:U450"/>
    <mergeCell ref="Q451:Q453"/>
    <mergeCell ref="R451:R453"/>
    <mergeCell ref="S451:S453"/>
    <mergeCell ref="T451:T453"/>
    <mergeCell ref="U451:U453"/>
    <mergeCell ref="Q454:Q456"/>
    <mergeCell ref="R454:R456"/>
    <mergeCell ref="S454:S456"/>
    <mergeCell ref="T454:T456"/>
    <mergeCell ref="U454:U456"/>
    <mergeCell ref="Q433:Q435"/>
    <mergeCell ref="R433:R435"/>
    <mergeCell ref="S433:S435"/>
    <mergeCell ref="T433:T435"/>
    <mergeCell ref="U433:U435"/>
    <mergeCell ref="Q436:Q438"/>
    <mergeCell ref="R436:R438"/>
    <mergeCell ref="S436:S438"/>
    <mergeCell ref="T436:T438"/>
    <mergeCell ref="U436:U438"/>
    <mergeCell ref="Q439:Q441"/>
    <mergeCell ref="R439:R441"/>
    <mergeCell ref="S439:S441"/>
    <mergeCell ref="T439:T441"/>
    <mergeCell ref="U439:U441"/>
    <mergeCell ref="Q442:Q444"/>
    <mergeCell ref="R442:R444"/>
    <mergeCell ref="S442:S444"/>
    <mergeCell ref="T442:T444"/>
    <mergeCell ref="U442:U444"/>
    <mergeCell ref="Q421:Q423"/>
    <mergeCell ref="R421:R423"/>
    <mergeCell ref="S421:S423"/>
    <mergeCell ref="T421:T423"/>
    <mergeCell ref="U421:U423"/>
    <mergeCell ref="Q424:Q426"/>
    <mergeCell ref="R424:R426"/>
    <mergeCell ref="S424:S426"/>
    <mergeCell ref="T424:T426"/>
    <mergeCell ref="U424:U426"/>
    <mergeCell ref="Q427:Q429"/>
    <mergeCell ref="R427:R429"/>
    <mergeCell ref="S427:S429"/>
    <mergeCell ref="T427:T429"/>
    <mergeCell ref="U427:U429"/>
    <mergeCell ref="Q430:Q432"/>
    <mergeCell ref="R430:R432"/>
    <mergeCell ref="S430:S432"/>
    <mergeCell ref="T430:T432"/>
    <mergeCell ref="U430:U432"/>
    <mergeCell ref="Q409:Q411"/>
    <mergeCell ref="R409:R411"/>
    <mergeCell ref="S409:S411"/>
    <mergeCell ref="T409:T411"/>
    <mergeCell ref="U409:U411"/>
    <mergeCell ref="Q412:Q414"/>
    <mergeCell ref="R412:R414"/>
    <mergeCell ref="S412:S414"/>
    <mergeCell ref="T412:T414"/>
    <mergeCell ref="U412:U414"/>
    <mergeCell ref="Q415:Q417"/>
    <mergeCell ref="R415:R417"/>
    <mergeCell ref="S415:S417"/>
    <mergeCell ref="T415:T417"/>
    <mergeCell ref="U415:U417"/>
    <mergeCell ref="Q418:Q420"/>
    <mergeCell ref="R418:R420"/>
    <mergeCell ref="S418:S420"/>
    <mergeCell ref="T418:T420"/>
    <mergeCell ref="U418:U420"/>
    <mergeCell ref="Q397:Q399"/>
    <mergeCell ref="R397:R399"/>
    <mergeCell ref="S397:S399"/>
    <mergeCell ref="T397:T399"/>
    <mergeCell ref="U397:U399"/>
    <mergeCell ref="Q400:Q402"/>
    <mergeCell ref="R400:R402"/>
    <mergeCell ref="S400:S402"/>
    <mergeCell ref="T400:T402"/>
    <mergeCell ref="U400:U402"/>
    <mergeCell ref="Q403:Q405"/>
    <mergeCell ref="R403:R405"/>
    <mergeCell ref="S403:S405"/>
    <mergeCell ref="T403:T405"/>
    <mergeCell ref="U403:U405"/>
    <mergeCell ref="Q406:Q408"/>
    <mergeCell ref="R406:R408"/>
    <mergeCell ref="S406:S408"/>
    <mergeCell ref="T406:T408"/>
    <mergeCell ref="U406:U408"/>
    <mergeCell ref="Q385:Q387"/>
    <mergeCell ref="R385:R387"/>
    <mergeCell ref="S385:S387"/>
    <mergeCell ref="T385:T387"/>
    <mergeCell ref="U385:U387"/>
    <mergeCell ref="Q388:Q390"/>
    <mergeCell ref="R388:R390"/>
    <mergeCell ref="S388:S390"/>
    <mergeCell ref="T388:T390"/>
    <mergeCell ref="U388:U390"/>
    <mergeCell ref="Q391:Q393"/>
    <mergeCell ref="R391:R393"/>
    <mergeCell ref="S391:S393"/>
    <mergeCell ref="T391:T393"/>
    <mergeCell ref="U391:U393"/>
    <mergeCell ref="Q394:Q396"/>
    <mergeCell ref="R394:R396"/>
    <mergeCell ref="S394:S396"/>
    <mergeCell ref="T394:T396"/>
    <mergeCell ref="U394:U396"/>
    <mergeCell ref="Q373:Q375"/>
    <mergeCell ref="R373:R375"/>
    <mergeCell ref="S373:S375"/>
    <mergeCell ref="T373:T375"/>
    <mergeCell ref="U373:U375"/>
    <mergeCell ref="Q376:Q378"/>
    <mergeCell ref="R376:R378"/>
    <mergeCell ref="S376:S378"/>
    <mergeCell ref="T376:T378"/>
    <mergeCell ref="U376:U378"/>
    <mergeCell ref="Q379:Q381"/>
    <mergeCell ref="R379:R381"/>
    <mergeCell ref="S379:S381"/>
    <mergeCell ref="T379:T381"/>
    <mergeCell ref="U379:U381"/>
    <mergeCell ref="Q382:Q384"/>
    <mergeCell ref="R382:R384"/>
    <mergeCell ref="S382:S384"/>
    <mergeCell ref="T382:T384"/>
    <mergeCell ref="U382:U384"/>
    <mergeCell ref="Q361:Q363"/>
    <mergeCell ref="R361:R363"/>
    <mergeCell ref="S361:S363"/>
    <mergeCell ref="T361:T363"/>
    <mergeCell ref="U361:U363"/>
    <mergeCell ref="Q364:Q366"/>
    <mergeCell ref="R364:R366"/>
    <mergeCell ref="S364:S366"/>
    <mergeCell ref="T364:T366"/>
    <mergeCell ref="U364:U366"/>
    <mergeCell ref="Q367:Q369"/>
    <mergeCell ref="R367:R369"/>
    <mergeCell ref="S367:S369"/>
    <mergeCell ref="T367:T369"/>
    <mergeCell ref="U367:U369"/>
    <mergeCell ref="Q370:Q372"/>
    <mergeCell ref="R370:R372"/>
    <mergeCell ref="S370:S372"/>
    <mergeCell ref="T370:T372"/>
    <mergeCell ref="U370:U372"/>
    <mergeCell ref="Q349:Q351"/>
    <mergeCell ref="R349:R351"/>
    <mergeCell ref="S349:S351"/>
    <mergeCell ref="T349:T351"/>
    <mergeCell ref="U349:U351"/>
    <mergeCell ref="Q352:Q354"/>
    <mergeCell ref="R352:R354"/>
    <mergeCell ref="S352:S354"/>
    <mergeCell ref="T352:T354"/>
    <mergeCell ref="U352:U354"/>
    <mergeCell ref="Q355:Q357"/>
    <mergeCell ref="R355:R357"/>
    <mergeCell ref="S355:S357"/>
    <mergeCell ref="T355:T357"/>
    <mergeCell ref="U355:U357"/>
    <mergeCell ref="Q358:Q360"/>
    <mergeCell ref="R358:R360"/>
    <mergeCell ref="S358:S360"/>
    <mergeCell ref="T358:T360"/>
    <mergeCell ref="U358:U360"/>
    <mergeCell ref="Q337:Q339"/>
    <mergeCell ref="R337:R339"/>
    <mergeCell ref="S337:S339"/>
    <mergeCell ref="T337:T339"/>
    <mergeCell ref="U337:U339"/>
    <mergeCell ref="Q340:Q342"/>
    <mergeCell ref="R340:R342"/>
    <mergeCell ref="S340:S342"/>
    <mergeCell ref="T340:T342"/>
    <mergeCell ref="U340:U342"/>
    <mergeCell ref="Q343:Q345"/>
    <mergeCell ref="R343:R345"/>
    <mergeCell ref="S343:S345"/>
    <mergeCell ref="T343:T345"/>
    <mergeCell ref="U343:U345"/>
    <mergeCell ref="Q346:Q348"/>
    <mergeCell ref="R346:R348"/>
    <mergeCell ref="S346:S348"/>
    <mergeCell ref="T346:T348"/>
    <mergeCell ref="U346:U348"/>
    <mergeCell ref="Q325:Q327"/>
    <mergeCell ref="R325:R327"/>
    <mergeCell ref="S325:S327"/>
    <mergeCell ref="T325:T327"/>
    <mergeCell ref="U325:U327"/>
    <mergeCell ref="Q328:Q330"/>
    <mergeCell ref="R328:R330"/>
    <mergeCell ref="S328:S330"/>
    <mergeCell ref="T328:T330"/>
    <mergeCell ref="U328:U330"/>
    <mergeCell ref="Q331:Q333"/>
    <mergeCell ref="R331:R333"/>
    <mergeCell ref="S331:S333"/>
    <mergeCell ref="T331:T333"/>
    <mergeCell ref="U331:U333"/>
    <mergeCell ref="Q334:Q336"/>
    <mergeCell ref="R334:R336"/>
    <mergeCell ref="S334:S336"/>
    <mergeCell ref="T334:T336"/>
    <mergeCell ref="U334:U336"/>
    <mergeCell ref="Q313:Q315"/>
    <mergeCell ref="R313:R315"/>
    <mergeCell ref="S313:S315"/>
    <mergeCell ref="T313:T315"/>
    <mergeCell ref="U313:U315"/>
    <mergeCell ref="Q316:Q318"/>
    <mergeCell ref="R316:R318"/>
    <mergeCell ref="S316:S318"/>
    <mergeCell ref="T316:T318"/>
    <mergeCell ref="U316:U318"/>
    <mergeCell ref="Q319:Q321"/>
    <mergeCell ref="R319:R321"/>
    <mergeCell ref="S319:S321"/>
    <mergeCell ref="T319:T321"/>
    <mergeCell ref="U319:U321"/>
    <mergeCell ref="Q322:Q324"/>
    <mergeCell ref="R322:R324"/>
    <mergeCell ref="S322:S324"/>
    <mergeCell ref="T322:T324"/>
    <mergeCell ref="U322:U324"/>
    <mergeCell ref="Q301:Q303"/>
    <mergeCell ref="R301:R303"/>
    <mergeCell ref="S301:S303"/>
    <mergeCell ref="T301:T303"/>
    <mergeCell ref="U301:U303"/>
    <mergeCell ref="Q304:Q306"/>
    <mergeCell ref="R304:R306"/>
    <mergeCell ref="S304:S306"/>
    <mergeCell ref="T304:T306"/>
    <mergeCell ref="U304:U306"/>
    <mergeCell ref="Q307:Q309"/>
    <mergeCell ref="R307:R309"/>
    <mergeCell ref="S307:S309"/>
    <mergeCell ref="T307:T309"/>
    <mergeCell ref="U307:U309"/>
    <mergeCell ref="Q310:Q312"/>
    <mergeCell ref="R310:R312"/>
    <mergeCell ref="S310:S312"/>
    <mergeCell ref="T310:T312"/>
    <mergeCell ref="U310:U312"/>
    <mergeCell ref="Q289:Q291"/>
    <mergeCell ref="R289:R291"/>
    <mergeCell ref="S289:S291"/>
    <mergeCell ref="T289:T291"/>
    <mergeCell ref="U289:U291"/>
    <mergeCell ref="Q292:Q294"/>
    <mergeCell ref="R292:R294"/>
    <mergeCell ref="S292:S294"/>
    <mergeCell ref="T292:T294"/>
    <mergeCell ref="U292:U294"/>
    <mergeCell ref="Q295:Q297"/>
    <mergeCell ref="R295:R297"/>
    <mergeCell ref="S295:S297"/>
    <mergeCell ref="T295:T297"/>
    <mergeCell ref="U295:U297"/>
    <mergeCell ref="Q298:Q300"/>
    <mergeCell ref="R298:R300"/>
    <mergeCell ref="S298:S300"/>
    <mergeCell ref="T298:T300"/>
    <mergeCell ref="U298:U300"/>
    <mergeCell ref="Q277:Q279"/>
    <mergeCell ref="R277:R279"/>
    <mergeCell ref="S277:S279"/>
    <mergeCell ref="T277:T279"/>
    <mergeCell ref="U277:U279"/>
    <mergeCell ref="Q280:Q282"/>
    <mergeCell ref="R280:R282"/>
    <mergeCell ref="S280:S282"/>
    <mergeCell ref="T280:T282"/>
    <mergeCell ref="U280:U282"/>
    <mergeCell ref="Q283:Q285"/>
    <mergeCell ref="R283:R285"/>
    <mergeCell ref="S283:S285"/>
    <mergeCell ref="T283:T285"/>
    <mergeCell ref="U283:U285"/>
    <mergeCell ref="Q286:Q288"/>
    <mergeCell ref="R286:R288"/>
    <mergeCell ref="S286:S288"/>
    <mergeCell ref="T286:T288"/>
    <mergeCell ref="U286:U288"/>
    <mergeCell ref="Q265:Q267"/>
    <mergeCell ref="R265:R267"/>
    <mergeCell ref="S265:S267"/>
    <mergeCell ref="T265:T267"/>
    <mergeCell ref="U265:U267"/>
    <mergeCell ref="Q268:Q270"/>
    <mergeCell ref="R268:R270"/>
    <mergeCell ref="S268:S270"/>
    <mergeCell ref="T268:T270"/>
    <mergeCell ref="U268:U270"/>
    <mergeCell ref="Q271:Q273"/>
    <mergeCell ref="R271:R273"/>
    <mergeCell ref="S271:S273"/>
    <mergeCell ref="T271:T273"/>
    <mergeCell ref="U271:U273"/>
    <mergeCell ref="Q274:Q276"/>
    <mergeCell ref="R274:R276"/>
    <mergeCell ref="S274:S276"/>
    <mergeCell ref="T274:T276"/>
    <mergeCell ref="U274:U276"/>
    <mergeCell ref="Q253:Q255"/>
    <mergeCell ref="R253:R255"/>
    <mergeCell ref="S253:S255"/>
    <mergeCell ref="T253:T255"/>
    <mergeCell ref="U253:U255"/>
    <mergeCell ref="Q256:Q258"/>
    <mergeCell ref="R256:R258"/>
    <mergeCell ref="S256:S258"/>
    <mergeCell ref="T256:T258"/>
    <mergeCell ref="U256:U258"/>
    <mergeCell ref="Q259:Q261"/>
    <mergeCell ref="R259:R261"/>
    <mergeCell ref="S259:S261"/>
    <mergeCell ref="T259:T261"/>
    <mergeCell ref="U259:U261"/>
    <mergeCell ref="Q262:Q264"/>
    <mergeCell ref="R262:R264"/>
    <mergeCell ref="S262:S264"/>
    <mergeCell ref="T262:T264"/>
    <mergeCell ref="U262:U264"/>
    <mergeCell ref="Q241:Q243"/>
    <mergeCell ref="R241:R243"/>
    <mergeCell ref="S241:S243"/>
    <mergeCell ref="T241:T243"/>
    <mergeCell ref="U241:U243"/>
    <mergeCell ref="Q244:Q246"/>
    <mergeCell ref="R244:R246"/>
    <mergeCell ref="S244:S246"/>
    <mergeCell ref="T244:T246"/>
    <mergeCell ref="U244:U246"/>
    <mergeCell ref="Q247:Q249"/>
    <mergeCell ref="R247:R249"/>
    <mergeCell ref="S247:S249"/>
    <mergeCell ref="T247:T249"/>
    <mergeCell ref="U247:U249"/>
    <mergeCell ref="Q250:Q252"/>
    <mergeCell ref="R250:R252"/>
    <mergeCell ref="S250:S252"/>
    <mergeCell ref="T250:T252"/>
    <mergeCell ref="U250:U252"/>
    <mergeCell ref="Q229:Q231"/>
    <mergeCell ref="R229:R231"/>
    <mergeCell ref="S229:S231"/>
    <mergeCell ref="T229:T231"/>
    <mergeCell ref="U229:U231"/>
    <mergeCell ref="Q232:Q234"/>
    <mergeCell ref="R232:R234"/>
    <mergeCell ref="S232:S234"/>
    <mergeCell ref="T232:T234"/>
    <mergeCell ref="U232:U234"/>
    <mergeCell ref="Q235:Q237"/>
    <mergeCell ref="R235:R237"/>
    <mergeCell ref="S235:S237"/>
    <mergeCell ref="T235:T237"/>
    <mergeCell ref="U235:U237"/>
    <mergeCell ref="Q238:Q240"/>
    <mergeCell ref="R238:R240"/>
    <mergeCell ref="S238:S240"/>
    <mergeCell ref="T238:T240"/>
    <mergeCell ref="U238:U240"/>
    <mergeCell ref="Q217:Q219"/>
    <mergeCell ref="R217:R219"/>
    <mergeCell ref="S217:S219"/>
    <mergeCell ref="T217:T219"/>
    <mergeCell ref="U217:U219"/>
    <mergeCell ref="Q220:Q222"/>
    <mergeCell ref="R220:R222"/>
    <mergeCell ref="S220:S222"/>
    <mergeCell ref="T220:T222"/>
    <mergeCell ref="U220:U222"/>
    <mergeCell ref="Q223:Q225"/>
    <mergeCell ref="R223:R225"/>
    <mergeCell ref="S223:S225"/>
    <mergeCell ref="T223:T225"/>
    <mergeCell ref="U223:U225"/>
    <mergeCell ref="Q226:Q228"/>
    <mergeCell ref="R226:R228"/>
    <mergeCell ref="S226:S228"/>
    <mergeCell ref="T226:T228"/>
    <mergeCell ref="U226:U228"/>
    <mergeCell ref="Q205:Q207"/>
    <mergeCell ref="R205:R207"/>
    <mergeCell ref="S205:S207"/>
    <mergeCell ref="T205:T207"/>
    <mergeCell ref="U205:U207"/>
    <mergeCell ref="Q208:Q210"/>
    <mergeCell ref="R208:R210"/>
    <mergeCell ref="S208:S210"/>
    <mergeCell ref="T208:T210"/>
    <mergeCell ref="U208:U210"/>
    <mergeCell ref="Q211:Q213"/>
    <mergeCell ref="R211:R213"/>
    <mergeCell ref="S211:S213"/>
    <mergeCell ref="T211:T213"/>
    <mergeCell ref="U211:U213"/>
    <mergeCell ref="Q214:Q216"/>
    <mergeCell ref="R214:R216"/>
    <mergeCell ref="S214:S216"/>
    <mergeCell ref="T214:T216"/>
    <mergeCell ref="U214:U216"/>
    <mergeCell ref="Q193:Q195"/>
    <mergeCell ref="R193:R195"/>
    <mergeCell ref="S193:S195"/>
    <mergeCell ref="T193:T195"/>
    <mergeCell ref="U193:U195"/>
    <mergeCell ref="Q196:Q198"/>
    <mergeCell ref="R196:R198"/>
    <mergeCell ref="S196:S198"/>
    <mergeCell ref="T196:T198"/>
    <mergeCell ref="U196:U198"/>
    <mergeCell ref="Q199:Q201"/>
    <mergeCell ref="R199:R201"/>
    <mergeCell ref="S199:S201"/>
    <mergeCell ref="T199:T201"/>
    <mergeCell ref="U199:U201"/>
    <mergeCell ref="Q202:Q204"/>
    <mergeCell ref="R202:R204"/>
    <mergeCell ref="S202:S204"/>
    <mergeCell ref="T202:T204"/>
    <mergeCell ref="U202:U204"/>
    <mergeCell ref="R181:R183"/>
    <mergeCell ref="S181:S183"/>
    <mergeCell ref="T181:T183"/>
    <mergeCell ref="U181:U183"/>
    <mergeCell ref="Q184:Q186"/>
    <mergeCell ref="R184:R186"/>
    <mergeCell ref="S184:S186"/>
    <mergeCell ref="T184:T186"/>
    <mergeCell ref="U184:U186"/>
    <mergeCell ref="Q187:Q189"/>
    <mergeCell ref="R187:R189"/>
    <mergeCell ref="S187:S189"/>
    <mergeCell ref="T187:T189"/>
    <mergeCell ref="U187:U189"/>
    <mergeCell ref="Q190:Q192"/>
    <mergeCell ref="R190:R192"/>
    <mergeCell ref="S190:S192"/>
    <mergeCell ref="T190:T192"/>
    <mergeCell ref="U190:U192"/>
    <mergeCell ref="R169:R171"/>
    <mergeCell ref="S169:S171"/>
    <mergeCell ref="T169:T171"/>
    <mergeCell ref="U169:U171"/>
    <mergeCell ref="Q172:Q174"/>
    <mergeCell ref="R172:R174"/>
    <mergeCell ref="S172:S174"/>
    <mergeCell ref="T172:T174"/>
    <mergeCell ref="U172:U174"/>
    <mergeCell ref="Q175:Q177"/>
    <mergeCell ref="R175:R177"/>
    <mergeCell ref="S175:S177"/>
    <mergeCell ref="T175:T177"/>
    <mergeCell ref="U175:U177"/>
    <mergeCell ref="Q178:Q180"/>
    <mergeCell ref="R178:R180"/>
    <mergeCell ref="S178:S180"/>
    <mergeCell ref="T178:T180"/>
    <mergeCell ref="U178:U180"/>
    <mergeCell ref="R157:R159"/>
    <mergeCell ref="S157:S159"/>
    <mergeCell ref="T157:T159"/>
    <mergeCell ref="U157:U159"/>
    <mergeCell ref="Q160:Q162"/>
    <mergeCell ref="R160:R162"/>
    <mergeCell ref="S160:S162"/>
    <mergeCell ref="T160:T162"/>
    <mergeCell ref="U160:U162"/>
    <mergeCell ref="Q163:Q165"/>
    <mergeCell ref="R163:R165"/>
    <mergeCell ref="S163:S165"/>
    <mergeCell ref="T163:T165"/>
    <mergeCell ref="U163:U165"/>
    <mergeCell ref="Q166:Q168"/>
    <mergeCell ref="R166:R168"/>
    <mergeCell ref="S166:S168"/>
    <mergeCell ref="T166:T168"/>
    <mergeCell ref="U166:U168"/>
    <mergeCell ref="R145:R147"/>
    <mergeCell ref="S145:S147"/>
    <mergeCell ref="T145:T147"/>
    <mergeCell ref="U145:U147"/>
    <mergeCell ref="Q148:Q150"/>
    <mergeCell ref="R148:R150"/>
    <mergeCell ref="S148:S150"/>
    <mergeCell ref="T148:T150"/>
    <mergeCell ref="U148:U150"/>
    <mergeCell ref="Q151:Q153"/>
    <mergeCell ref="R151:R153"/>
    <mergeCell ref="S151:S153"/>
    <mergeCell ref="T151:T153"/>
    <mergeCell ref="U151:U153"/>
    <mergeCell ref="Q154:Q156"/>
    <mergeCell ref="R154:R156"/>
    <mergeCell ref="S154:S156"/>
    <mergeCell ref="T154:T156"/>
    <mergeCell ref="U154:U156"/>
    <mergeCell ref="R133:R135"/>
    <mergeCell ref="S133:S135"/>
    <mergeCell ref="T133:T135"/>
    <mergeCell ref="U133:U135"/>
    <mergeCell ref="Q136:Q138"/>
    <mergeCell ref="R136:R138"/>
    <mergeCell ref="S136:S138"/>
    <mergeCell ref="T136:T138"/>
    <mergeCell ref="U136:U138"/>
    <mergeCell ref="Q139:Q141"/>
    <mergeCell ref="R139:R141"/>
    <mergeCell ref="S139:S141"/>
    <mergeCell ref="T139:T141"/>
    <mergeCell ref="U139:U141"/>
    <mergeCell ref="Q142:Q144"/>
    <mergeCell ref="R142:R144"/>
    <mergeCell ref="S142:S144"/>
    <mergeCell ref="T142:T144"/>
    <mergeCell ref="U142:U144"/>
    <mergeCell ref="R121:R123"/>
    <mergeCell ref="S121:S123"/>
    <mergeCell ref="T121:T123"/>
    <mergeCell ref="U121:U123"/>
    <mergeCell ref="Q124:Q126"/>
    <mergeCell ref="R124:R126"/>
    <mergeCell ref="S124:S126"/>
    <mergeCell ref="T124:T126"/>
    <mergeCell ref="U124:U126"/>
    <mergeCell ref="Q127:Q129"/>
    <mergeCell ref="R127:R129"/>
    <mergeCell ref="S127:S129"/>
    <mergeCell ref="T127:T129"/>
    <mergeCell ref="U127:U129"/>
    <mergeCell ref="Q130:Q132"/>
    <mergeCell ref="R130:R132"/>
    <mergeCell ref="S130:S132"/>
    <mergeCell ref="T130:T132"/>
    <mergeCell ref="U130:U132"/>
    <mergeCell ref="R109:R111"/>
    <mergeCell ref="S109:S111"/>
    <mergeCell ref="T109:T111"/>
    <mergeCell ref="U109:U111"/>
    <mergeCell ref="Q112:Q114"/>
    <mergeCell ref="R112:R114"/>
    <mergeCell ref="S112:S114"/>
    <mergeCell ref="T112:T114"/>
    <mergeCell ref="U112:U114"/>
    <mergeCell ref="Q115:Q117"/>
    <mergeCell ref="R115:R117"/>
    <mergeCell ref="S115:S117"/>
    <mergeCell ref="T115:T117"/>
    <mergeCell ref="U115:U117"/>
    <mergeCell ref="Q118:Q120"/>
    <mergeCell ref="R118:R120"/>
    <mergeCell ref="S118:S120"/>
    <mergeCell ref="T118:T120"/>
    <mergeCell ref="U118:U120"/>
    <mergeCell ref="R97:R99"/>
    <mergeCell ref="S97:S99"/>
    <mergeCell ref="T97:T99"/>
    <mergeCell ref="U97:U99"/>
    <mergeCell ref="Q100:Q102"/>
    <mergeCell ref="R100:R102"/>
    <mergeCell ref="S100:S102"/>
    <mergeCell ref="T100:T102"/>
    <mergeCell ref="U100:U102"/>
    <mergeCell ref="Q103:Q105"/>
    <mergeCell ref="R103:R105"/>
    <mergeCell ref="S103:S105"/>
    <mergeCell ref="T103:T105"/>
    <mergeCell ref="U103:U105"/>
    <mergeCell ref="Q106:Q108"/>
    <mergeCell ref="R106:R108"/>
    <mergeCell ref="S106:S108"/>
    <mergeCell ref="T106:T108"/>
    <mergeCell ref="U106:U108"/>
    <mergeCell ref="R85:R87"/>
    <mergeCell ref="S85:S87"/>
    <mergeCell ref="T85:T87"/>
    <mergeCell ref="U85:U87"/>
    <mergeCell ref="Q88:Q90"/>
    <mergeCell ref="R88:R90"/>
    <mergeCell ref="S88:S90"/>
    <mergeCell ref="T88:T90"/>
    <mergeCell ref="U88:U90"/>
    <mergeCell ref="Q91:Q93"/>
    <mergeCell ref="R91:R93"/>
    <mergeCell ref="S91:S93"/>
    <mergeCell ref="T91:T93"/>
    <mergeCell ref="U91:U93"/>
    <mergeCell ref="Q94:Q96"/>
    <mergeCell ref="R94:R96"/>
    <mergeCell ref="S94:S96"/>
    <mergeCell ref="T94:T96"/>
    <mergeCell ref="U94:U96"/>
    <mergeCell ref="R73:R75"/>
    <mergeCell ref="S73:S75"/>
    <mergeCell ref="T73:T75"/>
    <mergeCell ref="U73:U75"/>
    <mergeCell ref="Q76:Q78"/>
    <mergeCell ref="R76:R78"/>
    <mergeCell ref="S76:S78"/>
    <mergeCell ref="T76:T78"/>
    <mergeCell ref="U76:U78"/>
    <mergeCell ref="Q79:Q81"/>
    <mergeCell ref="R79:R81"/>
    <mergeCell ref="S79:S81"/>
    <mergeCell ref="T79:T81"/>
    <mergeCell ref="U79:U81"/>
    <mergeCell ref="Q82:Q84"/>
    <mergeCell ref="R82:R84"/>
    <mergeCell ref="S82:S84"/>
    <mergeCell ref="T82:T84"/>
    <mergeCell ref="U82:U84"/>
    <mergeCell ref="R61:R63"/>
    <mergeCell ref="S61:S63"/>
    <mergeCell ref="T61:T63"/>
    <mergeCell ref="U61:U63"/>
    <mergeCell ref="Q64:Q66"/>
    <mergeCell ref="R64:R66"/>
    <mergeCell ref="S64:S66"/>
    <mergeCell ref="T64:T66"/>
    <mergeCell ref="U64:U66"/>
    <mergeCell ref="Q67:Q69"/>
    <mergeCell ref="R67:R69"/>
    <mergeCell ref="S67:S69"/>
    <mergeCell ref="T67:T69"/>
    <mergeCell ref="U67:U69"/>
    <mergeCell ref="Q70:Q72"/>
    <mergeCell ref="R70:R72"/>
    <mergeCell ref="S70:S72"/>
    <mergeCell ref="T70:T72"/>
    <mergeCell ref="U70:U72"/>
    <mergeCell ref="R49:R51"/>
    <mergeCell ref="S49:S51"/>
    <mergeCell ref="T49:T51"/>
    <mergeCell ref="U49:U51"/>
    <mergeCell ref="Q52:Q54"/>
    <mergeCell ref="R52:R54"/>
    <mergeCell ref="S52:S54"/>
    <mergeCell ref="T52:T54"/>
    <mergeCell ref="U52:U54"/>
    <mergeCell ref="Q55:Q57"/>
    <mergeCell ref="R55:R57"/>
    <mergeCell ref="S55:S57"/>
    <mergeCell ref="T55:T57"/>
    <mergeCell ref="U55:U57"/>
    <mergeCell ref="Q58:Q60"/>
    <mergeCell ref="R58:R60"/>
    <mergeCell ref="S58:S60"/>
    <mergeCell ref="T58:T60"/>
    <mergeCell ref="U58:U60"/>
    <mergeCell ref="R37:R39"/>
    <mergeCell ref="S37:S39"/>
    <mergeCell ref="T37:T39"/>
    <mergeCell ref="U37:U39"/>
    <mergeCell ref="Q40:Q42"/>
    <mergeCell ref="R40:R42"/>
    <mergeCell ref="S40:S42"/>
    <mergeCell ref="T40:T42"/>
    <mergeCell ref="U40:U42"/>
    <mergeCell ref="Q43:Q45"/>
    <mergeCell ref="R43:R45"/>
    <mergeCell ref="S43:S45"/>
    <mergeCell ref="T43:T45"/>
    <mergeCell ref="U43:U45"/>
    <mergeCell ref="Q46:Q48"/>
    <mergeCell ref="R46:R48"/>
    <mergeCell ref="S46:S48"/>
    <mergeCell ref="T46:T48"/>
    <mergeCell ref="U46:U48"/>
    <mergeCell ref="R25:R27"/>
    <mergeCell ref="S25:S27"/>
    <mergeCell ref="T25:T27"/>
    <mergeCell ref="U25:U27"/>
    <mergeCell ref="Q28:Q30"/>
    <mergeCell ref="R28:R30"/>
    <mergeCell ref="S28:S30"/>
    <mergeCell ref="T28:T30"/>
    <mergeCell ref="U28:U30"/>
    <mergeCell ref="Q31:Q33"/>
    <mergeCell ref="R31:R33"/>
    <mergeCell ref="S31:S33"/>
    <mergeCell ref="T31:T33"/>
    <mergeCell ref="U31:U33"/>
    <mergeCell ref="Q34:Q36"/>
    <mergeCell ref="R34:R36"/>
    <mergeCell ref="S34:S36"/>
    <mergeCell ref="T34:T36"/>
    <mergeCell ref="U34:U36"/>
    <mergeCell ref="R13:R15"/>
    <mergeCell ref="S13:S15"/>
    <mergeCell ref="T13:T15"/>
    <mergeCell ref="U13:U15"/>
    <mergeCell ref="Q16:Q18"/>
    <mergeCell ref="R16:R18"/>
    <mergeCell ref="S16:S18"/>
    <mergeCell ref="T16:T18"/>
    <mergeCell ref="U16:U18"/>
    <mergeCell ref="Q19:Q21"/>
    <mergeCell ref="R19:R21"/>
    <mergeCell ref="S19:S21"/>
    <mergeCell ref="T19:T21"/>
    <mergeCell ref="U19:U21"/>
    <mergeCell ref="Q22:Q24"/>
    <mergeCell ref="R22:R24"/>
    <mergeCell ref="S22:S24"/>
    <mergeCell ref="T22:T24"/>
    <mergeCell ref="U22:U24"/>
    <mergeCell ref="R1:R3"/>
    <mergeCell ref="S1:S3"/>
    <mergeCell ref="T1:T3"/>
    <mergeCell ref="U1:U3"/>
    <mergeCell ref="Q4:Q6"/>
    <mergeCell ref="R4:R6"/>
    <mergeCell ref="S4:S6"/>
    <mergeCell ref="T4:T6"/>
    <mergeCell ref="U4:U6"/>
    <mergeCell ref="Q7:Q9"/>
    <mergeCell ref="R7:R9"/>
    <mergeCell ref="S7:S9"/>
    <mergeCell ref="T7:T9"/>
    <mergeCell ref="U7:U9"/>
    <mergeCell ref="Q10:Q12"/>
    <mergeCell ref="R10:R12"/>
    <mergeCell ref="S10:S12"/>
    <mergeCell ref="T10:T12"/>
    <mergeCell ref="U10:U12"/>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G259:G260"/>
    <mergeCell ref="G262:G263"/>
    <mergeCell ref="Q1:Q3"/>
    <mergeCell ref="Q13:Q15"/>
    <mergeCell ref="Q25:Q27"/>
    <mergeCell ref="Q37:Q39"/>
    <mergeCell ref="Q49:Q51"/>
    <mergeCell ref="Q61:Q63"/>
    <mergeCell ref="Q73:Q75"/>
    <mergeCell ref="Q85:Q87"/>
    <mergeCell ref="Q97:Q99"/>
    <mergeCell ref="Q109:Q111"/>
    <mergeCell ref="Q121:Q123"/>
    <mergeCell ref="Q133:Q135"/>
    <mergeCell ref="Q145:Q147"/>
    <mergeCell ref="Q157:Q159"/>
    <mergeCell ref="Q169:Q171"/>
    <mergeCell ref="Q181:Q183"/>
    <mergeCell ref="G397:G398"/>
    <mergeCell ref="G400:G401"/>
    <mergeCell ref="G403:G404"/>
    <mergeCell ref="G406:G407"/>
    <mergeCell ref="G409:G410"/>
    <mergeCell ref="G412:G413"/>
    <mergeCell ref="G415:G416"/>
    <mergeCell ref="H403:H405"/>
    <mergeCell ref="I403:I405"/>
    <mergeCell ref="K403:K405"/>
    <mergeCell ref="E427:E429"/>
    <mergeCell ref="H427:H429"/>
    <mergeCell ref="I427:I429"/>
    <mergeCell ref="K427:K429"/>
    <mergeCell ref="E424:E426"/>
    <mergeCell ref="H424:H426"/>
    <mergeCell ref="I424:I426"/>
    <mergeCell ref="K424:K426"/>
    <mergeCell ref="E421:E423"/>
    <mergeCell ref="H421:H423"/>
    <mergeCell ref="I421:I423"/>
    <mergeCell ref="K421:K423"/>
    <mergeCell ref="G418:G419"/>
    <mergeCell ref="G421:G422"/>
    <mergeCell ref="G424:G425"/>
    <mergeCell ref="G427:G428"/>
    <mergeCell ref="J397:J399"/>
    <mergeCell ref="J415:J417"/>
    <mergeCell ref="J418:J420"/>
    <mergeCell ref="J421:J423"/>
    <mergeCell ref="J424:J426"/>
    <mergeCell ref="J427:J429"/>
    <mergeCell ref="E397:E399"/>
    <mergeCell ref="H397:H399"/>
    <mergeCell ref="I397:I399"/>
    <mergeCell ref="K397:K399"/>
    <mergeCell ref="E418:E420"/>
    <mergeCell ref="H418:H420"/>
    <mergeCell ref="I418:I420"/>
    <mergeCell ref="K418:K420"/>
    <mergeCell ref="E415:E417"/>
    <mergeCell ref="H415:H417"/>
    <mergeCell ref="I415:I417"/>
    <mergeCell ref="K415:K417"/>
    <mergeCell ref="B398:B399"/>
    <mergeCell ref="B401:B402"/>
    <mergeCell ref="B404:B405"/>
    <mergeCell ref="B407:B408"/>
    <mergeCell ref="B410:B411"/>
    <mergeCell ref="B413:B414"/>
    <mergeCell ref="B416:B417"/>
    <mergeCell ref="B419:B420"/>
    <mergeCell ref="E412:E414"/>
    <mergeCell ref="H412:H414"/>
    <mergeCell ref="I412:I414"/>
    <mergeCell ref="K412:K414"/>
    <mergeCell ref="E409:E411"/>
    <mergeCell ref="H409:H411"/>
    <mergeCell ref="I409:I411"/>
    <mergeCell ref="K409:K411"/>
    <mergeCell ref="E406:E408"/>
    <mergeCell ref="H406:H408"/>
    <mergeCell ref="I406:I408"/>
    <mergeCell ref="K406:K408"/>
    <mergeCell ref="E388:E390"/>
    <mergeCell ref="H388:H390"/>
    <mergeCell ref="I388:I390"/>
    <mergeCell ref="K388:K390"/>
    <mergeCell ref="E385:E387"/>
    <mergeCell ref="H385:H387"/>
    <mergeCell ref="I385:I387"/>
    <mergeCell ref="K385:K387"/>
    <mergeCell ref="E382:E384"/>
    <mergeCell ref="H382:H384"/>
    <mergeCell ref="I382:I384"/>
    <mergeCell ref="K382:K384"/>
    <mergeCell ref="E394:E396"/>
    <mergeCell ref="H394:H396"/>
    <mergeCell ref="I394:I396"/>
    <mergeCell ref="K394:K396"/>
    <mergeCell ref="E391:E393"/>
    <mergeCell ref="H391:H393"/>
    <mergeCell ref="I391:I393"/>
    <mergeCell ref="K391:K393"/>
    <mergeCell ref="G382:G383"/>
    <mergeCell ref="G385:G386"/>
    <mergeCell ref="G388:G389"/>
    <mergeCell ref="G391:G392"/>
    <mergeCell ref="G394:G395"/>
    <mergeCell ref="J382:J384"/>
    <mergeCell ref="J385:J387"/>
    <mergeCell ref="J388:J390"/>
    <mergeCell ref="J391:J393"/>
    <mergeCell ref="J394:J396"/>
    <mergeCell ref="H364:H366"/>
    <mergeCell ref="I364:I366"/>
    <mergeCell ref="K364:K366"/>
    <mergeCell ref="E361:E363"/>
    <mergeCell ref="H361:H363"/>
    <mergeCell ref="I361:I363"/>
    <mergeCell ref="K361:K363"/>
    <mergeCell ref="E358:E360"/>
    <mergeCell ref="H358:H360"/>
    <mergeCell ref="I358:I360"/>
    <mergeCell ref="K358:K360"/>
    <mergeCell ref="G358:G359"/>
    <mergeCell ref="E379:E381"/>
    <mergeCell ref="H379:H381"/>
    <mergeCell ref="I379:I381"/>
    <mergeCell ref="K379:K381"/>
    <mergeCell ref="E376:E378"/>
    <mergeCell ref="H376:H378"/>
    <mergeCell ref="I376:I378"/>
    <mergeCell ref="K376:K378"/>
    <mergeCell ref="E373:E375"/>
    <mergeCell ref="H373:H375"/>
    <mergeCell ref="I373:I375"/>
    <mergeCell ref="K373:K375"/>
    <mergeCell ref="G367:G368"/>
    <mergeCell ref="G370:G371"/>
    <mergeCell ref="G373:G374"/>
    <mergeCell ref="G376:G377"/>
    <mergeCell ref="G379:G380"/>
    <mergeCell ref="J379:J381"/>
    <mergeCell ref="J367:J369"/>
    <mergeCell ref="G337:G338"/>
    <mergeCell ref="B344:B345"/>
    <mergeCell ref="J328:J330"/>
    <mergeCell ref="E340:E342"/>
    <mergeCell ref="H340:H342"/>
    <mergeCell ref="I340:I342"/>
    <mergeCell ref="K340:K342"/>
    <mergeCell ref="E337:E339"/>
    <mergeCell ref="H337:H339"/>
    <mergeCell ref="I337:I339"/>
    <mergeCell ref="K337:K339"/>
    <mergeCell ref="E334:E336"/>
    <mergeCell ref="H334:H336"/>
    <mergeCell ref="G361:G362"/>
    <mergeCell ref="G364:G365"/>
    <mergeCell ref="E370:E372"/>
    <mergeCell ref="H370:H372"/>
    <mergeCell ref="I370:I372"/>
    <mergeCell ref="K370:K372"/>
    <mergeCell ref="E367:E369"/>
    <mergeCell ref="H367:H369"/>
    <mergeCell ref="I367:I369"/>
    <mergeCell ref="K367:K369"/>
    <mergeCell ref="E346:E348"/>
    <mergeCell ref="H346:H348"/>
    <mergeCell ref="I346:I348"/>
    <mergeCell ref="K346:K348"/>
    <mergeCell ref="E343:E345"/>
    <mergeCell ref="H343:H345"/>
    <mergeCell ref="I343:I345"/>
    <mergeCell ref="K343:K345"/>
    <mergeCell ref="J349:J351"/>
    <mergeCell ref="E355:E357"/>
    <mergeCell ref="H355:H357"/>
    <mergeCell ref="I355:I357"/>
    <mergeCell ref="K355:K357"/>
    <mergeCell ref="E352:E354"/>
    <mergeCell ref="H352:H354"/>
    <mergeCell ref="I352:I354"/>
    <mergeCell ref="K352:K354"/>
    <mergeCell ref="E349:E351"/>
    <mergeCell ref="H349:H351"/>
    <mergeCell ref="I349:I351"/>
    <mergeCell ref="K349:K351"/>
    <mergeCell ref="G355:G356"/>
    <mergeCell ref="G343:G344"/>
    <mergeCell ref="G346:G347"/>
    <mergeCell ref="G349:G350"/>
    <mergeCell ref="G352:G353"/>
    <mergeCell ref="J343:J345"/>
    <mergeCell ref="B338:B339"/>
    <mergeCell ref="J301:J303"/>
    <mergeCell ref="G340:G341"/>
    <mergeCell ref="H319:H321"/>
    <mergeCell ref="I319:I321"/>
    <mergeCell ref="K319:K321"/>
    <mergeCell ref="E331:E333"/>
    <mergeCell ref="H331:H333"/>
    <mergeCell ref="I331:I333"/>
    <mergeCell ref="K331:K333"/>
    <mergeCell ref="E328:E330"/>
    <mergeCell ref="H328:H330"/>
    <mergeCell ref="I328:I330"/>
    <mergeCell ref="K328:K330"/>
    <mergeCell ref="E325:E327"/>
    <mergeCell ref="H325:H327"/>
    <mergeCell ref="I325:I327"/>
    <mergeCell ref="K325:K327"/>
    <mergeCell ref="G319:G320"/>
    <mergeCell ref="B341:B342"/>
    <mergeCell ref="E319:E321"/>
    <mergeCell ref="I334:I336"/>
    <mergeCell ref="K334:K336"/>
    <mergeCell ref="E322:E324"/>
    <mergeCell ref="H322:H324"/>
    <mergeCell ref="I322:I324"/>
    <mergeCell ref="K322:K324"/>
    <mergeCell ref="G322:G323"/>
    <mergeCell ref="G325:G326"/>
    <mergeCell ref="G328:G329"/>
    <mergeCell ref="G331:G332"/>
    <mergeCell ref="G334:G335"/>
    <mergeCell ref="B296:B297"/>
    <mergeCell ref="B299:B300"/>
    <mergeCell ref="B302:B303"/>
    <mergeCell ref="B305:B306"/>
    <mergeCell ref="B308:B309"/>
    <mergeCell ref="B311:B312"/>
    <mergeCell ref="E316:E318"/>
    <mergeCell ref="H316:H318"/>
    <mergeCell ref="I316:I318"/>
    <mergeCell ref="K316:K318"/>
    <mergeCell ref="E313:E315"/>
    <mergeCell ref="H313:H315"/>
    <mergeCell ref="I313:I315"/>
    <mergeCell ref="K313:K315"/>
    <mergeCell ref="E310:E312"/>
    <mergeCell ref="H310:H312"/>
    <mergeCell ref="I310:I312"/>
    <mergeCell ref="K310:K312"/>
    <mergeCell ref="E298:E300"/>
    <mergeCell ref="H298:H300"/>
    <mergeCell ref="I298:I300"/>
    <mergeCell ref="K298:K300"/>
    <mergeCell ref="G298:G299"/>
    <mergeCell ref="G304:G305"/>
    <mergeCell ref="G307:G308"/>
    <mergeCell ref="G310:G311"/>
    <mergeCell ref="G313:G314"/>
    <mergeCell ref="G316:G317"/>
    <mergeCell ref="B314:B315"/>
    <mergeCell ref="B317:B318"/>
    <mergeCell ref="E295:E297"/>
    <mergeCell ref="H295:H297"/>
    <mergeCell ref="G286:G287"/>
    <mergeCell ref="G289:G290"/>
    <mergeCell ref="J280:J282"/>
    <mergeCell ref="J283:J285"/>
    <mergeCell ref="J286:J288"/>
    <mergeCell ref="I295:I297"/>
    <mergeCell ref="K295:K297"/>
    <mergeCell ref="E307:E309"/>
    <mergeCell ref="H307:H309"/>
    <mergeCell ref="I307:I309"/>
    <mergeCell ref="K307:K309"/>
    <mergeCell ref="E304:E306"/>
    <mergeCell ref="H304:H306"/>
    <mergeCell ref="I304:I306"/>
    <mergeCell ref="K304:K306"/>
    <mergeCell ref="E301:E303"/>
    <mergeCell ref="H301:H303"/>
    <mergeCell ref="I301:I303"/>
    <mergeCell ref="K301:K303"/>
    <mergeCell ref="G301:G302"/>
    <mergeCell ref="G295:G296"/>
    <mergeCell ref="E292:E294"/>
    <mergeCell ref="H292:H294"/>
    <mergeCell ref="I292:I294"/>
    <mergeCell ref="K292:K294"/>
    <mergeCell ref="G292:G293"/>
    <mergeCell ref="J292:J294"/>
    <mergeCell ref="G265:G266"/>
    <mergeCell ref="G268:G269"/>
    <mergeCell ref="E271:E273"/>
    <mergeCell ref="H271:H273"/>
    <mergeCell ref="I271:I273"/>
    <mergeCell ref="K271:K273"/>
    <mergeCell ref="E283:E285"/>
    <mergeCell ref="H283:H285"/>
    <mergeCell ref="I283:I285"/>
    <mergeCell ref="K283:K285"/>
    <mergeCell ref="E280:E282"/>
    <mergeCell ref="H280:H282"/>
    <mergeCell ref="I280:I282"/>
    <mergeCell ref="K280:K282"/>
    <mergeCell ref="E277:E279"/>
    <mergeCell ref="H277:H279"/>
    <mergeCell ref="I277:I279"/>
    <mergeCell ref="K277:K279"/>
    <mergeCell ref="G271:G272"/>
    <mergeCell ref="J265:J267"/>
    <mergeCell ref="J271:J273"/>
    <mergeCell ref="E274:E276"/>
    <mergeCell ref="H274:H276"/>
    <mergeCell ref="I274:I276"/>
    <mergeCell ref="K274:K276"/>
    <mergeCell ref="G274:G275"/>
    <mergeCell ref="G277:G278"/>
    <mergeCell ref="G280:G281"/>
    <mergeCell ref="G283:G284"/>
    <mergeCell ref="E259:E261"/>
    <mergeCell ref="H259:H261"/>
    <mergeCell ref="I259:I261"/>
    <mergeCell ref="K259:K261"/>
    <mergeCell ref="E256:E258"/>
    <mergeCell ref="H256:H258"/>
    <mergeCell ref="I256:I258"/>
    <mergeCell ref="K256:K258"/>
    <mergeCell ref="E253:E255"/>
    <mergeCell ref="H253:H255"/>
    <mergeCell ref="I253:I255"/>
    <mergeCell ref="K253:K255"/>
    <mergeCell ref="G247:G248"/>
    <mergeCell ref="E268:E270"/>
    <mergeCell ref="H268:H270"/>
    <mergeCell ref="I268:I270"/>
    <mergeCell ref="K268:K270"/>
    <mergeCell ref="E265:E267"/>
    <mergeCell ref="H265:H267"/>
    <mergeCell ref="I265:I267"/>
    <mergeCell ref="K265:K267"/>
    <mergeCell ref="E262:E264"/>
    <mergeCell ref="H262:H264"/>
    <mergeCell ref="I262:I264"/>
    <mergeCell ref="K262:K264"/>
    <mergeCell ref="E250:E252"/>
    <mergeCell ref="H250:H252"/>
    <mergeCell ref="I250:I252"/>
    <mergeCell ref="K250:K252"/>
    <mergeCell ref="G250:G251"/>
    <mergeCell ref="G253:G254"/>
    <mergeCell ref="G256:G257"/>
    <mergeCell ref="B224:B225"/>
    <mergeCell ref="E244:E246"/>
    <mergeCell ref="H244:H246"/>
    <mergeCell ref="I244:I246"/>
    <mergeCell ref="K244:K246"/>
    <mergeCell ref="E241:E243"/>
    <mergeCell ref="H241:H243"/>
    <mergeCell ref="I241:I243"/>
    <mergeCell ref="K241:K243"/>
    <mergeCell ref="E238:E240"/>
    <mergeCell ref="H238:H240"/>
    <mergeCell ref="I238:I240"/>
    <mergeCell ref="K238:K240"/>
    <mergeCell ref="G238:G239"/>
    <mergeCell ref="G241:G242"/>
    <mergeCell ref="G244:G245"/>
    <mergeCell ref="E247:E249"/>
    <mergeCell ref="H247:H249"/>
    <mergeCell ref="I247:I249"/>
    <mergeCell ref="K247:K249"/>
    <mergeCell ref="E226:E228"/>
    <mergeCell ref="H226:H228"/>
    <mergeCell ref="I226:I228"/>
    <mergeCell ref="K226:K228"/>
    <mergeCell ref="E223:E225"/>
    <mergeCell ref="H223:H225"/>
    <mergeCell ref="I223:I225"/>
    <mergeCell ref="K223:K225"/>
    <mergeCell ref="E235:E237"/>
    <mergeCell ref="H235:H237"/>
    <mergeCell ref="I235:I237"/>
    <mergeCell ref="K235:K237"/>
    <mergeCell ref="B191:B192"/>
    <mergeCell ref="E232:E234"/>
    <mergeCell ref="H232:H234"/>
    <mergeCell ref="I232:I234"/>
    <mergeCell ref="K232:K234"/>
    <mergeCell ref="E229:E231"/>
    <mergeCell ref="H229:H231"/>
    <mergeCell ref="I229:I231"/>
    <mergeCell ref="K229:K231"/>
    <mergeCell ref="G235:G236"/>
    <mergeCell ref="G223:G224"/>
    <mergeCell ref="G226:G227"/>
    <mergeCell ref="G229:G230"/>
    <mergeCell ref="G232:G233"/>
    <mergeCell ref="B200:B201"/>
    <mergeCell ref="B203:B204"/>
    <mergeCell ref="B206:B207"/>
    <mergeCell ref="B209:B210"/>
    <mergeCell ref="B212:B213"/>
    <mergeCell ref="B215:B216"/>
    <mergeCell ref="E220:E222"/>
    <mergeCell ref="H220:H222"/>
    <mergeCell ref="I220:I222"/>
    <mergeCell ref="K220:K222"/>
    <mergeCell ref="E217:E219"/>
    <mergeCell ref="H217:H219"/>
    <mergeCell ref="I217:I219"/>
    <mergeCell ref="K217:K219"/>
    <mergeCell ref="E214:E216"/>
    <mergeCell ref="H214:H216"/>
    <mergeCell ref="I214:I216"/>
    <mergeCell ref="K214:K216"/>
    <mergeCell ref="G214:G215"/>
    <mergeCell ref="G217:G218"/>
    <mergeCell ref="G220:G221"/>
    <mergeCell ref="B218:B219"/>
    <mergeCell ref="B221:B222"/>
    <mergeCell ref="E199:E201"/>
    <mergeCell ref="H199:H201"/>
    <mergeCell ref="I199:I201"/>
    <mergeCell ref="K199:K201"/>
    <mergeCell ref="E211:E213"/>
    <mergeCell ref="H211:H213"/>
    <mergeCell ref="I211:I213"/>
    <mergeCell ref="K211:K213"/>
    <mergeCell ref="E208:E210"/>
    <mergeCell ref="H208:H210"/>
    <mergeCell ref="I208:I210"/>
    <mergeCell ref="K208:K210"/>
    <mergeCell ref="E205:E207"/>
    <mergeCell ref="H205:H207"/>
    <mergeCell ref="I205:I207"/>
    <mergeCell ref="K205:K207"/>
    <mergeCell ref="G199:G200"/>
    <mergeCell ref="E202:E204"/>
    <mergeCell ref="J199:J201"/>
    <mergeCell ref="J202:J204"/>
    <mergeCell ref="J205:J207"/>
    <mergeCell ref="J208:J210"/>
    <mergeCell ref="J211:J213"/>
    <mergeCell ref="J217:J219"/>
    <mergeCell ref="I178:I180"/>
    <mergeCell ref="K178:K180"/>
    <mergeCell ref="G178:G179"/>
    <mergeCell ref="G184:G185"/>
    <mergeCell ref="G187:G188"/>
    <mergeCell ref="G190:G191"/>
    <mergeCell ref="G193:G194"/>
    <mergeCell ref="G196:G197"/>
    <mergeCell ref="E175:E177"/>
    <mergeCell ref="H175:H177"/>
    <mergeCell ref="H202:H204"/>
    <mergeCell ref="I202:I204"/>
    <mergeCell ref="K202:K204"/>
    <mergeCell ref="G202:G203"/>
    <mergeCell ref="G205:G206"/>
    <mergeCell ref="G208:G209"/>
    <mergeCell ref="G211:G212"/>
    <mergeCell ref="J187:J189"/>
    <mergeCell ref="J190:J192"/>
    <mergeCell ref="J193:J195"/>
    <mergeCell ref="J196:J198"/>
    <mergeCell ref="J178:J180"/>
    <mergeCell ref="B194:B195"/>
    <mergeCell ref="B197:B198"/>
    <mergeCell ref="I175:I177"/>
    <mergeCell ref="K175:K177"/>
    <mergeCell ref="E187:E189"/>
    <mergeCell ref="H187:H189"/>
    <mergeCell ref="I187:I189"/>
    <mergeCell ref="K187:K189"/>
    <mergeCell ref="E184:E186"/>
    <mergeCell ref="H184:H186"/>
    <mergeCell ref="I184:I186"/>
    <mergeCell ref="K184:K186"/>
    <mergeCell ref="E181:E183"/>
    <mergeCell ref="H181:H183"/>
    <mergeCell ref="I181:I183"/>
    <mergeCell ref="K181:K183"/>
    <mergeCell ref="G181:G182"/>
    <mergeCell ref="G175:G176"/>
    <mergeCell ref="E196:E198"/>
    <mergeCell ref="H196:H198"/>
    <mergeCell ref="I196:I198"/>
    <mergeCell ref="K196:K198"/>
    <mergeCell ref="E193:E195"/>
    <mergeCell ref="H193:H195"/>
    <mergeCell ref="I193:I195"/>
    <mergeCell ref="K193:K195"/>
    <mergeCell ref="E190:E192"/>
    <mergeCell ref="H190:H192"/>
    <mergeCell ref="I190:I192"/>
    <mergeCell ref="K190:K192"/>
    <mergeCell ref="E178:E180"/>
    <mergeCell ref="H178:H180"/>
    <mergeCell ref="B152:B153"/>
    <mergeCell ref="B155:B156"/>
    <mergeCell ref="B158:B159"/>
    <mergeCell ref="B161:B162"/>
    <mergeCell ref="B164:B165"/>
    <mergeCell ref="B167:B168"/>
    <mergeCell ref="E172:E174"/>
    <mergeCell ref="H172:H174"/>
    <mergeCell ref="I172:I174"/>
    <mergeCell ref="K172:K174"/>
    <mergeCell ref="E169:E171"/>
    <mergeCell ref="H169:H171"/>
    <mergeCell ref="I169:I171"/>
    <mergeCell ref="K169:K171"/>
    <mergeCell ref="E166:E168"/>
    <mergeCell ref="H166:H168"/>
    <mergeCell ref="I166:I168"/>
    <mergeCell ref="K166:K168"/>
    <mergeCell ref="E154:E156"/>
    <mergeCell ref="H154:H156"/>
    <mergeCell ref="I154:I156"/>
    <mergeCell ref="K154:K156"/>
    <mergeCell ref="G154:G155"/>
    <mergeCell ref="G157:G158"/>
    <mergeCell ref="G160:G161"/>
    <mergeCell ref="G163:G164"/>
    <mergeCell ref="G166:G167"/>
    <mergeCell ref="G169:G170"/>
    <mergeCell ref="G172:G173"/>
    <mergeCell ref="B170:B171"/>
    <mergeCell ref="B173:B174"/>
    <mergeCell ref="E151:E153"/>
    <mergeCell ref="H151:H153"/>
    <mergeCell ref="I151:I153"/>
    <mergeCell ref="K151:K153"/>
    <mergeCell ref="E163:E165"/>
    <mergeCell ref="H163:H165"/>
    <mergeCell ref="I163:I165"/>
    <mergeCell ref="K163:K165"/>
    <mergeCell ref="E160:E162"/>
    <mergeCell ref="H160:H162"/>
    <mergeCell ref="I160:I162"/>
    <mergeCell ref="K160:K162"/>
    <mergeCell ref="E157:E159"/>
    <mergeCell ref="H157:H159"/>
    <mergeCell ref="I157:I159"/>
    <mergeCell ref="K157:K159"/>
    <mergeCell ref="G151:G152"/>
    <mergeCell ref="E148:E150"/>
    <mergeCell ref="H148:H150"/>
    <mergeCell ref="I148:I150"/>
    <mergeCell ref="K148:K150"/>
    <mergeCell ref="G148:G149"/>
    <mergeCell ref="J151:J153"/>
    <mergeCell ref="J148:J150"/>
    <mergeCell ref="J154:J156"/>
    <mergeCell ref="J160:J162"/>
    <mergeCell ref="E145:E147"/>
    <mergeCell ref="H145:H147"/>
    <mergeCell ref="I145:I147"/>
    <mergeCell ref="K145:K147"/>
    <mergeCell ref="E142:E144"/>
    <mergeCell ref="H142:H144"/>
    <mergeCell ref="I142:I144"/>
    <mergeCell ref="K142:K144"/>
    <mergeCell ref="E130:E132"/>
    <mergeCell ref="H130:H132"/>
    <mergeCell ref="I130:I132"/>
    <mergeCell ref="K130:K132"/>
    <mergeCell ref="G130:G131"/>
    <mergeCell ref="G133:G134"/>
    <mergeCell ref="G136:G137"/>
    <mergeCell ref="G139:G140"/>
    <mergeCell ref="G142:G143"/>
    <mergeCell ref="G145:G146"/>
    <mergeCell ref="J130:J132"/>
    <mergeCell ref="J133:J135"/>
    <mergeCell ref="J136:J138"/>
    <mergeCell ref="J139:J141"/>
    <mergeCell ref="J142:J144"/>
    <mergeCell ref="J145:J147"/>
    <mergeCell ref="H127:H129"/>
    <mergeCell ref="I127:I129"/>
    <mergeCell ref="K127:K129"/>
    <mergeCell ref="E139:E141"/>
    <mergeCell ref="H139:H141"/>
    <mergeCell ref="I139:I141"/>
    <mergeCell ref="K139:K141"/>
    <mergeCell ref="E136:E138"/>
    <mergeCell ref="H136:H138"/>
    <mergeCell ref="I136:I138"/>
    <mergeCell ref="K136:K138"/>
    <mergeCell ref="E133:E135"/>
    <mergeCell ref="H133:H135"/>
    <mergeCell ref="I133:I135"/>
    <mergeCell ref="K133:K135"/>
    <mergeCell ref="G127:G128"/>
    <mergeCell ref="E124:E126"/>
    <mergeCell ref="H124:H126"/>
    <mergeCell ref="I124:I126"/>
    <mergeCell ref="K124:K126"/>
    <mergeCell ref="E127:E129"/>
    <mergeCell ref="J124:J126"/>
    <mergeCell ref="J127:J129"/>
    <mergeCell ref="E121:E123"/>
    <mergeCell ref="H121:H123"/>
    <mergeCell ref="I121:I123"/>
    <mergeCell ref="K121:K123"/>
    <mergeCell ref="E118:E120"/>
    <mergeCell ref="H118:H120"/>
    <mergeCell ref="I118:I120"/>
    <mergeCell ref="K118:K120"/>
    <mergeCell ref="G124:G125"/>
    <mergeCell ref="E106:E108"/>
    <mergeCell ref="H106:H108"/>
    <mergeCell ref="I106:I108"/>
    <mergeCell ref="K106:K108"/>
    <mergeCell ref="G106:G107"/>
    <mergeCell ref="G109:G110"/>
    <mergeCell ref="G112:G113"/>
    <mergeCell ref="G115:G116"/>
    <mergeCell ref="G118:G119"/>
    <mergeCell ref="G121:G122"/>
    <mergeCell ref="J106:J108"/>
    <mergeCell ref="J109:J111"/>
    <mergeCell ref="J112:J114"/>
    <mergeCell ref="J115:J117"/>
    <mergeCell ref="J118:J120"/>
    <mergeCell ref="J121:J123"/>
    <mergeCell ref="E103:E105"/>
    <mergeCell ref="H103:H105"/>
    <mergeCell ref="I103:I105"/>
    <mergeCell ref="K103:K105"/>
    <mergeCell ref="E115:E117"/>
    <mergeCell ref="H115:H117"/>
    <mergeCell ref="I115:I117"/>
    <mergeCell ref="K115:K117"/>
    <mergeCell ref="E112:E114"/>
    <mergeCell ref="H112:H114"/>
    <mergeCell ref="I112:I114"/>
    <mergeCell ref="K112:K114"/>
    <mergeCell ref="E109:E111"/>
    <mergeCell ref="H109:H111"/>
    <mergeCell ref="I109:I111"/>
    <mergeCell ref="K109:K111"/>
    <mergeCell ref="G103:G104"/>
    <mergeCell ref="J103:J105"/>
    <mergeCell ref="E100:E102"/>
    <mergeCell ref="H100:H102"/>
    <mergeCell ref="I100:I102"/>
    <mergeCell ref="K100:K102"/>
    <mergeCell ref="E97:E99"/>
    <mergeCell ref="H97:H99"/>
    <mergeCell ref="I97:I99"/>
    <mergeCell ref="K97:K99"/>
    <mergeCell ref="E94:E96"/>
    <mergeCell ref="H94:H96"/>
    <mergeCell ref="I94:I96"/>
    <mergeCell ref="K94:K96"/>
    <mergeCell ref="E91:E93"/>
    <mergeCell ref="H91:H93"/>
    <mergeCell ref="I91:I93"/>
    <mergeCell ref="K91:K93"/>
    <mergeCell ref="G97:G98"/>
    <mergeCell ref="G100:G101"/>
    <mergeCell ref="J100:J102"/>
    <mergeCell ref="B71:B72"/>
    <mergeCell ref="B74:B75"/>
    <mergeCell ref="E88:E90"/>
    <mergeCell ref="H88:H90"/>
    <mergeCell ref="I88:I90"/>
    <mergeCell ref="K88:K90"/>
    <mergeCell ref="E85:E87"/>
    <mergeCell ref="H85:H87"/>
    <mergeCell ref="I85:I87"/>
    <mergeCell ref="K85:K87"/>
    <mergeCell ref="E82:E84"/>
    <mergeCell ref="H82:H84"/>
    <mergeCell ref="I82:I84"/>
    <mergeCell ref="K82:K84"/>
    <mergeCell ref="E79:E81"/>
    <mergeCell ref="H79:H81"/>
    <mergeCell ref="I79:I81"/>
    <mergeCell ref="K79:K81"/>
    <mergeCell ref="E76:E78"/>
    <mergeCell ref="H76:H78"/>
    <mergeCell ref="I76:I78"/>
    <mergeCell ref="K76:K78"/>
    <mergeCell ref="E73:E75"/>
    <mergeCell ref="H73:H75"/>
    <mergeCell ref="I73:I75"/>
    <mergeCell ref="K73:K75"/>
    <mergeCell ref="E70:E72"/>
    <mergeCell ref="H70:H72"/>
    <mergeCell ref="J73:J75"/>
    <mergeCell ref="J76:J78"/>
    <mergeCell ref="J79:J81"/>
    <mergeCell ref="J82:J84"/>
    <mergeCell ref="K46:K48"/>
    <mergeCell ref="K40:K42"/>
    <mergeCell ref="E37:E39"/>
    <mergeCell ref="H37:H39"/>
    <mergeCell ref="I37:I39"/>
    <mergeCell ref="K37:K39"/>
    <mergeCell ref="E49:E51"/>
    <mergeCell ref="H49:H51"/>
    <mergeCell ref="I49:I51"/>
    <mergeCell ref="I70:I72"/>
    <mergeCell ref="K70:K72"/>
    <mergeCell ref="E67:E69"/>
    <mergeCell ref="H67:H69"/>
    <mergeCell ref="I67:I69"/>
    <mergeCell ref="K67:K69"/>
    <mergeCell ref="E64:E66"/>
    <mergeCell ref="H64:H66"/>
    <mergeCell ref="I64:I66"/>
    <mergeCell ref="K64:K66"/>
    <mergeCell ref="E61:E63"/>
    <mergeCell ref="H61:H63"/>
    <mergeCell ref="I61:I63"/>
    <mergeCell ref="K61:K63"/>
    <mergeCell ref="G61:G62"/>
    <mergeCell ref="G64:G65"/>
    <mergeCell ref="G67:G68"/>
    <mergeCell ref="G70:G71"/>
    <mergeCell ref="J52:J54"/>
    <mergeCell ref="E43:E45"/>
    <mergeCell ref="J55:J57"/>
    <mergeCell ref="H43:H45"/>
    <mergeCell ref="G37:G38"/>
    <mergeCell ref="I43:I45"/>
    <mergeCell ref="K43:K45"/>
    <mergeCell ref="E40:E42"/>
    <mergeCell ref="H40:H42"/>
    <mergeCell ref="I40:I42"/>
    <mergeCell ref="E22:E24"/>
    <mergeCell ref="H22:H24"/>
    <mergeCell ref="I22:I24"/>
    <mergeCell ref="K22:K24"/>
    <mergeCell ref="H34:H36"/>
    <mergeCell ref="I34:I36"/>
    <mergeCell ref="E19:E21"/>
    <mergeCell ref="E58:E60"/>
    <mergeCell ref="H58:H60"/>
    <mergeCell ref="I58:I60"/>
    <mergeCell ref="K58:K60"/>
    <mergeCell ref="E55:E57"/>
    <mergeCell ref="H55:H57"/>
    <mergeCell ref="I55:I57"/>
    <mergeCell ref="K55:K57"/>
    <mergeCell ref="E52:E54"/>
    <mergeCell ref="H52:H54"/>
    <mergeCell ref="I52:I54"/>
    <mergeCell ref="K52:K54"/>
    <mergeCell ref="H25:H27"/>
    <mergeCell ref="I25:I27"/>
    <mergeCell ref="K25:K27"/>
    <mergeCell ref="E34:E36"/>
    <mergeCell ref="G19:G20"/>
    <mergeCell ref="E46:E48"/>
    <mergeCell ref="H46:H48"/>
    <mergeCell ref="I46:I48"/>
    <mergeCell ref="E31:E33"/>
    <mergeCell ref="H31:H33"/>
    <mergeCell ref="I31:I33"/>
    <mergeCell ref="K31:K33"/>
    <mergeCell ref="E28:E30"/>
    <mergeCell ref="H28:H30"/>
    <mergeCell ref="I28:I30"/>
    <mergeCell ref="K28:K30"/>
    <mergeCell ref="E25:E27"/>
    <mergeCell ref="H19:H21"/>
    <mergeCell ref="G13:G14"/>
    <mergeCell ref="G16:G17"/>
    <mergeCell ref="G22:G23"/>
    <mergeCell ref="G25:G26"/>
    <mergeCell ref="G28:G29"/>
    <mergeCell ref="G31:G32"/>
    <mergeCell ref="J22:J24"/>
    <mergeCell ref="J25:J27"/>
    <mergeCell ref="J28:J30"/>
    <mergeCell ref="J31:J33"/>
    <mergeCell ref="B5:B6"/>
    <mergeCell ref="B8:B9"/>
    <mergeCell ref="E10:E12"/>
    <mergeCell ref="H10:H12"/>
    <mergeCell ref="I10:I12"/>
    <mergeCell ref="K10:K12"/>
    <mergeCell ref="N10:N11"/>
    <mergeCell ref="N13:N14"/>
    <mergeCell ref="N16:N17"/>
    <mergeCell ref="N19:N20"/>
    <mergeCell ref="E7:E9"/>
    <mergeCell ref="H7:H9"/>
    <mergeCell ref="I7:I9"/>
    <mergeCell ref="K7:K9"/>
    <mergeCell ref="I19:I21"/>
    <mergeCell ref="K19:K21"/>
    <mergeCell ref="H16:H18"/>
    <mergeCell ref="I16:I18"/>
    <mergeCell ref="K16:K18"/>
    <mergeCell ref="E16:E18"/>
    <mergeCell ref="G10:G11"/>
    <mergeCell ref="B11:B12"/>
    <mergeCell ref="B14:B15"/>
    <mergeCell ref="E4:E6"/>
    <mergeCell ref="E13:E15"/>
    <mergeCell ref="H13:H15"/>
    <mergeCell ref="I13:I15"/>
    <mergeCell ref="H4:H6"/>
    <mergeCell ref="I4:I6"/>
    <mergeCell ref="K4:K6"/>
    <mergeCell ref="B17:B18"/>
    <mergeCell ref="B20:B21"/>
    <mergeCell ref="O4:O6"/>
    <mergeCell ref="O7:O9"/>
    <mergeCell ref="I1:K1"/>
    <mergeCell ref="L4:L6"/>
    <mergeCell ref="L7:L9"/>
    <mergeCell ref="N1:N2"/>
    <mergeCell ref="N4:N5"/>
    <mergeCell ref="N7:N8"/>
    <mergeCell ref="G4:G5"/>
    <mergeCell ref="G7:G8"/>
    <mergeCell ref="J4:J6"/>
    <mergeCell ref="J7:J9"/>
    <mergeCell ref="M4:M6"/>
    <mergeCell ref="M7:M9"/>
    <mergeCell ref="O34:O36"/>
    <mergeCell ref="O37:O39"/>
    <mergeCell ref="O40:O42"/>
    <mergeCell ref="K13:K15"/>
    <mergeCell ref="G34:G35"/>
    <mergeCell ref="G40:G41"/>
    <mergeCell ref="L10:L12"/>
    <mergeCell ref="M10:M12"/>
    <mergeCell ref="L13:L15"/>
    <mergeCell ref="M13:M15"/>
    <mergeCell ref="L16:L18"/>
    <mergeCell ref="M16:M18"/>
    <mergeCell ref="L19:L21"/>
    <mergeCell ref="M19:M21"/>
    <mergeCell ref="L22:L24"/>
    <mergeCell ref="M22:M24"/>
    <mergeCell ref="L25:L27"/>
    <mergeCell ref="M25:M27"/>
    <mergeCell ref="O43:O45"/>
    <mergeCell ref="O46:O48"/>
    <mergeCell ref="O49:O51"/>
    <mergeCell ref="O52:O54"/>
    <mergeCell ref="O55:O57"/>
    <mergeCell ref="O58:O60"/>
    <mergeCell ref="O10:O12"/>
    <mergeCell ref="O13:O15"/>
    <mergeCell ref="O16:O18"/>
    <mergeCell ref="O19:O21"/>
    <mergeCell ref="O22:O24"/>
    <mergeCell ref="O25:O27"/>
    <mergeCell ref="O28:O30"/>
    <mergeCell ref="O31:O33"/>
    <mergeCell ref="O88:O90"/>
    <mergeCell ref="O91:O93"/>
    <mergeCell ref="O94:O96"/>
    <mergeCell ref="O97:O99"/>
    <mergeCell ref="O100:O102"/>
    <mergeCell ref="O103:O105"/>
    <mergeCell ref="O106:O108"/>
    <mergeCell ref="O109:O111"/>
    <mergeCell ref="O112:O114"/>
    <mergeCell ref="O61:O63"/>
    <mergeCell ref="O64:O66"/>
    <mergeCell ref="O67:O69"/>
    <mergeCell ref="O70:O72"/>
    <mergeCell ref="O73:O75"/>
    <mergeCell ref="O76:O78"/>
    <mergeCell ref="O79:O81"/>
    <mergeCell ref="O82:O84"/>
    <mergeCell ref="O85:O87"/>
    <mergeCell ref="O157:O159"/>
    <mergeCell ref="O160:O162"/>
    <mergeCell ref="O163:O165"/>
    <mergeCell ref="O166:O168"/>
    <mergeCell ref="O169:O171"/>
    <mergeCell ref="O172:O174"/>
    <mergeCell ref="O175:O177"/>
    <mergeCell ref="O178:O180"/>
    <mergeCell ref="O115:O117"/>
    <mergeCell ref="O118:O120"/>
    <mergeCell ref="O121:O123"/>
    <mergeCell ref="O124:O126"/>
    <mergeCell ref="O127:O129"/>
    <mergeCell ref="O130:O132"/>
    <mergeCell ref="O187:O189"/>
    <mergeCell ref="O190:O192"/>
    <mergeCell ref="O193:O195"/>
    <mergeCell ref="O133:O135"/>
    <mergeCell ref="O136:O138"/>
    <mergeCell ref="O139:O141"/>
    <mergeCell ref="O142:O144"/>
    <mergeCell ref="O145:O147"/>
    <mergeCell ref="O148:O150"/>
    <mergeCell ref="O151:O153"/>
    <mergeCell ref="O154:O156"/>
    <mergeCell ref="O241:O243"/>
    <mergeCell ref="O244:O246"/>
    <mergeCell ref="O247:O249"/>
    <mergeCell ref="O262:O264"/>
    <mergeCell ref="O265:O267"/>
    <mergeCell ref="O229:O231"/>
    <mergeCell ref="O232:O234"/>
    <mergeCell ref="O214:O216"/>
    <mergeCell ref="O217:O219"/>
    <mergeCell ref="O220:O222"/>
    <mergeCell ref="O223:O225"/>
    <mergeCell ref="O226:O228"/>
    <mergeCell ref="O235:O237"/>
    <mergeCell ref="O238:O240"/>
    <mergeCell ref="O181:O183"/>
    <mergeCell ref="O184:O186"/>
    <mergeCell ref="O196:O198"/>
    <mergeCell ref="O199:O201"/>
    <mergeCell ref="O202:O204"/>
    <mergeCell ref="O205:O207"/>
    <mergeCell ref="O208:O210"/>
    <mergeCell ref="O211:O213"/>
    <mergeCell ref="O298:O300"/>
    <mergeCell ref="O301:O303"/>
    <mergeCell ref="O316:O318"/>
    <mergeCell ref="O319:O321"/>
    <mergeCell ref="O283:O285"/>
    <mergeCell ref="O286:O288"/>
    <mergeCell ref="O268:O270"/>
    <mergeCell ref="O271:O273"/>
    <mergeCell ref="O274:O276"/>
    <mergeCell ref="O277:O279"/>
    <mergeCell ref="O280:O282"/>
    <mergeCell ref="O289:O291"/>
    <mergeCell ref="O292:O294"/>
    <mergeCell ref="O250:O252"/>
    <mergeCell ref="O253:O255"/>
    <mergeCell ref="O256:O258"/>
    <mergeCell ref="O259:O261"/>
    <mergeCell ref="O415:O417"/>
    <mergeCell ref="O418:O420"/>
    <mergeCell ref="O421:O423"/>
    <mergeCell ref="O424:O426"/>
    <mergeCell ref="O427:O429"/>
    <mergeCell ref="O382:O384"/>
    <mergeCell ref="O385:O387"/>
    <mergeCell ref="O388:O390"/>
    <mergeCell ref="O343:O345"/>
    <mergeCell ref="O346:O348"/>
    <mergeCell ref="O358:O360"/>
    <mergeCell ref="O361:O363"/>
    <mergeCell ref="O364:O366"/>
    <mergeCell ref="O367:O369"/>
    <mergeCell ref="O349:O351"/>
    <mergeCell ref="O352:O354"/>
    <mergeCell ref="O355:O357"/>
    <mergeCell ref="O370:O372"/>
    <mergeCell ref="O373:O375"/>
    <mergeCell ref="O376:O378"/>
    <mergeCell ref="O379:O381"/>
    <mergeCell ref="N64:N65"/>
    <mergeCell ref="N67:N68"/>
    <mergeCell ref="O391:O393"/>
    <mergeCell ref="O394:O396"/>
    <mergeCell ref="O397:O399"/>
    <mergeCell ref="O400:O402"/>
    <mergeCell ref="O403:O405"/>
    <mergeCell ref="O406:O408"/>
    <mergeCell ref="O409:O411"/>
    <mergeCell ref="O412:O414"/>
    <mergeCell ref="O337:O339"/>
    <mergeCell ref="N157:N158"/>
    <mergeCell ref="N247:N248"/>
    <mergeCell ref="N124:N125"/>
    <mergeCell ref="O340:O342"/>
    <mergeCell ref="O322:O324"/>
    <mergeCell ref="O325:O327"/>
    <mergeCell ref="O328:O330"/>
    <mergeCell ref="O331:O333"/>
    <mergeCell ref="O334:O336"/>
    <mergeCell ref="O304:O306"/>
    <mergeCell ref="O307:O309"/>
    <mergeCell ref="O310:O312"/>
    <mergeCell ref="O313:O315"/>
    <mergeCell ref="O295:O297"/>
    <mergeCell ref="N127:N128"/>
    <mergeCell ref="N85:N86"/>
    <mergeCell ref="N88:N89"/>
    <mergeCell ref="N91:N92"/>
    <mergeCell ref="N94:N95"/>
    <mergeCell ref="N109:N110"/>
    <mergeCell ref="N112:N113"/>
    <mergeCell ref="M103:M105"/>
    <mergeCell ref="L106:L108"/>
    <mergeCell ref="M106:M108"/>
    <mergeCell ref="L109:L111"/>
    <mergeCell ref="M109:M111"/>
    <mergeCell ref="L112:L114"/>
    <mergeCell ref="M112:M114"/>
    <mergeCell ref="L115:L117"/>
    <mergeCell ref="M115:M117"/>
    <mergeCell ref="L118:L120"/>
    <mergeCell ref="M118:M120"/>
    <mergeCell ref="L121:L123"/>
    <mergeCell ref="E403:E405"/>
    <mergeCell ref="N421:N422"/>
    <mergeCell ref="N424:N425"/>
    <mergeCell ref="N427:N428"/>
    <mergeCell ref="L421:L423"/>
    <mergeCell ref="M421:M423"/>
    <mergeCell ref="L424:L426"/>
    <mergeCell ref="M424:M426"/>
    <mergeCell ref="L427:L429"/>
    <mergeCell ref="M427:M429"/>
    <mergeCell ref="N361:N362"/>
    <mergeCell ref="N364:N365"/>
    <mergeCell ref="N367:N368"/>
    <mergeCell ref="N346:N347"/>
    <mergeCell ref="N349:N350"/>
    <mergeCell ref="N352:N353"/>
    <mergeCell ref="N355:N356"/>
    <mergeCell ref="N358:N359"/>
    <mergeCell ref="N400:N401"/>
    <mergeCell ref="E364:E366"/>
    <mergeCell ref="E433:E435"/>
    <mergeCell ref="H433:H435"/>
    <mergeCell ref="I433:I435"/>
    <mergeCell ref="K433:K435"/>
    <mergeCell ref="O433:O435"/>
    <mergeCell ref="E436:E438"/>
    <mergeCell ref="H436:H438"/>
    <mergeCell ref="I436:I438"/>
    <mergeCell ref="K436:K438"/>
    <mergeCell ref="O436:O438"/>
    <mergeCell ref="E430:E432"/>
    <mergeCell ref="H430:H432"/>
    <mergeCell ref="I430:I432"/>
    <mergeCell ref="K430:K432"/>
    <mergeCell ref="O430:O432"/>
    <mergeCell ref="N430:N431"/>
    <mergeCell ref="N433:N434"/>
    <mergeCell ref="N436:N437"/>
    <mergeCell ref="J433:J435"/>
    <mergeCell ref="L433:L435"/>
    <mergeCell ref="M433:M435"/>
    <mergeCell ref="J436:J438"/>
    <mergeCell ref="L436:L438"/>
    <mergeCell ref="M436:M438"/>
    <mergeCell ref="E400:E402"/>
    <mergeCell ref="H400:H402"/>
    <mergeCell ref="I400:I402"/>
    <mergeCell ref="K400:K402"/>
    <mergeCell ref="G430:G431"/>
    <mergeCell ref="G433:G434"/>
    <mergeCell ref="G436:G437"/>
    <mergeCell ref="E445:E447"/>
    <mergeCell ref="H445:H447"/>
    <mergeCell ref="I445:I447"/>
    <mergeCell ref="K445:K447"/>
    <mergeCell ref="O445:O447"/>
    <mergeCell ref="E448:E450"/>
    <mergeCell ref="H448:H450"/>
    <mergeCell ref="I448:I450"/>
    <mergeCell ref="K448:K450"/>
    <mergeCell ref="O448:O450"/>
    <mergeCell ref="N445:N446"/>
    <mergeCell ref="N448:N449"/>
    <mergeCell ref="E439:E441"/>
    <mergeCell ref="H439:H441"/>
    <mergeCell ref="I439:I441"/>
    <mergeCell ref="K439:K441"/>
    <mergeCell ref="O439:O441"/>
    <mergeCell ref="E442:E444"/>
    <mergeCell ref="H442:H444"/>
    <mergeCell ref="I442:I444"/>
    <mergeCell ref="K442:K444"/>
    <mergeCell ref="O442:O444"/>
    <mergeCell ref="N439:N440"/>
    <mergeCell ref="N442:N443"/>
    <mergeCell ref="G439:G440"/>
    <mergeCell ref="G442:G443"/>
    <mergeCell ref="G445:G446"/>
    <mergeCell ref="G448:G449"/>
    <mergeCell ref="E457:E459"/>
    <mergeCell ref="H457:H459"/>
    <mergeCell ref="I457:I459"/>
    <mergeCell ref="K457:K459"/>
    <mergeCell ref="O457:O459"/>
    <mergeCell ref="E460:E462"/>
    <mergeCell ref="H460:H462"/>
    <mergeCell ref="I460:I462"/>
    <mergeCell ref="K460:K462"/>
    <mergeCell ref="O460:O462"/>
    <mergeCell ref="N457:N458"/>
    <mergeCell ref="N460:N461"/>
    <mergeCell ref="E451:E453"/>
    <mergeCell ref="H451:H453"/>
    <mergeCell ref="I451:I453"/>
    <mergeCell ref="K451:K453"/>
    <mergeCell ref="O451:O453"/>
    <mergeCell ref="E454:E456"/>
    <mergeCell ref="H454:H456"/>
    <mergeCell ref="I454:I456"/>
    <mergeCell ref="K454:K456"/>
    <mergeCell ref="O454:O456"/>
    <mergeCell ref="N451:N452"/>
    <mergeCell ref="N454:N455"/>
    <mergeCell ref="G451:G452"/>
    <mergeCell ref="G454:G455"/>
    <mergeCell ref="G457:G458"/>
    <mergeCell ref="G460:G461"/>
    <mergeCell ref="J457:J459"/>
    <mergeCell ref="E469:E471"/>
    <mergeCell ref="H469:H471"/>
    <mergeCell ref="I469:I471"/>
    <mergeCell ref="K469:K471"/>
    <mergeCell ref="O469:O471"/>
    <mergeCell ref="E472:E474"/>
    <mergeCell ref="H472:H474"/>
    <mergeCell ref="I472:I474"/>
    <mergeCell ref="K472:K474"/>
    <mergeCell ref="O472:O474"/>
    <mergeCell ref="N469:N470"/>
    <mergeCell ref="N472:N473"/>
    <mergeCell ref="G469:G470"/>
    <mergeCell ref="G472:G473"/>
    <mergeCell ref="E463:E465"/>
    <mergeCell ref="H463:H465"/>
    <mergeCell ref="I463:I465"/>
    <mergeCell ref="K463:K465"/>
    <mergeCell ref="O463:O465"/>
    <mergeCell ref="E466:E468"/>
    <mergeCell ref="H466:H468"/>
    <mergeCell ref="I466:I468"/>
    <mergeCell ref="K466:K468"/>
    <mergeCell ref="O466:O468"/>
    <mergeCell ref="N463:N464"/>
    <mergeCell ref="N466:N467"/>
    <mergeCell ref="G463:G464"/>
    <mergeCell ref="G466:G467"/>
    <mergeCell ref="E487:E489"/>
    <mergeCell ref="H487:H489"/>
    <mergeCell ref="I487:I489"/>
    <mergeCell ref="K487:K489"/>
    <mergeCell ref="O487:O489"/>
    <mergeCell ref="E490:E492"/>
    <mergeCell ref="H490:H492"/>
    <mergeCell ref="I490:I492"/>
    <mergeCell ref="K490:K492"/>
    <mergeCell ref="E475:E477"/>
    <mergeCell ref="H475:H477"/>
    <mergeCell ref="I475:I477"/>
    <mergeCell ref="K475:K477"/>
    <mergeCell ref="O475:O477"/>
    <mergeCell ref="E478:E480"/>
    <mergeCell ref="H478:H480"/>
    <mergeCell ref="I478:I480"/>
    <mergeCell ref="K478:K480"/>
    <mergeCell ref="O478:O480"/>
    <mergeCell ref="N475:N476"/>
    <mergeCell ref="N478:N479"/>
    <mergeCell ref="G475:G476"/>
    <mergeCell ref="G478:G479"/>
    <mergeCell ref="J484:J486"/>
    <mergeCell ref="L484:L486"/>
    <mergeCell ref="M484:M486"/>
    <mergeCell ref="J487:J489"/>
    <mergeCell ref="L487:L489"/>
    <mergeCell ref="M487:M489"/>
    <mergeCell ref="J490:J492"/>
    <mergeCell ref="E481:E483"/>
    <mergeCell ref="H481:H483"/>
    <mergeCell ref="I481:I483"/>
    <mergeCell ref="K481:K483"/>
    <mergeCell ref="O481:O483"/>
    <mergeCell ref="E484:E486"/>
    <mergeCell ref="H484:H486"/>
    <mergeCell ref="I484:I486"/>
    <mergeCell ref="K484:K486"/>
    <mergeCell ref="O484:O486"/>
    <mergeCell ref="N481:N482"/>
    <mergeCell ref="N484:N485"/>
    <mergeCell ref="G481:G482"/>
    <mergeCell ref="G484:G485"/>
    <mergeCell ref="B482:B483"/>
    <mergeCell ref="B485:B486"/>
    <mergeCell ref="B512:B513"/>
    <mergeCell ref="O490:O492"/>
    <mergeCell ref="N487:N488"/>
    <mergeCell ref="N490:N491"/>
    <mergeCell ref="G487:G488"/>
    <mergeCell ref="G490:G491"/>
    <mergeCell ref="B500:B501"/>
    <mergeCell ref="B503:B504"/>
    <mergeCell ref="E493:E495"/>
    <mergeCell ref="H493:H495"/>
    <mergeCell ref="I493:I495"/>
    <mergeCell ref="K493:K495"/>
    <mergeCell ref="O493:O495"/>
    <mergeCell ref="E496:E498"/>
    <mergeCell ref="H496:H498"/>
    <mergeCell ref="I496:I498"/>
    <mergeCell ref="K496:K498"/>
    <mergeCell ref="O496:O498"/>
    <mergeCell ref="N493:N494"/>
    <mergeCell ref="N496:N497"/>
    <mergeCell ref="G493:G494"/>
    <mergeCell ref="G496:G497"/>
    <mergeCell ref="B494:B495"/>
    <mergeCell ref="B497:B498"/>
    <mergeCell ref="E499:E501"/>
    <mergeCell ref="H499:H501"/>
    <mergeCell ref="B488:B489"/>
    <mergeCell ref="B491:B492"/>
    <mergeCell ref="H511:H513"/>
    <mergeCell ref="I511:I513"/>
    <mergeCell ref="K511:K513"/>
    <mergeCell ref="O511:O513"/>
    <mergeCell ref="E514:E516"/>
    <mergeCell ref="H514:H516"/>
    <mergeCell ref="I514:I516"/>
    <mergeCell ref="K514:K516"/>
    <mergeCell ref="I499:I501"/>
    <mergeCell ref="K499:K501"/>
    <mergeCell ref="O499:O501"/>
    <mergeCell ref="E502:E504"/>
    <mergeCell ref="H502:H504"/>
    <mergeCell ref="I502:I504"/>
    <mergeCell ref="K502:K504"/>
    <mergeCell ref="O502:O504"/>
    <mergeCell ref="N499:N500"/>
    <mergeCell ref="N502:N503"/>
    <mergeCell ref="G499:G500"/>
    <mergeCell ref="G502:G503"/>
    <mergeCell ref="J508:J510"/>
    <mergeCell ref="L508:L510"/>
    <mergeCell ref="E505:E507"/>
    <mergeCell ref="H505:H507"/>
    <mergeCell ref="I505:I507"/>
    <mergeCell ref="K505:K507"/>
    <mergeCell ref="O505:O507"/>
    <mergeCell ref="E508:E510"/>
    <mergeCell ref="H508:H510"/>
    <mergeCell ref="I508:I510"/>
    <mergeCell ref="K508:K510"/>
    <mergeCell ref="O508:O510"/>
    <mergeCell ref="N505:N506"/>
    <mergeCell ref="N508:N509"/>
    <mergeCell ref="G505:G506"/>
    <mergeCell ref="G508:G509"/>
    <mergeCell ref="B506:B507"/>
    <mergeCell ref="B509:B510"/>
    <mergeCell ref="O514:O516"/>
    <mergeCell ref="N511:N512"/>
    <mergeCell ref="N514:N515"/>
    <mergeCell ref="G511:G512"/>
    <mergeCell ref="G514:G515"/>
    <mergeCell ref="B515:B516"/>
    <mergeCell ref="E511:E513"/>
    <mergeCell ref="E517:E519"/>
    <mergeCell ref="H517:H519"/>
    <mergeCell ref="I517:I519"/>
    <mergeCell ref="K517:K519"/>
    <mergeCell ref="O517:O519"/>
    <mergeCell ref="E520:E522"/>
    <mergeCell ref="H520:H522"/>
    <mergeCell ref="I520:I522"/>
    <mergeCell ref="K520:K522"/>
    <mergeCell ref="O520:O522"/>
    <mergeCell ref="N517:N518"/>
    <mergeCell ref="N520:N521"/>
    <mergeCell ref="G517:G518"/>
    <mergeCell ref="G520:G521"/>
    <mergeCell ref="B518:B519"/>
    <mergeCell ref="B521:B522"/>
    <mergeCell ref="E523:E525"/>
    <mergeCell ref="H523:H525"/>
    <mergeCell ref="I523:I525"/>
    <mergeCell ref="K523:K525"/>
    <mergeCell ref="O523:O525"/>
    <mergeCell ref="E526:E528"/>
    <mergeCell ref="H526:H528"/>
    <mergeCell ref="I526:I528"/>
    <mergeCell ref="K526:K528"/>
    <mergeCell ref="O526:O528"/>
    <mergeCell ref="N523:N524"/>
    <mergeCell ref="N526:N527"/>
    <mergeCell ref="G523:G524"/>
    <mergeCell ref="G526:G527"/>
    <mergeCell ref="B536:B537"/>
    <mergeCell ref="B539:B540"/>
    <mergeCell ref="E529:E531"/>
    <mergeCell ref="H529:H531"/>
    <mergeCell ref="I529:I531"/>
    <mergeCell ref="K529:K531"/>
    <mergeCell ref="O529:O531"/>
    <mergeCell ref="E532:E534"/>
    <mergeCell ref="H532:H534"/>
    <mergeCell ref="I532:I534"/>
    <mergeCell ref="K532:K534"/>
    <mergeCell ref="O532:O534"/>
    <mergeCell ref="N529:N530"/>
    <mergeCell ref="N532:N533"/>
    <mergeCell ref="J535:J537"/>
    <mergeCell ref="L535:L537"/>
    <mergeCell ref="M535:M537"/>
    <mergeCell ref="J538:J540"/>
    <mergeCell ref="J526:J528"/>
    <mergeCell ref="L526:L528"/>
    <mergeCell ref="B524:B525"/>
    <mergeCell ref="B527:B528"/>
    <mergeCell ref="M526:M528"/>
    <mergeCell ref="E547:E549"/>
    <mergeCell ref="H547:H549"/>
    <mergeCell ref="I547:I549"/>
    <mergeCell ref="K547:K549"/>
    <mergeCell ref="O547:O549"/>
    <mergeCell ref="E550:E552"/>
    <mergeCell ref="H550:H552"/>
    <mergeCell ref="I550:I552"/>
    <mergeCell ref="K550:K552"/>
    <mergeCell ref="G529:G530"/>
    <mergeCell ref="G532:G533"/>
    <mergeCell ref="B530:B531"/>
    <mergeCell ref="B533:B534"/>
    <mergeCell ref="E535:E537"/>
    <mergeCell ref="H535:H537"/>
    <mergeCell ref="I535:I537"/>
    <mergeCell ref="K535:K537"/>
    <mergeCell ref="O535:O537"/>
    <mergeCell ref="E538:E540"/>
    <mergeCell ref="H538:H540"/>
    <mergeCell ref="I538:I540"/>
    <mergeCell ref="K538:K540"/>
    <mergeCell ref="O538:O540"/>
    <mergeCell ref="N535:N536"/>
    <mergeCell ref="N538:N539"/>
    <mergeCell ref="G535:G536"/>
    <mergeCell ref="G538:G539"/>
    <mergeCell ref="L538:L540"/>
    <mergeCell ref="M538:M540"/>
    <mergeCell ref="E541:E543"/>
    <mergeCell ref="H541:H543"/>
    <mergeCell ref="I541:I543"/>
    <mergeCell ref="O541:O543"/>
    <mergeCell ref="E544:E546"/>
    <mergeCell ref="H544:H546"/>
    <mergeCell ref="I544:I546"/>
    <mergeCell ref="K544:K546"/>
    <mergeCell ref="O544:O546"/>
    <mergeCell ref="N541:N542"/>
    <mergeCell ref="N544:N545"/>
    <mergeCell ref="G541:G542"/>
    <mergeCell ref="G544:G545"/>
    <mergeCell ref="B542:B543"/>
    <mergeCell ref="B545:B546"/>
    <mergeCell ref="J541:J543"/>
    <mergeCell ref="L541:L543"/>
    <mergeCell ref="M541:M543"/>
    <mergeCell ref="J544:J546"/>
    <mergeCell ref="L544:L546"/>
    <mergeCell ref="M544:M546"/>
    <mergeCell ref="O550:O552"/>
    <mergeCell ref="N547:N548"/>
    <mergeCell ref="N550:N551"/>
    <mergeCell ref="G547:G548"/>
    <mergeCell ref="G550:G551"/>
    <mergeCell ref="B560:B561"/>
    <mergeCell ref="B563:B564"/>
    <mergeCell ref="E553:E555"/>
    <mergeCell ref="H553:H555"/>
    <mergeCell ref="I553:I555"/>
    <mergeCell ref="K553:K555"/>
    <mergeCell ref="O553:O555"/>
    <mergeCell ref="E556:E558"/>
    <mergeCell ref="H556:H558"/>
    <mergeCell ref="I556:I558"/>
    <mergeCell ref="K556:K558"/>
    <mergeCell ref="O556:O558"/>
    <mergeCell ref="N553:N554"/>
    <mergeCell ref="N556:N557"/>
    <mergeCell ref="G553:G554"/>
    <mergeCell ref="G556:G557"/>
    <mergeCell ref="B554:B555"/>
    <mergeCell ref="B557:B558"/>
    <mergeCell ref="E559:E561"/>
    <mergeCell ref="H559:H561"/>
    <mergeCell ref="B548:B549"/>
    <mergeCell ref="B551:B552"/>
    <mergeCell ref="J559:J561"/>
    <mergeCell ref="L559:L561"/>
    <mergeCell ref="M559:M561"/>
    <mergeCell ref="J562:J564"/>
    <mergeCell ref="L562:L564"/>
    <mergeCell ref="I559:I561"/>
    <mergeCell ref="K559:K561"/>
    <mergeCell ref="O559:O561"/>
    <mergeCell ref="E562:E564"/>
    <mergeCell ref="H562:H564"/>
    <mergeCell ref="I562:I564"/>
    <mergeCell ref="K562:K564"/>
    <mergeCell ref="O562:O564"/>
    <mergeCell ref="N559:N560"/>
    <mergeCell ref="N562:N563"/>
    <mergeCell ref="G559:G560"/>
    <mergeCell ref="G562:G563"/>
    <mergeCell ref="J565:J567"/>
    <mergeCell ref="L565:L567"/>
    <mergeCell ref="M565:M567"/>
    <mergeCell ref="J568:J570"/>
    <mergeCell ref="L568:L570"/>
    <mergeCell ref="M568:M570"/>
    <mergeCell ref="E565:E567"/>
    <mergeCell ref="H565:H567"/>
    <mergeCell ref="I565:I567"/>
    <mergeCell ref="K565:K567"/>
    <mergeCell ref="O565:O567"/>
    <mergeCell ref="E568:E570"/>
    <mergeCell ref="M562:M564"/>
    <mergeCell ref="H568:H570"/>
    <mergeCell ref="I568:I570"/>
    <mergeCell ref="K568:K570"/>
    <mergeCell ref="O568:O570"/>
    <mergeCell ref="N565:N566"/>
    <mergeCell ref="N568:N569"/>
    <mergeCell ref="G565:G566"/>
    <mergeCell ref="G568:G569"/>
    <mergeCell ref="B566:B567"/>
    <mergeCell ref="B569:B570"/>
    <mergeCell ref="O574:O576"/>
    <mergeCell ref="N571:N572"/>
    <mergeCell ref="N574:N575"/>
    <mergeCell ref="G571:G572"/>
    <mergeCell ref="G574:G575"/>
    <mergeCell ref="B584:B585"/>
    <mergeCell ref="B587:B588"/>
    <mergeCell ref="E577:E579"/>
    <mergeCell ref="H577:H579"/>
    <mergeCell ref="I577:I579"/>
    <mergeCell ref="K577:K579"/>
    <mergeCell ref="O577:O579"/>
    <mergeCell ref="E580:E582"/>
    <mergeCell ref="H580:H582"/>
    <mergeCell ref="I580:I582"/>
    <mergeCell ref="K580:K582"/>
    <mergeCell ref="O580:O582"/>
    <mergeCell ref="N577:N578"/>
    <mergeCell ref="N580:N581"/>
    <mergeCell ref="G577:G578"/>
    <mergeCell ref="G580:G581"/>
    <mergeCell ref="B578:B579"/>
    <mergeCell ref="H571:H573"/>
    <mergeCell ref="I571:I573"/>
    <mergeCell ref="K571:K573"/>
    <mergeCell ref="O571:O573"/>
    <mergeCell ref="L574:L576"/>
    <mergeCell ref="M574:M576"/>
    <mergeCell ref="J577:J579"/>
    <mergeCell ref="N589:N590"/>
    <mergeCell ref="N592:N593"/>
    <mergeCell ref="J592:J594"/>
    <mergeCell ref="L592:L594"/>
    <mergeCell ref="M592:M594"/>
    <mergeCell ref="J595:J597"/>
    <mergeCell ref="B581:B582"/>
    <mergeCell ref="E583:E585"/>
    <mergeCell ref="H583:H585"/>
    <mergeCell ref="I583:I585"/>
    <mergeCell ref="B575:B576"/>
    <mergeCell ref="E571:E573"/>
    <mergeCell ref="K583:K585"/>
    <mergeCell ref="O583:O585"/>
    <mergeCell ref="E586:E588"/>
    <mergeCell ref="H586:H588"/>
    <mergeCell ref="I586:I588"/>
    <mergeCell ref="K586:K588"/>
    <mergeCell ref="O586:O588"/>
    <mergeCell ref="N583:N584"/>
    <mergeCell ref="N586:N587"/>
    <mergeCell ref="G583:G584"/>
    <mergeCell ref="G586:G587"/>
    <mergeCell ref="E574:E576"/>
    <mergeCell ref="H574:H576"/>
    <mergeCell ref="I574:I576"/>
    <mergeCell ref="K574:K576"/>
    <mergeCell ref="J571:J573"/>
    <mergeCell ref="L571:L573"/>
    <mergeCell ref="M571:M573"/>
    <mergeCell ref="J574:J576"/>
    <mergeCell ref="B572:B573"/>
    <mergeCell ref="G589:G590"/>
    <mergeCell ref="G592:G593"/>
    <mergeCell ref="B590:B591"/>
    <mergeCell ref="B593:B594"/>
    <mergeCell ref="E595:E597"/>
    <mergeCell ref="H595:H597"/>
    <mergeCell ref="I595:I597"/>
    <mergeCell ref="K595:K597"/>
    <mergeCell ref="O595:O597"/>
    <mergeCell ref="E598:E600"/>
    <mergeCell ref="H598:H600"/>
    <mergeCell ref="I598:I600"/>
    <mergeCell ref="K598:K600"/>
    <mergeCell ref="O598:O600"/>
    <mergeCell ref="N595:N596"/>
    <mergeCell ref="N598:N599"/>
    <mergeCell ref="G595:G596"/>
    <mergeCell ref="G598:G599"/>
    <mergeCell ref="L595:L597"/>
    <mergeCell ref="M595:M597"/>
    <mergeCell ref="B596:B597"/>
    <mergeCell ref="B599:B600"/>
    <mergeCell ref="E589:E591"/>
    <mergeCell ref="H589:H591"/>
    <mergeCell ref="I589:I591"/>
    <mergeCell ref="K589:K591"/>
    <mergeCell ref="O589:O591"/>
    <mergeCell ref="E592:E594"/>
    <mergeCell ref="H592:H594"/>
    <mergeCell ref="I592:I594"/>
    <mergeCell ref="K592:K594"/>
    <mergeCell ref="O592:O594"/>
    <mergeCell ref="B602:B603"/>
    <mergeCell ref="B605:B606"/>
    <mergeCell ref="B632:B633"/>
    <mergeCell ref="O610:O612"/>
    <mergeCell ref="N607:N608"/>
    <mergeCell ref="N610:N611"/>
    <mergeCell ref="G607:G608"/>
    <mergeCell ref="G610:G611"/>
    <mergeCell ref="B620:B621"/>
    <mergeCell ref="B623:B624"/>
    <mergeCell ref="E613:E615"/>
    <mergeCell ref="H613:H615"/>
    <mergeCell ref="I613:I615"/>
    <mergeCell ref="K613:K615"/>
    <mergeCell ref="O613:O615"/>
    <mergeCell ref="E616:E618"/>
    <mergeCell ref="H616:H618"/>
    <mergeCell ref="I616:I618"/>
    <mergeCell ref="K616:K618"/>
    <mergeCell ref="O616:O618"/>
    <mergeCell ref="N613:N614"/>
    <mergeCell ref="N616:N617"/>
    <mergeCell ref="E607:E609"/>
    <mergeCell ref="H607:H609"/>
    <mergeCell ref="I607:I609"/>
    <mergeCell ref="K607:K609"/>
    <mergeCell ref="O607:O609"/>
    <mergeCell ref="E610:E612"/>
    <mergeCell ref="H610:H612"/>
    <mergeCell ref="I610:I612"/>
    <mergeCell ref="K610:K612"/>
    <mergeCell ref="E601:E603"/>
    <mergeCell ref="O601:O603"/>
    <mergeCell ref="E604:E606"/>
    <mergeCell ref="H604:H606"/>
    <mergeCell ref="I604:I606"/>
    <mergeCell ref="K604:K606"/>
    <mergeCell ref="O604:O606"/>
    <mergeCell ref="N601:N602"/>
    <mergeCell ref="N604:N605"/>
    <mergeCell ref="G601:G602"/>
    <mergeCell ref="G604:G605"/>
    <mergeCell ref="H601:H603"/>
    <mergeCell ref="I601:I603"/>
    <mergeCell ref="J616:J618"/>
    <mergeCell ref="L616:L618"/>
    <mergeCell ref="M616:M618"/>
    <mergeCell ref="J619:J621"/>
    <mergeCell ref="L619:L621"/>
    <mergeCell ref="M619:M621"/>
    <mergeCell ref="J601:J603"/>
    <mergeCell ref="L601:L603"/>
    <mergeCell ref="M601:M603"/>
    <mergeCell ref="J604:J606"/>
    <mergeCell ref="L604:L606"/>
    <mergeCell ref="M604:M606"/>
    <mergeCell ref="J607:J609"/>
    <mergeCell ref="L607:L609"/>
    <mergeCell ref="M607:M609"/>
    <mergeCell ref="J610:J612"/>
    <mergeCell ref="L610:L612"/>
    <mergeCell ref="M610:M612"/>
    <mergeCell ref="J613:J615"/>
    <mergeCell ref="L613:L615"/>
    <mergeCell ref="B608:B609"/>
    <mergeCell ref="B611:B612"/>
    <mergeCell ref="H631:H633"/>
    <mergeCell ref="I631:I633"/>
    <mergeCell ref="K631:K633"/>
    <mergeCell ref="O631:O633"/>
    <mergeCell ref="E634:E636"/>
    <mergeCell ref="H634:H636"/>
    <mergeCell ref="I634:I636"/>
    <mergeCell ref="K634:K636"/>
    <mergeCell ref="I619:I621"/>
    <mergeCell ref="K619:K621"/>
    <mergeCell ref="O619:O621"/>
    <mergeCell ref="E622:E624"/>
    <mergeCell ref="H622:H624"/>
    <mergeCell ref="I622:I624"/>
    <mergeCell ref="K622:K624"/>
    <mergeCell ref="O622:O624"/>
    <mergeCell ref="N619:N620"/>
    <mergeCell ref="N622:N623"/>
    <mergeCell ref="G619:G620"/>
    <mergeCell ref="G622:G623"/>
    <mergeCell ref="J634:J636"/>
    <mergeCell ref="L634:L636"/>
    <mergeCell ref="M634:M636"/>
    <mergeCell ref="E625:E627"/>
    <mergeCell ref="J622:J624"/>
    <mergeCell ref="L622:L624"/>
    <mergeCell ref="M622:M624"/>
    <mergeCell ref="J625:J627"/>
    <mergeCell ref="L625:L627"/>
    <mergeCell ref="M613:M615"/>
    <mergeCell ref="B626:B627"/>
    <mergeCell ref="B629:B630"/>
    <mergeCell ref="O634:O636"/>
    <mergeCell ref="N631:N632"/>
    <mergeCell ref="N634:N635"/>
    <mergeCell ref="G631:G632"/>
    <mergeCell ref="G634:G635"/>
    <mergeCell ref="B635:B636"/>
    <mergeCell ref="E631:E633"/>
    <mergeCell ref="G613:G614"/>
    <mergeCell ref="G616:G617"/>
    <mergeCell ref="B614:B615"/>
    <mergeCell ref="B617:B618"/>
    <mergeCell ref="E619:E621"/>
    <mergeCell ref="H619:H621"/>
    <mergeCell ref="H625:H627"/>
    <mergeCell ref="I625:I627"/>
    <mergeCell ref="K625:K627"/>
    <mergeCell ref="O625:O627"/>
    <mergeCell ref="E628:E630"/>
    <mergeCell ref="H628:H630"/>
    <mergeCell ref="I628:I630"/>
    <mergeCell ref="K628:K630"/>
    <mergeCell ref="O628:O630"/>
    <mergeCell ref="N625:N626"/>
    <mergeCell ref="N628:N629"/>
    <mergeCell ref="G625:G626"/>
    <mergeCell ref="G628:G629"/>
    <mergeCell ref="M625:M627"/>
    <mergeCell ref="J628:J630"/>
    <mergeCell ref="L628:L630"/>
    <mergeCell ref="M628:M630"/>
    <mergeCell ref="B644:B645"/>
    <mergeCell ref="B647:B648"/>
    <mergeCell ref="E637:E639"/>
    <mergeCell ref="H637:H639"/>
    <mergeCell ref="I637:I639"/>
    <mergeCell ref="K637:K639"/>
    <mergeCell ref="O637:O639"/>
    <mergeCell ref="E640:E642"/>
    <mergeCell ref="H640:H642"/>
    <mergeCell ref="I640:I642"/>
    <mergeCell ref="K640:K642"/>
    <mergeCell ref="O640:O642"/>
    <mergeCell ref="N637:N638"/>
    <mergeCell ref="N640:N641"/>
    <mergeCell ref="G637:G638"/>
    <mergeCell ref="G640:G641"/>
    <mergeCell ref="B638:B639"/>
    <mergeCell ref="B641:B642"/>
    <mergeCell ref="E643:E645"/>
    <mergeCell ref="H643:H645"/>
    <mergeCell ref="I643:I645"/>
    <mergeCell ref="K643:K645"/>
    <mergeCell ref="O643:O645"/>
    <mergeCell ref="E646:E648"/>
    <mergeCell ref="H646:H648"/>
    <mergeCell ref="I646:I648"/>
    <mergeCell ref="K646:K648"/>
    <mergeCell ref="O646:O648"/>
    <mergeCell ref="N643:N644"/>
    <mergeCell ref="N646:N647"/>
    <mergeCell ref="G643:G644"/>
    <mergeCell ref="G646:G647"/>
    <mergeCell ref="G649:G650"/>
    <mergeCell ref="G652:G653"/>
    <mergeCell ref="B650:B651"/>
    <mergeCell ref="B653:B654"/>
    <mergeCell ref="E655:E657"/>
    <mergeCell ref="H655:H657"/>
    <mergeCell ref="I655:I657"/>
    <mergeCell ref="K655:K657"/>
    <mergeCell ref="O655:O657"/>
    <mergeCell ref="E658:E660"/>
    <mergeCell ref="H658:H660"/>
    <mergeCell ref="I658:I660"/>
    <mergeCell ref="K658:K660"/>
    <mergeCell ref="O658:O660"/>
    <mergeCell ref="N655:N656"/>
    <mergeCell ref="N658:N659"/>
    <mergeCell ref="G655:G656"/>
    <mergeCell ref="G658:G659"/>
    <mergeCell ref="L658:L660"/>
    <mergeCell ref="M658:M660"/>
    <mergeCell ref="I652:I654"/>
    <mergeCell ref="K652:K654"/>
    <mergeCell ref="O652:O654"/>
    <mergeCell ref="N649:N650"/>
    <mergeCell ref="N652:N653"/>
    <mergeCell ref="J655:J657"/>
    <mergeCell ref="L655:L657"/>
    <mergeCell ref="M655:M657"/>
    <mergeCell ref="J658:J660"/>
    <mergeCell ref="E661:E663"/>
    <mergeCell ref="H661:H663"/>
    <mergeCell ref="I661:I663"/>
    <mergeCell ref="B656:B657"/>
    <mergeCell ref="B659:B660"/>
    <mergeCell ref="E649:E651"/>
    <mergeCell ref="H649:H651"/>
    <mergeCell ref="I649:I651"/>
    <mergeCell ref="O649:O651"/>
    <mergeCell ref="E652:E654"/>
    <mergeCell ref="H652:H654"/>
    <mergeCell ref="B677:B678"/>
    <mergeCell ref="E679:E681"/>
    <mergeCell ref="H679:H681"/>
    <mergeCell ref="B668:B669"/>
    <mergeCell ref="B671:B672"/>
    <mergeCell ref="E667:E669"/>
    <mergeCell ref="H667:H669"/>
    <mergeCell ref="I667:I669"/>
    <mergeCell ref="K667:K669"/>
    <mergeCell ref="O667:O669"/>
    <mergeCell ref="K661:K663"/>
    <mergeCell ref="O661:O663"/>
    <mergeCell ref="E664:E666"/>
    <mergeCell ref="H664:H666"/>
    <mergeCell ref="I664:I666"/>
    <mergeCell ref="K664:K666"/>
    <mergeCell ref="O664:O666"/>
    <mergeCell ref="N661:N662"/>
    <mergeCell ref="N664:N665"/>
    <mergeCell ref="G661:G662"/>
    <mergeCell ref="G664:G665"/>
    <mergeCell ref="B662:B663"/>
    <mergeCell ref="B665:B666"/>
    <mergeCell ref="J661:J663"/>
    <mergeCell ref="L661:L663"/>
    <mergeCell ref="M661:M663"/>
    <mergeCell ref="J664:J666"/>
    <mergeCell ref="L664:L666"/>
    <mergeCell ref="M664:M666"/>
    <mergeCell ref="E670:E672"/>
    <mergeCell ref="H670:H672"/>
    <mergeCell ref="I670:I672"/>
    <mergeCell ref="O685:O687"/>
    <mergeCell ref="E688:E690"/>
    <mergeCell ref="H688:H690"/>
    <mergeCell ref="I688:I690"/>
    <mergeCell ref="K688:K690"/>
    <mergeCell ref="O688:O690"/>
    <mergeCell ref="N685:N686"/>
    <mergeCell ref="N688:N689"/>
    <mergeCell ref="G685:G686"/>
    <mergeCell ref="G688:G689"/>
    <mergeCell ref="O670:O672"/>
    <mergeCell ref="N667:N668"/>
    <mergeCell ref="N670:N671"/>
    <mergeCell ref="G667:G668"/>
    <mergeCell ref="G670:G671"/>
    <mergeCell ref="B680:B681"/>
    <mergeCell ref="B683:B684"/>
    <mergeCell ref="E673:E675"/>
    <mergeCell ref="H673:H675"/>
    <mergeCell ref="I673:I675"/>
    <mergeCell ref="K673:K675"/>
    <mergeCell ref="O673:O675"/>
    <mergeCell ref="E676:E678"/>
    <mergeCell ref="H676:H678"/>
    <mergeCell ref="I676:I678"/>
    <mergeCell ref="K676:K678"/>
    <mergeCell ref="O676:O678"/>
    <mergeCell ref="N673:N674"/>
    <mergeCell ref="N676:N677"/>
    <mergeCell ref="G673:G674"/>
    <mergeCell ref="G676:G677"/>
    <mergeCell ref="B674:B675"/>
    <mergeCell ref="G700:G701"/>
    <mergeCell ref="B698:B699"/>
    <mergeCell ref="B701:B702"/>
    <mergeCell ref="E703:E705"/>
    <mergeCell ref="H703:H705"/>
    <mergeCell ref="I703:I705"/>
    <mergeCell ref="B695:B696"/>
    <mergeCell ref="E691:E693"/>
    <mergeCell ref="K703:K705"/>
    <mergeCell ref="O703:O705"/>
    <mergeCell ref="I679:I681"/>
    <mergeCell ref="K679:K681"/>
    <mergeCell ref="O679:O681"/>
    <mergeCell ref="E682:E684"/>
    <mergeCell ref="H682:H684"/>
    <mergeCell ref="I682:I684"/>
    <mergeCell ref="K682:K684"/>
    <mergeCell ref="O682:O684"/>
    <mergeCell ref="N679:N680"/>
    <mergeCell ref="N682:N683"/>
    <mergeCell ref="G679:G680"/>
    <mergeCell ref="G682:G683"/>
    <mergeCell ref="J685:J687"/>
    <mergeCell ref="L685:L687"/>
    <mergeCell ref="M685:M687"/>
    <mergeCell ref="J688:J690"/>
    <mergeCell ref="L688:L690"/>
    <mergeCell ref="M688:M690"/>
    <mergeCell ref="E685:E687"/>
    <mergeCell ref="H685:H687"/>
    <mergeCell ref="I685:I687"/>
    <mergeCell ref="K685:K687"/>
    <mergeCell ref="G703:G704"/>
    <mergeCell ref="G706:G707"/>
    <mergeCell ref="E694:E696"/>
    <mergeCell ref="H694:H696"/>
    <mergeCell ref="I694:I696"/>
    <mergeCell ref="K694:K696"/>
    <mergeCell ref="J691:J693"/>
    <mergeCell ref="L691:L693"/>
    <mergeCell ref="M691:M693"/>
    <mergeCell ref="J694:J696"/>
    <mergeCell ref="K706:K708"/>
    <mergeCell ref="J697:J699"/>
    <mergeCell ref="L697:L699"/>
    <mergeCell ref="M697:M699"/>
    <mergeCell ref="J700:J702"/>
    <mergeCell ref="L700:L702"/>
    <mergeCell ref="M700:M702"/>
    <mergeCell ref="J703:J705"/>
    <mergeCell ref="L703:L705"/>
    <mergeCell ref="M703:M705"/>
    <mergeCell ref="J706:J708"/>
    <mergeCell ref="B686:B687"/>
    <mergeCell ref="B689:B690"/>
    <mergeCell ref="O694:O696"/>
    <mergeCell ref="N691:N692"/>
    <mergeCell ref="N694:N695"/>
    <mergeCell ref="G691:G692"/>
    <mergeCell ref="G694:G695"/>
    <mergeCell ref="B704:B705"/>
    <mergeCell ref="B707:B708"/>
    <mergeCell ref="E697:E699"/>
    <mergeCell ref="H697:H699"/>
    <mergeCell ref="I697:I699"/>
    <mergeCell ref="K697:K699"/>
    <mergeCell ref="O697:O699"/>
    <mergeCell ref="E700:E702"/>
    <mergeCell ref="H700:H702"/>
    <mergeCell ref="I700:I702"/>
    <mergeCell ref="K700:K702"/>
    <mergeCell ref="O700:O702"/>
    <mergeCell ref="N697:N698"/>
    <mergeCell ref="N700:N701"/>
    <mergeCell ref="G697:G698"/>
    <mergeCell ref="B692:B693"/>
    <mergeCell ref="H691:H693"/>
    <mergeCell ref="I691:I693"/>
    <mergeCell ref="K691:K693"/>
    <mergeCell ref="O691:O693"/>
    <mergeCell ref="L694:L696"/>
    <mergeCell ref="M694:M696"/>
    <mergeCell ref="E706:E708"/>
    <mergeCell ref="H706:H708"/>
    <mergeCell ref="I706:I708"/>
    <mergeCell ref="B716:B717"/>
    <mergeCell ref="B719:B720"/>
    <mergeCell ref="E709:E711"/>
    <mergeCell ref="H709:H711"/>
    <mergeCell ref="I709:I711"/>
    <mergeCell ref="K709:K711"/>
    <mergeCell ref="O709:O711"/>
    <mergeCell ref="E712:E714"/>
    <mergeCell ref="H712:H714"/>
    <mergeCell ref="I712:I714"/>
    <mergeCell ref="K712:K714"/>
    <mergeCell ref="O712:O714"/>
    <mergeCell ref="N709:N710"/>
    <mergeCell ref="N712:N713"/>
    <mergeCell ref="J712:J714"/>
    <mergeCell ref="L712:L714"/>
    <mergeCell ref="M712:M714"/>
    <mergeCell ref="J715:J717"/>
    <mergeCell ref="O706:O708"/>
    <mergeCell ref="N703:N704"/>
    <mergeCell ref="N706:N707"/>
    <mergeCell ref="E727:E729"/>
    <mergeCell ref="H727:H729"/>
    <mergeCell ref="I727:I729"/>
    <mergeCell ref="K727:K729"/>
    <mergeCell ref="O727:O729"/>
    <mergeCell ref="E730:E732"/>
    <mergeCell ref="H730:H732"/>
    <mergeCell ref="I730:I732"/>
    <mergeCell ref="K730:K732"/>
    <mergeCell ref="G709:G710"/>
    <mergeCell ref="G712:G713"/>
    <mergeCell ref="B710:B711"/>
    <mergeCell ref="B713:B714"/>
    <mergeCell ref="E715:E717"/>
    <mergeCell ref="H715:H717"/>
    <mergeCell ref="I715:I717"/>
    <mergeCell ref="K715:K717"/>
    <mergeCell ref="O715:O717"/>
    <mergeCell ref="E718:E720"/>
    <mergeCell ref="H718:H720"/>
    <mergeCell ref="I718:I720"/>
    <mergeCell ref="K718:K720"/>
    <mergeCell ref="O718:O720"/>
    <mergeCell ref="N715:N716"/>
    <mergeCell ref="N718:N719"/>
    <mergeCell ref="G715:G716"/>
    <mergeCell ref="G718:G719"/>
    <mergeCell ref="L715:L717"/>
    <mergeCell ref="M715:M717"/>
    <mergeCell ref="E721:E723"/>
    <mergeCell ref="H721:H723"/>
    <mergeCell ref="I721:I723"/>
    <mergeCell ref="O721:O723"/>
    <mergeCell ref="E724:E726"/>
    <mergeCell ref="H724:H726"/>
    <mergeCell ref="I724:I726"/>
    <mergeCell ref="K724:K726"/>
    <mergeCell ref="O724:O726"/>
    <mergeCell ref="N721:N722"/>
    <mergeCell ref="N724:N725"/>
    <mergeCell ref="G721:G722"/>
    <mergeCell ref="G724:G725"/>
    <mergeCell ref="B722:B723"/>
    <mergeCell ref="B725:B726"/>
    <mergeCell ref="B752:B753"/>
    <mergeCell ref="O730:O732"/>
    <mergeCell ref="N727:N728"/>
    <mergeCell ref="N730:N731"/>
    <mergeCell ref="G727:G728"/>
    <mergeCell ref="G730:G731"/>
    <mergeCell ref="B740:B741"/>
    <mergeCell ref="B743:B744"/>
    <mergeCell ref="E733:E735"/>
    <mergeCell ref="H733:H735"/>
    <mergeCell ref="I733:I735"/>
    <mergeCell ref="K733:K735"/>
    <mergeCell ref="O733:O735"/>
    <mergeCell ref="E736:E738"/>
    <mergeCell ref="H736:H738"/>
    <mergeCell ref="I736:I738"/>
    <mergeCell ref="K736:K738"/>
    <mergeCell ref="O736:O738"/>
    <mergeCell ref="N733:N734"/>
    <mergeCell ref="N736:N737"/>
    <mergeCell ref="G733:G734"/>
    <mergeCell ref="G736:G737"/>
    <mergeCell ref="B734:B735"/>
    <mergeCell ref="B737:B738"/>
    <mergeCell ref="E739:E741"/>
    <mergeCell ref="H739:H741"/>
    <mergeCell ref="B728:B729"/>
    <mergeCell ref="B731:B732"/>
    <mergeCell ref="H751:H753"/>
    <mergeCell ref="I751:I753"/>
    <mergeCell ref="K751:K753"/>
    <mergeCell ref="O751:O753"/>
    <mergeCell ref="E754:E756"/>
    <mergeCell ref="H754:H756"/>
    <mergeCell ref="I754:I756"/>
    <mergeCell ref="K754:K756"/>
    <mergeCell ref="I739:I741"/>
    <mergeCell ref="K739:K741"/>
    <mergeCell ref="O739:O741"/>
    <mergeCell ref="E742:E744"/>
    <mergeCell ref="H742:H744"/>
    <mergeCell ref="I742:I744"/>
    <mergeCell ref="K742:K744"/>
    <mergeCell ref="O742:O744"/>
    <mergeCell ref="N739:N740"/>
    <mergeCell ref="N742:N743"/>
    <mergeCell ref="G739:G740"/>
    <mergeCell ref="G742:G743"/>
    <mergeCell ref="J754:J756"/>
    <mergeCell ref="E745:E747"/>
    <mergeCell ref="H745:H747"/>
    <mergeCell ref="I745:I747"/>
    <mergeCell ref="K745:K747"/>
    <mergeCell ref="O745:O747"/>
    <mergeCell ref="E748:E750"/>
    <mergeCell ref="H748:H750"/>
    <mergeCell ref="I748:I750"/>
    <mergeCell ref="K748:K750"/>
    <mergeCell ref="O748:O750"/>
    <mergeCell ref="N745:N746"/>
    <mergeCell ref="N748:N749"/>
    <mergeCell ref="G745:G746"/>
    <mergeCell ref="G748:G749"/>
    <mergeCell ref="B746:B747"/>
    <mergeCell ref="B749:B750"/>
    <mergeCell ref="O754:O756"/>
    <mergeCell ref="N751:N752"/>
    <mergeCell ref="N754:N755"/>
    <mergeCell ref="G751:G752"/>
    <mergeCell ref="G754:G755"/>
    <mergeCell ref="B755:B756"/>
    <mergeCell ref="E751:E753"/>
    <mergeCell ref="J748:J750"/>
    <mergeCell ref="L748:L750"/>
    <mergeCell ref="M748:M750"/>
    <mergeCell ref="J751:J753"/>
    <mergeCell ref="L751:L753"/>
    <mergeCell ref="M751:M753"/>
    <mergeCell ref="B764:B765"/>
    <mergeCell ref="B767:B768"/>
    <mergeCell ref="E757:E759"/>
    <mergeCell ref="H757:H759"/>
    <mergeCell ref="I757:I759"/>
    <mergeCell ref="K757:K759"/>
    <mergeCell ref="O757:O759"/>
    <mergeCell ref="E760:E762"/>
    <mergeCell ref="H760:H762"/>
    <mergeCell ref="I760:I762"/>
    <mergeCell ref="K760:K762"/>
    <mergeCell ref="O760:O762"/>
    <mergeCell ref="N757:N758"/>
    <mergeCell ref="N760:N761"/>
    <mergeCell ref="G757:G758"/>
    <mergeCell ref="G760:G761"/>
    <mergeCell ref="B758:B759"/>
    <mergeCell ref="B761:B762"/>
    <mergeCell ref="E763:E765"/>
    <mergeCell ref="H763:H765"/>
    <mergeCell ref="I763:I765"/>
    <mergeCell ref="K763:K765"/>
    <mergeCell ref="O763:O765"/>
    <mergeCell ref="E766:E768"/>
    <mergeCell ref="H766:H768"/>
    <mergeCell ref="I766:I768"/>
    <mergeCell ref="K766:K768"/>
    <mergeCell ref="O766:O768"/>
    <mergeCell ref="N763:N764"/>
    <mergeCell ref="N766:N767"/>
    <mergeCell ref="G763:G764"/>
    <mergeCell ref="G766:G767"/>
    <mergeCell ref="B776:B777"/>
    <mergeCell ref="B779:B780"/>
    <mergeCell ref="E769:E771"/>
    <mergeCell ref="H769:H771"/>
    <mergeCell ref="I769:I771"/>
    <mergeCell ref="K769:K771"/>
    <mergeCell ref="O769:O771"/>
    <mergeCell ref="E772:E774"/>
    <mergeCell ref="H772:H774"/>
    <mergeCell ref="I772:I774"/>
    <mergeCell ref="K772:K774"/>
    <mergeCell ref="O772:O774"/>
    <mergeCell ref="N769:N770"/>
    <mergeCell ref="N772:N773"/>
    <mergeCell ref="J775:J777"/>
    <mergeCell ref="L775:L777"/>
    <mergeCell ref="M775:M777"/>
    <mergeCell ref="J778:J780"/>
    <mergeCell ref="G769:G770"/>
    <mergeCell ref="G772:G773"/>
    <mergeCell ref="B770:B771"/>
    <mergeCell ref="B773:B774"/>
    <mergeCell ref="E775:E777"/>
    <mergeCell ref="H775:H777"/>
    <mergeCell ref="I775:I777"/>
    <mergeCell ref="K775:K777"/>
    <mergeCell ref="O775:O777"/>
    <mergeCell ref="E778:E780"/>
    <mergeCell ref="H778:H780"/>
    <mergeCell ref="I778:I780"/>
    <mergeCell ref="K778:K780"/>
    <mergeCell ref="O778:O780"/>
    <mergeCell ref="N775:N776"/>
    <mergeCell ref="N778:N779"/>
    <mergeCell ref="G775:G776"/>
    <mergeCell ref="G778:G779"/>
    <mergeCell ref="L778:L780"/>
    <mergeCell ref="M778:M780"/>
    <mergeCell ref="H811:H813"/>
    <mergeCell ref="I811:I813"/>
    <mergeCell ref="K811:K813"/>
    <mergeCell ref="O811:O813"/>
    <mergeCell ref="K781:K783"/>
    <mergeCell ref="O781:O783"/>
    <mergeCell ref="E784:E786"/>
    <mergeCell ref="H784:H786"/>
    <mergeCell ref="I784:I786"/>
    <mergeCell ref="K784:K786"/>
    <mergeCell ref="O784:O786"/>
    <mergeCell ref="N781:N782"/>
    <mergeCell ref="N784:N785"/>
    <mergeCell ref="G781:G782"/>
    <mergeCell ref="G784:G785"/>
    <mergeCell ref="G799:G800"/>
    <mergeCell ref="G802:G803"/>
    <mergeCell ref="J805:J807"/>
    <mergeCell ref="L805:L807"/>
    <mergeCell ref="M805:M807"/>
    <mergeCell ref="J808:J810"/>
    <mergeCell ref="L808:L810"/>
    <mergeCell ref="M808:M810"/>
    <mergeCell ref="E805:E807"/>
    <mergeCell ref="H805:H807"/>
    <mergeCell ref="I805:I807"/>
    <mergeCell ref="B782:B783"/>
    <mergeCell ref="B785:B786"/>
    <mergeCell ref="J781:J783"/>
    <mergeCell ref="L781:L783"/>
    <mergeCell ref="M781:M783"/>
    <mergeCell ref="J784:J786"/>
    <mergeCell ref="L784:L786"/>
    <mergeCell ref="M784:M786"/>
    <mergeCell ref="E787:E789"/>
    <mergeCell ref="H787:H789"/>
    <mergeCell ref="I787:I789"/>
    <mergeCell ref="K787:K789"/>
    <mergeCell ref="O787:O789"/>
    <mergeCell ref="E790:E792"/>
    <mergeCell ref="H790:H792"/>
    <mergeCell ref="I790:I792"/>
    <mergeCell ref="K790:K792"/>
    <mergeCell ref="O790:O792"/>
    <mergeCell ref="N787:N788"/>
    <mergeCell ref="N790:N791"/>
    <mergeCell ref="G787:G788"/>
    <mergeCell ref="G790:G791"/>
    <mergeCell ref="B788:B789"/>
    <mergeCell ref="B791:B792"/>
    <mergeCell ref="J790:J792"/>
    <mergeCell ref="L790:L792"/>
    <mergeCell ref="M790:M792"/>
    <mergeCell ref="E781:E783"/>
    <mergeCell ref="H781:H783"/>
    <mergeCell ref="I781:I783"/>
    <mergeCell ref="B800:B801"/>
    <mergeCell ref="B803:B804"/>
    <mergeCell ref="E793:E795"/>
    <mergeCell ref="H793:H795"/>
    <mergeCell ref="I793:I795"/>
    <mergeCell ref="K793:K795"/>
    <mergeCell ref="O793:O795"/>
    <mergeCell ref="E796:E798"/>
    <mergeCell ref="H796:H798"/>
    <mergeCell ref="I796:I798"/>
    <mergeCell ref="K796:K798"/>
    <mergeCell ref="O796:O798"/>
    <mergeCell ref="N793:N794"/>
    <mergeCell ref="N796:N797"/>
    <mergeCell ref="G793:G794"/>
    <mergeCell ref="G796:G797"/>
    <mergeCell ref="B794:B795"/>
    <mergeCell ref="B797:B798"/>
    <mergeCell ref="E799:E801"/>
    <mergeCell ref="H799:H801"/>
    <mergeCell ref="J793:J795"/>
    <mergeCell ref="L793:L795"/>
    <mergeCell ref="I799:I801"/>
    <mergeCell ref="K799:K801"/>
    <mergeCell ref="O799:O801"/>
    <mergeCell ref="E802:E804"/>
    <mergeCell ref="H802:H804"/>
    <mergeCell ref="I802:I804"/>
    <mergeCell ref="K802:K804"/>
    <mergeCell ref="O802:O804"/>
    <mergeCell ref="N799:N800"/>
    <mergeCell ref="N802:N803"/>
    <mergeCell ref="O805:O807"/>
    <mergeCell ref="E808:E810"/>
    <mergeCell ref="H808:H810"/>
    <mergeCell ref="I808:I810"/>
    <mergeCell ref="K808:K810"/>
    <mergeCell ref="O808:O810"/>
    <mergeCell ref="N805:N806"/>
    <mergeCell ref="N808:N809"/>
    <mergeCell ref="G805:G806"/>
    <mergeCell ref="G808:G809"/>
    <mergeCell ref="B806:B807"/>
    <mergeCell ref="B809:B810"/>
    <mergeCell ref="O814:O816"/>
    <mergeCell ref="N811:N812"/>
    <mergeCell ref="N814:N815"/>
    <mergeCell ref="G811:G812"/>
    <mergeCell ref="G814:G815"/>
    <mergeCell ref="B824:B825"/>
    <mergeCell ref="B827:B828"/>
    <mergeCell ref="E817:E819"/>
    <mergeCell ref="H817:H819"/>
    <mergeCell ref="I817:I819"/>
    <mergeCell ref="K817:K819"/>
    <mergeCell ref="O817:O819"/>
    <mergeCell ref="E820:E822"/>
    <mergeCell ref="H820:H822"/>
    <mergeCell ref="I820:I822"/>
    <mergeCell ref="K820:K822"/>
    <mergeCell ref="O820:O822"/>
    <mergeCell ref="N817:N818"/>
    <mergeCell ref="N820:N821"/>
    <mergeCell ref="G817:G818"/>
    <mergeCell ref="G820:G821"/>
    <mergeCell ref="B818:B819"/>
    <mergeCell ref="J826:J828"/>
    <mergeCell ref="L826:L828"/>
    <mergeCell ref="M826:M828"/>
    <mergeCell ref="J817:J819"/>
    <mergeCell ref="L817:L819"/>
    <mergeCell ref="M817:M819"/>
    <mergeCell ref="J820:J822"/>
    <mergeCell ref="L820:L822"/>
    <mergeCell ref="M820:M822"/>
    <mergeCell ref="J823:J825"/>
    <mergeCell ref="L823:L825"/>
    <mergeCell ref="M823:M825"/>
    <mergeCell ref="N829:N830"/>
    <mergeCell ref="N832:N833"/>
    <mergeCell ref="J832:J834"/>
    <mergeCell ref="L832:L834"/>
    <mergeCell ref="M832:M834"/>
    <mergeCell ref="J835:J837"/>
    <mergeCell ref="B821:B822"/>
    <mergeCell ref="E823:E825"/>
    <mergeCell ref="H823:H825"/>
    <mergeCell ref="I823:I825"/>
    <mergeCell ref="B815:B816"/>
    <mergeCell ref="E811:E813"/>
    <mergeCell ref="K823:K825"/>
    <mergeCell ref="O823:O825"/>
    <mergeCell ref="E826:E828"/>
    <mergeCell ref="H826:H828"/>
    <mergeCell ref="I826:I828"/>
    <mergeCell ref="K826:K828"/>
    <mergeCell ref="O826:O828"/>
    <mergeCell ref="N823:N824"/>
    <mergeCell ref="N826:N827"/>
    <mergeCell ref="G823:G824"/>
    <mergeCell ref="G826:G827"/>
    <mergeCell ref="E814:E816"/>
    <mergeCell ref="H814:H816"/>
    <mergeCell ref="I814:I816"/>
    <mergeCell ref="K814:K816"/>
    <mergeCell ref="J811:J813"/>
    <mergeCell ref="L811:L813"/>
    <mergeCell ref="M811:M813"/>
    <mergeCell ref="J814:J816"/>
    <mergeCell ref="B812:B813"/>
    <mergeCell ref="G829:G830"/>
    <mergeCell ref="G832:G833"/>
    <mergeCell ref="B830:B831"/>
    <mergeCell ref="B833:B834"/>
    <mergeCell ref="E835:E837"/>
    <mergeCell ref="H835:H837"/>
    <mergeCell ref="I835:I837"/>
    <mergeCell ref="K835:K837"/>
    <mergeCell ref="O835:O837"/>
    <mergeCell ref="E838:E840"/>
    <mergeCell ref="H838:H840"/>
    <mergeCell ref="I838:I840"/>
    <mergeCell ref="K838:K840"/>
    <mergeCell ref="O838:O840"/>
    <mergeCell ref="N835:N836"/>
    <mergeCell ref="N838:N839"/>
    <mergeCell ref="G835:G836"/>
    <mergeCell ref="G838:G839"/>
    <mergeCell ref="L835:L837"/>
    <mergeCell ref="M835:M837"/>
    <mergeCell ref="B836:B837"/>
    <mergeCell ref="B839:B840"/>
    <mergeCell ref="E829:E831"/>
    <mergeCell ref="H829:H831"/>
    <mergeCell ref="I829:I831"/>
    <mergeCell ref="K829:K831"/>
    <mergeCell ref="O829:O831"/>
    <mergeCell ref="E832:E834"/>
    <mergeCell ref="H832:H834"/>
    <mergeCell ref="I832:I834"/>
    <mergeCell ref="K832:K834"/>
    <mergeCell ref="O832:O834"/>
    <mergeCell ref="B842:B843"/>
    <mergeCell ref="B845:B846"/>
    <mergeCell ref="B872:B873"/>
    <mergeCell ref="O850:O852"/>
    <mergeCell ref="N847:N848"/>
    <mergeCell ref="N850:N851"/>
    <mergeCell ref="G847:G848"/>
    <mergeCell ref="G850:G851"/>
    <mergeCell ref="B860:B861"/>
    <mergeCell ref="B863:B864"/>
    <mergeCell ref="E853:E855"/>
    <mergeCell ref="H853:H855"/>
    <mergeCell ref="I853:I855"/>
    <mergeCell ref="K853:K855"/>
    <mergeCell ref="O853:O855"/>
    <mergeCell ref="E856:E858"/>
    <mergeCell ref="H856:H858"/>
    <mergeCell ref="I856:I858"/>
    <mergeCell ref="K856:K858"/>
    <mergeCell ref="O856:O858"/>
    <mergeCell ref="N853:N854"/>
    <mergeCell ref="N856:N857"/>
    <mergeCell ref="E847:E849"/>
    <mergeCell ref="H847:H849"/>
    <mergeCell ref="I847:I849"/>
    <mergeCell ref="K847:K849"/>
    <mergeCell ref="O847:O849"/>
    <mergeCell ref="E850:E852"/>
    <mergeCell ref="H850:H852"/>
    <mergeCell ref="I850:I852"/>
    <mergeCell ref="K850:K852"/>
    <mergeCell ref="E841:E843"/>
    <mergeCell ref="O862:O864"/>
    <mergeCell ref="N859:N860"/>
    <mergeCell ref="N862:N863"/>
    <mergeCell ref="G859:G860"/>
    <mergeCell ref="G862:G863"/>
    <mergeCell ref="J874:J876"/>
    <mergeCell ref="L874:L876"/>
    <mergeCell ref="M874:M876"/>
    <mergeCell ref="E865:E867"/>
    <mergeCell ref="O841:O843"/>
    <mergeCell ref="E844:E846"/>
    <mergeCell ref="H844:H846"/>
    <mergeCell ref="I844:I846"/>
    <mergeCell ref="K844:K846"/>
    <mergeCell ref="O844:O846"/>
    <mergeCell ref="N841:N842"/>
    <mergeCell ref="N844:N845"/>
    <mergeCell ref="G841:G842"/>
    <mergeCell ref="G844:G845"/>
    <mergeCell ref="H841:H843"/>
    <mergeCell ref="I841:I843"/>
    <mergeCell ref="J847:J849"/>
    <mergeCell ref="L847:L849"/>
    <mergeCell ref="M847:M849"/>
    <mergeCell ref="J850:J852"/>
    <mergeCell ref="L850:L852"/>
    <mergeCell ref="M850:M852"/>
    <mergeCell ref="J853:J855"/>
    <mergeCell ref="L853:L855"/>
    <mergeCell ref="M853:M855"/>
    <mergeCell ref="J856:J858"/>
    <mergeCell ref="L856:L858"/>
    <mergeCell ref="B866:B867"/>
    <mergeCell ref="B869:B870"/>
    <mergeCell ref="O874:O876"/>
    <mergeCell ref="N871:N872"/>
    <mergeCell ref="N874:N875"/>
    <mergeCell ref="G871:G872"/>
    <mergeCell ref="G874:G875"/>
    <mergeCell ref="B875:B876"/>
    <mergeCell ref="E871:E873"/>
    <mergeCell ref="G853:G854"/>
    <mergeCell ref="G856:G857"/>
    <mergeCell ref="B854:B855"/>
    <mergeCell ref="B857:B858"/>
    <mergeCell ref="E859:E861"/>
    <mergeCell ref="H859:H861"/>
    <mergeCell ref="B848:B849"/>
    <mergeCell ref="B851:B852"/>
    <mergeCell ref="H871:H873"/>
    <mergeCell ref="I871:I873"/>
    <mergeCell ref="K871:K873"/>
    <mergeCell ref="O871:O873"/>
    <mergeCell ref="E874:E876"/>
    <mergeCell ref="H874:H876"/>
    <mergeCell ref="I874:I876"/>
    <mergeCell ref="K874:K876"/>
    <mergeCell ref="I859:I861"/>
    <mergeCell ref="K859:K861"/>
    <mergeCell ref="O859:O861"/>
    <mergeCell ref="E862:E864"/>
    <mergeCell ref="H862:H864"/>
    <mergeCell ref="I862:I864"/>
    <mergeCell ref="K862:K864"/>
    <mergeCell ref="H865:H867"/>
    <mergeCell ref="I865:I867"/>
    <mergeCell ref="K865:K867"/>
    <mergeCell ref="O865:O867"/>
    <mergeCell ref="E868:E870"/>
    <mergeCell ref="H868:H870"/>
    <mergeCell ref="I868:I870"/>
    <mergeCell ref="K868:K870"/>
    <mergeCell ref="O868:O870"/>
    <mergeCell ref="N865:N866"/>
    <mergeCell ref="N868:N869"/>
    <mergeCell ref="G865:G866"/>
    <mergeCell ref="G868:G869"/>
    <mergeCell ref="J880:J882"/>
    <mergeCell ref="L880:L882"/>
    <mergeCell ref="M880:M882"/>
    <mergeCell ref="J883:J885"/>
    <mergeCell ref="L883:L885"/>
    <mergeCell ref="M883:M885"/>
    <mergeCell ref="B884:B885"/>
    <mergeCell ref="B887:B888"/>
    <mergeCell ref="E877:E879"/>
    <mergeCell ref="H877:H879"/>
    <mergeCell ref="I877:I879"/>
    <mergeCell ref="K877:K879"/>
    <mergeCell ref="O877:O879"/>
    <mergeCell ref="E880:E882"/>
    <mergeCell ref="H880:H882"/>
    <mergeCell ref="I880:I882"/>
    <mergeCell ref="K880:K882"/>
    <mergeCell ref="O880:O882"/>
    <mergeCell ref="N877:N878"/>
    <mergeCell ref="N880:N881"/>
    <mergeCell ref="G877:G878"/>
    <mergeCell ref="G880:G881"/>
    <mergeCell ref="B878:B879"/>
    <mergeCell ref="B881:B882"/>
    <mergeCell ref="E883:E885"/>
    <mergeCell ref="H883:H885"/>
    <mergeCell ref="I883:I885"/>
    <mergeCell ref="K883:K885"/>
    <mergeCell ref="O883:O885"/>
    <mergeCell ref="E886:E888"/>
    <mergeCell ref="H886:H888"/>
    <mergeCell ref="I886:I888"/>
    <mergeCell ref="K886:K888"/>
    <mergeCell ref="O886:O888"/>
    <mergeCell ref="N883:N884"/>
    <mergeCell ref="N886:N887"/>
    <mergeCell ref="G883:G884"/>
    <mergeCell ref="G886:G887"/>
    <mergeCell ref="E901:E903"/>
    <mergeCell ref="H901:H903"/>
    <mergeCell ref="I901:I903"/>
    <mergeCell ref="B896:B897"/>
    <mergeCell ref="B899:B900"/>
    <mergeCell ref="E889:E891"/>
    <mergeCell ref="H889:H891"/>
    <mergeCell ref="I889:I891"/>
    <mergeCell ref="O889:O891"/>
    <mergeCell ref="E892:E894"/>
    <mergeCell ref="H892:H894"/>
    <mergeCell ref="I892:I894"/>
    <mergeCell ref="K892:K894"/>
    <mergeCell ref="O892:O894"/>
    <mergeCell ref="N889:N890"/>
    <mergeCell ref="N892:N893"/>
    <mergeCell ref="J895:J897"/>
    <mergeCell ref="L895:L897"/>
    <mergeCell ref="M895:M897"/>
    <mergeCell ref="J898:J900"/>
    <mergeCell ref="J889:J891"/>
    <mergeCell ref="L889:L891"/>
    <mergeCell ref="M889:M891"/>
    <mergeCell ref="J892:J894"/>
    <mergeCell ref="L892:L894"/>
    <mergeCell ref="M892:M894"/>
    <mergeCell ref="G889:G890"/>
    <mergeCell ref="G892:G893"/>
    <mergeCell ref="B890:B891"/>
    <mergeCell ref="B893:B894"/>
    <mergeCell ref="E895:E897"/>
    <mergeCell ref="H895:H897"/>
    <mergeCell ref="I895:I897"/>
    <mergeCell ref="K895:K897"/>
    <mergeCell ref="O895:O897"/>
    <mergeCell ref="E898:E900"/>
    <mergeCell ref="H898:H900"/>
    <mergeCell ref="I898:I900"/>
    <mergeCell ref="K898:K900"/>
    <mergeCell ref="O898:O900"/>
    <mergeCell ref="N895:N896"/>
    <mergeCell ref="N898:N899"/>
    <mergeCell ref="G895:G896"/>
    <mergeCell ref="G898:G899"/>
    <mergeCell ref="L898:L900"/>
    <mergeCell ref="M898:M900"/>
    <mergeCell ref="B917:B918"/>
    <mergeCell ref="E919:E921"/>
    <mergeCell ref="H919:H921"/>
    <mergeCell ref="B908:B909"/>
    <mergeCell ref="B911:B912"/>
    <mergeCell ref="E907:E909"/>
    <mergeCell ref="H907:H909"/>
    <mergeCell ref="I907:I909"/>
    <mergeCell ref="K907:K909"/>
    <mergeCell ref="O907:O909"/>
    <mergeCell ref="O901:O903"/>
    <mergeCell ref="E904:E906"/>
    <mergeCell ref="H904:H906"/>
    <mergeCell ref="I904:I906"/>
    <mergeCell ref="K904:K906"/>
    <mergeCell ref="O904:O906"/>
    <mergeCell ref="N901:N902"/>
    <mergeCell ref="N904:N905"/>
    <mergeCell ref="G901:G902"/>
    <mergeCell ref="G904:G905"/>
    <mergeCell ref="B902:B903"/>
    <mergeCell ref="B905:B906"/>
    <mergeCell ref="J901:J903"/>
    <mergeCell ref="L901:L903"/>
    <mergeCell ref="M901:M903"/>
    <mergeCell ref="J904:J906"/>
    <mergeCell ref="L904:L906"/>
    <mergeCell ref="M904:M906"/>
    <mergeCell ref="E910:E912"/>
    <mergeCell ref="H910:H912"/>
    <mergeCell ref="I910:I912"/>
    <mergeCell ref="K910:K912"/>
    <mergeCell ref="O925:O927"/>
    <mergeCell ref="E928:E930"/>
    <mergeCell ref="H928:H930"/>
    <mergeCell ref="I928:I930"/>
    <mergeCell ref="K928:K930"/>
    <mergeCell ref="O928:O930"/>
    <mergeCell ref="N925:N926"/>
    <mergeCell ref="N928:N929"/>
    <mergeCell ref="G925:G926"/>
    <mergeCell ref="G928:G929"/>
    <mergeCell ref="O910:O912"/>
    <mergeCell ref="N907:N908"/>
    <mergeCell ref="N910:N911"/>
    <mergeCell ref="G907:G908"/>
    <mergeCell ref="G910:G911"/>
    <mergeCell ref="B920:B921"/>
    <mergeCell ref="B923:B924"/>
    <mergeCell ref="E913:E915"/>
    <mergeCell ref="H913:H915"/>
    <mergeCell ref="I913:I915"/>
    <mergeCell ref="K913:K915"/>
    <mergeCell ref="O913:O915"/>
    <mergeCell ref="E916:E918"/>
    <mergeCell ref="H916:H918"/>
    <mergeCell ref="I916:I918"/>
    <mergeCell ref="K916:K918"/>
    <mergeCell ref="O916:O918"/>
    <mergeCell ref="N913:N914"/>
    <mergeCell ref="N916:N917"/>
    <mergeCell ref="G913:G914"/>
    <mergeCell ref="G916:G917"/>
    <mergeCell ref="B914:B915"/>
    <mergeCell ref="G940:G941"/>
    <mergeCell ref="B938:B939"/>
    <mergeCell ref="B941:B942"/>
    <mergeCell ref="K931:K933"/>
    <mergeCell ref="O931:O933"/>
    <mergeCell ref="J922:J924"/>
    <mergeCell ref="L922:L924"/>
    <mergeCell ref="M922:M924"/>
    <mergeCell ref="L934:L936"/>
    <mergeCell ref="M934:M936"/>
    <mergeCell ref="J937:J939"/>
    <mergeCell ref="L937:L939"/>
    <mergeCell ref="M937:M939"/>
    <mergeCell ref="J940:J942"/>
    <mergeCell ref="L940:L942"/>
    <mergeCell ref="M940:M942"/>
    <mergeCell ref="E943:E945"/>
    <mergeCell ref="H943:H945"/>
    <mergeCell ref="I943:I945"/>
    <mergeCell ref="B935:B936"/>
    <mergeCell ref="E931:E933"/>
    <mergeCell ref="K943:K945"/>
    <mergeCell ref="O943:O945"/>
    <mergeCell ref="I919:I921"/>
    <mergeCell ref="K919:K921"/>
    <mergeCell ref="O919:O921"/>
    <mergeCell ref="E922:E924"/>
    <mergeCell ref="H922:H924"/>
    <mergeCell ref="I922:I924"/>
    <mergeCell ref="K922:K924"/>
    <mergeCell ref="O922:O924"/>
    <mergeCell ref="N919:N920"/>
    <mergeCell ref="N922:N923"/>
    <mergeCell ref="G919:G920"/>
    <mergeCell ref="G922:G923"/>
    <mergeCell ref="J925:J927"/>
    <mergeCell ref="L925:L927"/>
    <mergeCell ref="M925:M927"/>
    <mergeCell ref="J928:J930"/>
    <mergeCell ref="L928:L930"/>
    <mergeCell ref="M928:M930"/>
    <mergeCell ref="E925:E927"/>
    <mergeCell ref="H925:H927"/>
    <mergeCell ref="I925:I927"/>
    <mergeCell ref="K925:K927"/>
    <mergeCell ref="G943:G944"/>
    <mergeCell ref="H931:H933"/>
    <mergeCell ref="I931:I933"/>
    <mergeCell ref="G946:G947"/>
    <mergeCell ref="E934:E936"/>
    <mergeCell ref="H934:H936"/>
    <mergeCell ref="I934:I936"/>
    <mergeCell ref="K934:K936"/>
    <mergeCell ref="J931:J933"/>
    <mergeCell ref="L931:L933"/>
    <mergeCell ref="M931:M933"/>
    <mergeCell ref="J934:J936"/>
    <mergeCell ref="B926:B927"/>
    <mergeCell ref="B929:B930"/>
    <mergeCell ref="O934:O936"/>
    <mergeCell ref="N931:N932"/>
    <mergeCell ref="N934:N935"/>
    <mergeCell ref="G931:G932"/>
    <mergeCell ref="G934:G935"/>
    <mergeCell ref="B944:B945"/>
    <mergeCell ref="B947:B948"/>
    <mergeCell ref="E937:E939"/>
    <mergeCell ref="H937:H939"/>
    <mergeCell ref="I937:I939"/>
    <mergeCell ref="K937:K939"/>
    <mergeCell ref="O937:O939"/>
    <mergeCell ref="E940:E942"/>
    <mergeCell ref="H940:H942"/>
    <mergeCell ref="I940:I942"/>
    <mergeCell ref="K940:K942"/>
    <mergeCell ref="O940:O942"/>
    <mergeCell ref="N937:N938"/>
    <mergeCell ref="N940:N941"/>
    <mergeCell ref="G937:G938"/>
    <mergeCell ref="B932:B933"/>
    <mergeCell ref="B956:B957"/>
    <mergeCell ref="B959:B960"/>
    <mergeCell ref="E949:E951"/>
    <mergeCell ref="H949:H951"/>
    <mergeCell ref="I949:I951"/>
    <mergeCell ref="K949:K951"/>
    <mergeCell ref="O949:O951"/>
    <mergeCell ref="E952:E954"/>
    <mergeCell ref="H952:H954"/>
    <mergeCell ref="I952:I954"/>
    <mergeCell ref="K952:K954"/>
    <mergeCell ref="O952:O954"/>
    <mergeCell ref="N949:N950"/>
    <mergeCell ref="N952:N953"/>
    <mergeCell ref="J952:J954"/>
    <mergeCell ref="L952:L954"/>
    <mergeCell ref="M952:M954"/>
    <mergeCell ref="J955:J957"/>
    <mergeCell ref="B950:B951"/>
    <mergeCell ref="B953:B954"/>
    <mergeCell ref="L955:L957"/>
    <mergeCell ref="M955:M957"/>
    <mergeCell ref="E946:E948"/>
    <mergeCell ref="H946:H948"/>
    <mergeCell ref="I946:I948"/>
    <mergeCell ref="K946:K948"/>
    <mergeCell ref="O946:O948"/>
    <mergeCell ref="N943:N944"/>
    <mergeCell ref="N946:N947"/>
    <mergeCell ref="E967:E969"/>
    <mergeCell ref="H967:H969"/>
    <mergeCell ref="I967:I969"/>
    <mergeCell ref="K967:K969"/>
    <mergeCell ref="O967:O969"/>
    <mergeCell ref="E970:E972"/>
    <mergeCell ref="H970:H972"/>
    <mergeCell ref="I970:I972"/>
    <mergeCell ref="K970:K972"/>
    <mergeCell ref="G949:G950"/>
    <mergeCell ref="G952:G953"/>
    <mergeCell ref="E955:E957"/>
    <mergeCell ref="H955:H957"/>
    <mergeCell ref="I955:I957"/>
    <mergeCell ref="K955:K957"/>
    <mergeCell ref="O955:O957"/>
    <mergeCell ref="E958:E960"/>
    <mergeCell ref="H958:H960"/>
    <mergeCell ref="I958:I960"/>
    <mergeCell ref="K958:K960"/>
    <mergeCell ref="O958:O960"/>
    <mergeCell ref="N955:N956"/>
    <mergeCell ref="N958:N959"/>
    <mergeCell ref="G955:G956"/>
    <mergeCell ref="G958:G959"/>
    <mergeCell ref="E961:E963"/>
    <mergeCell ref="H961:H963"/>
    <mergeCell ref="I961:I963"/>
    <mergeCell ref="O961:O963"/>
    <mergeCell ref="E964:E966"/>
    <mergeCell ref="H964:H966"/>
    <mergeCell ref="I964:I966"/>
    <mergeCell ref="K964:K966"/>
    <mergeCell ref="O964:O966"/>
    <mergeCell ref="N961:N962"/>
    <mergeCell ref="N964:N965"/>
    <mergeCell ref="G961:G962"/>
    <mergeCell ref="G964:G965"/>
    <mergeCell ref="B962:B963"/>
    <mergeCell ref="B965:B966"/>
    <mergeCell ref="B992:B993"/>
    <mergeCell ref="O970:O972"/>
    <mergeCell ref="N967:N968"/>
    <mergeCell ref="N970:N971"/>
    <mergeCell ref="G967:G968"/>
    <mergeCell ref="G970:G971"/>
    <mergeCell ref="B980:B981"/>
    <mergeCell ref="B983:B984"/>
    <mergeCell ref="E973:E975"/>
    <mergeCell ref="H973:H975"/>
    <mergeCell ref="I973:I975"/>
    <mergeCell ref="K973:K975"/>
    <mergeCell ref="O973:O975"/>
    <mergeCell ref="E976:E978"/>
    <mergeCell ref="H976:H978"/>
    <mergeCell ref="I976:I978"/>
    <mergeCell ref="K976:K978"/>
    <mergeCell ref="O976:O978"/>
    <mergeCell ref="N973:N974"/>
    <mergeCell ref="N976:N977"/>
    <mergeCell ref="G973:G974"/>
    <mergeCell ref="G976:G977"/>
    <mergeCell ref="B974:B975"/>
    <mergeCell ref="B977:B978"/>
    <mergeCell ref="E979:E981"/>
    <mergeCell ref="H979:H981"/>
    <mergeCell ref="B968:B969"/>
    <mergeCell ref="B971:B972"/>
    <mergeCell ref="H991:H993"/>
    <mergeCell ref="I991:I993"/>
    <mergeCell ref="K991:K993"/>
    <mergeCell ref="O991:O993"/>
    <mergeCell ref="E994:E996"/>
    <mergeCell ref="H994:H996"/>
    <mergeCell ref="I994:I996"/>
    <mergeCell ref="K994:K996"/>
    <mergeCell ref="I979:I981"/>
    <mergeCell ref="K979:K981"/>
    <mergeCell ref="O979:O981"/>
    <mergeCell ref="E982:E984"/>
    <mergeCell ref="H982:H984"/>
    <mergeCell ref="I982:I984"/>
    <mergeCell ref="K982:K984"/>
    <mergeCell ref="O982:O984"/>
    <mergeCell ref="N979:N980"/>
    <mergeCell ref="N982:N983"/>
    <mergeCell ref="G979:G980"/>
    <mergeCell ref="G982:G983"/>
    <mergeCell ref="J994:J996"/>
    <mergeCell ref="E985:E987"/>
    <mergeCell ref="H985:H987"/>
    <mergeCell ref="I985:I987"/>
    <mergeCell ref="K985:K987"/>
    <mergeCell ref="O985:O987"/>
    <mergeCell ref="E988:E990"/>
    <mergeCell ref="H988:H990"/>
    <mergeCell ref="I988:I990"/>
    <mergeCell ref="K988:K990"/>
    <mergeCell ref="O988:O990"/>
    <mergeCell ref="N985:N986"/>
    <mergeCell ref="N988:N989"/>
    <mergeCell ref="G985:G986"/>
    <mergeCell ref="G988:G989"/>
    <mergeCell ref="B986:B987"/>
    <mergeCell ref="B989:B990"/>
    <mergeCell ref="O994:O996"/>
    <mergeCell ref="N991:N992"/>
    <mergeCell ref="N994:N995"/>
    <mergeCell ref="G991:G992"/>
    <mergeCell ref="G994:G995"/>
    <mergeCell ref="B995:B996"/>
    <mergeCell ref="E991:E993"/>
    <mergeCell ref="J988:J990"/>
    <mergeCell ref="L988:L990"/>
    <mergeCell ref="M988:M990"/>
    <mergeCell ref="J991:J993"/>
    <mergeCell ref="L991:L993"/>
    <mergeCell ref="M991:M993"/>
    <mergeCell ref="J985:J987"/>
    <mergeCell ref="L985:L987"/>
    <mergeCell ref="M985:M987"/>
    <mergeCell ref="B1004:B1005"/>
    <mergeCell ref="B1007:B1008"/>
    <mergeCell ref="E997:E999"/>
    <mergeCell ref="H997:H999"/>
    <mergeCell ref="I997:I999"/>
    <mergeCell ref="K997:K999"/>
    <mergeCell ref="O997:O999"/>
    <mergeCell ref="E1000:E1002"/>
    <mergeCell ref="H1000:H1002"/>
    <mergeCell ref="I1000:I1002"/>
    <mergeCell ref="K1000:K1002"/>
    <mergeCell ref="O1000:O1002"/>
    <mergeCell ref="N997:N998"/>
    <mergeCell ref="N1000:N1001"/>
    <mergeCell ref="G997:G998"/>
    <mergeCell ref="G1000:G1001"/>
    <mergeCell ref="B998:B999"/>
    <mergeCell ref="B1001:B1002"/>
    <mergeCell ref="E1003:E1005"/>
    <mergeCell ref="H1003:H1005"/>
    <mergeCell ref="I1003:I1005"/>
    <mergeCell ref="K1003:K1005"/>
    <mergeCell ref="O1003:O1005"/>
    <mergeCell ref="E1006:E1008"/>
    <mergeCell ref="H1006:H1008"/>
    <mergeCell ref="I1006:I1008"/>
    <mergeCell ref="K1006:K1008"/>
    <mergeCell ref="O1006:O1008"/>
    <mergeCell ref="N1003:N1004"/>
    <mergeCell ref="N1006:N1007"/>
    <mergeCell ref="G1003:G1004"/>
    <mergeCell ref="G1006:G1007"/>
    <mergeCell ref="B1016:B1017"/>
    <mergeCell ref="B1019:B1020"/>
    <mergeCell ref="E1009:E1011"/>
    <mergeCell ref="H1009:H1011"/>
    <mergeCell ref="I1009:I1011"/>
    <mergeCell ref="K1009:K1011"/>
    <mergeCell ref="O1009:O1011"/>
    <mergeCell ref="E1012:E1014"/>
    <mergeCell ref="H1012:H1014"/>
    <mergeCell ref="I1012:I1014"/>
    <mergeCell ref="K1012:K1014"/>
    <mergeCell ref="O1012:O1014"/>
    <mergeCell ref="N1009:N1010"/>
    <mergeCell ref="N1012:N1013"/>
    <mergeCell ref="J1015:J1017"/>
    <mergeCell ref="L1015:L1017"/>
    <mergeCell ref="M1015:M1017"/>
    <mergeCell ref="J1018:J1020"/>
    <mergeCell ref="G1009:G1010"/>
    <mergeCell ref="G1012:G1013"/>
    <mergeCell ref="B1010:B1011"/>
    <mergeCell ref="B1013:B1014"/>
    <mergeCell ref="E1015:E1017"/>
    <mergeCell ref="H1015:H1017"/>
    <mergeCell ref="I1015:I1017"/>
    <mergeCell ref="K1015:K1017"/>
    <mergeCell ref="O1015:O1017"/>
    <mergeCell ref="E1018:E1020"/>
    <mergeCell ref="H1018:H1020"/>
    <mergeCell ref="I1018:I1020"/>
    <mergeCell ref="K1018:K1020"/>
    <mergeCell ref="O1018:O1020"/>
    <mergeCell ref="N1015:N1016"/>
    <mergeCell ref="N1018:N1019"/>
    <mergeCell ref="G1015:G1016"/>
    <mergeCell ref="G1018:G1019"/>
    <mergeCell ref="L1018:L1020"/>
    <mergeCell ref="M1018:M1020"/>
    <mergeCell ref="H1051:H1053"/>
    <mergeCell ref="I1051:I1053"/>
    <mergeCell ref="K1051:K1053"/>
    <mergeCell ref="O1051:O1053"/>
    <mergeCell ref="K1021:K1023"/>
    <mergeCell ref="O1021:O1023"/>
    <mergeCell ref="E1024:E1026"/>
    <mergeCell ref="H1024:H1026"/>
    <mergeCell ref="I1024:I1026"/>
    <mergeCell ref="K1024:K1026"/>
    <mergeCell ref="O1024:O1026"/>
    <mergeCell ref="N1021:N1022"/>
    <mergeCell ref="N1024:N1025"/>
    <mergeCell ref="G1021:G1022"/>
    <mergeCell ref="G1024:G1025"/>
    <mergeCell ref="J1045:J1047"/>
    <mergeCell ref="L1045:L1047"/>
    <mergeCell ref="M1045:M1047"/>
    <mergeCell ref="J1048:J1050"/>
    <mergeCell ref="L1048:L1050"/>
    <mergeCell ref="M1048:M1050"/>
    <mergeCell ref="E1045:E1047"/>
    <mergeCell ref="H1045:H1047"/>
    <mergeCell ref="I1045:I1047"/>
    <mergeCell ref="K1045:K1047"/>
    <mergeCell ref="O1045:O1047"/>
    <mergeCell ref="B1022:B1023"/>
    <mergeCell ref="B1025:B1026"/>
    <mergeCell ref="J1021:J1023"/>
    <mergeCell ref="L1021:L1023"/>
    <mergeCell ref="M1021:M1023"/>
    <mergeCell ref="J1024:J1026"/>
    <mergeCell ref="L1024:L1026"/>
    <mergeCell ref="M1024:M1026"/>
    <mergeCell ref="E1027:E1029"/>
    <mergeCell ref="H1027:H1029"/>
    <mergeCell ref="I1027:I1029"/>
    <mergeCell ref="K1027:K1029"/>
    <mergeCell ref="O1027:O1029"/>
    <mergeCell ref="E1030:E1032"/>
    <mergeCell ref="H1030:H1032"/>
    <mergeCell ref="I1030:I1032"/>
    <mergeCell ref="K1030:K1032"/>
    <mergeCell ref="O1030:O1032"/>
    <mergeCell ref="N1027:N1028"/>
    <mergeCell ref="N1030:N1031"/>
    <mergeCell ref="G1027:G1028"/>
    <mergeCell ref="G1030:G1031"/>
    <mergeCell ref="B1028:B1029"/>
    <mergeCell ref="B1031:B1032"/>
    <mergeCell ref="J1027:J1029"/>
    <mergeCell ref="L1027:L1029"/>
    <mergeCell ref="M1027:M1029"/>
    <mergeCell ref="J1030:J1032"/>
    <mergeCell ref="L1030:L1032"/>
    <mergeCell ref="E1021:E1023"/>
    <mergeCell ref="H1021:H1023"/>
    <mergeCell ref="I1021:I1023"/>
    <mergeCell ref="B1040:B1041"/>
    <mergeCell ref="B1043:B1044"/>
    <mergeCell ref="E1033:E1035"/>
    <mergeCell ref="H1033:H1035"/>
    <mergeCell ref="I1033:I1035"/>
    <mergeCell ref="K1033:K1035"/>
    <mergeCell ref="O1033:O1035"/>
    <mergeCell ref="E1036:E1038"/>
    <mergeCell ref="H1036:H1038"/>
    <mergeCell ref="I1036:I1038"/>
    <mergeCell ref="K1036:K1038"/>
    <mergeCell ref="O1036:O1038"/>
    <mergeCell ref="N1033:N1034"/>
    <mergeCell ref="N1036:N1037"/>
    <mergeCell ref="G1033:G1034"/>
    <mergeCell ref="G1036:G1037"/>
    <mergeCell ref="B1034:B1035"/>
    <mergeCell ref="B1037:B1038"/>
    <mergeCell ref="E1039:E1041"/>
    <mergeCell ref="H1039:H1041"/>
    <mergeCell ref="I1039:I1041"/>
    <mergeCell ref="K1039:K1041"/>
    <mergeCell ref="O1039:O1041"/>
    <mergeCell ref="E1042:E1044"/>
    <mergeCell ref="H1042:H1044"/>
    <mergeCell ref="I1042:I1044"/>
    <mergeCell ref="K1042:K1044"/>
    <mergeCell ref="O1042:O1044"/>
    <mergeCell ref="N1039:N1040"/>
    <mergeCell ref="N1042:N1043"/>
    <mergeCell ref="G1039:G1040"/>
    <mergeCell ref="G1042:G1043"/>
    <mergeCell ref="E1048:E1050"/>
    <mergeCell ref="H1048:H1050"/>
    <mergeCell ref="I1048:I1050"/>
    <mergeCell ref="K1048:K1050"/>
    <mergeCell ref="O1048:O1050"/>
    <mergeCell ref="N1045:N1046"/>
    <mergeCell ref="N1048:N1049"/>
    <mergeCell ref="G1045:G1046"/>
    <mergeCell ref="G1048:G1049"/>
    <mergeCell ref="B1046:B1047"/>
    <mergeCell ref="B1049:B1050"/>
    <mergeCell ref="O1054:O1056"/>
    <mergeCell ref="N1051:N1052"/>
    <mergeCell ref="N1054:N1055"/>
    <mergeCell ref="G1051:G1052"/>
    <mergeCell ref="G1054:G1055"/>
    <mergeCell ref="B1064:B1065"/>
    <mergeCell ref="J1057:J1059"/>
    <mergeCell ref="L1057:L1059"/>
    <mergeCell ref="M1057:M1059"/>
    <mergeCell ref="J1060:J1062"/>
    <mergeCell ref="L1060:L1062"/>
    <mergeCell ref="M1060:M1062"/>
    <mergeCell ref="J1063:J1065"/>
    <mergeCell ref="L1063:L1065"/>
    <mergeCell ref="M1063:M1065"/>
    <mergeCell ref="B1067:B1068"/>
    <mergeCell ref="E1057:E1059"/>
    <mergeCell ref="H1057:H1059"/>
    <mergeCell ref="I1057:I1059"/>
    <mergeCell ref="K1057:K1059"/>
    <mergeCell ref="O1057:O1059"/>
    <mergeCell ref="E1060:E1062"/>
    <mergeCell ref="H1060:H1062"/>
    <mergeCell ref="I1060:I1062"/>
    <mergeCell ref="K1060:K1062"/>
    <mergeCell ref="O1060:O1062"/>
    <mergeCell ref="N1057:N1058"/>
    <mergeCell ref="N1060:N1061"/>
    <mergeCell ref="G1057:G1058"/>
    <mergeCell ref="G1060:G1061"/>
    <mergeCell ref="B1058:B1059"/>
    <mergeCell ref="J1066:J1068"/>
    <mergeCell ref="L1066:L1068"/>
    <mergeCell ref="M1066:M1068"/>
    <mergeCell ref="N1069:N1070"/>
    <mergeCell ref="N1072:N1073"/>
    <mergeCell ref="J1072:J1074"/>
    <mergeCell ref="L1072:L1074"/>
    <mergeCell ref="M1072:M1074"/>
    <mergeCell ref="J1075:J1077"/>
    <mergeCell ref="B1061:B1062"/>
    <mergeCell ref="E1063:E1065"/>
    <mergeCell ref="H1063:H1065"/>
    <mergeCell ref="I1063:I1065"/>
    <mergeCell ref="B1055:B1056"/>
    <mergeCell ref="E1051:E1053"/>
    <mergeCell ref="K1063:K1065"/>
    <mergeCell ref="O1063:O1065"/>
    <mergeCell ref="E1066:E1068"/>
    <mergeCell ref="H1066:H1068"/>
    <mergeCell ref="I1066:I1068"/>
    <mergeCell ref="K1066:K1068"/>
    <mergeCell ref="O1066:O1068"/>
    <mergeCell ref="N1063:N1064"/>
    <mergeCell ref="N1066:N1067"/>
    <mergeCell ref="G1063:G1064"/>
    <mergeCell ref="G1066:G1067"/>
    <mergeCell ref="E1054:E1056"/>
    <mergeCell ref="H1054:H1056"/>
    <mergeCell ref="I1054:I1056"/>
    <mergeCell ref="K1054:K1056"/>
    <mergeCell ref="J1051:J1053"/>
    <mergeCell ref="L1051:L1053"/>
    <mergeCell ref="M1051:M1053"/>
    <mergeCell ref="J1054:J1056"/>
    <mergeCell ref="B1052:B1053"/>
    <mergeCell ref="G1069:G1070"/>
    <mergeCell ref="G1072:G1073"/>
    <mergeCell ref="B1070:B1071"/>
    <mergeCell ref="B1073:B1074"/>
    <mergeCell ref="E1075:E1077"/>
    <mergeCell ref="H1075:H1077"/>
    <mergeCell ref="I1075:I1077"/>
    <mergeCell ref="K1075:K1077"/>
    <mergeCell ref="O1075:O1077"/>
    <mergeCell ref="E1078:E1080"/>
    <mergeCell ref="H1078:H1080"/>
    <mergeCell ref="I1078:I1080"/>
    <mergeCell ref="K1078:K1080"/>
    <mergeCell ref="O1078:O1080"/>
    <mergeCell ref="N1075:N1076"/>
    <mergeCell ref="N1078:N1079"/>
    <mergeCell ref="G1075:G1076"/>
    <mergeCell ref="G1078:G1079"/>
    <mergeCell ref="L1075:L1077"/>
    <mergeCell ref="M1075:M1077"/>
    <mergeCell ref="B1076:B1077"/>
    <mergeCell ref="B1079:B1080"/>
    <mergeCell ref="E1069:E1071"/>
    <mergeCell ref="H1069:H1071"/>
    <mergeCell ref="I1069:I1071"/>
    <mergeCell ref="K1069:K1071"/>
    <mergeCell ref="O1069:O1071"/>
    <mergeCell ref="E1072:E1074"/>
    <mergeCell ref="H1072:H1074"/>
    <mergeCell ref="I1072:I1074"/>
    <mergeCell ref="K1072:K1074"/>
    <mergeCell ref="O1072:O1074"/>
    <mergeCell ref="B1082:B1083"/>
    <mergeCell ref="B1085:B1086"/>
    <mergeCell ref="B1112:B1113"/>
    <mergeCell ref="O1090:O1092"/>
    <mergeCell ref="N1087:N1088"/>
    <mergeCell ref="N1090:N1091"/>
    <mergeCell ref="G1087:G1088"/>
    <mergeCell ref="G1090:G1091"/>
    <mergeCell ref="B1100:B1101"/>
    <mergeCell ref="B1103:B1104"/>
    <mergeCell ref="E1093:E1095"/>
    <mergeCell ref="H1093:H1095"/>
    <mergeCell ref="I1093:I1095"/>
    <mergeCell ref="K1093:K1095"/>
    <mergeCell ref="O1093:O1095"/>
    <mergeCell ref="E1096:E1098"/>
    <mergeCell ref="H1096:H1098"/>
    <mergeCell ref="I1096:I1098"/>
    <mergeCell ref="K1096:K1098"/>
    <mergeCell ref="O1096:O1098"/>
    <mergeCell ref="N1093:N1094"/>
    <mergeCell ref="N1096:N1097"/>
    <mergeCell ref="E1087:E1089"/>
    <mergeCell ref="H1087:H1089"/>
    <mergeCell ref="I1087:I1089"/>
    <mergeCell ref="K1087:K1089"/>
    <mergeCell ref="O1087:O1089"/>
    <mergeCell ref="E1090:E1092"/>
    <mergeCell ref="H1090:H1092"/>
    <mergeCell ref="I1090:I1092"/>
    <mergeCell ref="K1090:K1092"/>
    <mergeCell ref="E1081:E1083"/>
    <mergeCell ref="O1102:O1104"/>
    <mergeCell ref="N1099:N1100"/>
    <mergeCell ref="N1102:N1103"/>
    <mergeCell ref="G1099:G1100"/>
    <mergeCell ref="G1102:G1103"/>
    <mergeCell ref="J1114:J1116"/>
    <mergeCell ref="L1114:L1116"/>
    <mergeCell ref="M1114:M1116"/>
    <mergeCell ref="E1105:E1107"/>
    <mergeCell ref="O1081:O1083"/>
    <mergeCell ref="E1084:E1086"/>
    <mergeCell ref="H1084:H1086"/>
    <mergeCell ref="I1084:I1086"/>
    <mergeCell ref="K1084:K1086"/>
    <mergeCell ref="O1084:O1086"/>
    <mergeCell ref="N1081:N1082"/>
    <mergeCell ref="N1084:N1085"/>
    <mergeCell ref="G1081:G1082"/>
    <mergeCell ref="G1084:G1085"/>
    <mergeCell ref="H1081:H1083"/>
    <mergeCell ref="I1081:I1083"/>
    <mergeCell ref="J1084:J1086"/>
    <mergeCell ref="L1084:L1086"/>
    <mergeCell ref="M1084:M1086"/>
    <mergeCell ref="J1087:J1089"/>
    <mergeCell ref="L1087:L1089"/>
    <mergeCell ref="M1087:M1089"/>
    <mergeCell ref="J1090:J1092"/>
    <mergeCell ref="L1090:L1092"/>
    <mergeCell ref="M1090:M1092"/>
    <mergeCell ref="J1093:J1095"/>
    <mergeCell ref="L1093:L1095"/>
    <mergeCell ref="B1106:B1107"/>
    <mergeCell ref="B1109:B1110"/>
    <mergeCell ref="O1114:O1116"/>
    <mergeCell ref="N1111:N1112"/>
    <mergeCell ref="N1114:N1115"/>
    <mergeCell ref="G1111:G1112"/>
    <mergeCell ref="G1114:G1115"/>
    <mergeCell ref="B1115:B1116"/>
    <mergeCell ref="E1111:E1113"/>
    <mergeCell ref="G1093:G1094"/>
    <mergeCell ref="G1096:G1097"/>
    <mergeCell ref="B1094:B1095"/>
    <mergeCell ref="B1097:B1098"/>
    <mergeCell ref="E1099:E1101"/>
    <mergeCell ref="H1099:H1101"/>
    <mergeCell ref="B1088:B1089"/>
    <mergeCell ref="B1091:B1092"/>
    <mergeCell ref="H1111:H1113"/>
    <mergeCell ref="I1111:I1113"/>
    <mergeCell ref="K1111:K1113"/>
    <mergeCell ref="O1111:O1113"/>
    <mergeCell ref="E1114:E1116"/>
    <mergeCell ref="H1114:H1116"/>
    <mergeCell ref="I1114:I1116"/>
    <mergeCell ref="K1114:K1116"/>
    <mergeCell ref="I1099:I1101"/>
    <mergeCell ref="K1099:K1101"/>
    <mergeCell ref="O1099:O1101"/>
    <mergeCell ref="E1102:E1104"/>
    <mergeCell ref="H1102:H1104"/>
    <mergeCell ref="I1102:I1104"/>
    <mergeCell ref="K1102:K1104"/>
    <mergeCell ref="I1123:I1125"/>
    <mergeCell ref="K1123:K1125"/>
    <mergeCell ref="O1123:O1125"/>
    <mergeCell ref="E1126:E1128"/>
    <mergeCell ref="H1126:H1128"/>
    <mergeCell ref="I1126:I1128"/>
    <mergeCell ref="K1126:K1128"/>
    <mergeCell ref="O1126:O1128"/>
    <mergeCell ref="N1123:N1124"/>
    <mergeCell ref="N1126:N1127"/>
    <mergeCell ref="G1123:G1124"/>
    <mergeCell ref="G1126:G1127"/>
    <mergeCell ref="H1105:H1107"/>
    <mergeCell ref="I1105:I1107"/>
    <mergeCell ref="K1105:K1107"/>
    <mergeCell ref="O1105:O1107"/>
    <mergeCell ref="E1108:E1110"/>
    <mergeCell ref="H1108:H1110"/>
    <mergeCell ref="I1108:I1110"/>
    <mergeCell ref="K1108:K1110"/>
    <mergeCell ref="O1108:O1110"/>
    <mergeCell ref="N1105:N1106"/>
    <mergeCell ref="N1108:N1109"/>
    <mergeCell ref="G1105:G1106"/>
    <mergeCell ref="G1108:G1109"/>
    <mergeCell ref="J1111:J1113"/>
    <mergeCell ref="L1111:L1113"/>
    <mergeCell ref="M1111:M1113"/>
    <mergeCell ref="J1117:J1119"/>
    <mergeCell ref="L1117:L1119"/>
    <mergeCell ref="M1117:M1119"/>
    <mergeCell ref="J1120:J1122"/>
    <mergeCell ref="O1129:O1131"/>
    <mergeCell ref="E1132:E1134"/>
    <mergeCell ref="H1132:H1134"/>
    <mergeCell ref="I1132:I1134"/>
    <mergeCell ref="K1132:K1134"/>
    <mergeCell ref="O1132:O1134"/>
    <mergeCell ref="N1129:N1130"/>
    <mergeCell ref="N1132:N1133"/>
    <mergeCell ref="J1135:J1137"/>
    <mergeCell ref="L1135:L1137"/>
    <mergeCell ref="M1135:M1137"/>
    <mergeCell ref="J1138:J1140"/>
    <mergeCell ref="B1124:B1125"/>
    <mergeCell ref="B1127:B1128"/>
    <mergeCell ref="E1117:E1119"/>
    <mergeCell ref="H1117:H1119"/>
    <mergeCell ref="I1117:I1119"/>
    <mergeCell ref="K1117:K1119"/>
    <mergeCell ref="O1117:O1119"/>
    <mergeCell ref="E1120:E1122"/>
    <mergeCell ref="H1120:H1122"/>
    <mergeCell ref="I1120:I1122"/>
    <mergeCell ref="K1120:K1122"/>
    <mergeCell ref="O1120:O1122"/>
    <mergeCell ref="N1117:N1118"/>
    <mergeCell ref="N1120:N1121"/>
    <mergeCell ref="G1117:G1118"/>
    <mergeCell ref="G1120:G1121"/>
    <mergeCell ref="B1118:B1119"/>
    <mergeCell ref="B1121:B1122"/>
    <mergeCell ref="E1123:E1125"/>
    <mergeCell ref="H1123:H1125"/>
    <mergeCell ref="E1150:E1152"/>
    <mergeCell ref="H1150:H1152"/>
    <mergeCell ref="I1150:I1152"/>
    <mergeCell ref="K1150:K1152"/>
    <mergeCell ref="G1129:G1130"/>
    <mergeCell ref="G1132:G1133"/>
    <mergeCell ref="B1130:B1131"/>
    <mergeCell ref="B1133:B1134"/>
    <mergeCell ref="E1135:E1137"/>
    <mergeCell ref="H1135:H1137"/>
    <mergeCell ref="I1135:I1137"/>
    <mergeCell ref="K1135:K1137"/>
    <mergeCell ref="O1135:O1137"/>
    <mergeCell ref="E1138:E1140"/>
    <mergeCell ref="H1138:H1140"/>
    <mergeCell ref="I1138:I1140"/>
    <mergeCell ref="K1138:K1140"/>
    <mergeCell ref="O1138:O1140"/>
    <mergeCell ref="N1135:N1136"/>
    <mergeCell ref="N1138:N1139"/>
    <mergeCell ref="G1135:G1136"/>
    <mergeCell ref="G1138:G1139"/>
    <mergeCell ref="L1138:L1140"/>
    <mergeCell ref="M1138:M1140"/>
    <mergeCell ref="E1141:E1143"/>
    <mergeCell ref="H1141:H1143"/>
    <mergeCell ref="I1141:I1143"/>
    <mergeCell ref="B1136:B1137"/>
    <mergeCell ref="B1139:B1140"/>
    <mergeCell ref="E1129:E1131"/>
    <mergeCell ref="H1129:H1131"/>
    <mergeCell ref="I1129:I1131"/>
    <mergeCell ref="O1141:O1143"/>
    <mergeCell ref="E1144:E1146"/>
    <mergeCell ref="H1144:H1146"/>
    <mergeCell ref="I1144:I1146"/>
    <mergeCell ref="K1144:K1146"/>
    <mergeCell ref="O1144:O1146"/>
    <mergeCell ref="N1141:N1142"/>
    <mergeCell ref="N1144:N1145"/>
    <mergeCell ref="G1141:G1142"/>
    <mergeCell ref="G1144:G1145"/>
    <mergeCell ref="B1142:B1143"/>
    <mergeCell ref="B1145:B1146"/>
    <mergeCell ref="J1141:J1143"/>
    <mergeCell ref="L1141:L1143"/>
    <mergeCell ref="M1141:M1143"/>
    <mergeCell ref="J1144:J1146"/>
    <mergeCell ref="L1144:L1146"/>
    <mergeCell ref="M1144:M1146"/>
    <mergeCell ref="O1150:O1152"/>
    <mergeCell ref="N1147:N1148"/>
    <mergeCell ref="N1150:N1151"/>
    <mergeCell ref="G1147:G1148"/>
    <mergeCell ref="G1150:G1151"/>
    <mergeCell ref="B1160:B1161"/>
    <mergeCell ref="B1163:B1164"/>
    <mergeCell ref="E1153:E1155"/>
    <mergeCell ref="H1153:H1155"/>
    <mergeCell ref="I1153:I1155"/>
    <mergeCell ref="K1153:K1155"/>
    <mergeCell ref="O1153:O1155"/>
    <mergeCell ref="E1156:E1158"/>
    <mergeCell ref="H1156:H1158"/>
    <mergeCell ref="I1156:I1158"/>
    <mergeCell ref="K1156:K1158"/>
    <mergeCell ref="O1156:O1158"/>
    <mergeCell ref="N1153:N1154"/>
    <mergeCell ref="N1156:N1157"/>
    <mergeCell ref="G1153:G1154"/>
    <mergeCell ref="G1156:G1157"/>
    <mergeCell ref="B1154:B1155"/>
    <mergeCell ref="B1157:B1158"/>
    <mergeCell ref="E1159:E1161"/>
    <mergeCell ref="H1159:H1161"/>
    <mergeCell ref="B1148:B1149"/>
    <mergeCell ref="B1151:B1152"/>
    <mergeCell ref="E1147:E1149"/>
    <mergeCell ref="H1147:H1149"/>
    <mergeCell ref="I1147:I1149"/>
    <mergeCell ref="K1147:K1149"/>
    <mergeCell ref="O1147:O1149"/>
    <mergeCell ref="I1159:I1161"/>
    <mergeCell ref="K1159:K1161"/>
    <mergeCell ref="O1159:O1161"/>
    <mergeCell ref="E1162:E1164"/>
    <mergeCell ref="H1162:H1164"/>
    <mergeCell ref="I1162:I1164"/>
    <mergeCell ref="K1162:K1164"/>
    <mergeCell ref="O1162:O1164"/>
    <mergeCell ref="N1159:N1160"/>
    <mergeCell ref="N1162:N1163"/>
    <mergeCell ref="G1159:G1160"/>
    <mergeCell ref="G1162:G1163"/>
    <mergeCell ref="J1165:J1167"/>
    <mergeCell ref="L1165:L1167"/>
    <mergeCell ref="M1165:M1167"/>
    <mergeCell ref="J1168:J1170"/>
    <mergeCell ref="L1168:L1170"/>
    <mergeCell ref="M1168:M1170"/>
    <mergeCell ref="E1165:E1167"/>
    <mergeCell ref="H1165:H1167"/>
    <mergeCell ref="I1165:I1167"/>
    <mergeCell ref="K1165:K1167"/>
    <mergeCell ref="O1165:O1167"/>
    <mergeCell ref="E1168:E1170"/>
    <mergeCell ref="H1168:H1170"/>
    <mergeCell ref="I1168:I1170"/>
    <mergeCell ref="K1168:K1170"/>
    <mergeCell ref="O1168:O1170"/>
    <mergeCell ref="N1165:N1166"/>
    <mergeCell ref="N1168:N1169"/>
    <mergeCell ref="G1165:G1166"/>
    <mergeCell ref="G1168:G1169"/>
    <mergeCell ref="B1166:B1167"/>
    <mergeCell ref="B1169:B1170"/>
    <mergeCell ref="O1174:O1176"/>
    <mergeCell ref="N1171:N1172"/>
    <mergeCell ref="N1174:N1175"/>
    <mergeCell ref="G1171:G1172"/>
    <mergeCell ref="G1174:G1175"/>
    <mergeCell ref="B1184:B1185"/>
    <mergeCell ref="B1187:B1188"/>
    <mergeCell ref="E1177:E1179"/>
    <mergeCell ref="H1177:H1179"/>
    <mergeCell ref="I1177:I1179"/>
    <mergeCell ref="K1177:K1179"/>
    <mergeCell ref="O1177:O1179"/>
    <mergeCell ref="E1180:E1182"/>
    <mergeCell ref="H1180:H1182"/>
    <mergeCell ref="I1180:I1182"/>
    <mergeCell ref="K1180:K1182"/>
    <mergeCell ref="O1180:O1182"/>
    <mergeCell ref="N1177:N1178"/>
    <mergeCell ref="N1180:N1181"/>
    <mergeCell ref="G1177:G1178"/>
    <mergeCell ref="G1180:G1181"/>
    <mergeCell ref="B1178:B1179"/>
    <mergeCell ref="B1181:B1182"/>
    <mergeCell ref="E1183:E1185"/>
    <mergeCell ref="H1183:H1185"/>
    <mergeCell ref="I1183:I1185"/>
    <mergeCell ref="B1175:B1176"/>
    <mergeCell ref="E1171:E1173"/>
    <mergeCell ref="K1183:K1185"/>
    <mergeCell ref="O1183:O1185"/>
    <mergeCell ref="E1186:E1188"/>
    <mergeCell ref="H1186:H1188"/>
    <mergeCell ref="I1186:I1188"/>
    <mergeCell ref="K1186:K1188"/>
    <mergeCell ref="O1186:O1188"/>
    <mergeCell ref="N1183:N1184"/>
    <mergeCell ref="N1186:N1187"/>
    <mergeCell ref="G1183:G1184"/>
    <mergeCell ref="G1186:G1187"/>
    <mergeCell ref="E1174:E1176"/>
    <mergeCell ref="H1174:H1176"/>
    <mergeCell ref="I1174:I1176"/>
    <mergeCell ref="K1174:K1176"/>
    <mergeCell ref="J1171:J1173"/>
    <mergeCell ref="L1171:L1173"/>
    <mergeCell ref="M1171:M1173"/>
    <mergeCell ref="J1174:J1176"/>
    <mergeCell ref="M1177:M1179"/>
    <mergeCell ref="J1180:J1182"/>
    <mergeCell ref="L1180:L1182"/>
    <mergeCell ref="M1180:M1182"/>
    <mergeCell ref="J1183:J1185"/>
    <mergeCell ref="L1183:L1185"/>
    <mergeCell ref="M1183:M1185"/>
    <mergeCell ref="J1186:J1188"/>
    <mergeCell ref="L1186:L1188"/>
    <mergeCell ref="M1186:M1188"/>
    <mergeCell ref="M1174:M1176"/>
    <mergeCell ref="B1172:B1173"/>
    <mergeCell ref="H1171:H1173"/>
    <mergeCell ref="I1171:I1173"/>
    <mergeCell ref="K1171:K1173"/>
    <mergeCell ref="O1171:O1173"/>
    <mergeCell ref="J1177:J1179"/>
    <mergeCell ref="L1177:L1179"/>
    <mergeCell ref="B1196:B1197"/>
    <mergeCell ref="B1199:B1200"/>
    <mergeCell ref="E1189:E1191"/>
    <mergeCell ref="H1189:H1191"/>
    <mergeCell ref="I1189:I1191"/>
    <mergeCell ref="K1189:K1191"/>
    <mergeCell ref="O1189:O1191"/>
    <mergeCell ref="E1192:E1194"/>
    <mergeCell ref="H1192:H1194"/>
    <mergeCell ref="I1192:I1194"/>
    <mergeCell ref="K1192:K1194"/>
    <mergeCell ref="O1192:O1194"/>
    <mergeCell ref="N1189:N1190"/>
    <mergeCell ref="N1192:N1193"/>
    <mergeCell ref="J1192:J1194"/>
    <mergeCell ref="L1192:L1194"/>
    <mergeCell ref="M1192:M1194"/>
    <mergeCell ref="J1195:J1197"/>
    <mergeCell ref="G1189:G1190"/>
    <mergeCell ref="G1192:G1193"/>
    <mergeCell ref="B1190:B1191"/>
    <mergeCell ref="B1193:B1194"/>
    <mergeCell ref="E1195:E1197"/>
    <mergeCell ref="H1195:H1197"/>
    <mergeCell ref="I1195:I1197"/>
    <mergeCell ref="K1195:K1197"/>
    <mergeCell ref="O1195:O1197"/>
    <mergeCell ref="E1198:E1200"/>
    <mergeCell ref="H1198:H1200"/>
    <mergeCell ref="I1198:I1200"/>
    <mergeCell ref="K1198:K1200"/>
    <mergeCell ref="O1198:O1200"/>
    <mergeCell ref="N1195:N1196"/>
    <mergeCell ref="N1198:N1199"/>
    <mergeCell ref="G1195:G1196"/>
    <mergeCell ref="G1198:G1199"/>
    <mergeCell ref="L1195:L1197"/>
    <mergeCell ref="M1195:M1197"/>
    <mergeCell ref="J1198:J1200"/>
    <mergeCell ref="L1198:L1200"/>
    <mergeCell ref="M1198:M1200"/>
    <mergeCell ref="N22:N23"/>
    <mergeCell ref="N25:N26"/>
    <mergeCell ref="N28:N29"/>
    <mergeCell ref="N31:N32"/>
    <mergeCell ref="N34:N35"/>
    <mergeCell ref="N37:N38"/>
    <mergeCell ref="N40:N41"/>
    <mergeCell ref="N58:N59"/>
    <mergeCell ref="N61:N62"/>
    <mergeCell ref="N46:N47"/>
    <mergeCell ref="N49:N50"/>
    <mergeCell ref="N52:N53"/>
    <mergeCell ref="N55:N56"/>
    <mergeCell ref="N43:N44"/>
    <mergeCell ref="N70:N71"/>
    <mergeCell ref="N73:N74"/>
    <mergeCell ref="N76:N77"/>
    <mergeCell ref="N79:N80"/>
    <mergeCell ref="N82:N83"/>
    <mergeCell ref="N97:N98"/>
    <mergeCell ref="N100:N101"/>
    <mergeCell ref="N103:N104"/>
    <mergeCell ref="N106:N107"/>
    <mergeCell ref="L79:L81"/>
    <mergeCell ref="M79:M81"/>
    <mergeCell ref="N115:N116"/>
    <mergeCell ref="N118:N119"/>
    <mergeCell ref="N121:N122"/>
    <mergeCell ref="N142:N143"/>
    <mergeCell ref="N145:N146"/>
    <mergeCell ref="N148:N149"/>
    <mergeCell ref="N151:N152"/>
    <mergeCell ref="N154:N155"/>
    <mergeCell ref="N130:N131"/>
    <mergeCell ref="N133:N134"/>
    <mergeCell ref="N136:N137"/>
    <mergeCell ref="N139:N140"/>
    <mergeCell ref="M121:M123"/>
    <mergeCell ref="L124:L126"/>
    <mergeCell ref="M124:M126"/>
    <mergeCell ref="L127:L129"/>
    <mergeCell ref="M127:M129"/>
    <mergeCell ref="L130:L132"/>
    <mergeCell ref="M130:M132"/>
    <mergeCell ref="L82:L84"/>
    <mergeCell ref="M82:M84"/>
    <mergeCell ref="M139:M141"/>
    <mergeCell ref="L142:L144"/>
    <mergeCell ref="N160:N161"/>
    <mergeCell ref="N163:N164"/>
    <mergeCell ref="N166:N167"/>
    <mergeCell ref="N190:N191"/>
    <mergeCell ref="N193:N194"/>
    <mergeCell ref="N196:N197"/>
    <mergeCell ref="N199:N200"/>
    <mergeCell ref="N202:N203"/>
    <mergeCell ref="N205:N206"/>
    <mergeCell ref="N169:N170"/>
    <mergeCell ref="N172:N173"/>
    <mergeCell ref="N175:N176"/>
    <mergeCell ref="N211:N212"/>
    <mergeCell ref="N178:N179"/>
    <mergeCell ref="N181:N182"/>
    <mergeCell ref="N184:N185"/>
    <mergeCell ref="N187:N188"/>
    <mergeCell ref="N208:N209"/>
    <mergeCell ref="N214:N215"/>
    <mergeCell ref="N238:N239"/>
    <mergeCell ref="N241:N242"/>
    <mergeCell ref="N244:N245"/>
    <mergeCell ref="N226:N227"/>
    <mergeCell ref="N229:N230"/>
    <mergeCell ref="N232:N233"/>
    <mergeCell ref="N235:N236"/>
    <mergeCell ref="N262:N263"/>
    <mergeCell ref="N286:N287"/>
    <mergeCell ref="N289:N290"/>
    <mergeCell ref="N292:N293"/>
    <mergeCell ref="N295:N296"/>
    <mergeCell ref="N298:N299"/>
    <mergeCell ref="N301:N302"/>
    <mergeCell ref="N304:N305"/>
    <mergeCell ref="N307:N308"/>
    <mergeCell ref="N280:N281"/>
    <mergeCell ref="N283:N284"/>
    <mergeCell ref="N265:N266"/>
    <mergeCell ref="N268:N269"/>
    <mergeCell ref="N271:N272"/>
    <mergeCell ref="N259:N260"/>
    <mergeCell ref="N217:N218"/>
    <mergeCell ref="N220:N221"/>
    <mergeCell ref="N223:N224"/>
    <mergeCell ref="N250:N251"/>
    <mergeCell ref="N253:N254"/>
    <mergeCell ref="N256:N257"/>
    <mergeCell ref="N397:N398"/>
    <mergeCell ref="N370:N371"/>
    <mergeCell ref="N373:N374"/>
    <mergeCell ref="N376:N377"/>
    <mergeCell ref="N379:N380"/>
    <mergeCell ref="N382:N383"/>
    <mergeCell ref="N385:N386"/>
    <mergeCell ref="N388:N389"/>
    <mergeCell ref="N391:N392"/>
    <mergeCell ref="N394:N395"/>
    <mergeCell ref="N322:N323"/>
    <mergeCell ref="N325:N326"/>
    <mergeCell ref="N328:N329"/>
    <mergeCell ref="N331:N332"/>
    <mergeCell ref="N334:N335"/>
    <mergeCell ref="N337:N338"/>
    <mergeCell ref="N340:N341"/>
    <mergeCell ref="N343:N344"/>
    <mergeCell ref="B290:B291"/>
    <mergeCell ref="N313:N314"/>
    <mergeCell ref="N316:N317"/>
    <mergeCell ref="N319:N320"/>
    <mergeCell ref="N274:N275"/>
    <mergeCell ref="N277:N278"/>
    <mergeCell ref="L379:L381"/>
    <mergeCell ref="M379:M381"/>
    <mergeCell ref="L382:L384"/>
    <mergeCell ref="M382:M384"/>
    <mergeCell ref="L385:L387"/>
    <mergeCell ref="M385:M387"/>
    <mergeCell ref="L388:L390"/>
    <mergeCell ref="M388:M390"/>
    <mergeCell ref="L391:L393"/>
    <mergeCell ref="M391:M393"/>
    <mergeCell ref="L394:L396"/>
    <mergeCell ref="M394:M396"/>
    <mergeCell ref="N310:N311"/>
    <mergeCell ref="L280:L282"/>
    <mergeCell ref="M280:M282"/>
    <mergeCell ref="L283:L285"/>
    <mergeCell ref="M283:M285"/>
    <mergeCell ref="L286:L288"/>
    <mergeCell ref="M286:M288"/>
    <mergeCell ref="E289:E291"/>
    <mergeCell ref="H289:H291"/>
    <mergeCell ref="I289:I291"/>
    <mergeCell ref="K289:K291"/>
    <mergeCell ref="E286:E288"/>
    <mergeCell ref="H286:H288"/>
    <mergeCell ref="I286:I288"/>
    <mergeCell ref="B470:B471"/>
    <mergeCell ref="B227:B228"/>
    <mergeCell ref="B230:B231"/>
    <mergeCell ref="B233:B234"/>
    <mergeCell ref="B236:B237"/>
    <mergeCell ref="B239:B240"/>
    <mergeCell ref="B242:B243"/>
    <mergeCell ref="B245:B246"/>
    <mergeCell ref="B248:B249"/>
    <mergeCell ref="B251:B252"/>
    <mergeCell ref="B254:B255"/>
    <mergeCell ref="B257:B258"/>
    <mergeCell ref="B260:B261"/>
    <mergeCell ref="B263:B264"/>
    <mergeCell ref="B266:B267"/>
    <mergeCell ref="B269:B270"/>
    <mergeCell ref="N406:N407"/>
    <mergeCell ref="N409:N410"/>
    <mergeCell ref="N412:N413"/>
    <mergeCell ref="N415:N416"/>
    <mergeCell ref="N418:N419"/>
    <mergeCell ref="L415:L417"/>
    <mergeCell ref="M415:M417"/>
    <mergeCell ref="L418:L420"/>
    <mergeCell ref="M418:M420"/>
    <mergeCell ref="N403:N404"/>
    <mergeCell ref="B275:B276"/>
    <mergeCell ref="B272:B273"/>
    <mergeCell ref="B278:B279"/>
    <mergeCell ref="B281:B282"/>
    <mergeCell ref="B284:B285"/>
    <mergeCell ref="B287:B288"/>
    <mergeCell ref="B461:B462"/>
    <mergeCell ref="B464:B465"/>
    <mergeCell ref="B467:B468"/>
    <mergeCell ref="B440:B441"/>
    <mergeCell ref="B443:B444"/>
    <mergeCell ref="B446:B447"/>
    <mergeCell ref="B449:B450"/>
    <mergeCell ref="B452:B453"/>
    <mergeCell ref="B455:B456"/>
    <mergeCell ref="B23:B24"/>
    <mergeCell ref="B26:B27"/>
    <mergeCell ref="B29:B30"/>
    <mergeCell ref="B32:B33"/>
    <mergeCell ref="B35:B36"/>
    <mergeCell ref="B38:B39"/>
    <mergeCell ref="B41:B42"/>
    <mergeCell ref="B44:B45"/>
    <mergeCell ref="B47:B48"/>
    <mergeCell ref="B50:B51"/>
    <mergeCell ref="B53:B54"/>
    <mergeCell ref="B56:B57"/>
    <mergeCell ref="B59:B60"/>
    <mergeCell ref="B62:B63"/>
    <mergeCell ref="B65:B66"/>
    <mergeCell ref="B68:B69"/>
    <mergeCell ref="B122:B123"/>
    <mergeCell ref="B125:B126"/>
    <mergeCell ref="B128:B129"/>
    <mergeCell ref="B131:B132"/>
    <mergeCell ref="B134:B135"/>
    <mergeCell ref="B137:B138"/>
    <mergeCell ref="B140:B141"/>
    <mergeCell ref="V1:W1"/>
    <mergeCell ref="V2:V3"/>
    <mergeCell ref="W2:W3"/>
    <mergeCell ref="J10:J12"/>
    <mergeCell ref="J13:J15"/>
    <mergeCell ref="J16:J18"/>
    <mergeCell ref="J19:J21"/>
    <mergeCell ref="B431:B432"/>
    <mergeCell ref="B434:B435"/>
    <mergeCell ref="B437:B438"/>
    <mergeCell ref="B473:B474"/>
    <mergeCell ref="B476:B477"/>
    <mergeCell ref="B479:B480"/>
    <mergeCell ref="B347:B348"/>
    <mergeCell ref="B350:B351"/>
    <mergeCell ref="B353:B354"/>
    <mergeCell ref="B356:B357"/>
    <mergeCell ref="B359:B360"/>
    <mergeCell ref="B362:B363"/>
    <mergeCell ref="B365:B366"/>
    <mergeCell ref="B368:B369"/>
    <mergeCell ref="B371:B372"/>
    <mergeCell ref="B374:B375"/>
    <mergeCell ref="B377:B378"/>
    <mergeCell ref="B380:B381"/>
    <mergeCell ref="B383:B384"/>
    <mergeCell ref="B386:B387"/>
    <mergeCell ref="B389:B390"/>
    <mergeCell ref="B392:B393"/>
    <mergeCell ref="B395:B396"/>
    <mergeCell ref="B422:B423"/>
    <mergeCell ref="B425:B426"/>
    <mergeCell ref="B458:B459"/>
    <mergeCell ref="B77:B78"/>
    <mergeCell ref="B80:B81"/>
    <mergeCell ref="B83:B84"/>
    <mergeCell ref="B86:B87"/>
    <mergeCell ref="B89:B90"/>
    <mergeCell ref="B92:B93"/>
    <mergeCell ref="B95:B96"/>
    <mergeCell ref="B98:B99"/>
    <mergeCell ref="B101:B102"/>
    <mergeCell ref="B104:B105"/>
    <mergeCell ref="B107:B108"/>
    <mergeCell ref="B110:B111"/>
    <mergeCell ref="B113:B114"/>
    <mergeCell ref="B116:B117"/>
    <mergeCell ref="B119:B120"/>
    <mergeCell ref="B293:B294"/>
    <mergeCell ref="B320:B321"/>
    <mergeCell ref="B323:B324"/>
    <mergeCell ref="B326:B327"/>
    <mergeCell ref="B329:B330"/>
    <mergeCell ref="B332:B333"/>
    <mergeCell ref="B335:B336"/>
    <mergeCell ref="B428:B429"/>
    <mergeCell ref="B143:B144"/>
    <mergeCell ref="B146:B147"/>
    <mergeCell ref="B149:B150"/>
    <mergeCell ref="B176:B177"/>
    <mergeCell ref="B179:B180"/>
    <mergeCell ref="B182:B183"/>
    <mergeCell ref="B185:B186"/>
    <mergeCell ref="B188:B189"/>
    <mergeCell ref="P1:P3"/>
    <mergeCell ref="P4:P6"/>
    <mergeCell ref="P7:P9"/>
    <mergeCell ref="P10:P12"/>
    <mergeCell ref="P13:P15"/>
    <mergeCell ref="P16:P18"/>
    <mergeCell ref="P19:P21"/>
    <mergeCell ref="P22:P24"/>
    <mergeCell ref="P25:P27"/>
    <mergeCell ref="P28:P30"/>
    <mergeCell ref="P31:P33"/>
    <mergeCell ref="P34:P36"/>
    <mergeCell ref="P37:P39"/>
    <mergeCell ref="P40:P42"/>
    <mergeCell ref="P43:P45"/>
    <mergeCell ref="P46:P48"/>
    <mergeCell ref="P49:P51"/>
    <mergeCell ref="P52:P54"/>
    <mergeCell ref="P55:P57"/>
    <mergeCell ref="P58:P60"/>
    <mergeCell ref="P61:P63"/>
    <mergeCell ref="P64:P66"/>
    <mergeCell ref="P67:P69"/>
    <mergeCell ref="P70:P72"/>
    <mergeCell ref="P73:P75"/>
    <mergeCell ref="P76:P78"/>
    <mergeCell ref="P79:P81"/>
    <mergeCell ref="P82:P84"/>
    <mergeCell ref="P85:P87"/>
    <mergeCell ref="P88:P90"/>
    <mergeCell ref="P91:P93"/>
    <mergeCell ref="P94:P96"/>
    <mergeCell ref="P97:P99"/>
    <mergeCell ref="P100:P102"/>
    <mergeCell ref="P103:P105"/>
    <mergeCell ref="P106:P108"/>
    <mergeCell ref="P109:P111"/>
    <mergeCell ref="P112:P114"/>
    <mergeCell ref="P115:P117"/>
    <mergeCell ref="P118:P120"/>
    <mergeCell ref="P121:P123"/>
    <mergeCell ref="P124:P126"/>
    <mergeCell ref="P127:P129"/>
    <mergeCell ref="P130:P132"/>
    <mergeCell ref="P133:P135"/>
    <mergeCell ref="P136:P138"/>
    <mergeCell ref="P139:P141"/>
    <mergeCell ref="P142:P144"/>
    <mergeCell ref="P145:P147"/>
    <mergeCell ref="P148:P150"/>
    <mergeCell ref="P151:P153"/>
    <mergeCell ref="P154:P156"/>
    <mergeCell ref="P157:P159"/>
    <mergeCell ref="P160:P162"/>
    <mergeCell ref="P163:P165"/>
    <mergeCell ref="P166:P168"/>
    <mergeCell ref="P169:P171"/>
    <mergeCell ref="P172:P174"/>
    <mergeCell ref="P175:P177"/>
    <mergeCell ref="P178:P180"/>
    <mergeCell ref="P181:P183"/>
    <mergeCell ref="P184:P186"/>
    <mergeCell ref="P187:P189"/>
    <mergeCell ref="P190:P192"/>
    <mergeCell ref="P193:P195"/>
    <mergeCell ref="P196:P198"/>
    <mergeCell ref="P199:P201"/>
    <mergeCell ref="P202:P204"/>
    <mergeCell ref="P205:P207"/>
    <mergeCell ref="P208:P210"/>
    <mergeCell ref="P211:P213"/>
    <mergeCell ref="P214:P216"/>
    <mergeCell ref="P217:P219"/>
    <mergeCell ref="P220:P222"/>
    <mergeCell ref="P223:P225"/>
    <mergeCell ref="P226:P228"/>
    <mergeCell ref="P229:P231"/>
    <mergeCell ref="P232:P234"/>
    <mergeCell ref="P235:P237"/>
    <mergeCell ref="P238:P240"/>
    <mergeCell ref="P241:P243"/>
    <mergeCell ref="P244:P246"/>
    <mergeCell ref="P247:P249"/>
    <mergeCell ref="P250:P252"/>
    <mergeCell ref="P253:P255"/>
    <mergeCell ref="P256:P258"/>
    <mergeCell ref="P259:P261"/>
    <mergeCell ref="P262:P264"/>
    <mergeCell ref="P265:P267"/>
    <mergeCell ref="P268:P270"/>
    <mergeCell ref="P271:P273"/>
    <mergeCell ref="P274:P276"/>
    <mergeCell ref="P277:P279"/>
    <mergeCell ref="P280:P282"/>
    <mergeCell ref="P283:P285"/>
    <mergeCell ref="P286:P288"/>
    <mergeCell ref="P289:P291"/>
    <mergeCell ref="P292:P294"/>
    <mergeCell ref="P295:P297"/>
    <mergeCell ref="P298:P300"/>
    <mergeCell ref="P301:P303"/>
    <mergeCell ref="P304:P306"/>
    <mergeCell ref="P307:P309"/>
    <mergeCell ref="P310:P312"/>
    <mergeCell ref="P313:P315"/>
    <mergeCell ref="P316:P318"/>
    <mergeCell ref="P319:P321"/>
    <mergeCell ref="P322:P324"/>
    <mergeCell ref="P325:P327"/>
    <mergeCell ref="P328:P330"/>
    <mergeCell ref="P331:P333"/>
    <mergeCell ref="P334:P336"/>
    <mergeCell ref="P337:P339"/>
    <mergeCell ref="P340:P342"/>
    <mergeCell ref="P343:P345"/>
    <mergeCell ref="P346:P348"/>
    <mergeCell ref="P349:P351"/>
    <mergeCell ref="P352:P354"/>
    <mergeCell ref="P355:P357"/>
    <mergeCell ref="P358:P360"/>
    <mergeCell ref="P361:P363"/>
    <mergeCell ref="P364:P366"/>
    <mergeCell ref="P367:P369"/>
    <mergeCell ref="P370:P372"/>
    <mergeCell ref="P373:P375"/>
    <mergeCell ref="P376:P378"/>
    <mergeCell ref="P379:P381"/>
    <mergeCell ref="P382:P384"/>
    <mergeCell ref="P385:P387"/>
    <mergeCell ref="P388:P390"/>
    <mergeCell ref="P391:P393"/>
    <mergeCell ref="P394:P396"/>
    <mergeCell ref="P397:P399"/>
    <mergeCell ref="P400:P402"/>
    <mergeCell ref="P403:P405"/>
    <mergeCell ref="P406:P408"/>
    <mergeCell ref="P409:P411"/>
    <mergeCell ref="P412:P414"/>
    <mergeCell ref="P415:P417"/>
    <mergeCell ref="P418:P420"/>
    <mergeCell ref="P421:P423"/>
    <mergeCell ref="P424:P426"/>
    <mergeCell ref="P427:P429"/>
    <mergeCell ref="P430:P432"/>
    <mergeCell ref="P433:P435"/>
    <mergeCell ref="P436:P438"/>
    <mergeCell ref="P439:P441"/>
    <mergeCell ref="P442:P444"/>
    <mergeCell ref="P445:P447"/>
    <mergeCell ref="P448:P450"/>
    <mergeCell ref="P451:P453"/>
    <mergeCell ref="P454:P456"/>
    <mergeCell ref="P457:P459"/>
    <mergeCell ref="P460:P462"/>
    <mergeCell ref="P463:P465"/>
    <mergeCell ref="P466:P468"/>
    <mergeCell ref="P469:P471"/>
    <mergeCell ref="P472:P474"/>
    <mergeCell ref="P475:P477"/>
    <mergeCell ref="P478:P480"/>
    <mergeCell ref="P481:P483"/>
    <mergeCell ref="P484:P486"/>
    <mergeCell ref="P487:P489"/>
    <mergeCell ref="P490:P492"/>
    <mergeCell ref="P493:P495"/>
    <mergeCell ref="P496:P498"/>
    <mergeCell ref="P499:P501"/>
    <mergeCell ref="P502:P504"/>
    <mergeCell ref="P505:P507"/>
    <mergeCell ref="P508:P510"/>
    <mergeCell ref="P511:P513"/>
    <mergeCell ref="P514:P516"/>
    <mergeCell ref="P517:P519"/>
    <mergeCell ref="P520:P522"/>
    <mergeCell ref="P523:P525"/>
    <mergeCell ref="P526:P528"/>
    <mergeCell ref="P529:P531"/>
    <mergeCell ref="P532:P534"/>
    <mergeCell ref="P535:P537"/>
    <mergeCell ref="P538:P540"/>
    <mergeCell ref="P541:P543"/>
    <mergeCell ref="P544:P546"/>
    <mergeCell ref="P547:P549"/>
    <mergeCell ref="P550:P552"/>
    <mergeCell ref="P553:P555"/>
    <mergeCell ref="P556:P558"/>
    <mergeCell ref="P559:P561"/>
    <mergeCell ref="P562:P564"/>
    <mergeCell ref="P565:P567"/>
    <mergeCell ref="P568:P570"/>
    <mergeCell ref="P571:P573"/>
    <mergeCell ref="P574:P576"/>
    <mergeCell ref="P577:P579"/>
    <mergeCell ref="P580:P582"/>
    <mergeCell ref="P583:P585"/>
    <mergeCell ref="P586:P588"/>
    <mergeCell ref="P589:P591"/>
    <mergeCell ref="P592:P594"/>
    <mergeCell ref="P595:P597"/>
    <mergeCell ref="P598:P600"/>
    <mergeCell ref="P601:P603"/>
    <mergeCell ref="P604:P606"/>
    <mergeCell ref="P607:P609"/>
    <mergeCell ref="P610:P612"/>
    <mergeCell ref="P613:P615"/>
    <mergeCell ref="P616:P618"/>
    <mergeCell ref="P619:P621"/>
    <mergeCell ref="P622:P624"/>
    <mergeCell ref="P625:P627"/>
    <mergeCell ref="P628:P630"/>
    <mergeCell ref="P631:P633"/>
    <mergeCell ref="P634:P636"/>
    <mergeCell ref="P637:P639"/>
    <mergeCell ref="P640:P642"/>
    <mergeCell ref="P643:P645"/>
    <mergeCell ref="P646:P648"/>
    <mergeCell ref="P649:P651"/>
    <mergeCell ref="P652:P654"/>
    <mergeCell ref="P655:P657"/>
    <mergeCell ref="P658:P660"/>
    <mergeCell ref="P661:P663"/>
    <mergeCell ref="P664:P666"/>
    <mergeCell ref="P667:P669"/>
    <mergeCell ref="P670:P672"/>
    <mergeCell ref="P673:P675"/>
    <mergeCell ref="P676:P678"/>
    <mergeCell ref="P679:P681"/>
    <mergeCell ref="P682:P684"/>
    <mergeCell ref="P685:P687"/>
    <mergeCell ref="P688:P690"/>
    <mergeCell ref="P691:P693"/>
    <mergeCell ref="P694:P696"/>
    <mergeCell ref="P697:P699"/>
    <mergeCell ref="P700:P702"/>
    <mergeCell ref="P703:P705"/>
    <mergeCell ref="P706:P708"/>
    <mergeCell ref="P709:P711"/>
    <mergeCell ref="P712:P714"/>
    <mergeCell ref="P715:P717"/>
    <mergeCell ref="P718:P720"/>
    <mergeCell ref="P721:P723"/>
    <mergeCell ref="P724:P726"/>
    <mergeCell ref="P727:P729"/>
    <mergeCell ref="P730:P732"/>
    <mergeCell ref="P733:P735"/>
    <mergeCell ref="P736:P738"/>
    <mergeCell ref="P739:P741"/>
    <mergeCell ref="P742:P744"/>
    <mergeCell ref="P745:P747"/>
    <mergeCell ref="P748:P750"/>
    <mergeCell ref="P751:P753"/>
    <mergeCell ref="P754:P756"/>
    <mergeCell ref="P757:P759"/>
    <mergeCell ref="P760:P762"/>
    <mergeCell ref="P763:P765"/>
    <mergeCell ref="P766:P768"/>
    <mergeCell ref="P769:P771"/>
    <mergeCell ref="P772:P774"/>
    <mergeCell ref="P775:P777"/>
    <mergeCell ref="P778:P780"/>
    <mergeCell ref="P781:P783"/>
    <mergeCell ref="P784:P786"/>
    <mergeCell ref="P787:P789"/>
    <mergeCell ref="P790:P792"/>
    <mergeCell ref="P793:P795"/>
    <mergeCell ref="P796:P798"/>
    <mergeCell ref="P799:P801"/>
    <mergeCell ref="P802:P804"/>
    <mergeCell ref="P805:P807"/>
    <mergeCell ref="P808:P810"/>
    <mergeCell ref="P811:P813"/>
    <mergeCell ref="P814:P816"/>
    <mergeCell ref="P817:P819"/>
    <mergeCell ref="P820:P822"/>
    <mergeCell ref="P823:P825"/>
    <mergeCell ref="P826:P828"/>
    <mergeCell ref="P829:P831"/>
    <mergeCell ref="P832:P834"/>
    <mergeCell ref="P835:P837"/>
    <mergeCell ref="P838:P840"/>
    <mergeCell ref="P841:P843"/>
    <mergeCell ref="P844:P846"/>
    <mergeCell ref="P847:P849"/>
    <mergeCell ref="P850:P852"/>
    <mergeCell ref="P853:P855"/>
    <mergeCell ref="P856:P858"/>
    <mergeCell ref="P859:P861"/>
    <mergeCell ref="P862:P864"/>
    <mergeCell ref="P865:P867"/>
    <mergeCell ref="P868:P870"/>
    <mergeCell ref="P871:P873"/>
    <mergeCell ref="P874:P876"/>
    <mergeCell ref="P877:P879"/>
    <mergeCell ref="P880:P882"/>
    <mergeCell ref="P883:P885"/>
    <mergeCell ref="P886:P888"/>
    <mergeCell ref="P889:P891"/>
    <mergeCell ref="P892:P894"/>
    <mergeCell ref="P895:P897"/>
    <mergeCell ref="P898:P900"/>
    <mergeCell ref="P901:P903"/>
    <mergeCell ref="P904:P906"/>
    <mergeCell ref="P907:P909"/>
    <mergeCell ref="P910:P912"/>
    <mergeCell ref="P913:P915"/>
    <mergeCell ref="P916:P918"/>
    <mergeCell ref="P919:P921"/>
    <mergeCell ref="P922:P924"/>
    <mergeCell ref="P925:P927"/>
    <mergeCell ref="P928:P930"/>
    <mergeCell ref="P931:P933"/>
    <mergeCell ref="P934:P936"/>
    <mergeCell ref="P937:P939"/>
    <mergeCell ref="P940:P942"/>
    <mergeCell ref="P943:P945"/>
    <mergeCell ref="P946:P948"/>
    <mergeCell ref="P949:P951"/>
    <mergeCell ref="P952:P954"/>
    <mergeCell ref="P955:P957"/>
    <mergeCell ref="P958:P960"/>
    <mergeCell ref="P961:P963"/>
    <mergeCell ref="P964:P966"/>
    <mergeCell ref="P967:P969"/>
    <mergeCell ref="P970:P972"/>
    <mergeCell ref="P973:P975"/>
    <mergeCell ref="P976:P978"/>
    <mergeCell ref="P979:P981"/>
    <mergeCell ref="P982:P984"/>
    <mergeCell ref="P985:P987"/>
    <mergeCell ref="P988:P990"/>
    <mergeCell ref="P991:P993"/>
    <mergeCell ref="P994:P996"/>
    <mergeCell ref="P997:P999"/>
    <mergeCell ref="P1000:P1002"/>
    <mergeCell ref="P1003:P1005"/>
    <mergeCell ref="P1006:P1008"/>
    <mergeCell ref="P1009:P1011"/>
    <mergeCell ref="P1012:P1014"/>
    <mergeCell ref="P1015:P1017"/>
    <mergeCell ref="P1018:P1020"/>
    <mergeCell ref="P1021:P1023"/>
    <mergeCell ref="P1024:P1026"/>
    <mergeCell ref="P1027:P1029"/>
    <mergeCell ref="P1030:P1032"/>
    <mergeCell ref="P1033:P1035"/>
    <mergeCell ref="P1036:P1038"/>
    <mergeCell ref="P1039:P1041"/>
    <mergeCell ref="P1042:P1044"/>
    <mergeCell ref="P1045:P1047"/>
    <mergeCell ref="P1048:P1050"/>
    <mergeCell ref="P1051:P1053"/>
    <mergeCell ref="P1054:P1056"/>
    <mergeCell ref="P1057:P1059"/>
    <mergeCell ref="P1060:P1062"/>
    <mergeCell ref="P1063:P1065"/>
    <mergeCell ref="P1066:P1068"/>
    <mergeCell ref="P1069:P1071"/>
    <mergeCell ref="P1072:P1074"/>
    <mergeCell ref="P1075:P1077"/>
    <mergeCell ref="P1078:P1080"/>
    <mergeCell ref="P1081:P1083"/>
    <mergeCell ref="P1084:P1086"/>
    <mergeCell ref="P1087:P1089"/>
    <mergeCell ref="P1090:P1092"/>
    <mergeCell ref="P1093:P1095"/>
    <mergeCell ref="P1096:P1098"/>
    <mergeCell ref="P1099:P1101"/>
    <mergeCell ref="P1102:P1104"/>
    <mergeCell ref="P1105:P1107"/>
    <mergeCell ref="P1108:P1110"/>
    <mergeCell ref="P1111:P1113"/>
    <mergeCell ref="P1114:P1116"/>
    <mergeCell ref="P1117:P1119"/>
    <mergeCell ref="P1120:P1122"/>
    <mergeCell ref="P1174:P1176"/>
    <mergeCell ref="P1177:P1179"/>
    <mergeCell ref="P1180:P1182"/>
    <mergeCell ref="P1183:P1185"/>
    <mergeCell ref="P1186:P1188"/>
    <mergeCell ref="P1189:P1191"/>
    <mergeCell ref="P1192:P1194"/>
    <mergeCell ref="P1195:P1197"/>
    <mergeCell ref="P1198:P1200"/>
    <mergeCell ref="P1123:P1125"/>
    <mergeCell ref="P1126:P1128"/>
    <mergeCell ref="P1129:P1131"/>
    <mergeCell ref="P1132:P1134"/>
    <mergeCell ref="P1135:P1137"/>
    <mergeCell ref="P1138:P1140"/>
    <mergeCell ref="P1141:P1143"/>
    <mergeCell ref="P1144:P1146"/>
    <mergeCell ref="P1147:P1149"/>
    <mergeCell ref="P1150:P1152"/>
    <mergeCell ref="P1153:P1155"/>
    <mergeCell ref="P1156:P1158"/>
    <mergeCell ref="P1159:P1161"/>
    <mergeCell ref="P1162:P1164"/>
    <mergeCell ref="P1165:P1167"/>
    <mergeCell ref="P1168:P1170"/>
    <mergeCell ref="P1171:P1173"/>
  </mergeCells>
  <conditionalFormatting sqref="F6">
    <cfRule type="notContainsBlanks" dxfId="303" priority="512" stopIfTrue="1">
      <formula>LEN(TRIM(F6))&gt;0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expression" dxfId="302" priority="94">
      <formula>AND($W$2&lt;&gt;"",OR(ISNUMBER(SEARCH($W$2,D6)),ISTEXT(SEARCH($W$2,D6))))</formula>
    </cfRule>
    <cfRule type="notContainsBlanks" dxfId="301" priority="511"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expression" dxfId="300" priority="95">
      <formula>AND($W$2&lt;&gt;"",OR(ISNUMBER(SEARCH($W$2,D5)),ISTEXT(SEARCH($W$2,D5))))</formula>
    </cfRule>
    <cfRule type="notContainsBlanks" dxfId="299" priority="510" stopIfTrue="1">
      <formula>LEN(TRIM(D5))&gt;0</formula>
    </cfRule>
  </conditionalFormatting>
  <conditionalFormatting sqref="C6">
    <cfRule type="expression" dxfId="298" priority="97">
      <formula>AND($W$2&lt;&gt;"",OR(ISNUMBER(SEARCH($W$2,C6)),ISTEXT(SEARCH($W$2,C6))))</formula>
    </cfRule>
    <cfRule type="expression" dxfId="297" priority="493">
      <formula>IF(B4&gt;0,B4,"")</formula>
    </cfRule>
  </conditionalFormatting>
  <conditionalFormatting sqref="G4:H6">
    <cfRule type="notContainsBlanks" dxfId="296" priority="538" stopIfTrue="1">
      <formula>LEN(TRIM(G4))&gt;0</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expression" dxfId="295" priority="96">
      <formula>AND($W$2&lt;&gt;"",OR(ISNUMBER(SEARCH($W$2,D4)),ISTEXT(SEARCH($W$2,D4))))</formula>
    </cfRule>
    <cfRule type="notContainsBlanks" dxfId="294" priority="508" stopIfTrue="1">
      <formula>LEN(TRIM(D4))&gt;0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expression" dxfId="293" priority="99">
      <formula>AND($W$2&lt;&gt;"",OR(ISNUMBER(SEARCH($W$2,C4)),ISTEXT(SEARCH($W$2,C4))))</formula>
    </cfRule>
    <cfRule type="notContainsBlanks" dxfId="292" priority="507" stopIfTrue="1">
      <formula>LEN(TRIM(C4))&gt;0</formula>
    </cfRule>
  </conditionalFormatting>
  <conditionalFormatting sqref="E4:E6">
    <cfRule type="expression" dxfId="291" priority="93">
      <formula>AND($W$2&lt;&gt;"",OR(ISNUMBER(SEARCH($W$2,E4)),ISTEXT(SEARCH($W$2,E4))))</formula>
    </cfRule>
    <cfRule type="notContainsBlanks" dxfId="290" priority="506" stopIfTrue="1">
      <formula>LEN(TRIM(E4))&gt;0</formula>
    </cfRule>
  </conditionalFormatting>
  <conditionalFormatting sqref="F4">
    <cfRule type="notContainsBlanks" dxfId="289" priority="505" stopIfTrue="1">
      <formula>LEN(TRIM(F4))&gt;0</formula>
    </cfRule>
  </conditionalFormatting>
  <conditionalFormatting sqref="N4:N6">
    <cfRule type="notContainsBlanks" dxfId="288" priority="504" stopIfTrue="1">
      <formula>LEN(TRIM(N4))&gt;0</formula>
    </cfRule>
  </conditionalFormatting>
  <conditionalFormatting sqref="O4:O6">
    <cfRule type="notContainsBlanks" dxfId="287" priority="503" stopIfTrue="1">
      <formula>LEN(TRIM(O4))&gt;0</formula>
    </cfRule>
  </conditionalFormatting>
  <conditionalFormatting sqref="F9">
    <cfRule type="notContainsBlanks" dxfId="286" priority="314" stopIfTrue="1">
      <formula>LEN(TRIM(F9))&gt;0</formula>
    </cfRule>
  </conditionalFormatting>
  <conditionalFormatting sqref="D9">
    <cfRule type="expression" dxfId="285" priority="80">
      <formula>AND($W$2&lt;&gt;"",OR(ISNUMBER(SEARCH($W$2,D9)),ISTEXT(SEARCH($W$2,D9))))</formula>
    </cfRule>
    <cfRule type="notContainsBlanks" dxfId="284" priority="313" stopIfTrue="1">
      <formula>LEN(TRIM(D9))&gt;0</formula>
    </cfRule>
  </conditionalFormatting>
  <conditionalFormatting sqref="D8">
    <cfRule type="expression" dxfId="283" priority="81">
      <formula>AND($W$2&lt;&gt;"",OR(ISNUMBER(SEARCH($W$2,D8)),ISTEXT(SEARCH($W$2,D8))))</formula>
    </cfRule>
    <cfRule type="notContainsBlanks" dxfId="282" priority="312" stopIfTrue="1">
      <formula>LEN(TRIM(D8))&gt;0</formula>
    </cfRule>
  </conditionalFormatting>
  <conditionalFormatting sqref="H7:H1503">
    <cfRule type="notContainsBlanks" dxfId="281" priority="316" stopIfTrue="1">
      <formula>LEN(TRIM(H7))&gt;0</formula>
    </cfRule>
  </conditionalFormatting>
  <conditionalFormatting sqref="D7">
    <cfRule type="expression" dxfId="280" priority="82">
      <formula>AND($W$2&lt;&gt;"",OR(ISNUMBER(SEARCH($W$2,D7)),ISTEXT(SEARCH($W$2,D7))))</formula>
    </cfRule>
    <cfRule type="notContainsBlanks" dxfId="279" priority="311" stopIfTrue="1">
      <formula>LEN(TRIM(D7))&gt;0</formula>
    </cfRule>
  </conditionalFormatting>
  <conditionalFormatting sqref="E7:E1503">
    <cfRule type="notContainsBlanks" dxfId="278" priority="309" stopIfTrue="1">
      <formula>LEN(TRIM(E7))&gt;0</formula>
    </cfRule>
  </conditionalFormatting>
  <conditionalFormatting sqref="F7">
    <cfRule type="notContainsBlanks" dxfId="277" priority="308" stopIfTrue="1">
      <formula>LEN(TRIM(F7))&gt;0</formula>
    </cfRule>
  </conditionalFormatting>
  <conditionalFormatting sqref="O7:O1503">
    <cfRule type="notContainsBlanks" dxfId="276" priority="306" stopIfTrue="1">
      <formula>LEN(TRIM(O7))&gt;0</formula>
    </cfRule>
  </conditionalFormatting>
  <conditionalFormatting sqref="C7">
    <cfRule type="expression" dxfId="275" priority="85">
      <formula>AND($W$2&lt;&gt;"",OR(ISNUMBER(SEARCH($W$2,C7)),ISTEXT(SEARCH($W$2,C7))))</formula>
    </cfRule>
    <cfRule type="notContainsBlanks" dxfId="274" priority="253" stopIfTrue="1">
      <formula>LEN(TRIM(C7))&gt;0</formula>
    </cfRule>
  </conditionalFormatting>
  <conditionalFormatting sqref="C9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273" priority="83">
      <formula>AND($W$2&lt;&gt;"",OR(ISNUMBER(SEARCH($W$2,C9)),ISTEXT(SEARCH($W$2,C9))))</formula>
    </cfRule>
    <cfRule type="expression" dxfId="272" priority="252" stopIfTrue="1">
      <formula>IF(B7&gt;0,B7,"")</formula>
    </cfRule>
  </conditionalFormatting>
  <conditionalFormatting sqref="I4:J6">
    <cfRule type="notContainsBlanks" dxfId="271" priority="226" stopIfTrue="1">
      <formula>LEN(TRIM(I4))&gt;0</formula>
    </cfRule>
  </conditionalFormatting>
  <conditionalFormatting sqref="K4:K6">
    <cfRule type="notContainsBlanks" dxfId="270" priority="223" stopIfTrue="1">
      <formula>LEN(TRIM(K4))&gt;0</formula>
    </cfRule>
  </conditionalFormatting>
  <conditionalFormatting sqref="I7:J9">
    <cfRule type="notContainsBlanks" dxfId="269" priority="190" stopIfTrue="1">
      <formula>LEN(TRIM(I7))&gt;0</formula>
    </cfRule>
  </conditionalFormatting>
  <conditionalFormatting sqref="K7:K1503">
    <cfRule type="notContainsBlanks" dxfId="268" priority="188" stopIfTrue="1">
      <formula>LEN(TRIM(K7))&gt;0</formula>
    </cfRule>
  </conditionalFormatting>
  <conditionalFormatting sqref="N7 N9:N10 N12:N13 N15:N16 N18:N19 N21:N22 N24:N25 N27:N28 N30:N31 N33:N34 N36:N37 N39:N40 N42:N43 N45:N46 N48:N49 N51:N52 N54:N55 N57:N58 N60:N61 N63:N64 N66:N67 N69:N70 N72:N73 N75:N76 N78:N79 N81:N82 N84:N85 N87:N88 N90:N91 N93:N94 N96:N97 N99:N100 N102:N103 N105:N106 N108:N109 N111:N112 N114:N115 N117:N118 N120:N121 N123:N124 N126:N127 N129:N130 N132:N133 N135:N136 N138:N139 N141:N142 N144:N145 N147:N148 N150:N151 N153:N154 N156:N157 N159:N160 N162:N163 N165:N166 N168:N169 N171:N172 N174:N175 N177:N178 N180:N181 N183:N184 N186:N187 N189:N190 N192:N193 N195:N196 N198:N199 N201:N202 N204:N205 N207:N208 N210:N211 N213:N214 N216:N217 N219:N220 N222:N223 N225:N226 N228:N229 N231:N232 N234:N235 N237:N238 N240:N241 N243:N244 N246:N247 N249:N250 N252:N253 N255:N256 N258:N259 N261:N262 N264:N265 N267:N268 N270:N271 N273:N274 N276:N277 N279:N280 N282:N283 N285:N286 N288:N289 N291:N292 N294:N295 N297:N298 N300:N301 N303:N304 N306:N307 N309:N310 N312:N313 N315:N316 N318:N319 N321:N322 N324:N325 N327:N328 N330:N331 N333:N334 N336:N337 N339:N340 N342:N343 N345:N346 N348:N349 N351:N352 N354:N355 N357:N358 N360:N361 N363:N364 N366:N367 N369:N370 N372:N373 N375:N376 N378:N379 N381:N382 N384:N385 N387:N388 N390:N391 N393:N394 N396:N397 N399:N400 N402:N403 N405:N406 N408:N409 N411:N412 N414:N415 N417:N418 N420:N421 N423:N424 N426:N427 N429:N430 N432:N433 N435:N436 N438:N439 N441:N442 N444:N445 N447:N448 N450:N451 N453:N454 N456:N457 N459:N460 N462:N463 N465:N466 N468:N469 N471:N472 N474:N475 N477:N478 N480:N481 N483:N484 N486:N487 N489:N490 N492:N493 N495:N496 N498:N499 N501:N502 N504:N505 N507:N508 N510:N511 N513:N514 N516:N517 N519:N520 N522:N523 N525:N526 N528:N529 N531:N532 N534:N535 N537:N538 N540:N541 N543:N544 N546:N547 N549:N550 N552:N553 N555:N556 N558:N559 N561:N562 N564:N565 N567:N568 N570:N571 N573:N574 N576:N577 N579:N580 N582:N583 N585:N586 N588:N589 N591:N592 N594:N595 N597:N598 N600:N601 N603:N604 N606:N607 N609:N610 N612:N613 N615:N616 N618:N619 N621:N622 N624:N625 N627:N628 N630:N631 N633:N634 N636:N637 N639:N640 N642:N643 N645:N646 N648:N649 N651:N652 N654:N655 N657:N658 N660:N661 N663:N664 N666:N667 N669:N670 N672:N673 N675:N676 N678:N679 N681:N682 N684:N685 N687:N688 N690:N691 N693:N694 N696:N697 N699:N700 N702:N703 N705:N706 N708:N709 N711:N712 N714:N715 N717:N718 N720:N721 N723:N724 N726:N727 N729:N730 N732:N733 N735:N736 N738:N739 N741:N742 N744:N745 N747:N748 N750:N751 N753:N754 N756:N757 N759:N760 N762:N763 N765:N766 N768:N769 N771:N772 N774:N775 N777:N778 N780:N781 N783:N784 N786:N787 N789:N790 N792:N793 N795:N796 N798:N799 N801:N802 N804:N805 N807:N808 N810:N811 N813:N814 N816:N817 N819:N820 N822:N823 N825:N826 N828:N829 N831:N832 N834:N835 N837:N838 N840:N841 N843:N844 N846:N847 N849:N850 N852:N853 N855:N856 N858:N859 N861:N862 N864:N865 N867:N868 N870:N871 N873:N874 N876:N877 N879:N880 N882:N883 N885:N886 N888:N889 N891:N892 N894:N895 N897:N898 N900:N901 N903:N904 N906:N907 N909:N910 N912:N913 N915:N916 N918:N919 N921:N922 N924:N925 N927:N928 N930:N931 N933:N934 N936:N937 N939:N940 N942:N943 N945:N946 N948:N949 N951:N952 N954:N955 N957:N958 N960:N961 N963:N964 N966:N967 N969:N970 N972:N973 N975:N976 N978:N979 N981:N982 N984:N985 N987:N988 N990:N991 N993:N994 N996:N997 N999:N1000 N1002:N1003 N1005:N1006 N1008:N1009 N1011:N1012 N1014:N1015 N1017:N1018 N1020:N1021 N1023:N1024 N1026:N1027 N1029:N1030 N1032:N1033 N1035:N1036 N1038:N1039 N1041:N1042 N1044:N1045 N1047:N1048 N1050:N1051 N1053:N1054 N1056:N1057 N1059:N1060 N1062:N1063 N1065:N1066 N1068:N1069 N1071:N1072 N1074:N1075 N1077:N1078 N1080:N1081 N1083:N1084 N1086:N1087 N1089:N1090 N1092:N1093 N1095:N1096 N1098:N1099 N1101:N1102 N1104:N1105 N1107:N1108 N1110:N1111 N1113:N1114 N1116:N1117 N1119:N1120 N1122:N1123 N1125:N1126 N1128:N1129 N1131:N1132 N1134:N1135 N1137:N1138 N1140:N1141 N1143:N1144 N1146:N1147 N1149:N1150 N1152:N1153 N1155:N1156 N1158:N1159 N1161:N1162 N1164:N1165 N1167:N1168 N1170:N1171 N1173:N1174 N1176:N1177 N1179:N1180 N1182:N1183 N1185:N1186 N1188:N1189 N1191:N1192 N1194:N1195 N1197:N1198 N1200:N1201 N1203:N1204 N1206:N1207 N1209:N1210 N1212:N1213 N1215:N1216 N1218:N1219 N1221:N1222 N1224:N1225 N1227:N1228 N1230:N1231 N1233:N1234 N1236:N1237 N1239:N1240 N1242:N1243 N1245:N1246 N1248:N1249 N1251:N1252 N1254:N1255 N1257:N1258 N1260:N1261 N1263:N1264 N1266:N1267 N1269:N1270 N1272:N1273 N1275:N1276 N1278:N1279 N1281:N1282 N1284:N1285 N1287:N1288 N1290:N1291 N1293:N1294 N1296:N1297 N1299:N1300 N1302:N1303 N1305:N1306 N1308:N1309 N1311:N1312 N1314:N1315 N1317:N1318 N1320:N1321 N1323:N1324 N1326:N1327 N1329:N1330 N1332:N1333 N1335:N1336 N1338:N1339 N1341:N1342 N1344:N1345 N1347:N1348 N1350:N1351 N1353:N1354 N1356:N1357 N1359:N1360 N1362:N1363 N1365:N1366 N1368:N1369 N1371:N1372 N1374:N1375 N1377:N1378 N1380:N1381 N1383:N1384 N1386:N1387 N1389:N1390 N1392:N1393 N1395:N1396 N1398:N1399 N1401:N1402 N1404:N1405 N1407:N1408 N1410:N1411 N1413:N1414 N1416:N1417 N1419:N1420 N1422:N1423 N1425:N1426 N1428:N1429 N1431:N1432 N1434:N1435 N1437:N1438 N1440:N1441 N1443:N1444 N1446:N1447 N1449:N1450 N1452:N1453 N1455:N1456 N1458:N1459 N1461:N1462 N1464:N1465 N1467:N1468 N1470:N1471 N1473:N1474 N1476:N1477 N1479:N1480 N1482:N1483 N1485:N1486 N1488:N1489 N1491:N1492 N1494:N1495 N1497:N1498 N1500:N1501 N1503">
    <cfRule type="notContainsBlanks" dxfId="267" priority="141" stopIfTrue="1">
      <formula>LEN(TRIM(N7))&gt;0</formula>
    </cfRule>
  </conditionalFormatting>
  <conditionalFormatting sqref="M7 M10 M13 M16 M19 M22 M25 M28 M31 M34 M37 M40 M43 M46 M49 M52 M55 M58 M61 M64 M67 M70 M73 M76 M79 M82 M85 M88 M91 M94 M97 M100 M103 M106 M109 M112 M115 M118 M121 M124 M127 M130 M133 M136 M139 M142 M145 M148 M151 M154 M157 M160 M163 M166 M169 M172 M175 M178 M181 M184 M187 M190 M193 M196 M199 M202 M205 M208 M211 M214 M217 M220 M223 M226 M229 M232 M235 M238 M241 M244 M247 M250 M253 M256 M259 M262 M265 M268 M271 M274 M277 M280 M283 M286 M289 M292 M295 M298 M301 M304 M307 M310 M313 M316 M319 M322 M325 M328 M331 M334 M337 M340 M343 M346 M349 M352 M355 M358 M361 M364 M367 M370 M373 M376 M379 M382 M385 M388 M391 M394 M397 M400 M403 M406 M409 M412 M415 M418 M421 M424 M427 M430 M433 M436 M439 M442 M445 M448 M451 M454 M457 M460 M463 M466 M469 M472 M475 M478 M481 M484 M487 M490 M493 M496 M499 M502 M505 M508 M511 M514 M517 M520 M523 M526 M529 M532 M535 M538 M541 M544 M547 M550 M553 M556 M559 M562 M565 M568 M571 M574 M577 M580 M583 M586 M589 M592 M595 M598 M601 M604 M607 M610 M613 M616 M619 M622 M625 M628 M631 M634 M637 M640 M643 M646 M649 M652 M655 M658 M661 M664 M667 M670 M673 M676 M679 M682 M685 M688 M691 M694 M697 M700 M703 M706 M709 M712 M715 M718 M721 M724 M727 M730 M733 M736 M739 M742 M745 M748 M751 M754 M757 M760 M763 M766 M769 M772 M775 M778 M781 M784 M787 M790 M793 M796 M799 M802 M805 M808 M811 M814 M817 M820 M823 M826 M829 M832 M835 M838 M841 M844 M847 M850 M853 M856 M859 M862 M865 M868 M871 M874 M877 M880 M883 M886 M889 M892 M895 M898 M901 M904 M907 M910 M913 M916 M919 M922 M925 M928 M931 M934 M937 M940 M943 M946 M949 M952 M955 M958 M961 M964 M967 M970 M973 M976 M979 M982 M985 M988 M991 M994 M997 M1000 M1003 M1006 M1009 M1012 M1015 M1018 M1021 M1024 M1027 M1030 M1033 M1036 M1039 M1042 M1045 M1048 M1051 M1054 M1057 M1060 M1063 M1066 M1069 M1072 M1075 M1078 M1081 M1084 M1087 M1090 M1093 M1096 M1099 M1102 M1105 M1108 M1111 M1114 M1117 M1120 M1123 M1126 M1129 M1132 M1135 M1138 M1141 M1144 M1147 M1150 M1153 M1156 M1159 M1162 M1165 M1168 M1171 M1174 M1177 M1180 M1183 M1186 M1189 M1192 M1195 M1198">
    <cfRule type="containsBlanks" dxfId="266" priority="137">
      <formula>LEN(TRIM(M7))=0</formula>
    </cfRule>
  </conditionalFormatting>
  <conditionalFormatting sqref="G7:G1503">
    <cfRule type="notContainsBlanks" dxfId="265" priority="130" stopIfTrue="1">
      <formula>LEN(TRIM(G7))&gt;0</formula>
    </cfRule>
  </conditionalFormatting>
  <conditionalFormatting sqref="B4:B6">
    <cfRule type="notContainsBlanks" dxfId="264" priority="125">
      <formula>LEN(TRIM(B4))&gt;0</formula>
    </cfRule>
  </conditionalFormatting>
  <conditionalFormatting sqref="B7:B1503">
    <cfRule type="notContainsBlanks" dxfId="263" priority="124">
      <formula>LEN(TRIM(B7))&gt;0</formula>
    </cfRule>
  </conditionalFormatting>
  <conditionalFormatting sqref="Q4:Q6">
    <cfRule type="notContainsBlanks" dxfId="262" priority="121" stopIfTrue="1">
      <formula>LEN(TRIM(Q4))&gt;0</formula>
    </cfRule>
  </conditionalFormatting>
  <conditionalFormatting sqref="R4:R6">
    <cfRule type="notContainsBlanks" dxfId="261" priority="120" stopIfTrue="1">
      <formula>LEN(TRIM(R4))&gt;0</formula>
    </cfRule>
  </conditionalFormatting>
  <conditionalFormatting sqref="S4:S6">
    <cfRule type="notContainsBlanks" dxfId="260" priority="119" stopIfTrue="1">
      <formula>LEN(TRIM(S4))&gt;0</formula>
    </cfRule>
  </conditionalFormatting>
  <conditionalFormatting sqref="T4:T6">
    <cfRule type="notContainsBlanks" dxfId="259" priority="118" stopIfTrue="1">
      <formula>LEN(TRIM(T4))&gt;0</formula>
    </cfRule>
  </conditionalFormatting>
  <conditionalFormatting sqref="U4:U6">
    <cfRule type="notContainsBlanks" dxfId="258" priority="117" stopIfTrue="1">
      <formula>LEN(TRIM(U4))&gt;0</formula>
    </cfRule>
  </conditionalFormatting>
  <conditionalFormatting sqref="Q7:Q1200">
    <cfRule type="notContainsBlanks" dxfId="257" priority="116" stopIfTrue="1">
      <formula>LEN(TRIM(Q7))&gt;0</formula>
    </cfRule>
  </conditionalFormatting>
  <conditionalFormatting sqref="R7:R1200">
    <cfRule type="notContainsBlanks" dxfId="256" priority="115" stopIfTrue="1">
      <formula>LEN(TRIM(R7))&gt;0</formula>
    </cfRule>
  </conditionalFormatting>
  <conditionalFormatting sqref="S7:S1200">
    <cfRule type="notContainsBlanks" dxfId="255" priority="114" stopIfTrue="1">
      <formula>LEN(TRIM(S7))&gt;0</formula>
    </cfRule>
  </conditionalFormatting>
  <conditionalFormatting sqref="T7:T1200">
    <cfRule type="notContainsBlanks" dxfId="254" priority="113" stopIfTrue="1">
      <formula>LEN(TRIM(T7))&gt;0</formula>
    </cfRule>
  </conditionalFormatting>
  <conditionalFormatting sqref="U7:U1200">
    <cfRule type="notContainsBlanks" dxfId="253" priority="112" stopIfTrue="1">
      <formula>LEN(TRIM(U7))&gt;0</formula>
    </cfRule>
  </conditionalFormatting>
  <conditionalFormatting sqref="L4:L6">
    <cfRule type="expression" dxfId="252" priority="90">
      <formula>AND($W$2&lt;&gt;"",OR(ISNUMBER(SEARCH($W$2,L4)),ISTEXT(SEARCH($W$2,L4))))</formula>
    </cfRule>
    <cfRule type="notContainsBlanks" dxfId="251" priority="111">
      <formula>LEN(TRIM(L4))&gt;0</formula>
    </cfRule>
  </conditionalFormatting>
  <conditionalFormatting sqref="M7:M1503">
    <cfRule type="notContainsBlanks" dxfId="250" priority="139">
      <formula>LEN(TRIM(M7))&gt;0</formula>
    </cfRule>
  </conditionalFormatting>
  <conditionalFormatting sqref="L7:L1503">
    <cfRule type="expression" dxfId="249" priority="75">
      <formula>AND($W$2&lt;&gt;"",OR(ISNUMBER(SEARCH($W$2,L7)),ISTEXT(SEARCH($W$2,L7))))</formula>
    </cfRule>
    <cfRule type="notContainsBlanks" dxfId="248" priority="102">
      <formula>LEN(TRIM(L7))&gt;0</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cfRule type="expression" dxfId="247" priority="101">
      <formula>AND($W$2&lt;&gt;"",OR(ISNUMBER(SEARCH($W$2,C4:E6)),ISNUMBER(SEARCH($W$2,G4:G6)),ISNUMBER(SEARCH($W$2,L4:M6)),ISTEXT(SEARCH($W$2,C4:D6))))</formula>
    </cfRule>
  </conditionalFormatting>
  <conditionalFormatting sqref="B5:B6 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1502">
    <cfRule type="expression" dxfId="246" priority="100">
      <formula>AND($W$2&lt;&gt;"",OR(ISNUMBER(SEARCH($W$2,C4:E6)),ISNUMBER(SEARCH($W$2,G4:G6)),ISNUMBER(SEARCH($W$2,L4:M6)),ISTEXT(SEARCH($W$2,C4:D6))))</formula>
    </cfRule>
  </conditionalFormatting>
  <conditionalFormatting sqref="C5">
    <cfRule type="expression" dxfId="245" priority="98">
      <formula>AND($W$2&lt;&gt;"",OR(ISNUMBER(SEARCH($W$2,C5)),ISTEXT(SEARCH($W$2,C54))))</formula>
    </cfRule>
  </conditionalFormatting>
  <conditionalFormatting sqref="G4:G5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C1202 C1205 C1208 C1211 C1214 C1217 C1220 C1223 C1226 C1229 C1232 C1235 C1238 C1241 C1244 C1247 C1250 C1253 C1256 C1259 C1262 C1265 C1268 C1271 C1274 C1277 C1280 C1283 C1286 C1289 C1292 C1295 C1298 C1301 C1304 C1307 C1310 C1313 C1316 C1319 C1322 C1325 C1328 C1331 C1334 C1337 C1340 C1343 C1346 C1349 C1352 C1355 C1358 C1361 C1364 C1367 C1370 C1373 C1376 C1379 C1382 C1385 C1388 C1391 C1394 C1397 C1400 C1403 C1406 C1409 C1412 C1415 C1418 C1421 C1424 C1427 C1430 C1433 C1436 C1439 C1442 C1445 C1448 C1451 C1454 C1457 C1460 C1463 C1466 C1469 C1472 C1475 C1478 C1481 C1484 C1487 C1490 C1493 C1496 C1499 C1502 G13:G1503">
    <cfRule type="expression" dxfId="244" priority="78">
      <formula>AND($W$2&lt;&gt;"",OR(ISNUMBER(SEARCH($W$2,C4)),ISTEXT(SEARCH($W$2,C4))))</formula>
    </cfRule>
  </conditionalFormatting>
  <conditionalFormatting sqref="G6">
    <cfRule type="expression" dxfId="243" priority="91">
      <formula>AND($W$2&lt;&gt;"",OR(ISNUMBER(SEARCH($W$2,G6)),ISTEXT(SEARCH($W$2,G6))))</formula>
    </cfRule>
  </conditionalFormatting>
  <conditionalFormatting sqref="N4:N5">
    <cfRule type="expression" dxfId="242" priority="88">
      <formula>AND($W$2&lt;&gt;"",OR(ISNUMBER(SEARCH($W$2,N4)),ISTEXT(SEARCH($W$2,N4))))</formula>
    </cfRule>
  </conditionalFormatting>
  <conditionalFormatting sqref="B7">
    <cfRule type="expression" dxfId="241" priority="87">
      <formula>AND($W$2&lt;&gt;"",OR(ISNUMBER(SEARCH($W$2,C7:E9)),ISNUMBER(SEARCH($W$2,G7:G9)),ISNUMBER(SEARCH($W$2,L7:M9)),ISTEXT(SEARCH($W$2,C7:D9))))</formula>
    </cfRule>
  </conditionalFormatting>
  <conditionalFormatting sqref="B8:B9">
    <cfRule type="expression" dxfId="240" priority="86">
      <formula>AND($W$2&lt;&gt;"",OR(ISNUMBER(SEARCH($W$2,C7:E9)),ISNUMBER(SEARCH($W$2,G7:G9)),ISNUMBER(SEARCH($W$2,L7:M9)),ISTEXT(SEARCH($W$2,C7:D9))))</formula>
    </cfRule>
  </conditionalFormatting>
  <conditionalFormatting sqref="C8">
    <cfRule type="expression" dxfId="239" priority="84">
      <formula>AND($W$2&lt;&gt;"",OR(ISNUMBER(SEARCH($W$2,C8)),ISTEXT(SEARCH($W$2,C8))))</formula>
    </cfRule>
  </conditionalFormatting>
  <conditionalFormatting sqref="E7:E1503">
    <cfRule type="expression" dxfId="238" priority="79">
      <formula>AND($W$2&lt;&gt;"",OR(ISNUMBER(SEARCH($W$2,E7)),ISTEXT(SEARCH($W$2,E7))))</formula>
    </cfRule>
  </conditionalFormatting>
  <conditionalFormatting sqref="G7:G8">
    <cfRule type="expression" dxfId="237" priority="77">
      <formula>AND($W$2&lt;&gt;"",OR(ISNUMBER(SEARCH($W$2,G7)),ISTEXT(SEARCH($W$2,G7))))</formula>
    </cfRule>
  </conditionalFormatting>
  <conditionalFormatting sqref="G9">
    <cfRule type="expression" dxfId="236" priority="76">
      <formula>AND($W$2&lt;&gt;"",OR(ISNUMBER(SEARCH($W$2,G9)),ISTEXT(SEARCH($W$2,G9))))</formula>
    </cfRule>
  </conditionalFormatting>
  <conditionalFormatting sqref="N7:N8">
    <cfRule type="expression" dxfId="235" priority="74">
      <formula>AND($W$2&lt;&gt;"",OR(ISNUMBER(SEARCH($W$2,N7)),ISTEXT(SEARCH($W$2,N7))))</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234" priority="54" stopIfTrue="1">
      <formula>LEN(TRIM(F12))&gt;0</formula>
    </cfRule>
  </conditionalFormatting>
  <conditionalFormatting sqref="D12">
    <cfRule type="expression" dxfId="233" priority="39">
      <formula>AND($W$2&lt;&gt;"",OR(ISNUMBER(SEARCH($W$2,D12)),ISTEXT(SEARCH($W$2,D12))))</formula>
    </cfRule>
    <cfRule type="notContainsBlanks" dxfId="232" priority="53" stopIfTrue="1">
      <formula>LEN(TRIM(D12))&gt;0</formula>
    </cfRule>
  </conditionalFormatting>
  <conditionalFormatting sqref="D11">
    <cfRule type="expression" dxfId="231" priority="40">
      <formula>AND($W$2&lt;&gt;"",OR(ISNUMBER(SEARCH($W$2,D11)),ISTEXT(SEARCH($W$2,D11))))</formula>
    </cfRule>
    <cfRule type="notContainsBlanks" dxfId="230" priority="52" stopIfTrue="1">
      <formula>LEN(TRIM(D11))&gt;0</formula>
    </cfRule>
  </conditionalFormatting>
  <conditionalFormatting sqref="D10">
    <cfRule type="expression" dxfId="229" priority="41">
      <formula>AND($W$2&lt;&gt;"",OR(ISNUMBER(SEARCH($W$2,D10)),ISTEXT(SEARCH($W$2,D10))))</formula>
    </cfRule>
    <cfRule type="notContainsBlanks" dxfId="228" priority="51"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227" priority="50" stopIfTrue="1">
      <formula>LEN(TRIM(F10))&gt;0</formula>
    </cfRule>
  </conditionalFormatting>
  <conditionalFormatting sqref="C10">
    <cfRule type="expression" dxfId="226" priority="44">
      <formula>AND($W$2&lt;&gt;"",OR(ISNUMBER(SEARCH($W$2,C10)),ISTEXT(SEARCH($W$2,C10))))</formula>
    </cfRule>
    <cfRule type="notContainsBlanks" dxfId="225" priority="49" stopIfTrue="1">
      <formula>LEN(TRIM(C10))&gt;0</formula>
    </cfRule>
  </conditionalFormatting>
  <conditionalFormatting sqref="C12">
    <cfRule type="expression" dxfId="224" priority="42">
      <formula>AND($W$2&lt;&gt;"",OR(ISNUMBER(SEARCH($W$2,C12)),ISTEXT(SEARCH($W$2,C12))))</formula>
    </cfRule>
    <cfRule type="expression" dxfId="223" priority="48" stopIfTrue="1">
      <formula>IF(B10&gt;0,B10,"")</formula>
    </cfRule>
  </conditionalFormatting>
  <conditionalFormatting sqref="I10:J1200">
    <cfRule type="notContainsBlanks" dxfId="222" priority="47" stopIfTrue="1">
      <formula>LEN(TRIM(I10))&gt;0</formula>
    </cfRule>
  </conditionalFormatting>
  <conditionalFormatting sqref="B10">
    <cfRule type="expression" dxfId="221" priority="46">
      <formula>AND($W$2&lt;&gt;"",OR(ISNUMBER(SEARCH($W$2,C10:E12)),ISNUMBER(SEARCH($W$2,G10:G12)),ISNUMBER(SEARCH($W$2,L10:M12)),ISTEXT(SEARCH($W$2,C10:D12))))</formula>
    </cfRule>
  </conditionalFormatting>
  <conditionalFormatting sqref="B11:B12">
    <cfRule type="expression" dxfId="220" priority="45">
      <formula>AND($W$2&lt;&gt;"",OR(ISNUMBER(SEARCH($W$2,C10:E12)),ISNUMBER(SEARCH($W$2,G10:G12)),ISNUMBER(SEARCH($W$2,L10:M12)),ISTEXT(SEARCH($W$2,C10:D12))))</formula>
    </cfRule>
  </conditionalFormatting>
  <conditionalFormatting sqref="C11">
    <cfRule type="expression" dxfId="219" priority="43">
      <formula>AND($W$2&lt;&gt;"",OR(ISNUMBER(SEARCH($W$2,C11)),ISTEXT(SEARCH($W$2,C11))))</formula>
    </cfRule>
  </conditionalFormatting>
  <conditionalFormatting sqref="G10:G11">
    <cfRule type="expression" dxfId="218" priority="38">
      <formula>AND($W$2&lt;&gt;"",OR(ISNUMBER(SEARCH($W$2,G10)),ISTEXT(SEARCH($W$2,G10))))</formula>
    </cfRule>
  </conditionalFormatting>
  <conditionalFormatting sqref="G12">
    <cfRule type="expression" dxfId="217" priority="37">
      <formula>AND($W$2&lt;&gt;"",OR(ISNUMBER(SEARCH($W$2,G12)),ISTEXT(SEARCH($W$2,G12))))</formula>
    </cfRule>
  </conditionalFormatting>
  <conditionalFormatting sqref="P4:P6">
    <cfRule type="notContainsBlanks" dxfId="216" priority="35" stopIfTrue="1">
      <formula>LEN(TRIM(P4))&gt;0</formula>
    </cfRule>
  </conditionalFormatting>
  <conditionalFormatting sqref="P7:P1200">
    <cfRule type="notContainsBlanks" dxfId="215" priority="34" stopIfTrue="1">
      <formula>LEN(TRIM(P7))&gt;0</formula>
    </cfRule>
  </conditionalFormatting>
  <conditionalFormatting sqref="D1203">
    <cfRule type="expression" dxfId="214" priority="22">
      <formula>AND($W$2&lt;&gt;"",OR(ISNUMBER(SEARCH($W$2,D1203)),ISTEXT(SEARCH($W$2,D1203))))</formula>
    </cfRule>
    <cfRule type="notContainsBlanks" dxfId="213" priority="33" stopIfTrue="1">
      <formula>LEN(TRIM(D1203))&gt;0</formula>
    </cfRule>
  </conditionalFormatting>
  <conditionalFormatting sqref="D1202">
    <cfRule type="expression" dxfId="212" priority="23">
      <formula>AND($W$2&lt;&gt;"",OR(ISNUMBER(SEARCH($W$2,D1202)),ISTEXT(SEARCH($W$2,D1202))))</formula>
    </cfRule>
    <cfRule type="notContainsBlanks" dxfId="211" priority="32" stopIfTrue="1">
      <formula>LEN(TRIM(D1202))&gt;0</formula>
    </cfRule>
  </conditionalFormatting>
  <conditionalFormatting sqref="D1201">
    <cfRule type="expression" dxfId="210" priority="24">
      <formula>AND($W$2&lt;&gt;"",OR(ISNUMBER(SEARCH($W$2,D1201)),ISTEXT(SEARCH($W$2,D1201))))</formula>
    </cfRule>
    <cfRule type="notContainsBlanks" dxfId="209" priority="31" stopIfTrue="1">
      <formula>LEN(TRIM(D1201))&gt;0</formula>
    </cfRule>
  </conditionalFormatting>
  <conditionalFormatting sqref="C1201">
    <cfRule type="expression" dxfId="208" priority="25">
      <formula>AND($W$2&lt;&gt;"",OR(ISNUMBER(SEARCH($W$2,C1201)),ISTEXT(SEARCH($W$2,C1201))))</formula>
    </cfRule>
    <cfRule type="notContainsBlanks" dxfId="207" priority="30" stopIfTrue="1">
      <formula>LEN(TRIM(C1201))&gt;0</formula>
    </cfRule>
  </conditionalFormatting>
  <conditionalFormatting sqref="C1203">
    <cfRule type="expression" dxfId="206" priority="21">
      <formula>AND($W$2&lt;&gt;"",OR(ISNUMBER(SEARCH($W$2,C1203)),ISTEXT(SEARCH($W$2,C1203))))</formula>
    </cfRule>
    <cfRule type="expression" dxfId="205" priority="29" stopIfTrue="1">
      <formula>IF(B1201&gt;0,B1201,"")</formula>
    </cfRule>
  </conditionalFormatting>
  <conditionalFormatting sqref="M1201">
    <cfRule type="containsBlanks" dxfId="204" priority="28">
      <formula>LEN(TRIM(M1201))=0</formula>
    </cfRule>
  </conditionalFormatting>
  <conditionalFormatting sqref="B1201">
    <cfRule type="expression" dxfId="203" priority="27">
      <formula>AND($W$2&lt;&gt;"",OR(ISNUMBER(SEARCH($W$2,C1201:E1203)),ISNUMBER(SEARCH($W$2,G1201:G1203)),ISNUMBER(SEARCH($W$2,L1201:M1203)),ISTEXT(SEARCH($W$2,C1201:D1203))))</formula>
    </cfRule>
  </conditionalFormatting>
  <conditionalFormatting sqref="B1202:B1203">
    <cfRule type="expression" dxfId="202" priority="26">
      <formula>AND($W$2&lt;&gt;"",OR(ISNUMBER(SEARCH($W$2,C1201:E1203)),ISNUMBER(SEARCH($W$2,G1201:G1203)),ISNUMBER(SEARCH($W$2,L1201:M1203)),ISTEXT(SEARCH($W$2,C1201:D1203))))</formula>
    </cfRule>
  </conditionalFormatting>
  <conditionalFormatting sqref="F1203">
    <cfRule type="notContainsBlanks" dxfId="201" priority="20" stopIfTrue="1">
      <formula>LEN(TRIM(F1203))&gt;0</formula>
    </cfRule>
  </conditionalFormatting>
  <conditionalFormatting sqref="F1201">
    <cfRule type="notContainsBlanks" dxfId="200" priority="19" stopIfTrue="1">
      <formula>LEN(TRIM(F1201))&gt;0</formula>
    </cfRule>
  </conditionalFormatting>
  <conditionalFormatting sqref="I1201:J1203">
    <cfRule type="notContainsBlanks" dxfId="199" priority="18" stopIfTrue="1">
      <formula>LEN(TRIM(I1201))&gt;0</formula>
    </cfRule>
  </conditionalFormatting>
  <conditionalFormatting sqref="D1206 D1209 D1212 D1215 D1218 D1221 D1224 D1227 D1230 D1233 D1236 D1239 D1242 D1245 D1248 D1251 D1254 D1257 D1260 D1263 D1266 D1269 D1272 D1275 D1278 D1281 D1284 D1287 D1290 D1293 D1296 D1299 D1302 D1305 D1308 D1311 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D1500 D1503">
    <cfRule type="expression" dxfId="198" priority="6">
      <formula>AND($W$2&lt;&gt;"",OR(ISNUMBER(SEARCH($W$2,D1206)),ISTEXT(SEARCH($W$2,D1206))))</formula>
    </cfRule>
    <cfRule type="notContainsBlanks" dxfId="197" priority="17" stopIfTrue="1">
      <formula>LEN(TRIM(D1206))&gt;0</formula>
    </cfRule>
  </conditionalFormatting>
  <conditionalFormatting sqref="D1205 D1208 D1211 D1214 D1217 D1220 D1223 D1226 D1229 D1232 D1235 D1238 D1241 D1244 D1247 D1250 D1253 D1256 D1259 D1262 D1265 D1268 D1271 D1274 D1277 D1280 D1283 D1286 D1289 D1292 D1295 D1298 D1301 D1304 D1307 D1310 D1313 D1316 D1319 D1322 D1325 D1328 D1331 D1334 D1337 D1340 D1343 D1346 D1349 D1352 D1355 D1358 D1361 D1364 D1367 D1370 D1373 D1376 D1379 D1382 D1385 D1388 D1391 D1394 D1397 D1400 D1403 D1406 D1409 D1412 D1415 D1418 D1421 D1424 D1427 D1430 D1433 D1436 D1439 D1442 D1445 D1448 D1451 D1454 D1457 D1460 D1463 D1466 D1469 D1472 D1475 D1478 D1481 D1484 D1487 D1490 D1493 D1496 D1499 D1502">
    <cfRule type="expression" dxfId="196" priority="7">
      <formula>AND($W$2&lt;&gt;"",OR(ISNUMBER(SEARCH($W$2,D1205)),ISTEXT(SEARCH($W$2,D1205))))</formula>
    </cfRule>
    <cfRule type="notContainsBlanks" dxfId="195" priority="16" stopIfTrue="1">
      <formula>LEN(TRIM(D1205))&gt;0</formula>
    </cfRule>
  </conditionalFormatting>
  <conditionalFormatting sqref="D1204 D1207 D1210 D1213 D1216 D1219 D1222 D1225 D1228 D1231 D1234 D1237 D1240 D1243 D1246 D1249 D1252 D1255 D1258 D1261 D1264 D1267 D1270 D1273 D1276 D1279 D1282 D1285 D1288 D1291 D1294 D1297 D1300 D1303 D1306 D1309 D1312 D1315 D1318 D1321 D1324 D1327 D1330 D1333 D1336 D1339 D1342 D1345 D1348 D1351 D1354 D1357 D1360 D1363 D1366 D1369 D1372 D1375 D1378 D1381 D1384 D1387 D1390 D1393 D1396 D1399 D1402 D1405 D1408 D1411 D1414 D1417 D1420 D1423 D1426 D1429 D1432 D1435 D1438 D1441 D1444 D1447 D1450 D1453 D1456 D1459 D1462 D1465 D1468 D1471 D1474 D1477 D1480 D1483 D1486 D1489 D1492 D1495 D1498 D1501">
    <cfRule type="expression" dxfId="194" priority="8">
      <formula>AND($W$2&lt;&gt;"",OR(ISNUMBER(SEARCH($W$2,D1204)),ISTEXT(SEARCH($W$2,D1204))))</formula>
    </cfRule>
    <cfRule type="notContainsBlanks" dxfId="193" priority="15" stopIfTrue="1">
      <formula>LEN(TRIM(D1204))&gt;0</formula>
    </cfRule>
  </conditionalFormatting>
  <conditionalFormatting sqref="C1204 C1207 C1210 C1213 C1216 C1219 C1222 C1225 C1228 C1231 C1234 C1237 C1240 C1243 C1246 C1249 C1252 C1255 C1258 C1261 C1264 C1267 C1270 C1273 C1276 C1279 C1282 C1285 C1288 C1291 C1294 C1297 C1300 C1303 C1306 C1309 C1312 C1315 C1318 C1321 C1324 C1327 C1330 C1333 C1336 C1339 C1342 C1345 C1348 C1351 C1354 C1357 C1360 C1363 C1366 C1369 C1372 C1375 C1378 C1381 C1384 C1387 C1390 C1393 C1396 C1399 C1402 C1405 C1408 C1411 C1414 C1417 C1420 C1423 C1426 C1429 C1432 C1435 C1438 C1441 C1444 C1447 C1450 C1453 C1456 C1459 C1462 C1465 C1468 C1471 C1474 C1477 C1480 C1483 C1486 C1489 C1492 C1495 C1498 C1501">
    <cfRule type="expression" dxfId="192" priority="9">
      <formula>AND($W$2&lt;&gt;"",OR(ISNUMBER(SEARCH($W$2,C1204)),ISTEXT(SEARCH($W$2,C1204))))</formula>
    </cfRule>
    <cfRule type="notContainsBlanks" dxfId="191" priority="14" stopIfTrue="1">
      <formula>LEN(TRIM(C1204))&gt;0</formula>
    </cfRule>
  </conditionalFormatting>
  <conditionalFormatting sqref="C1206 C1209 C1212 C1215 C1218 C1221 C1224 C1227 C1230 C1233 C1236 C1239 C1242 C1245 C1248 C1251 C1254 C1257 C1260 C1263 C1266 C1269 C1272 C1275 C1278 C1281 C1284 C1287 C1290 C1293 C1296 C1299 C1302 C1305 C1308 C1311 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1500 C1503">
    <cfRule type="expression" dxfId="190" priority="5">
      <formula>AND($W$2&lt;&gt;"",OR(ISNUMBER(SEARCH($W$2,C1206)),ISTEXT(SEARCH($W$2,C1206))))</formula>
    </cfRule>
    <cfRule type="expression" dxfId="189" priority="13" stopIfTrue="1">
      <formula>IF(B1204&gt;0,B1204,"")</formula>
    </cfRule>
  </conditionalFormatting>
  <conditionalFormatting sqref="M1204 M1207 M1210 M1213 M1216 M1219 M1222 M1225 M1228 M1231 M1234 M1237 M1240 M1243 M1246 M1249 M1252 M1255 M1258 M1261 M1264 M1267 M1270 M1273 M1276 M1279 M1282 M1285 M1288 M1291 M1294 M1297 M1300 M1303 M1306 M1309 M1312 M1315 M1318 M1321 M1324 M1327 M1330 M1333 M1336 M1339 M1342 M1345 M1348 M1351 M1354 M1357 M1360 M1363 M1366 M1369 M1372 M1375 M1378 M1381 M1384 M1387 M1390 M1393 M1396 M1399 M1402 M1405 M1408 M1411 M1414 M1417 M1420 M1423 M1426 M1429 M1432 M1435 M1438 M1441 M1444 M1447 M1450 M1453 M1456 M1459 M1462 M1465 M1468 M1471 M1474 M1477 M1480 M1483 M1486 M1489 M1492 M1495 M1498 M1501">
    <cfRule type="containsBlanks" dxfId="188" priority="12">
      <formula>LEN(TRIM(M1204))=0</formula>
    </cfRule>
  </conditionalFormatting>
  <conditionalFormatting sqref="B1204 B1207 B1210 B1213 B1216 B1219 B1222 B1225 B1228 B1231 B1234 B1237 B1240 B1243 B1246 B1249 B1252 B1255 B1258 B1261 B1264 B1267 B1270 B1273 B1276 B1279 B1282 B1285 B1288 B1291 B1294 B1297 B1300 B1303 B1306 B1309 B1312 B1315 B1318 B1321 B1324 B1327 B1330 B1333 B1336 B1339 B1342 B1345 B1348 B1351 B1354 B1357 B1360 B1363 B1366 B1369 B1372 B1375 B1378 B1381 B1384 B1387 B1390 B1393 B1396 B1399 B1402 B1405 B1408 B1411 B1414 B1417 B1420 B1423 B1426 B1429 B1432 B1435 B1438 B1441 B1444 B1447 B1450 B1453 B1456 B1459 B1462 B1465 B1468 B1471 B1474 B1477 B1480 B1483 B1486 B1489 B1492 B1495 B1498 B1501">
    <cfRule type="expression" dxfId="187" priority="11">
      <formula>AND($W$2&lt;&gt;"",OR(ISNUMBER(SEARCH($W$2,C1204:E1206)),ISNUMBER(SEARCH($W$2,G1204:G1206)),ISNUMBER(SEARCH($W$2,L1204:M1206)),ISTEXT(SEARCH($W$2,C1204:D1206))))</formula>
    </cfRule>
  </conditionalFormatting>
  <conditionalFormatting sqref="B1205:B1206 B1208:B1209 B1211:B1212 B1214:B1215 B1217:B1218 B1220:B1221 B1223:B1224 B1226:B1227 B1229:B1230 B1232:B1233 B1235:B1236 B1238:B1239 B1241:B1242 B1244:B1245 B1247:B1248 B1250:B1251 B1253:B1254 B1256:B1257 B1259:B1260 B1262:B1263 B1265:B1266 B1268:B1269 B1271:B1272 B1274:B1275 B1277:B1278 B1280:B1281 B1283:B1284 B1286:B1287 B1289:B1290 B1292:B1293 B1295:B1296 B1298:B1299 B1301:B1302 B1304:B1305 B1307:B1308 B1310:B1311 B1313:B1314 B1316:B1317 B1319:B1320 B1322:B1323 B1325:B1326 B1328:B1329 B1331:B1332 B1334:B1335 B1337:B1338 B1340:B1341 B1343:B1344 B1346:B1347 B1349:B1350 B1352:B1353 B1355:B1356 B1358:B1359 B1361:B1362 B1364:B1365 B1367:B1368 B1370:B1371 B1373:B1374 B1376:B1377 B1379:B1380 B1382:B1383 B1385:B1386 B1388:B1389 B1391:B1392 B1394:B1395 B1397:B1398 B1400:B1401 B1403:B1404 B1406:B1407 B1409:B1410 B1412:B1413 B1415:B1416 B1418:B1419 B1421:B1422 B1424:B1425 B1427:B1428 B1430:B1431 B1433:B1434 B1436:B1437 B1439:B1440 B1442:B1443 B1445:B1446 B1448:B1449 B1451:B1452 B1454:B1455 B1457:B1458 B1460:B1461 B1463:B1464 B1466:B1467 B1469:B1470 B1472:B1473 B1475:B1476 B1478:B1479 B1481:B1482 B1484:B1485 B1487:B1488 B1490:B1491 B1493:B1494 B1496:B1497 B1499:B1500">
    <cfRule type="expression" dxfId="186" priority="10">
      <formula>AND($W$2&lt;&gt;"",OR(ISNUMBER(SEARCH($W$2,C1204:E1206)),ISNUMBER(SEARCH($W$2,G1204:G1206)),ISNUMBER(SEARCH($W$2,L1204:M1206)),ISTEXT(SEARCH($W$2,C1204:D1206))))</formula>
    </cfRule>
  </conditionalFormatting>
  <conditionalFormatting sqref="F1206 F1209 F1212 F1215 F1218 F1221 F1224 F1227 F1230 F1233 F1236 F1239 F1242 F1245 F1248 F1251 F1254 F1257 F1260 F1263 F1266 F1269 F1272 F1275 F1278 F1281 F1284 F1287 F1290 F1293 F1296 F1299 F1302 F1305 F1308 F1311 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F1500 F1503">
    <cfRule type="notContainsBlanks" dxfId="185" priority="4" stopIfTrue="1">
      <formula>LEN(TRIM(F1206))&gt;0</formula>
    </cfRule>
  </conditionalFormatting>
  <conditionalFormatting sqref="F1204 F1207 F1210 F1213 F1216 F1219 F1222 F1225 F1228 F1231 F1234 F1237 F1240 F1243 F1246 F1249 F1252 F1255 F1258 F1261 F1264 F1267 F1270 F1273 F1276 F1279 F1282 F1285 F1288 F1291 F1294 F1297 F1300 F1303 F1306 F1309 F1312 F1315 F1318 F1321 F1324 F1327 F1330 F1333 F1336 F1339 F1342 F1345 F1348 F1351 F1354 F1357 F1360 F1363 F1366 F1369 F1372 F1375 F1378 F1381 F1384 F1387 F1390 F1393 F1396 F1399 F1402 F1405 F1408 F1411 F1414 F1417 F1420 F1423 F1426 F1429 F1432 F1435 F1438 F1441 F1444 F1447 F1450 F1453 F1456 F1459 F1462 F1465 F1468 F1471 F1474 F1477 F1480 F1483 F1486 F1489 F1492 F1495 F1498 F1501">
    <cfRule type="notContainsBlanks" dxfId="184" priority="3" stopIfTrue="1">
      <formula>LEN(TRIM(F1204))&gt;0</formula>
    </cfRule>
  </conditionalFormatting>
  <conditionalFormatting sqref="I1204:J1503">
    <cfRule type="notContainsBlanks" dxfId="183" priority="2" stopIfTrue="1">
      <formula>LEN(TRIM(I1204))&gt;0</formula>
    </cfRule>
  </conditionalFormatting>
  <conditionalFormatting sqref="B1503">
    <cfRule type="expression" dxfId="182" priority="3188">
      <formula>AND($W$2&lt;&gt;"",OR(ISNUMBER(SEARCH($W$2,C1502:E1503)),ISNUMBER(SEARCH($W$2,G1502:G1503)),ISNUMBER(SEARCH($W$2,L1502:M1503)),ISTEXT(SEARCH($W$2,C1502:D1503))))</formula>
    </cfRule>
  </conditionalFormatting>
  <conditionalFormatting sqref="M6">
    <cfRule type="containsBlanks" dxfId="181" priority="498">
      <formula>LEN(TRIM(M6))=0</formula>
    </cfRule>
    <cfRule type="notContainsBlanks" dxfId="180" priority="500">
      <formula>LEN(TRIM(M6))&gt;0</formula>
    </cfRule>
  </conditionalFormatting>
  <conditionalFormatting sqref="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 N307:N308 N310:N311 N313:N314 N316:N317 N319:N320 N322:N323 N325:N326 N328:N329 N331:N332 N334:N335 N337:N338 N340:N341 N343:N344 N346:N347 N349:N350 N352:N353 N355:N356 N358:N359 N361:N362 N364:N365 N367:N368 N370:N371 N373:N374 N376:N377 N379:N380 N382:N383 N385:N386 N388:N389 N391:N392 N394:N395 N397:N398 N400:N401 N403:N404 N406:N407 N409:N410 N412:N413 N415:N416 N418:N419 N421:N422 N424:N425 N427:N428 N430:N431 N433:N434 N436:N437 N439:N440 N442:N443 N445:N446 N448:N449 N451:N452 N454:N455 N457:N458 N460:N461 N463:N464 N466:N467 N469:N470 N472:N473 N475:N476 N478:N479 N481:N482 N484:N485 N487:N488 N490:N491 N493:N494 N496:N497 N499:N500 N502:N503 N505:N506 N508:N509 N511:N512 N514:N515 N517:N518 N520:N521 N523:N524 N526:N527 N529:N530 N532:N533 N535:N536 N538:N539 N541:N542 N544:N545 N547:N548 N550:N551 N553:N554 N556:N557 N559:N560 N562:N563 N565:N566 N568:N569 N571:N572 N574:N575 N577:N578 N580:N581 N583:N584 N586:N587 N589:N590 N592:N593 N595:N596 N598:N599 N601:N602 N604:N605 N607:N608 N610:N611 N613:N614 N616:N617 N619:N620 N622:N623 N625:N626 N628:N629 N631:N632 N634:N635 N637:N638 N640:N641 N643:N644 N646:N647 N649:N650 N652:N653 N655:N656 N658:N659 N661:N662 N664:N665 N667:N668 N670:N671 N673:N674 N676:N677 N679:N680 N682:N683 N685:N686 N688:N689 N691:N692 N694:N695 N697:N698 N700:N701 N703:N704 N706:N707 N709:N710 N712:N713 N715:N716 N718:N719 N721:N722 N724:N725 N727:N728 N730:N731 N733:N734 N736:N737 N739:N740 N742:N743 N745:N746 N748:N749 N751:N752 N754:N755 N757:N758 N760:N761 N763:N764 N766:N767 N769:N770 N772:N773 N775:N776 N778:N779 N781:N782 N784:N785 N787:N788 N790:N791 N793:N794 N796:N797 N799:N800 N802:N803 N805:N806 N808:N809 N811:N812 N814:N815 N817:N818 N820:N821 N823:N824 N826:N827 N829:N830 N832:N833 N835:N836 N838:N839 N841:N842 N844:N845 N847:N848 N850:N851 N853:N854 N856:N857 N859:N860 N862:N863 N865:N866 N868:N869 N871:N872 N874:N875 N877:N878 N880:N881 N883:N884 N886:N887 N889:N890 N892:N893 N895:N896 N898:N899 N901:N902 N904:N905 N907:N908 N910:N911 N913:N914 N916:N917 N919:N920 N922:N923 N925:N926 N928:N929 N931:N932 N934:N935 N937:N938 N940:N941 N943:N944 N946:N947 N949:N950 N952:N953 N955:N956 N958:N959 N961:N962 N964:N965 N967:N968 N970:N971 N973:N974 N976:N977 N979:N980 N982:N983 N985:N986 N988:N989 N991:N992 N994:N995 N997:N998 N1000:N1001 N1003:N1004 N1006:N1007 N1009:N1010 N1012:N1013 N1015:N1016 N1018:N1019 N1021:N1022 N1024:N1025 N1027:N1028 N1030:N1031 N1033:N1034 N1036:N1037 N1039:N1040 N1042:N1043 N1045:N1046 N1048:N1049 N1051:N1052 N1054:N1055 N1057:N1058 N1060:N1061 N1063:N1064 N1066:N1067 N1069:N1070 N1072:N1073 N1075:N1076 N1078:N1079 N1081:N1082 N1084:N1085 N1087:N1088 N1090:N1091 N1093:N1094 N1096:N1097 N1099:N1100 N1102:N1103 N1105:N1106 N1108:N1109 N1111:N1112 N1114:N1115 N1117:N1118 N1120:N1121 N1123:N1124 N1126:N1127 N1129:N1130 N1132:N1133 N1135:N1136 N1138:N1139 N1141:N1142 N1144:N1145 N1147:N1148 N1150:N1151 N1153:N1154 N1156:N1157 N1159:N1160 N1162:N1163 N1165:N1166 N1168:N1169 N1171:N1172 N1174:N1175 N1177:N1178 N1180:N1181 N1183:N1184 N1186:N1187 N1189:N1190 N1192:N1193 N1195:N1196 N1198:N1199 N1201:N1202 N1204:N1205 N1207:N1208 N1210:N1211 N1213:N1214 N1216:N1217 N1219:N1220 N1222:N1223 N1225:N1226 N1228:N1229 N1231:N1232 N1234:N1235 N1237:N1238 N1240:N1241 N1243:N1244 N1246:N1247 N1249:N1250 N1252:N1253 N1255:N1256 N1258:N1259 N1261:N1262 N1264:N1265 N1267:N1268 N1270:N1271 N1273:N1274 N1276:N1277 N1279:N1280 N1282:N1283 N1285:N1286 N1288:N1289 N1291:N1292 N1294:N1295 N1297:N1298 N1300:N1301 N1303:N1304 N1306:N1307 N1309:N1310 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N1501:N1502">
    <cfRule type="expression" dxfId="179" priority="1">
      <formula>AND($W$2&lt;&gt;"",OR(ISNUMBER(SEARCH($W$2,N10)),ISTEXT(SEARCH($W$2,N10))))</formula>
    </cfRule>
  </conditionalFormatting>
  <pageMargins left="0.70866141732283472" right="0.70866141732283472" top="0.78740157480314965" bottom="0.78740157480314965" header="0.31496062992125984" footer="0.31496062992125984"/>
  <pageSetup paperSize="9" scale="45" fitToHeight="0" orientation="landscape" cellComments="asDisplayed" r:id="rId1"/>
  <headerFooter alignWithMargins="0">
    <oddHeader xml:space="preserve">&amp;R&amp;10&amp;X*pokud je rozdíl vyšší než 30 %, pole je zabarveno červeně
&amp;8&amp;X**pokud je rozdíl vyšší než 30 %, pole je zabarveno červeně, pokud MHO není využito, jedná se o %rozdíl mezi A B po hodnocení
</oddHeader>
    <oddFooter>&amp;L&amp;"-,Kurzíva"Zastupitelstvo Olomouckého kraje 26. 4. 2021                      
30. - Program obnovy venkova Olomouckého kraje 2021 - vyhodnocení 
Příloha č. 02 - Seznam žadatelů v rámci DT 1 - Podpora budování a obnovy infrastruktury obce</oddFooter>
  </headerFooter>
  <rowBreaks count="1" manualBreakCount="1">
    <brk id="16" min="1" max="1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O6784"/>
  <sheetViews>
    <sheetView topLeftCell="B1" zoomScaleNormal="100" zoomScaleSheetLayoutView="100" workbookViewId="0">
      <selection activeCell="C1" sqref="C1"/>
    </sheetView>
  </sheetViews>
  <sheetFormatPr defaultRowHeight="15" x14ac:dyDescent="0.25"/>
  <cols>
    <col min="1" max="1" width="9.140625" hidden="1" customWidth="1"/>
    <col min="2" max="2" width="9.140625" style="71"/>
    <col min="3" max="3" width="43.140625" style="68" customWidth="1"/>
    <col min="4" max="4" width="63.5703125" style="66" customWidth="1"/>
    <col min="5" max="5" width="5.42578125" style="14" customWidth="1"/>
    <col min="6" max="6" width="4" customWidth="1"/>
    <col min="7" max="7" width="3" customWidth="1"/>
  </cols>
  <sheetData>
    <row r="1" spans="1:15" ht="59.25" customHeight="1" thickBot="1" x14ac:dyDescent="0.3">
      <c r="B1" s="29" t="s">
        <v>66</v>
      </c>
      <c r="C1" s="89" t="s">
        <v>24</v>
      </c>
      <c r="D1" s="88" t="s">
        <v>23</v>
      </c>
      <c r="E1" s="33" t="s">
        <v>22</v>
      </c>
      <c r="F1" s="87" t="s">
        <v>67</v>
      </c>
      <c r="G1" s="69" t="s">
        <v>26</v>
      </c>
      <c r="K1" s="21"/>
    </row>
    <row r="2" spans="1:15" x14ac:dyDescent="0.25">
      <c r="A2">
        <f>SUM((ROW()+15)/17)</f>
        <v>1</v>
      </c>
      <c r="B2" s="159" t="str">
        <f ca="1">IF(OFFSET(Zdroj!$B$16,A2-1,0)&gt;0,CONCATENATE(A2,"
","___ ","
",OFFSET(Zdroj!$B$16,A2-1,0)),"")</f>
        <v>1
___ 
6</v>
      </c>
      <c r="C2" s="67" t="str">
        <f ca="1">IF(OFFSET(Zdroj!AI$16,A2-1,0)=0,"",CONCATENATE("A",$A$2," - ",Zdroj!$AI$15))</f>
        <v/>
      </c>
      <c r="D2" s="65" t="str">
        <f ca="1">IF(C2="","",CONCATENATE(OFFSET(Zdroj!AI$16,A2-1,0)," - ",OFFSET(Zdroj!BK$16,A2-1,0)))</f>
        <v/>
      </c>
      <c r="E2" s="34" t="str">
        <f ca="1">IF(C2="","",OFFSET(Zdroj!BL$16,A2-1,0))</f>
        <v/>
      </c>
      <c r="F2" s="157" t="str">
        <f ca="1">IF(SUM(E2:E7)=0,"",SUM(E2:E7))</f>
        <v/>
      </c>
      <c r="G2" s="158" t="str">
        <f ca="1">IF(SUM(E2:E18)=0,"",SUM(E2:E18))</f>
        <v/>
      </c>
      <c r="K2" s="21"/>
      <c r="L2" s="21"/>
      <c r="M2" s="21"/>
      <c r="N2" s="21"/>
      <c r="O2" s="21"/>
    </row>
    <row r="3" spans="1:15" x14ac:dyDescent="0.25">
      <c r="B3" s="159"/>
      <c r="C3" s="67" t="str">
        <f ca="1">IF(OFFSET(Zdroj!AJ$16,A2-1,0)=0,"",CONCATENATE("A",$A$2+1," - ",Zdroj!$AJ$15))</f>
        <v/>
      </c>
      <c r="D3" s="65" t="str">
        <f ca="1">IF(C3="","",CONCATENATE(OFFSET(Zdroj!AJ$16,A2-1,0)," - ",OFFSET(Zdroj!BM$16,A2-1,0)))</f>
        <v/>
      </c>
      <c r="E3" s="34" t="str">
        <f ca="1">IF(C3="","",OFFSET(Zdroj!BN$16,A2-1,0))</f>
        <v/>
      </c>
      <c r="F3" s="157"/>
      <c r="G3" s="158"/>
    </row>
    <row r="4" spans="1:15" x14ac:dyDescent="0.25">
      <c r="B4" s="159"/>
      <c r="C4" s="67" t="str">
        <f ca="1">IF(OFFSET(Zdroj!AK$16,A2-1,0)=0,"",CONCATENATE("A",$A$2+2," - ",Zdroj!$AK$15))</f>
        <v/>
      </c>
      <c r="D4" s="65" t="str">
        <f ca="1">IF(C4="","",CONCATENATE(OFFSET(Zdroj!AK$16,A2-1,0)," - ",OFFSET(Zdroj!BO$16,A2-1,0)))</f>
        <v/>
      </c>
      <c r="E4" s="34" t="str">
        <f ca="1">IF(C4="","",OFFSET(Zdroj!BP$16,A2-1,0))</f>
        <v/>
      </c>
      <c r="F4" s="157"/>
      <c r="G4" s="158"/>
    </row>
    <row r="5" spans="1:15" x14ac:dyDescent="0.25">
      <c r="B5" s="159"/>
      <c r="C5" s="67" t="str">
        <f ca="1">IF(OFFSET(Zdroj!AL$16,A2-1,0)=0,"",CONCATENATE("A",$A$2+3," - ",Zdroj!$AL$15))</f>
        <v/>
      </c>
      <c r="D5" s="65" t="str">
        <f ca="1">IF(C5="","",CONCATENATE(OFFSET(Zdroj!AL$16,A2-1,0)," - ",OFFSET(Zdroj!BQ$16,A2-1,0)))</f>
        <v/>
      </c>
      <c r="E5" s="34" t="str">
        <f ca="1">IF(C5="","",OFFSET(Zdroj!BR$16,A2-1,0))</f>
        <v/>
      </c>
      <c r="F5" s="157"/>
      <c r="G5" s="158"/>
    </row>
    <row r="6" spans="1:15" x14ac:dyDescent="0.25">
      <c r="B6" s="159"/>
      <c r="C6" s="67" t="str">
        <f ca="1">IF(OFFSET(Zdroj!AM$16,A2-1,0)=0,"",CONCATENATE("A",$A$2+4," - ",Zdroj!$AM$15))</f>
        <v/>
      </c>
      <c r="D6" s="65" t="str">
        <f ca="1">IF(C6="","",CONCATENATE(OFFSET(Zdroj!AM$16,A2-1,0)," - ",OFFSET(Zdroj!BS$16,A2-1,0)))</f>
        <v/>
      </c>
      <c r="E6" s="34" t="str">
        <f ca="1">IF(C6="","",OFFSET(Zdroj!BT$16,A2-1,0))</f>
        <v/>
      </c>
      <c r="F6" s="157"/>
      <c r="G6" s="158"/>
    </row>
    <row r="7" spans="1:15" x14ac:dyDescent="0.25">
      <c r="B7" s="159"/>
      <c r="C7" s="67" t="str">
        <f ca="1">IF(OFFSET(Zdroj!AN$16,A2-1,0)=0,"",CONCATENATE("A",$A$2+5," - ",Zdroj!$AN$15))</f>
        <v/>
      </c>
      <c r="D7" s="65" t="str">
        <f ca="1">IF(C7="","",CONCATENATE(OFFSET(Zdroj!AN$16,A2-1,0)," - ",OFFSET(Zdroj!BU$16,A2-1,0)))</f>
        <v/>
      </c>
      <c r="E7" s="34" t="str">
        <f ca="1">IF(C7="","",OFFSET(Zdroj!BV$16,A2-1,0))</f>
        <v/>
      </c>
      <c r="F7" s="157"/>
      <c r="G7" s="158"/>
    </row>
    <row r="8" spans="1:15" x14ac:dyDescent="0.25">
      <c r="B8" s="159"/>
      <c r="C8" s="67" t="str">
        <f ca="1">IF(OFFSET(Zdroj!AO$16,A2-1,0)=0,"",CONCATENATE("B",$A$2," - ",Zdroj!$AO$15))</f>
        <v/>
      </c>
      <c r="D8" s="65" t="str">
        <f ca="1">IF(C8="","",CONCATENATE(OFFSET(Zdroj!AO$16,A2-1,0)))</f>
        <v/>
      </c>
      <c r="E8" s="34" t="str">
        <f ca="1">IF(C8="","",OFFSET(Zdroj!AP$16,A2-1,0))</f>
        <v/>
      </c>
      <c r="F8" s="157" t="str">
        <f ca="1">IF(SUM(E8:E16)=0,"",SUM(E8:E16))</f>
        <v/>
      </c>
      <c r="G8" s="158"/>
    </row>
    <row r="9" spans="1:15" x14ac:dyDescent="0.25">
      <c r="B9" s="159"/>
      <c r="C9" s="67" t="str">
        <f ca="1">IF(OFFSET(Zdroj!AQ$16,A2-1,0)=0,"",CONCATENATE("B",$A$2+1," - ",Zdroj!$AQ$15))</f>
        <v/>
      </c>
      <c r="D9" s="65" t="str">
        <f ca="1">IF(C9="","",CONCATENATE(OFFSET(Zdroj!AQ$16,A2-1,0)))</f>
        <v/>
      </c>
      <c r="E9" s="34" t="str">
        <f ca="1">IF(C9="","",OFFSET(Zdroj!AR$16,A2-1,0))</f>
        <v/>
      </c>
      <c r="F9" s="157"/>
      <c r="G9" s="158"/>
    </row>
    <row r="10" spans="1:15" x14ac:dyDescent="0.25">
      <c r="B10" s="159"/>
      <c r="C10" s="67" t="str">
        <f ca="1">IF(OFFSET(Zdroj!AS$16,A2-1,0)=0,"",CONCATENATE("B",$A$2+2," - ",Zdroj!$AS$15))</f>
        <v/>
      </c>
      <c r="D10" s="65" t="str">
        <f ca="1">IF(C10="","",CONCATENATE(OFFSET(Zdroj!AS$16,A2-1,0)))</f>
        <v/>
      </c>
      <c r="E10" s="34" t="str">
        <f ca="1">IF(C10="","",OFFSET(Zdroj!AT$16,A2-1,0))</f>
        <v/>
      </c>
      <c r="F10" s="157"/>
      <c r="G10" s="158"/>
    </row>
    <row r="11" spans="1:15" x14ac:dyDescent="0.25">
      <c r="B11" s="159"/>
      <c r="C11" s="67" t="str">
        <f ca="1">IF(OFFSET(Zdroj!AU$16,A2-1,0)=0,"",CONCATENATE("B",$A$2+3," - ",Zdroj!$AU$15))</f>
        <v/>
      </c>
      <c r="D11" s="65" t="str">
        <f ca="1">IF(C11="","",CONCATENATE(OFFSET(Zdroj!AU$16,A2-1,0)))</f>
        <v/>
      </c>
      <c r="E11" s="34" t="str">
        <f ca="1">IF(C11="","",OFFSET(Zdroj!AV$16,A2-1,0))</f>
        <v/>
      </c>
      <c r="F11" s="157"/>
      <c r="G11" s="158"/>
    </row>
    <row r="12" spans="1:15" x14ac:dyDescent="0.25">
      <c r="B12" s="159"/>
      <c r="C12" s="67" t="str">
        <f ca="1">IF(OFFSET(Zdroj!AW$16,A2-1,0)=0,"",CONCATENATE("B",$A$2+4," - ",Zdroj!$AW$15))</f>
        <v/>
      </c>
      <c r="D12" s="65" t="str">
        <f ca="1">IF(C12="","",CONCATENATE(OFFSET(Zdroj!AW$16,A2-1,0)))</f>
        <v/>
      </c>
      <c r="E12" s="34" t="str">
        <f ca="1">IF(C12="","",OFFSET(Zdroj!AX$16,A2-1,0))</f>
        <v/>
      </c>
      <c r="F12" s="157"/>
      <c r="G12" s="158"/>
    </row>
    <row r="13" spans="1:15" x14ac:dyDescent="0.25">
      <c r="B13" s="159"/>
      <c r="C13" s="67" t="str">
        <f ca="1">IF(OFFSET(Zdroj!AY$16,A2-1,0)=0,"",CONCATENATE("B",$A$2+5," - ",Zdroj!$AY$15))</f>
        <v/>
      </c>
      <c r="D13" s="65" t="str">
        <f ca="1">IF(C13="","",CONCATENATE(OFFSET(Zdroj!AY$16,A2-1,0)))</f>
        <v/>
      </c>
      <c r="E13" s="34" t="str">
        <f ca="1">IF(C13="","",OFFSET(Zdroj!AZ$16,A2-1,0))</f>
        <v/>
      </c>
      <c r="F13" s="157"/>
      <c r="G13" s="158"/>
    </row>
    <row r="14" spans="1:15" x14ac:dyDescent="0.25">
      <c r="B14" s="159"/>
      <c r="C14" s="67" t="str">
        <f ca="1">IF(OFFSET(Zdroj!BA$16,A2-1,0)=0,"",CONCATENATE("B",$A$2+6," - ",Zdroj!$BA$15))</f>
        <v/>
      </c>
      <c r="D14" s="65" t="str">
        <f ca="1">IF(C14="","",CONCATENATE(OFFSET(Zdroj!BA$16,A2-1,0)))</f>
        <v/>
      </c>
      <c r="E14" s="34" t="str">
        <f ca="1">IF(C14="","",OFFSET(Zdroj!BB$16,A2-1,0))</f>
        <v/>
      </c>
      <c r="F14" s="157"/>
      <c r="G14" s="158"/>
    </row>
    <row r="15" spans="1:15" x14ac:dyDescent="0.25">
      <c r="B15" s="159"/>
      <c r="C15" s="67" t="str">
        <f ca="1">IF(OFFSET(Zdroj!BC$16,A2-1,0)=0,"",CONCATENATE("B",$A$2+7," - ",Zdroj!$BC$15))</f>
        <v/>
      </c>
      <c r="D15" s="65" t="str">
        <f ca="1">IF(C15="","",CONCATENATE(OFFSET(Zdroj!BC$16,A2-1,0)))</f>
        <v/>
      </c>
      <c r="E15" s="34" t="str">
        <f ca="1">IF(C15="","",OFFSET(Zdroj!BD$16,A2-1,0))</f>
        <v/>
      </c>
      <c r="F15" s="157"/>
      <c r="G15" s="158"/>
    </row>
    <row r="16" spans="1:15" x14ac:dyDescent="0.25">
      <c r="B16" s="159"/>
      <c r="C16" s="67" t="str">
        <f ca="1">IF(OFFSET(Zdroj!BE$16,A2-1,0)=0,"",CONCATENATE("B",$A$2+8," - ",Zdroj!$BE$15))</f>
        <v/>
      </c>
      <c r="D16" s="65" t="str">
        <f ca="1">IF(C16="","",CONCATENATE(OFFSET(Zdroj!BE$16,A2-1,0)))</f>
        <v/>
      </c>
      <c r="E16" s="34" t="str">
        <f ca="1">IF(C16="","",OFFSET(Zdroj!BF$16,A2-1,0))</f>
        <v/>
      </c>
      <c r="F16" s="157"/>
      <c r="G16" s="158"/>
    </row>
    <row r="17" spans="1:7" x14ac:dyDescent="0.25">
      <c r="B17" s="159"/>
      <c r="C17" s="67" t="str">
        <f ca="1">IF(OFFSET(Zdroj!BG$16,A2-1,0)=0,"",CONCATENATE("C",$A$2," - ",Zdroj!$BG$15))</f>
        <v/>
      </c>
      <c r="D17" s="65" t="str">
        <f ca="1">IF(C17="","",CONCATENATE(OFFSET(Zdroj!BG$16,A2-1,0)))</f>
        <v/>
      </c>
      <c r="E17" s="34" t="str">
        <f ca="1">IF(C17="","",OFFSET(Zdroj!BH$16,A2-1,0))</f>
        <v/>
      </c>
      <c r="F17" s="157" t="str">
        <f ca="1">IF(SUM(E17:E18)=0,"",SUM(E17:E18))</f>
        <v/>
      </c>
      <c r="G17" s="158"/>
    </row>
    <row r="18" spans="1:7" x14ac:dyDescent="0.25">
      <c r="B18" s="159"/>
      <c r="C18" s="67" t="str">
        <f ca="1">IF(OFFSET(Zdroj!BI$16,A2-1,0)=0,"",CONCATENATE("C",$A$2+1," - ",Zdroj!$BI$15))</f>
        <v/>
      </c>
      <c r="D18" s="65" t="str">
        <f ca="1">IF(C18="","",CONCATENATE(OFFSET(Zdroj!BI$16,A2-1,0)))</f>
        <v/>
      </c>
      <c r="E18" s="34" t="str">
        <f ca="1">IF(C18="","",OFFSET(Zdroj!BJ$16,A2-1,0))</f>
        <v/>
      </c>
      <c r="F18" s="157"/>
      <c r="G18" s="158"/>
    </row>
    <row r="19" spans="1:7" x14ac:dyDescent="0.25">
      <c r="A19">
        <f>SUM((ROW()+15)/17)</f>
        <v>2</v>
      </c>
      <c r="B19" s="159" t="str">
        <f ca="1">IF(OFFSET(Zdroj!$B$16,A19-1,0)&gt;0,CONCATENATE(A19,"
","___ ","
",OFFSET(Zdroj!$B$16,A19-1,0)),"")</f>
        <v>2
___ 
8</v>
      </c>
      <c r="C19" s="67" t="str">
        <f ca="1">IF(OFFSET(Zdroj!AI$16,A19-1,0)=0,"",CONCATENATE("A",$A$2," - ",Zdroj!$AI$15))</f>
        <v/>
      </c>
      <c r="D19" s="65" t="str">
        <f ca="1">IF(C19="","",CONCATENATE(OFFSET(Zdroj!AI$16,A19-1,0)," - ",OFFSET(Zdroj!BK$16,A19-1,0)))</f>
        <v/>
      </c>
      <c r="E19" s="34" t="str">
        <f ca="1">IF(C19="","",OFFSET(Zdroj!BL$16,A19-1,0))</f>
        <v/>
      </c>
      <c r="F19" s="157" t="str">
        <f ca="1">IF(SUM(E19:E24)=0,"",SUM(E19:E24))</f>
        <v/>
      </c>
      <c r="G19" s="158" t="str">
        <f ca="1">IF(SUM(E19:E35)=0,"",SUM(E19:E35))</f>
        <v/>
      </c>
    </row>
    <row r="20" spans="1:7" x14ac:dyDescent="0.25">
      <c r="B20" s="159"/>
      <c r="C20" s="67" t="str">
        <f ca="1">IF(OFFSET(Zdroj!AJ$16,A19-1,0)=0,"",CONCATENATE("A",$A$2+1," - ",Zdroj!$AJ$15))</f>
        <v/>
      </c>
      <c r="D20" s="65" t="str">
        <f ca="1">IF(C20="","",CONCATENATE(OFFSET(Zdroj!AJ$16,A19-1,0)," - ",OFFSET(Zdroj!BM$16,A19-1,0)))</f>
        <v/>
      </c>
      <c r="E20" s="34" t="str">
        <f ca="1">IF(C20="","",OFFSET(Zdroj!BN$16,A19-1,0))</f>
        <v/>
      </c>
      <c r="F20" s="157"/>
      <c r="G20" s="158"/>
    </row>
    <row r="21" spans="1:7" x14ac:dyDescent="0.25">
      <c r="B21" s="159"/>
      <c r="C21" s="67" t="str">
        <f ca="1">IF(OFFSET(Zdroj!AK$16,A19-1,0)=0,"",CONCATENATE("A",$A$2+2," - ",Zdroj!$AK$15))</f>
        <v/>
      </c>
      <c r="D21" s="65" t="str">
        <f ca="1">IF(C21="","",CONCATENATE(OFFSET(Zdroj!AK$16,A19-1,0)," - ",OFFSET(Zdroj!BO$16,A19-1,0)))</f>
        <v/>
      </c>
      <c r="E21" s="34" t="str">
        <f ca="1">IF(C21="","",OFFSET(Zdroj!BP$16,A19-1,0))</f>
        <v/>
      </c>
      <c r="F21" s="157"/>
      <c r="G21" s="158"/>
    </row>
    <row r="22" spans="1:7" x14ac:dyDescent="0.25">
      <c r="B22" s="159"/>
      <c r="C22" s="67" t="str">
        <f ca="1">IF(OFFSET(Zdroj!AL$16,A19-1,0)=0,"",CONCATENATE("A",$A$2+3," - ",Zdroj!$AL$15))</f>
        <v/>
      </c>
      <c r="D22" s="65" t="str">
        <f ca="1">IF(C22="","",CONCATENATE(OFFSET(Zdroj!AL$16,A19-1,0)," - ",OFFSET(Zdroj!BQ$16,A19-1,0)))</f>
        <v/>
      </c>
      <c r="E22" s="34" t="str">
        <f ca="1">IF(C22="","",OFFSET(Zdroj!BR$16,A19-1,0))</f>
        <v/>
      </c>
      <c r="F22" s="157"/>
      <c r="G22" s="158"/>
    </row>
    <row r="23" spans="1:7" x14ac:dyDescent="0.25">
      <c r="B23" s="159"/>
      <c r="C23" s="67" t="str">
        <f ca="1">IF(OFFSET(Zdroj!AM$16,A19-1,0)=0,"",CONCATENATE("A",$A$2+4," - ",Zdroj!$AM$15))</f>
        <v/>
      </c>
      <c r="D23" s="65" t="str">
        <f ca="1">IF(C23="","",CONCATENATE(OFFSET(Zdroj!AM$16,A19-1,0)," - ",OFFSET(Zdroj!BS$16,A19-1,0)))</f>
        <v/>
      </c>
      <c r="E23" s="34" t="str">
        <f ca="1">IF(C23="","",OFFSET(Zdroj!BT$16,A19-1,0))</f>
        <v/>
      </c>
      <c r="F23" s="157"/>
      <c r="G23" s="158"/>
    </row>
    <row r="24" spans="1:7" x14ac:dyDescent="0.25">
      <c r="B24" s="159"/>
      <c r="C24" s="67" t="str">
        <f ca="1">IF(OFFSET(Zdroj!AN$16,A19-1,0)=0,"",CONCATENATE("A",$A$2+5," - ",Zdroj!$AN$15))</f>
        <v/>
      </c>
      <c r="D24" s="65" t="str">
        <f ca="1">IF(C24="","",CONCATENATE(OFFSET(Zdroj!AN$16,A19-1,0)," - ",OFFSET(Zdroj!BU$16,A19-1,0)))</f>
        <v/>
      </c>
      <c r="E24" s="34" t="str">
        <f ca="1">IF(C24="","",OFFSET(Zdroj!BV$16,A19-1,0))</f>
        <v/>
      </c>
      <c r="F24" s="157"/>
      <c r="G24" s="158"/>
    </row>
    <row r="25" spans="1:7" x14ac:dyDescent="0.25">
      <c r="B25" s="159"/>
      <c r="C25" s="67" t="str">
        <f ca="1">IF(OFFSET(Zdroj!AO$16,A19-1,0)=0,"",CONCATENATE("B",$A$2," - ",Zdroj!$AO$15))</f>
        <v/>
      </c>
      <c r="D25" s="65" t="str">
        <f ca="1">IF(C25="","",CONCATENATE(OFFSET(Zdroj!AO$16,A19-1,0)))</f>
        <v/>
      </c>
      <c r="E25" s="34" t="str">
        <f ca="1">IF(C25="","",OFFSET(Zdroj!AP$16,A19-1,0))</f>
        <v/>
      </c>
      <c r="F25" s="157" t="str">
        <f ca="1">IF(SUM(E25:E33)=0,"",SUM(E25:E33))</f>
        <v/>
      </c>
      <c r="G25" s="158"/>
    </row>
    <row r="26" spans="1:7" x14ac:dyDescent="0.25">
      <c r="B26" s="159"/>
      <c r="C26" s="67" t="str">
        <f ca="1">IF(OFFSET(Zdroj!AQ$16,A19-1,0)=0,"",CONCATENATE("B",$A$2+1," - ",Zdroj!$AQ$15))</f>
        <v/>
      </c>
      <c r="D26" s="65" t="str">
        <f ca="1">IF(C26="","",CONCATENATE(OFFSET(Zdroj!AQ$16,A19-1,0)))</f>
        <v/>
      </c>
      <c r="E26" s="34" t="str">
        <f ca="1">IF(C26="","",OFFSET(Zdroj!AR$16,A19-1,0))</f>
        <v/>
      </c>
      <c r="F26" s="157"/>
      <c r="G26" s="158"/>
    </row>
    <row r="27" spans="1:7" x14ac:dyDescent="0.25">
      <c r="B27" s="159"/>
      <c r="C27" s="67" t="str">
        <f ca="1">IF(OFFSET(Zdroj!AS$16,A19-1,0)=0,"",CONCATENATE("B",$A$2+2," - ",Zdroj!$AS$15))</f>
        <v/>
      </c>
      <c r="D27" s="65" t="str">
        <f ca="1">IF(C27="","",CONCATENATE(OFFSET(Zdroj!AS$16,A19-1,0)))</f>
        <v/>
      </c>
      <c r="E27" s="34" t="str">
        <f ca="1">IF(C27="","",OFFSET(Zdroj!AT$16,A19-1,0))</f>
        <v/>
      </c>
      <c r="F27" s="157"/>
      <c r="G27" s="158"/>
    </row>
    <row r="28" spans="1:7" x14ac:dyDescent="0.25">
      <c r="B28" s="159"/>
      <c r="C28" s="67" t="str">
        <f ca="1">IF(OFFSET(Zdroj!AU$16,A19-1,0)=0,"",CONCATENATE("B",$A$2+3," - ",Zdroj!$AU$15))</f>
        <v/>
      </c>
      <c r="D28" s="65" t="str">
        <f ca="1">IF(C28="","",CONCATENATE(OFFSET(Zdroj!AU$16,A19-1,0)))</f>
        <v/>
      </c>
      <c r="E28" s="34" t="str">
        <f ca="1">IF(C28="","",OFFSET(Zdroj!AV$16,A19-1,0))</f>
        <v/>
      </c>
      <c r="F28" s="157"/>
      <c r="G28" s="158"/>
    </row>
    <row r="29" spans="1:7" x14ac:dyDescent="0.25">
      <c r="B29" s="159"/>
      <c r="C29" s="67" t="str">
        <f ca="1">IF(OFFSET(Zdroj!AW$16,A19-1,0)=0,"",CONCATENATE("B",$A$2+4," - ",Zdroj!$AW$15))</f>
        <v/>
      </c>
      <c r="D29" s="65" t="str">
        <f ca="1">IF(C29="","",CONCATENATE(OFFSET(Zdroj!AW$16,A19-1,0)))</f>
        <v/>
      </c>
      <c r="E29" s="34" t="str">
        <f ca="1">IF(C29="","",OFFSET(Zdroj!AX$16,A19-1,0))</f>
        <v/>
      </c>
      <c r="F29" s="157"/>
      <c r="G29" s="158"/>
    </row>
    <row r="30" spans="1:7" x14ac:dyDescent="0.25">
      <c r="B30" s="159"/>
      <c r="C30" s="67" t="str">
        <f ca="1">IF(OFFSET(Zdroj!AY$16,A19-1,0)=0,"",CONCATENATE("B",$A$2+5," - ",Zdroj!$AY$15))</f>
        <v/>
      </c>
      <c r="D30" s="65" t="str">
        <f ca="1">IF(C30="","",CONCATENATE(OFFSET(Zdroj!AY$16,A19-1,0)))</f>
        <v/>
      </c>
      <c r="E30" s="34" t="str">
        <f ca="1">IF(C30="","",OFFSET(Zdroj!AZ$16,A19-1,0))</f>
        <v/>
      </c>
      <c r="F30" s="157"/>
      <c r="G30" s="158"/>
    </row>
    <row r="31" spans="1:7" x14ac:dyDescent="0.25">
      <c r="B31" s="159"/>
      <c r="C31" s="67" t="str">
        <f ca="1">IF(OFFSET(Zdroj!BA$16,A19-1,0)=0,"",CONCATENATE("B",$A$2+6," - ",Zdroj!$BA$15))</f>
        <v/>
      </c>
      <c r="D31" s="65" t="str">
        <f ca="1">IF(C31="","",CONCATENATE(OFFSET(Zdroj!BA$16,A19-1,0)))</f>
        <v/>
      </c>
      <c r="E31" s="34" t="str">
        <f ca="1">IF(C31="","",OFFSET(Zdroj!BB$16,A19-1,0))</f>
        <v/>
      </c>
      <c r="F31" s="157"/>
      <c r="G31" s="158"/>
    </row>
    <row r="32" spans="1:7" x14ac:dyDescent="0.25">
      <c r="B32" s="159"/>
      <c r="C32" s="67" t="str">
        <f ca="1">IF(OFFSET(Zdroj!BC$16,A19-1,0)=0,"",CONCATENATE("B",$A$2+7," - ",Zdroj!$BC$15))</f>
        <v/>
      </c>
      <c r="D32" s="65" t="str">
        <f ca="1">IF(C32="","",CONCATENATE(OFFSET(Zdroj!BC$16,A19-1,0)))</f>
        <v/>
      </c>
      <c r="E32" s="34" t="str">
        <f ca="1">IF(C32="","",OFFSET(Zdroj!BD$16,A19-1,0))</f>
        <v/>
      </c>
      <c r="F32" s="157"/>
      <c r="G32" s="158"/>
    </row>
    <row r="33" spans="1:7" x14ac:dyDescent="0.25">
      <c r="B33" s="159"/>
      <c r="C33" s="67" t="str">
        <f ca="1">IF(OFFSET(Zdroj!BE$16,A19-1,0)=0,"",CONCATENATE("B",$A$2+8," - ",Zdroj!$BE$15))</f>
        <v/>
      </c>
      <c r="D33" s="65" t="str">
        <f ca="1">IF(C33="","",CONCATENATE(OFFSET(Zdroj!BE$16,A19-1,0)))</f>
        <v/>
      </c>
      <c r="E33" s="34" t="str">
        <f ca="1">IF(C33="","",OFFSET(Zdroj!BF$16,A19-1,0))</f>
        <v/>
      </c>
      <c r="F33" s="157"/>
      <c r="G33" s="158"/>
    </row>
    <row r="34" spans="1:7" x14ac:dyDescent="0.25">
      <c r="B34" s="159"/>
      <c r="C34" s="67" t="str">
        <f ca="1">IF(OFFSET(Zdroj!BG$16,A19-1,0)=0,"",CONCATENATE("C",$A$2," - ",Zdroj!$BG$15))</f>
        <v/>
      </c>
      <c r="D34" s="65" t="str">
        <f ca="1">IF(C34="","",CONCATENATE(OFFSET(Zdroj!BG$16,A19-1,0)))</f>
        <v/>
      </c>
      <c r="E34" s="34" t="str">
        <f ca="1">IF(C34="","",OFFSET(Zdroj!BH$16,A19-1,0))</f>
        <v/>
      </c>
      <c r="F34" s="157" t="str">
        <f ca="1">IF(SUM(E34:E35)=0,"",SUM(E34:E35))</f>
        <v/>
      </c>
      <c r="G34" s="158"/>
    </row>
    <row r="35" spans="1:7" x14ac:dyDescent="0.25">
      <c r="B35" s="159"/>
      <c r="C35" s="67" t="str">
        <f ca="1">IF(OFFSET(Zdroj!BI$16,A19-1,0)=0,"",CONCATENATE("C",$A$2+1," - ",Zdroj!$BI$15))</f>
        <v/>
      </c>
      <c r="D35" s="65" t="str">
        <f ca="1">IF(C35="","",CONCATENATE(OFFSET(Zdroj!BI$16,A19-1,0)))</f>
        <v/>
      </c>
      <c r="E35" s="34" t="str">
        <f ca="1">IF(C35="","",OFFSET(Zdroj!BJ$16,A19-1,0))</f>
        <v/>
      </c>
      <c r="F35" s="157"/>
      <c r="G35" s="158"/>
    </row>
    <row r="36" spans="1:7" x14ac:dyDescent="0.25">
      <c r="A36">
        <f>SUM((ROW()+15)/17)</f>
        <v>3</v>
      </c>
      <c r="B36" s="159" t="str">
        <f ca="1">IF(OFFSET(Zdroj!$B$16,A36-1,0)&gt;0,CONCATENATE(A36,"
","___ ","
",OFFSET(Zdroj!$B$16,A36-1,0)),"")</f>
        <v>3
___ 
9</v>
      </c>
      <c r="C36" s="67" t="str">
        <f ca="1">IF(OFFSET(Zdroj!AI$16,A36-1,0)=0,"",CONCATENATE("A",$A$2," - ",Zdroj!$AI$15))</f>
        <v/>
      </c>
      <c r="D36" s="65" t="str">
        <f ca="1">IF(C36="","",CONCATENATE(OFFSET(Zdroj!AI$16,A36-1,0)," - ",OFFSET(Zdroj!BK$16,A36-1,0)))</f>
        <v/>
      </c>
      <c r="E36" s="34" t="str">
        <f ca="1">IF(C36="","",OFFSET(Zdroj!BL$16,A36-1,0))</f>
        <v/>
      </c>
      <c r="F36" s="157" t="str">
        <f t="shared" ref="F36" ca="1" si="0">IF(SUM(E36:E41)=0,"",SUM(E36:E41))</f>
        <v/>
      </c>
      <c r="G36" s="158" t="str">
        <f t="shared" ref="G36" ca="1" si="1">IF(SUM(E36:E52)=0,"",SUM(E36:E52))</f>
        <v/>
      </c>
    </row>
    <row r="37" spans="1:7" x14ac:dyDescent="0.25">
      <c r="B37" s="159"/>
      <c r="C37" s="67" t="str">
        <f ca="1">IF(OFFSET(Zdroj!AJ$16,A36-1,0)=0,"",CONCATENATE("A",$A$2+1," - ",Zdroj!$AJ$15))</f>
        <v/>
      </c>
      <c r="D37" s="65" t="str">
        <f ca="1">IF(C37="","",CONCATENATE(OFFSET(Zdroj!AJ$16,A36-1,0)," - ",OFFSET(Zdroj!BM$16,A36-1,0)))</f>
        <v/>
      </c>
      <c r="E37" s="34" t="str">
        <f ca="1">IF(C37="","",OFFSET(Zdroj!BN$16,A36-1,0))</f>
        <v/>
      </c>
      <c r="F37" s="157"/>
      <c r="G37" s="158"/>
    </row>
    <row r="38" spans="1:7" x14ac:dyDescent="0.25">
      <c r="B38" s="159"/>
      <c r="C38" s="67" t="str">
        <f ca="1">IF(OFFSET(Zdroj!AK$16,A36-1,0)=0,"",CONCATENATE("A",$A$2+2," - ",Zdroj!$AK$15))</f>
        <v/>
      </c>
      <c r="D38" s="65" t="str">
        <f ca="1">IF(C38="","",CONCATENATE(OFFSET(Zdroj!AK$16,A36-1,0)," - ",OFFSET(Zdroj!BO$16,A36-1,0)))</f>
        <v/>
      </c>
      <c r="E38" s="34" t="str">
        <f ca="1">IF(C38="","",OFFSET(Zdroj!BP$16,A36-1,0))</f>
        <v/>
      </c>
      <c r="F38" s="157"/>
      <c r="G38" s="158"/>
    </row>
    <row r="39" spans="1:7" x14ac:dyDescent="0.25">
      <c r="B39" s="159"/>
      <c r="C39" s="67" t="str">
        <f ca="1">IF(OFFSET(Zdroj!AL$16,A36-1,0)=0,"",CONCATENATE("A",$A$2+3," - ",Zdroj!$AL$15))</f>
        <v/>
      </c>
      <c r="D39" s="65" t="str">
        <f ca="1">IF(C39="","",CONCATENATE(OFFSET(Zdroj!AL$16,A36-1,0)," - ",OFFSET(Zdroj!BQ$16,A36-1,0)))</f>
        <v/>
      </c>
      <c r="E39" s="34" t="str">
        <f ca="1">IF(C39="","",OFFSET(Zdroj!BR$16,A36-1,0))</f>
        <v/>
      </c>
      <c r="F39" s="157"/>
      <c r="G39" s="158"/>
    </row>
    <row r="40" spans="1:7" x14ac:dyDescent="0.25">
      <c r="B40" s="159"/>
      <c r="C40" s="67" t="str">
        <f ca="1">IF(OFFSET(Zdroj!AM$16,A36-1,0)=0,"",CONCATENATE("A",$A$2+4," - ",Zdroj!$AM$15))</f>
        <v/>
      </c>
      <c r="D40" s="65" t="str">
        <f ca="1">IF(C40="","",CONCATENATE(OFFSET(Zdroj!AM$16,A36-1,0)," - ",OFFSET(Zdroj!BS$16,A36-1,0)))</f>
        <v/>
      </c>
      <c r="E40" s="34" t="str">
        <f ca="1">IF(C40="","",OFFSET(Zdroj!BT$16,A36-1,0))</f>
        <v/>
      </c>
      <c r="F40" s="157"/>
      <c r="G40" s="158"/>
    </row>
    <row r="41" spans="1:7" x14ac:dyDescent="0.25">
      <c r="B41" s="159"/>
      <c r="C41" s="67" t="str">
        <f ca="1">IF(OFFSET(Zdroj!AN$16,A36-1,0)=0,"",CONCATENATE("A",$A$2+5," - ",Zdroj!$AN$15))</f>
        <v/>
      </c>
      <c r="D41" s="65" t="str">
        <f ca="1">IF(C41="","",CONCATENATE(OFFSET(Zdroj!AN$16,A36-1,0)," - ",OFFSET(Zdroj!BU$16,A36-1,0)))</f>
        <v/>
      </c>
      <c r="E41" s="34" t="str">
        <f ca="1">IF(C41="","",OFFSET(Zdroj!BV$16,A36-1,0))</f>
        <v/>
      </c>
      <c r="F41" s="157"/>
      <c r="G41" s="158"/>
    </row>
    <row r="42" spans="1:7" x14ac:dyDescent="0.25">
      <c r="B42" s="159"/>
      <c r="C42" s="67" t="str">
        <f ca="1">IF(OFFSET(Zdroj!AO$16,A36-1,0)=0,"",CONCATENATE("B",$A$2," - ",Zdroj!$AO$15))</f>
        <v/>
      </c>
      <c r="D42" s="65" t="str">
        <f ca="1">IF(C42="","",CONCATENATE(OFFSET(Zdroj!AO$16,A36-1,0)))</f>
        <v/>
      </c>
      <c r="E42" s="34" t="str">
        <f ca="1">IF(C42="","",OFFSET(Zdroj!AP$16,A36-1,0))</f>
        <v/>
      </c>
      <c r="F42" s="157" t="str">
        <f t="shared" ref="F42" ca="1" si="2">IF(SUM(E42:E50)=0,"",SUM(E42:E50))</f>
        <v/>
      </c>
      <c r="G42" s="158"/>
    </row>
    <row r="43" spans="1:7" x14ac:dyDescent="0.25">
      <c r="B43" s="159"/>
      <c r="C43" s="67" t="str">
        <f ca="1">IF(OFFSET(Zdroj!AQ$16,A36-1,0)=0,"",CONCATENATE("B",$A$2+1," - ",Zdroj!$AQ$15))</f>
        <v/>
      </c>
      <c r="D43" s="65" t="str">
        <f ca="1">IF(C43="","",CONCATENATE(OFFSET(Zdroj!AQ$16,A36-1,0)))</f>
        <v/>
      </c>
      <c r="E43" s="34" t="str">
        <f ca="1">IF(C43="","",OFFSET(Zdroj!AR$16,A36-1,0))</f>
        <v/>
      </c>
      <c r="F43" s="157"/>
      <c r="G43" s="158"/>
    </row>
    <row r="44" spans="1:7" x14ac:dyDescent="0.25">
      <c r="B44" s="159"/>
      <c r="C44" s="67" t="str">
        <f ca="1">IF(OFFSET(Zdroj!AS$16,A36-1,0)=0,"",CONCATENATE("B",$A$2+2," - ",Zdroj!$AS$15))</f>
        <v/>
      </c>
      <c r="D44" s="65" t="str">
        <f ca="1">IF(C44="","",CONCATENATE(OFFSET(Zdroj!AS$16,A36-1,0)))</f>
        <v/>
      </c>
      <c r="E44" s="34" t="str">
        <f ca="1">IF(C44="","",OFFSET(Zdroj!AT$16,A36-1,0))</f>
        <v/>
      </c>
      <c r="F44" s="157"/>
      <c r="G44" s="158"/>
    </row>
    <row r="45" spans="1:7" x14ac:dyDescent="0.25">
      <c r="B45" s="159"/>
      <c r="C45" s="67" t="str">
        <f ca="1">IF(OFFSET(Zdroj!AU$16,A36-1,0)=0,"",CONCATENATE("B",$A$2+3," - ",Zdroj!$AU$15))</f>
        <v/>
      </c>
      <c r="D45" s="65" t="str">
        <f ca="1">IF(C45="","",CONCATENATE(OFFSET(Zdroj!AU$16,A36-1,0)))</f>
        <v/>
      </c>
      <c r="E45" s="34" t="str">
        <f ca="1">IF(C45="","",OFFSET(Zdroj!AV$16,A36-1,0))</f>
        <v/>
      </c>
      <c r="F45" s="157"/>
      <c r="G45" s="158"/>
    </row>
    <row r="46" spans="1:7" x14ac:dyDescent="0.25">
      <c r="B46" s="159"/>
      <c r="C46" s="67" t="str">
        <f ca="1">IF(OFFSET(Zdroj!AW$16,A36-1,0)=0,"",CONCATENATE("B",$A$2+4," - ",Zdroj!$AW$15))</f>
        <v/>
      </c>
      <c r="D46" s="65" t="str">
        <f ca="1">IF(C46="","",CONCATENATE(OFFSET(Zdroj!AW$16,A36-1,0)))</f>
        <v/>
      </c>
      <c r="E46" s="34" t="str">
        <f ca="1">IF(C46="","",OFFSET(Zdroj!AX$16,A36-1,0))</f>
        <v/>
      </c>
      <c r="F46" s="157"/>
      <c r="G46" s="158"/>
    </row>
    <row r="47" spans="1:7" x14ac:dyDescent="0.25">
      <c r="B47" s="159"/>
      <c r="C47" s="67" t="str">
        <f ca="1">IF(OFFSET(Zdroj!AY$16,A36-1,0)=0,"",CONCATENATE("B",$A$2+5," - ",Zdroj!$AY$15))</f>
        <v/>
      </c>
      <c r="D47" s="65" t="str">
        <f ca="1">IF(C47="","",CONCATENATE(OFFSET(Zdroj!AY$16,A36-1,0)))</f>
        <v/>
      </c>
      <c r="E47" s="34" t="str">
        <f ca="1">IF(C47="","",OFFSET(Zdroj!AZ$16,A36-1,0))</f>
        <v/>
      </c>
      <c r="F47" s="157"/>
      <c r="G47" s="158"/>
    </row>
    <row r="48" spans="1:7" x14ac:dyDescent="0.25">
      <c r="B48" s="159"/>
      <c r="C48" s="67" t="str">
        <f ca="1">IF(OFFSET(Zdroj!BA$16,A36-1,0)=0,"",CONCATENATE("B",$A$2+6," - ",Zdroj!$BA$15))</f>
        <v/>
      </c>
      <c r="D48" s="65" t="str">
        <f ca="1">IF(C48="","",CONCATENATE(OFFSET(Zdroj!BA$16,A36-1,0)))</f>
        <v/>
      </c>
      <c r="E48" s="34" t="str">
        <f ca="1">IF(C48="","",OFFSET(Zdroj!BB$16,A36-1,0))</f>
        <v/>
      </c>
      <c r="F48" s="157"/>
      <c r="G48" s="158"/>
    </row>
    <row r="49" spans="1:7" x14ac:dyDescent="0.25">
      <c r="B49" s="159"/>
      <c r="C49" s="67" t="str">
        <f ca="1">IF(OFFSET(Zdroj!BC$16,A36-1,0)=0,"",CONCATENATE("B",$A$2+7," - ",Zdroj!$BC$15))</f>
        <v/>
      </c>
      <c r="D49" s="65" t="str">
        <f ca="1">IF(C49="","",CONCATENATE(OFFSET(Zdroj!BC$16,A36-1,0)))</f>
        <v/>
      </c>
      <c r="E49" s="34" t="str">
        <f ca="1">IF(C49="","",OFFSET(Zdroj!BD$16,A36-1,0))</f>
        <v/>
      </c>
      <c r="F49" s="157"/>
      <c r="G49" s="158"/>
    </row>
    <row r="50" spans="1:7" x14ac:dyDescent="0.25">
      <c r="B50" s="159"/>
      <c r="C50" s="67" t="str">
        <f ca="1">IF(OFFSET(Zdroj!BE$16,A36-1,0)=0,"",CONCATENATE("B",$A$2+8," - ",Zdroj!$BE$15))</f>
        <v/>
      </c>
      <c r="D50" s="65" t="str">
        <f ca="1">IF(C50="","",CONCATENATE(OFFSET(Zdroj!BE$16,A36-1,0)))</f>
        <v/>
      </c>
      <c r="E50" s="34" t="str">
        <f ca="1">IF(C50="","",OFFSET(Zdroj!BF$16,A36-1,0))</f>
        <v/>
      </c>
      <c r="F50" s="157"/>
      <c r="G50" s="158"/>
    </row>
    <row r="51" spans="1:7" x14ac:dyDescent="0.25">
      <c r="B51" s="159"/>
      <c r="C51" s="67" t="str">
        <f ca="1">IF(OFFSET(Zdroj!BG$16,A36-1,0)=0,"",CONCATENATE("C",$A$2," - ",Zdroj!$BG$15))</f>
        <v/>
      </c>
      <c r="D51" s="65" t="str">
        <f ca="1">IF(C51="","",CONCATENATE(OFFSET(Zdroj!BG$16,A36-1,0)))</f>
        <v/>
      </c>
      <c r="E51" s="34" t="str">
        <f ca="1">IF(C51="","",OFFSET(Zdroj!BH$16,A36-1,0))</f>
        <v/>
      </c>
      <c r="F51" s="157" t="str">
        <f t="shared" ref="F51" ca="1" si="3">IF(SUM(E51:E52)=0,"",SUM(E51:E52))</f>
        <v/>
      </c>
      <c r="G51" s="158"/>
    </row>
    <row r="52" spans="1:7" x14ac:dyDescent="0.25">
      <c r="B52" s="159"/>
      <c r="C52" s="67" t="str">
        <f ca="1">IF(OFFSET(Zdroj!BI$16,A36-1,0)=0,"",CONCATENATE("C",$A$2+1," - ",Zdroj!$BI$15))</f>
        <v/>
      </c>
      <c r="D52" s="65" t="str">
        <f ca="1">IF(C52="","",CONCATENATE(OFFSET(Zdroj!BI$16,A36-1,0)))</f>
        <v/>
      </c>
      <c r="E52" s="34" t="str">
        <f ca="1">IF(C52="","",OFFSET(Zdroj!BJ$16,A36-1,0))</f>
        <v/>
      </c>
      <c r="F52" s="157"/>
      <c r="G52" s="158"/>
    </row>
    <row r="53" spans="1:7" x14ac:dyDescent="0.25">
      <c r="A53">
        <f>SUM((ROW()+15)/17)</f>
        <v>4</v>
      </c>
      <c r="B53" s="159" t="str">
        <f ca="1">IF(OFFSET(Zdroj!$B$16,A53-1,0)&gt;0,CONCATENATE(A53,"
","___ ","
",OFFSET(Zdroj!$B$16,A53-1,0)),"")</f>
        <v/>
      </c>
      <c r="C53" s="67" t="str">
        <f ca="1">IF(OFFSET(Zdroj!AI$16,A53-1,0)=0,"",CONCATENATE("A",$A$2," - ",Zdroj!$AI$15))</f>
        <v/>
      </c>
      <c r="D53" s="65" t="str">
        <f ca="1">IF(C53="","",CONCATENATE(OFFSET(Zdroj!AI$16,A53-1,0)," - ",OFFSET(Zdroj!BK$16,A53-1,0)))</f>
        <v/>
      </c>
      <c r="E53" s="34" t="str">
        <f ca="1">IF(C53="","",OFFSET(Zdroj!BL$16,A53-1,0))</f>
        <v/>
      </c>
      <c r="F53" s="157" t="str">
        <f t="shared" ref="F53" ca="1" si="4">IF(SUM(E53:E58)=0,"",SUM(E53:E58))</f>
        <v/>
      </c>
      <c r="G53" s="158" t="str">
        <f t="shared" ref="G53" ca="1" si="5">IF(SUM(E53:E69)=0,"",SUM(E53:E69))</f>
        <v/>
      </c>
    </row>
    <row r="54" spans="1:7" x14ac:dyDescent="0.25">
      <c r="B54" s="159"/>
      <c r="C54" s="67" t="str">
        <f ca="1">IF(OFFSET(Zdroj!AJ$16,A53-1,0)=0,"",CONCATENATE("A",$A$2+1," - ",Zdroj!$AJ$15))</f>
        <v/>
      </c>
      <c r="D54" s="65" t="str">
        <f ca="1">IF(C54="","",CONCATENATE(OFFSET(Zdroj!AJ$16,A53-1,0)," - ",OFFSET(Zdroj!BM$16,A53-1,0)))</f>
        <v/>
      </c>
      <c r="E54" s="34" t="str">
        <f ca="1">IF(C54="","",OFFSET(Zdroj!BN$16,A53-1,0))</f>
        <v/>
      </c>
      <c r="F54" s="157"/>
      <c r="G54" s="158"/>
    </row>
    <row r="55" spans="1:7" x14ac:dyDescent="0.25">
      <c r="B55" s="159"/>
      <c r="C55" s="67" t="str">
        <f ca="1">IF(OFFSET(Zdroj!AK$16,A53-1,0)=0,"",CONCATENATE("A",$A$2+2," - ",Zdroj!$AK$15))</f>
        <v/>
      </c>
      <c r="D55" s="65" t="str">
        <f ca="1">IF(C55="","",CONCATENATE(OFFSET(Zdroj!AK$16,A53-1,0)," - ",OFFSET(Zdroj!BO$16,A53-1,0)))</f>
        <v/>
      </c>
      <c r="E55" s="34" t="str">
        <f ca="1">IF(C55="","",OFFSET(Zdroj!BP$16,A53-1,0))</f>
        <v/>
      </c>
      <c r="F55" s="157"/>
      <c r="G55" s="158"/>
    </row>
    <row r="56" spans="1:7" x14ac:dyDescent="0.25">
      <c r="B56" s="159"/>
      <c r="C56" s="67" t="str">
        <f ca="1">IF(OFFSET(Zdroj!AL$16,A53-1,0)=0,"",CONCATENATE("A",$A$2+3," - ",Zdroj!$AL$15))</f>
        <v/>
      </c>
      <c r="D56" s="65" t="str">
        <f ca="1">IF(C56="","",CONCATENATE(OFFSET(Zdroj!AL$16,A53-1,0)," - ",OFFSET(Zdroj!BQ$16,A53-1,0)))</f>
        <v/>
      </c>
      <c r="E56" s="34" t="str">
        <f ca="1">IF(C56="","",OFFSET(Zdroj!BR$16,A53-1,0))</f>
        <v/>
      </c>
      <c r="F56" s="157"/>
      <c r="G56" s="158"/>
    </row>
    <row r="57" spans="1:7" x14ac:dyDescent="0.25">
      <c r="B57" s="159"/>
      <c r="C57" s="67" t="str">
        <f ca="1">IF(OFFSET(Zdroj!AM$16,A53-1,0)=0,"",CONCATENATE("A",$A$2+4," - ",Zdroj!$AM$15))</f>
        <v/>
      </c>
      <c r="D57" s="65" t="str">
        <f ca="1">IF(C57="","",CONCATENATE(OFFSET(Zdroj!AM$16,A53-1,0)," - ",OFFSET(Zdroj!BS$16,A53-1,0)))</f>
        <v/>
      </c>
      <c r="E57" s="34" t="str">
        <f ca="1">IF(C57="","",OFFSET(Zdroj!BT$16,A53-1,0))</f>
        <v/>
      </c>
      <c r="F57" s="157"/>
      <c r="G57" s="158"/>
    </row>
    <row r="58" spans="1:7" x14ac:dyDescent="0.25">
      <c r="B58" s="159"/>
      <c r="C58" s="67" t="str">
        <f ca="1">IF(OFFSET(Zdroj!AN$16,A53-1,0)=0,"",CONCATENATE("A",$A$2+5," - ",Zdroj!$AN$15))</f>
        <v/>
      </c>
      <c r="D58" s="65" t="str">
        <f ca="1">IF(C58="","",CONCATENATE(OFFSET(Zdroj!AN$16,A53-1,0)," - ",OFFSET(Zdroj!BU$16,A53-1,0)))</f>
        <v/>
      </c>
      <c r="E58" s="34" t="str">
        <f ca="1">IF(C58="","",OFFSET(Zdroj!BV$16,A53-1,0))</f>
        <v/>
      </c>
      <c r="F58" s="157"/>
      <c r="G58" s="158"/>
    </row>
    <row r="59" spans="1:7" x14ac:dyDescent="0.25">
      <c r="B59" s="159"/>
      <c r="C59" s="67" t="str">
        <f ca="1">IF(OFFSET(Zdroj!AO$16,A53-1,0)=0,"",CONCATENATE("B",$A$2," - ",Zdroj!$AO$15))</f>
        <v/>
      </c>
      <c r="D59" s="65" t="str">
        <f ca="1">IF(C59="","",CONCATENATE(OFFSET(Zdroj!AO$16,A53-1,0)))</f>
        <v/>
      </c>
      <c r="E59" s="34" t="str">
        <f ca="1">IF(C59="","",OFFSET(Zdroj!AP$16,A53-1,0))</f>
        <v/>
      </c>
      <c r="F59" s="157" t="str">
        <f t="shared" ref="F59" ca="1" si="6">IF(SUM(E59:E67)=0,"",SUM(E59:E67))</f>
        <v/>
      </c>
      <c r="G59" s="158"/>
    </row>
    <row r="60" spans="1:7" x14ac:dyDescent="0.25">
      <c r="B60" s="159"/>
      <c r="C60" s="67" t="str">
        <f ca="1">IF(OFFSET(Zdroj!AQ$16,A53-1,0)=0,"",CONCATENATE("B",$A$2+1," - ",Zdroj!$AQ$15))</f>
        <v/>
      </c>
      <c r="D60" s="65" t="str">
        <f ca="1">IF(C60="","",CONCATENATE(OFFSET(Zdroj!AQ$16,A53-1,0)))</f>
        <v/>
      </c>
      <c r="E60" s="34" t="str">
        <f ca="1">IF(C60="","",OFFSET(Zdroj!AR$16,A53-1,0))</f>
        <v/>
      </c>
      <c r="F60" s="157"/>
      <c r="G60" s="158"/>
    </row>
    <row r="61" spans="1:7" x14ac:dyDescent="0.25">
      <c r="B61" s="159"/>
      <c r="C61" s="67" t="str">
        <f ca="1">IF(OFFSET(Zdroj!AS$16,A53-1,0)=0,"",CONCATENATE("B",$A$2+2," - ",Zdroj!$AS$15))</f>
        <v/>
      </c>
      <c r="D61" s="65" t="str">
        <f ca="1">IF(C61="","",CONCATENATE(OFFSET(Zdroj!AS$16,A53-1,0)))</f>
        <v/>
      </c>
      <c r="E61" s="34" t="str">
        <f ca="1">IF(C61="","",OFFSET(Zdroj!AT$16,A53-1,0))</f>
        <v/>
      </c>
      <c r="F61" s="157"/>
      <c r="G61" s="158"/>
    </row>
    <row r="62" spans="1:7" x14ac:dyDescent="0.25">
      <c r="B62" s="159"/>
      <c r="C62" s="67" t="str">
        <f ca="1">IF(OFFSET(Zdroj!AU$16,A53-1,0)=0,"",CONCATENATE("B",$A$2+3," - ",Zdroj!$AU$15))</f>
        <v/>
      </c>
      <c r="D62" s="65" t="str">
        <f ca="1">IF(C62="","",CONCATENATE(OFFSET(Zdroj!AU$16,A53-1,0)))</f>
        <v/>
      </c>
      <c r="E62" s="34" t="str">
        <f ca="1">IF(C62="","",OFFSET(Zdroj!AV$16,A53-1,0))</f>
        <v/>
      </c>
      <c r="F62" s="157"/>
      <c r="G62" s="158"/>
    </row>
    <row r="63" spans="1:7" x14ac:dyDescent="0.25">
      <c r="B63" s="159"/>
      <c r="C63" s="67" t="str">
        <f ca="1">IF(OFFSET(Zdroj!AW$16,A53-1,0)=0,"",CONCATENATE("B",$A$2+4," - ",Zdroj!$AW$15))</f>
        <v/>
      </c>
      <c r="D63" s="65" t="str">
        <f ca="1">IF(C63="","",CONCATENATE(OFFSET(Zdroj!AW$16,A53-1,0)))</f>
        <v/>
      </c>
      <c r="E63" s="34" t="str">
        <f ca="1">IF(C63="","",OFFSET(Zdroj!AX$16,A53-1,0))</f>
        <v/>
      </c>
      <c r="F63" s="157"/>
      <c r="G63" s="158"/>
    </row>
    <row r="64" spans="1:7" x14ac:dyDescent="0.25">
      <c r="B64" s="159"/>
      <c r="C64" s="67" t="str">
        <f ca="1">IF(OFFSET(Zdroj!AY$16,A53-1,0)=0,"",CONCATENATE("B",$A$2+5," - ",Zdroj!$AY$15))</f>
        <v/>
      </c>
      <c r="D64" s="65" t="str">
        <f ca="1">IF(C64="","",CONCATENATE(OFFSET(Zdroj!AY$16,A53-1,0)))</f>
        <v/>
      </c>
      <c r="E64" s="34" t="str">
        <f ca="1">IF(C64="","",OFFSET(Zdroj!AZ$16,A53-1,0))</f>
        <v/>
      </c>
      <c r="F64" s="157"/>
      <c r="G64" s="158"/>
    </row>
    <row r="65" spans="1:7" x14ac:dyDescent="0.25">
      <c r="B65" s="159"/>
      <c r="C65" s="67" t="str">
        <f ca="1">IF(OFFSET(Zdroj!BA$16,A53-1,0)=0,"",CONCATENATE("B",$A$2+6," - ",Zdroj!$BA$15))</f>
        <v/>
      </c>
      <c r="D65" s="65" t="str">
        <f ca="1">IF(C65="","",CONCATENATE(OFFSET(Zdroj!BA$16,A53-1,0)))</f>
        <v/>
      </c>
      <c r="E65" s="34" t="str">
        <f ca="1">IF(C65="","",OFFSET(Zdroj!BB$16,A53-1,0))</f>
        <v/>
      </c>
      <c r="F65" s="157"/>
      <c r="G65" s="158"/>
    </row>
    <row r="66" spans="1:7" x14ac:dyDescent="0.25">
      <c r="B66" s="159"/>
      <c r="C66" s="67" t="str">
        <f ca="1">IF(OFFSET(Zdroj!BC$16,A53-1,0)=0,"",CONCATENATE("B",$A$2+7," - ",Zdroj!$BC$15))</f>
        <v/>
      </c>
      <c r="D66" s="65" t="str">
        <f ca="1">IF(C66="","",CONCATENATE(OFFSET(Zdroj!BC$16,A53-1,0)))</f>
        <v/>
      </c>
      <c r="E66" s="34" t="str">
        <f ca="1">IF(C66="","",OFFSET(Zdroj!BD$16,A53-1,0))</f>
        <v/>
      </c>
      <c r="F66" s="157"/>
      <c r="G66" s="158"/>
    </row>
    <row r="67" spans="1:7" x14ac:dyDescent="0.25">
      <c r="B67" s="159"/>
      <c r="C67" s="67" t="str">
        <f ca="1">IF(OFFSET(Zdroj!BE$16,A53-1,0)=0,"",CONCATENATE("B",$A$2+8," - ",Zdroj!$BE$15))</f>
        <v/>
      </c>
      <c r="D67" s="65" t="str">
        <f ca="1">IF(C67="","",CONCATENATE(OFFSET(Zdroj!BE$16,A53-1,0)))</f>
        <v/>
      </c>
      <c r="E67" s="34" t="str">
        <f ca="1">IF(C67="","",OFFSET(Zdroj!BF$16,A53-1,0))</f>
        <v/>
      </c>
      <c r="F67" s="157"/>
      <c r="G67" s="158"/>
    </row>
    <row r="68" spans="1:7" x14ac:dyDescent="0.25">
      <c r="B68" s="159"/>
      <c r="C68" s="67" t="str">
        <f ca="1">IF(OFFSET(Zdroj!BG$16,A53-1,0)=0,"",CONCATENATE("C",$A$2," - ",Zdroj!$BG$15))</f>
        <v/>
      </c>
      <c r="D68" s="65" t="str">
        <f ca="1">IF(C68="","",CONCATENATE(OFFSET(Zdroj!BG$16,A53-1,0)))</f>
        <v/>
      </c>
      <c r="E68" s="34" t="str">
        <f ca="1">IF(C68="","",OFFSET(Zdroj!BH$16,A53-1,0))</f>
        <v/>
      </c>
      <c r="F68" s="157" t="str">
        <f t="shared" ref="F68" ca="1" si="7">IF(SUM(E68:E69)=0,"",SUM(E68:E69))</f>
        <v/>
      </c>
      <c r="G68" s="158"/>
    </row>
    <row r="69" spans="1:7" x14ac:dyDescent="0.25">
      <c r="B69" s="159"/>
      <c r="C69" s="67" t="str">
        <f ca="1">IF(OFFSET(Zdroj!BI$16,A53-1,0)=0,"",CONCATENATE("C",$A$2+1," - ",Zdroj!$BI$15))</f>
        <v/>
      </c>
      <c r="D69" s="65" t="str">
        <f ca="1">IF(C69="","",CONCATENATE(OFFSET(Zdroj!BI$16,A53-1,0)))</f>
        <v/>
      </c>
      <c r="E69" s="34" t="str">
        <f ca="1">IF(C69="","",OFFSET(Zdroj!BJ$16,A53-1,0))</f>
        <v/>
      </c>
      <c r="F69" s="157"/>
      <c r="G69" s="158"/>
    </row>
    <row r="70" spans="1:7" x14ac:dyDescent="0.25">
      <c r="A70">
        <f>SUM((ROW()+15)/17)</f>
        <v>5</v>
      </c>
      <c r="B70" s="159" t="str">
        <f ca="1">IF(OFFSET(Zdroj!$B$16,A70-1,0)&gt;0,CONCATENATE(A70,"
","___ ","
",OFFSET(Zdroj!$B$16,A70-1,0)),"")</f>
        <v/>
      </c>
      <c r="C70" s="67" t="str">
        <f ca="1">IF(OFFSET(Zdroj!AI$16,A70-1,0)=0,"",CONCATENATE("A",$A$2," - ",Zdroj!$AI$15))</f>
        <v/>
      </c>
      <c r="D70" s="65" t="str">
        <f ca="1">IF(C70="","",CONCATENATE(OFFSET(Zdroj!AI$16,A70-1,0)," - ",OFFSET(Zdroj!BK$16,A70-1,0)))</f>
        <v/>
      </c>
      <c r="E70" s="34" t="str">
        <f ca="1">IF(C70="","",OFFSET(Zdroj!BL$16,A70-1,0))</f>
        <v/>
      </c>
      <c r="F70" s="157" t="str">
        <f t="shared" ref="F70" ca="1" si="8">IF(SUM(E70:E75)=0,"",SUM(E70:E75))</f>
        <v/>
      </c>
      <c r="G70" s="158" t="str">
        <f t="shared" ref="G70" ca="1" si="9">IF(SUM(E70:E86)=0,"",SUM(E70:E86))</f>
        <v/>
      </c>
    </row>
    <row r="71" spans="1:7" x14ac:dyDescent="0.25">
      <c r="B71" s="159"/>
      <c r="C71" s="67" t="str">
        <f ca="1">IF(OFFSET(Zdroj!AJ$16,A70-1,0)=0,"",CONCATENATE("A",$A$2+1," - ",Zdroj!$AJ$15))</f>
        <v/>
      </c>
      <c r="D71" s="65" t="str">
        <f ca="1">IF(C71="","",CONCATENATE(OFFSET(Zdroj!AJ$16,A70-1,0)," - ",OFFSET(Zdroj!BM$16,A70-1,0)))</f>
        <v/>
      </c>
      <c r="E71" s="34" t="str">
        <f ca="1">IF(C71="","",OFFSET(Zdroj!BN$16,A70-1,0))</f>
        <v/>
      </c>
      <c r="F71" s="157"/>
      <c r="G71" s="158"/>
    </row>
    <row r="72" spans="1:7" x14ac:dyDescent="0.25">
      <c r="B72" s="159"/>
      <c r="C72" s="67" t="str">
        <f ca="1">IF(OFFSET(Zdroj!AK$16,A70-1,0)=0,"",CONCATENATE("A",$A$2+2," - ",Zdroj!$AK$15))</f>
        <v/>
      </c>
      <c r="D72" s="65" t="str">
        <f ca="1">IF(C72="","",CONCATENATE(OFFSET(Zdroj!AK$16,A70-1,0)," - ",OFFSET(Zdroj!BO$16,A70-1,0)))</f>
        <v/>
      </c>
      <c r="E72" s="34" t="str">
        <f ca="1">IF(C72="","",OFFSET(Zdroj!BP$16,A70-1,0))</f>
        <v/>
      </c>
      <c r="F72" s="157"/>
      <c r="G72" s="158"/>
    </row>
    <row r="73" spans="1:7" x14ac:dyDescent="0.25">
      <c r="B73" s="159"/>
      <c r="C73" s="67" t="str">
        <f ca="1">IF(OFFSET(Zdroj!AL$16,A70-1,0)=0,"",CONCATENATE("A",$A$2+3," - ",Zdroj!$AL$15))</f>
        <v/>
      </c>
      <c r="D73" s="65" t="str">
        <f ca="1">IF(C73="","",CONCATENATE(OFFSET(Zdroj!AL$16,A70-1,0)," - ",OFFSET(Zdroj!BQ$16,A70-1,0)))</f>
        <v/>
      </c>
      <c r="E73" s="34" t="str">
        <f ca="1">IF(C73="","",OFFSET(Zdroj!BR$16,A70-1,0))</f>
        <v/>
      </c>
      <c r="F73" s="157"/>
      <c r="G73" s="158"/>
    </row>
    <row r="74" spans="1:7" x14ac:dyDescent="0.25">
      <c r="B74" s="159"/>
      <c r="C74" s="67" t="str">
        <f ca="1">IF(OFFSET(Zdroj!AM$16,A70-1,0)=0,"",CONCATENATE("A",$A$2+4," - ",Zdroj!$AM$15))</f>
        <v/>
      </c>
      <c r="D74" s="65" t="str">
        <f ca="1">IF(C74="","",CONCATENATE(OFFSET(Zdroj!AM$16,A70-1,0)," - ",OFFSET(Zdroj!BS$16,A70-1,0)))</f>
        <v/>
      </c>
      <c r="E74" s="34" t="str">
        <f ca="1">IF(C74="","",OFFSET(Zdroj!BT$16,A70-1,0))</f>
        <v/>
      </c>
      <c r="F74" s="157"/>
      <c r="G74" s="158"/>
    </row>
    <row r="75" spans="1:7" x14ac:dyDescent="0.25">
      <c r="B75" s="159"/>
      <c r="C75" s="67" t="str">
        <f ca="1">IF(OFFSET(Zdroj!AN$16,A70-1,0)=0,"",CONCATENATE("A",$A$2+5," - ",Zdroj!$AN$15))</f>
        <v/>
      </c>
      <c r="D75" s="65" t="str">
        <f ca="1">IF(C75="","",CONCATENATE(OFFSET(Zdroj!AN$16,A70-1,0)," - ",OFFSET(Zdroj!BU$16,A70-1,0)))</f>
        <v/>
      </c>
      <c r="E75" s="34" t="str">
        <f ca="1">IF(C75="","",OFFSET(Zdroj!BV$16,A70-1,0))</f>
        <v/>
      </c>
      <c r="F75" s="157"/>
      <c r="G75" s="158"/>
    </row>
    <row r="76" spans="1:7" x14ac:dyDescent="0.25">
      <c r="B76" s="159"/>
      <c r="C76" s="67" t="str">
        <f ca="1">IF(OFFSET(Zdroj!AO$16,A70-1,0)=0,"",CONCATENATE("B",$A$2," - ",Zdroj!$AO$15))</f>
        <v/>
      </c>
      <c r="D76" s="65" t="str">
        <f ca="1">IF(C76="","",CONCATENATE(OFFSET(Zdroj!AO$16,A70-1,0)))</f>
        <v/>
      </c>
      <c r="E76" s="34" t="str">
        <f ca="1">IF(C76="","",OFFSET(Zdroj!AP$16,A70-1,0))</f>
        <v/>
      </c>
      <c r="F76" s="157" t="str">
        <f t="shared" ref="F76" ca="1" si="10">IF(SUM(E76:E84)=0,"",SUM(E76:E84))</f>
        <v/>
      </c>
      <c r="G76" s="158"/>
    </row>
    <row r="77" spans="1:7" x14ac:dyDescent="0.25">
      <c r="B77" s="159"/>
      <c r="C77" s="67" t="str">
        <f ca="1">IF(OFFSET(Zdroj!AQ$16,A70-1,0)=0,"",CONCATENATE("B",$A$2+1," - ",Zdroj!$AQ$15))</f>
        <v/>
      </c>
      <c r="D77" s="65" t="str">
        <f ca="1">IF(C77="","",CONCATENATE(OFFSET(Zdroj!AQ$16,A70-1,0)))</f>
        <v/>
      </c>
      <c r="E77" s="34" t="str">
        <f ca="1">IF(C77="","",OFFSET(Zdroj!AR$16,A70-1,0))</f>
        <v/>
      </c>
      <c r="F77" s="157"/>
      <c r="G77" s="158"/>
    </row>
    <row r="78" spans="1:7" x14ac:dyDescent="0.25">
      <c r="B78" s="159"/>
      <c r="C78" s="67" t="str">
        <f ca="1">IF(OFFSET(Zdroj!AS$16,A70-1,0)=0,"",CONCATENATE("B",$A$2+2," - ",Zdroj!$AS$15))</f>
        <v/>
      </c>
      <c r="D78" s="65" t="str">
        <f ca="1">IF(C78="","",CONCATENATE(OFFSET(Zdroj!AS$16,A70-1,0)))</f>
        <v/>
      </c>
      <c r="E78" s="34" t="str">
        <f ca="1">IF(C78="","",OFFSET(Zdroj!AT$16,A70-1,0))</f>
        <v/>
      </c>
      <c r="F78" s="157"/>
      <c r="G78" s="158"/>
    </row>
    <row r="79" spans="1:7" x14ac:dyDescent="0.25">
      <c r="B79" s="159"/>
      <c r="C79" s="67" t="str">
        <f ca="1">IF(OFFSET(Zdroj!AU$16,A70-1,0)=0,"",CONCATENATE("B",$A$2+3," - ",Zdroj!$AU$15))</f>
        <v/>
      </c>
      <c r="D79" s="65" t="str">
        <f ca="1">IF(C79="","",CONCATENATE(OFFSET(Zdroj!AU$16,A70-1,0)))</f>
        <v/>
      </c>
      <c r="E79" s="34" t="str">
        <f ca="1">IF(C79="","",OFFSET(Zdroj!AV$16,A70-1,0))</f>
        <v/>
      </c>
      <c r="F79" s="157"/>
      <c r="G79" s="158"/>
    </row>
    <row r="80" spans="1:7" x14ac:dyDescent="0.25">
      <c r="B80" s="159"/>
      <c r="C80" s="67" t="str">
        <f ca="1">IF(OFFSET(Zdroj!AW$16,A70-1,0)=0,"",CONCATENATE("B",$A$2+4," - ",Zdroj!$AW$15))</f>
        <v/>
      </c>
      <c r="D80" s="65" t="str">
        <f ca="1">IF(C80="","",CONCATENATE(OFFSET(Zdroj!AW$16,A70-1,0)))</f>
        <v/>
      </c>
      <c r="E80" s="34" t="str">
        <f ca="1">IF(C80="","",OFFSET(Zdroj!AX$16,A70-1,0))</f>
        <v/>
      </c>
      <c r="F80" s="157"/>
      <c r="G80" s="158"/>
    </row>
    <row r="81" spans="1:7" x14ac:dyDescent="0.25">
      <c r="B81" s="159"/>
      <c r="C81" s="67" t="str">
        <f ca="1">IF(OFFSET(Zdroj!AY$16,A70-1,0)=0,"",CONCATENATE("B",$A$2+5," - ",Zdroj!$AY$15))</f>
        <v/>
      </c>
      <c r="D81" s="65" t="str">
        <f ca="1">IF(C81="","",CONCATENATE(OFFSET(Zdroj!AY$16,A70-1,0)))</f>
        <v/>
      </c>
      <c r="E81" s="34" t="str">
        <f ca="1">IF(C81="","",OFFSET(Zdroj!AZ$16,A70-1,0))</f>
        <v/>
      </c>
      <c r="F81" s="157"/>
      <c r="G81" s="158"/>
    </row>
    <row r="82" spans="1:7" x14ac:dyDescent="0.25">
      <c r="B82" s="159"/>
      <c r="C82" s="67" t="str">
        <f ca="1">IF(OFFSET(Zdroj!BA$16,A70-1,0)=0,"",CONCATENATE("B",$A$2+6," - ",Zdroj!$BA$15))</f>
        <v/>
      </c>
      <c r="D82" s="65" t="str">
        <f ca="1">IF(C82="","",CONCATENATE(OFFSET(Zdroj!BA$16,A70-1,0)))</f>
        <v/>
      </c>
      <c r="E82" s="34" t="str">
        <f ca="1">IF(C82="","",OFFSET(Zdroj!BB$16,A70-1,0))</f>
        <v/>
      </c>
      <c r="F82" s="157"/>
      <c r="G82" s="158"/>
    </row>
    <row r="83" spans="1:7" x14ac:dyDescent="0.25">
      <c r="B83" s="159"/>
      <c r="C83" s="67" t="str">
        <f ca="1">IF(OFFSET(Zdroj!BC$16,A70-1,0)=0,"",CONCATENATE("B",$A$2+7," - ",Zdroj!$BC$15))</f>
        <v/>
      </c>
      <c r="D83" s="65" t="str">
        <f ca="1">IF(C83="","",CONCATENATE(OFFSET(Zdroj!BC$16,A70-1,0)))</f>
        <v/>
      </c>
      <c r="E83" s="34" t="str">
        <f ca="1">IF(C83="","",OFFSET(Zdroj!BD$16,A70-1,0))</f>
        <v/>
      </c>
      <c r="F83" s="157"/>
      <c r="G83" s="158"/>
    </row>
    <row r="84" spans="1:7" x14ac:dyDescent="0.25">
      <c r="B84" s="159"/>
      <c r="C84" s="67" t="str">
        <f ca="1">IF(OFFSET(Zdroj!BE$16,A70-1,0)=0,"",CONCATENATE("B",$A$2+8," - ",Zdroj!$BE$15))</f>
        <v/>
      </c>
      <c r="D84" s="65" t="str">
        <f ca="1">IF(C84="","",CONCATENATE(OFFSET(Zdroj!BE$16,A70-1,0)))</f>
        <v/>
      </c>
      <c r="E84" s="34" t="str">
        <f ca="1">IF(C84="","",OFFSET(Zdroj!BF$16,A70-1,0))</f>
        <v/>
      </c>
      <c r="F84" s="157"/>
      <c r="G84" s="158"/>
    </row>
    <row r="85" spans="1:7" x14ac:dyDescent="0.25">
      <c r="B85" s="159"/>
      <c r="C85" s="67" t="str">
        <f ca="1">IF(OFFSET(Zdroj!BG$16,A70-1,0)=0,"",CONCATENATE("C",$A$2," - ",Zdroj!$BG$15))</f>
        <v/>
      </c>
      <c r="D85" s="65" t="str">
        <f ca="1">IF(C85="","",CONCATENATE(OFFSET(Zdroj!BG$16,A70-1,0)))</f>
        <v/>
      </c>
      <c r="E85" s="34" t="str">
        <f ca="1">IF(C85="","",OFFSET(Zdroj!BH$16,A70-1,0))</f>
        <v/>
      </c>
      <c r="F85" s="157" t="str">
        <f t="shared" ref="F85" ca="1" si="11">IF(SUM(E85:E86)=0,"",SUM(E85:E86))</f>
        <v/>
      </c>
      <c r="G85" s="158"/>
    </row>
    <row r="86" spans="1:7" x14ac:dyDescent="0.25">
      <c r="B86" s="159"/>
      <c r="C86" s="67" t="str">
        <f ca="1">IF(OFFSET(Zdroj!BI$16,A70-1,0)=0,"",CONCATENATE("C",$A$2+1," - ",Zdroj!$BI$15))</f>
        <v/>
      </c>
      <c r="D86" s="65" t="str">
        <f ca="1">IF(C86="","",CONCATENATE(OFFSET(Zdroj!BI$16,A70-1,0)))</f>
        <v/>
      </c>
      <c r="E86" s="34" t="str">
        <f ca="1">IF(C86="","",OFFSET(Zdroj!BJ$16,A70-1,0))</f>
        <v/>
      </c>
      <c r="F86" s="157"/>
      <c r="G86" s="158"/>
    </row>
    <row r="87" spans="1:7" x14ac:dyDescent="0.25">
      <c r="A87">
        <f>SUM((ROW()+15)/17)</f>
        <v>6</v>
      </c>
      <c r="B87" s="159" t="str">
        <f ca="1">IF(OFFSET(Zdroj!$B$16,A87-1,0)&gt;0,CONCATENATE(A87,"
","___ ","
",OFFSET(Zdroj!$B$16,A87-1,0)),"")</f>
        <v/>
      </c>
      <c r="C87" s="67" t="str">
        <f ca="1">IF(OFFSET(Zdroj!AI$16,A87-1,0)=0,"",CONCATENATE("A",$A$2," - ",Zdroj!$AI$15))</f>
        <v/>
      </c>
      <c r="D87" s="65" t="str">
        <f ca="1">IF(C87="","",CONCATENATE(OFFSET(Zdroj!AI$16,A87-1,0)," - ",OFFSET(Zdroj!BK$16,A87-1,0)))</f>
        <v/>
      </c>
      <c r="E87" s="34" t="str">
        <f ca="1">IF(C87="","",OFFSET(Zdroj!BL$16,A87-1,0))</f>
        <v/>
      </c>
      <c r="F87" s="157" t="str">
        <f t="shared" ref="F87" ca="1" si="12">IF(SUM(E87:E92)=0,"",SUM(E87:E92))</f>
        <v/>
      </c>
      <c r="G87" s="158" t="str">
        <f t="shared" ref="G87" ca="1" si="13">IF(SUM(E87:E103)=0,"",SUM(E87:E103))</f>
        <v/>
      </c>
    </row>
    <row r="88" spans="1:7" x14ac:dyDescent="0.25">
      <c r="B88" s="159"/>
      <c r="C88" s="67" t="str">
        <f ca="1">IF(OFFSET(Zdroj!AJ$16,A87-1,0)=0,"",CONCATENATE("A",$A$2+1," - ",Zdroj!$AJ$15))</f>
        <v/>
      </c>
      <c r="D88" s="65" t="str">
        <f ca="1">IF(C88="","",CONCATENATE(OFFSET(Zdroj!AJ$16,A87-1,0)," - ",OFFSET(Zdroj!BM$16,A87-1,0)))</f>
        <v/>
      </c>
      <c r="E88" s="34" t="str">
        <f ca="1">IF(C88="","",OFFSET(Zdroj!BN$16,A87-1,0))</f>
        <v/>
      </c>
      <c r="F88" s="157"/>
      <c r="G88" s="158"/>
    </row>
    <row r="89" spans="1:7" x14ac:dyDescent="0.25">
      <c r="B89" s="159"/>
      <c r="C89" s="67" t="str">
        <f ca="1">IF(OFFSET(Zdroj!AK$16,A87-1,0)=0,"",CONCATENATE("A",$A$2+2," - ",Zdroj!$AK$15))</f>
        <v/>
      </c>
      <c r="D89" s="65" t="str">
        <f ca="1">IF(C89="","",CONCATENATE(OFFSET(Zdroj!AK$16,A87-1,0)," - ",OFFSET(Zdroj!BO$16,A87-1,0)))</f>
        <v/>
      </c>
      <c r="E89" s="34" t="str">
        <f ca="1">IF(C89="","",OFFSET(Zdroj!BP$16,A87-1,0))</f>
        <v/>
      </c>
      <c r="F89" s="157"/>
      <c r="G89" s="158"/>
    </row>
    <row r="90" spans="1:7" x14ac:dyDescent="0.25">
      <c r="B90" s="159"/>
      <c r="C90" s="67" t="str">
        <f ca="1">IF(OFFSET(Zdroj!AL$16,A87-1,0)=0,"",CONCATENATE("A",$A$2+3," - ",Zdroj!$AL$15))</f>
        <v/>
      </c>
      <c r="D90" s="65" t="str">
        <f ca="1">IF(C90="","",CONCATENATE(OFFSET(Zdroj!AL$16,A87-1,0)," - ",OFFSET(Zdroj!BQ$16,A87-1,0)))</f>
        <v/>
      </c>
      <c r="E90" s="34" t="str">
        <f ca="1">IF(C90="","",OFFSET(Zdroj!BR$16,A87-1,0))</f>
        <v/>
      </c>
      <c r="F90" s="157"/>
      <c r="G90" s="158"/>
    </row>
    <row r="91" spans="1:7" x14ac:dyDescent="0.25">
      <c r="B91" s="159"/>
      <c r="C91" s="67" t="str">
        <f ca="1">IF(OFFSET(Zdroj!AM$16,A87-1,0)=0,"",CONCATENATE("A",$A$2+4," - ",Zdroj!$AM$15))</f>
        <v/>
      </c>
      <c r="D91" s="65" t="str">
        <f ca="1">IF(C91="","",CONCATENATE(OFFSET(Zdroj!AM$16,A87-1,0)," - ",OFFSET(Zdroj!BS$16,A87-1,0)))</f>
        <v/>
      </c>
      <c r="E91" s="34" t="str">
        <f ca="1">IF(C91="","",OFFSET(Zdroj!BT$16,A87-1,0))</f>
        <v/>
      </c>
      <c r="F91" s="157"/>
      <c r="G91" s="158"/>
    </row>
    <row r="92" spans="1:7" x14ac:dyDescent="0.25">
      <c r="B92" s="159"/>
      <c r="C92" s="67" t="str">
        <f ca="1">IF(OFFSET(Zdroj!AN$16,A87-1,0)=0,"",CONCATENATE("A",$A$2+5," - ",Zdroj!$AN$15))</f>
        <v/>
      </c>
      <c r="D92" s="65" t="str">
        <f ca="1">IF(C92="","",CONCATENATE(OFFSET(Zdroj!AN$16,A87-1,0)," - ",OFFSET(Zdroj!BU$16,A87-1,0)))</f>
        <v/>
      </c>
      <c r="E92" s="34" t="str">
        <f ca="1">IF(C92="","",OFFSET(Zdroj!BV$16,A87-1,0))</f>
        <v/>
      </c>
      <c r="F92" s="157"/>
      <c r="G92" s="158"/>
    </row>
    <row r="93" spans="1:7" x14ac:dyDescent="0.25">
      <c r="B93" s="159"/>
      <c r="C93" s="67" t="str">
        <f ca="1">IF(OFFSET(Zdroj!AO$16,A87-1,0)=0,"",CONCATENATE("B",$A$2," - ",Zdroj!$AO$15))</f>
        <v/>
      </c>
      <c r="D93" s="65" t="str">
        <f ca="1">IF(C93="","",CONCATENATE(OFFSET(Zdroj!AO$16,A87-1,0)))</f>
        <v/>
      </c>
      <c r="E93" s="34" t="str">
        <f ca="1">IF(C93="","",OFFSET(Zdroj!AP$16,A87-1,0))</f>
        <v/>
      </c>
      <c r="F93" s="157" t="str">
        <f t="shared" ref="F93" ca="1" si="14">IF(SUM(E93:E101)=0,"",SUM(E93:E101))</f>
        <v/>
      </c>
      <c r="G93" s="158"/>
    </row>
    <row r="94" spans="1:7" x14ac:dyDescent="0.25">
      <c r="B94" s="159"/>
      <c r="C94" s="67" t="str">
        <f ca="1">IF(OFFSET(Zdroj!AQ$16,A87-1,0)=0,"",CONCATENATE("B",$A$2+1," - ",Zdroj!$AQ$15))</f>
        <v/>
      </c>
      <c r="D94" s="65" t="str">
        <f ca="1">IF(C94="","",CONCATENATE(OFFSET(Zdroj!AQ$16,A87-1,0)))</f>
        <v/>
      </c>
      <c r="E94" s="34" t="str">
        <f ca="1">IF(C94="","",OFFSET(Zdroj!AR$16,A87-1,0))</f>
        <v/>
      </c>
      <c r="F94" s="157"/>
      <c r="G94" s="158"/>
    </row>
    <row r="95" spans="1:7" x14ac:dyDescent="0.25">
      <c r="B95" s="159"/>
      <c r="C95" s="67" t="str">
        <f ca="1">IF(OFFSET(Zdroj!AS$16,A87-1,0)=0,"",CONCATENATE("B",$A$2+2," - ",Zdroj!$AS$15))</f>
        <v/>
      </c>
      <c r="D95" s="65" t="str">
        <f ca="1">IF(C95="","",CONCATENATE(OFFSET(Zdroj!AS$16,A87-1,0)))</f>
        <v/>
      </c>
      <c r="E95" s="34" t="str">
        <f ca="1">IF(C95="","",OFFSET(Zdroj!AT$16,A87-1,0))</f>
        <v/>
      </c>
      <c r="F95" s="157"/>
      <c r="G95" s="158"/>
    </row>
    <row r="96" spans="1:7" x14ac:dyDescent="0.25">
      <c r="B96" s="159"/>
      <c r="C96" s="67" t="str">
        <f ca="1">IF(OFFSET(Zdroj!AU$16,A87-1,0)=0,"",CONCATENATE("B",$A$2+3," - ",Zdroj!$AU$15))</f>
        <v/>
      </c>
      <c r="D96" s="65" t="str">
        <f ca="1">IF(C96="","",CONCATENATE(OFFSET(Zdroj!AU$16,A87-1,0)))</f>
        <v/>
      </c>
      <c r="E96" s="34" t="str">
        <f ca="1">IF(C96="","",OFFSET(Zdroj!AV$16,A87-1,0))</f>
        <v/>
      </c>
      <c r="F96" s="157"/>
      <c r="G96" s="158"/>
    </row>
    <row r="97" spans="1:7" x14ac:dyDescent="0.25">
      <c r="B97" s="159"/>
      <c r="C97" s="67" t="str">
        <f ca="1">IF(OFFSET(Zdroj!AW$16,A87-1,0)=0,"",CONCATENATE("B",$A$2+4," - ",Zdroj!$AW$15))</f>
        <v/>
      </c>
      <c r="D97" s="65" t="str">
        <f ca="1">IF(C97="","",CONCATENATE(OFFSET(Zdroj!AW$16,A87-1,0)))</f>
        <v/>
      </c>
      <c r="E97" s="34" t="str">
        <f ca="1">IF(C97="","",OFFSET(Zdroj!AX$16,A87-1,0))</f>
        <v/>
      </c>
      <c r="F97" s="157"/>
      <c r="G97" s="158"/>
    </row>
    <row r="98" spans="1:7" x14ac:dyDescent="0.25">
      <c r="B98" s="159"/>
      <c r="C98" s="67" t="str">
        <f ca="1">IF(OFFSET(Zdroj!AY$16,A87-1,0)=0,"",CONCATENATE("B",$A$2+5," - ",Zdroj!$AY$15))</f>
        <v/>
      </c>
      <c r="D98" s="65" t="str">
        <f ca="1">IF(C98="","",CONCATENATE(OFFSET(Zdroj!AY$16,A87-1,0)))</f>
        <v/>
      </c>
      <c r="E98" s="34" t="str">
        <f ca="1">IF(C98="","",OFFSET(Zdroj!AZ$16,A87-1,0))</f>
        <v/>
      </c>
      <c r="F98" s="157"/>
      <c r="G98" s="158"/>
    </row>
    <row r="99" spans="1:7" x14ac:dyDescent="0.25">
      <c r="B99" s="159"/>
      <c r="C99" s="67" t="str">
        <f ca="1">IF(OFFSET(Zdroj!BA$16,A87-1,0)=0,"",CONCATENATE("B",$A$2+6," - ",Zdroj!$BA$15))</f>
        <v/>
      </c>
      <c r="D99" s="65" t="str">
        <f ca="1">IF(C99="","",CONCATENATE(OFFSET(Zdroj!BA$16,A87-1,0)))</f>
        <v/>
      </c>
      <c r="E99" s="34" t="str">
        <f ca="1">IF(C99="","",OFFSET(Zdroj!BB$16,A87-1,0))</f>
        <v/>
      </c>
      <c r="F99" s="157"/>
      <c r="G99" s="158"/>
    </row>
    <row r="100" spans="1:7" x14ac:dyDescent="0.25">
      <c r="B100" s="159"/>
      <c r="C100" s="67" t="str">
        <f ca="1">IF(OFFSET(Zdroj!BC$16,A87-1,0)=0,"",CONCATENATE("B",$A$2+7," - ",Zdroj!$BC$15))</f>
        <v/>
      </c>
      <c r="D100" s="65" t="str">
        <f ca="1">IF(C100="","",CONCATENATE(OFFSET(Zdroj!BC$16,A87-1,0)))</f>
        <v/>
      </c>
      <c r="E100" s="34" t="str">
        <f ca="1">IF(C100="","",OFFSET(Zdroj!BD$16,A87-1,0))</f>
        <v/>
      </c>
      <c r="F100" s="157"/>
      <c r="G100" s="158"/>
    </row>
    <row r="101" spans="1:7" x14ac:dyDescent="0.25">
      <c r="B101" s="159"/>
      <c r="C101" s="67" t="str">
        <f ca="1">IF(OFFSET(Zdroj!BE$16,A87-1,0)=0,"",CONCATENATE("B",$A$2+8," - ",Zdroj!$BE$15))</f>
        <v/>
      </c>
      <c r="D101" s="65" t="str">
        <f ca="1">IF(C101="","",CONCATENATE(OFFSET(Zdroj!BE$16,A87-1,0)))</f>
        <v/>
      </c>
      <c r="E101" s="34" t="str">
        <f ca="1">IF(C101="","",OFFSET(Zdroj!BF$16,A87-1,0))</f>
        <v/>
      </c>
      <c r="F101" s="157"/>
      <c r="G101" s="158"/>
    </row>
    <row r="102" spans="1:7" x14ac:dyDescent="0.25">
      <c r="B102" s="159"/>
      <c r="C102" s="67" t="str">
        <f ca="1">IF(OFFSET(Zdroj!BG$16,A87-1,0)=0,"",CONCATENATE("C",$A$2," - ",Zdroj!$BG$15))</f>
        <v/>
      </c>
      <c r="D102" s="65" t="str">
        <f ca="1">IF(C102="","",CONCATENATE(OFFSET(Zdroj!BG$16,A87-1,0)))</f>
        <v/>
      </c>
      <c r="E102" s="34" t="str">
        <f ca="1">IF(C102="","",OFFSET(Zdroj!BH$16,A87-1,0))</f>
        <v/>
      </c>
      <c r="F102" s="157" t="str">
        <f t="shared" ref="F102" ca="1" si="15">IF(SUM(E102:E103)=0,"",SUM(E102:E103))</f>
        <v/>
      </c>
      <c r="G102" s="158"/>
    </row>
    <row r="103" spans="1:7" x14ac:dyDescent="0.25">
      <c r="B103" s="159"/>
      <c r="C103" s="67" t="str">
        <f ca="1">IF(OFFSET(Zdroj!BI$16,A87-1,0)=0,"",CONCATENATE("C",$A$2+1," - ",Zdroj!$BI$15))</f>
        <v/>
      </c>
      <c r="D103" s="65" t="str">
        <f ca="1">IF(C103="","",CONCATENATE(OFFSET(Zdroj!BI$16,A87-1,0)))</f>
        <v/>
      </c>
      <c r="E103" s="34" t="str">
        <f ca="1">IF(C103="","",OFFSET(Zdroj!BJ$16,A87-1,0))</f>
        <v/>
      </c>
      <c r="F103" s="157"/>
      <c r="G103" s="158"/>
    </row>
    <row r="104" spans="1:7" x14ac:dyDescent="0.25">
      <c r="A104">
        <f>SUM((ROW()+15)/17)</f>
        <v>7</v>
      </c>
      <c r="B104" s="159" t="str">
        <f ca="1">IF(OFFSET(Zdroj!$B$16,A104-1,0)&gt;0,CONCATENATE(A104,"
","___ ","
",OFFSET(Zdroj!$B$16,A104-1,0)),"")</f>
        <v/>
      </c>
      <c r="C104" s="67" t="str">
        <f ca="1">IF(OFFSET(Zdroj!AI$16,A104-1,0)=0,"",CONCATENATE("A",$A$2," - ",Zdroj!$AI$15))</f>
        <v/>
      </c>
      <c r="D104" s="65" t="str">
        <f ca="1">IF(C104="","",CONCATENATE(OFFSET(Zdroj!AI$16,A104-1,0)," - ",OFFSET(Zdroj!BK$16,A104-1,0)))</f>
        <v/>
      </c>
      <c r="E104" s="34" t="str">
        <f ca="1">IF(C104="","",OFFSET(Zdroj!BL$16,A104-1,0))</f>
        <v/>
      </c>
      <c r="F104" s="157" t="str">
        <f t="shared" ref="F104" ca="1" si="16">IF(SUM(E104:E109)=0,"",SUM(E104:E109))</f>
        <v/>
      </c>
      <c r="G104" s="158" t="str">
        <f t="shared" ref="G104" ca="1" si="17">IF(SUM(E104:E120)=0,"",SUM(E104:E120))</f>
        <v/>
      </c>
    </row>
    <row r="105" spans="1:7" x14ac:dyDescent="0.25">
      <c r="B105" s="159"/>
      <c r="C105" s="67" t="str">
        <f ca="1">IF(OFFSET(Zdroj!AJ$16,A104-1,0)=0,"",CONCATENATE("A",$A$2+1," - ",Zdroj!$AJ$15))</f>
        <v/>
      </c>
      <c r="D105" s="65" t="str">
        <f ca="1">IF(C105="","",CONCATENATE(OFFSET(Zdroj!AJ$16,A104-1,0)," - ",OFFSET(Zdroj!BM$16,A104-1,0)))</f>
        <v/>
      </c>
      <c r="E105" s="34" t="str">
        <f ca="1">IF(C105="","",OFFSET(Zdroj!BN$16,A104-1,0))</f>
        <v/>
      </c>
      <c r="F105" s="157"/>
      <c r="G105" s="158"/>
    </row>
    <row r="106" spans="1:7" x14ac:dyDescent="0.25">
      <c r="B106" s="159"/>
      <c r="C106" s="67" t="str">
        <f ca="1">IF(OFFSET(Zdroj!AK$16,A104-1,0)=0,"",CONCATENATE("A",$A$2+2," - ",Zdroj!$AK$15))</f>
        <v/>
      </c>
      <c r="D106" s="65" t="str">
        <f ca="1">IF(C106="","",CONCATENATE(OFFSET(Zdroj!AK$16,A104-1,0)," - ",OFFSET(Zdroj!BO$16,A104-1,0)))</f>
        <v/>
      </c>
      <c r="E106" s="34" t="str">
        <f ca="1">IF(C106="","",OFFSET(Zdroj!BP$16,A104-1,0))</f>
        <v/>
      </c>
      <c r="F106" s="157"/>
      <c r="G106" s="158"/>
    </row>
    <row r="107" spans="1:7" x14ac:dyDescent="0.25">
      <c r="B107" s="159"/>
      <c r="C107" s="67" t="str">
        <f ca="1">IF(OFFSET(Zdroj!AL$16,A104-1,0)=0,"",CONCATENATE("A",$A$2+3," - ",Zdroj!$AL$15))</f>
        <v/>
      </c>
      <c r="D107" s="65" t="str">
        <f ca="1">IF(C107="","",CONCATENATE(OFFSET(Zdroj!AL$16,A104-1,0)," - ",OFFSET(Zdroj!BQ$16,A104-1,0)))</f>
        <v/>
      </c>
      <c r="E107" s="34" t="str">
        <f ca="1">IF(C107="","",OFFSET(Zdroj!BR$16,A104-1,0))</f>
        <v/>
      </c>
      <c r="F107" s="157"/>
      <c r="G107" s="158"/>
    </row>
    <row r="108" spans="1:7" x14ac:dyDescent="0.25">
      <c r="B108" s="159"/>
      <c r="C108" s="67" t="str">
        <f ca="1">IF(OFFSET(Zdroj!AM$16,A104-1,0)=0,"",CONCATENATE("A",$A$2+4," - ",Zdroj!$AM$15))</f>
        <v/>
      </c>
      <c r="D108" s="65" t="str">
        <f ca="1">IF(C108="","",CONCATENATE(OFFSET(Zdroj!AM$16,A104-1,0)," - ",OFFSET(Zdroj!BS$16,A104-1,0)))</f>
        <v/>
      </c>
      <c r="E108" s="34" t="str">
        <f ca="1">IF(C108="","",OFFSET(Zdroj!BT$16,A104-1,0))</f>
        <v/>
      </c>
      <c r="F108" s="157"/>
      <c r="G108" s="158"/>
    </row>
    <row r="109" spans="1:7" x14ac:dyDescent="0.25">
      <c r="B109" s="159"/>
      <c r="C109" s="67" t="str">
        <f ca="1">IF(OFFSET(Zdroj!AN$16,A104-1,0)=0,"",CONCATENATE("A",$A$2+5," - ",Zdroj!$AN$15))</f>
        <v/>
      </c>
      <c r="D109" s="65" t="str">
        <f ca="1">IF(C109="","",CONCATENATE(OFFSET(Zdroj!AN$16,A104-1,0)," - ",OFFSET(Zdroj!BU$16,A104-1,0)))</f>
        <v/>
      </c>
      <c r="E109" s="34" t="str">
        <f ca="1">IF(C109="","",OFFSET(Zdroj!BV$16,A104-1,0))</f>
        <v/>
      </c>
      <c r="F109" s="157"/>
      <c r="G109" s="158"/>
    </row>
    <row r="110" spans="1:7" x14ac:dyDescent="0.25">
      <c r="B110" s="159"/>
      <c r="C110" s="67" t="str">
        <f ca="1">IF(OFFSET(Zdroj!AO$16,A104-1,0)=0,"",CONCATENATE("B",$A$2," - ",Zdroj!$AO$15))</f>
        <v/>
      </c>
      <c r="D110" s="65" t="str">
        <f ca="1">IF(C110="","",CONCATENATE(OFFSET(Zdroj!AO$16,A104-1,0)))</f>
        <v/>
      </c>
      <c r="E110" s="34" t="str">
        <f ca="1">IF(C110="","",OFFSET(Zdroj!AP$16,A104-1,0))</f>
        <v/>
      </c>
      <c r="F110" s="157" t="str">
        <f t="shared" ref="F110" ca="1" si="18">IF(SUM(E110:E118)=0,"",SUM(E110:E118))</f>
        <v/>
      </c>
      <c r="G110" s="158"/>
    </row>
    <row r="111" spans="1:7" x14ac:dyDescent="0.25">
      <c r="B111" s="159"/>
      <c r="C111" s="67" t="str">
        <f ca="1">IF(OFFSET(Zdroj!AQ$16,A104-1,0)=0,"",CONCATENATE("B",$A$2+1," - ",Zdroj!$AQ$15))</f>
        <v/>
      </c>
      <c r="D111" s="65" t="str">
        <f ca="1">IF(C111="","",CONCATENATE(OFFSET(Zdroj!AQ$16,A104-1,0)))</f>
        <v/>
      </c>
      <c r="E111" s="34" t="str">
        <f ca="1">IF(C111="","",OFFSET(Zdroj!AR$16,A104-1,0))</f>
        <v/>
      </c>
      <c r="F111" s="157"/>
      <c r="G111" s="158"/>
    </row>
    <row r="112" spans="1:7" x14ac:dyDescent="0.25">
      <c r="B112" s="159"/>
      <c r="C112" s="67" t="str">
        <f ca="1">IF(OFFSET(Zdroj!AS$16,A104-1,0)=0,"",CONCATENATE("B",$A$2+2," - ",Zdroj!$AS$15))</f>
        <v/>
      </c>
      <c r="D112" s="65" t="str">
        <f ca="1">IF(C112="","",CONCATENATE(OFFSET(Zdroj!AS$16,A104-1,0)))</f>
        <v/>
      </c>
      <c r="E112" s="34" t="str">
        <f ca="1">IF(C112="","",OFFSET(Zdroj!AT$16,A104-1,0))</f>
        <v/>
      </c>
      <c r="F112" s="157"/>
      <c r="G112" s="158"/>
    </row>
    <row r="113" spans="1:7" x14ac:dyDescent="0.25">
      <c r="B113" s="159"/>
      <c r="C113" s="67" t="str">
        <f ca="1">IF(OFFSET(Zdroj!AU$16,A104-1,0)=0,"",CONCATENATE("B",$A$2+3," - ",Zdroj!$AU$15))</f>
        <v/>
      </c>
      <c r="D113" s="65" t="str">
        <f ca="1">IF(C113="","",CONCATENATE(OFFSET(Zdroj!AU$16,A104-1,0)))</f>
        <v/>
      </c>
      <c r="E113" s="34" t="str">
        <f ca="1">IF(C113="","",OFFSET(Zdroj!AV$16,A104-1,0))</f>
        <v/>
      </c>
      <c r="F113" s="157"/>
      <c r="G113" s="158"/>
    </row>
    <row r="114" spans="1:7" x14ac:dyDescent="0.25">
      <c r="B114" s="159"/>
      <c r="C114" s="67" t="str">
        <f ca="1">IF(OFFSET(Zdroj!AW$16,A104-1,0)=0,"",CONCATENATE("B",$A$2+4," - ",Zdroj!$AW$15))</f>
        <v/>
      </c>
      <c r="D114" s="65" t="str">
        <f ca="1">IF(C114="","",CONCATENATE(OFFSET(Zdroj!AW$16,A104-1,0)))</f>
        <v/>
      </c>
      <c r="E114" s="34" t="str">
        <f ca="1">IF(C114="","",OFFSET(Zdroj!AX$16,A104-1,0))</f>
        <v/>
      </c>
      <c r="F114" s="157"/>
      <c r="G114" s="158"/>
    </row>
    <row r="115" spans="1:7" x14ac:dyDescent="0.25">
      <c r="B115" s="159"/>
      <c r="C115" s="67" t="str">
        <f ca="1">IF(OFFSET(Zdroj!AY$16,A104-1,0)=0,"",CONCATENATE("B",$A$2+5," - ",Zdroj!$AY$15))</f>
        <v/>
      </c>
      <c r="D115" s="65" t="str">
        <f ca="1">IF(C115="","",CONCATENATE(OFFSET(Zdroj!AY$16,A104-1,0)))</f>
        <v/>
      </c>
      <c r="E115" s="34" t="str">
        <f ca="1">IF(C115="","",OFFSET(Zdroj!AZ$16,A104-1,0))</f>
        <v/>
      </c>
      <c r="F115" s="157"/>
      <c r="G115" s="158"/>
    </row>
    <row r="116" spans="1:7" x14ac:dyDescent="0.25">
      <c r="B116" s="159"/>
      <c r="C116" s="67" t="str">
        <f ca="1">IF(OFFSET(Zdroj!BA$16,A104-1,0)=0,"",CONCATENATE("B",$A$2+6," - ",Zdroj!$BA$15))</f>
        <v/>
      </c>
      <c r="D116" s="65" t="str">
        <f ca="1">IF(C116="","",CONCATENATE(OFFSET(Zdroj!BA$16,A104-1,0)))</f>
        <v/>
      </c>
      <c r="E116" s="34" t="str">
        <f ca="1">IF(C116="","",OFFSET(Zdroj!BB$16,A104-1,0))</f>
        <v/>
      </c>
      <c r="F116" s="157"/>
      <c r="G116" s="158"/>
    </row>
    <row r="117" spans="1:7" x14ac:dyDescent="0.25">
      <c r="B117" s="159"/>
      <c r="C117" s="67" t="str">
        <f ca="1">IF(OFFSET(Zdroj!BC$16,A104-1,0)=0,"",CONCATENATE("B",$A$2+7," - ",Zdroj!$BC$15))</f>
        <v/>
      </c>
      <c r="D117" s="65" t="str">
        <f ca="1">IF(C117="","",CONCATENATE(OFFSET(Zdroj!BC$16,A104-1,0)))</f>
        <v/>
      </c>
      <c r="E117" s="34" t="str">
        <f ca="1">IF(C117="","",OFFSET(Zdroj!BD$16,A104-1,0))</f>
        <v/>
      </c>
      <c r="F117" s="157"/>
      <c r="G117" s="158"/>
    </row>
    <row r="118" spans="1:7" x14ac:dyDescent="0.25">
      <c r="B118" s="159"/>
      <c r="C118" s="67" t="str">
        <f ca="1">IF(OFFSET(Zdroj!BE$16,A104-1,0)=0,"",CONCATENATE("B",$A$2+8," - ",Zdroj!$BE$15))</f>
        <v/>
      </c>
      <c r="D118" s="65" t="str">
        <f ca="1">IF(C118="","",CONCATENATE(OFFSET(Zdroj!BE$16,A104-1,0)))</f>
        <v/>
      </c>
      <c r="E118" s="34" t="str">
        <f ca="1">IF(C118="","",OFFSET(Zdroj!BF$16,A104-1,0))</f>
        <v/>
      </c>
      <c r="F118" s="157"/>
      <c r="G118" s="158"/>
    </row>
    <row r="119" spans="1:7" x14ac:dyDescent="0.25">
      <c r="B119" s="159"/>
      <c r="C119" s="67" t="str">
        <f ca="1">IF(OFFSET(Zdroj!BG$16,A104-1,0)=0,"",CONCATENATE("C",$A$2," - ",Zdroj!$BG$15))</f>
        <v/>
      </c>
      <c r="D119" s="65" t="str">
        <f ca="1">IF(C119="","",CONCATENATE(OFFSET(Zdroj!BG$16,A104-1,0)))</f>
        <v/>
      </c>
      <c r="E119" s="34" t="str">
        <f ca="1">IF(C119="","",OFFSET(Zdroj!BH$16,A104-1,0))</f>
        <v/>
      </c>
      <c r="F119" s="157" t="str">
        <f t="shared" ref="F119" ca="1" si="19">IF(SUM(E119:E120)=0,"",SUM(E119:E120))</f>
        <v/>
      </c>
      <c r="G119" s="158"/>
    </row>
    <row r="120" spans="1:7" x14ac:dyDescent="0.25">
      <c r="B120" s="159"/>
      <c r="C120" s="67" t="str">
        <f ca="1">IF(OFFSET(Zdroj!BI$16,A104-1,0)=0,"",CONCATENATE("C",$A$2+1," - ",Zdroj!$BI$15))</f>
        <v/>
      </c>
      <c r="D120" s="65" t="str">
        <f ca="1">IF(C120="","",CONCATENATE(OFFSET(Zdroj!BI$16,A104-1,0)))</f>
        <v/>
      </c>
      <c r="E120" s="34" t="str">
        <f ca="1">IF(C120="","",OFFSET(Zdroj!BJ$16,A104-1,0))</f>
        <v/>
      </c>
      <c r="F120" s="157"/>
      <c r="G120" s="158"/>
    </row>
    <row r="121" spans="1:7" x14ac:dyDescent="0.25">
      <c r="A121">
        <f>SUM((ROW()+15)/17)</f>
        <v>8</v>
      </c>
      <c r="B121" s="159" t="str">
        <f ca="1">IF(OFFSET(Zdroj!$B$16,A121-1,0)&gt;0,CONCATENATE(A121,"
","___ ","
",OFFSET(Zdroj!$B$16,A121-1,0)),"")</f>
        <v/>
      </c>
      <c r="C121" s="67" t="str">
        <f ca="1">IF(OFFSET(Zdroj!AI$16,A121-1,0)=0,"",CONCATENATE("A",$A$2," - ",Zdroj!$AI$15))</f>
        <v/>
      </c>
      <c r="D121" s="65" t="str">
        <f ca="1">IF(C121="","",CONCATENATE(OFFSET(Zdroj!AI$16,A121-1,0)," - ",OFFSET(Zdroj!BK$16,A121-1,0)))</f>
        <v/>
      </c>
      <c r="E121" s="34" t="str">
        <f ca="1">IF(C121="","",OFFSET(Zdroj!BL$16,A121-1,0))</f>
        <v/>
      </c>
      <c r="F121" s="157" t="str">
        <f t="shared" ref="F121" ca="1" si="20">IF(SUM(E121:E126)=0,"",SUM(E121:E126))</f>
        <v/>
      </c>
      <c r="G121" s="158" t="str">
        <f t="shared" ref="G121" ca="1" si="21">IF(SUM(E121:E137)=0,"",SUM(E121:E137))</f>
        <v/>
      </c>
    </row>
    <row r="122" spans="1:7" x14ac:dyDescent="0.25">
      <c r="B122" s="159"/>
      <c r="C122" s="67" t="str">
        <f ca="1">IF(OFFSET(Zdroj!AJ$16,A121-1,0)=0,"",CONCATENATE("A",$A$2+1," - ",Zdroj!$AJ$15))</f>
        <v/>
      </c>
      <c r="D122" s="65" t="str">
        <f ca="1">IF(C122="","",CONCATENATE(OFFSET(Zdroj!AJ$16,A121-1,0)," - ",OFFSET(Zdroj!BM$16,A121-1,0)))</f>
        <v/>
      </c>
      <c r="E122" s="34" t="str">
        <f ca="1">IF(C122="","",OFFSET(Zdroj!BN$16,A121-1,0))</f>
        <v/>
      </c>
      <c r="F122" s="157"/>
      <c r="G122" s="158"/>
    </row>
    <row r="123" spans="1:7" x14ac:dyDescent="0.25">
      <c r="B123" s="159"/>
      <c r="C123" s="67" t="str">
        <f ca="1">IF(OFFSET(Zdroj!AK$16,A121-1,0)=0,"",CONCATENATE("A",$A$2+2," - ",Zdroj!$AK$15))</f>
        <v/>
      </c>
      <c r="D123" s="65" t="str">
        <f ca="1">IF(C123="","",CONCATENATE(OFFSET(Zdroj!AK$16,A121-1,0)," - ",OFFSET(Zdroj!BO$16,A121-1,0)))</f>
        <v/>
      </c>
      <c r="E123" s="34" t="str">
        <f ca="1">IF(C123="","",OFFSET(Zdroj!BP$16,A121-1,0))</f>
        <v/>
      </c>
      <c r="F123" s="157"/>
      <c r="G123" s="158"/>
    </row>
    <row r="124" spans="1:7" x14ac:dyDescent="0.25">
      <c r="B124" s="159"/>
      <c r="C124" s="67" t="str">
        <f ca="1">IF(OFFSET(Zdroj!AL$16,A121-1,0)=0,"",CONCATENATE("A",$A$2+3," - ",Zdroj!$AL$15))</f>
        <v/>
      </c>
      <c r="D124" s="65" t="str">
        <f ca="1">IF(C124="","",CONCATENATE(OFFSET(Zdroj!AL$16,A121-1,0)," - ",OFFSET(Zdroj!BQ$16,A121-1,0)))</f>
        <v/>
      </c>
      <c r="E124" s="34" t="str">
        <f ca="1">IF(C124="","",OFFSET(Zdroj!BR$16,A121-1,0))</f>
        <v/>
      </c>
      <c r="F124" s="157"/>
      <c r="G124" s="158"/>
    </row>
    <row r="125" spans="1:7" x14ac:dyDescent="0.25">
      <c r="B125" s="159"/>
      <c r="C125" s="67" t="str">
        <f ca="1">IF(OFFSET(Zdroj!AM$16,A121-1,0)=0,"",CONCATENATE("A",$A$2+4," - ",Zdroj!$AM$15))</f>
        <v/>
      </c>
      <c r="D125" s="65" t="str">
        <f ca="1">IF(C125="","",CONCATENATE(OFFSET(Zdroj!AM$16,A121-1,0)," - ",OFFSET(Zdroj!BS$16,A121-1,0)))</f>
        <v/>
      </c>
      <c r="E125" s="34" t="str">
        <f ca="1">IF(C125="","",OFFSET(Zdroj!BT$16,A121-1,0))</f>
        <v/>
      </c>
      <c r="F125" s="157"/>
      <c r="G125" s="158"/>
    </row>
    <row r="126" spans="1:7" x14ac:dyDescent="0.25">
      <c r="B126" s="159"/>
      <c r="C126" s="67" t="str">
        <f ca="1">IF(OFFSET(Zdroj!AN$16,A121-1,0)=0,"",CONCATENATE("A",$A$2+5," - ",Zdroj!$AN$15))</f>
        <v/>
      </c>
      <c r="D126" s="65" t="str">
        <f ca="1">IF(C126="","",CONCATENATE(OFFSET(Zdroj!AN$16,A121-1,0)," - ",OFFSET(Zdroj!BU$16,A121-1,0)))</f>
        <v/>
      </c>
      <c r="E126" s="34" t="str">
        <f ca="1">IF(C126="","",OFFSET(Zdroj!BV$16,A121-1,0))</f>
        <v/>
      </c>
      <c r="F126" s="157"/>
      <c r="G126" s="158"/>
    </row>
    <row r="127" spans="1:7" x14ac:dyDescent="0.25">
      <c r="B127" s="159"/>
      <c r="C127" s="67" t="str">
        <f ca="1">IF(OFFSET(Zdroj!AO$16,A121-1,0)=0,"",CONCATENATE("B",$A$2," - ",Zdroj!$AO$15))</f>
        <v/>
      </c>
      <c r="D127" s="65" t="str">
        <f ca="1">IF(C127="","",CONCATENATE(OFFSET(Zdroj!AO$16,A121-1,0)))</f>
        <v/>
      </c>
      <c r="E127" s="34" t="str">
        <f ca="1">IF(C127="","",OFFSET(Zdroj!AP$16,A121-1,0))</f>
        <v/>
      </c>
      <c r="F127" s="157" t="str">
        <f t="shared" ref="F127" ca="1" si="22">IF(SUM(E127:E135)=0,"",SUM(E127:E135))</f>
        <v/>
      </c>
      <c r="G127" s="158"/>
    </row>
    <row r="128" spans="1:7" x14ac:dyDescent="0.25">
      <c r="B128" s="159"/>
      <c r="C128" s="67" t="str">
        <f ca="1">IF(OFFSET(Zdroj!AQ$16,A121-1,0)=0,"",CONCATENATE("B",$A$2+1," - ",Zdroj!$AQ$15))</f>
        <v/>
      </c>
      <c r="D128" s="65" t="str">
        <f ca="1">IF(C128="","",CONCATENATE(OFFSET(Zdroj!AQ$16,A121-1,0)))</f>
        <v/>
      </c>
      <c r="E128" s="34" t="str">
        <f ca="1">IF(C128="","",OFFSET(Zdroj!AR$16,A121-1,0))</f>
        <v/>
      </c>
      <c r="F128" s="157"/>
      <c r="G128" s="158"/>
    </row>
    <row r="129" spans="1:7" x14ac:dyDescent="0.25">
      <c r="B129" s="159"/>
      <c r="C129" s="67" t="str">
        <f ca="1">IF(OFFSET(Zdroj!AS$16,A121-1,0)=0,"",CONCATENATE("B",$A$2+2," - ",Zdroj!$AS$15))</f>
        <v/>
      </c>
      <c r="D129" s="65" t="str">
        <f ca="1">IF(C129="","",CONCATENATE(OFFSET(Zdroj!AS$16,A121-1,0)))</f>
        <v/>
      </c>
      <c r="E129" s="34" t="str">
        <f ca="1">IF(C129="","",OFFSET(Zdroj!AT$16,A121-1,0))</f>
        <v/>
      </c>
      <c r="F129" s="157"/>
      <c r="G129" s="158"/>
    </row>
    <row r="130" spans="1:7" x14ac:dyDescent="0.25">
      <c r="B130" s="159"/>
      <c r="C130" s="67" t="str">
        <f ca="1">IF(OFFSET(Zdroj!AU$16,A121-1,0)=0,"",CONCATENATE("B",$A$2+3," - ",Zdroj!$AU$15))</f>
        <v/>
      </c>
      <c r="D130" s="65" t="str">
        <f ca="1">IF(C130="","",CONCATENATE(OFFSET(Zdroj!AU$16,A121-1,0)))</f>
        <v/>
      </c>
      <c r="E130" s="34" t="str">
        <f ca="1">IF(C130="","",OFFSET(Zdroj!AV$16,A121-1,0))</f>
        <v/>
      </c>
      <c r="F130" s="157"/>
      <c r="G130" s="158"/>
    </row>
    <row r="131" spans="1:7" x14ac:dyDescent="0.25">
      <c r="B131" s="159"/>
      <c r="C131" s="67" t="str">
        <f ca="1">IF(OFFSET(Zdroj!AW$16,A121-1,0)=0,"",CONCATENATE("B",$A$2+4," - ",Zdroj!$AW$15))</f>
        <v/>
      </c>
      <c r="D131" s="65" t="str">
        <f ca="1">IF(C131="","",CONCATENATE(OFFSET(Zdroj!AW$16,A121-1,0)))</f>
        <v/>
      </c>
      <c r="E131" s="34" t="str">
        <f ca="1">IF(C131="","",OFFSET(Zdroj!AX$16,A121-1,0))</f>
        <v/>
      </c>
      <c r="F131" s="157"/>
      <c r="G131" s="158"/>
    </row>
    <row r="132" spans="1:7" x14ac:dyDescent="0.25">
      <c r="B132" s="159"/>
      <c r="C132" s="67" t="str">
        <f ca="1">IF(OFFSET(Zdroj!AY$16,A121-1,0)=0,"",CONCATENATE("B",$A$2+5," - ",Zdroj!$AY$15))</f>
        <v/>
      </c>
      <c r="D132" s="65" t="str">
        <f ca="1">IF(C132="","",CONCATENATE(OFFSET(Zdroj!AY$16,A121-1,0)))</f>
        <v/>
      </c>
      <c r="E132" s="34" t="str">
        <f ca="1">IF(C132="","",OFFSET(Zdroj!AZ$16,A121-1,0))</f>
        <v/>
      </c>
      <c r="F132" s="157"/>
      <c r="G132" s="158"/>
    </row>
    <row r="133" spans="1:7" x14ac:dyDescent="0.25">
      <c r="B133" s="159"/>
      <c r="C133" s="67" t="str">
        <f ca="1">IF(OFFSET(Zdroj!BA$16,A121-1,0)=0,"",CONCATENATE("B",$A$2+6," - ",Zdroj!$BA$15))</f>
        <v/>
      </c>
      <c r="D133" s="65" t="str">
        <f ca="1">IF(C133="","",CONCATENATE(OFFSET(Zdroj!BA$16,A121-1,0)))</f>
        <v/>
      </c>
      <c r="E133" s="34" t="str">
        <f ca="1">IF(C133="","",OFFSET(Zdroj!BB$16,A121-1,0))</f>
        <v/>
      </c>
      <c r="F133" s="157"/>
      <c r="G133" s="158"/>
    </row>
    <row r="134" spans="1:7" x14ac:dyDescent="0.25">
      <c r="B134" s="159"/>
      <c r="C134" s="67" t="str">
        <f ca="1">IF(OFFSET(Zdroj!BC$16,A121-1,0)=0,"",CONCATENATE("B",$A$2+7," - ",Zdroj!$BC$15))</f>
        <v/>
      </c>
      <c r="D134" s="65" t="str">
        <f ca="1">IF(C134="","",CONCATENATE(OFFSET(Zdroj!BC$16,A121-1,0)))</f>
        <v/>
      </c>
      <c r="E134" s="34" t="str">
        <f ca="1">IF(C134="","",OFFSET(Zdroj!BD$16,A121-1,0))</f>
        <v/>
      </c>
      <c r="F134" s="157"/>
      <c r="G134" s="158"/>
    </row>
    <row r="135" spans="1:7" x14ac:dyDescent="0.25">
      <c r="B135" s="159"/>
      <c r="C135" s="67" t="str">
        <f ca="1">IF(OFFSET(Zdroj!BE$16,A121-1,0)=0,"",CONCATENATE("B",$A$2+8," - ",Zdroj!$BE$15))</f>
        <v/>
      </c>
      <c r="D135" s="65" t="str">
        <f ca="1">IF(C135="","",CONCATENATE(OFFSET(Zdroj!BE$16,A121-1,0)))</f>
        <v/>
      </c>
      <c r="E135" s="34" t="str">
        <f ca="1">IF(C135="","",OFFSET(Zdroj!BF$16,A121-1,0))</f>
        <v/>
      </c>
      <c r="F135" s="157"/>
      <c r="G135" s="158"/>
    </row>
    <row r="136" spans="1:7" x14ac:dyDescent="0.25">
      <c r="B136" s="159"/>
      <c r="C136" s="67" t="str">
        <f ca="1">IF(OFFSET(Zdroj!BG$16,A121-1,0)=0,"",CONCATENATE("C",$A$2," - ",Zdroj!$BG$15))</f>
        <v/>
      </c>
      <c r="D136" s="65" t="str">
        <f ca="1">IF(C136="","",CONCATENATE(OFFSET(Zdroj!BG$16,A121-1,0)))</f>
        <v/>
      </c>
      <c r="E136" s="34" t="str">
        <f ca="1">IF(C136="","",OFFSET(Zdroj!BH$16,A121-1,0))</f>
        <v/>
      </c>
      <c r="F136" s="157" t="str">
        <f t="shared" ref="F136" ca="1" si="23">IF(SUM(E136:E137)=0,"",SUM(E136:E137))</f>
        <v/>
      </c>
      <c r="G136" s="158"/>
    </row>
    <row r="137" spans="1:7" x14ac:dyDescent="0.25">
      <c r="B137" s="159"/>
      <c r="C137" s="67" t="str">
        <f ca="1">IF(OFFSET(Zdroj!BI$16,A121-1,0)=0,"",CONCATENATE("C",$A$2+1," - ",Zdroj!$BI$15))</f>
        <v/>
      </c>
      <c r="D137" s="65" t="str">
        <f ca="1">IF(C137="","",CONCATENATE(OFFSET(Zdroj!BI$16,A121-1,0)))</f>
        <v/>
      </c>
      <c r="E137" s="34" t="str">
        <f ca="1">IF(C137="","",OFFSET(Zdroj!BJ$16,A121-1,0))</f>
        <v/>
      </c>
      <c r="F137" s="157"/>
      <c r="G137" s="158"/>
    </row>
    <row r="138" spans="1:7" x14ac:dyDescent="0.25">
      <c r="A138">
        <f>SUM((ROW()+15)/17)</f>
        <v>9</v>
      </c>
      <c r="B138" s="159" t="str">
        <f ca="1">IF(OFFSET(Zdroj!$B$16,A138-1,0)&gt;0,CONCATENATE(A138,"
","___ ","
",OFFSET(Zdroj!$B$16,A138-1,0)),"")</f>
        <v/>
      </c>
      <c r="C138" s="67" t="str">
        <f ca="1">IF(OFFSET(Zdroj!AI$16,A138-1,0)=0,"",CONCATENATE("A",$A$2," - ",Zdroj!$AI$15))</f>
        <v/>
      </c>
      <c r="D138" s="65" t="str">
        <f ca="1">IF(C138="","",CONCATENATE(OFFSET(Zdroj!AI$16,A138-1,0)," - ",OFFSET(Zdroj!BK$16,A138-1,0)))</f>
        <v/>
      </c>
      <c r="E138" s="34" t="str">
        <f ca="1">IF(C138="","",OFFSET(Zdroj!BL$16,A138-1,0))</f>
        <v/>
      </c>
      <c r="F138" s="157" t="str">
        <f t="shared" ref="F138" ca="1" si="24">IF(SUM(E138:E143)=0,"",SUM(E138:E143))</f>
        <v/>
      </c>
      <c r="G138" s="158" t="str">
        <f t="shared" ref="G138" ca="1" si="25">IF(SUM(E138:E154)=0,"",SUM(E138:E154))</f>
        <v/>
      </c>
    </row>
    <row r="139" spans="1:7" x14ac:dyDescent="0.25">
      <c r="B139" s="159"/>
      <c r="C139" s="67" t="str">
        <f ca="1">IF(OFFSET(Zdroj!AJ$16,A138-1,0)=0,"",CONCATENATE("A",$A$2+1," - ",Zdroj!$AJ$15))</f>
        <v/>
      </c>
      <c r="D139" s="65" t="str">
        <f ca="1">IF(C139="","",CONCATENATE(OFFSET(Zdroj!AJ$16,A138-1,0)," - ",OFFSET(Zdroj!BM$16,A138-1,0)))</f>
        <v/>
      </c>
      <c r="E139" s="34" t="str">
        <f ca="1">IF(C139="","",OFFSET(Zdroj!BN$16,A138-1,0))</f>
        <v/>
      </c>
      <c r="F139" s="157"/>
      <c r="G139" s="158"/>
    </row>
    <row r="140" spans="1:7" x14ac:dyDescent="0.25">
      <c r="B140" s="159"/>
      <c r="C140" s="67" t="str">
        <f ca="1">IF(OFFSET(Zdroj!AK$16,A138-1,0)=0,"",CONCATENATE("A",$A$2+2," - ",Zdroj!$AK$15))</f>
        <v/>
      </c>
      <c r="D140" s="65" t="str">
        <f ca="1">IF(C140="","",CONCATENATE(OFFSET(Zdroj!AK$16,A138-1,0)," - ",OFFSET(Zdroj!BO$16,A138-1,0)))</f>
        <v/>
      </c>
      <c r="E140" s="34" t="str">
        <f ca="1">IF(C140="","",OFFSET(Zdroj!BP$16,A138-1,0))</f>
        <v/>
      </c>
      <c r="F140" s="157"/>
      <c r="G140" s="158"/>
    </row>
    <row r="141" spans="1:7" x14ac:dyDescent="0.25">
      <c r="B141" s="159"/>
      <c r="C141" s="67" t="str">
        <f ca="1">IF(OFFSET(Zdroj!AL$16,A138-1,0)=0,"",CONCATENATE("A",$A$2+3," - ",Zdroj!$AL$15))</f>
        <v/>
      </c>
      <c r="D141" s="65" t="str">
        <f ca="1">IF(C141="","",CONCATENATE(OFFSET(Zdroj!AL$16,A138-1,0)," - ",OFFSET(Zdroj!BQ$16,A138-1,0)))</f>
        <v/>
      </c>
      <c r="E141" s="34" t="str">
        <f ca="1">IF(C141="","",OFFSET(Zdroj!BR$16,A138-1,0))</f>
        <v/>
      </c>
      <c r="F141" s="157"/>
      <c r="G141" s="158"/>
    </row>
    <row r="142" spans="1:7" x14ac:dyDescent="0.25">
      <c r="B142" s="159"/>
      <c r="C142" s="67" t="str">
        <f ca="1">IF(OFFSET(Zdroj!AM$16,A138-1,0)=0,"",CONCATENATE("A",$A$2+4," - ",Zdroj!$AM$15))</f>
        <v/>
      </c>
      <c r="D142" s="65" t="str">
        <f ca="1">IF(C142="","",CONCATENATE(OFFSET(Zdroj!AM$16,A138-1,0)," - ",OFFSET(Zdroj!BS$16,A138-1,0)))</f>
        <v/>
      </c>
      <c r="E142" s="34" t="str">
        <f ca="1">IF(C142="","",OFFSET(Zdroj!BT$16,A138-1,0))</f>
        <v/>
      </c>
      <c r="F142" s="157"/>
      <c r="G142" s="158"/>
    </row>
    <row r="143" spans="1:7" x14ac:dyDescent="0.25">
      <c r="B143" s="159"/>
      <c r="C143" s="67" t="str">
        <f ca="1">IF(OFFSET(Zdroj!AN$16,A138-1,0)=0,"",CONCATENATE("A",$A$2+5," - ",Zdroj!$AN$15))</f>
        <v/>
      </c>
      <c r="D143" s="65" t="str">
        <f ca="1">IF(C143="","",CONCATENATE(OFFSET(Zdroj!AN$16,A138-1,0)," - ",OFFSET(Zdroj!BU$16,A138-1,0)))</f>
        <v/>
      </c>
      <c r="E143" s="34" t="str">
        <f ca="1">IF(C143="","",OFFSET(Zdroj!BV$16,A138-1,0))</f>
        <v/>
      </c>
      <c r="F143" s="157"/>
      <c r="G143" s="158"/>
    </row>
    <row r="144" spans="1:7" x14ac:dyDescent="0.25">
      <c r="B144" s="159"/>
      <c r="C144" s="67" t="str">
        <f ca="1">IF(OFFSET(Zdroj!AO$16,A138-1,0)=0,"",CONCATENATE("B",$A$2," - ",Zdroj!$AO$15))</f>
        <v/>
      </c>
      <c r="D144" s="65" t="str">
        <f ca="1">IF(C144="","",CONCATENATE(OFFSET(Zdroj!AO$16,A138-1,0)))</f>
        <v/>
      </c>
      <c r="E144" s="34" t="str">
        <f ca="1">IF(C144="","",OFFSET(Zdroj!AP$16,A138-1,0))</f>
        <v/>
      </c>
      <c r="F144" s="157" t="str">
        <f t="shared" ref="F144" ca="1" si="26">IF(SUM(E144:E152)=0,"",SUM(E144:E152))</f>
        <v/>
      </c>
      <c r="G144" s="158"/>
    </row>
    <row r="145" spans="1:7" x14ac:dyDescent="0.25">
      <c r="B145" s="159"/>
      <c r="C145" s="67" t="str">
        <f ca="1">IF(OFFSET(Zdroj!AQ$16,A138-1,0)=0,"",CONCATENATE("B",$A$2+1," - ",Zdroj!$AQ$15))</f>
        <v/>
      </c>
      <c r="D145" s="65" t="str">
        <f ca="1">IF(C145="","",CONCATENATE(OFFSET(Zdroj!AQ$16,A138-1,0)))</f>
        <v/>
      </c>
      <c r="E145" s="34" t="str">
        <f ca="1">IF(C145="","",OFFSET(Zdroj!AR$16,A138-1,0))</f>
        <v/>
      </c>
      <c r="F145" s="157"/>
      <c r="G145" s="158"/>
    </row>
    <row r="146" spans="1:7" x14ac:dyDescent="0.25">
      <c r="B146" s="159"/>
      <c r="C146" s="67" t="str">
        <f ca="1">IF(OFFSET(Zdroj!AS$16,A138-1,0)=0,"",CONCATENATE("B",$A$2+2," - ",Zdroj!$AS$15))</f>
        <v/>
      </c>
      <c r="D146" s="65" t="str">
        <f ca="1">IF(C146="","",CONCATENATE(OFFSET(Zdroj!AS$16,A138-1,0)))</f>
        <v/>
      </c>
      <c r="E146" s="34" t="str">
        <f ca="1">IF(C146="","",OFFSET(Zdroj!AT$16,A138-1,0))</f>
        <v/>
      </c>
      <c r="F146" s="157"/>
      <c r="G146" s="158"/>
    </row>
    <row r="147" spans="1:7" x14ac:dyDescent="0.25">
      <c r="B147" s="159"/>
      <c r="C147" s="67" t="str">
        <f ca="1">IF(OFFSET(Zdroj!AU$16,A138-1,0)=0,"",CONCATENATE("B",$A$2+3," - ",Zdroj!$AU$15))</f>
        <v/>
      </c>
      <c r="D147" s="65" t="str">
        <f ca="1">IF(C147="","",CONCATENATE(OFFSET(Zdroj!AU$16,A138-1,0)))</f>
        <v/>
      </c>
      <c r="E147" s="34" t="str">
        <f ca="1">IF(C147="","",OFFSET(Zdroj!AV$16,A138-1,0))</f>
        <v/>
      </c>
      <c r="F147" s="157"/>
      <c r="G147" s="158"/>
    </row>
    <row r="148" spans="1:7" x14ac:dyDescent="0.25">
      <c r="B148" s="159"/>
      <c r="C148" s="67" t="str">
        <f ca="1">IF(OFFSET(Zdroj!AW$16,A138-1,0)=0,"",CONCATENATE("B",$A$2+4," - ",Zdroj!$AW$15))</f>
        <v/>
      </c>
      <c r="D148" s="65" t="str">
        <f ca="1">IF(C148="","",CONCATENATE(OFFSET(Zdroj!AW$16,A138-1,0)))</f>
        <v/>
      </c>
      <c r="E148" s="34" t="str">
        <f ca="1">IF(C148="","",OFFSET(Zdroj!AX$16,A138-1,0))</f>
        <v/>
      </c>
      <c r="F148" s="157"/>
      <c r="G148" s="158"/>
    </row>
    <row r="149" spans="1:7" x14ac:dyDescent="0.25">
      <c r="B149" s="159"/>
      <c r="C149" s="67" t="str">
        <f ca="1">IF(OFFSET(Zdroj!AY$16,A138-1,0)=0,"",CONCATENATE("B",$A$2+5," - ",Zdroj!$AY$15))</f>
        <v/>
      </c>
      <c r="D149" s="65" t="str">
        <f ca="1">IF(C149="","",CONCATENATE(OFFSET(Zdroj!AY$16,A138-1,0)))</f>
        <v/>
      </c>
      <c r="E149" s="34" t="str">
        <f ca="1">IF(C149="","",OFFSET(Zdroj!AZ$16,A138-1,0))</f>
        <v/>
      </c>
      <c r="F149" s="157"/>
      <c r="G149" s="158"/>
    </row>
    <row r="150" spans="1:7" x14ac:dyDescent="0.25">
      <c r="B150" s="159"/>
      <c r="C150" s="67" t="str">
        <f ca="1">IF(OFFSET(Zdroj!BA$16,A138-1,0)=0,"",CONCATENATE("B",$A$2+6," - ",Zdroj!$BA$15))</f>
        <v/>
      </c>
      <c r="D150" s="65" t="str">
        <f ca="1">IF(C150="","",CONCATENATE(OFFSET(Zdroj!BA$16,A138-1,0)))</f>
        <v/>
      </c>
      <c r="E150" s="34" t="str">
        <f ca="1">IF(C150="","",OFFSET(Zdroj!BB$16,A138-1,0))</f>
        <v/>
      </c>
      <c r="F150" s="157"/>
      <c r="G150" s="158"/>
    </row>
    <row r="151" spans="1:7" x14ac:dyDescent="0.25">
      <c r="B151" s="159"/>
      <c r="C151" s="67" t="str">
        <f ca="1">IF(OFFSET(Zdroj!BC$16,A138-1,0)=0,"",CONCATENATE("B",$A$2+7," - ",Zdroj!$BC$15))</f>
        <v/>
      </c>
      <c r="D151" s="65" t="str">
        <f ca="1">IF(C151="","",CONCATENATE(OFFSET(Zdroj!BC$16,A138-1,0)))</f>
        <v/>
      </c>
      <c r="E151" s="34" t="str">
        <f ca="1">IF(C151="","",OFFSET(Zdroj!BD$16,A138-1,0))</f>
        <v/>
      </c>
      <c r="F151" s="157"/>
      <c r="G151" s="158"/>
    </row>
    <row r="152" spans="1:7" x14ac:dyDescent="0.25">
      <c r="B152" s="159"/>
      <c r="C152" s="67" t="str">
        <f ca="1">IF(OFFSET(Zdroj!BE$16,A138-1,0)=0,"",CONCATENATE("B",$A$2+8," - ",Zdroj!$BE$15))</f>
        <v/>
      </c>
      <c r="D152" s="65" t="str">
        <f ca="1">IF(C152="","",CONCATENATE(OFFSET(Zdroj!BE$16,A138-1,0)))</f>
        <v/>
      </c>
      <c r="E152" s="34" t="str">
        <f ca="1">IF(C152="","",OFFSET(Zdroj!BF$16,A138-1,0))</f>
        <v/>
      </c>
      <c r="F152" s="157"/>
      <c r="G152" s="158"/>
    </row>
    <row r="153" spans="1:7" x14ac:dyDescent="0.25">
      <c r="B153" s="159"/>
      <c r="C153" s="67" t="str">
        <f ca="1">IF(OFFSET(Zdroj!BG$16,A138-1,0)=0,"",CONCATENATE("C",$A$2," - ",Zdroj!$BG$15))</f>
        <v/>
      </c>
      <c r="D153" s="65" t="str">
        <f ca="1">IF(C153="","",CONCATENATE(OFFSET(Zdroj!BG$16,A138-1,0)))</f>
        <v/>
      </c>
      <c r="E153" s="34" t="str">
        <f ca="1">IF(C153="","",OFFSET(Zdroj!BH$16,A138-1,0))</f>
        <v/>
      </c>
      <c r="F153" s="157" t="str">
        <f t="shared" ref="F153" ca="1" si="27">IF(SUM(E153:E154)=0,"",SUM(E153:E154))</f>
        <v/>
      </c>
      <c r="G153" s="158"/>
    </row>
    <row r="154" spans="1:7" x14ac:dyDescent="0.25">
      <c r="B154" s="159"/>
      <c r="C154" s="67" t="str">
        <f ca="1">IF(OFFSET(Zdroj!BI$16,A138-1,0)=0,"",CONCATENATE("C",$A$2+1," - ",Zdroj!$BI$15))</f>
        <v/>
      </c>
      <c r="D154" s="65" t="str">
        <f ca="1">IF(C154="","",CONCATENATE(OFFSET(Zdroj!BI$16,A138-1,0)))</f>
        <v/>
      </c>
      <c r="E154" s="34" t="str">
        <f ca="1">IF(C154="","",OFFSET(Zdroj!BJ$16,A138-1,0))</f>
        <v/>
      </c>
      <c r="F154" s="157"/>
      <c r="G154" s="158"/>
    </row>
    <row r="155" spans="1:7" x14ac:dyDescent="0.25">
      <c r="A155">
        <f>SUM((ROW()+15)/17)</f>
        <v>10</v>
      </c>
      <c r="B155" s="159" t="str">
        <f ca="1">IF(OFFSET(Zdroj!$B$16,A155-1,0)&gt;0,CONCATENATE(A155,"
","___ ","
",OFFSET(Zdroj!$B$16,A155-1,0)),"")</f>
        <v/>
      </c>
      <c r="C155" s="67" t="str">
        <f ca="1">IF(OFFSET(Zdroj!AI$16,A155-1,0)=0,"",CONCATENATE("A",$A$2," - ",Zdroj!$AI$15))</f>
        <v/>
      </c>
      <c r="D155" s="65" t="str">
        <f ca="1">IF(C155="","",CONCATENATE(OFFSET(Zdroj!AI$16,A155-1,0)," - ",OFFSET(Zdroj!BK$16,A155-1,0)))</f>
        <v/>
      </c>
      <c r="E155" s="34" t="str">
        <f ca="1">IF(C155="","",OFFSET(Zdroj!BL$16,A155-1,0))</f>
        <v/>
      </c>
      <c r="F155" s="157" t="str">
        <f t="shared" ref="F155" ca="1" si="28">IF(SUM(E155:E160)=0,"",SUM(E155:E160))</f>
        <v/>
      </c>
      <c r="G155" s="158" t="str">
        <f t="shared" ref="G155" ca="1" si="29">IF(SUM(E155:E171)=0,"",SUM(E155:E171))</f>
        <v/>
      </c>
    </row>
    <row r="156" spans="1:7" x14ac:dyDescent="0.25">
      <c r="B156" s="159"/>
      <c r="C156" s="67" t="str">
        <f ca="1">IF(OFFSET(Zdroj!AJ$16,A155-1,0)=0,"",CONCATENATE("A",$A$2+1," - ",Zdroj!$AJ$15))</f>
        <v/>
      </c>
      <c r="D156" s="65" t="str">
        <f ca="1">IF(C156="","",CONCATENATE(OFFSET(Zdroj!AJ$16,A155-1,0)," - ",OFFSET(Zdroj!BM$16,A155-1,0)))</f>
        <v/>
      </c>
      <c r="E156" s="34" t="str">
        <f ca="1">IF(C156="","",OFFSET(Zdroj!BN$16,A155-1,0))</f>
        <v/>
      </c>
      <c r="F156" s="157"/>
      <c r="G156" s="158"/>
    </row>
    <row r="157" spans="1:7" x14ac:dyDescent="0.25">
      <c r="B157" s="159"/>
      <c r="C157" s="67" t="str">
        <f ca="1">IF(OFFSET(Zdroj!AK$16,A155-1,0)=0,"",CONCATENATE("A",$A$2+2," - ",Zdroj!$AK$15))</f>
        <v/>
      </c>
      <c r="D157" s="65" t="str">
        <f ca="1">IF(C157="","",CONCATENATE(OFFSET(Zdroj!AK$16,A155-1,0)," - ",OFFSET(Zdroj!BO$16,A155-1,0)))</f>
        <v/>
      </c>
      <c r="E157" s="34" t="str">
        <f ca="1">IF(C157="","",OFFSET(Zdroj!BP$16,A155-1,0))</f>
        <v/>
      </c>
      <c r="F157" s="157"/>
      <c r="G157" s="158"/>
    </row>
    <row r="158" spans="1:7" x14ac:dyDescent="0.25">
      <c r="B158" s="159"/>
      <c r="C158" s="67" t="str">
        <f ca="1">IF(OFFSET(Zdroj!AL$16,A155-1,0)=0,"",CONCATENATE("A",$A$2+3," - ",Zdroj!$AL$15))</f>
        <v/>
      </c>
      <c r="D158" s="65" t="str">
        <f ca="1">IF(C158="","",CONCATENATE(OFFSET(Zdroj!AL$16,A155-1,0)," - ",OFFSET(Zdroj!BQ$16,A155-1,0)))</f>
        <v/>
      </c>
      <c r="E158" s="34" t="str">
        <f ca="1">IF(C158="","",OFFSET(Zdroj!BR$16,A155-1,0))</f>
        <v/>
      </c>
      <c r="F158" s="157"/>
      <c r="G158" s="158"/>
    </row>
    <row r="159" spans="1:7" x14ac:dyDescent="0.25">
      <c r="B159" s="159"/>
      <c r="C159" s="67" t="str">
        <f ca="1">IF(OFFSET(Zdroj!AM$16,A155-1,0)=0,"",CONCATENATE("A",$A$2+4," - ",Zdroj!$AM$15))</f>
        <v/>
      </c>
      <c r="D159" s="65" t="str">
        <f ca="1">IF(C159="","",CONCATENATE(OFFSET(Zdroj!AM$16,A155-1,0)," - ",OFFSET(Zdroj!BS$16,A155-1,0)))</f>
        <v/>
      </c>
      <c r="E159" s="34" t="str">
        <f ca="1">IF(C159="","",OFFSET(Zdroj!BT$16,A155-1,0))</f>
        <v/>
      </c>
      <c r="F159" s="157"/>
      <c r="G159" s="158"/>
    </row>
    <row r="160" spans="1:7" x14ac:dyDescent="0.25">
      <c r="B160" s="159"/>
      <c r="C160" s="67" t="str">
        <f ca="1">IF(OFFSET(Zdroj!AN$16,A155-1,0)=0,"",CONCATENATE("A",$A$2+5," - ",Zdroj!$AN$15))</f>
        <v/>
      </c>
      <c r="D160" s="65" t="str">
        <f ca="1">IF(C160="","",CONCATENATE(OFFSET(Zdroj!AN$16,A155-1,0)," - ",OFFSET(Zdroj!BU$16,A155-1,0)))</f>
        <v/>
      </c>
      <c r="E160" s="34" t="str">
        <f ca="1">IF(C160="","",OFFSET(Zdroj!BV$16,A155-1,0))</f>
        <v/>
      </c>
      <c r="F160" s="157"/>
      <c r="G160" s="158"/>
    </row>
    <row r="161" spans="1:7" x14ac:dyDescent="0.25">
      <c r="B161" s="159"/>
      <c r="C161" s="67" t="str">
        <f ca="1">IF(OFFSET(Zdroj!AO$16,A155-1,0)=0,"",CONCATENATE("B",$A$2," - ",Zdroj!$AO$15))</f>
        <v/>
      </c>
      <c r="D161" s="65" t="str">
        <f ca="1">IF(C161="","",CONCATENATE(OFFSET(Zdroj!AO$16,A155-1,0)))</f>
        <v/>
      </c>
      <c r="E161" s="34" t="str">
        <f ca="1">IF(C161="","",OFFSET(Zdroj!AP$16,A155-1,0))</f>
        <v/>
      </c>
      <c r="F161" s="157" t="str">
        <f t="shared" ref="F161" ca="1" si="30">IF(SUM(E161:E169)=0,"",SUM(E161:E169))</f>
        <v/>
      </c>
      <c r="G161" s="158"/>
    </row>
    <row r="162" spans="1:7" x14ac:dyDescent="0.25">
      <c r="B162" s="159"/>
      <c r="C162" s="67" t="str">
        <f ca="1">IF(OFFSET(Zdroj!AQ$16,A155-1,0)=0,"",CONCATENATE("B",$A$2+1," - ",Zdroj!$AQ$15))</f>
        <v/>
      </c>
      <c r="D162" s="65" t="str">
        <f ca="1">IF(C162="","",CONCATENATE(OFFSET(Zdroj!AQ$16,A155-1,0)))</f>
        <v/>
      </c>
      <c r="E162" s="34" t="str">
        <f ca="1">IF(C162="","",OFFSET(Zdroj!AR$16,A155-1,0))</f>
        <v/>
      </c>
      <c r="F162" s="157"/>
      <c r="G162" s="158"/>
    </row>
    <row r="163" spans="1:7" x14ac:dyDescent="0.25">
      <c r="B163" s="159"/>
      <c r="C163" s="67" t="str">
        <f ca="1">IF(OFFSET(Zdroj!AS$16,A155-1,0)=0,"",CONCATENATE("B",$A$2+2," - ",Zdroj!$AS$15))</f>
        <v/>
      </c>
      <c r="D163" s="65" t="str">
        <f ca="1">IF(C163="","",CONCATENATE(OFFSET(Zdroj!AS$16,A155-1,0)))</f>
        <v/>
      </c>
      <c r="E163" s="34" t="str">
        <f ca="1">IF(C163="","",OFFSET(Zdroj!AT$16,A155-1,0))</f>
        <v/>
      </c>
      <c r="F163" s="157"/>
      <c r="G163" s="158"/>
    </row>
    <row r="164" spans="1:7" x14ac:dyDescent="0.25">
      <c r="B164" s="159"/>
      <c r="C164" s="67" t="str">
        <f ca="1">IF(OFFSET(Zdroj!AU$16,A155-1,0)=0,"",CONCATENATE("B",$A$2+3," - ",Zdroj!$AU$15))</f>
        <v/>
      </c>
      <c r="D164" s="65" t="str">
        <f ca="1">IF(C164="","",CONCATENATE(OFFSET(Zdroj!AU$16,A155-1,0)))</f>
        <v/>
      </c>
      <c r="E164" s="34" t="str">
        <f ca="1">IF(C164="","",OFFSET(Zdroj!AV$16,A155-1,0))</f>
        <v/>
      </c>
      <c r="F164" s="157"/>
      <c r="G164" s="158"/>
    </row>
    <row r="165" spans="1:7" x14ac:dyDescent="0.25">
      <c r="B165" s="159"/>
      <c r="C165" s="67" t="str">
        <f ca="1">IF(OFFSET(Zdroj!AW$16,A155-1,0)=0,"",CONCATENATE("B",$A$2+4," - ",Zdroj!$AW$15))</f>
        <v/>
      </c>
      <c r="D165" s="65" t="str">
        <f ca="1">IF(C165="","",CONCATENATE(OFFSET(Zdroj!AW$16,A155-1,0)))</f>
        <v/>
      </c>
      <c r="E165" s="34" t="str">
        <f ca="1">IF(C165="","",OFFSET(Zdroj!AX$16,A155-1,0))</f>
        <v/>
      </c>
      <c r="F165" s="157"/>
      <c r="G165" s="158"/>
    </row>
    <row r="166" spans="1:7" x14ac:dyDescent="0.25">
      <c r="B166" s="159"/>
      <c r="C166" s="67" t="str">
        <f ca="1">IF(OFFSET(Zdroj!AY$16,A155-1,0)=0,"",CONCATENATE("B",$A$2+5," - ",Zdroj!$AY$15))</f>
        <v/>
      </c>
      <c r="D166" s="65" t="str">
        <f ca="1">IF(C166="","",CONCATENATE(OFFSET(Zdroj!AY$16,A155-1,0)))</f>
        <v/>
      </c>
      <c r="E166" s="34" t="str">
        <f ca="1">IF(C166="","",OFFSET(Zdroj!AZ$16,A155-1,0))</f>
        <v/>
      </c>
      <c r="F166" s="157"/>
      <c r="G166" s="158"/>
    </row>
    <row r="167" spans="1:7" x14ac:dyDescent="0.25">
      <c r="B167" s="159"/>
      <c r="C167" s="67" t="str">
        <f ca="1">IF(OFFSET(Zdroj!BA$16,A155-1,0)=0,"",CONCATENATE("B",$A$2+6," - ",Zdroj!$BA$15))</f>
        <v/>
      </c>
      <c r="D167" s="65" t="str">
        <f ca="1">IF(C167="","",CONCATENATE(OFFSET(Zdroj!BA$16,A155-1,0)))</f>
        <v/>
      </c>
      <c r="E167" s="34" t="str">
        <f ca="1">IF(C167="","",OFFSET(Zdroj!BB$16,A155-1,0))</f>
        <v/>
      </c>
      <c r="F167" s="157"/>
      <c r="G167" s="158"/>
    </row>
    <row r="168" spans="1:7" x14ac:dyDescent="0.25">
      <c r="B168" s="159"/>
      <c r="C168" s="67" t="str">
        <f ca="1">IF(OFFSET(Zdroj!BC$16,A155-1,0)=0,"",CONCATENATE("B",$A$2+7," - ",Zdroj!$BC$15))</f>
        <v/>
      </c>
      <c r="D168" s="65" t="str">
        <f ca="1">IF(C168="","",CONCATENATE(OFFSET(Zdroj!BC$16,A155-1,0)))</f>
        <v/>
      </c>
      <c r="E168" s="34" t="str">
        <f ca="1">IF(C168="","",OFFSET(Zdroj!BD$16,A155-1,0))</f>
        <v/>
      </c>
      <c r="F168" s="157"/>
      <c r="G168" s="158"/>
    </row>
    <row r="169" spans="1:7" x14ac:dyDescent="0.25">
      <c r="B169" s="159"/>
      <c r="C169" s="67" t="str">
        <f ca="1">IF(OFFSET(Zdroj!BE$16,A155-1,0)=0,"",CONCATENATE("B",$A$2+8," - ",Zdroj!$BE$15))</f>
        <v/>
      </c>
      <c r="D169" s="65" t="str">
        <f ca="1">IF(C169="","",CONCATENATE(OFFSET(Zdroj!BE$16,A155-1,0)))</f>
        <v/>
      </c>
      <c r="E169" s="34" t="str">
        <f ca="1">IF(C169="","",OFFSET(Zdroj!BF$16,A155-1,0))</f>
        <v/>
      </c>
      <c r="F169" s="157"/>
      <c r="G169" s="158"/>
    </row>
    <row r="170" spans="1:7" x14ac:dyDescent="0.25">
      <c r="B170" s="159"/>
      <c r="C170" s="67" t="str">
        <f ca="1">IF(OFFSET(Zdroj!BG$16,A155-1,0)=0,"",CONCATENATE("C",$A$2," - ",Zdroj!$BG$15))</f>
        <v/>
      </c>
      <c r="D170" s="65" t="str">
        <f ca="1">IF(C170="","",CONCATENATE(OFFSET(Zdroj!BG$16,A155-1,0)))</f>
        <v/>
      </c>
      <c r="E170" s="34" t="str">
        <f ca="1">IF(C170="","",OFFSET(Zdroj!BH$16,A155-1,0))</f>
        <v/>
      </c>
      <c r="F170" s="157" t="str">
        <f t="shared" ref="F170" ca="1" si="31">IF(SUM(E170:E171)=0,"",SUM(E170:E171))</f>
        <v/>
      </c>
      <c r="G170" s="158"/>
    </row>
    <row r="171" spans="1:7" x14ac:dyDescent="0.25">
      <c r="B171" s="159"/>
      <c r="C171" s="67" t="str">
        <f ca="1">IF(OFFSET(Zdroj!BI$16,A155-1,0)=0,"",CONCATENATE("C",$A$2+1," - ",Zdroj!$BI$15))</f>
        <v/>
      </c>
      <c r="D171" s="65" t="str">
        <f ca="1">IF(C171="","",CONCATENATE(OFFSET(Zdroj!BI$16,A155-1,0)))</f>
        <v/>
      </c>
      <c r="E171" s="34" t="str">
        <f ca="1">IF(C171="","",OFFSET(Zdroj!BJ$16,A155-1,0))</f>
        <v/>
      </c>
      <c r="F171" s="157"/>
      <c r="G171" s="158"/>
    </row>
    <row r="172" spans="1:7" x14ac:dyDescent="0.25">
      <c r="A172">
        <f>SUM((ROW()+15)/17)</f>
        <v>11</v>
      </c>
      <c r="B172" s="159" t="str">
        <f ca="1">IF(OFFSET(Zdroj!$B$16,A172-1,0)&gt;0,CONCATENATE(A172,"
","___ ","
",OFFSET(Zdroj!$B$16,A172-1,0)),"")</f>
        <v/>
      </c>
      <c r="C172" s="67" t="str">
        <f ca="1">IF(OFFSET(Zdroj!AI$16,A172-1,0)=0,"",CONCATENATE("A",$A$2," - ",Zdroj!$AI$15))</f>
        <v/>
      </c>
      <c r="D172" s="65" t="str">
        <f ca="1">IF(C172="","",CONCATENATE(OFFSET(Zdroj!AI$16,A172-1,0)," - ",OFFSET(Zdroj!BK$16,A172-1,0)))</f>
        <v/>
      </c>
      <c r="E172" s="34" t="str">
        <f ca="1">IF(C172="","",OFFSET(Zdroj!BL$16,A172-1,0))</f>
        <v/>
      </c>
      <c r="F172" s="157" t="str">
        <f t="shared" ref="F172" ca="1" si="32">IF(SUM(E172:E177)=0,"",SUM(E172:E177))</f>
        <v/>
      </c>
      <c r="G172" s="158" t="str">
        <f t="shared" ref="G172" ca="1" si="33">IF(SUM(E172:E188)=0,"",SUM(E172:E188))</f>
        <v/>
      </c>
    </row>
    <row r="173" spans="1:7" x14ac:dyDescent="0.25">
      <c r="B173" s="159"/>
      <c r="C173" s="67" t="str">
        <f ca="1">IF(OFFSET(Zdroj!AJ$16,A172-1,0)=0,"",CONCATENATE("A",$A$2+1," - ",Zdroj!$AJ$15))</f>
        <v/>
      </c>
      <c r="D173" s="65" t="str">
        <f ca="1">IF(C173="","",CONCATENATE(OFFSET(Zdroj!AJ$16,A172-1,0)," - ",OFFSET(Zdroj!BM$16,A172-1,0)))</f>
        <v/>
      </c>
      <c r="E173" s="34" t="str">
        <f ca="1">IF(C173="","",OFFSET(Zdroj!BN$16,A172-1,0))</f>
        <v/>
      </c>
      <c r="F173" s="157"/>
      <c r="G173" s="158"/>
    </row>
    <row r="174" spans="1:7" x14ac:dyDescent="0.25">
      <c r="B174" s="159"/>
      <c r="C174" s="67" t="str">
        <f ca="1">IF(OFFSET(Zdroj!AK$16,A172-1,0)=0,"",CONCATENATE("A",$A$2+2," - ",Zdroj!$AK$15))</f>
        <v/>
      </c>
      <c r="D174" s="65" t="str">
        <f ca="1">IF(C174="","",CONCATENATE(OFFSET(Zdroj!AK$16,A172-1,0)," - ",OFFSET(Zdroj!BO$16,A172-1,0)))</f>
        <v/>
      </c>
      <c r="E174" s="34" t="str">
        <f ca="1">IF(C174="","",OFFSET(Zdroj!BP$16,A172-1,0))</f>
        <v/>
      </c>
      <c r="F174" s="157"/>
      <c r="G174" s="158"/>
    </row>
    <row r="175" spans="1:7" x14ac:dyDescent="0.25">
      <c r="B175" s="159"/>
      <c r="C175" s="67" t="str">
        <f ca="1">IF(OFFSET(Zdroj!AL$16,A172-1,0)=0,"",CONCATENATE("A",$A$2+3," - ",Zdroj!$AL$15))</f>
        <v/>
      </c>
      <c r="D175" s="65" t="str">
        <f ca="1">IF(C175="","",CONCATENATE(OFFSET(Zdroj!AL$16,A172-1,0)," - ",OFFSET(Zdroj!BQ$16,A172-1,0)))</f>
        <v/>
      </c>
      <c r="E175" s="34" t="str">
        <f ca="1">IF(C175="","",OFFSET(Zdroj!BR$16,A172-1,0))</f>
        <v/>
      </c>
      <c r="F175" s="157"/>
      <c r="G175" s="158"/>
    </row>
    <row r="176" spans="1:7" x14ac:dyDescent="0.25">
      <c r="B176" s="159"/>
      <c r="C176" s="67" t="str">
        <f ca="1">IF(OFFSET(Zdroj!AM$16,A172-1,0)=0,"",CONCATENATE("A",$A$2+4," - ",Zdroj!$AM$15))</f>
        <v/>
      </c>
      <c r="D176" s="65" t="str">
        <f ca="1">IF(C176="","",CONCATENATE(OFFSET(Zdroj!AM$16,A172-1,0)," - ",OFFSET(Zdroj!BS$16,A172-1,0)))</f>
        <v/>
      </c>
      <c r="E176" s="34" t="str">
        <f ca="1">IF(C176="","",OFFSET(Zdroj!BT$16,A172-1,0))</f>
        <v/>
      </c>
      <c r="F176" s="157"/>
      <c r="G176" s="158"/>
    </row>
    <row r="177" spans="1:7" x14ac:dyDescent="0.25">
      <c r="B177" s="159"/>
      <c r="C177" s="67" t="str">
        <f ca="1">IF(OFFSET(Zdroj!AN$16,A172-1,0)=0,"",CONCATENATE("A",$A$2+5," - ",Zdroj!$AN$15))</f>
        <v/>
      </c>
      <c r="D177" s="65" t="str">
        <f ca="1">IF(C177="","",CONCATENATE(OFFSET(Zdroj!AN$16,A172-1,0)," - ",OFFSET(Zdroj!BU$16,A172-1,0)))</f>
        <v/>
      </c>
      <c r="E177" s="34" t="str">
        <f ca="1">IF(C177="","",OFFSET(Zdroj!BV$16,A172-1,0))</f>
        <v/>
      </c>
      <c r="F177" s="157"/>
      <c r="G177" s="158"/>
    </row>
    <row r="178" spans="1:7" x14ac:dyDescent="0.25">
      <c r="B178" s="159"/>
      <c r="C178" s="67" t="str">
        <f ca="1">IF(OFFSET(Zdroj!AO$16,A172-1,0)=0,"",CONCATENATE("B",$A$2," - ",Zdroj!$AO$15))</f>
        <v/>
      </c>
      <c r="D178" s="65" t="str">
        <f ca="1">IF(C178="","",CONCATENATE(OFFSET(Zdroj!AO$16,A172-1,0)))</f>
        <v/>
      </c>
      <c r="E178" s="34" t="str">
        <f ca="1">IF(C178="","",OFFSET(Zdroj!AP$16,A172-1,0))</f>
        <v/>
      </c>
      <c r="F178" s="157" t="str">
        <f t="shared" ref="F178" ca="1" si="34">IF(SUM(E178:E186)=0,"",SUM(E178:E186))</f>
        <v/>
      </c>
      <c r="G178" s="158"/>
    </row>
    <row r="179" spans="1:7" x14ac:dyDescent="0.25">
      <c r="B179" s="159"/>
      <c r="C179" s="67" t="str">
        <f ca="1">IF(OFFSET(Zdroj!AQ$16,A172-1,0)=0,"",CONCATENATE("B",$A$2+1," - ",Zdroj!$AQ$15))</f>
        <v/>
      </c>
      <c r="D179" s="65" t="str">
        <f ca="1">IF(C179="","",CONCATENATE(OFFSET(Zdroj!AQ$16,A172-1,0)))</f>
        <v/>
      </c>
      <c r="E179" s="34" t="str">
        <f ca="1">IF(C179="","",OFFSET(Zdroj!AR$16,A172-1,0))</f>
        <v/>
      </c>
      <c r="F179" s="157"/>
      <c r="G179" s="158"/>
    </row>
    <row r="180" spans="1:7" x14ac:dyDescent="0.25">
      <c r="B180" s="159"/>
      <c r="C180" s="67" t="str">
        <f ca="1">IF(OFFSET(Zdroj!AS$16,A172-1,0)=0,"",CONCATENATE("B",$A$2+2," - ",Zdroj!$AS$15))</f>
        <v/>
      </c>
      <c r="D180" s="65" t="str">
        <f ca="1">IF(C180="","",CONCATENATE(OFFSET(Zdroj!AS$16,A172-1,0)))</f>
        <v/>
      </c>
      <c r="E180" s="34" t="str">
        <f ca="1">IF(C180="","",OFFSET(Zdroj!AT$16,A172-1,0))</f>
        <v/>
      </c>
      <c r="F180" s="157"/>
      <c r="G180" s="158"/>
    </row>
    <row r="181" spans="1:7" x14ac:dyDescent="0.25">
      <c r="B181" s="159"/>
      <c r="C181" s="67" t="str">
        <f ca="1">IF(OFFSET(Zdroj!AU$16,A172-1,0)=0,"",CONCATENATE("B",$A$2+3," - ",Zdroj!$AU$15))</f>
        <v/>
      </c>
      <c r="D181" s="65" t="str">
        <f ca="1">IF(C181="","",CONCATENATE(OFFSET(Zdroj!AU$16,A172-1,0)))</f>
        <v/>
      </c>
      <c r="E181" s="34" t="str">
        <f ca="1">IF(C181="","",OFFSET(Zdroj!AV$16,A172-1,0))</f>
        <v/>
      </c>
      <c r="F181" s="157"/>
      <c r="G181" s="158"/>
    </row>
    <row r="182" spans="1:7" x14ac:dyDescent="0.25">
      <c r="B182" s="159"/>
      <c r="C182" s="67" t="str">
        <f ca="1">IF(OFFSET(Zdroj!AW$16,A172-1,0)=0,"",CONCATENATE("B",$A$2+4," - ",Zdroj!$AW$15))</f>
        <v/>
      </c>
      <c r="D182" s="65" t="str">
        <f ca="1">IF(C182="","",CONCATENATE(OFFSET(Zdroj!AW$16,A172-1,0)))</f>
        <v/>
      </c>
      <c r="E182" s="34" t="str">
        <f ca="1">IF(C182="","",OFFSET(Zdroj!AX$16,A172-1,0))</f>
        <v/>
      </c>
      <c r="F182" s="157"/>
      <c r="G182" s="158"/>
    </row>
    <row r="183" spans="1:7" x14ac:dyDescent="0.25">
      <c r="B183" s="159"/>
      <c r="C183" s="67" t="str">
        <f ca="1">IF(OFFSET(Zdroj!AY$16,A172-1,0)=0,"",CONCATENATE("B",$A$2+5," - ",Zdroj!$AY$15))</f>
        <v/>
      </c>
      <c r="D183" s="65" t="str">
        <f ca="1">IF(C183="","",CONCATENATE(OFFSET(Zdroj!AY$16,A172-1,0)))</f>
        <v/>
      </c>
      <c r="E183" s="34" t="str">
        <f ca="1">IF(C183="","",OFFSET(Zdroj!AZ$16,A172-1,0))</f>
        <v/>
      </c>
      <c r="F183" s="157"/>
      <c r="G183" s="158"/>
    </row>
    <row r="184" spans="1:7" x14ac:dyDescent="0.25">
      <c r="B184" s="159"/>
      <c r="C184" s="67" t="str">
        <f ca="1">IF(OFFSET(Zdroj!BA$16,A172-1,0)=0,"",CONCATENATE("B",$A$2+6," - ",Zdroj!$BA$15))</f>
        <v/>
      </c>
      <c r="D184" s="65" t="str">
        <f ca="1">IF(C184="","",CONCATENATE(OFFSET(Zdroj!BA$16,A172-1,0)))</f>
        <v/>
      </c>
      <c r="E184" s="34" t="str">
        <f ca="1">IF(C184="","",OFFSET(Zdroj!BB$16,A172-1,0))</f>
        <v/>
      </c>
      <c r="F184" s="157"/>
      <c r="G184" s="158"/>
    </row>
    <row r="185" spans="1:7" x14ac:dyDescent="0.25">
      <c r="B185" s="159"/>
      <c r="C185" s="67" t="str">
        <f ca="1">IF(OFFSET(Zdroj!BC$16,A172-1,0)=0,"",CONCATENATE("B",$A$2+7," - ",Zdroj!$BC$15))</f>
        <v/>
      </c>
      <c r="D185" s="65" t="str">
        <f ca="1">IF(C185="","",CONCATENATE(OFFSET(Zdroj!BC$16,A172-1,0)))</f>
        <v/>
      </c>
      <c r="E185" s="34" t="str">
        <f ca="1">IF(C185="","",OFFSET(Zdroj!BD$16,A172-1,0))</f>
        <v/>
      </c>
      <c r="F185" s="157"/>
      <c r="G185" s="158"/>
    </row>
    <row r="186" spans="1:7" x14ac:dyDescent="0.25">
      <c r="B186" s="159"/>
      <c r="C186" s="67" t="str">
        <f ca="1">IF(OFFSET(Zdroj!BE$16,A172-1,0)=0,"",CONCATENATE("B",$A$2+8," - ",Zdroj!$BE$15))</f>
        <v/>
      </c>
      <c r="D186" s="65" t="str">
        <f ca="1">IF(C186="","",CONCATENATE(OFFSET(Zdroj!BE$16,A172-1,0)))</f>
        <v/>
      </c>
      <c r="E186" s="34" t="str">
        <f ca="1">IF(C186="","",OFFSET(Zdroj!BF$16,A172-1,0))</f>
        <v/>
      </c>
      <c r="F186" s="157"/>
      <c r="G186" s="158"/>
    </row>
    <row r="187" spans="1:7" x14ac:dyDescent="0.25">
      <c r="B187" s="159"/>
      <c r="C187" s="67" t="str">
        <f ca="1">IF(OFFSET(Zdroj!BG$16,A172-1,0)=0,"",CONCATENATE("C",$A$2," - ",Zdroj!$BG$15))</f>
        <v/>
      </c>
      <c r="D187" s="65" t="str">
        <f ca="1">IF(C187="","",CONCATENATE(OFFSET(Zdroj!BG$16,A172-1,0)))</f>
        <v/>
      </c>
      <c r="E187" s="34" t="str">
        <f ca="1">IF(C187="","",OFFSET(Zdroj!BH$16,A172-1,0))</f>
        <v/>
      </c>
      <c r="F187" s="157" t="str">
        <f t="shared" ref="F187" ca="1" si="35">IF(SUM(E187:E188)=0,"",SUM(E187:E188))</f>
        <v/>
      </c>
      <c r="G187" s="158"/>
    </row>
    <row r="188" spans="1:7" x14ac:dyDescent="0.25">
      <c r="B188" s="159"/>
      <c r="C188" s="67" t="str">
        <f ca="1">IF(OFFSET(Zdroj!BI$16,A172-1,0)=0,"",CONCATENATE("C",$A$2+1," - ",Zdroj!$BI$15))</f>
        <v/>
      </c>
      <c r="D188" s="65" t="str">
        <f ca="1">IF(C188="","",CONCATENATE(OFFSET(Zdroj!BI$16,A172-1,0)))</f>
        <v/>
      </c>
      <c r="E188" s="34" t="str">
        <f ca="1">IF(C188="","",OFFSET(Zdroj!BJ$16,A172-1,0))</f>
        <v/>
      </c>
      <c r="F188" s="157"/>
      <c r="G188" s="158"/>
    </row>
    <row r="189" spans="1:7" x14ac:dyDescent="0.25">
      <c r="A189">
        <f>SUM((ROW()+15)/17)</f>
        <v>12</v>
      </c>
      <c r="B189" s="159" t="str">
        <f ca="1">IF(OFFSET(Zdroj!$B$16,A189-1,0)&gt;0,CONCATENATE(A189,"
","___ ","
",OFFSET(Zdroj!$B$16,A189-1,0)),"")</f>
        <v/>
      </c>
      <c r="C189" s="67" t="str">
        <f ca="1">IF(OFFSET(Zdroj!AI$16,A189-1,0)=0,"",CONCATENATE("A",$A$2," - ",Zdroj!$AI$15))</f>
        <v/>
      </c>
      <c r="D189" s="65" t="str">
        <f ca="1">IF(C189="","",CONCATENATE(OFFSET(Zdroj!AI$16,A189-1,0)," - ",OFFSET(Zdroj!BK$16,A189-1,0)))</f>
        <v/>
      </c>
      <c r="E189" s="34" t="str">
        <f ca="1">IF(C189="","",OFFSET(Zdroj!BL$16,A189-1,0))</f>
        <v/>
      </c>
      <c r="F189" s="157" t="str">
        <f t="shared" ref="F189" ca="1" si="36">IF(SUM(E189:E194)=0,"",SUM(E189:E194))</f>
        <v/>
      </c>
      <c r="G189" s="158" t="str">
        <f t="shared" ref="G189" ca="1" si="37">IF(SUM(E189:E205)=0,"",SUM(E189:E205))</f>
        <v/>
      </c>
    </row>
    <row r="190" spans="1:7" x14ac:dyDescent="0.25">
      <c r="B190" s="159"/>
      <c r="C190" s="67" t="str">
        <f ca="1">IF(OFFSET(Zdroj!AJ$16,A189-1,0)=0,"",CONCATENATE("A",$A$2+1," - ",Zdroj!$AJ$15))</f>
        <v/>
      </c>
      <c r="D190" s="65" t="str">
        <f ca="1">IF(C190="","",CONCATENATE(OFFSET(Zdroj!AJ$16,A189-1,0)," - ",OFFSET(Zdroj!BM$16,A189-1,0)))</f>
        <v/>
      </c>
      <c r="E190" s="34" t="str">
        <f ca="1">IF(C190="","",OFFSET(Zdroj!BN$16,A189-1,0))</f>
        <v/>
      </c>
      <c r="F190" s="157"/>
      <c r="G190" s="158"/>
    </row>
    <row r="191" spans="1:7" x14ac:dyDescent="0.25">
      <c r="B191" s="159"/>
      <c r="C191" s="67" t="str">
        <f ca="1">IF(OFFSET(Zdroj!AK$16,A189-1,0)=0,"",CONCATENATE("A",$A$2+2," - ",Zdroj!$AK$15))</f>
        <v/>
      </c>
      <c r="D191" s="65" t="str">
        <f ca="1">IF(C191="","",CONCATENATE(OFFSET(Zdroj!AK$16,A189-1,0)," - ",OFFSET(Zdroj!BO$16,A189-1,0)))</f>
        <v/>
      </c>
      <c r="E191" s="34" t="str">
        <f ca="1">IF(C191="","",OFFSET(Zdroj!BP$16,A189-1,0))</f>
        <v/>
      </c>
      <c r="F191" s="157"/>
      <c r="G191" s="158"/>
    </row>
    <row r="192" spans="1:7" x14ac:dyDescent="0.25">
      <c r="B192" s="159"/>
      <c r="C192" s="67" t="str">
        <f ca="1">IF(OFFSET(Zdroj!AL$16,A189-1,0)=0,"",CONCATENATE("A",$A$2+3," - ",Zdroj!$AL$15))</f>
        <v/>
      </c>
      <c r="D192" s="65" t="str">
        <f ca="1">IF(C192="","",CONCATENATE(OFFSET(Zdroj!AL$16,A189-1,0)," - ",OFFSET(Zdroj!BQ$16,A189-1,0)))</f>
        <v/>
      </c>
      <c r="E192" s="34" t="str">
        <f ca="1">IF(C192="","",OFFSET(Zdroj!BR$16,A189-1,0))</f>
        <v/>
      </c>
      <c r="F192" s="157"/>
      <c r="G192" s="158"/>
    </row>
    <row r="193" spans="1:7" x14ac:dyDescent="0.25">
      <c r="B193" s="159"/>
      <c r="C193" s="67" t="str">
        <f ca="1">IF(OFFSET(Zdroj!AM$16,A189-1,0)=0,"",CONCATENATE("A",$A$2+4," - ",Zdroj!$AM$15))</f>
        <v/>
      </c>
      <c r="D193" s="65" t="str">
        <f ca="1">IF(C193="","",CONCATENATE(OFFSET(Zdroj!AM$16,A189-1,0)," - ",OFFSET(Zdroj!BS$16,A189-1,0)))</f>
        <v/>
      </c>
      <c r="E193" s="34" t="str">
        <f ca="1">IF(C193="","",OFFSET(Zdroj!BT$16,A189-1,0))</f>
        <v/>
      </c>
      <c r="F193" s="157"/>
      <c r="G193" s="158"/>
    </row>
    <row r="194" spans="1:7" x14ac:dyDescent="0.25">
      <c r="B194" s="159"/>
      <c r="C194" s="67" t="str">
        <f ca="1">IF(OFFSET(Zdroj!AN$16,A189-1,0)=0,"",CONCATENATE("A",$A$2+5," - ",Zdroj!$AN$15))</f>
        <v/>
      </c>
      <c r="D194" s="65" t="str">
        <f ca="1">IF(C194="","",CONCATENATE(OFFSET(Zdroj!AN$16,A189-1,0)," - ",OFFSET(Zdroj!BU$16,A189-1,0)))</f>
        <v/>
      </c>
      <c r="E194" s="34" t="str">
        <f ca="1">IF(C194="","",OFFSET(Zdroj!BV$16,A189-1,0))</f>
        <v/>
      </c>
      <c r="F194" s="157"/>
      <c r="G194" s="158"/>
    </row>
    <row r="195" spans="1:7" x14ac:dyDescent="0.25">
      <c r="B195" s="159"/>
      <c r="C195" s="67" t="str">
        <f ca="1">IF(OFFSET(Zdroj!AO$16,A189-1,0)=0,"",CONCATENATE("B",$A$2," - ",Zdroj!$AO$15))</f>
        <v/>
      </c>
      <c r="D195" s="65" t="str">
        <f ca="1">IF(C195="","",CONCATENATE(OFFSET(Zdroj!AO$16,A189-1,0)))</f>
        <v/>
      </c>
      <c r="E195" s="34" t="str">
        <f ca="1">IF(C195="","",OFFSET(Zdroj!AP$16,A189-1,0))</f>
        <v/>
      </c>
      <c r="F195" s="157" t="str">
        <f t="shared" ref="F195" ca="1" si="38">IF(SUM(E195:E203)=0,"",SUM(E195:E203))</f>
        <v/>
      </c>
      <c r="G195" s="158"/>
    </row>
    <row r="196" spans="1:7" x14ac:dyDescent="0.25">
      <c r="B196" s="159"/>
      <c r="C196" s="67" t="str">
        <f ca="1">IF(OFFSET(Zdroj!AQ$16,A189-1,0)=0,"",CONCATENATE("B",$A$2+1," - ",Zdroj!$AQ$15))</f>
        <v/>
      </c>
      <c r="D196" s="65" t="str">
        <f ca="1">IF(C196="","",CONCATENATE(OFFSET(Zdroj!AQ$16,A189-1,0)))</f>
        <v/>
      </c>
      <c r="E196" s="34" t="str">
        <f ca="1">IF(C196="","",OFFSET(Zdroj!AR$16,A189-1,0))</f>
        <v/>
      </c>
      <c r="F196" s="157"/>
      <c r="G196" s="158"/>
    </row>
    <row r="197" spans="1:7" x14ac:dyDescent="0.25">
      <c r="B197" s="159"/>
      <c r="C197" s="67" t="str">
        <f ca="1">IF(OFFSET(Zdroj!AS$16,A189-1,0)=0,"",CONCATENATE("B",$A$2+2," - ",Zdroj!$AS$15))</f>
        <v/>
      </c>
      <c r="D197" s="65" t="str">
        <f ca="1">IF(C197="","",CONCATENATE(OFFSET(Zdroj!AS$16,A189-1,0)))</f>
        <v/>
      </c>
      <c r="E197" s="34" t="str">
        <f ca="1">IF(C197="","",OFFSET(Zdroj!AT$16,A189-1,0))</f>
        <v/>
      </c>
      <c r="F197" s="157"/>
      <c r="G197" s="158"/>
    </row>
    <row r="198" spans="1:7" x14ac:dyDescent="0.25">
      <c r="B198" s="159"/>
      <c r="C198" s="67" t="str">
        <f ca="1">IF(OFFSET(Zdroj!AU$16,A189-1,0)=0,"",CONCATENATE("B",$A$2+3," - ",Zdroj!$AU$15))</f>
        <v/>
      </c>
      <c r="D198" s="65" t="str">
        <f ca="1">IF(C198="","",CONCATENATE(OFFSET(Zdroj!AU$16,A189-1,0)))</f>
        <v/>
      </c>
      <c r="E198" s="34" t="str">
        <f ca="1">IF(C198="","",OFFSET(Zdroj!AV$16,A189-1,0))</f>
        <v/>
      </c>
      <c r="F198" s="157"/>
      <c r="G198" s="158"/>
    </row>
    <row r="199" spans="1:7" x14ac:dyDescent="0.25">
      <c r="B199" s="159"/>
      <c r="C199" s="67" t="str">
        <f ca="1">IF(OFFSET(Zdroj!AW$16,A189-1,0)=0,"",CONCATENATE("B",$A$2+4," - ",Zdroj!$AW$15))</f>
        <v/>
      </c>
      <c r="D199" s="65" t="str">
        <f ca="1">IF(C199="","",CONCATENATE(OFFSET(Zdroj!AW$16,A189-1,0)))</f>
        <v/>
      </c>
      <c r="E199" s="34" t="str">
        <f ca="1">IF(C199="","",OFFSET(Zdroj!AX$16,A189-1,0))</f>
        <v/>
      </c>
      <c r="F199" s="157"/>
      <c r="G199" s="158"/>
    </row>
    <row r="200" spans="1:7" x14ac:dyDescent="0.25">
      <c r="B200" s="159"/>
      <c r="C200" s="67" t="str">
        <f ca="1">IF(OFFSET(Zdroj!AY$16,A189-1,0)=0,"",CONCATENATE("B",$A$2+5," - ",Zdroj!$AY$15))</f>
        <v/>
      </c>
      <c r="D200" s="65" t="str">
        <f ca="1">IF(C200="","",CONCATENATE(OFFSET(Zdroj!AY$16,A189-1,0)))</f>
        <v/>
      </c>
      <c r="E200" s="34" t="str">
        <f ca="1">IF(C200="","",OFFSET(Zdroj!AZ$16,A189-1,0))</f>
        <v/>
      </c>
      <c r="F200" s="157"/>
      <c r="G200" s="158"/>
    </row>
    <row r="201" spans="1:7" x14ac:dyDescent="0.25">
      <c r="B201" s="159"/>
      <c r="C201" s="67" t="str">
        <f ca="1">IF(OFFSET(Zdroj!BA$16,A189-1,0)=0,"",CONCATENATE("B",$A$2+6," - ",Zdroj!$BA$15))</f>
        <v/>
      </c>
      <c r="D201" s="65" t="str">
        <f ca="1">IF(C201="","",CONCATENATE(OFFSET(Zdroj!BA$16,A189-1,0)))</f>
        <v/>
      </c>
      <c r="E201" s="34" t="str">
        <f ca="1">IF(C201="","",OFFSET(Zdroj!BB$16,A189-1,0))</f>
        <v/>
      </c>
      <c r="F201" s="157"/>
      <c r="G201" s="158"/>
    </row>
    <row r="202" spans="1:7" x14ac:dyDescent="0.25">
      <c r="B202" s="159"/>
      <c r="C202" s="67" t="str">
        <f ca="1">IF(OFFSET(Zdroj!BC$16,A189-1,0)=0,"",CONCATENATE("B",$A$2+7," - ",Zdroj!$BC$15))</f>
        <v/>
      </c>
      <c r="D202" s="65" t="str">
        <f ca="1">IF(C202="","",CONCATENATE(OFFSET(Zdroj!BC$16,A189-1,0)))</f>
        <v/>
      </c>
      <c r="E202" s="34" t="str">
        <f ca="1">IF(C202="","",OFFSET(Zdroj!BD$16,A189-1,0))</f>
        <v/>
      </c>
      <c r="F202" s="157"/>
      <c r="G202" s="158"/>
    </row>
    <row r="203" spans="1:7" x14ac:dyDescent="0.25">
      <c r="B203" s="159"/>
      <c r="C203" s="67" t="str">
        <f ca="1">IF(OFFSET(Zdroj!BE$16,A189-1,0)=0,"",CONCATENATE("B",$A$2+8," - ",Zdroj!$BE$15))</f>
        <v/>
      </c>
      <c r="D203" s="65" t="str">
        <f ca="1">IF(C203="","",CONCATENATE(OFFSET(Zdroj!BE$16,A189-1,0)))</f>
        <v/>
      </c>
      <c r="E203" s="34" t="str">
        <f ca="1">IF(C203="","",OFFSET(Zdroj!BF$16,A189-1,0))</f>
        <v/>
      </c>
      <c r="F203" s="157"/>
      <c r="G203" s="158"/>
    </row>
    <row r="204" spans="1:7" x14ac:dyDescent="0.25">
      <c r="B204" s="159"/>
      <c r="C204" s="67" t="str">
        <f ca="1">IF(OFFSET(Zdroj!BG$16,A189-1,0)=0,"",CONCATENATE("C",$A$2," - ",Zdroj!$BG$15))</f>
        <v/>
      </c>
      <c r="D204" s="65" t="str">
        <f ca="1">IF(C204="","",CONCATENATE(OFFSET(Zdroj!BG$16,A189-1,0)))</f>
        <v/>
      </c>
      <c r="E204" s="34" t="str">
        <f ca="1">IF(C204="","",OFFSET(Zdroj!BH$16,A189-1,0))</f>
        <v/>
      </c>
      <c r="F204" s="157" t="str">
        <f t="shared" ref="F204" ca="1" si="39">IF(SUM(E204:E205)=0,"",SUM(E204:E205))</f>
        <v/>
      </c>
      <c r="G204" s="158"/>
    </row>
    <row r="205" spans="1:7" x14ac:dyDescent="0.25">
      <c r="B205" s="159"/>
      <c r="C205" s="67" t="str">
        <f ca="1">IF(OFFSET(Zdroj!BI$16,A189-1,0)=0,"",CONCATENATE("C",$A$2+1," - ",Zdroj!$BI$15))</f>
        <v/>
      </c>
      <c r="D205" s="65" t="str">
        <f ca="1">IF(C205="","",CONCATENATE(OFFSET(Zdroj!BI$16,A189-1,0)))</f>
        <v/>
      </c>
      <c r="E205" s="34" t="str">
        <f ca="1">IF(C205="","",OFFSET(Zdroj!BJ$16,A189-1,0))</f>
        <v/>
      </c>
      <c r="F205" s="157"/>
      <c r="G205" s="158"/>
    </row>
    <row r="206" spans="1:7" x14ac:dyDescent="0.25">
      <c r="A206">
        <f>SUM((ROW()+15)/17)</f>
        <v>13</v>
      </c>
      <c r="B206" s="159" t="str">
        <f ca="1">IF(OFFSET(Zdroj!$B$16,A206-1,0)&gt;0,CONCATENATE(A206,"
","___ ","
",OFFSET(Zdroj!$B$16,A206-1,0)),"")</f>
        <v/>
      </c>
      <c r="C206" s="67" t="str">
        <f ca="1">IF(OFFSET(Zdroj!AI$16,A206-1,0)=0,"",CONCATENATE("A",$A$2," - ",Zdroj!$AI$15))</f>
        <v/>
      </c>
      <c r="D206" s="65" t="str">
        <f ca="1">IF(C206="","",CONCATENATE(OFFSET(Zdroj!AI$16,A206-1,0)," - ",OFFSET(Zdroj!BK$16,A206-1,0)))</f>
        <v/>
      </c>
      <c r="E206" s="34" t="str">
        <f ca="1">IF(C206="","",OFFSET(Zdroj!BL$16,A206-1,0))</f>
        <v/>
      </c>
      <c r="F206" s="157" t="str">
        <f t="shared" ref="F206" ca="1" si="40">IF(SUM(E206:E211)=0,"",SUM(E206:E211))</f>
        <v/>
      </c>
      <c r="G206" s="158" t="str">
        <f t="shared" ref="G206" ca="1" si="41">IF(SUM(E206:E222)=0,"",SUM(E206:E222))</f>
        <v/>
      </c>
    </row>
    <row r="207" spans="1:7" x14ac:dyDescent="0.25">
      <c r="B207" s="159"/>
      <c r="C207" s="67" t="str">
        <f ca="1">IF(OFFSET(Zdroj!AJ$16,A206-1,0)=0,"",CONCATENATE("A",$A$2+1," - ",Zdroj!$AJ$15))</f>
        <v/>
      </c>
      <c r="D207" s="65" t="str">
        <f ca="1">IF(C207="","",CONCATENATE(OFFSET(Zdroj!AJ$16,A206-1,0)," - ",OFFSET(Zdroj!BM$16,A206-1,0)))</f>
        <v/>
      </c>
      <c r="E207" s="34" t="str">
        <f ca="1">IF(C207="","",OFFSET(Zdroj!BN$16,A206-1,0))</f>
        <v/>
      </c>
      <c r="F207" s="157"/>
      <c r="G207" s="158"/>
    </row>
    <row r="208" spans="1:7" x14ac:dyDescent="0.25">
      <c r="B208" s="159"/>
      <c r="C208" s="67" t="str">
        <f ca="1">IF(OFFSET(Zdroj!AK$16,A206-1,0)=0,"",CONCATENATE("A",$A$2+2," - ",Zdroj!$AK$15))</f>
        <v/>
      </c>
      <c r="D208" s="65" t="str">
        <f ca="1">IF(C208="","",CONCATENATE(OFFSET(Zdroj!AK$16,A206-1,0)," - ",OFFSET(Zdroj!BO$16,A206-1,0)))</f>
        <v/>
      </c>
      <c r="E208" s="34" t="str">
        <f ca="1">IF(C208="","",OFFSET(Zdroj!BP$16,A206-1,0))</f>
        <v/>
      </c>
      <c r="F208" s="157"/>
      <c r="G208" s="158"/>
    </row>
    <row r="209" spans="1:7" x14ac:dyDescent="0.25">
      <c r="B209" s="159"/>
      <c r="C209" s="67" t="str">
        <f ca="1">IF(OFFSET(Zdroj!AL$16,A206-1,0)=0,"",CONCATENATE("A",$A$2+3," - ",Zdroj!$AL$15))</f>
        <v/>
      </c>
      <c r="D209" s="65" t="str">
        <f ca="1">IF(C209="","",CONCATENATE(OFFSET(Zdroj!AL$16,A206-1,0)," - ",OFFSET(Zdroj!BQ$16,A206-1,0)))</f>
        <v/>
      </c>
      <c r="E209" s="34" t="str">
        <f ca="1">IF(C209="","",OFFSET(Zdroj!BR$16,A206-1,0))</f>
        <v/>
      </c>
      <c r="F209" s="157"/>
      <c r="G209" s="158"/>
    </row>
    <row r="210" spans="1:7" x14ac:dyDescent="0.25">
      <c r="B210" s="159"/>
      <c r="C210" s="67" t="str">
        <f ca="1">IF(OFFSET(Zdroj!AM$16,A206-1,0)=0,"",CONCATENATE("A",$A$2+4," - ",Zdroj!$AM$15))</f>
        <v/>
      </c>
      <c r="D210" s="65" t="str">
        <f ca="1">IF(C210="","",CONCATENATE(OFFSET(Zdroj!AM$16,A206-1,0)," - ",OFFSET(Zdroj!BS$16,A206-1,0)))</f>
        <v/>
      </c>
      <c r="E210" s="34" t="str">
        <f ca="1">IF(C210="","",OFFSET(Zdroj!BT$16,A206-1,0))</f>
        <v/>
      </c>
      <c r="F210" s="157"/>
      <c r="G210" s="158"/>
    </row>
    <row r="211" spans="1:7" x14ac:dyDescent="0.25">
      <c r="B211" s="159"/>
      <c r="C211" s="67" t="str">
        <f ca="1">IF(OFFSET(Zdroj!AN$16,A206-1,0)=0,"",CONCATENATE("A",$A$2+5," - ",Zdroj!$AN$15))</f>
        <v/>
      </c>
      <c r="D211" s="65" t="str">
        <f ca="1">IF(C211="","",CONCATENATE(OFFSET(Zdroj!AN$16,A206-1,0)," - ",OFFSET(Zdroj!BU$16,A206-1,0)))</f>
        <v/>
      </c>
      <c r="E211" s="34" t="str">
        <f ca="1">IF(C211="","",OFFSET(Zdroj!BV$16,A206-1,0))</f>
        <v/>
      </c>
      <c r="F211" s="157"/>
      <c r="G211" s="158"/>
    </row>
    <row r="212" spans="1:7" x14ac:dyDescent="0.25">
      <c r="B212" s="159"/>
      <c r="C212" s="67" t="str">
        <f ca="1">IF(OFFSET(Zdroj!AO$16,A206-1,0)=0,"",CONCATENATE("B",$A$2," - ",Zdroj!$AO$15))</f>
        <v/>
      </c>
      <c r="D212" s="65" t="str">
        <f ca="1">IF(C212="","",CONCATENATE(OFFSET(Zdroj!AO$16,A206-1,0)))</f>
        <v/>
      </c>
      <c r="E212" s="34" t="str">
        <f ca="1">IF(C212="","",OFFSET(Zdroj!AP$16,A206-1,0))</f>
        <v/>
      </c>
      <c r="F212" s="157" t="str">
        <f t="shared" ref="F212" ca="1" si="42">IF(SUM(E212:E220)=0,"",SUM(E212:E220))</f>
        <v/>
      </c>
      <c r="G212" s="158"/>
    </row>
    <row r="213" spans="1:7" x14ac:dyDescent="0.25">
      <c r="B213" s="159"/>
      <c r="C213" s="67" t="str">
        <f ca="1">IF(OFFSET(Zdroj!AQ$16,A206-1,0)=0,"",CONCATENATE("B",$A$2+1," - ",Zdroj!$AQ$15))</f>
        <v/>
      </c>
      <c r="D213" s="65" t="str">
        <f ca="1">IF(C213="","",CONCATENATE(OFFSET(Zdroj!AQ$16,A206-1,0)))</f>
        <v/>
      </c>
      <c r="E213" s="34" t="str">
        <f ca="1">IF(C213="","",OFFSET(Zdroj!AR$16,A206-1,0))</f>
        <v/>
      </c>
      <c r="F213" s="157"/>
      <c r="G213" s="158"/>
    </row>
    <row r="214" spans="1:7" x14ac:dyDescent="0.25">
      <c r="B214" s="159"/>
      <c r="C214" s="67" t="str">
        <f ca="1">IF(OFFSET(Zdroj!AS$16,A206-1,0)=0,"",CONCATENATE("B",$A$2+2," - ",Zdroj!$AS$15))</f>
        <v/>
      </c>
      <c r="D214" s="65" t="str">
        <f ca="1">IF(C214="","",CONCATENATE(OFFSET(Zdroj!AS$16,A206-1,0)))</f>
        <v/>
      </c>
      <c r="E214" s="34" t="str">
        <f ca="1">IF(C214="","",OFFSET(Zdroj!AT$16,A206-1,0))</f>
        <v/>
      </c>
      <c r="F214" s="157"/>
      <c r="G214" s="158"/>
    </row>
    <row r="215" spans="1:7" x14ac:dyDescent="0.25">
      <c r="B215" s="159"/>
      <c r="C215" s="67" t="str">
        <f ca="1">IF(OFFSET(Zdroj!AU$16,A206-1,0)=0,"",CONCATENATE("B",$A$2+3," - ",Zdroj!$AU$15))</f>
        <v/>
      </c>
      <c r="D215" s="65" t="str">
        <f ca="1">IF(C215="","",CONCATENATE(OFFSET(Zdroj!AU$16,A206-1,0)))</f>
        <v/>
      </c>
      <c r="E215" s="34" t="str">
        <f ca="1">IF(C215="","",OFFSET(Zdroj!AV$16,A206-1,0))</f>
        <v/>
      </c>
      <c r="F215" s="157"/>
      <c r="G215" s="158"/>
    </row>
    <row r="216" spans="1:7" x14ac:dyDescent="0.25">
      <c r="B216" s="159"/>
      <c r="C216" s="67" t="str">
        <f ca="1">IF(OFFSET(Zdroj!AW$16,A206-1,0)=0,"",CONCATENATE("B",$A$2+4," - ",Zdroj!$AW$15))</f>
        <v/>
      </c>
      <c r="D216" s="65" t="str">
        <f ca="1">IF(C216="","",CONCATENATE(OFFSET(Zdroj!AW$16,A206-1,0)))</f>
        <v/>
      </c>
      <c r="E216" s="34" t="str">
        <f ca="1">IF(C216="","",OFFSET(Zdroj!AX$16,A206-1,0))</f>
        <v/>
      </c>
      <c r="F216" s="157"/>
      <c r="G216" s="158"/>
    </row>
    <row r="217" spans="1:7" x14ac:dyDescent="0.25">
      <c r="B217" s="159"/>
      <c r="C217" s="67" t="str">
        <f ca="1">IF(OFFSET(Zdroj!AY$16,A206-1,0)=0,"",CONCATENATE("B",$A$2+5," - ",Zdroj!$AY$15))</f>
        <v/>
      </c>
      <c r="D217" s="65" t="str">
        <f ca="1">IF(C217="","",CONCATENATE(OFFSET(Zdroj!AY$16,A206-1,0)))</f>
        <v/>
      </c>
      <c r="E217" s="34" t="str">
        <f ca="1">IF(C217="","",OFFSET(Zdroj!AZ$16,A206-1,0))</f>
        <v/>
      </c>
      <c r="F217" s="157"/>
      <c r="G217" s="158"/>
    </row>
    <row r="218" spans="1:7" x14ac:dyDescent="0.25">
      <c r="B218" s="159"/>
      <c r="C218" s="67" t="str">
        <f ca="1">IF(OFFSET(Zdroj!BA$16,A206-1,0)=0,"",CONCATENATE("B",$A$2+6," - ",Zdroj!$BA$15))</f>
        <v/>
      </c>
      <c r="D218" s="65" t="str">
        <f ca="1">IF(C218="","",CONCATENATE(OFFSET(Zdroj!BA$16,A206-1,0)))</f>
        <v/>
      </c>
      <c r="E218" s="34" t="str">
        <f ca="1">IF(C218="","",OFFSET(Zdroj!BB$16,A206-1,0))</f>
        <v/>
      </c>
      <c r="F218" s="157"/>
      <c r="G218" s="158"/>
    </row>
    <row r="219" spans="1:7" x14ac:dyDescent="0.25">
      <c r="B219" s="159"/>
      <c r="C219" s="67" t="str">
        <f ca="1">IF(OFFSET(Zdroj!BC$16,A206-1,0)=0,"",CONCATENATE("B",$A$2+7," - ",Zdroj!$BC$15))</f>
        <v/>
      </c>
      <c r="D219" s="65" t="str">
        <f ca="1">IF(C219="","",CONCATENATE(OFFSET(Zdroj!BC$16,A206-1,0)))</f>
        <v/>
      </c>
      <c r="E219" s="34" t="str">
        <f ca="1">IF(C219="","",OFFSET(Zdroj!BD$16,A206-1,0))</f>
        <v/>
      </c>
      <c r="F219" s="157"/>
      <c r="G219" s="158"/>
    </row>
    <row r="220" spans="1:7" x14ac:dyDescent="0.25">
      <c r="B220" s="159"/>
      <c r="C220" s="67" t="str">
        <f ca="1">IF(OFFSET(Zdroj!BE$16,A206-1,0)=0,"",CONCATENATE("B",$A$2+8," - ",Zdroj!$BE$15))</f>
        <v/>
      </c>
      <c r="D220" s="65" t="str">
        <f ca="1">IF(C220="","",CONCATENATE(OFFSET(Zdroj!BE$16,A206-1,0)))</f>
        <v/>
      </c>
      <c r="E220" s="34" t="str">
        <f ca="1">IF(C220="","",OFFSET(Zdroj!BF$16,A206-1,0))</f>
        <v/>
      </c>
      <c r="F220" s="157"/>
      <c r="G220" s="158"/>
    </row>
    <row r="221" spans="1:7" x14ac:dyDescent="0.25">
      <c r="B221" s="159"/>
      <c r="C221" s="67" t="str">
        <f ca="1">IF(OFFSET(Zdroj!BG$16,A206-1,0)=0,"",CONCATENATE("C",$A$2," - ",Zdroj!$BG$15))</f>
        <v/>
      </c>
      <c r="D221" s="65" t="str">
        <f ca="1">IF(C221="","",CONCATENATE(OFFSET(Zdroj!BG$16,A206-1,0)))</f>
        <v/>
      </c>
      <c r="E221" s="34" t="str">
        <f ca="1">IF(C221="","",OFFSET(Zdroj!BH$16,A206-1,0))</f>
        <v/>
      </c>
      <c r="F221" s="157" t="str">
        <f t="shared" ref="F221" ca="1" si="43">IF(SUM(E221:E222)=0,"",SUM(E221:E222))</f>
        <v/>
      </c>
      <c r="G221" s="158"/>
    </row>
    <row r="222" spans="1:7" x14ac:dyDescent="0.25">
      <c r="B222" s="159"/>
      <c r="C222" s="67" t="str">
        <f ca="1">IF(OFFSET(Zdroj!BI$16,A206-1,0)=0,"",CONCATENATE("C",$A$2+1," - ",Zdroj!$BI$15))</f>
        <v/>
      </c>
      <c r="D222" s="65" t="str">
        <f ca="1">IF(C222="","",CONCATENATE(OFFSET(Zdroj!BI$16,A206-1,0)))</f>
        <v/>
      </c>
      <c r="E222" s="34" t="str">
        <f ca="1">IF(C222="","",OFFSET(Zdroj!BJ$16,A206-1,0))</f>
        <v/>
      </c>
      <c r="F222" s="157"/>
      <c r="G222" s="158"/>
    </row>
    <row r="223" spans="1:7" x14ac:dyDescent="0.25">
      <c r="A223">
        <f>SUM((ROW()+15)/17)</f>
        <v>14</v>
      </c>
      <c r="B223" s="159" t="str">
        <f ca="1">IF(OFFSET(Zdroj!$B$16,A223-1,0)&gt;0,CONCATENATE(A223,"
","___ ","
",OFFSET(Zdroj!$B$16,A223-1,0)),"")</f>
        <v/>
      </c>
      <c r="C223" s="67" t="str">
        <f ca="1">IF(OFFSET(Zdroj!AI$16,A223-1,0)=0,"",CONCATENATE("A",$A$2," - ",Zdroj!$AI$15))</f>
        <v/>
      </c>
      <c r="D223" s="65" t="str">
        <f ca="1">IF(C223="","",CONCATENATE(OFFSET(Zdroj!AI$16,A223-1,0)," - ",OFFSET(Zdroj!BK$16,A223-1,0)))</f>
        <v/>
      </c>
      <c r="E223" s="34" t="str">
        <f ca="1">IF(C223="","",OFFSET(Zdroj!BL$16,A223-1,0))</f>
        <v/>
      </c>
      <c r="F223" s="157" t="str">
        <f t="shared" ref="F223" ca="1" si="44">IF(SUM(E223:E228)=0,"",SUM(E223:E228))</f>
        <v/>
      </c>
      <c r="G223" s="158" t="str">
        <f t="shared" ref="G223" ca="1" si="45">IF(SUM(E223:E239)=0,"",SUM(E223:E239))</f>
        <v/>
      </c>
    </row>
    <row r="224" spans="1:7" x14ac:dyDescent="0.25">
      <c r="B224" s="159"/>
      <c r="C224" s="67" t="str">
        <f ca="1">IF(OFFSET(Zdroj!AJ$16,A223-1,0)=0,"",CONCATENATE("A",$A$2+1," - ",Zdroj!$AJ$15))</f>
        <v/>
      </c>
      <c r="D224" s="65" t="str">
        <f ca="1">IF(C224="","",CONCATENATE(OFFSET(Zdroj!AJ$16,A223-1,0)," - ",OFFSET(Zdroj!BM$16,A223-1,0)))</f>
        <v/>
      </c>
      <c r="E224" s="34" t="str">
        <f ca="1">IF(C224="","",OFFSET(Zdroj!BN$16,A223-1,0))</f>
        <v/>
      </c>
      <c r="F224" s="157"/>
      <c r="G224" s="158"/>
    </row>
    <row r="225" spans="1:7" x14ac:dyDescent="0.25">
      <c r="B225" s="159"/>
      <c r="C225" s="67" t="str">
        <f ca="1">IF(OFFSET(Zdroj!AK$16,A223-1,0)=0,"",CONCATENATE("A",$A$2+2," - ",Zdroj!$AK$15))</f>
        <v/>
      </c>
      <c r="D225" s="65" t="str">
        <f ca="1">IF(C225="","",CONCATENATE(OFFSET(Zdroj!AK$16,A223-1,0)," - ",OFFSET(Zdroj!BO$16,A223-1,0)))</f>
        <v/>
      </c>
      <c r="E225" s="34" t="str">
        <f ca="1">IF(C225="","",OFFSET(Zdroj!BP$16,A223-1,0))</f>
        <v/>
      </c>
      <c r="F225" s="157"/>
      <c r="G225" s="158"/>
    </row>
    <row r="226" spans="1:7" x14ac:dyDescent="0.25">
      <c r="B226" s="159"/>
      <c r="C226" s="67" t="str">
        <f ca="1">IF(OFFSET(Zdroj!AL$16,A223-1,0)=0,"",CONCATENATE("A",$A$2+3," - ",Zdroj!$AL$15))</f>
        <v/>
      </c>
      <c r="D226" s="65" t="str">
        <f ca="1">IF(C226="","",CONCATENATE(OFFSET(Zdroj!AL$16,A223-1,0)," - ",OFFSET(Zdroj!BQ$16,A223-1,0)))</f>
        <v/>
      </c>
      <c r="E226" s="34" t="str">
        <f ca="1">IF(C226="","",OFFSET(Zdroj!BR$16,A223-1,0))</f>
        <v/>
      </c>
      <c r="F226" s="157"/>
      <c r="G226" s="158"/>
    </row>
    <row r="227" spans="1:7" x14ac:dyDescent="0.25">
      <c r="B227" s="159"/>
      <c r="C227" s="67" t="str">
        <f ca="1">IF(OFFSET(Zdroj!AM$16,A223-1,0)=0,"",CONCATENATE("A",$A$2+4," - ",Zdroj!$AM$15))</f>
        <v/>
      </c>
      <c r="D227" s="65" t="str">
        <f ca="1">IF(C227="","",CONCATENATE(OFFSET(Zdroj!AM$16,A223-1,0)," - ",OFFSET(Zdroj!BS$16,A223-1,0)))</f>
        <v/>
      </c>
      <c r="E227" s="34" t="str">
        <f ca="1">IF(C227="","",OFFSET(Zdroj!BT$16,A223-1,0))</f>
        <v/>
      </c>
      <c r="F227" s="157"/>
      <c r="G227" s="158"/>
    </row>
    <row r="228" spans="1:7" x14ac:dyDescent="0.25">
      <c r="B228" s="159"/>
      <c r="C228" s="67" t="str">
        <f ca="1">IF(OFFSET(Zdroj!AN$16,A223-1,0)=0,"",CONCATENATE("A",$A$2+5," - ",Zdroj!$AN$15))</f>
        <v/>
      </c>
      <c r="D228" s="65" t="str">
        <f ca="1">IF(C228="","",CONCATENATE(OFFSET(Zdroj!AN$16,A223-1,0)," - ",OFFSET(Zdroj!BU$16,A223-1,0)))</f>
        <v/>
      </c>
      <c r="E228" s="34" t="str">
        <f ca="1">IF(C228="","",OFFSET(Zdroj!BV$16,A223-1,0))</f>
        <v/>
      </c>
      <c r="F228" s="157"/>
      <c r="G228" s="158"/>
    </row>
    <row r="229" spans="1:7" x14ac:dyDescent="0.25">
      <c r="B229" s="159"/>
      <c r="C229" s="67" t="str">
        <f ca="1">IF(OFFSET(Zdroj!AO$16,A223-1,0)=0,"",CONCATENATE("B",$A$2," - ",Zdroj!$AO$15))</f>
        <v/>
      </c>
      <c r="D229" s="65" t="str">
        <f ca="1">IF(C229="","",CONCATENATE(OFFSET(Zdroj!AO$16,A223-1,0)))</f>
        <v/>
      </c>
      <c r="E229" s="34" t="str">
        <f ca="1">IF(C229="","",OFFSET(Zdroj!AP$16,A223-1,0))</f>
        <v/>
      </c>
      <c r="F229" s="157" t="str">
        <f t="shared" ref="F229" ca="1" si="46">IF(SUM(E229:E237)=0,"",SUM(E229:E237))</f>
        <v/>
      </c>
      <c r="G229" s="158"/>
    </row>
    <row r="230" spans="1:7" x14ac:dyDescent="0.25">
      <c r="B230" s="159"/>
      <c r="C230" s="67" t="str">
        <f ca="1">IF(OFFSET(Zdroj!AQ$16,A223-1,0)=0,"",CONCATENATE("B",$A$2+1," - ",Zdroj!$AQ$15))</f>
        <v/>
      </c>
      <c r="D230" s="65" t="str">
        <f ca="1">IF(C230="","",CONCATENATE(OFFSET(Zdroj!AQ$16,A223-1,0)))</f>
        <v/>
      </c>
      <c r="E230" s="34" t="str">
        <f ca="1">IF(C230="","",OFFSET(Zdroj!AR$16,A223-1,0))</f>
        <v/>
      </c>
      <c r="F230" s="157"/>
      <c r="G230" s="158"/>
    </row>
    <row r="231" spans="1:7" x14ac:dyDescent="0.25">
      <c r="B231" s="159"/>
      <c r="C231" s="67" t="str">
        <f ca="1">IF(OFFSET(Zdroj!AS$16,A223-1,0)=0,"",CONCATENATE("B",$A$2+2," - ",Zdroj!$AS$15))</f>
        <v/>
      </c>
      <c r="D231" s="65" t="str">
        <f ca="1">IF(C231="","",CONCATENATE(OFFSET(Zdroj!AS$16,A223-1,0)))</f>
        <v/>
      </c>
      <c r="E231" s="34" t="str">
        <f ca="1">IF(C231="","",OFFSET(Zdroj!AT$16,A223-1,0))</f>
        <v/>
      </c>
      <c r="F231" s="157"/>
      <c r="G231" s="158"/>
    </row>
    <row r="232" spans="1:7" x14ac:dyDescent="0.25">
      <c r="B232" s="159"/>
      <c r="C232" s="67" t="str">
        <f ca="1">IF(OFFSET(Zdroj!AU$16,A223-1,0)=0,"",CONCATENATE("B",$A$2+3," - ",Zdroj!$AU$15))</f>
        <v/>
      </c>
      <c r="D232" s="65" t="str">
        <f ca="1">IF(C232="","",CONCATENATE(OFFSET(Zdroj!AU$16,A223-1,0)))</f>
        <v/>
      </c>
      <c r="E232" s="34" t="str">
        <f ca="1">IF(C232="","",OFFSET(Zdroj!AV$16,A223-1,0))</f>
        <v/>
      </c>
      <c r="F232" s="157"/>
      <c r="G232" s="158"/>
    </row>
    <row r="233" spans="1:7" x14ac:dyDescent="0.25">
      <c r="B233" s="159"/>
      <c r="C233" s="67" t="str">
        <f ca="1">IF(OFFSET(Zdroj!AW$16,A223-1,0)=0,"",CONCATENATE("B",$A$2+4," - ",Zdroj!$AW$15))</f>
        <v/>
      </c>
      <c r="D233" s="65" t="str">
        <f ca="1">IF(C233="","",CONCATENATE(OFFSET(Zdroj!AW$16,A223-1,0)))</f>
        <v/>
      </c>
      <c r="E233" s="34" t="str">
        <f ca="1">IF(C233="","",OFFSET(Zdroj!AX$16,A223-1,0))</f>
        <v/>
      </c>
      <c r="F233" s="157"/>
      <c r="G233" s="158"/>
    </row>
    <row r="234" spans="1:7" x14ac:dyDescent="0.25">
      <c r="B234" s="159"/>
      <c r="C234" s="67" t="str">
        <f ca="1">IF(OFFSET(Zdroj!AY$16,A223-1,0)=0,"",CONCATENATE("B",$A$2+5," - ",Zdroj!$AY$15))</f>
        <v/>
      </c>
      <c r="D234" s="65" t="str">
        <f ca="1">IF(C234="","",CONCATENATE(OFFSET(Zdroj!AY$16,A223-1,0)))</f>
        <v/>
      </c>
      <c r="E234" s="34" t="str">
        <f ca="1">IF(C234="","",OFFSET(Zdroj!AZ$16,A223-1,0))</f>
        <v/>
      </c>
      <c r="F234" s="157"/>
      <c r="G234" s="158"/>
    </row>
    <row r="235" spans="1:7" x14ac:dyDescent="0.25">
      <c r="B235" s="159"/>
      <c r="C235" s="67" t="str">
        <f ca="1">IF(OFFSET(Zdroj!BA$16,A223-1,0)=0,"",CONCATENATE("B",$A$2+6," - ",Zdroj!$BA$15))</f>
        <v/>
      </c>
      <c r="D235" s="65" t="str">
        <f ca="1">IF(C235="","",CONCATENATE(OFFSET(Zdroj!BA$16,A223-1,0)))</f>
        <v/>
      </c>
      <c r="E235" s="34" t="str">
        <f ca="1">IF(C235="","",OFFSET(Zdroj!BB$16,A223-1,0))</f>
        <v/>
      </c>
      <c r="F235" s="157"/>
      <c r="G235" s="158"/>
    </row>
    <row r="236" spans="1:7" x14ac:dyDescent="0.25">
      <c r="B236" s="159"/>
      <c r="C236" s="67" t="str">
        <f ca="1">IF(OFFSET(Zdroj!BC$16,A223-1,0)=0,"",CONCATENATE("B",$A$2+7," - ",Zdroj!$BC$15))</f>
        <v/>
      </c>
      <c r="D236" s="65" t="str">
        <f ca="1">IF(C236="","",CONCATENATE(OFFSET(Zdroj!BC$16,A223-1,0)))</f>
        <v/>
      </c>
      <c r="E236" s="34" t="str">
        <f ca="1">IF(C236="","",OFFSET(Zdroj!BD$16,A223-1,0))</f>
        <v/>
      </c>
      <c r="F236" s="157"/>
      <c r="G236" s="158"/>
    </row>
    <row r="237" spans="1:7" x14ac:dyDescent="0.25">
      <c r="B237" s="159"/>
      <c r="C237" s="67" t="str">
        <f ca="1">IF(OFFSET(Zdroj!BE$16,A223-1,0)=0,"",CONCATENATE("B",$A$2+8," - ",Zdroj!$BE$15))</f>
        <v/>
      </c>
      <c r="D237" s="65" t="str">
        <f ca="1">IF(C237="","",CONCATENATE(OFFSET(Zdroj!BE$16,A223-1,0)))</f>
        <v/>
      </c>
      <c r="E237" s="34" t="str">
        <f ca="1">IF(C237="","",OFFSET(Zdroj!BF$16,A223-1,0))</f>
        <v/>
      </c>
      <c r="F237" s="157"/>
      <c r="G237" s="158"/>
    </row>
    <row r="238" spans="1:7" x14ac:dyDescent="0.25">
      <c r="B238" s="159"/>
      <c r="C238" s="67" t="str">
        <f ca="1">IF(OFFSET(Zdroj!BG$16,A223-1,0)=0,"",CONCATENATE("C",$A$2," - ",Zdroj!$BG$15))</f>
        <v/>
      </c>
      <c r="D238" s="65" t="str">
        <f ca="1">IF(C238="","",CONCATENATE(OFFSET(Zdroj!BG$16,A223-1,0)))</f>
        <v/>
      </c>
      <c r="E238" s="34" t="str">
        <f ca="1">IF(C238="","",OFFSET(Zdroj!BH$16,A223-1,0))</f>
        <v/>
      </c>
      <c r="F238" s="157" t="str">
        <f t="shared" ref="F238" ca="1" si="47">IF(SUM(E238:E239)=0,"",SUM(E238:E239))</f>
        <v/>
      </c>
      <c r="G238" s="158"/>
    </row>
    <row r="239" spans="1:7" x14ac:dyDescent="0.25">
      <c r="B239" s="159"/>
      <c r="C239" s="67" t="str">
        <f ca="1">IF(OFFSET(Zdroj!BI$16,A223-1,0)=0,"",CONCATENATE("C",$A$2+1," - ",Zdroj!$BI$15))</f>
        <v/>
      </c>
      <c r="D239" s="65" t="str">
        <f ca="1">IF(C239="","",CONCATENATE(OFFSET(Zdroj!BI$16,A223-1,0)))</f>
        <v/>
      </c>
      <c r="E239" s="34" t="str">
        <f ca="1">IF(C239="","",OFFSET(Zdroj!BJ$16,A223-1,0))</f>
        <v/>
      </c>
      <c r="F239" s="157"/>
      <c r="G239" s="158"/>
    </row>
    <row r="240" spans="1:7" x14ac:dyDescent="0.25">
      <c r="A240">
        <f>SUM((ROW()+15)/17)</f>
        <v>15</v>
      </c>
      <c r="B240" s="159" t="str">
        <f ca="1">IF(OFFSET(Zdroj!$B$16,A240-1,0)&gt;0,CONCATENATE(A240,"
","___ ","
",OFFSET(Zdroj!$B$16,A240-1,0)),"")</f>
        <v/>
      </c>
      <c r="C240" s="67" t="str">
        <f ca="1">IF(OFFSET(Zdroj!AI$16,A240-1,0)=0,"",CONCATENATE("A",$A$2," - ",Zdroj!$AI$15))</f>
        <v/>
      </c>
      <c r="D240" s="65" t="str">
        <f ca="1">IF(C240="","",CONCATENATE(OFFSET(Zdroj!AI$16,A240-1,0)," - ",OFFSET(Zdroj!BK$16,A240-1,0)))</f>
        <v/>
      </c>
      <c r="E240" s="34" t="str">
        <f ca="1">IF(C240="","",OFFSET(Zdroj!BL$16,A240-1,0))</f>
        <v/>
      </c>
      <c r="F240" s="157" t="str">
        <f t="shared" ref="F240" ca="1" si="48">IF(SUM(E240:E245)=0,"",SUM(E240:E245))</f>
        <v/>
      </c>
      <c r="G240" s="158" t="str">
        <f t="shared" ref="G240" ca="1" si="49">IF(SUM(E240:E256)=0,"",SUM(E240:E256))</f>
        <v/>
      </c>
    </row>
    <row r="241" spans="2:7" x14ac:dyDescent="0.25">
      <c r="B241" s="159"/>
      <c r="C241" s="67" t="str">
        <f ca="1">IF(OFFSET(Zdroj!AJ$16,A240-1,0)=0,"",CONCATENATE("A",$A$2+1," - ",Zdroj!$AJ$15))</f>
        <v/>
      </c>
      <c r="D241" s="65" t="str">
        <f ca="1">IF(C241="","",CONCATENATE(OFFSET(Zdroj!AJ$16,A240-1,0)," - ",OFFSET(Zdroj!BM$16,A240-1,0)))</f>
        <v/>
      </c>
      <c r="E241" s="34" t="str">
        <f ca="1">IF(C241="","",OFFSET(Zdroj!BN$16,A240-1,0))</f>
        <v/>
      </c>
      <c r="F241" s="157"/>
      <c r="G241" s="158"/>
    </row>
    <row r="242" spans="2:7" x14ac:dyDescent="0.25">
      <c r="B242" s="159"/>
      <c r="C242" s="67" t="str">
        <f ca="1">IF(OFFSET(Zdroj!AK$16,A240-1,0)=0,"",CONCATENATE("A",$A$2+2," - ",Zdroj!$AK$15))</f>
        <v/>
      </c>
      <c r="D242" s="65" t="str">
        <f ca="1">IF(C242="","",CONCATENATE(OFFSET(Zdroj!AK$16,A240-1,0)," - ",OFFSET(Zdroj!BO$16,A240-1,0)))</f>
        <v/>
      </c>
      <c r="E242" s="34" t="str">
        <f ca="1">IF(C242="","",OFFSET(Zdroj!BP$16,A240-1,0))</f>
        <v/>
      </c>
      <c r="F242" s="157"/>
      <c r="G242" s="158"/>
    </row>
    <row r="243" spans="2:7" x14ac:dyDescent="0.25">
      <c r="B243" s="159"/>
      <c r="C243" s="67" t="str">
        <f ca="1">IF(OFFSET(Zdroj!AL$16,A240-1,0)=0,"",CONCATENATE("A",$A$2+3," - ",Zdroj!$AL$15))</f>
        <v/>
      </c>
      <c r="D243" s="65" t="str">
        <f ca="1">IF(C243="","",CONCATENATE(OFFSET(Zdroj!AL$16,A240-1,0)," - ",OFFSET(Zdroj!BQ$16,A240-1,0)))</f>
        <v/>
      </c>
      <c r="E243" s="34" t="str">
        <f ca="1">IF(C243="","",OFFSET(Zdroj!BR$16,A240-1,0))</f>
        <v/>
      </c>
      <c r="F243" s="157"/>
      <c r="G243" s="158"/>
    </row>
    <row r="244" spans="2:7" x14ac:dyDescent="0.25">
      <c r="B244" s="159"/>
      <c r="C244" s="67" t="str">
        <f ca="1">IF(OFFSET(Zdroj!AM$16,A240-1,0)=0,"",CONCATENATE("A",$A$2+4," - ",Zdroj!$AM$15))</f>
        <v/>
      </c>
      <c r="D244" s="65" t="str">
        <f ca="1">IF(C244="","",CONCATENATE(OFFSET(Zdroj!AM$16,A240-1,0)," - ",OFFSET(Zdroj!BS$16,A240-1,0)))</f>
        <v/>
      </c>
      <c r="E244" s="34" t="str">
        <f ca="1">IF(C244="","",OFFSET(Zdroj!BT$16,A240-1,0))</f>
        <v/>
      </c>
      <c r="F244" s="157"/>
      <c r="G244" s="158"/>
    </row>
    <row r="245" spans="2:7" x14ac:dyDescent="0.25">
      <c r="B245" s="159"/>
      <c r="C245" s="67" t="str">
        <f ca="1">IF(OFFSET(Zdroj!AN$16,A240-1,0)=0,"",CONCATENATE("A",$A$2+5," - ",Zdroj!$AN$15))</f>
        <v/>
      </c>
      <c r="D245" s="65" t="str">
        <f ca="1">IF(C245="","",CONCATENATE(OFFSET(Zdroj!AN$16,A240-1,0)," - ",OFFSET(Zdroj!BU$16,A240-1,0)))</f>
        <v/>
      </c>
      <c r="E245" s="34" t="str">
        <f ca="1">IF(C245="","",OFFSET(Zdroj!BV$16,A240-1,0))</f>
        <v/>
      </c>
      <c r="F245" s="157"/>
      <c r="G245" s="158"/>
    </row>
    <row r="246" spans="2:7" x14ac:dyDescent="0.25">
      <c r="B246" s="159"/>
      <c r="C246" s="67" t="str">
        <f ca="1">IF(OFFSET(Zdroj!AO$16,A240-1,0)=0,"",CONCATENATE("B",$A$2," - ",Zdroj!$AO$15))</f>
        <v/>
      </c>
      <c r="D246" s="65" t="str">
        <f ca="1">IF(C246="","",CONCATENATE(OFFSET(Zdroj!AO$16,A240-1,0)))</f>
        <v/>
      </c>
      <c r="E246" s="34" t="str">
        <f ca="1">IF(C246="","",OFFSET(Zdroj!AP$16,A240-1,0))</f>
        <v/>
      </c>
      <c r="F246" s="157" t="str">
        <f t="shared" ref="F246" ca="1" si="50">IF(SUM(E246:E254)=0,"",SUM(E246:E254))</f>
        <v/>
      </c>
      <c r="G246" s="158"/>
    </row>
    <row r="247" spans="2:7" x14ac:dyDescent="0.25">
      <c r="B247" s="159"/>
      <c r="C247" s="67" t="str">
        <f ca="1">IF(OFFSET(Zdroj!AQ$16,A240-1,0)=0,"",CONCATENATE("B",$A$2+1," - ",Zdroj!$AQ$15))</f>
        <v/>
      </c>
      <c r="D247" s="65" t="str">
        <f ca="1">IF(C247="","",CONCATENATE(OFFSET(Zdroj!AQ$16,A240-1,0)))</f>
        <v/>
      </c>
      <c r="E247" s="34" t="str">
        <f ca="1">IF(C247="","",OFFSET(Zdroj!AR$16,A240-1,0))</f>
        <v/>
      </c>
      <c r="F247" s="157"/>
      <c r="G247" s="158"/>
    </row>
    <row r="248" spans="2:7" x14ac:dyDescent="0.25">
      <c r="B248" s="159"/>
      <c r="C248" s="67" t="str">
        <f ca="1">IF(OFFSET(Zdroj!AS$16,A240-1,0)=0,"",CONCATENATE("B",$A$2+2," - ",Zdroj!$AS$15))</f>
        <v/>
      </c>
      <c r="D248" s="65" t="str">
        <f ca="1">IF(C248="","",CONCATENATE(OFFSET(Zdroj!AS$16,A240-1,0)))</f>
        <v/>
      </c>
      <c r="E248" s="34" t="str">
        <f ca="1">IF(C248="","",OFFSET(Zdroj!AT$16,A240-1,0))</f>
        <v/>
      </c>
      <c r="F248" s="157"/>
      <c r="G248" s="158"/>
    </row>
    <row r="249" spans="2:7" x14ac:dyDescent="0.25">
      <c r="B249" s="159"/>
      <c r="C249" s="67" t="str">
        <f ca="1">IF(OFFSET(Zdroj!AU$16,A240-1,0)=0,"",CONCATENATE("B",$A$2+3," - ",Zdroj!$AU$15))</f>
        <v/>
      </c>
      <c r="D249" s="65" t="str">
        <f ca="1">IF(C249="","",CONCATENATE(OFFSET(Zdroj!AU$16,A240-1,0)))</f>
        <v/>
      </c>
      <c r="E249" s="34" t="str">
        <f ca="1">IF(C249="","",OFFSET(Zdroj!AV$16,A240-1,0))</f>
        <v/>
      </c>
      <c r="F249" s="157"/>
      <c r="G249" s="158"/>
    </row>
    <row r="250" spans="2:7" x14ac:dyDescent="0.25">
      <c r="B250" s="159"/>
      <c r="C250" s="67" t="str">
        <f ca="1">IF(OFFSET(Zdroj!AW$16,A240-1,0)=0,"",CONCATENATE("B",$A$2+4," - ",Zdroj!$AW$15))</f>
        <v/>
      </c>
      <c r="D250" s="65" t="str">
        <f ca="1">IF(C250="","",CONCATENATE(OFFSET(Zdroj!AW$16,A240-1,0)))</f>
        <v/>
      </c>
      <c r="E250" s="34" t="str">
        <f ca="1">IF(C250="","",OFFSET(Zdroj!AX$16,A240-1,0))</f>
        <v/>
      </c>
      <c r="F250" s="157"/>
      <c r="G250" s="158"/>
    </row>
    <row r="251" spans="2:7" x14ac:dyDescent="0.25">
      <c r="B251" s="159"/>
      <c r="C251" s="67" t="str">
        <f ca="1">IF(OFFSET(Zdroj!AY$16,A240-1,0)=0,"",CONCATENATE("B",$A$2+5," - ",Zdroj!$AY$15))</f>
        <v/>
      </c>
      <c r="D251" s="65" t="str">
        <f ca="1">IF(C251="","",CONCATENATE(OFFSET(Zdroj!AY$16,A240-1,0)))</f>
        <v/>
      </c>
      <c r="E251" s="34" t="str">
        <f ca="1">IF(C251="","",OFFSET(Zdroj!AZ$16,A240-1,0))</f>
        <v/>
      </c>
      <c r="F251" s="157"/>
      <c r="G251" s="158"/>
    </row>
    <row r="252" spans="2:7" x14ac:dyDescent="0.25">
      <c r="B252" s="159"/>
      <c r="C252" s="67" t="str">
        <f ca="1">IF(OFFSET(Zdroj!BA$16,A240-1,0)=0,"",CONCATENATE("B",$A$2+6," - ",Zdroj!$BA$15))</f>
        <v/>
      </c>
      <c r="D252" s="65" t="str">
        <f ca="1">IF(C252="","",CONCATENATE(OFFSET(Zdroj!BA$16,A240-1,0)))</f>
        <v/>
      </c>
      <c r="E252" s="34" t="str">
        <f ca="1">IF(C252="","",OFFSET(Zdroj!BB$16,A240-1,0))</f>
        <v/>
      </c>
      <c r="F252" s="157"/>
      <c r="G252" s="158"/>
    </row>
    <row r="253" spans="2:7" x14ac:dyDescent="0.25">
      <c r="B253" s="159"/>
      <c r="C253" s="67" t="str">
        <f ca="1">IF(OFFSET(Zdroj!BC$16,A240-1,0)=0,"",CONCATENATE("B",$A$2+7," - ",Zdroj!$BC$15))</f>
        <v/>
      </c>
      <c r="D253" s="65" t="str">
        <f ca="1">IF(C253="","",CONCATENATE(OFFSET(Zdroj!BC$16,A240-1,0)))</f>
        <v/>
      </c>
      <c r="E253" s="34" t="str">
        <f ca="1">IF(C253="","",OFFSET(Zdroj!BD$16,A240-1,0))</f>
        <v/>
      </c>
      <c r="F253" s="157"/>
      <c r="G253" s="158"/>
    </row>
    <row r="254" spans="2:7" x14ac:dyDescent="0.25">
      <c r="B254" s="159"/>
      <c r="C254" s="67" t="str">
        <f ca="1">IF(OFFSET(Zdroj!BE$16,A240-1,0)=0,"",CONCATENATE("B",$A$2+8," - ",Zdroj!$BE$15))</f>
        <v/>
      </c>
      <c r="D254" s="65" t="str">
        <f ca="1">IF(C254="","",CONCATENATE(OFFSET(Zdroj!BE$16,A240-1,0)))</f>
        <v/>
      </c>
      <c r="E254" s="34" t="str">
        <f ca="1">IF(C254="","",OFFSET(Zdroj!BF$16,A240-1,0))</f>
        <v/>
      </c>
      <c r="F254" s="157"/>
      <c r="G254" s="158"/>
    </row>
    <row r="255" spans="2:7" x14ac:dyDescent="0.25">
      <c r="B255" s="159"/>
      <c r="C255" s="67" t="str">
        <f ca="1">IF(OFFSET(Zdroj!BG$16,A240-1,0)=0,"",CONCATENATE("C",$A$2," - ",Zdroj!$BG$15))</f>
        <v/>
      </c>
      <c r="D255" s="65" t="str">
        <f ca="1">IF(C255="","",CONCATENATE(OFFSET(Zdroj!BG$16,A240-1,0)))</f>
        <v/>
      </c>
      <c r="E255" s="34" t="str">
        <f ca="1">IF(C255="","",OFFSET(Zdroj!BH$16,A240-1,0))</f>
        <v/>
      </c>
      <c r="F255" s="157" t="str">
        <f t="shared" ref="F255" ca="1" si="51">IF(SUM(E255:E256)=0,"",SUM(E255:E256))</f>
        <v/>
      </c>
      <c r="G255" s="158"/>
    </row>
    <row r="256" spans="2:7" x14ac:dyDescent="0.25">
      <c r="B256" s="159"/>
      <c r="C256" s="67" t="str">
        <f ca="1">IF(OFFSET(Zdroj!BI$16,A240-1,0)=0,"",CONCATENATE("C",$A$2+1," - ",Zdroj!$BI$15))</f>
        <v/>
      </c>
      <c r="D256" s="65" t="str">
        <f ca="1">IF(C256="","",CONCATENATE(OFFSET(Zdroj!BI$16,A240-1,0)))</f>
        <v/>
      </c>
      <c r="E256" s="34" t="str">
        <f ca="1">IF(C256="","",OFFSET(Zdroj!BJ$16,A240-1,0))</f>
        <v/>
      </c>
      <c r="F256" s="157"/>
      <c r="G256" s="158"/>
    </row>
    <row r="257" spans="1:7" x14ac:dyDescent="0.25">
      <c r="A257">
        <f>SUM((ROW()+15)/17)</f>
        <v>16</v>
      </c>
      <c r="B257" s="159" t="str">
        <f ca="1">IF(OFFSET(Zdroj!$B$16,A257-1,0)&gt;0,CONCATENATE(A257,"
","___ ","
",OFFSET(Zdroj!$B$16,A257-1,0)),"")</f>
        <v/>
      </c>
      <c r="C257" s="67" t="str">
        <f ca="1">IF(OFFSET(Zdroj!AI$16,A257-1,0)=0,"",CONCATENATE("A",$A$2," - ",Zdroj!$AI$15))</f>
        <v/>
      </c>
      <c r="D257" s="65" t="str">
        <f ca="1">IF(C257="","",CONCATENATE(OFFSET(Zdroj!AI$16,A257-1,0)," - ",OFFSET(Zdroj!BK$16,A257-1,0)))</f>
        <v/>
      </c>
      <c r="E257" s="34" t="str">
        <f ca="1">IF(C257="","",OFFSET(Zdroj!BL$16,A257-1,0))</f>
        <v/>
      </c>
      <c r="F257" s="157" t="str">
        <f t="shared" ref="F257" ca="1" si="52">IF(SUM(E257:E262)=0,"",SUM(E257:E262))</f>
        <v/>
      </c>
      <c r="G257" s="158" t="str">
        <f t="shared" ref="G257" ca="1" si="53">IF(SUM(E257:E273)=0,"",SUM(E257:E273))</f>
        <v/>
      </c>
    </row>
    <row r="258" spans="1:7" x14ac:dyDescent="0.25">
      <c r="B258" s="159"/>
      <c r="C258" s="67" t="str">
        <f ca="1">IF(OFFSET(Zdroj!AJ$16,A257-1,0)=0,"",CONCATENATE("A",$A$2+1," - ",Zdroj!$AJ$15))</f>
        <v/>
      </c>
      <c r="D258" s="65" t="str">
        <f ca="1">IF(C258="","",CONCATENATE(OFFSET(Zdroj!AJ$16,A257-1,0)," - ",OFFSET(Zdroj!BM$16,A257-1,0)))</f>
        <v/>
      </c>
      <c r="E258" s="34" t="str">
        <f ca="1">IF(C258="","",OFFSET(Zdroj!BN$16,A257-1,0))</f>
        <v/>
      </c>
      <c r="F258" s="157"/>
      <c r="G258" s="158"/>
    </row>
    <row r="259" spans="1:7" x14ac:dyDescent="0.25">
      <c r="B259" s="159"/>
      <c r="C259" s="67" t="str">
        <f ca="1">IF(OFFSET(Zdroj!AK$16,A257-1,0)=0,"",CONCATENATE("A",$A$2+2," - ",Zdroj!$AK$15))</f>
        <v/>
      </c>
      <c r="D259" s="65" t="str">
        <f ca="1">IF(C259="","",CONCATENATE(OFFSET(Zdroj!AK$16,A257-1,0)," - ",OFFSET(Zdroj!BO$16,A257-1,0)))</f>
        <v/>
      </c>
      <c r="E259" s="34" t="str">
        <f ca="1">IF(C259="","",OFFSET(Zdroj!BP$16,A257-1,0))</f>
        <v/>
      </c>
      <c r="F259" s="157"/>
      <c r="G259" s="158"/>
    </row>
    <row r="260" spans="1:7" x14ac:dyDescent="0.25">
      <c r="B260" s="159"/>
      <c r="C260" s="67" t="str">
        <f ca="1">IF(OFFSET(Zdroj!AL$16,A257-1,0)=0,"",CONCATENATE("A",$A$2+3," - ",Zdroj!$AL$15))</f>
        <v/>
      </c>
      <c r="D260" s="65" t="str">
        <f ca="1">IF(C260="","",CONCATENATE(OFFSET(Zdroj!AL$16,A257-1,0)," - ",OFFSET(Zdroj!BQ$16,A257-1,0)))</f>
        <v/>
      </c>
      <c r="E260" s="34" t="str">
        <f ca="1">IF(C260="","",OFFSET(Zdroj!BR$16,A257-1,0))</f>
        <v/>
      </c>
      <c r="F260" s="157"/>
      <c r="G260" s="158"/>
    </row>
    <row r="261" spans="1:7" x14ac:dyDescent="0.25">
      <c r="B261" s="159"/>
      <c r="C261" s="67" t="str">
        <f ca="1">IF(OFFSET(Zdroj!AM$16,A257-1,0)=0,"",CONCATENATE("A",$A$2+4," - ",Zdroj!$AM$15))</f>
        <v/>
      </c>
      <c r="D261" s="65" t="str">
        <f ca="1">IF(C261="","",CONCATENATE(OFFSET(Zdroj!AM$16,A257-1,0)," - ",OFFSET(Zdroj!BS$16,A257-1,0)))</f>
        <v/>
      </c>
      <c r="E261" s="34" t="str">
        <f ca="1">IF(C261="","",OFFSET(Zdroj!BT$16,A257-1,0))</f>
        <v/>
      </c>
      <c r="F261" s="157"/>
      <c r="G261" s="158"/>
    </row>
    <row r="262" spans="1:7" x14ac:dyDescent="0.25">
      <c r="B262" s="159"/>
      <c r="C262" s="67" t="str">
        <f ca="1">IF(OFFSET(Zdroj!AN$16,A257-1,0)=0,"",CONCATENATE("A",$A$2+5," - ",Zdroj!$AN$15))</f>
        <v/>
      </c>
      <c r="D262" s="65" t="str">
        <f ca="1">IF(C262="","",CONCATENATE(OFFSET(Zdroj!AN$16,A257-1,0)," - ",OFFSET(Zdroj!BU$16,A257-1,0)))</f>
        <v/>
      </c>
      <c r="E262" s="34" t="str">
        <f ca="1">IF(C262="","",OFFSET(Zdroj!BV$16,A257-1,0))</f>
        <v/>
      </c>
      <c r="F262" s="157"/>
      <c r="G262" s="158"/>
    </row>
    <row r="263" spans="1:7" x14ac:dyDescent="0.25">
      <c r="B263" s="159"/>
      <c r="C263" s="67" t="str">
        <f ca="1">IF(OFFSET(Zdroj!AO$16,A257-1,0)=0,"",CONCATENATE("B",$A$2," - ",Zdroj!$AO$15))</f>
        <v/>
      </c>
      <c r="D263" s="65" t="str">
        <f ca="1">IF(C263="","",CONCATENATE(OFFSET(Zdroj!AO$16,A257-1,0)))</f>
        <v/>
      </c>
      <c r="E263" s="34" t="str">
        <f ca="1">IF(C263="","",OFFSET(Zdroj!AP$16,A257-1,0))</f>
        <v/>
      </c>
      <c r="F263" s="157" t="str">
        <f t="shared" ref="F263" ca="1" si="54">IF(SUM(E263:E271)=0,"",SUM(E263:E271))</f>
        <v/>
      </c>
      <c r="G263" s="158"/>
    </row>
    <row r="264" spans="1:7" x14ac:dyDescent="0.25">
      <c r="B264" s="159"/>
      <c r="C264" s="67" t="str">
        <f ca="1">IF(OFFSET(Zdroj!AQ$16,A257-1,0)=0,"",CONCATENATE("B",$A$2+1," - ",Zdroj!$AQ$15))</f>
        <v/>
      </c>
      <c r="D264" s="65" t="str">
        <f ca="1">IF(C264="","",CONCATENATE(OFFSET(Zdroj!AQ$16,A257-1,0)))</f>
        <v/>
      </c>
      <c r="E264" s="34" t="str">
        <f ca="1">IF(C264="","",OFFSET(Zdroj!AR$16,A257-1,0))</f>
        <v/>
      </c>
      <c r="F264" s="157"/>
      <c r="G264" s="158"/>
    </row>
    <row r="265" spans="1:7" x14ac:dyDescent="0.25">
      <c r="B265" s="159"/>
      <c r="C265" s="67" t="str">
        <f ca="1">IF(OFFSET(Zdroj!AS$16,A257-1,0)=0,"",CONCATENATE("B",$A$2+2," - ",Zdroj!$AS$15))</f>
        <v/>
      </c>
      <c r="D265" s="65" t="str">
        <f ca="1">IF(C265="","",CONCATENATE(OFFSET(Zdroj!AS$16,A257-1,0)))</f>
        <v/>
      </c>
      <c r="E265" s="34" t="str">
        <f ca="1">IF(C265="","",OFFSET(Zdroj!AT$16,A257-1,0))</f>
        <v/>
      </c>
      <c r="F265" s="157"/>
      <c r="G265" s="158"/>
    </row>
    <row r="266" spans="1:7" x14ac:dyDescent="0.25">
      <c r="B266" s="159"/>
      <c r="C266" s="67" t="str">
        <f ca="1">IF(OFFSET(Zdroj!AU$16,A257-1,0)=0,"",CONCATENATE("B",$A$2+3," - ",Zdroj!$AU$15))</f>
        <v/>
      </c>
      <c r="D266" s="65" t="str">
        <f ca="1">IF(C266="","",CONCATENATE(OFFSET(Zdroj!AU$16,A257-1,0)))</f>
        <v/>
      </c>
      <c r="E266" s="34" t="str">
        <f ca="1">IF(C266="","",OFFSET(Zdroj!AV$16,A257-1,0))</f>
        <v/>
      </c>
      <c r="F266" s="157"/>
      <c r="G266" s="158"/>
    </row>
    <row r="267" spans="1:7" x14ac:dyDescent="0.25">
      <c r="B267" s="159"/>
      <c r="C267" s="67" t="str">
        <f ca="1">IF(OFFSET(Zdroj!AW$16,A257-1,0)=0,"",CONCATENATE("B",$A$2+4," - ",Zdroj!$AW$15))</f>
        <v/>
      </c>
      <c r="D267" s="65" t="str">
        <f ca="1">IF(C267="","",CONCATENATE(OFFSET(Zdroj!AW$16,A257-1,0)))</f>
        <v/>
      </c>
      <c r="E267" s="34" t="str">
        <f ca="1">IF(C267="","",OFFSET(Zdroj!AX$16,A257-1,0))</f>
        <v/>
      </c>
      <c r="F267" s="157"/>
      <c r="G267" s="158"/>
    </row>
    <row r="268" spans="1:7" x14ac:dyDescent="0.25">
      <c r="B268" s="159"/>
      <c r="C268" s="67" t="str">
        <f ca="1">IF(OFFSET(Zdroj!AY$16,A257-1,0)=0,"",CONCATENATE("B",$A$2+5," - ",Zdroj!$AY$15))</f>
        <v/>
      </c>
      <c r="D268" s="65" t="str">
        <f ca="1">IF(C268="","",CONCATENATE(OFFSET(Zdroj!AY$16,A257-1,0)))</f>
        <v/>
      </c>
      <c r="E268" s="34" t="str">
        <f ca="1">IF(C268="","",OFFSET(Zdroj!AZ$16,A257-1,0))</f>
        <v/>
      </c>
      <c r="F268" s="157"/>
      <c r="G268" s="158"/>
    </row>
    <row r="269" spans="1:7" x14ac:dyDescent="0.25">
      <c r="B269" s="159"/>
      <c r="C269" s="67" t="str">
        <f ca="1">IF(OFFSET(Zdroj!BA$16,A257-1,0)=0,"",CONCATENATE("B",$A$2+6," - ",Zdroj!$BA$15))</f>
        <v/>
      </c>
      <c r="D269" s="65" t="str">
        <f ca="1">IF(C269="","",CONCATENATE(OFFSET(Zdroj!BA$16,A257-1,0)))</f>
        <v/>
      </c>
      <c r="E269" s="34" t="str">
        <f ca="1">IF(C269="","",OFFSET(Zdroj!BB$16,A257-1,0))</f>
        <v/>
      </c>
      <c r="F269" s="157"/>
      <c r="G269" s="158"/>
    </row>
    <row r="270" spans="1:7" x14ac:dyDescent="0.25">
      <c r="B270" s="159"/>
      <c r="C270" s="67" t="str">
        <f ca="1">IF(OFFSET(Zdroj!BC$16,A257-1,0)=0,"",CONCATENATE("B",$A$2+7," - ",Zdroj!$BC$15))</f>
        <v/>
      </c>
      <c r="D270" s="65" t="str">
        <f ca="1">IF(C270="","",CONCATENATE(OFFSET(Zdroj!BC$16,A257-1,0)))</f>
        <v/>
      </c>
      <c r="E270" s="34" t="str">
        <f ca="1">IF(C270="","",OFFSET(Zdroj!BD$16,A257-1,0))</f>
        <v/>
      </c>
      <c r="F270" s="157"/>
      <c r="G270" s="158"/>
    </row>
    <row r="271" spans="1:7" x14ac:dyDescent="0.25">
      <c r="B271" s="159"/>
      <c r="C271" s="67" t="str">
        <f ca="1">IF(OFFSET(Zdroj!BE$16,A257-1,0)=0,"",CONCATENATE("B",$A$2+8," - ",Zdroj!$BE$15))</f>
        <v/>
      </c>
      <c r="D271" s="65" t="str">
        <f ca="1">IF(C271="","",CONCATENATE(OFFSET(Zdroj!BE$16,A257-1,0)))</f>
        <v/>
      </c>
      <c r="E271" s="34" t="str">
        <f ca="1">IF(C271="","",OFFSET(Zdroj!BF$16,A257-1,0))</f>
        <v/>
      </c>
      <c r="F271" s="157"/>
      <c r="G271" s="158"/>
    </row>
    <row r="272" spans="1:7" x14ac:dyDescent="0.25">
      <c r="B272" s="159"/>
      <c r="C272" s="67" t="str">
        <f ca="1">IF(OFFSET(Zdroj!BG$16,A257-1,0)=0,"",CONCATENATE("C",$A$2," - ",Zdroj!$BG$15))</f>
        <v/>
      </c>
      <c r="D272" s="65" t="str">
        <f ca="1">IF(C272="","",CONCATENATE(OFFSET(Zdroj!BG$16,A257-1,0)))</f>
        <v/>
      </c>
      <c r="E272" s="34" t="str">
        <f ca="1">IF(C272="","",OFFSET(Zdroj!BH$16,A257-1,0))</f>
        <v/>
      </c>
      <c r="F272" s="157" t="str">
        <f t="shared" ref="F272" ca="1" si="55">IF(SUM(E272:E273)=0,"",SUM(E272:E273))</f>
        <v/>
      </c>
      <c r="G272" s="158"/>
    </row>
    <row r="273" spans="1:7" x14ac:dyDescent="0.25">
      <c r="B273" s="159"/>
      <c r="C273" s="67" t="str">
        <f ca="1">IF(OFFSET(Zdroj!BI$16,A257-1,0)=0,"",CONCATENATE("C",$A$2+1," - ",Zdroj!$BI$15))</f>
        <v/>
      </c>
      <c r="D273" s="65" t="str">
        <f ca="1">IF(C273="","",CONCATENATE(OFFSET(Zdroj!BI$16,A257-1,0)))</f>
        <v/>
      </c>
      <c r="E273" s="34" t="str">
        <f ca="1">IF(C273="","",OFFSET(Zdroj!BJ$16,A257-1,0))</f>
        <v/>
      </c>
      <c r="F273" s="157"/>
      <c r="G273" s="158"/>
    </row>
    <row r="274" spans="1:7" x14ac:dyDescent="0.25">
      <c r="A274">
        <f>SUM((ROW()+15)/17)</f>
        <v>17</v>
      </c>
      <c r="B274" s="159" t="str">
        <f ca="1">IF(OFFSET(Zdroj!$B$16,A274-1,0)&gt;0,CONCATENATE(A274,"
","___ ","
",OFFSET(Zdroj!$B$16,A274-1,0)),"")</f>
        <v/>
      </c>
      <c r="C274" s="67" t="str">
        <f ca="1">IF(OFFSET(Zdroj!AI$16,A274-1,0)=0,"",CONCATENATE("A",$A$2," - ",Zdroj!$AI$15))</f>
        <v/>
      </c>
      <c r="D274" s="65" t="str">
        <f ca="1">IF(C274="","",CONCATENATE(OFFSET(Zdroj!AI$16,A274-1,0)," - ",OFFSET(Zdroj!BK$16,A274-1,0)))</f>
        <v/>
      </c>
      <c r="E274" s="34" t="str">
        <f ca="1">IF(C274="","",OFFSET(Zdroj!BL$16,A274-1,0))</f>
        <v/>
      </c>
      <c r="F274" s="157" t="str">
        <f t="shared" ref="F274" ca="1" si="56">IF(SUM(E274:E279)=0,"",SUM(E274:E279))</f>
        <v/>
      </c>
      <c r="G274" s="158" t="str">
        <f t="shared" ref="G274" ca="1" si="57">IF(SUM(E274:E290)=0,"",SUM(E274:E290))</f>
        <v/>
      </c>
    </row>
    <row r="275" spans="1:7" x14ac:dyDescent="0.25">
      <c r="B275" s="159"/>
      <c r="C275" s="67" t="str">
        <f ca="1">IF(OFFSET(Zdroj!AJ$16,A274-1,0)=0,"",CONCATENATE("A",$A$2+1," - ",Zdroj!$AJ$15))</f>
        <v/>
      </c>
      <c r="D275" s="65" t="str">
        <f ca="1">IF(C275="","",CONCATENATE(OFFSET(Zdroj!AJ$16,A274-1,0)," - ",OFFSET(Zdroj!BM$16,A274-1,0)))</f>
        <v/>
      </c>
      <c r="E275" s="34" t="str">
        <f ca="1">IF(C275="","",OFFSET(Zdroj!BN$16,A274-1,0))</f>
        <v/>
      </c>
      <c r="F275" s="157"/>
      <c r="G275" s="158"/>
    </row>
    <row r="276" spans="1:7" x14ac:dyDescent="0.25">
      <c r="B276" s="159"/>
      <c r="C276" s="67" t="str">
        <f ca="1">IF(OFFSET(Zdroj!AK$16,A274-1,0)=0,"",CONCATENATE("A",$A$2+2," - ",Zdroj!$AK$15))</f>
        <v/>
      </c>
      <c r="D276" s="65" t="str">
        <f ca="1">IF(C276="","",CONCATENATE(OFFSET(Zdroj!AK$16,A274-1,0)," - ",OFFSET(Zdroj!BO$16,A274-1,0)))</f>
        <v/>
      </c>
      <c r="E276" s="34" t="str">
        <f ca="1">IF(C276="","",OFFSET(Zdroj!BP$16,A274-1,0))</f>
        <v/>
      </c>
      <c r="F276" s="157"/>
      <c r="G276" s="158"/>
    </row>
    <row r="277" spans="1:7" x14ac:dyDescent="0.25">
      <c r="B277" s="159"/>
      <c r="C277" s="67" t="str">
        <f ca="1">IF(OFFSET(Zdroj!AL$16,A274-1,0)=0,"",CONCATENATE("A",$A$2+3," - ",Zdroj!$AL$15))</f>
        <v/>
      </c>
      <c r="D277" s="65" t="str">
        <f ca="1">IF(C277="","",CONCATENATE(OFFSET(Zdroj!AL$16,A274-1,0)," - ",OFFSET(Zdroj!BQ$16,A274-1,0)))</f>
        <v/>
      </c>
      <c r="E277" s="34" t="str">
        <f ca="1">IF(C277="","",OFFSET(Zdroj!BR$16,A274-1,0))</f>
        <v/>
      </c>
      <c r="F277" s="157"/>
      <c r="G277" s="158"/>
    </row>
    <row r="278" spans="1:7" x14ac:dyDescent="0.25">
      <c r="B278" s="159"/>
      <c r="C278" s="67" t="str">
        <f ca="1">IF(OFFSET(Zdroj!AM$16,A274-1,0)=0,"",CONCATENATE("A",$A$2+4," - ",Zdroj!$AM$15))</f>
        <v/>
      </c>
      <c r="D278" s="65" t="str">
        <f ca="1">IF(C278="","",CONCATENATE(OFFSET(Zdroj!AM$16,A274-1,0)," - ",OFFSET(Zdroj!BS$16,A274-1,0)))</f>
        <v/>
      </c>
      <c r="E278" s="34" t="str">
        <f ca="1">IF(C278="","",OFFSET(Zdroj!BT$16,A274-1,0))</f>
        <v/>
      </c>
      <c r="F278" s="157"/>
      <c r="G278" s="158"/>
    </row>
    <row r="279" spans="1:7" x14ac:dyDescent="0.25">
      <c r="B279" s="159"/>
      <c r="C279" s="67" t="str">
        <f ca="1">IF(OFFSET(Zdroj!AN$16,A274-1,0)=0,"",CONCATENATE("A",$A$2+5," - ",Zdroj!$AN$15))</f>
        <v/>
      </c>
      <c r="D279" s="65" t="str">
        <f ca="1">IF(C279="","",CONCATENATE(OFFSET(Zdroj!AN$16,A274-1,0)," - ",OFFSET(Zdroj!BU$16,A274-1,0)))</f>
        <v/>
      </c>
      <c r="E279" s="34" t="str">
        <f ca="1">IF(C279="","",OFFSET(Zdroj!BV$16,A274-1,0))</f>
        <v/>
      </c>
      <c r="F279" s="157"/>
      <c r="G279" s="158"/>
    </row>
    <row r="280" spans="1:7" x14ac:dyDescent="0.25">
      <c r="B280" s="159"/>
      <c r="C280" s="67" t="str">
        <f ca="1">IF(OFFSET(Zdroj!AO$16,A274-1,0)=0,"",CONCATENATE("B",$A$2," - ",Zdroj!$AO$15))</f>
        <v/>
      </c>
      <c r="D280" s="65" t="str">
        <f ca="1">IF(C280="","",CONCATENATE(OFFSET(Zdroj!AO$16,A274-1,0)))</f>
        <v/>
      </c>
      <c r="E280" s="34" t="str">
        <f ca="1">IF(C280="","",OFFSET(Zdroj!AP$16,A274-1,0))</f>
        <v/>
      </c>
      <c r="F280" s="157" t="str">
        <f t="shared" ref="F280" ca="1" si="58">IF(SUM(E280:E288)=0,"",SUM(E280:E288))</f>
        <v/>
      </c>
      <c r="G280" s="158"/>
    </row>
    <row r="281" spans="1:7" x14ac:dyDescent="0.25">
      <c r="B281" s="159"/>
      <c r="C281" s="67" t="str">
        <f ca="1">IF(OFFSET(Zdroj!AQ$16,A274-1,0)=0,"",CONCATENATE("B",$A$2+1," - ",Zdroj!$AQ$15))</f>
        <v/>
      </c>
      <c r="D281" s="65" t="str">
        <f ca="1">IF(C281="","",CONCATENATE(OFFSET(Zdroj!AQ$16,A274-1,0)))</f>
        <v/>
      </c>
      <c r="E281" s="34" t="str">
        <f ca="1">IF(C281="","",OFFSET(Zdroj!AR$16,A274-1,0))</f>
        <v/>
      </c>
      <c r="F281" s="157"/>
      <c r="G281" s="158"/>
    </row>
    <row r="282" spans="1:7" x14ac:dyDescent="0.25">
      <c r="B282" s="159"/>
      <c r="C282" s="67" t="str">
        <f ca="1">IF(OFFSET(Zdroj!AS$16,A274-1,0)=0,"",CONCATENATE("B",$A$2+2," - ",Zdroj!$AS$15))</f>
        <v/>
      </c>
      <c r="D282" s="65" t="str">
        <f ca="1">IF(C282="","",CONCATENATE(OFFSET(Zdroj!AS$16,A274-1,0)))</f>
        <v/>
      </c>
      <c r="E282" s="34" t="str">
        <f ca="1">IF(C282="","",OFFSET(Zdroj!AT$16,A274-1,0))</f>
        <v/>
      </c>
      <c r="F282" s="157"/>
      <c r="G282" s="158"/>
    </row>
    <row r="283" spans="1:7" x14ac:dyDescent="0.25">
      <c r="B283" s="159"/>
      <c r="C283" s="67" t="str">
        <f ca="1">IF(OFFSET(Zdroj!AU$16,A274-1,0)=0,"",CONCATENATE("B",$A$2+3," - ",Zdroj!$AU$15))</f>
        <v/>
      </c>
      <c r="D283" s="65" t="str">
        <f ca="1">IF(C283="","",CONCATENATE(OFFSET(Zdroj!AU$16,A274-1,0)))</f>
        <v/>
      </c>
      <c r="E283" s="34" t="str">
        <f ca="1">IF(C283="","",OFFSET(Zdroj!AV$16,A274-1,0))</f>
        <v/>
      </c>
      <c r="F283" s="157"/>
      <c r="G283" s="158"/>
    </row>
    <row r="284" spans="1:7" x14ac:dyDescent="0.25">
      <c r="B284" s="159"/>
      <c r="C284" s="67" t="str">
        <f ca="1">IF(OFFSET(Zdroj!AW$16,A274-1,0)=0,"",CONCATENATE("B",$A$2+4," - ",Zdroj!$AW$15))</f>
        <v/>
      </c>
      <c r="D284" s="65" t="str">
        <f ca="1">IF(C284="","",CONCATENATE(OFFSET(Zdroj!AW$16,A274-1,0)))</f>
        <v/>
      </c>
      <c r="E284" s="34" t="str">
        <f ca="1">IF(C284="","",OFFSET(Zdroj!AX$16,A274-1,0))</f>
        <v/>
      </c>
      <c r="F284" s="157"/>
      <c r="G284" s="158"/>
    </row>
    <row r="285" spans="1:7" x14ac:dyDescent="0.25">
      <c r="B285" s="159"/>
      <c r="C285" s="67" t="str">
        <f ca="1">IF(OFFSET(Zdroj!AY$16,A274-1,0)=0,"",CONCATENATE("B",$A$2+5," - ",Zdroj!$AY$15))</f>
        <v/>
      </c>
      <c r="D285" s="65" t="str">
        <f ca="1">IF(C285="","",CONCATENATE(OFFSET(Zdroj!AY$16,A274-1,0)))</f>
        <v/>
      </c>
      <c r="E285" s="34" t="str">
        <f ca="1">IF(C285="","",OFFSET(Zdroj!AZ$16,A274-1,0))</f>
        <v/>
      </c>
      <c r="F285" s="157"/>
      <c r="G285" s="158"/>
    </row>
    <row r="286" spans="1:7" x14ac:dyDescent="0.25">
      <c r="B286" s="159"/>
      <c r="C286" s="67" t="str">
        <f ca="1">IF(OFFSET(Zdroj!BA$16,A274-1,0)=0,"",CONCATENATE("B",$A$2+6," - ",Zdroj!$BA$15))</f>
        <v/>
      </c>
      <c r="D286" s="65" t="str">
        <f ca="1">IF(C286="","",CONCATENATE(OFFSET(Zdroj!BA$16,A274-1,0)))</f>
        <v/>
      </c>
      <c r="E286" s="34" t="str">
        <f ca="1">IF(C286="","",OFFSET(Zdroj!BB$16,A274-1,0))</f>
        <v/>
      </c>
      <c r="F286" s="157"/>
      <c r="G286" s="158"/>
    </row>
    <row r="287" spans="1:7" x14ac:dyDescent="0.25">
      <c r="B287" s="159"/>
      <c r="C287" s="67" t="str">
        <f ca="1">IF(OFFSET(Zdroj!BC$16,A274-1,0)=0,"",CONCATENATE("B",$A$2+7," - ",Zdroj!$BC$15))</f>
        <v/>
      </c>
      <c r="D287" s="65" t="str">
        <f ca="1">IF(C287="","",CONCATENATE(OFFSET(Zdroj!BC$16,A274-1,0)))</f>
        <v/>
      </c>
      <c r="E287" s="34" t="str">
        <f ca="1">IF(C287="","",OFFSET(Zdroj!BD$16,A274-1,0))</f>
        <v/>
      </c>
      <c r="F287" s="157"/>
      <c r="G287" s="158"/>
    </row>
    <row r="288" spans="1:7" x14ac:dyDescent="0.25">
      <c r="B288" s="159"/>
      <c r="C288" s="67" t="str">
        <f ca="1">IF(OFFSET(Zdroj!BE$16,A274-1,0)=0,"",CONCATENATE("B",$A$2+8," - ",Zdroj!$BE$15))</f>
        <v/>
      </c>
      <c r="D288" s="65" t="str">
        <f ca="1">IF(C288="","",CONCATENATE(OFFSET(Zdroj!BE$16,A274-1,0)))</f>
        <v/>
      </c>
      <c r="E288" s="34" t="str">
        <f ca="1">IF(C288="","",OFFSET(Zdroj!BF$16,A274-1,0))</f>
        <v/>
      </c>
      <c r="F288" s="157"/>
      <c r="G288" s="158"/>
    </row>
    <row r="289" spans="1:7" x14ac:dyDescent="0.25">
      <c r="B289" s="159"/>
      <c r="C289" s="67" t="str">
        <f ca="1">IF(OFFSET(Zdroj!BG$16,A274-1,0)=0,"",CONCATENATE("C",$A$2," - ",Zdroj!$BG$15))</f>
        <v/>
      </c>
      <c r="D289" s="65" t="str">
        <f ca="1">IF(C289="","",CONCATENATE(OFFSET(Zdroj!BG$16,A274-1,0)))</f>
        <v/>
      </c>
      <c r="E289" s="34" t="str">
        <f ca="1">IF(C289="","",OFFSET(Zdroj!BH$16,A274-1,0))</f>
        <v/>
      </c>
      <c r="F289" s="157" t="str">
        <f t="shared" ref="F289" ca="1" si="59">IF(SUM(E289:E290)=0,"",SUM(E289:E290))</f>
        <v/>
      </c>
      <c r="G289" s="158"/>
    </row>
    <row r="290" spans="1:7" x14ac:dyDescent="0.25">
      <c r="B290" s="159"/>
      <c r="C290" s="67" t="str">
        <f ca="1">IF(OFFSET(Zdroj!BI$16,A274-1,0)=0,"",CONCATENATE("C",$A$2+1," - ",Zdroj!$BI$15))</f>
        <v/>
      </c>
      <c r="D290" s="65" t="str">
        <f ca="1">IF(C290="","",CONCATENATE(OFFSET(Zdroj!BI$16,A274-1,0)))</f>
        <v/>
      </c>
      <c r="E290" s="34" t="str">
        <f ca="1">IF(C290="","",OFFSET(Zdroj!BJ$16,A274-1,0))</f>
        <v/>
      </c>
      <c r="F290" s="157"/>
      <c r="G290" s="158"/>
    </row>
    <row r="291" spans="1:7" x14ac:dyDescent="0.25">
      <c r="A291">
        <f>SUM((ROW()+15)/17)</f>
        <v>18</v>
      </c>
      <c r="B291" s="159" t="str">
        <f ca="1">IF(OFFSET(Zdroj!$B$16,A291-1,0)&gt;0,CONCATENATE(A291,"
","___ ","
",OFFSET(Zdroj!$B$16,A291-1,0)),"")</f>
        <v/>
      </c>
      <c r="C291" s="67" t="str">
        <f ca="1">IF(OFFSET(Zdroj!AI$16,A291-1,0)=0,"",CONCATENATE("A",$A$2," - ",Zdroj!$AI$15))</f>
        <v/>
      </c>
      <c r="D291" s="65" t="str">
        <f ca="1">IF(C291="","",CONCATENATE(OFFSET(Zdroj!AI$16,A291-1,0)," - ",OFFSET(Zdroj!BK$16,A291-1,0)))</f>
        <v/>
      </c>
      <c r="E291" s="34" t="str">
        <f ca="1">IF(C291="","",OFFSET(Zdroj!BL$16,A291-1,0))</f>
        <v/>
      </c>
      <c r="F291" s="157" t="str">
        <f t="shared" ref="F291" ca="1" si="60">IF(SUM(E291:E296)=0,"",SUM(E291:E296))</f>
        <v/>
      </c>
      <c r="G291" s="158" t="str">
        <f t="shared" ref="G291" ca="1" si="61">IF(SUM(E291:E307)=0,"",SUM(E291:E307))</f>
        <v/>
      </c>
    </row>
    <row r="292" spans="1:7" x14ac:dyDescent="0.25">
      <c r="B292" s="159"/>
      <c r="C292" s="67" t="str">
        <f ca="1">IF(OFFSET(Zdroj!AJ$16,A291-1,0)=0,"",CONCATENATE("A",$A$2+1," - ",Zdroj!$AJ$15))</f>
        <v/>
      </c>
      <c r="D292" s="65" t="str">
        <f ca="1">IF(C292="","",CONCATENATE(OFFSET(Zdroj!AJ$16,A291-1,0)," - ",OFFSET(Zdroj!BM$16,A291-1,0)))</f>
        <v/>
      </c>
      <c r="E292" s="34" t="str">
        <f ca="1">IF(C292="","",OFFSET(Zdroj!BN$16,A291-1,0))</f>
        <v/>
      </c>
      <c r="F292" s="157"/>
      <c r="G292" s="158"/>
    </row>
    <row r="293" spans="1:7" x14ac:dyDescent="0.25">
      <c r="B293" s="159"/>
      <c r="C293" s="67" t="str">
        <f ca="1">IF(OFFSET(Zdroj!AK$16,A291-1,0)=0,"",CONCATENATE("A",$A$2+2," - ",Zdroj!$AK$15))</f>
        <v/>
      </c>
      <c r="D293" s="65" t="str">
        <f ca="1">IF(C293="","",CONCATENATE(OFFSET(Zdroj!AK$16,A291-1,0)," - ",OFFSET(Zdroj!BO$16,A291-1,0)))</f>
        <v/>
      </c>
      <c r="E293" s="34" t="str">
        <f ca="1">IF(C293="","",OFFSET(Zdroj!BP$16,A291-1,0))</f>
        <v/>
      </c>
      <c r="F293" s="157"/>
      <c r="G293" s="158"/>
    </row>
    <row r="294" spans="1:7" x14ac:dyDescent="0.25">
      <c r="B294" s="159"/>
      <c r="C294" s="67" t="str">
        <f ca="1">IF(OFFSET(Zdroj!AL$16,A291-1,0)=0,"",CONCATENATE("A",$A$2+3," - ",Zdroj!$AL$15))</f>
        <v/>
      </c>
      <c r="D294" s="65" t="str">
        <f ca="1">IF(C294="","",CONCATENATE(OFFSET(Zdroj!AL$16,A291-1,0)," - ",OFFSET(Zdroj!BQ$16,A291-1,0)))</f>
        <v/>
      </c>
      <c r="E294" s="34" t="str">
        <f ca="1">IF(C294="","",OFFSET(Zdroj!BR$16,A291-1,0))</f>
        <v/>
      </c>
      <c r="F294" s="157"/>
      <c r="G294" s="158"/>
    </row>
    <row r="295" spans="1:7" x14ac:dyDescent="0.25">
      <c r="B295" s="159"/>
      <c r="C295" s="67" t="str">
        <f ca="1">IF(OFFSET(Zdroj!AM$16,A291-1,0)=0,"",CONCATENATE("A",$A$2+4," - ",Zdroj!$AM$15))</f>
        <v/>
      </c>
      <c r="D295" s="65" t="str">
        <f ca="1">IF(C295="","",CONCATENATE(OFFSET(Zdroj!AM$16,A291-1,0)," - ",OFFSET(Zdroj!BS$16,A291-1,0)))</f>
        <v/>
      </c>
      <c r="E295" s="34" t="str">
        <f ca="1">IF(C295="","",OFFSET(Zdroj!BT$16,A291-1,0))</f>
        <v/>
      </c>
      <c r="F295" s="157"/>
      <c r="G295" s="158"/>
    </row>
    <row r="296" spans="1:7" x14ac:dyDescent="0.25">
      <c r="B296" s="159"/>
      <c r="C296" s="67" t="str">
        <f ca="1">IF(OFFSET(Zdroj!AN$16,A291-1,0)=0,"",CONCATENATE("A",$A$2+5," - ",Zdroj!$AN$15))</f>
        <v/>
      </c>
      <c r="D296" s="65" t="str">
        <f ca="1">IF(C296="","",CONCATENATE(OFFSET(Zdroj!AN$16,A291-1,0)," - ",OFFSET(Zdroj!BU$16,A291-1,0)))</f>
        <v/>
      </c>
      <c r="E296" s="34" t="str">
        <f ca="1">IF(C296="","",OFFSET(Zdroj!BV$16,A291-1,0))</f>
        <v/>
      </c>
      <c r="F296" s="157"/>
      <c r="G296" s="158"/>
    </row>
    <row r="297" spans="1:7" x14ac:dyDescent="0.25">
      <c r="B297" s="159"/>
      <c r="C297" s="67" t="str">
        <f ca="1">IF(OFFSET(Zdroj!AO$16,A291-1,0)=0,"",CONCATENATE("B",$A$2," - ",Zdroj!$AO$15))</f>
        <v/>
      </c>
      <c r="D297" s="65" t="str">
        <f ca="1">IF(C297="","",CONCATENATE(OFFSET(Zdroj!AO$16,A291-1,0)))</f>
        <v/>
      </c>
      <c r="E297" s="34" t="str">
        <f ca="1">IF(C297="","",OFFSET(Zdroj!AP$16,A291-1,0))</f>
        <v/>
      </c>
      <c r="F297" s="157" t="str">
        <f t="shared" ref="F297" ca="1" si="62">IF(SUM(E297:E305)=0,"",SUM(E297:E305))</f>
        <v/>
      </c>
      <c r="G297" s="158"/>
    </row>
    <row r="298" spans="1:7" x14ac:dyDescent="0.25">
      <c r="B298" s="159"/>
      <c r="C298" s="67" t="str">
        <f ca="1">IF(OFFSET(Zdroj!AQ$16,A291-1,0)=0,"",CONCATENATE("B",$A$2+1," - ",Zdroj!$AQ$15))</f>
        <v/>
      </c>
      <c r="D298" s="65" t="str">
        <f ca="1">IF(C298="","",CONCATENATE(OFFSET(Zdroj!AQ$16,A291-1,0)))</f>
        <v/>
      </c>
      <c r="E298" s="34" t="str">
        <f ca="1">IF(C298="","",OFFSET(Zdroj!AR$16,A291-1,0))</f>
        <v/>
      </c>
      <c r="F298" s="157"/>
      <c r="G298" s="158"/>
    </row>
    <row r="299" spans="1:7" x14ac:dyDescent="0.25">
      <c r="B299" s="159"/>
      <c r="C299" s="67" t="str">
        <f ca="1">IF(OFFSET(Zdroj!AS$16,A291-1,0)=0,"",CONCATENATE("B",$A$2+2," - ",Zdroj!$AS$15))</f>
        <v/>
      </c>
      <c r="D299" s="65" t="str">
        <f ca="1">IF(C299="","",CONCATENATE(OFFSET(Zdroj!AS$16,A291-1,0)))</f>
        <v/>
      </c>
      <c r="E299" s="34" t="str">
        <f ca="1">IF(C299="","",OFFSET(Zdroj!AT$16,A291-1,0))</f>
        <v/>
      </c>
      <c r="F299" s="157"/>
      <c r="G299" s="158"/>
    </row>
    <row r="300" spans="1:7" x14ac:dyDescent="0.25">
      <c r="B300" s="159"/>
      <c r="C300" s="67" t="str">
        <f ca="1">IF(OFFSET(Zdroj!AU$16,A291-1,0)=0,"",CONCATENATE("B",$A$2+3," - ",Zdroj!$AU$15))</f>
        <v/>
      </c>
      <c r="D300" s="65" t="str">
        <f ca="1">IF(C300="","",CONCATENATE(OFFSET(Zdroj!AU$16,A291-1,0)))</f>
        <v/>
      </c>
      <c r="E300" s="34" t="str">
        <f ca="1">IF(C300="","",OFFSET(Zdroj!AV$16,A291-1,0))</f>
        <v/>
      </c>
      <c r="F300" s="157"/>
      <c r="G300" s="158"/>
    </row>
    <row r="301" spans="1:7" x14ac:dyDescent="0.25">
      <c r="B301" s="159"/>
      <c r="C301" s="67" t="str">
        <f ca="1">IF(OFFSET(Zdroj!AW$16,A291-1,0)=0,"",CONCATENATE("B",$A$2+4," - ",Zdroj!$AW$15))</f>
        <v/>
      </c>
      <c r="D301" s="65" t="str">
        <f ca="1">IF(C301="","",CONCATENATE(OFFSET(Zdroj!AW$16,A291-1,0)))</f>
        <v/>
      </c>
      <c r="E301" s="34" t="str">
        <f ca="1">IF(C301="","",OFFSET(Zdroj!AX$16,A291-1,0))</f>
        <v/>
      </c>
      <c r="F301" s="157"/>
      <c r="G301" s="158"/>
    </row>
    <row r="302" spans="1:7" x14ac:dyDescent="0.25">
      <c r="B302" s="159"/>
      <c r="C302" s="67" t="str">
        <f ca="1">IF(OFFSET(Zdroj!AY$16,A291-1,0)=0,"",CONCATENATE("B",$A$2+5," - ",Zdroj!$AY$15))</f>
        <v/>
      </c>
      <c r="D302" s="65" t="str">
        <f ca="1">IF(C302="","",CONCATENATE(OFFSET(Zdroj!AY$16,A291-1,0)))</f>
        <v/>
      </c>
      <c r="E302" s="34" t="str">
        <f ca="1">IF(C302="","",OFFSET(Zdroj!AZ$16,A291-1,0))</f>
        <v/>
      </c>
      <c r="F302" s="157"/>
      <c r="G302" s="158"/>
    </row>
    <row r="303" spans="1:7" x14ac:dyDescent="0.25">
      <c r="B303" s="159"/>
      <c r="C303" s="67" t="str">
        <f ca="1">IF(OFFSET(Zdroj!BA$16,A291-1,0)=0,"",CONCATENATE("B",$A$2+6," - ",Zdroj!$BA$15))</f>
        <v/>
      </c>
      <c r="D303" s="65" t="str">
        <f ca="1">IF(C303="","",CONCATENATE(OFFSET(Zdroj!BA$16,A291-1,0)))</f>
        <v/>
      </c>
      <c r="E303" s="34" t="str">
        <f ca="1">IF(C303="","",OFFSET(Zdroj!BB$16,A291-1,0))</f>
        <v/>
      </c>
      <c r="F303" s="157"/>
      <c r="G303" s="158"/>
    </row>
    <row r="304" spans="1:7" x14ac:dyDescent="0.25">
      <c r="B304" s="159"/>
      <c r="C304" s="67" t="str">
        <f ca="1">IF(OFFSET(Zdroj!BC$16,A291-1,0)=0,"",CONCATENATE("B",$A$2+7," - ",Zdroj!$BC$15))</f>
        <v/>
      </c>
      <c r="D304" s="65" t="str">
        <f ca="1">IF(C304="","",CONCATENATE(OFFSET(Zdroj!BC$16,A291-1,0)))</f>
        <v/>
      </c>
      <c r="E304" s="34" t="str">
        <f ca="1">IF(C304="","",OFFSET(Zdroj!BD$16,A291-1,0))</f>
        <v/>
      </c>
      <c r="F304" s="157"/>
      <c r="G304" s="158"/>
    </row>
    <row r="305" spans="1:7" x14ac:dyDescent="0.25">
      <c r="B305" s="159"/>
      <c r="C305" s="67" t="str">
        <f ca="1">IF(OFFSET(Zdroj!BE$16,A291-1,0)=0,"",CONCATENATE("B",$A$2+8," - ",Zdroj!$BE$15))</f>
        <v/>
      </c>
      <c r="D305" s="65" t="str">
        <f ca="1">IF(C305="","",CONCATENATE(OFFSET(Zdroj!BE$16,A291-1,0)))</f>
        <v/>
      </c>
      <c r="E305" s="34" t="str">
        <f ca="1">IF(C305="","",OFFSET(Zdroj!BF$16,A291-1,0))</f>
        <v/>
      </c>
      <c r="F305" s="157"/>
      <c r="G305" s="158"/>
    </row>
    <row r="306" spans="1:7" x14ac:dyDescent="0.25">
      <c r="B306" s="159"/>
      <c r="C306" s="67" t="str">
        <f ca="1">IF(OFFSET(Zdroj!BG$16,A291-1,0)=0,"",CONCATENATE("C",$A$2," - ",Zdroj!$BG$15))</f>
        <v/>
      </c>
      <c r="D306" s="65" t="str">
        <f ca="1">IF(C306="","",CONCATENATE(OFFSET(Zdroj!BG$16,A291-1,0)))</f>
        <v/>
      </c>
      <c r="E306" s="34" t="str">
        <f ca="1">IF(C306="","",OFFSET(Zdroj!BH$16,A291-1,0))</f>
        <v/>
      </c>
      <c r="F306" s="157" t="str">
        <f t="shared" ref="F306" ca="1" si="63">IF(SUM(E306:E307)=0,"",SUM(E306:E307))</f>
        <v/>
      </c>
      <c r="G306" s="158"/>
    </row>
    <row r="307" spans="1:7" x14ac:dyDescent="0.25">
      <c r="B307" s="159"/>
      <c r="C307" s="67" t="str">
        <f ca="1">IF(OFFSET(Zdroj!BI$16,A291-1,0)=0,"",CONCATENATE("C",$A$2+1," - ",Zdroj!$BI$15))</f>
        <v/>
      </c>
      <c r="D307" s="65" t="str">
        <f ca="1">IF(C307="","",CONCATENATE(OFFSET(Zdroj!BI$16,A291-1,0)))</f>
        <v/>
      </c>
      <c r="E307" s="34" t="str">
        <f ca="1">IF(C307="","",OFFSET(Zdroj!BJ$16,A291-1,0))</f>
        <v/>
      </c>
      <c r="F307" s="157"/>
      <c r="G307" s="158"/>
    </row>
    <row r="308" spans="1:7" x14ac:dyDescent="0.25">
      <c r="A308">
        <f>SUM((ROW()+15)/17)</f>
        <v>19</v>
      </c>
      <c r="B308" s="159" t="str">
        <f ca="1">IF(OFFSET(Zdroj!$B$16,A308-1,0)&gt;0,CONCATENATE(A308,"
","___ ","
",OFFSET(Zdroj!$B$16,A308-1,0)),"")</f>
        <v/>
      </c>
      <c r="C308" s="67" t="str">
        <f ca="1">IF(OFFSET(Zdroj!AI$16,A308-1,0)=0,"",CONCATENATE("A",$A$2," - ",Zdroj!$AI$15))</f>
        <v/>
      </c>
      <c r="D308" s="65" t="str">
        <f ca="1">IF(C308="","",CONCATENATE(OFFSET(Zdroj!AI$16,A308-1,0)," - ",OFFSET(Zdroj!BK$16,A308-1,0)))</f>
        <v/>
      </c>
      <c r="E308" s="34" t="str">
        <f ca="1">IF(C308="","",OFFSET(Zdroj!BL$16,A308-1,0))</f>
        <v/>
      </c>
      <c r="F308" s="157" t="str">
        <f t="shared" ref="F308" ca="1" si="64">IF(SUM(E308:E313)=0,"",SUM(E308:E313))</f>
        <v/>
      </c>
      <c r="G308" s="158" t="str">
        <f t="shared" ref="G308" ca="1" si="65">IF(SUM(E308:E324)=0,"",SUM(E308:E324))</f>
        <v/>
      </c>
    </row>
    <row r="309" spans="1:7" x14ac:dyDescent="0.25">
      <c r="B309" s="159"/>
      <c r="C309" s="67" t="str">
        <f ca="1">IF(OFFSET(Zdroj!AJ$16,A308-1,0)=0,"",CONCATENATE("A",$A$2+1," - ",Zdroj!$AJ$15))</f>
        <v/>
      </c>
      <c r="D309" s="65" t="str">
        <f ca="1">IF(C309="","",CONCATENATE(OFFSET(Zdroj!AJ$16,A308-1,0)," - ",OFFSET(Zdroj!BM$16,A308-1,0)))</f>
        <v/>
      </c>
      <c r="E309" s="34" t="str">
        <f ca="1">IF(C309="","",OFFSET(Zdroj!BN$16,A308-1,0))</f>
        <v/>
      </c>
      <c r="F309" s="157"/>
      <c r="G309" s="158"/>
    </row>
    <row r="310" spans="1:7" x14ac:dyDescent="0.25">
      <c r="B310" s="159"/>
      <c r="C310" s="67" t="str">
        <f ca="1">IF(OFFSET(Zdroj!AK$16,A308-1,0)=0,"",CONCATENATE("A",$A$2+2," - ",Zdroj!$AK$15))</f>
        <v/>
      </c>
      <c r="D310" s="65" t="str">
        <f ca="1">IF(C310="","",CONCATENATE(OFFSET(Zdroj!AK$16,A308-1,0)," - ",OFFSET(Zdroj!BO$16,A308-1,0)))</f>
        <v/>
      </c>
      <c r="E310" s="34" t="str">
        <f ca="1">IF(C310="","",OFFSET(Zdroj!BP$16,A308-1,0))</f>
        <v/>
      </c>
      <c r="F310" s="157"/>
      <c r="G310" s="158"/>
    </row>
    <row r="311" spans="1:7" x14ac:dyDescent="0.25">
      <c r="B311" s="159"/>
      <c r="C311" s="67" t="str">
        <f ca="1">IF(OFFSET(Zdroj!AL$16,A308-1,0)=0,"",CONCATENATE("A",$A$2+3," - ",Zdroj!$AL$15))</f>
        <v/>
      </c>
      <c r="D311" s="65" t="str">
        <f ca="1">IF(C311="","",CONCATENATE(OFFSET(Zdroj!AL$16,A308-1,0)," - ",OFFSET(Zdroj!BQ$16,A308-1,0)))</f>
        <v/>
      </c>
      <c r="E311" s="34" t="str">
        <f ca="1">IF(C311="","",OFFSET(Zdroj!BR$16,A308-1,0))</f>
        <v/>
      </c>
      <c r="F311" s="157"/>
      <c r="G311" s="158"/>
    </row>
    <row r="312" spans="1:7" x14ac:dyDescent="0.25">
      <c r="B312" s="159"/>
      <c r="C312" s="67" t="str">
        <f ca="1">IF(OFFSET(Zdroj!AM$16,A308-1,0)=0,"",CONCATENATE("A",$A$2+4," - ",Zdroj!$AM$15))</f>
        <v/>
      </c>
      <c r="D312" s="65" t="str">
        <f ca="1">IF(C312="","",CONCATENATE(OFFSET(Zdroj!AM$16,A308-1,0)," - ",OFFSET(Zdroj!BS$16,A308-1,0)))</f>
        <v/>
      </c>
      <c r="E312" s="34" t="str">
        <f ca="1">IF(C312="","",OFFSET(Zdroj!BT$16,A308-1,0))</f>
        <v/>
      </c>
      <c r="F312" s="157"/>
      <c r="G312" s="158"/>
    </row>
    <row r="313" spans="1:7" x14ac:dyDescent="0.25">
      <c r="B313" s="159"/>
      <c r="C313" s="67" t="str">
        <f ca="1">IF(OFFSET(Zdroj!AN$16,A308-1,0)=0,"",CONCATENATE("A",$A$2+5," - ",Zdroj!$AN$15))</f>
        <v/>
      </c>
      <c r="D313" s="65" t="str">
        <f ca="1">IF(C313="","",CONCATENATE(OFFSET(Zdroj!AN$16,A308-1,0)," - ",OFFSET(Zdroj!BU$16,A308-1,0)))</f>
        <v/>
      </c>
      <c r="E313" s="34" t="str">
        <f ca="1">IF(C313="","",OFFSET(Zdroj!BV$16,A308-1,0))</f>
        <v/>
      </c>
      <c r="F313" s="157"/>
      <c r="G313" s="158"/>
    </row>
    <row r="314" spans="1:7" x14ac:dyDescent="0.25">
      <c r="B314" s="159"/>
      <c r="C314" s="67" t="str">
        <f ca="1">IF(OFFSET(Zdroj!AO$16,A308-1,0)=0,"",CONCATENATE("B",$A$2," - ",Zdroj!$AO$15))</f>
        <v/>
      </c>
      <c r="D314" s="65" t="str">
        <f ca="1">IF(C314="","",CONCATENATE(OFFSET(Zdroj!AO$16,A308-1,0)))</f>
        <v/>
      </c>
      <c r="E314" s="34" t="str">
        <f ca="1">IF(C314="","",OFFSET(Zdroj!AP$16,A308-1,0))</f>
        <v/>
      </c>
      <c r="F314" s="157" t="str">
        <f t="shared" ref="F314" ca="1" si="66">IF(SUM(E314:E322)=0,"",SUM(E314:E322))</f>
        <v/>
      </c>
      <c r="G314" s="158"/>
    </row>
    <row r="315" spans="1:7" x14ac:dyDescent="0.25">
      <c r="B315" s="159"/>
      <c r="C315" s="67" t="str">
        <f ca="1">IF(OFFSET(Zdroj!AQ$16,A308-1,0)=0,"",CONCATENATE("B",$A$2+1," - ",Zdroj!$AQ$15))</f>
        <v/>
      </c>
      <c r="D315" s="65" t="str">
        <f ca="1">IF(C315="","",CONCATENATE(OFFSET(Zdroj!AQ$16,A308-1,0)))</f>
        <v/>
      </c>
      <c r="E315" s="34" t="str">
        <f ca="1">IF(C315="","",OFFSET(Zdroj!AR$16,A308-1,0))</f>
        <v/>
      </c>
      <c r="F315" s="157"/>
      <c r="G315" s="158"/>
    </row>
    <row r="316" spans="1:7" x14ac:dyDescent="0.25">
      <c r="B316" s="159"/>
      <c r="C316" s="67" t="str">
        <f ca="1">IF(OFFSET(Zdroj!AS$16,A308-1,0)=0,"",CONCATENATE("B",$A$2+2," - ",Zdroj!$AS$15))</f>
        <v/>
      </c>
      <c r="D316" s="65" t="str">
        <f ca="1">IF(C316="","",CONCATENATE(OFFSET(Zdroj!AS$16,A308-1,0)))</f>
        <v/>
      </c>
      <c r="E316" s="34" t="str">
        <f ca="1">IF(C316="","",OFFSET(Zdroj!AT$16,A308-1,0))</f>
        <v/>
      </c>
      <c r="F316" s="157"/>
      <c r="G316" s="158"/>
    </row>
    <row r="317" spans="1:7" x14ac:dyDescent="0.25">
      <c r="B317" s="159"/>
      <c r="C317" s="67" t="str">
        <f ca="1">IF(OFFSET(Zdroj!AU$16,A308-1,0)=0,"",CONCATENATE("B",$A$2+3," - ",Zdroj!$AU$15))</f>
        <v/>
      </c>
      <c r="D317" s="65" t="str">
        <f ca="1">IF(C317="","",CONCATENATE(OFFSET(Zdroj!AU$16,A308-1,0)))</f>
        <v/>
      </c>
      <c r="E317" s="34" t="str">
        <f ca="1">IF(C317="","",OFFSET(Zdroj!AV$16,A308-1,0))</f>
        <v/>
      </c>
      <c r="F317" s="157"/>
      <c r="G317" s="158"/>
    </row>
    <row r="318" spans="1:7" x14ac:dyDescent="0.25">
      <c r="B318" s="159"/>
      <c r="C318" s="67" t="str">
        <f ca="1">IF(OFFSET(Zdroj!AW$16,A308-1,0)=0,"",CONCATENATE("B",$A$2+4," - ",Zdroj!$AW$15))</f>
        <v/>
      </c>
      <c r="D318" s="65" t="str">
        <f ca="1">IF(C318="","",CONCATENATE(OFFSET(Zdroj!AW$16,A308-1,0)))</f>
        <v/>
      </c>
      <c r="E318" s="34" t="str">
        <f ca="1">IF(C318="","",OFFSET(Zdroj!AX$16,A308-1,0))</f>
        <v/>
      </c>
      <c r="F318" s="157"/>
      <c r="G318" s="158"/>
    </row>
    <row r="319" spans="1:7" x14ac:dyDescent="0.25">
      <c r="B319" s="159"/>
      <c r="C319" s="67" t="str">
        <f ca="1">IF(OFFSET(Zdroj!AY$16,A308-1,0)=0,"",CONCATENATE("B",$A$2+5," - ",Zdroj!$AY$15))</f>
        <v/>
      </c>
      <c r="D319" s="65" t="str">
        <f ca="1">IF(C319="","",CONCATENATE(OFFSET(Zdroj!AY$16,A308-1,0)))</f>
        <v/>
      </c>
      <c r="E319" s="34" t="str">
        <f ca="1">IF(C319="","",OFFSET(Zdroj!AZ$16,A308-1,0))</f>
        <v/>
      </c>
      <c r="F319" s="157"/>
      <c r="G319" s="158"/>
    </row>
    <row r="320" spans="1:7" x14ac:dyDescent="0.25">
      <c r="B320" s="159"/>
      <c r="C320" s="67" t="str">
        <f ca="1">IF(OFFSET(Zdroj!BA$16,A308-1,0)=0,"",CONCATENATE("B",$A$2+6," - ",Zdroj!$BA$15))</f>
        <v/>
      </c>
      <c r="D320" s="65" t="str">
        <f ca="1">IF(C320="","",CONCATENATE(OFFSET(Zdroj!BA$16,A308-1,0)))</f>
        <v/>
      </c>
      <c r="E320" s="34" t="str">
        <f ca="1">IF(C320="","",OFFSET(Zdroj!BB$16,A308-1,0))</f>
        <v/>
      </c>
      <c r="F320" s="157"/>
      <c r="G320" s="158"/>
    </row>
    <row r="321" spans="1:7" x14ac:dyDescent="0.25">
      <c r="B321" s="159"/>
      <c r="C321" s="67" t="str">
        <f ca="1">IF(OFFSET(Zdroj!BC$16,A308-1,0)=0,"",CONCATENATE("B",$A$2+7," - ",Zdroj!$BC$15))</f>
        <v/>
      </c>
      <c r="D321" s="65" t="str">
        <f ca="1">IF(C321="","",CONCATENATE(OFFSET(Zdroj!BC$16,A308-1,0)))</f>
        <v/>
      </c>
      <c r="E321" s="34" t="str">
        <f ca="1">IF(C321="","",OFFSET(Zdroj!BD$16,A308-1,0))</f>
        <v/>
      </c>
      <c r="F321" s="157"/>
      <c r="G321" s="158"/>
    </row>
    <row r="322" spans="1:7" x14ac:dyDescent="0.25">
      <c r="B322" s="159"/>
      <c r="C322" s="67" t="str">
        <f ca="1">IF(OFFSET(Zdroj!BE$16,A308-1,0)=0,"",CONCATENATE("B",$A$2+8," - ",Zdroj!$BE$15))</f>
        <v/>
      </c>
      <c r="D322" s="65" t="str">
        <f ca="1">IF(C322="","",CONCATENATE(OFFSET(Zdroj!BE$16,A308-1,0)))</f>
        <v/>
      </c>
      <c r="E322" s="34" t="str">
        <f ca="1">IF(C322="","",OFFSET(Zdroj!BF$16,A308-1,0))</f>
        <v/>
      </c>
      <c r="F322" s="157"/>
      <c r="G322" s="158"/>
    </row>
    <row r="323" spans="1:7" x14ac:dyDescent="0.25">
      <c r="B323" s="159"/>
      <c r="C323" s="67" t="str">
        <f ca="1">IF(OFFSET(Zdroj!BG$16,A308-1,0)=0,"",CONCATENATE("C",$A$2," - ",Zdroj!$BG$15))</f>
        <v/>
      </c>
      <c r="D323" s="65" t="str">
        <f ca="1">IF(C323="","",CONCATENATE(OFFSET(Zdroj!BG$16,A308-1,0)))</f>
        <v/>
      </c>
      <c r="E323" s="34" t="str">
        <f ca="1">IF(C323="","",OFFSET(Zdroj!BH$16,A308-1,0))</f>
        <v/>
      </c>
      <c r="F323" s="157" t="str">
        <f t="shared" ref="F323" ca="1" si="67">IF(SUM(E323:E324)=0,"",SUM(E323:E324))</f>
        <v/>
      </c>
      <c r="G323" s="158"/>
    </row>
    <row r="324" spans="1:7" x14ac:dyDescent="0.25">
      <c r="B324" s="159"/>
      <c r="C324" s="67" t="str">
        <f ca="1">IF(OFFSET(Zdroj!BI$16,A308-1,0)=0,"",CONCATENATE("C",$A$2+1," - ",Zdroj!$BI$15))</f>
        <v/>
      </c>
      <c r="D324" s="65" t="str">
        <f ca="1">IF(C324="","",CONCATENATE(OFFSET(Zdroj!BI$16,A308-1,0)))</f>
        <v/>
      </c>
      <c r="E324" s="34" t="str">
        <f ca="1">IF(C324="","",OFFSET(Zdroj!BJ$16,A308-1,0))</f>
        <v/>
      </c>
      <c r="F324" s="157"/>
      <c r="G324" s="158"/>
    </row>
    <row r="325" spans="1:7" x14ac:dyDescent="0.25">
      <c r="A325">
        <f>SUM((ROW()+15)/17)</f>
        <v>20</v>
      </c>
      <c r="B325" s="159" t="str">
        <f ca="1">IF(OFFSET(Zdroj!$B$16,A325-1,0)&gt;0,CONCATENATE(A325,"
","___ ","
",OFFSET(Zdroj!$B$16,A325-1,0)),"")</f>
        <v/>
      </c>
      <c r="C325" s="67" t="str">
        <f ca="1">IF(OFFSET(Zdroj!AI$16,A325-1,0)=0,"",CONCATENATE("A",$A$2," - ",Zdroj!$AI$15))</f>
        <v/>
      </c>
      <c r="D325" s="65" t="str">
        <f ca="1">IF(C325="","",CONCATENATE(OFFSET(Zdroj!AI$16,A325-1,0)," - ",OFFSET(Zdroj!BK$16,A325-1,0)))</f>
        <v/>
      </c>
      <c r="E325" s="34" t="str">
        <f ca="1">IF(C325="","",OFFSET(Zdroj!BL$16,A325-1,0))</f>
        <v/>
      </c>
      <c r="F325" s="157" t="str">
        <f t="shared" ref="F325" ca="1" si="68">IF(SUM(E325:E330)=0,"",SUM(E325:E330))</f>
        <v/>
      </c>
      <c r="G325" s="158" t="str">
        <f t="shared" ref="G325" ca="1" si="69">IF(SUM(E325:E341)=0,"",SUM(E325:E341))</f>
        <v/>
      </c>
    </row>
    <row r="326" spans="1:7" x14ac:dyDescent="0.25">
      <c r="B326" s="159"/>
      <c r="C326" s="67" t="str">
        <f ca="1">IF(OFFSET(Zdroj!AJ$16,A325-1,0)=0,"",CONCATENATE("A",$A$2+1," - ",Zdroj!$AJ$15))</f>
        <v/>
      </c>
      <c r="D326" s="65" t="str">
        <f ca="1">IF(C326="","",CONCATENATE(OFFSET(Zdroj!AJ$16,A325-1,0)," - ",OFFSET(Zdroj!BM$16,A325-1,0)))</f>
        <v/>
      </c>
      <c r="E326" s="34" t="str">
        <f ca="1">IF(C326="","",OFFSET(Zdroj!BN$16,A325-1,0))</f>
        <v/>
      </c>
      <c r="F326" s="157"/>
      <c r="G326" s="158"/>
    </row>
    <row r="327" spans="1:7" x14ac:dyDescent="0.25">
      <c r="B327" s="159"/>
      <c r="C327" s="67" t="str">
        <f ca="1">IF(OFFSET(Zdroj!AK$16,A325-1,0)=0,"",CONCATENATE("A",$A$2+2," - ",Zdroj!$AK$15))</f>
        <v/>
      </c>
      <c r="D327" s="65" t="str">
        <f ca="1">IF(C327="","",CONCATENATE(OFFSET(Zdroj!AK$16,A325-1,0)," - ",OFFSET(Zdroj!BO$16,A325-1,0)))</f>
        <v/>
      </c>
      <c r="E327" s="34" t="str">
        <f ca="1">IF(C327="","",OFFSET(Zdroj!BP$16,A325-1,0))</f>
        <v/>
      </c>
      <c r="F327" s="157"/>
      <c r="G327" s="158"/>
    </row>
    <row r="328" spans="1:7" x14ac:dyDescent="0.25">
      <c r="B328" s="159"/>
      <c r="C328" s="67" t="str">
        <f ca="1">IF(OFFSET(Zdroj!AL$16,A325-1,0)=0,"",CONCATENATE("A",$A$2+3," - ",Zdroj!$AL$15))</f>
        <v/>
      </c>
      <c r="D328" s="65" t="str">
        <f ca="1">IF(C328="","",CONCATENATE(OFFSET(Zdroj!AL$16,A325-1,0)," - ",OFFSET(Zdroj!BQ$16,A325-1,0)))</f>
        <v/>
      </c>
      <c r="E328" s="34" t="str">
        <f ca="1">IF(C328="","",OFFSET(Zdroj!BR$16,A325-1,0))</f>
        <v/>
      </c>
      <c r="F328" s="157"/>
      <c r="G328" s="158"/>
    </row>
    <row r="329" spans="1:7" x14ac:dyDescent="0.25">
      <c r="B329" s="159"/>
      <c r="C329" s="67" t="str">
        <f ca="1">IF(OFFSET(Zdroj!AM$16,A325-1,0)=0,"",CONCATENATE("A",$A$2+4," - ",Zdroj!$AM$15))</f>
        <v/>
      </c>
      <c r="D329" s="65" t="str">
        <f ca="1">IF(C329="","",CONCATENATE(OFFSET(Zdroj!AM$16,A325-1,0)," - ",OFFSET(Zdroj!BS$16,A325-1,0)))</f>
        <v/>
      </c>
      <c r="E329" s="34" t="str">
        <f ca="1">IF(C329="","",OFFSET(Zdroj!BT$16,A325-1,0))</f>
        <v/>
      </c>
      <c r="F329" s="157"/>
      <c r="G329" s="158"/>
    </row>
    <row r="330" spans="1:7" x14ac:dyDescent="0.25">
      <c r="B330" s="159"/>
      <c r="C330" s="67" t="str">
        <f ca="1">IF(OFFSET(Zdroj!AN$16,A325-1,0)=0,"",CONCATENATE("A",$A$2+5," - ",Zdroj!$AN$15))</f>
        <v/>
      </c>
      <c r="D330" s="65" t="str">
        <f ca="1">IF(C330="","",CONCATENATE(OFFSET(Zdroj!AN$16,A325-1,0)," - ",OFFSET(Zdroj!BU$16,A325-1,0)))</f>
        <v/>
      </c>
      <c r="E330" s="34" t="str">
        <f ca="1">IF(C330="","",OFFSET(Zdroj!BV$16,A325-1,0))</f>
        <v/>
      </c>
      <c r="F330" s="157"/>
      <c r="G330" s="158"/>
    </row>
    <row r="331" spans="1:7" x14ac:dyDescent="0.25">
      <c r="B331" s="159"/>
      <c r="C331" s="67" t="str">
        <f ca="1">IF(OFFSET(Zdroj!AO$16,A325-1,0)=0,"",CONCATENATE("B",$A$2," - ",Zdroj!$AO$15))</f>
        <v/>
      </c>
      <c r="D331" s="65" t="str">
        <f ca="1">IF(C331="","",CONCATENATE(OFFSET(Zdroj!AO$16,A325-1,0)))</f>
        <v/>
      </c>
      <c r="E331" s="34" t="str">
        <f ca="1">IF(C331="","",OFFSET(Zdroj!AP$16,A325-1,0))</f>
        <v/>
      </c>
      <c r="F331" s="157" t="str">
        <f t="shared" ref="F331" ca="1" si="70">IF(SUM(E331:E339)=0,"",SUM(E331:E339))</f>
        <v/>
      </c>
      <c r="G331" s="158"/>
    </row>
    <row r="332" spans="1:7" x14ac:dyDescent="0.25">
      <c r="B332" s="159"/>
      <c r="C332" s="67" t="str">
        <f ca="1">IF(OFFSET(Zdroj!AQ$16,A325-1,0)=0,"",CONCATENATE("B",$A$2+1," - ",Zdroj!$AQ$15))</f>
        <v/>
      </c>
      <c r="D332" s="65" t="str">
        <f ca="1">IF(C332="","",CONCATENATE(OFFSET(Zdroj!AQ$16,A325-1,0)))</f>
        <v/>
      </c>
      <c r="E332" s="34" t="str">
        <f ca="1">IF(C332="","",OFFSET(Zdroj!AR$16,A325-1,0))</f>
        <v/>
      </c>
      <c r="F332" s="157"/>
      <c r="G332" s="158"/>
    </row>
    <row r="333" spans="1:7" x14ac:dyDescent="0.25">
      <c r="B333" s="159"/>
      <c r="C333" s="67" t="str">
        <f ca="1">IF(OFFSET(Zdroj!AS$16,A325-1,0)=0,"",CONCATENATE("B",$A$2+2," - ",Zdroj!$AS$15))</f>
        <v/>
      </c>
      <c r="D333" s="65" t="str">
        <f ca="1">IF(C333="","",CONCATENATE(OFFSET(Zdroj!AS$16,A325-1,0)))</f>
        <v/>
      </c>
      <c r="E333" s="34" t="str">
        <f ca="1">IF(C333="","",OFFSET(Zdroj!AT$16,A325-1,0))</f>
        <v/>
      </c>
      <c r="F333" s="157"/>
      <c r="G333" s="158"/>
    </row>
    <row r="334" spans="1:7" x14ac:dyDescent="0.25">
      <c r="B334" s="159"/>
      <c r="C334" s="67" t="str">
        <f ca="1">IF(OFFSET(Zdroj!AU$16,A325-1,0)=0,"",CONCATENATE("B",$A$2+3," - ",Zdroj!$AU$15))</f>
        <v/>
      </c>
      <c r="D334" s="65" t="str">
        <f ca="1">IF(C334="","",CONCATENATE(OFFSET(Zdroj!AU$16,A325-1,0)))</f>
        <v/>
      </c>
      <c r="E334" s="34" t="str">
        <f ca="1">IF(C334="","",OFFSET(Zdroj!AV$16,A325-1,0))</f>
        <v/>
      </c>
      <c r="F334" s="157"/>
      <c r="G334" s="158"/>
    </row>
    <row r="335" spans="1:7" x14ac:dyDescent="0.25">
      <c r="B335" s="159"/>
      <c r="C335" s="67" t="str">
        <f ca="1">IF(OFFSET(Zdroj!AW$16,A325-1,0)=0,"",CONCATENATE("B",$A$2+4," - ",Zdroj!$AW$15))</f>
        <v/>
      </c>
      <c r="D335" s="65" t="str">
        <f ca="1">IF(C335="","",CONCATENATE(OFFSET(Zdroj!AW$16,A325-1,0)))</f>
        <v/>
      </c>
      <c r="E335" s="34" t="str">
        <f ca="1">IF(C335="","",OFFSET(Zdroj!AX$16,A325-1,0))</f>
        <v/>
      </c>
      <c r="F335" s="157"/>
      <c r="G335" s="158"/>
    </row>
    <row r="336" spans="1:7" x14ac:dyDescent="0.25">
      <c r="B336" s="159"/>
      <c r="C336" s="67" t="str">
        <f ca="1">IF(OFFSET(Zdroj!AY$16,A325-1,0)=0,"",CONCATENATE("B",$A$2+5," - ",Zdroj!$AY$15))</f>
        <v/>
      </c>
      <c r="D336" s="65" t="str">
        <f ca="1">IF(C336="","",CONCATENATE(OFFSET(Zdroj!AY$16,A325-1,0)))</f>
        <v/>
      </c>
      <c r="E336" s="34" t="str">
        <f ca="1">IF(C336="","",OFFSET(Zdroj!AZ$16,A325-1,0))</f>
        <v/>
      </c>
      <c r="F336" s="157"/>
      <c r="G336" s="158"/>
    </row>
    <row r="337" spans="1:7" x14ac:dyDescent="0.25">
      <c r="B337" s="159"/>
      <c r="C337" s="67" t="str">
        <f ca="1">IF(OFFSET(Zdroj!BA$16,A325-1,0)=0,"",CONCATENATE("B",$A$2+6," - ",Zdroj!$BA$15))</f>
        <v/>
      </c>
      <c r="D337" s="65" t="str">
        <f ca="1">IF(C337="","",CONCATENATE(OFFSET(Zdroj!BA$16,A325-1,0)))</f>
        <v/>
      </c>
      <c r="E337" s="34" t="str">
        <f ca="1">IF(C337="","",OFFSET(Zdroj!BB$16,A325-1,0))</f>
        <v/>
      </c>
      <c r="F337" s="157"/>
      <c r="G337" s="158"/>
    </row>
    <row r="338" spans="1:7" x14ac:dyDescent="0.25">
      <c r="B338" s="159"/>
      <c r="C338" s="67" t="str">
        <f ca="1">IF(OFFSET(Zdroj!BC$16,A325-1,0)=0,"",CONCATENATE("B",$A$2+7," - ",Zdroj!$BC$15))</f>
        <v/>
      </c>
      <c r="D338" s="65" t="str">
        <f ca="1">IF(C338="","",CONCATENATE(OFFSET(Zdroj!BC$16,A325-1,0)))</f>
        <v/>
      </c>
      <c r="E338" s="34" t="str">
        <f ca="1">IF(C338="","",OFFSET(Zdroj!BD$16,A325-1,0))</f>
        <v/>
      </c>
      <c r="F338" s="157"/>
      <c r="G338" s="158"/>
    </row>
    <row r="339" spans="1:7" x14ac:dyDescent="0.25">
      <c r="B339" s="159"/>
      <c r="C339" s="67" t="str">
        <f ca="1">IF(OFFSET(Zdroj!BE$16,A325-1,0)=0,"",CONCATENATE("B",$A$2+8," - ",Zdroj!$BE$15))</f>
        <v/>
      </c>
      <c r="D339" s="65" t="str">
        <f ca="1">IF(C339="","",CONCATENATE(OFFSET(Zdroj!BE$16,A325-1,0)))</f>
        <v/>
      </c>
      <c r="E339" s="34" t="str">
        <f ca="1">IF(C339="","",OFFSET(Zdroj!BF$16,A325-1,0))</f>
        <v/>
      </c>
      <c r="F339" s="157"/>
      <c r="G339" s="158"/>
    </row>
    <row r="340" spans="1:7" x14ac:dyDescent="0.25">
      <c r="B340" s="159"/>
      <c r="C340" s="67" t="str">
        <f ca="1">IF(OFFSET(Zdroj!BG$16,A325-1,0)=0,"",CONCATENATE("C",$A$2," - ",Zdroj!$BG$15))</f>
        <v/>
      </c>
      <c r="D340" s="65" t="str">
        <f ca="1">IF(C340="","",CONCATENATE(OFFSET(Zdroj!BG$16,A325-1,0)))</f>
        <v/>
      </c>
      <c r="E340" s="34" t="str">
        <f ca="1">IF(C340="","",OFFSET(Zdroj!BH$16,A325-1,0))</f>
        <v/>
      </c>
      <c r="F340" s="157" t="str">
        <f t="shared" ref="F340" ca="1" si="71">IF(SUM(E340:E341)=0,"",SUM(E340:E341))</f>
        <v/>
      </c>
      <c r="G340" s="158"/>
    </row>
    <row r="341" spans="1:7" x14ac:dyDescent="0.25">
      <c r="B341" s="159"/>
      <c r="C341" s="67" t="str">
        <f ca="1">IF(OFFSET(Zdroj!BI$16,A325-1,0)=0,"",CONCATENATE("C",$A$2+1," - ",Zdroj!$BI$15))</f>
        <v/>
      </c>
      <c r="D341" s="65" t="str">
        <f ca="1">IF(C341="","",CONCATENATE(OFFSET(Zdroj!BI$16,A325-1,0)))</f>
        <v/>
      </c>
      <c r="E341" s="34" t="str">
        <f ca="1">IF(C341="","",OFFSET(Zdroj!BJ$16,A325-1,0))</f>
        <v/>
      </c>
      <c r="F341" s="157"/>
      <c r="G341" s="158"/>
    </row>
    <row r="342" spans="1:7" x14ac:dyDescent="0.25">
      <c r="A342">
        <f>SUM((ROW()+15)/17)</f>
        <v>21</v>
      </c>
      <c r="B342" s="159" t="str">
        <f ca="1">IF(OFFSET(Zdroj!$B$16,A342-1,0)&gt;0,CONCATENATE(A342,"
","___ ","
",OFFSET(Zdroj!$B$16,A342-1,0)),"")</f>
        <v/>
      </c>
      <c r="C342" s="67" t="str">
        <f ca="1">IF(OFFSET(Zdroj!AI$16,A342-1,0)=0,"",CONCATENATE("A",$A$2," - ",Zdroj!$AI$15))</f>
        <v/>
      </c>
      <c r="D342" s="65" t="str">
        <f ca="1">IF(C342="","",CONCATENATE(OFFSET(Zdroj!AI$16,A342-1,0)," - ",OFFSET(Zdroj!BK$16,A342-1,0)))</f>
        <v/>
      </c>
      <c r="E342" s="34" t="str">
        <f ca="1">IF(C342="","",OFFSET(Zdroj!BL$16,A342-1,0))</f>
        <v/>
      </c>
      <c r="F342" s="157" t="str">
        <f t="shared" ref="F342" ca="1" si="72">IF(SUM(E342:E347)=0,"",SUM(E342:E347))</f>
        <v/>
      </c>
      <c r="G342" s="158" t="str">
        <f t="shared" ref="G342" ca="1" si="73">IF(SUM(E342:E358)=0,"",SUM(E342:E358))</f>
        <v/>
      </c>
    </row>
    <row r="343" spans="1:7" x14ac:dyDescent="0.25">
      <c r="B343" s="159"/>
      <c r="C343" s="67" t="str">
        <f ca="1">IF(OFFSET(Zdroj!AJ$16,A342-1,0)=0,"",CONCATENATE("A",$A$2+1," - ",Zdroj!$AJ$15))</f>
        <v/>
      </c>
      <c r="D343" s="65" t="str">
        <f ca="1">IF(C343="","",CONCATENATE(OFFSET(Zdroj!AJ$16,A342-1,0)," - ",OFFSET(Zdroj!BM$16,A342-1,0)))</f>
        <v/>
      </c>
      <c r="E343" s="34" t="str">
        <f ca="1">IF(C343="","",OFFSET(Zdroj!BN$16,A342-1,0))</f>
        <v/>
      </c>
      <c r="F343" s="157"/>
      <c r="G343" s="158"/>
    </row>
    <row r="344" spans="1:7" x14ac:dyDescent="0.25">
      <c r="B344" s="159"/>
      <c r="C344" s="67" t="str">
        <f ca="1">IF(OFFSET(Zdroj!AK$16,A342-1,0)=0,"",CONCATENATE("A",$A$2+2," - ",Zdroj!$AK$15))</f>
        <v/>
      </c>
      <c r="D344" s="65" t="str">
        <f ca="1">IF(C344="","",CONCATENATE(OFFSET(Zdroj!AK$16,A342-1,0)," - ",OFFSET(Zdroj!BO$16,A342-1,0)))</f>
        <v/>
      </c>
      <c r="E344" s="34" t="str">
        <f ca="1">IF(C344="","",OFFSET(Zdroj!BP$16,A342-1,0))</f>
        <v/>
      </c>
      <c r="F344" s="157"/>
      <c r="G344" s="158"/>
    </row>
    <row r="345" spans="1:7" x14ac:dyDescent="0.25">
      <c r="B345" s="159"/>
      <c r="C345" s="67" t="str">
        <f ca="1">IF(OFFSET(Zdroj!AL$16,A342-1,0)=0,"",CONCATENATE("A",$A$2+3," - ",Zdroj!$AL$15))</f>
        <v/>
      </c>
      <c r="D345" s="65" t="str">
        <f ca="1">IF(C345="","",CONCATENATE(OFFSET(Zdroj!AL$16,A342-1,0)," - ",OFFSET(Zdroj!BQ$16,A342-1,0)))</f>
        <v/>
      </c>
      <c r="E345" s="34" t="str">
        <f ca="1">IF(C345="","",OFFSET(Zdroj!BR$16,A342-1,0))</f>
        <v/>
      </c>
      <c r="F345" s="157"/>
      <c r="G345" s="158"/>
    </row>
    <row r="346" spans="1:7" x14ac:dyDescent="0.25">
      <c r="B346" s="159"/>
      <c r="C346" s="67" t="str">
        <f ca="1">IF(OFFSET(Zdroj!AM$16,A342-1,0)=0,"",CONCATENATE("A",$A$2+4," - ",Zdroj!$AM$15))</f>
        <v/>
      </c>
      <c r="D346" s="65" t="str">
        <f ca="1">IF(C346="","",CONCATENATE(OFFSET(Zdroj!AM$16,A342-1,0)," - ",OFFSET(Zdroj!BS$16,A342-1,0)))</f>
        <v/>
      </c>
      <c r="E346" s="34" t="str">
        <f ca="1">IF(C346="","",OFFSET(Zdroj!BT$16,A342-1,0))</f>
        <v/>
      </c>
      <c r="F346" s="157"/>
      <c r="G346" s="158"/>
    </row>
    <row r="347" spans="1:7" x14ac:dyDescent="0.25">
      <c r="B347" s="159"/>
      <c r="C347" s="67" t="str">
        <f ca="1">IF(OFFSET(Zdroj!AN$16,A342-1,0)=0,"",CONCATENATE("A",$A$2+5," - ",Zdroj!$AN$15))</f>
        <v/>
      </c>
      <c r="D347" s="65" t="str">
        <f ca="1">IF(C347="","",CONCATENATE(OFFSET(Zdroj!AN$16,A342-1,0)," - ",OFFSET(Zdroj!BU$16,A342-1,0)))</f>
        <v/>
      </c>
      <c r="E347" s="34" t="str">
        <f ca="1">IF(C347="","",OFFSET(Zdroj!BV$16,A342-1,0))</f>
        <v/>
      </c>
      <c r="F347" s="157"/>
      <c r="G347" s="158"/>
    </row>
    <row r="348" spans="1:7" x14ac:dyDescent="0.25">
      <c r="B348" s="159"/>
      <c r="C348" s="67" t="str">
        <f ca="1">IF(OFFSET(Zdroj!AO$16,A342-1,0)=0,"",CONCATENATE("B",$A$2," - ",Zdroj!$AO$15))</f>
        <v/>
      </c>
      <c r="D348" s="65" t="str">
        <f ca="1">IF(C348="","",CONCATENATE(OFFSET(Zdroj!AO$16,A342-1,0)))</f>
        <v/>
      </c>
      <c r="E348" s="34" t="str">
        <f ca="1">IF(C348="","",OFFSET(Zdroj!AP$16,A342-1,0))</f>
        <v/>
      </c>
      <c r="F348" s="157" t="str">
        <f t="shared" ref="F348" ca="1" si="74">IF(SUM(E348:E356)=0,"",SUM(E348:E356))</f>
        <v/>
      </c>
      <c r="G348" s="158"/>
    </row>
    <row r="349" spans="1:7" x14ac:dyDescent="0.25">
      <c r="B349" s="159"/>
      <c r="C349" s="67" t="str">
        <f ca="1">IF(OFFSET(Zdroj!AQ$16,A342-1,0)=0,"",CONCATENATE("B",$A$2+1," - ",Zdroj!$AQ$15))</f>
        <v/>
      </c>
      <c r="D349" s="65" t="str">
        <f ca="1">IF(C349="","",CONCATENATE(OFFSET(Zdroj!AQ$16,A342-1,0)))</f>
        <v/>
      </c>
      <c r="E349" s="34" t="str">
        <f ca="1">IF(C349="","",OFFSET(Zdroj!AR$16,A342-1,0))</f>
        <v/>
      </c>
      <c r="F349" s="157"/>
      <c r="G349" s="158"/>
    </row>
    <row r="350" spans="1:7" x14ac:dyDescent="0.25">
      <c r="B350" s="159"/>
      <c r="C350" s="67" t="str">
        <f ca="1">IF(OFFSET(Zdroj!AS$16,A342-1,0)=0,"",CONCATENATE("B",$A$2+2," - ",Zdroj!$AS$15))</f>
        <v/>
      </c>
      <c r="D350" s="65" t="str">
        <f ca="1">IF(C350="","",CONCATENATE(OFFSET(Zdroj!AS$16,A342-1,0)))</f>
        <v/>
      </c>
      <c r="E350" s="34" t="str">
        <f ca="1">IF(C350="","",OFFSET(Zdroj!AT$16,A342-1,0))</f>
        <v/>
      </c>
      <c r="F350" s="157"/>
      <c r="G350" s="158"/>
    </row>
    <row r="351" spans="1:7" x14ac:dyDescent="0.25">
      <c r="B351" s="159"/>
      <c r="C351" s="67" t="str">
        <f ca="1">IF(OFFSET(Zdroj!AU$16,A342-1,0)=0,"",CONCATENATE("B",$A$2+3," - ",Zdroj!$AU$15))</f>
        <v/>
      </c>
      <c r="D351" s="65" t="str">
        <f ca="1">IF(C351="","",CONCATENATE(OFFSET(Zdroj!AU$16,A342-1,0)))</f>
        <v/>
      </c>
      <c r="E351" s="34" t="str">
        <f ca="1">IF(C351="","",OFFSET(Zdroj!AV$16,A342-1,0))</f>
        <v/>
      </c>
      <c r="F351" s="157"/>
      <c r="G351" s="158"/>
    </row>
    <row r="352" spans="1:7" x14ac:dyDescent="0.25">
      <c r="B352" s="159"/>
      <c r="C352" s="67" t="str">
        <f ca="1">IF(OFFSET(Zdroj!AW$16,A342-1,0)=0,"",CONCATENATE("B",$A$2+4," - ",Zdroj!$AW$15))</f>
        <v/>
      </c>
      <c r="D352" s="65" t="str">
        <f ca="1">IF(C352="","",CONCATENATE(OFFSET(Zdroj!AW$16,A342-1,0)))</f>
        <v/>
      </c>
      <c r="E352" s="34" t="str">
        <f ca="1">IF(C352="","",OFFSET(Zdroj!AX$16,A342-1,0))</f>
        <v/>
      </c>
      <c r="F352" s="157"/>
      <c r="G352" s="158"/>
    </row>
    <row r="353" spans="1:7" x14ac:dyDescent="0.25">
      <c r="B353" s="159"/>
      <c r="C353" s="67" t="str">
        <f ca="1">IF(OFFSET(Zdroj!AY$16,A342-1,0)=0,"",CONCATENATE("B",$A$2+5," - ",Zdroj!$AY$15))</f>
        <v/>
      </c>
      <c r="D353" s="65" t="str">
        <f ca="1">IF(C353="","",CONCATENATE(OFFSET(Zdroj!AY$16,A342-1,0)))</f>
        <v/>
      </c>
      <c r="E353" s="34" t="str">
        <f ca="1">IF(C353="","",OFFSET(Zdroj!AZ$16,A342-1,0))</f>
        <v/>
      </c>
      <c r="F353" s="157"/>
      <c r="G353" s="158"/>
    </row>
    <row r="354" spans="1:7" x14ac:dyDescent="0.25">
      <c r="B354" s="159"/>
      <c r="C354" s="67" t="str">
        <f ca="1">IF(OFFSET(Zdroj!BA$16,A342-1,0)=0,"",CONCATENATE("B",$A$2+6," - ",Zdroj!$BA$15))</f>
        <v/>
      </c>
      <c r="D354" s="65" t="str">
        <f ca="1">IF(C354="","",CONCATENATE(OFFSET(Zdroj!BA$16,A342-1,0)))</f>
        <v/>
      </c>
      <c r="E354" s="34" t="str">
        <f ca="1">IF(C354="","",OFFSET(Zdroj!BB$16,A342-1,0))</f>
        <v/>
      </c>
      <c r="F354" s="157"/>
      <c r="G354" s="158"/>
    </row>
    <row r="355" spans="1:7" x14ac:dyDescent="0.25">
      <c r="B355" s="159"/>
      <c r="C355" s="67" t="str">
        <f ca="1">IF(OFFSET(Zdroj!BC$16,A342-1,0)=0,"",CONCATENATE("B",$A$2+7," - ",Zdroj!$BC$15))</f>
        <v/>
      </c>
      <c r="D355" s="65" t="str">
        <f ca="1">IF(C355="","",CONCATENATE(OFFSET(Zdroj!BC$16,A342-1,0)))</f>
        <v/>
      </c>
      <c r="E355" s="34" t="str">
        <f ca="1">IF(C355="","",OFFSET(Zdroj!BD$16,A342-1,0))</f>
        <v/>
      </c>
      <c r="F355" s="157"/>
      <c r="G355" s="158"/>
    </row>
    <row r="356" spans="1:7" x14ac:dyDescent="0.25">
      <c r="B356" s="159"/>
      <c r="C356" s="67" t="str">
        <f ca="1">IF(OFFSET(Zdroj!BE$16,A342-1,0)=0,"",CONCATENATE("B",$A$2+8," - ",Zdroj!$BE$15))</f>
        <v/>
      </c>
      <c r="D356" s="65" t="str">
        <f ca="1">IF(C356="","",CONCATENATE(OFFSET(Zdroj!BE$16,A342-1,0)))</f>
        <v/>
      </c>
      <c r="E356" s="34" t="str">
        <f ca="1">IF(C356="","",OFFSET(Zdroj!BF$16,A342-1,0))</f>
        <v/>
      </c>
      <c r="F356" s="157"/>
      <c r="G356" s="158"/>
    </row>
    <row r="357" spans="1:7" x14ac:dyDescent="0.25">
      <c r="B357" s="159"/>
      <c r="C357" s="67" t="str">
        <f ca="1">IF(OFFSET(Zdroj!BG$16,A342-1,0)=0,"",CONCATENATE("C",$A$2," - ",Zdroj!$BG$15))</f>
        <v/>
      </c>
      <c r="D357" s="65" t="str">
        <f ca="1">IF(C357="","",CONCATENATE(OFFSET(Zdroj!BG$16,A342-1,0)))</f>
        <v/>
      </c>
      <c r="E357" s="34" t="str">
        <f ca="1">IF(C357="","",OFFSET(Zdroj!BH$16,A342-1,0))</f>
        <v/>
      </c>
      <c r="F357" s="157" t="str">
        <f t="shared" ref="F357" ca="1" si="75">IF(SUM(E357:E358)=0,"",SUM(E357:E358))</f>
        <v/>
      </c>
      <c r="G357" s="158"/>
    </row>
    <row r="358" spans="1:7" x14ac:dyDescent="0.25">
      <c r="B358" s="159"/>
      <c r="C358" s="67" t="str">
        <f ca="1">IF(OFFSET(Zdroj!BI$16,A342-1,0)=0,"",CONCATENATE("C",$A$2+1," - ",Zdroj!$BI$15))</f>
        <v/>
      </c>
      <c r="D358" s="65" t="str">
        <f ca="1">IF(C358="","",CONCATENATE(OFFSET(Zdroj!BI$16,A342-1,0)))</f>
        <v/>
      </c>
      <c r="E358" s="34" t="str">
        <f ca="1">IF(C358="","",OFFSET(Zdroj!BJ$16,A342-1,0))</f>
        <v/>
      </c>
      <c r="F358" s="157"/>
      <c r="G358" s="158"/>
    </row>
    <row r="359" spans="1:7" x14ac:dyDescent="0.25">
      <c r="A359">
        <f>SUM((ROW()+15)/17)</f>
        <v>22</v>
      </c>
      <c r="B359" s="159" t="str">
        <f ca="1">IF(OFFSET(Zdroj!$B$16,A359-1,0)&gt;0,CONCATENATE(A359,"
","___ ","
",OFFSET(Zdroj!$B$16,A359-1,0)),"")</f>
        <v/>
      </c>
      <c r="C359" s="67" t="str">
        <f ca="1">IF(OFFSET(Zdroj!AI$16,A359-1,0)=0,"",CONCATENATE("A",$A$2," - ",Zdroj!$AI$15))</f>
        <v/>
      </c>
      <c r="D359" s="65" t="str">
        <f ca="1">IF(C359="","",CONCATENATE(OFFSET(Zdroj!AI$16,A359-1,0)," - ",OFFSET(Zdroj!BK$16,A359-1,0)))</f>
        <v/>
      </c>
      <c r="E359" s="34" t="str">
        <f ca="1">IF(C359="","",OFFSET(Zdroj!BL$16,A359-1,0))</f>
        <v/>
      </c>
      <c r="F359" s="157" t="str">
        <f t="shared" ref="F359" ca="1" si="76">IF(SUM(E359:E364)=0,"",SUM(E359:E364))</f>
        <v/>
      </c>
      <c r="G359" s="158" t="str">
        <f t="shared" ref="G359" ca="1" si="77">IF(SUM(E359:E375)=0,"",SUM(E359:E375))</f>
        <v/>
      </c>
    </row>
    <row r="360" spans="1:7" x14ac:dyDescent="0.25">
      <c r="B360" s="159"/>
      <c r="C360" s="67" t="str">
        <f ca="1">IF(OFFSET(Zdroj!AJ$16,A359-1,0)=0,"",CONCATENATE("A",$A$2+1," - ",Zdroj!$AJ$15))</f>
        <v/>
      </c>
      <c r="D360" s="65" t="str">
        <f ca="1">IF(C360="","",CONCATENATE(OFFSET(Zdroj!AJ$16,A359-1,0)," - ",OFFSET(Zdroj!BM$16,A359-1,0)))</f>
        <v/>
      </c>
      <c r="E360" s="34" t="str">
        <f ca="1">IF(C360="","",OFFSET(Zdroj!BN$16,A359-1,0))</f>
        <v/>
      </c>
      <c r="F360" s="157"/>
      <c r="G360" s="158"/>
    </row>
    <row r="361" spans="1:7" x14ac:dyDescent="0.25">
      <c r="B361" s="159"/>
      <c r="C361" s="67" t="str">
        <f ca="1">IF(OFFSET(Zdroj!AK$16,A359-1,0)=0,"",CONCATENATE("A",$A$2+2," - ",Zdroj!$AK$15))</f>
        <v/>
      </c>
      <c r="D361" s="65" t="str">
        <f ca="1">IF(C361="","",CONCATENATE(OFFSET(Zdroj!AK$16,A359-1,0)," - ",OFFSET(Zdroj!BO$16,A359-1,0)))</f>
        <v/>
      </c>
      <c r="E361" s="34" t="str">
        <f ca="1">IF(C361="","",OFFSET(Zdroj!BP$16,A359-1,0))</f>
        <v/>
      </c>
      <c r="F361" s="157"/>
      <c r="G361" s="158"/>
    </row>
    <row r="362" spans="1:7" x14ac:dyDescent="0.25">
      <c r="B362" s="159"/>
      <c r="C362" s="67" t="str">
        <f ca="1">IF(OFFSET(Zdroj!AL$16,A359-1,0)=0,"",CONCATENATE("A",$A$2+3," - ",Zdroj!$AL$15))</f>
        <v/>
      </c>
      <c r="D362" s="65" t="str">
        <f ca="1">IF(C362="","",CONCATENATE(OFFSET(Zdroj!AL$16,A359-1,0)," - ",OFFSET(Zdroj!BQ$16,A359-1,0)))</f>
        <v/>
      </c>
      <c r="E362" s="34" t="str">
        <f ca="1">IF(C362="","",OFFSET(Zdroj!BR$16,A359-1,0))</f>
        <v/>
      </c>
      <c r="F362" s="157"/>
      <c r="G362" s="158"/>
    </row>
    <row r="363" spans="1:7" x14ac:dyDescent="0.25">
      <c r="B363" s="159"/>
      <c r="C363" s="67" t="str">
        <f ca="1">IF(OFFSET(Zdroj!AM$16,A359-1,0)=0,"",CONCATENATE("A",$A$2+4," - ",Zdroj!$AM$15))</f>
        <v/>
      </c>
      <c r="D363" s="65" t="str">
        <f ca="1">IF(C363="","",CONCATENATE(OFFSET(Zdroj!AM$16,A359-1,0)," - ",OFFSET(Zdroj!BS$16,A359-1,0)))</f>
        <v/>
      </c>
      <c r="E363" s="34" t="str">
        <f ca="1">IF(C363="","",OFFSET(Zdroj!BT$16,A359-1,0))</f>
        <v/>
      </c>
      <c r="F363" s="157"/>
      <c r="G363" s="158"/>
    </row>
    <row r="364" spans="1:7" x14ac:dyDescent="0.25">
      <c r="B364" s="159"/>
      <c r="C364" s="67" t="str">
        <f ca="1">IF(OFFSET(Zdroj!AN$16,A359-1,0)=0,"",CONCATENATE("A",$A$2+5," - ",Zdroj!$AN$15))</f>
        <v/>
      </c>
      <c r="D364" s="65" t="str">
        <f ca="1">IF(C364="","",CONCATENATE(OFFSET(Zdroj!AN$16,A359-1,0)," - ",OFFSET(Zdroj!BU$16,A359-1,0)))</f>
        <v/>
      </c>
      <c r="E364" s="34" t="str">
        <f ca="1">IF(C364="","",OFFSET(Zdroj!BV$16,A359-1,0))</f>
        <v/>
      </c>
      <c r="F364" s="157"/>
      <c r="G364" s="158"/>
    </row>
    <row r="365" spans="1:7" x14ac:dyDescent="0.25">
      <c r="B365" s="159"/>
      <c r="C365" s="67" t="str">
        <f ca="1">IF(OFFSET(Zdroj!AO$16,A359-1,0)=0,"",CONCATENATE("B",$A$2," - ",Zdroj!$AO$15))</f>
        <v/>
      </c>
      <c r="D365" s="65" t="str">
        <f ca="1">IF(C365="","",CONCATENATE(OFFSET(Zdroj!AO$16,A359-1,0)))</f>
        <v/>
      </c>
      <c r="E365" s="34" t="str">
        <f ca="1">IF(C365="","",OFFSET(Zdroj!AP$16,A359-1,0))</f>
        <v/>
      </c>
      <c r="F365" s="157" t="str">
        <f t="shared" ref="F365" ca="1" si="78">IF(SUM(E365:E373)=0,"",SUM(E365:E373))</f>
        <v/>
      </c>
      <c r="G365" s="158"/>
    </row>
    <row r="366" spans="1:7" x14ac:dyDescent="0.25">
      <c r="B366" s="159"/>
      <c r="C366" s="67" t="str">
        <f ca="1">IF(OFFSET(Zdroj!AQ$16,A359-1,0)=0,"",CONCATENATE("B",$A$2+1," - ",Zdroj!$AQ$15))</f>
        <v/>
      </c>
      <c r="D366" s="65" t="str">
        <f ca="1">IF(C366="","",CONCATENATE(OFFSET(Zdroj!AQ$16,A359-1,0)))</f>
        <v/>
      </c>
      <c r="E366" s="34" t="str">
        <f ca="1">IF(C366="","",OFFSET(Zdroj!AR$16,A359-1,0))</f>
        <v/>
      </c>
      <c r="F366" s="157"/>
      <c r="G366" s="158"/>
    </row>
    <row r="367" spans="1:7" x14ac:dyDescent="0.25">
      <c r="B367" s="159"/>
      <c r="C367" s="67" t="str">
        <f ca="1">IF(OFFSET(Zdroj!AS$16,A359-1,0)=0,"",CONCATENATE("B",$A$2+2," - ",Zdroj!$AS$15))</f>
        <v/>
      </c>
      <c r="D367" s="65" t="str">
        <f ca="1">IF(C367="","",CONCATENATE(OFFSET(Zdroj!AS$16,A359-1,0)))</f>
        <v/>
      </c>
      <c r="E367" s="34" t="str">
        <f ca="1">IF(C367="","",OFFSET(Zdroj!AT$16,A359-1,0))</f>
        <v/>
      </c>
      <c r="F367" s="157"/>
      <c r="G367" s="158"/>
    </row>
    <row r="368" spans="1:7" x14ac:dyDescent="0.25">
      <c r="B368" s="159"/>
      <c r="C368" s="67" t="str">
        <f ca="1">IF(OFFSET(Zdroj!AU$16,A359-1,0)=0,"",CONCATENATE("B",$A$2+3," - ",Zdroj!$AU$15))</f>
        <v/>
      </c>
      <c r="D368" s="65" t="str">
        <f ca="1">IF(C368="","",CONCATENATE(OFFSET(Zdroj!AU$16,A359-1,0)))</f>
        <v/>
      </c>
      <c r="E368" s="34" t="str">
        <f ca="1">IF(C368="","",OFFSET(Zdroj!AV$16,A359-1,0))</f>
        <v/>
      </c>
      <c r="F368" s="157"/>
      <c r="G368" s="158"/>
    </row>
    <row r="369" spans="1:7" x14ac:dyDescent="0.25">
      <c r="B369" s="159"/>
      <c r="C369" s="67" t="str">
        <f ca="1">IF(OFFSET(Zdroj!AW$16,A359-1,0)=0,"",CONCATENATE("B",$A$2+4," - ",Zdroj!$AW$15))</f>
        <v/>
      </c>
      <c r="D369" s="65" t="str">
        <f ca="1">IF(C369="","",CONCATENATE(OFFSET(Zdroj!AW$16,A359-1,0)))</f>
        <v/>
      </c>
      <c r="E369" s="34" t="str">
        <f ca="1">IF(C369="","",OFFSET(Zdroj!AX$16,A359-1,0))</f>
        <v/>
      </c>
      <c r="F369" s="157"/>
      <c r="G369" s="158"/>
    </row>
    <row r="370" spans="1:7" x14ac:dyDescent="0.25">
      <c r="B370" s="159"/>
      <c r="C370" s="67" t="str">
        <f ca="1">IF(OFFSET(Zdroj!AY$16,A359-1,0)=0,"",CONCATENATE("B",$A$2+5," - ",Zdroj!$AY$15))</f>
        <v/>
      </c>
      <c r="D370" s="65" t="str">
        <f ca="1">IF(C370="","",CONCATENATE(OFFSET(Zdroj!AY$16,A359-1,0)))</f>
        <v/>
      </c>
      <c r="E370" s="34" t="str">
        <f ca="1">IF(C370="","",OFFSET(Zdroj!AZ$16,A359-1,0))</f>
        <v/>
      </c>
      <c r="F370" s="157"/>
      <c r="G370" s="158"/>
    </row>
    <row r="371" spans="1:7" x14ac:dyDescent="0.25">
      <c r="B371" s="159"/>
      <c r="C371" s="67" t="str">
        <f ca="1">IF(OFFSET(Zdroj!BA$16,A359-1,0)=0,"",CONCATENATE("B",$A$2+6," - ",Zdroj!$BA$15))</f>
        <v/>
      </c>
      <c r="D371" s="65" t="str">
        <f ca="1">IF(C371="","",CONCATENATE(OFFSET(Zdroj!BA$16,A359-1,0)))</f>
        <v/>
      </c>
      <c r="E371" s="34" t="str">
        <f ca="1">IF(C371="","",OFFSET(Zdroj!BB$16,A359-1,0))</f>
        <v/>
      </c>
      <c r="F371" s="157"/>
      <c r="G371" s="158"/>
    </row>
    <row r="372" spans="1:7" x14ac:dyDescent="0.25">
      <c r="B372" s="159"/>
      <c r="C372" s="67" t="str">
        <f ca="1">IF(OFFSET(Zdroj!BC$16,A359-1,0)=0,"",CONCATENATE("B",$A$2+7," - ",Zdroj!$BC$15))</f>
        <v/>
      </c>
      <c r="D372" s="65" t="str">
        <f ca="1">IF(C372="","",CONCATENATE(OFFSET(Zdroj!BC$16,A359-1,0)))</f>
        <v/>
      </c>
      <c r="E372" s="34" t="str">
        <f ca="1">IF(C372="","",OFFSET(Zdroj!BD$16,A359-1,0))</f>
        <v/>
      </c>
      <c r="F372" s="157"/>
      <c r="G372" s="158"/>
    </row>
    <row r="373" spans="1:7" x14ac:dyDescent="0.25">
      <c r="B373" s="159"/>
      <c r="C373" s="67" t="str">
        <f ca="1">IF(OFFSET(Zdroj!BE$16,A359-1,0)=0,"",CONCATENATE("B",$A$2+8," - ",Zdroj!$BE$15))</f>
        <v/>
      </c>
      <c r="D373" s="65" t="str">
        <f ca="1">IF(C373="","",CONCATENATE(OFFSET(Zdroj!BE$16,A359-1,0)))</f>
        <v/>
      </c>
      <c r="E373" s="34" t="str">
        <f ca="1">IF(C373="","",OFFSET(Zdroj!BF$16,A359-1,0))</f>
        <v/>
      </c>
      <c r="F373" s="157"/>
      <c r="G373" s="158"/>
    </row>
    <row r="374" spans="1:7" x14ac:dyDescent="0.25">
      <c r="B374" s="159"/>
      <c r="C374" s="67" t="str">
        <f ca="1">IF(OFFSET(Zdroj!BG$16,A359-1,0)=0,"",CONCATENATE("C",$A$2," - ",Zdroj!$BG$15))</f>
        <v/>
      </c>
      <c r="D374" s="65" t="str">
        <f ca="1">IF(C374="","",CONCATENATE(OFFSET(Zdroj!BG$16,A359-1,0)))</f>
        <v/>
      </c>
      <c r="E374" s="34" t="str">
        <f ca="1">IF(C374="","",OFFSET(Zdroj!BH$16,A359-1,0))</f>
        <v/>
      </c>
      <c r="F374" s="157" t="str">
        <f t="shared" ref="F374" ca="1" si="79">IF(SUM(E374:E375)=0,"",SUM(E374:E375))</f>
        <v/>
      </c>
      <c r="G374" s="158"/>
    </row>
    <row r="375" spans="1:7" x14ac:dyDescent="0.25">
      <c r="B375" s="159"/>
      <c r="C375" s="67" t="str">
        <f ca="1">IF(OFFSET(Zdroj!BI$16,A359-1,0)=0,"",CONCATENATE("C",$A$2+1," - ",Zdroj!$BI$15))</f>
        <v/>
      </c>
      <c r="D375" s="65" t="str">
        <f ca="1">IF(C375="","",CONCATENATE(OFFSET(Zdroj!BI$16,A359-1,0)))</f>
        <v/>
      </c>
      <c r="E375" s="34" t="str">
        <f ca="1">IF(C375="","",OFFSET(Zdroj!BJ$16,A359-1,0))</f>
        <v/>
      </c>
      <c r="F375" s="157"/>
      <c r="G375" s="158"/>
    </row>
    <row r="376" spans="1:7" x14ac:dyDescent="0.25">
      <c r="A376">
        <f>SUM((ROW()+15)/17)</f>
        <v>23</v>
      </c>
      <c r="B376" s="159" t="str">
        <f ca="1">IF(OFFSET(Zdroj!$B$16,A376-1,0)&gt;0,CONCATENATE(A376,"
","___ ","
",OFFSET(Zdroj!$B$16,A376-1,0)),"")</f>
        <v/>
      </c>
      <c r="C376" s="67" t="str">
        <f ca="1">IF(OFFSET(Zdroj!AI$16,A376-1,0)=0,"",CONCATENATE("A",$A$2," - ",Zdroj!$AI$15))</f>
        <v/>
      </c>
      <c r="D376" s="65" t="str">
        <f ca="1">IF(C376="","",CONCATENATE(OFFSET(Zdroj!AI$16,A376-1,0)," - ",OFFSET(Zdroj!BK$16,A376-1,0)))</f>
        <v/>
      </c>
      <c r="E376" s="34" t="str">
        <f ca="1">IF(C376="","",OFFSET(Zdroj!BL$16,A376-1,0))</f>
        <v/>
      </c>
      <c r="F376" s="157" t="str">
        <f t="shared" ref="F376" ca="1" si="80">IF(SUM(E376:E381)=0,"",SUM(E376:E381))</f>
        <v/>
      </c>
      <c r="G376" s="158" t="str">
        <f t="shared" ref="G376" ca="1" si="81">IF(SUM(E376:E392)=0,"",SUM(E376:E392))</f>
        <v/>
      </c>
    </row>
    <row r="377" spans="1:7" x14ac:dyDescent="0.25">
      <c r="B377" s="159"/>
      <c r="C377" s="67" t="str">
        <f ca="1">IF(OFFSET(Zdroj!AJ$16,A376-1,0)=0,"",CONCATENATE("A",$A$2+1," - ",Zdroj!$AJ$15))</f>
        <v/>
      </c>
      <c r="D377" s="65" t="str">
        <f ca="1">IF(C377="","",CONCATENATE(OFFSET(Zdroj!AJ$16,A376-1,0)," - ",OFFSET(Zdroj!BM$16,A376-1,0)))</f>
        <v/>
      </c>
      <c r="E377" s="34" t="str">
        <f ca="1">IF(C377="","",OFFSET(Zdroj!BN$16,A376-1,0))</f>
        <v/>
      </c>
      <c r="F377" s="157"/>
      <c r="G377" s="158"/>
    </row>
    <row r="378" spans="1:7" x14ac:dyDescent="0.25">
      <c r="B378" s="159"/>
      <c r="C378" s="67" t="str">
        <f ca="1">IF(OFFSET(Zdroj!AK$16,A376-1,0)=0,"",CONCATENATE("A",$A$2+2," - ",Zdroj!$AK$15))</f>
        <v/>
      </c>
      <c r="D378" s="65" t="str">
        <f ca="1">IF(C378="","",CONCATENATE(OFFSET(Zdroj!AK$16,A376-1,0)," - ",OFFSET(Zdroj!BO$16,A376-1,0)))</f>
        <v/>
      </c>
      <c r="E378" s="34" t="str">
        <f ca="1">IF(C378="","",OFFSET(Zdroj!BP$16,A376-1,0))</f>
        <v/>
      </c>
      <c r="F378" s="157"/>
      <c r="G378" s="158"/>
    </row>
    <row r="379" spans="1:7" x14ac:dyDescent="0.25">
      <c r="B379" s="159"/>
      <c r="C379" s="67" t="str">
        <f ca="1">IF(OFFSET(Zdroj!AL$16,A376-1,0)=0,"",CONCATENATE("A",$A$2+3," - ",Zdroj!$AL$15))</f>
        <v/>
      </c>
      <c r="D379" s="65" t="str">
        <f ca="1">IF(C379="","",CONCATENATE(OFFSET(Zdroj!AL$16,A376-1,0)," - ",OFFSET(Zdroj!BQ$16,A376-1,0)))</f>
        <v/>
      </c>
      <c r="E379" s="34" t="str">
        <f ca="1">IF(C379="","",OFFSET(Zdroj!BR$16,A376-1,0))</f>
        <v/>
      </c>
      <c r="F379" s="157"/>
      <c r="G379" s="158"/>
    </row>
    <row r="380" spans="1:7" x14ac:dyDescent="0.25">
      <c r="B380" s="159"/>
      <c r="C380" s="67" t="str">
        <f ca="1">IF(OFFSET(Zdroj!AM$16,A376-1,0)=0,"",CONCATENATE("A",$A$2+4," - ",Zdroj!$AM$15))</f>
        <v/>
      </c>
      <c r="D380" s="65" t="str">
        <f ca="1">IF(C380="","",CONCATENATE(OFFSET(Zdroj!AM$16,A376-1,0)," - ",OFFSET(Zdroj!BS$16,A376-1,0)))</f>
        <v/>
      </c>
      <c r="E380" s="34" t="str">
        <f ca="1">IF(C380="","",OFFSET(Zdroj!BT$16,A376-1,0))</f>
        <v/>
      </c>
      <c r="F380" s="157"/>
      <c r="G380" s="158"/>
    </row>
    <row r="381" spans="1:7" x14ac:dyDescent="0.25">
      <c r="B381" s="159"/>
      <c r="C381" s="67" t="str">
        <f ca="1">IF(OFFSET(Zdroj!AN$16,A376-1,0)=0,"",CONCATENATE("A",$A$2+5," - ",Zdroj!$AN$15))</f>
        <v/>
      </c>
      <c r="D381" s="65" t="str">
        <f ca="1">IF(C381="","",CONCATENATE(OFFSET(Zdroj!AN$16,A376-1,0)," - ",OFFSET(Zdroj!BU$16,A376-1,0)))</f>
        <v/>
      </c>
      <c r="E381" s="34" t="str">
        <f ca="1">IF(C381="","",OFFSET(Zdroj!BV$16,A376-1,0))</f>
        <v/>
      </c>
      <c r="F381" s="157"/>
      <c r="G381" s="158"/>
    </row>
    <row r="382" spans="1:7" x14ac:dyDescent="0.25">
      <c r="B382" s="159"/>
      <c r="C382" s="67" t="str">
        <f ca="1">IF(OFFSET(Zdroj!AO$16,A376-1,0)=0,"",CONCATENATE("B",$A$2," - ",Zdroj!$AO$15))</f>
        <v/>
      </c>
      <c r="D382" s="65" t="str">
        <f ca="1">IF(C382="","",CONCATENATE(OFFSET(Zdroj!AO$16,A376-1,0)))</f>
        <v/>
      </c>
      <c r="E382" s="34" t="str">
        <f ca="1">IF(C382="","",OFFSET(Zdroj!AP$16,A376-1,0))</f>
        <v/>
      </c>
      <c r="F382" s="157" t="str">
        <f t="shared" ref="F382" ca="1" si="82">IF(SUM(E382:E390)=0,"",SUM(E382:E390))</f>
        <v/>
      </c>
      <c r="G382" s="158"/>
    </row>
    <row r="383" spans="1:7" x14ac:dyDescent="0.25">
      <c r="B383" s="159"/>
      <c r="C383" s="67" t="str">
        <f ca="1">IF(OFFSET(Zdroj!AQ$16,A376-1,0)=0,"",CONCATENATE("B",$A$2+1," - ",Zdroj!$AQ$15))</f>
        <v/>
      </c>
      <c r="D383" s="65" t="str">
        <f ca="1">IF(C383="","",CONCATENATE(OFFSET(Zdroj!AQ$16,A376-1,0)))</f>
        <v/>
      </c>
      <c r="E383" s="34" t="str">
        <f ca="1">IF(C383="","",OFFSET(Zdroj!AR$16,A376-1,0))</f>
        <v/>
      </c>
      <c r="F383" s="157"/>
      <c r="G383" s="158"/>
    </row>
    <row r="384" spans="1:7" x14ac:dyDescent="0.25">
      <c r="B384" s="159"/>
      <c r="C384" s="67" t="str">
        <f ca="1">IF(OFFSET(Zdroj!AS$16,A376-1,0)=0,"",CONCATENATE("B",$A$2+2," - ",Zdroj!$AS$15))</f>
        <v/>
      </c>
      <c r="D384" s="65" t="str">
        <f ca="1">IF(C384="","",CONCATENATE(OFFSET(Zdroj!AS$16,A376-1,0)))</f>
        <v/>
      </c>
      <c r="E384" s="34" t="str">
        <f ca="1">IF(C384="","",OFFSET(Zdroj!AT$16,A376-1,0))</f>
        <v/>
      </c>
      <c r="F384" s="157"/>
      <c r="G384" s="158"/>
    </row>
    <row r="385" spans="1:7" x14ac:dyDescent="0.25">
      <c r="B385" s="159"/>
      <c r="C385" s="67" t="str">
        <f ca="1">IF(OFFSET(Zdroj!AU$16,A376-1,0)=0,"",CONCATENATE("B",$A$2+3," - ",Zdroj!$AU$15))</f>
        <v/>
      </c>
      <c r="D385" s="65" t="str">
        <f ca="1">IF(C385="","",CONCATENATE(OFFSET(Zdroj!AU$16,A376-1,0)))</f>
        <v/>
      </c>
      <c r="E385" s="34" t="str">
        <f ca="1">IF(C385="","",OFFSET(Zdroj!AV$16,A376-1,0))</f>
        <v/>
      </c>
      <c r="F385" s="157"/>
      <c r="G385" s="158"/>
    </row>
    <row r="386" spans="1:7" x14ac:dyDescent="0.25">
      <c r="B386" s="159"/>
      <c r="C386" s="67" t="str">
        <f ca="1">IF(OFFSET(Zdroj!AW$16,A376-1,0)=0,"",CONCATENATE("B",$A$2+4," - ",Zdroj!$AW$15))</f>
        <v/>
      </c>
      <c r="D386" s="65" t="str">
        <f ca="1">IF(C386="","",CONCATENATE(OFFSET(Zdroj!AW$16,A376-1,0)))</f>
        <v/>
      </c>
      <c r="E386" s="34" t="str">
        <f ca="1">IF(C386="","",OFFSET(Zdroj!AX$16,A376-1,0))</f>
        <v/>
      </c>
      <c r="F386" s="157"/>
      <c r="G386" s="158"/>
    </row>
    <row r="387" spans="1:7" x14ac:dyDescent="0.25">
      <c r="B387" s="159"/>
      <c r="C387" s="67" t="str">
        <f ca="1">IF(OFFSET(Zdroj!AY$16,A376-1,0)=0,"",CONCATENATE("B",$A$2+5," - ",Zdroj!$AY$15))</f>
        <v/>
      </c>
      <c r="D387" s="65" t="str">
        <f ca="1">IF(C387="","",CONCATENATE(OFFSET(Zdroj!AY$16,A376-1,0)))</f>
        <v/>
      </c>
      <c r="E387" s="34" t="str">
        <f ca="1">IF(C387="","",OFFSET(Zdroj!AZ$16,A376-1,0))</f>
        <v/>
      </c>
      <c r="F387" s="157"/>
      <c r="G387" s="158"/>
    </row>
    <row r="388" spans="1:7" x14ac:dyDescent="0.25">
      <c r="B388" s="159"/>
      <c r="C388" s="67" t="str">
        <f ca="1">IF(OFFSET(Zdroj!BA$16,A376-1,0)=0,"",CONCATENATE("B",$A$2+6," - ",Zdroj!$BA$15))</f>
        <v/>
      </c>
      <c r="D388" s="65" t="str">
        <f ca="1">IF(C388="","",CONCATENATE(OFFSET(Zdroj!BA$16,A376-1,0)))</f>
        <v/>
      </c>
      <c r="E388" s="34" t="str">
        <f ca="1">IF(C388="","",OFFSET(Zdroj!BB$16,A376-1,0))</f>
        <v/>
      </c>
      <c r="F388" s="157"/>
      <c r="G388" s="158"/>
    </row>
    <row r="389" spans="1:7" x14ac:dyDescent="0.25">
      <c r="B389" s="159"/>
      <c r="C389" s="67" t="str">
        <f ca="1">IF(OFFSET(Zdroj!BC$16,A376-1,0)=0,"",CONCATENATE("B",$A$2+7," - ",Zdroj!$BC$15))</f>
        <v/>
      </c>
      <c r="D389" s="65" t="str">
        <f ca="1">IF(C389="","",CONCATENATE(OFFSET(Zdroj!BC$16,A376-1,0)))</f>
        <v/>
      </c>
      <c r="E389" s="34" t="str">
        <f ca="1">IF(C389="","",OFFSET(Zdroj!BD$16,A376-1,0))</f>
        <v/>
      </c>
      <c r="F389" s="157"/>
      <c r="G389" s="158"/>
    </row>
    <row r="390" spans="1:7" x14ac:dyDescent="0.25">
      <c r="B390" s="159"/>
      <c r="C390" s="67" t="str">
        <f ca="1">IF(OFFSET(Zdroj!BE$16,A376-1,0)=0,"",CONCATENATE("B",$A$2+8," - ",Zdroj!$BE$15))</f>
        <v/>
      </c>
      <c r="D390" s="65" t="str">
        <f ca="1">IF(C390="","",CONCATENATE(OFFSET(Zdroj!BE$16,A376-1,0)))</f>
        <v/>
      </c>
      <c r="E390" s="34" t="str">
        <f ca="1">IF(C390="","",OFFSET(Zdroj!BF$16,A376-1,0))</f>
        <v/>
      </c>
      <c r="F390" s="157"/>
      <c r="G390" s="158"/>
    </row>
    <row r="391" spans="1:7" x14ac:dyDescent="0.25">
      <c r="B391" s="159"/>
      <c r="C391" s="67" t="str">
        <f ca="1">IF(OFFSET(Zdroj!BG$16,A376-1,0)=0,"",CONCATENATE("C",$A$2," - ",Zdroj!$BG$15))</f>
        <v/>
      </c>
      <c r="D391" s="65" t="str">
        <f ca="1">IF(C391="","",CONCATENATE(OFFSET(Zdroj!BG$16,A376-1,0)))</f>
        <v/>
      </c>
      <c r="E391" s="34" t="str">
        <f ca="1">IF(C391="","",OFFSET(Zdroj!BH$16,A376-1,0))</f>
        <v/>
      </c>
      <c r="F391" s="157" t="str">
        <f t="shared" ref="F391" ca="1" si="83">IF(SUM(E391:E392)=0,"",SUM(E391:E392))</f>
        <v/>
      </c>
      <c r="G391" s="158"/>
    </row>
    <row r="392" spans="1:7" x14ac:dyDescent="0.25">
      <c r="B392" s="159"/>
      <c r="C392" s="67" t="str">
        <f ca="1">IF(OFFSET(Zdroj!BI$16,A376-1,0)=0,"",CONCATENATE("C",$A$2+1," - ",Zdroj!$BI$15))</f>
        <v/>
      </c>
      <c r="D392" s="65" t="str">
        <f ca="1">IF(C392="","",CONCATENATE(OFFSET(Zdroj!BI$16,A376-1,0)))</f>
        <v/>
      </c>
      <c r="E392" s="34" t="str">
        <f ca="1">IF(C392="","",OFFSET(Zdroj!BJ$16,A376-1,0))</f>
        <v/>
      </c>
      <c r="F392" s="157"/>
      <c r="G392" s="158"/>
    </row>
    <row r="393" spans="1:7" x14ac:dyDescent="0.25">
      <c r="A393">
        <f>SUM((ROW()+15)/17)</f>
        <v>24</v>
      </c>
      <c r="B393" s="159" t="str">
        <f ca="1">IF(OFFSET(Zdroj!$B$16,A393-1,0)&gt;0,CONCATENATE(A393,"
","___ ","
",OFFSET(Zdroj!$B$16,A393-1,0)),"")</f>
        <v/>
      </c>
      <c r="C393" s="67" t="str">
        <f ca="1">IF(OFFSET(Zdroj!AI$16,A393-1,0)=0,"",CONCATENATE("A",$A$2," - ",Zdroj!$AI$15))</f>
        <v/>
      </c>
      <c r="D393" s="65" t="str">
        <f ca="1">IF(C393="","",CONCATENATE(OFFSET(Zdroj!AI$16,A393-1,0)," - ",OFFSET(Zdroj!BK$16,A393-1,0)))</f>
        <v/>
      </c>
      <c r="E393" s="34" t="str">
        <f ca="1">IF(C393="","",OFFSET(Zdroj!BL$16,A393-1,0))</f>
        <v/>
      </c>
      <c r="F393" s="157" t="str">
        <f t="shared" ref="F393" ca="1" si="84">IF(SUM(E393:E398)=0,"",SUM(E393:E398))</f>
        <v/>
      </c>
      <c r="G393" s="158" t="str">
        <f t="shared" ref="G393" ca="1" si="85">IF(SUM(E393:E409)=0,"",SUM(E393:E409))</f>
        <v/>
      </c>
    </row>
    <row r="394" spans="1:7" x14ac:dyDescent="0.25">
      <c r="B394" s="159"/>
      <c r="C394" s="67" t="str">
        <f ca="1">IF(OFFSET(Zdroj!AJ$16,A393-1,0)=0,"",CONCATENATE("A",$A$2+1," - ",Zdroj!$AJ$15))</f>
        <v/>
      </c>
      <c r="D394" s="65" t="str">
        <f ca="1">IF(C394="","",CONCATENATE(OFFSET(Zdroj!AJ$16,A393-1,0)," - ",OFFSET(Zdroj!BM$16,A393-1,0)))</f>
        <v/>
      </c>
      <c r="E394" s="34" t="str">
        <f ca="1">IF(C394="","",OFFSET(Zdroj!BN$16,A393-1,0))</f>
        <v/>
      </c>
      <c r="F394" s="157"/>
      <c r="G394" s="158"/>
    </row>
    <row r="395" spans="1:7" x14ac:dyDescent="0.25">
      <c r="B395" s="159"/>
      <c r="C395" s="67" t="str">
        <f ca="1">IF(OFFSET(Zdroj!AK$16,A393-1,0)=0,"",CONCATENATE("A",$A$2+2," - ",Zdroj!$AK$15))</f>
        <v/>
      </c>
      <c r="D395" s="65" t="str">
        <f ca="1">IF(C395="","",CONCATENATE(OFFSET(Zdroj!AK$16,A393-1,0)," - ",OFFSET(Zdroj!BO$16,A393-1,0)))</f>
        <v/>
      </c>
      <c r="E395" s="34" t="str">
        <f ca="1">IF(C395="","",OFFSET(Zdroj!BP$16,A393-1,0))</f>
        <v/>
      </c>
      <c r="F395" s="157"/>
      <c r="G395" s="158"/>
    </row>
    <row r="396" spans="1:7" x14ac:dyDescent="0.25">
      <c r="B396" s="159"/>
      <c r="C396" s="67" t="str">
        <f ca="1">IF(OFFSET(Zdroj!AL$16,A393-1,0)=0,"",CONCATENATE("A",$A$2+3," - ",Zdroj!$AL$15))</f>
        <v/>
      </c>
      <c r="D396" s="65" t="str">
        <f ca="1">IF(C396="","",CONCATENATE(OFFSET(Zdroj!AL$16,A393-1,0)," - ",OFFSET(Zdroj!BQ$16,A393-1,0)))</f>
        <v/>
      </c>
      <c r="E396" s="34" t="str">
        <f ca="1">IF(C396="","",OFFSET(Zdroj!BR$16,A393-1,0))</f>
        <v/>
      </c>
      <c r="F396" s="157"/>
      <c r="G396" s="158"/>
    </row>
    <row r="397" spans="1:7" x14ac:dyDescent="0.25">
      <c r="B397" s="159"/>
      <c r="C397" s="67" t="str">
        <f ca="1">IF(OFFSET(Zdroj!AM$16,A393-1,0)=0,"",CONCATENATE("A",$A$2+4," - ",Zdroj!$AM$15))</f>
        <v/>
      </c>
      <c r="D397" s="65" t="str">
        <f ca="1">IF(C397="","",CONCATENATE(OFFSET(Zdroj!AM$16,A393-1,0)," - ",OFFSET(Zdroj!BS$16,A393-1,0)))</f>
        <v/>
      </c>
      <c r="E397" s="34" t="str">
        <f ca="1">IF(C397="","",OFFSET(Zdroj!BT$16,A393-1,0))</f>
        <v/>
      </c>
      <c r="F397" s="157"/>
      <c r="G397" s="158"/>
    </row>
    <row r="398" spans="1:7" x14ac:dyDescent="0.25">
      <c r="B398" s="159"/>
      <c r="C398" s="67" t="str">
        <f ca="1">IF(OFFSET(Zdroj!AN$16,A393-1,0)=0,"",CONCATENATE("A",$A$2+5," - ",Zdroj!$AN$15))</f>
        <v/>
      </c>
      <c r="D398" s="65" t="str">
        <f ca="1">IF(C398="","",CONCATENATE(OFFSET(Zdroj!AN$16,A393-1,0)," - ",OFFSET(Zdroj!BU$16,A393-1,0)))</f>
        <v/>
      </c>
      <c r="E398" s="34" t="str">
        <f ca="1">IF(C398="","",OFFSET(Zdroj!BV$16,A393-1,0))</f>
        <v/>
      </c>
      <c r="F398" s="157"/>
      <c r="G398" s="158"/>
    </row>
    <row r="399" spans="1:7" x14ac:dyDescent="0.25">
      <c r="B399" s="159"/>
      <c r="C399" s="67" t="str">
        <f ca="1">IF(OFFSET(Zdroj!AO$16,A393-1,0)=0,"",CONCATENATE("B",$A$2," - ",Zdroj!$AO$15))</f>
        <v/>
      </c>
      <c r="D399" s="65" t="str">
        <f ca="1">IF(C399="","",CONCATENATE(OFFSET(Zdroj!AO$16,A393-1,0)))</f>
        <v/>
      </c>
      <c r="E399" s="34" t="str">
        <f ca="1">IF(C399="","",OFFSET(Zdroj!AP$16,A393-1,0))</f>
        <v/>
      </c>
      <c r="F399" s="157" t="str">
        <f t="shared" ref="F399" ca="1" si="86">IF(SUM(E399:E407)=0,"",SUM(E399:E407))</f>
        <v/>
      </c>
      <c r="G399" s="158"/>
    </row>
    <row r="400" spans="1:7" x14ac:dyDescent="0.25">
      <c r="B400" s="159"/>
      <c r="C400" s="67" t="str">
        <f ca="1">IF(OFFSET(Zdroj!AQ$16,A393-1,0)=0,"",CONCATENATE("B",$A$2+1," - ",Zdroj!$AQ$15))</f>
        <v/>
      </c>
      <c r="D400" s="65" t="str">
        <f ca="1">IF(C400="","",CONCATENATE(OFFSET(Zdroj!AQ$16,A393-1,0)))</f>
        <v/>
      </c>
      <c r="E400" s="34" t="str">
        <f ca="1">IF(C400="","",OFFSET(Zdroj!AR$16,A393-1,0))</f>
        <v/>
      </c>
      <c r="F400" s="157"/>
      <c r="G400" s="158"/>
    </row>
    <row r="401" spans="1:7" x14ac:dyDescent="0.25">
      <c r="B401" s="159"/>
      <c r="C401" s="67" t="str">
        <f ca="1">IF(OFFSET(Zdroj!AS$16,A393-1,0)=0,"",CONCATENATE("B",$A$2+2," - ",Zdroj!$AS$15))</f>
        <v/>
      </c>
      <c r="D401" s="65" t="str">
        <f ca="1">IF(C401="","",CONCATENATE(OFFSET(Zdroj!AS$16,A393-1,0)))</f>
        <v/>
      </c>
      <c r="E401" s="34" t="str">
        <f ca="1">IF(C401="","",OFFSET(Zdroj!AT$16,A393-1,0))</f>
        <v/>
      </c>
      <c r="F401" s="157"/>
      <c r="G401" s="158"/>
    </row>
    <row r="402" spans="1:7" x14ac:dyDescent="0.25">
      <c r="B402" s="159"/>
      <c r="C402" s="67" t="str">
        <f ca="1">IF(OFFSET(Zdroj!AU$16,A393-1,0)=0,"",CONCATENATE("B",$A$2+3," - ",Zdroj!$AU$15))</f>
        <v/>
      </c>
      <c r="D402" s="65" t="str">
        <f ca="1">IF(C402="","",CONCATENATE(OFFSET(Zdroj!AU$16,A393-1,0)))</f>
        <v/>
      </c>
      <c r="E402" s="34" t="str">
        <f ca="1">IF(C402="","",OFFSET(Zdroj!AV$16,A393-1,0))</f>
        <v/>
      </c>
      <c r="F402" s="157"/>
      <c r="G402" s="158"/>
    </row>
    <row r="403" spans="1:7" x14ac:dyDescent="0.25">
      <c r="B403" s="159"/>
      <c r="C403" s="67" t="str">
        <f ca="1">IF(OFFSET(Zdroj!AW$16,A393-1,0)=0,"",CONCATENATE("B",$A$2+4," - ",Zdroj!$AW$15))</f>
        <v/>
      </c>
      <c r="D403" s="65" t="str">
        <f ca="1">IF(C403="","",CONCATENATE(OFFSET(Zdroj!AW$16,A393-1,0)))</f>
        <v/>
      </c>
      <c r="E403" s="34" t="str">
        <f ca="1">IF(C403="","",OFFSET(Zdroj!AX$16,A393-1,0))</f>
        <v/>
      </c>
      <c r="F403" s="157"/>
      <c r="G403" s="158"/>
    </row>
    <row r="404" spans="1:7" x14ac:dyDescent="0.25">
      <c r="B404" s="159"/>
      <c r="C404" s="67" t="str">
        <f ca="1">IF(OFFSET(Zdroj!AY$16,A393-1,0)=0,"",CONCATENATE("B",$A$2+5," - ",Zdroj!$AY$15))</f>
        <v/>
      </c>
      <c r="D404" s="65" t="str">
        <f ca="1">IF(C404="","",CONCATENATE(OFFSET(Zdroj!AY$16,A393-1,0)))</f>
        <v/>
      </c>
      <c r="E404" s="34" t="str">
        <f ca="1">IF(C404="","",OFFSET(Zdroj!AZ$16,A393-1,0))</f>
        <v/>
      </c>
      <c r="F404" s="157"/>
      <c r="G404" s="158"/>
    </row>
    <row r="405" spans="1:7" x14ac:dyDescent="0.25">
      <c r="B405" s="159"/>
      <c r="C405" s="67" t="str">
        <f ca="1">IF(OFFSET(Zdroj!BA$16,A393-1,0)=0,"",CONCATENATE("B",$A$2+6," - ",Zdroj!$BA$15))</f>
        <v/>
      </c>
      <c r="D405" s="65" t="str">
        <f ca="1">IF(C405="","",CONCATENATE(OFFSET(Zdroj!BA$16,A393-1,0)))</f>
        <v/>
      </c>
      <c r="E405" s="34" t="str">
        <f ca="1">IF(C405="","",OFFSET(Zdroj!BB$16,A393-1,0))</f>
        <v/>
      </c>
      <c r="F405" s="157"/>
      <c r="G405" s="158"/>
    </row>
    <row r="406" spans="1:7" x14ac:dyDescent="0.25">
      <c r="B406" s="159"/>
      <c r="C406" s="67" t="str">
        <f ca="1">IF(OFFSET(Zdroj!BC$16,A393-1,0)=0,"",CONCATENATE("B",$A$2+7," - ",Zdroj!$BC$15))</f>
        <v/>
      </c>
      <c r="D406" s="65" t="str">
        <f ca="1">IF(C406="","",CONCATENATE(OFFSET(Zdroj!BC$16,A393-1,0)))</f>
        <v/>
      </c>
      <c r="E406" s="34" t="str">
        <f ca="1">IF(C406="","",OFFSET(Zdroj!BD$16,A393-1,0))</f>
        <v/>
      </c>
      <c r="F406" s="157"/>
      <c r="G406" s="158"/>
    </row>
    <row r="407" spans="1:7" x14ac:dyDescent="0.25">
      <c r="B407" s="159"/>
      <c r="C407" s="67" t="str">
        <f ca="1">IF(OFFSET(Zdroj!BE$16,A393-1,0)=0,"",CONCATENATE("B",$A$2+8," - ",Zdroj!$BE$15))</f>
        <v/>
      </c>
      <c r="D407" s="65" t="str">
        <f ca="1">IF(C407="","",CONCATENATE(OFFSET(Zdroj!BE$16,A393-1,0)))</f>
        <v/>
      </c>
      <c r="E407" s="34" t="str">
        <f ca="1">IF(C407="","",OFFSET(Zdroj!BF$16,A393-1,0))</f>
        <v/>
      </c>
      <c r="F407" s="157"/>
      <c r="G407" s="158"/>
    </row>
    <row r="408" spans="1:7" x14ac:dyDescent="0.25">
      <c r="B408" s="159"/>
      <c r="C408" s="67" t="str">
        <f ca="1">IF(OFFSET(Zdroj!BG$16,A393-1,0)=0,"",CONCATENATE("C",$A$2," - ",Zdroj!$BG$15))</f>
        <v/>
      </c>
      <c r="D408" s="65" t="str">
        <f ca="1">IF(C408="","",CONCATENATE(OFFSET(Zdroj!BG$16,A393-1,0)))</f>
        <v/>
      </c>
      <c r="E408" s="34" t="str">
        <f ca="1">IF(C408="","",OFFSET(Zdroj!BH$16,A393-1,0))</f>
        <v/>
      </c>
      <c r="F408" s="157" t="str">
        <f t="shared" ref="F408" ca="1" si="87">IF(SUM(E408:E409)=0,"",SUM(E408:E409))</f>
        <v/>
      </c>
      <c r="G408" s="158"/>
    </row>
    <row r="409" spans="1:7" x14ac:dyDescent="0.25">
      <c r="B409" s="159"/>
      <c r="C409" s="67" t="str">
        <f ca="1">IF(OFFSET(Zdroj!BI$16,A393-1,0)=0,"",CONCATENATE("C",$A$2+1," - ",Zdroj!$BI$15))</f>
        <v/>
      </c>
      <c r="D409" s="65" t="str">
        <f ca="1">IF(C409="","",CONCATENATE(OFFSET(Zdroj!BI$16,A393-1,0)))</f>
        <v/>
      </c>
      <c r="E409" s="34" t="str">
        <f ca="1">IF(C409="","",OFFSET(Zdroj!BJ$16,A393-1,0))</f>
        <v/>
      </c>
      <c r="F409" s="157"/>
      <c r="G409" s="158"/>
    </row>
    <row r="410" spans="1:7" x14ac:dyDescent="0.25">
      <c r="A410">
        <f>SUM((ROW()+15)/17)</f>
        <v>25</v>
      </c>
      <c r="B410" s="159" t="str">
        <f ca="1">IF(OFFSET(Zdroj!$B$16,A410-1,0)&gt;0,CONCATENATE(A410,"
","___ ","
",OFFSET(Zdroj!$B$16,A410-1,0)),"")</f>
        <v/>
      </c>
      <c r="C410" s="67" t="str">
        <f ca="1">IF(OFFSET(Zdroj!AI$16,A410-1,0)=0,"",CONCATENATE("A",$A$2," - ",Zdroj!$AI$15))</f>
        <v/>
      </c>
      <c r="D410" s="65" t="str">
        <f ca="1">IF(C410="","",CONCATENATE(OFFSET(Zdroj!AI$16,A410-1,0)," - ",OFFSET(Zdroj!BK$16,A410-1,0)))</f>
        <v/>
      </c>
      <c r="E410" s="34" t="str">
        <f ca="1">IF(C410="","",OFFSET(Zdroj!BL$16,A410-1,0))</f>
        <v/>
      </c>
      <c r="F410" s="157" t="str">
        <f t="shared" ref="F410" ca="1" si="88">IF(SUM(E410:E415)=0,"",SUM(E410:E415))</f>
        <v/>
      </c>
      <c r="G410" s="158" t="str">
        <f t="shared" ref="G410" ca="1" si="89">IF(SUM(E410:E426)=0,"",SUM(E410:E426))</f>
        <v/>
      </c>
    </row>
    <row r="411" spans="1:7" x14ac:dyDescent="0.25">
      <c r="B411" s="159"/>
      <c r="C411" s="67" t="str">
        <f ca="1">IF(OFFSET(Zdroj!AJ$16,A410-1,0)=0,"",CONCATENATE("A",$A$2+1," - ",Zdroj!$AJ$15))</f>
        <v/>
      </c>
      <c r="D411" s="65" t="str">
        <f ca="1">IF(C411="","",CONCATENATE(OFFSET(Zdroj!AJ$16,A410-1,0)," - ",OFFSET(Zdroj!BM$16,A410-1,0)))</f>
        <v/>
      </c>
      <c r="E411" s="34" t="str">
        <f ca="1">IF(C411="","",OFFSET(Zdroj!BN$16,A410-1,0))</f>
        <v/>
      </c>
      <c r="F411" s="157"/>
      <c r="G411" s="158"/>
    </row>
    <row r="412" spans="1:7" x14ac:dyDescent="0.25">
      <c r="B412" s="159"/>
      <c r="C412" s="67" t="str">
        <f ca="1">IF(OFFSET(Zdroj!AK$16,A410-1,0)=0,"",CONCATENATE("A",$A$2+2," - ",Zdroj!$AK$15))</f>
        <v/>
      </c>
      <c r="D412" s="65" t="str">
        <f ca="1">IF(C412="","",CONCATENATE(OFFSET(Zdroj!AK$16,A410-1,0)," - ",OFFSET(Zdroj!BO$16,A410-1,0)))</f>
        <v/>
      </c>
      <c r="E412" s="34" t="str">
        <f ca="1">IF(C412="","",OFFSET(Zdroj!BP$16,A410-1,0))</f>
        <v/>
      </c>
      <c r="F412" s="157"/>
      <c r="G412" s="158"/>
    </row>
    <row r="413" spans="1:7" x14ac:dyDescent="0.25">
      <c r="B413" s="159"/>
      <c r="C413" s="67" t="str">
        <f ca="1">IF(OFFSET(Zdroj!AL$16,A410-1,0)=0,"",CONCATENATE("A",$A$2+3," - ",Zdroj!$AL$15))</f>
        <v/>
      </c>
      <c r="D413" s="65" t="str">
        <f ca="1">IF(C413="","",CONCATENATE(OFFSET(Zdroj!AL$16,A410-1,0)," - ",OFFSET(Zdroj!BQ$16,A410-1,0)))</f>
        <v/>
      </c>
      <c r="E413" s="34" t="str">
        <f ca="1">IF(C413="","",OFFSET(Zdroj!BR$16,A410-1,0))</f>
        <v/>
      </c>
      <c r="F413" s="157"/>
      <c r="G413" s="158"/>
    </row>
    <row r="414" spans="1:7" x14ac:dyDescent="0.25">
      <c r="B414" s="159"/>
      <c r="C414" s="67" t="str">
        <f ca="1">IF(OFFSET(Zdroj!AM$16,A410-1,0)=0,"",CONCATENATE("A",$A$2+4," - ",Zdroj!$AM$15))</f>
        <v/>
      </c>
      <c r="D414" s="65" t="str">
        <f ca="1">IF(C414="","",CONCATENATE(OFFSET(Zdroj!AM$16,A410-1,0)," - ",OFFSET(Zdroj!BS$16,A410-1,0)))</f>
        <v/>
      </c>
      <c r="E414" s="34" t="str">
        <f ca="1">IF(C414="","",OFFSET(Zdroj!BT$16,A410-1,0))</f>
        <v/>
      </c>
      <c r="F414" s="157"/>
      <c r="G414" s="158"/>
    </row>
    <row r="415" spans="1:7" x14ac:dyDescent="0.25">
      <c r="B415" s="159"/>
      <c r="C415" s="67" t="str">
        <f ca="1">IF(OFFSET(Zdroj!AN$16,A410-1,0)=0,"",CONCATENATE("A",$A$2+5," - ",Zdroj!$AN$15))</f>
        <v/>
      </c>
      <c r="D415" s="65" t="str">
        <f ca="1">IF(C415="","",CONCATENATE(OFFSET(Zdroj!AN$16,A410-1,0)," - ",OFFSET(Zdroj!BU$16,A410-1,0)))</f>
        <v/>
      </c>
      <c r="E415" s="34" t="str">
        <f ca="1">IF(C415="","",OFFSET(Zdroj!BV$16,A410-1,0))</f>
        <v/>
      </c>
      <c r="F415" s="157"/>
      <c r="G415" s="158"/>
    </row>
    <row r="416" spans="1:7" x14ac:dyDescent="0.25">
      <c r="B416" s="159"/>
      <c r="C416" s="67" t="str">
        <f ca="1">IF(OFFSET(Zdroj!AO$16,A410-1,0)=0,"",CONCATENATE("B",$A$2," - ",Zdroj!$AO$15))</f>
        <v/>
      </c>
      <c r="D416" s="65" t="str">
        <f ca="1">IF(C416="","",CONCATENATE(OFFSET(Zdroj!AO$16,A410-1,0)))</f>
        <v/>
      </c>
      <c r="E416" s="34" t="str">
        <f ca="1">IF(C416="","",OFFSET(Zdroj!AP$16,A410-1,0))</f>
        <v/>
      </c>
      <c r="F416" s="157" t="str">
        <f t="shared" ref="F416" ca="1" si="90">IF(SUM(E416:E424)=0,"",SUM(E416:E424))</f>
        <v/>
      </c>
      <c r="G416" s="158"/>
    </row>
    <row r="417" spans="1:7" x14ac:dyDescent="0.25">
      <c r="B417" s="159"/>
      <c r="C417" s="67" t="str">
        <f ca="1">IF(OFFSET(Zdroj!AQ$16,A410-1,0)=0,"",CONCATENATE("B",$A$2+1," - ",Zdroj!$AQ$15))</f>
        <v/>
      </c>
      <c r="D417" s="65" t="str">
        <f ca="1">IF(C417="","",CONCATENATE(OFFSET(Zdroj!AQ$16,A410-1,0)))</f>
        <v/>
      </c>
      <c r="E417" s="34" t="str">
        <f ca="1">IF(C417="","",OFFSET(Zdroj!AR$16,A410-1,0))</f>
        <v/>
      </c>
      <c r="F417" s="157"/>
      <c r="G417" s="158"/>
    </row>
    <row r="418" spans="1:7" x14ac:dyDescent="0.25">
      <c r="B418" s="159"/>
      <c r="C418" s="67" t="str">
        <f ca="1">IF(OFFSET(Zdroj!AS$16,A410-1,0)=0,"",CONCATENATE("B",$A$2+2," - ",Zdroj!$AS$15))</f>
        <v/>
      </c>
      <c r="D418" s="65" t="str">
        <f ca="1">IF(C418="","",CONCATENATE(OFFSET(Zdroj!AS$16,A410-1,0)))</f>
        <v/>
      </c>
      <c r="E418" s="34" t="str">
        <f ca="1">IF(C418="","",OFFSET(Zdroj!AT$16,A410-1,0))</f>
        <v/>
      </c>
      <c r="F418" s="157"/>
      <c r="G418" s="158"/>
    </row>
    <row r="419" spans="1:7" x14ac:dyDescent="0.25">
      <c r="B419" s="159"/>
      <c r="C419" s="67" t="str">
        <f ca="1">IF(OFFSET(Zdroj!AU$16,A410-1,0)=0,"",CONCATENATE("B",$A$2+3," - ",Zdroj!$AU$15))</f>
        <v/>
      </c>
      <c r="D419" s="65" t="str">
        <f ca="1">IF(C419="","",CONCATENATE(OFFSET(Zdroj!AU$16,A410-1,0)))</f>
        <v/>
      </c>
      <c r="E419" s="34" t="str">
        <f ca="1">IF(C419="","",OFFSET(Zdroj!AV$16,A410-1,0))</f>
        <v/>
      </c>
      <c r="F419" s="157"/>
      <c r="G419" s="158"/>
    </row>
    <row r="420" spans="1:7" x14ac:dyDescent="0.25">
      <c r="B420" s="159"/>
      <c r="C420" s="67" t="str">
        <f ca="1">IF(OFFSET(Zdroj!AW$16,A410-1,0)=0,"",CONCATENATE("B",$A$2+4," - ",Zdroj!$AW$15))</f>
        <v/>
      </c>
      <c r="D420" s="65" t="str">
        <f ca="1">IF(C420="","",CONCATENATE(OFFSET(Zdroj!AW$16,A410-1,0)))</f>
        <v/>
      </c>
      <c r="E420" s="34" t="str">
        <f ca="1">IF(C420="","",OFFSET(Zdroj!AX$16,A410-1,0))</f>
        <v/>
      </c>
      <c r="F420" s="157"/>
      <c r="G420" s="158"/>
    </row>
    <row r="421" spans="1:7" x14ac:dyDescent="0.25">
      <c r="B421" s="159"/>
      <c r="C421" s="67" t="str">
        <f ca="1">IF(OFFSET(Zdroj!AY$16,A410-1,0)=0,"",CONCATENATE("B",$A$2+5," - ",Zdroj!$AY$15))</f>
        <v/>
      </c>
      <c r="D421" s="65" t="str">
        <f ca="1">IF(C421="","",CONCATENATE(OFFSET(Zdroj!AY$16,A410-1,0)))</f>
        <v/>
      </c>
      <c r="E421" s="34" t="str">
        <f ca="1">IF(C421="","",OFFSET(Zdroj!AZ$16,A410-1,0))</f>
        <v/>
      </c>
      <c r="F421" s="157"/>
      <c r="G421" s="158"/>
    </row>
    <row r="422" spans="1:7" x14ac:dyDescent="0.25">
      <c r="B422" s="159"/>
      <c r="C422" s="67" t="str">
        <f ca="1">IF(OFFSET(Zdroj!BA$16,A410-1,0)=0,"",CONCATENATE("B",$A$2+6," - ",Zdroj!$BA$15))</f>
        <v/>
      </c>
      <c r="D422" s="65" t="str">
        <f ca="1">IF(C422="","",CONCATENATE(OFFSET(Zdroj!BA$16,A410-1,0)))</f>
        <v/>
      </c>
      <c r="E422" s="34" t="str">
        <f ca="1">IF(C422="","",OFFSET(Zdroj!BB$16,A410-1,0))</f>
        <v/>
      </c>
      <c r="F422" s="157"/>
      <c r="G422" s="158"/>
    </row>
    <row r="423" spans="1:7" x14ac:dyDescent="0.25">
      <c r="B423" s="159"/>
      <c r="C423" s="67" t="str">
        <f ca="1">IF(OFFSET(Zdroj!BC$16,A410-1,0)=0,"",CONCATENATE("B",$A$2+7," - ",Zdroj!$BC$15))</f>
        <v/>
      </c>
      <c r="D423" s="65" t="str">
        <f ca="1">IF(C423="","",CONCATENATE(OFFSET(Zdroj!BC$16,A410-1,0)))</f>
        <v/>
      </c>
      <c r="E423" s="34" t="str">
        <f ca="1">IF(C423="","",OFFSET(Zdroj!BD$16,A410-1,0))</f>
        <v/>
      </c>
      <c r="F423" s="157"/>
      <c r="G423" s="158"/>
    </row>
    <row r="424" spans="1:7" x14ac:dyDescent="0.25">
      <c r="B424" s="159"/>
      <c r="C424" s="67" t="str">
        <f ca="1">IF(OFFSET(Zdroj!BE$16,A410-1,0)=0,"",CONCATENATE("B",$A$2+8," - ",Zdroj!$BE$15))</f>
        <v/>
      </c>
      <c r="D424" s="65" t="str">
        <f ca="1">IF(C424="","",CONCATENATE(OFFSET(Zdroj!BE$16,A410-1,0)))</f>
        <v/>
      </c>
      <c r="E424" s="34" t="str">
        <f ca="1">IF(C424="","",OFFSET(Zdroj!BF$16,A410-1,0))</f>
        <v/>
      </c>
      <c r="F424" s="157"/>
      <c r="G424" s="158"/>
    </row>
    <row r="425" spans="1:7" x14ac:dyDescent="0.25">
      <c r="B425" s="159"/>
      <c r="C425" s="67" t="str">
        <f ca="1">IF(OFFSET(Zdroj!BG$16,A410-1,0)=0,"",CONCATENATE("C",$A$2," - ",Zdroj!$BG$15))</f>
        <v/>
      </c>
      <c r="D425" s="65" t="str">
        <f ca="1">IF(C425="","",CONCATENATE(OFFSET(Zdroj!BG$16,A410-1,0)))</f>
        <v/>
      </c>
      <c r="E425" s="34" t="str">
        <f ca="1">IF(C425="","",OFFSET(Zdroj!BH$16,A410-1,0))</f>
        <v/>
      </c>
      <c r="F425" s="157" t="str">
        <f t="shared" ref="F425" ca="1" si="91">IF(SUM(E425:E426)=0,"",SUM(E425:E426))</f>
        <v/>
      </c>
      <c r="G425" s="158"/>
    </row>
    <row r="426" spans="1:7" x14ac:dyDescent="0.25">
      <c r="B426" s="159"/>
      <c r="C426" s="67" t="str">
        <f ca="1">IF(OFFSET(Zdroj!BI$16,A410-1,0)=0,"",CONCATENATE("C",$A$2+1," - ",Zdroj!$BI$15))</f>
        <v/>
      </c>
      <c r="D426" s="65" t="str">
        <f ca="1">IF(C426="","",CONCATENATE(OFFSET(Zdroj!BI$16,A410-1,0)))</f>
        <v/>
      </c>
      <c r="E426" s="34" t="str">
        <f ca="1">IF(C426="","",OFFSET(Zdroj!BJ$16,A410-1,0))</f>
        <v/>
      </c>
      <c r="F426" s="157"/>
      <c r="G426" s="158"/>
    </row>
    <row r="427" spans="1:7" x14ac:dyDescent="0.25">
      <c r="A427">
        <f>SUM((ROW()+15)/17)</f>
        <v>26</v>
      </c>
      <c r="B427" s="159" t="str">
        <f ca="1">IF(OFFSET(Zdroj!$B$16,A427-1,0)&gt;0,CONCATENATE(A427,"
","___ ","
",OFFSET(Zdroj!$B$16,A427-1,0)),"")</f>
        <v/>
      </c>
      <c r="C427" s="67" t="str">
        <f ca="1">IF(OFFSET(Zdroj!AI$16,A427-1,0)=0,"",CONCATENATE("A",$A$2," - ",Zdroj!$AI$15))</f>
        <v/>
      </c>
      <c r="D427" s="65" t="str">
        <f ca="1">IF(C427="","",CONCATENATE(OFFSET(Zdroj!AI$16,A427-1,0)," - ",OFFSET(Zdroj!BK$16,A427-1,0)))</f>
        <v/>
      </c>
      <c r="E427" s="34" t="str">
        <f ca="1">IF(C427="","",OFFSET(Zdroj!BL$16,A427-1,0))</f>
        <v/>
      </c>
      <c r="F427" s="157" t="str">
        <f t="shared" ref="F427" ca="1" si="92">IF(SUM(E427:E432)=0,"",SUM(E427:E432))</f>
        <v/>
      </c>
      <c r="G427" s="158" t="str">
        <f t="shared" ref="G427" ca="1" si="93">IF(SUM(E427:E443)=0,"",SUM(E427:E443))</f>
        <v/>
      </c>
    </row>
    <row r="428" spans="1:7" x14ac:dyDescent="0.25">
      <c r="B428" s="159"/>
      <c r="C428" s="67" t="str">
        <f ca="1">IF(OFFSET(Zdroj!AJ$16,A427-1,0)=0,"",CONCATENATE("A",$A$2+1," - ",Zdroj!$AJ$15))</f>
        <v/>
      </c>
      <c r="D428" s="65" t="str">
        <f ca="1">IF(C428="","",CONCATENATE(OFFSET(Zdroj!AJ$16,A427-1,0)," - ",OFFSET(Zdroj!BM$16,A427-1,0)))</f>
        <v/>
      </c>
      <c r="E428" s="34" t="str">
        <f ca="1">IF(C428="","",OFFSET(Zdroj!BN$16,A427-1,0))</f>
        <v/>
      </c>
      <c r="F428" s="157"/>
      <c r="G428" s="158"/>
    </row>
    <row r="429" spans="1:7" x14ac:dyDescent="0.25">
      <c r="B429" s="159"/>
      <c r="C429" s="67" t="str">
        <f ca="1">IF(OFFSET(Zdroj!AK$16,A427-1,0)=0,"",CONCATENATE("A",$A$2+2," - ",Zdroj!$AK$15))</f>
        <v/>
      </c>
      <c r="D429" s="65" t="str">
        <f ca="1">IF(C429="","",CONCATENATE(OFFSET(Zdroj!AK$16,A427-1,0)," - ",OFFSET(Zdroj!BO$16,A427-1,0)))</f>
        <v/>
      </c>
      <c r="E429" s="34" t="str">
        <f ca="1">IF(C429="","",OFFSET(Zdroj!BP$16,A427-1,0))</f>
        <v/>
      </c>
      <c r="F429" s="157"/>
      <c r="G429" s="158"/>
    </row>
    <row r="430" spans="1:7" x14ac:dyDescent="0.25">
      <c r="B430" s="159"/>
      <c r="C430" s="67" t="str">
        <f ca="1">IF(OFFSET(Zdroj!AL$16,A427-1,0)=0,"",CONCATENATE("A",$A$2+3," - ",Zdroj!$AL$15))</f>
        <v/>
      </c>
      <c r="D430" s="65" t="str">
        <f ca="1">IF(C430="","",CONCATENATE(OFFSET(Zdroj!AL$16,A427-1,0)," - ",OFFSET(Zdroj!BQ$16,A427-1,0)))</f>
        <v/>
      </c>
      <c r="E430" s="34" t="str">
        <f ca="1">IF(C430="","",OFFSET(Zdroj!BR$16,A427-1,0))</f>
        <v/>
      </c>
      <c r="F430" s="157"/>
      <c r="G430" s="158"/>
    </row>
    <row r="431" spans="1:7" x14ac:dyDescent="0.25">
      <c r="B431" s="159"/>
      <c r="C431" s="67" t="str">
        <f ca="1">IF(OFFSET(Zdroj!AM$16,A427-1,0)=0,"",CONCATENATE("A",$A$2+4," - ",Zdroj!$AM$15))</f>
        <v/>
      </c>
      <c r="D431" s="65" t="str">
        <f ca="1">IF(C431="","",CONCATENATE(OFFSET(Zdroj!AM$16,A427-1,0)," - ",OFFSET(Zdroj!BS$16,A427-1,0)))</f>
        <v/>
      </c>
      <c r="E431" s="34" t="str">
        <f ca="1">IF(C431="","",OFFSET(Zdroj!BT$16,A427-1,0))</f>
        <v/>
      </c>
      <c r="F431" s="157"/>
      <c r="G431" s="158"/>
    </row>
    <row r="432" spans="1:7" x14ac:dyDescent="0.25">
      <c r="B432" s="159"/>
      <c r="C432" s="67" t="str">
        <f ca="1">IF(OFFSET(Zdroj!AN$16,A427-1,0)=0,"",CONCATENATE("A",$A$2+5," - ",Zdroj!$AN$15))</f>
        <v/>
      </c>
      <c r="D432" s="65" t="str">
        <f ca="1">IF(C432="","",CONCATENATE(OFFSET(Zdroj!AN$16,A427-1,0)," - ",OFFSET(Zdroj!BU$16,A427-1,0)))</f>
        <v/>
      </c>
      <c r="E432" s="34" t="str">
        <f ca="1">IF(C432="","",OFFSET(Zdroj!BV$16,A427-1,0))</f>
        <v/>
      </c>
      <c r="F432" s="157"/>
      <c r="G432" s="158"/>
    </row>
    <row r="433" spans="1:7" x14ac:dyDescent="0.25">
      <c r="B433" s="159"/>
      <c r="C433" s="67" t="str">
        <f ca="1">IF(OFFSET(Zdroj!AO$16,A427-1,0)=0,"",CONCATENATE("B",$A$2," - ",Zdroj!$AO$15))</f>
        <v/>
      </c>
      <c r="D433" s="65" t="str">
        <f ca="1">IF(C433="","",CONCATENATE(OFFSET(Zdroj!AO$16,A427-1,0)))</f>
        <v/>
      </c>
      <c r="E433" s="34" t="str">
        <f ca="1">IF(C433="","",OFFSET(Zdroj!AP$16,A427-1,0))</f>
        <v/>
      </c>
      <c r="F433" s="157" t="str">
        <f t="shared" ref="F433" ca="1" si="94">IF(SUM(E433:E441)=0,"",SUM(E433:E441))</f>
        <v/>
      </c>
      <c r="G433" s="158"/>
    </row>
    <row r="434" spans="1:7" x14ac:dyDescent="0.25">
      <c r="B434" s="159"/>
      <c r="C434" s="67" t="str">
        <f ca="1">IF(OFFSET(Zdroj!AQ$16,A427-1,0)=0,"",CONCATENATE("B",$A$2+1," - ",Zdroj!$AQ$15))</f>
        <v/>
      </c>
      <c r="D434" s="65" t="str">
        <f ca="1">IF(C434="","",CONCATENATE(OFFSET(Zdroj!AQ$16,A427-1,0)))</f>
        <v/>
      </c>
      <c r="E434" s="34" t="str">
        <f ca="1">IF(C434="","",OFFSET(Zdroj!AR$16,A427-1,0))</f>
        <v/>
      </c>
      <c r="F434" s="157"/>
      <c r="G434" s="158"/>
    </row>
    <row r="435" spans="1:7" x14ac:dyDescent="0.25">
      <c r="B435" s="159"/>
      <c r="C435" s="67" t="str">
        <f ca="1">IF(OFFSET(Zdroj!AS$16,A427-1,0)=0,"",CONCATENATE("B",$A$2+2," - ",Zdroj!$AS$15))</f>
        <v/>
      </c>
      <c r="D435" s="65" t="str">
        <f ca="1">IF(C435="","",CONCATENATE(OFFSET(Zdroj!AS$16,A427-1,0)))</f>
        <v/>
      </c>
      <c r="E435" s="34" t="str">
        <f ca="1">IF(C435="","",OFFSET(Zdroj!AT$16,A427-1,0))</f>
        <v/>
      </c>
      <c r="F435" s="157"/>
      <c r="G435" s="158"/>
    </row>
    <row r="436" spans="1:7" x14ac:dyDescent="0.25">
      <c r="B436" s="159"/>
      <c r="C436" s="67" t="str">
        <f ca="1">IF(OFFSET(Zdroj!AU$16,A427-1,0)=0,"",CONCATENATE("B",$A$2+3," - ",Zdroj!$AU$15))</f>
        <v/>
      </c>
      <c r="D436" s="65" t="str">
        <f ca="1">IF(C436="","",CONCATENATE(OFFSET(Zdroj!AU$16,A427-1,0)))</f>
        <v/>
      </c>
      <c r="E436" s="34" t="str">
        <f ca="1">IF(C436="","",OFFSET(Zdroj!AV$16,A427-1,0))</f>
        <v/>
      </c>
      <c r="F436" s="157"/>
      <c r="G436" s="158"/>
    </row>
    <row r="437" spans="1:7" x14ac:dyDescent="0.25">
      <c r="B437" s="159"/>
      <c r="C437" s="67" t="str">
        <f ca="1">IF(OFFSET(Zdroj!AW$16,A427-1,0)=0,"",CONCATENATE("B",$A$2+4," - ",Zdroj!$AW$15))</f>
        <v/>
      </c>
      <c r="D437" s="65" t="str">
        <f ca="1">IF(C437="","",CONCATENATE(OFFSET(Zdroj!AW$16,A427-1,0)))</f>
        <v/>
      </c>
      <c r="E437" s="34" t="str">
        <f ca="1">IF(C437="","",OFFSET(Zdroj!AX$16,A427-1,0))</f>
        <v/>
      </c>
      <c r="F437" s="157"/>
      <c r="G437" s="158"/>
    </row>
    <row r="438" spans="1:7" x14ac:dyDescent="0.25">
      <c r="B438" s="159"/>
      <c r="C438" s="67" t="str">
        <f ca="1">IF(OFFSET(Zdroj!AY$16,A427-1,0)=0,"",CONCATENATE("B",$A$2+5," - ",Zdroj!$AY$15))</f>
        <v/>
      </c>
      <c r="D438" s="65" t="str">
        <f ca="1">IF(C438="","",CONCATENATE(OFFSET(Zdroj!AY$16,A427-1,0)))</f>
        <v/>
      </c>
      <c r="E438" s="34" t="str">
        <f ca="1">IF(C438="","",OFFSET(Zdroj!AZ$16,A427-1,0))</f>
        <v/>
      </c>
      <c r="F438" s="157"/>
      <c r="G438" s="158"/>
    </row>
    <row r="439" spans="1:7" x14ac:dyDescent="0.25">
      <c r="B439" s="159"/>
      <c r="C439" s="67" t="str">
        <f ca="1">IF(OFFSET(Zdroj!BA$16,A427-1,0)=0,"",CONCATENATE("B",$A$2+6," - ",Zdroj!$BA$15))</f>
        <v/>
      </c>
      <c r="D439" s="65" t="str">
        <f ca="1">IF(C439="","",CONCATENATE(OFFSET(Zdroj!BA$16,A427-1,0)))</f>
        <v/>
      </c>
      <c r="E439" s="34" t="str">
        <f ca="1">IF(C439="","",OFFSET(Zdroj!BB$16,A427-1,0))</f>
        <v/>
      </c>
      <c r="F439" s="157"/>
      <c r="G439" s="158"/>
    </row>
    <row r="440" spans="1:7" x14ac:dyDescent="0.25">
      <c r="B440" s="159"/>
      <c r="C440" s="67" t="str">
        <f ca="1">IF(OFFSET(Zdroj!BC$16,A427-1,0)=0,"",CONCATENATE("B",$A$2+7," - ",Zdroj!$BC$15))</f>
        <v/>
      </c>
      <c r="D440" s="65" t="str">
        <f ca="1">IF(C440="","",CONCATENATE(OFFSET(Zdroj!BC$16,A427-1,0)))</f>
        <v/>
      </c>
      <c r="E440" s="34" t="str">
        <f ca="1">IF(C440="","",OFFSET(Zdroj!BD$16,A427-1,0))</f>
        <v/>
      </c>
      <c r="F440" s="157"/>
      <c r="G440" s="158"/>
    </row>
    <row r="441" spans="1:7" x14ac:dyDescent="0.25">
      <c r="B441" s="159"/>
      <c r="C441" s="67" t="str">
        <f ca="1">IF(OFFSET(Zdroj!BE$16,A427-1,0)=0,"",CONCATENATE("B",$A$2+8," - ",Zdroj!$BE$15))</f>
        <v/>
      </c>
      <c r="D441" s="65" t="str">
        <f ca="1">IF(C441="","",CONCATENATE(OFFSET(Zdroj!BE$16,A427-1,0)))</f>
        <v/>
      </c>
      <c r="E441" s="34" t="str">
        <f ca="1">IF(C441="","",OFFSET(Zdroj!BF$16,A427-1,0))</f>
        <v/>
      </c>
      <c r="F441" s="157"/>
      <c r="G441" s="158"/>
    </row>
    <row r="442" spans="1:7" x14ac:dyDescent="0.25">
      <c r="B442" s="159"/>
      <c r="C442" s="67" t="str">
        <f ca="1">IF(OFFSET(Zdroj!BG$16,A427-1,0)=0,"",CONCATENATE("C",$A$2," - ",Zdroj!$BG$15))</f>
        <v/>
      </c>
      <c r="D442" s="65" t="str">
        <f ca="1">IF(C442="","",CONCATENATE(OFFSET(Zdroj!BG$16,A427-1,0)))</f>
        <v/>
      </c>
      <c r="E442" s="34" t="str">
        <f ca="1">IF(C442="","",OFFSET(Zdroj!BH$16,A427-1,0))</f>
        <v/>
      </c>
      <c r="F442" s="157" t="str">
        <f t="shared" ref="F442" ca="1" si="95">IF(SUM(E442:E443)=0,"",SUM(E442:E443))</f>
        <v/>
      </c>
      <c r="G442" s="158"/>
    </row>
    <row r="443" spans="1:7" x14ac:dyDescent="0.25">
      <c r="B443" s="159"/>
      <c r="C443" s="67" t="str">
        <f ca="1">IF(OFFSET(Zdroj!BI$16,A427-1,0)=0,"",CONCATENATE("C",$A$2+1," - ",Zdroj!$BI$15))</f>
        <v/>
      </c>
      <c r="D443" s="65" t="str">
        <f ca="1">IF(C443="","",CONCATENATE(OFFSET(Zdroj!BI$16,A427-1,0)))</f>
        <v/>
      </c>
      <c r="E443" s="34" t="str">
        <f ca="1">IF(C443="","",OFFSET(Zdroj!BJ$16,A427-1,0))</f>
        <v/>
      </c>
      <c r="F443" s="157"/>
      <c r="G443" s="158"/>
    </row>
    <row r="444" spans="1:7" x14ac:dyDescent="0.25">
      <c r="A444">
        <f>SUM((ROW()+15)/17)</f>
        <v>27</v>
      </c>
      <c r="B444" s="159" t="str">
        <f ca="1">IF(OFFSET(Zdroj!$B$16,A444-1,0)&gt;0,CONCATENATE(A444,"
","___ ","
",OFFSET(Zdroj!$B$16,A444-1,0)),"")</f>
        <v/>
      </c>
      <c r="C444" s="67" t="str">
        <f ca="1">IF(OFFSET(Zdroj!AI$16,A444-1,0)=0,"",CONCATENATE("A",$A$2," - ",Zdroj!$AI$15))</f>
        <v/>
      </c>
      <c r="D444" s="65" t="str">
        <f ca="1">IF(C444="","",CONCATENATE(OFFSET(Zdroj!AI$16,A444-1,0)," - ",OFFSET(Zdroj!BK$16,A444-1,0)))</f>
        <v/>
      </c>
      <c r="E444" s="34" t="str">
        <f ca="1">IF(C444="","",OFFSET(Zdroj!BL$16,A444-1,0))</f>
        <v/>
      </c>
      <c r="F444" s="157" t="str">
        <f t="shared" ref="F444" ca="1" si="96">IF(SUM(E444:E449)=0,"",SUM(E444:E449))</f>
        <v/>
      </c>
      <c r="G444" s="158" t="str">
        <f t="shared" ref="G444" ca="1" si="97">IF(SUM(E444:E460)=0,"",SUM(E444:E460))</f>
        <v/>
      </c>
    </row>
    <row r="445" spans="1:7" x14ac:dyDescent="0.25">
      <c r="B445" s="159"/>
      <c r="C445" s="67" t="str">
        <f ca="1">IF(OFFSET(Zdroj!AJ$16,A444-1,0)=0,"",CONCATENATE("A",$A$2+1," - ",Zdroj!$AJ$15))</f>
        <v/>
      </c>
      <c r="D445" s="65" t="str">
        <f ca="1">IF(C445="","",CONCATENATE(OFFSET(Zdroj!AJ$16,A444-1,0)," - ",OFFSET(Zdroj!BM$16,A444-1,0)))</f>
        <v/>
      </c>
      <c r="E445" s="34" t="str">
        <f ca="1">IF(C445="","",OFFSET(Zdroj!BN$16,A444-1,0))</f>
        <v/>
      </c>
      <c r="F445" s="157"/>
      <c r="G445" s="158"/>
    </row>
    <row r="446" spans="1:7" x14ac:dyDescent="0.25">
      <c r="B446" s="159"/>
      <c r="C446" s="67" t="str">
        <f ca="1">IF(OFFSET(Zdroj!AK$16,A444-1,0)=0,"",CONCATENATE("A",$A$2+2," - ",Zdroj!$AK$15))</f>
        <v/>
      </c>
      <c r="D446" s="65" t="str">
        <f ca="1">IF(C446="","",CONCATENATE(OFFSET(Zdroj!AK$16,A444-1,0)," - ",OFFSET(Zdroj!BO$16,A444-1,0)))</f>
        <v/>
      </c>
      <c r="E446" s="34" t="str">
        <f ca="1">IF(C446="","",OFFSET(Zdroj!BP$16,A444-1,0))</f>
        <v/>
      </c>
      <c r="F446" s="157"/>
      <c r="G446" s="158"/>
    </row>
    <row r="447" spans="1:7" x14ac:dyDescent="0.25">
      <c r="B447" s="159"/>
      <c r="C447" s="67" t="str">
        <f ca="1">IF(OFFSET(Zdroj!AL$16,A444-1,0)=0,"",CONCATENATE("A",$A$2+3," - ",Zdroj!$AL$15))</f>
        <v/>
      </c>
      <c r="D447" s="65" t="str">
        <f ca="1">IF(C447="","",CONCATENATE(OFFSET(Zdroj!AL$16,A444-1,0)," - ",OFFSET(Zdroj!BQ$16,A444-1,0)))</f>
        <v/>
      </c>
      <c r="E447" s="34" t="str">
        <f ca="1">IF(C447="","",OFFSET(Zdroj!BR$16,A444-1,0))</f>
        <v/>
      </c>
      <c r="F447" s="157"/>
      <c r="G447" s="158"/>
    </row>
    <row r="448" spans="1:7" x14ac:dyDescent="0.25">
      <c r="B448" s="159"/>
      <c r="C448" s="67" t="str">
        <f ca="1">IF(OFFSET(Zdroj!AM$16,A444-1,0)=0,"",CONCATENATE("A",$A$2+4," - ",Zdroj!$AM$15))</f>
        <v/>
      </c>
      <c r="D448" s="65" t="str">
        <f ca="1">IF(C448="","",CONCATENATE(OFFSET(Zdroj!AM$16,A444-1,0)," - ",OFFSET(Zdroj!BS$16,A444-1,0)))</f>
        <v/>
      </c>
      <c r="E448" s="34" t="str">
        <f ca="1">IF(C448="","",OFFSET(Zdroj!BT$16,A444-1,0))</f>
        <v/>
      </c>
      <c r="F448" s="157"/>
      <c r="G448" s="158"/>
    </row>
    <row r="449" spans="1:7" x14ac:dyDescent="0.25">
      <c r="B449" s="159"/>
      <c r="C449" s="67" t="str">
        <f ca="1">IF(OFFSET(Zdroj!AN$16,A444-1,0)=0,"",CONCATENATE("A",$A$2+5," - ",Zdroj!$AN$15))</f>
        <v/>
      </c>
      <c r="D449" s="65" t="str">
        <f ca="1">IF(C449="","",CONCATENATE(OFFSET(Zdroj!AN$16,A444-1,0)," - ",OFFSET(Zdroj!BU$16,A444-1,0)))</f>
        <v/>
      </c>
      <c r="E449" s="34" t="str">
        <f ca="1">IF(C449="","",OFFSET(Zdroj!BV$16,A444-1,0))</f>
        <v/>
      </c>
      <c r="F449" s="157"/>
      <c r="G449" s="158"/>
    </row>
    <row r="450" spans="1:7" x14ac:dyDescent="0.25">
      <c r="B450" s="159"/>
      <c r="C450" s="67" t="str">
        <f ca="1">IF(OFFSET(Zdroj!AO$16,A444-1,0)=0,"",CONCATENATE("B",$A$2," - ",Zdroj!$AO$15))</f>
        <v/>
      </c>
      <c r="D450" s="65" t="str">
        <f ca="1">IF(C450="","",CONCATENATE(OFFSET(Zdroj!AO$16,A444-1,0)))</f>
        <v/>
      </c>
      <c r="E450" s="34" t="str">
        <f ca="1">IF(C450="","",OFFSET(Zdroj!AP$16,A444-1,0))</f>
        <v/>
      </c>
      <c r="F450" s="157" t="str">
        <f t="shared" ref="F450" ca="1" si="98">IF(SUM(E450:E458)=0,"",SUM(E450:E458))</f>
        <v/>
      </c>
      <c r="G450" s="158"/>
    </row>
    <row r="451" spans="1:7" x14ac:dyDescent="0.25">
      <c r="B451" s="159"/>
      <c r="C451" s="67" t="str">
        <f ca="1">IF(OFFSET(Zdroj!AQ$16,A444-1,0)=0,"",CONCATENATE("B",$A$2+1," - ",Zdroj!$AQ$15))</f>
        <v/>
      </c>
      <c r="D451" s="65" t="str">
        <f ca="1">IF(C451="","",CONCATENATE(OFFSET(Zdroj!AQ$16,A444-1,0)))</f>
        <v/>
      </c>
      <c r="E451" s="34" t="str">
        <f ca="1">IF(C451="","",OFFSET(Zdroj!AR$16,A444-1,0))</f>
        <v/>
      </c>
      <c r="F451" s="157"/>
      <c r="G451" s="158"/>
    </row>
    <row r="452" spans="1:7" x14ac:dyDescent="0.25">
      <c r="B452" s="159"/>
      <c r="C452" s="67" t="str">
        <f ca="1">IF(OFFSET(Zdroj!AS$16,A444-1,0)=0,"",CONCATENATE("B",$A$2+2," - ",Zdroj!$AS$15))</f>
        <v/>
      </c>
      <c r="D452" s="65" t="str">
        <f ca="1">IF(C452="","",CONCATENATE(OFFSET(Zdroj!AS$16,A444-1,0)))</f>
        <v/>
      </c>
      <c r="E452" s="34" t="str">
        <f ca="1">IF(C452="","",OFFSET(Zdroj!AT$16,A444-1,0))</f>
        <v/>
      </c>
      <c r="F452" s="157"/>
      <c r="G452" s="158"/>
    </row>
    <row r="453" spans="1:7" x14ac:dyDescent="0.25">
      <c r="B453" s="159"/>
      <c r="C453" s="67" t="str">
        <f ca="1">IF(OFFSET(Zdroj!AU$16,A444-1,0)=0,"",CONCATENATE("B",$A$2+3," - ",Zdroj!$AU$15))</f>
        <v/>
      </c>
      <c r="D453" s="65" t="str">
        <f ca="1">IF(C453="","",CONCATENATE(OFFSET(Zdroj!AU$16,A444-1,0)))</f>
        <v/>
      </c>
      <c r="E453" s="34" t="str">
        <f ca="1">IF(C453="","",OFFSET(Zdroj!AV$16,A444-1,0))</f>
        <v/>
      </c>
      <c r="F453" s="157"/>
      <c r="G453" s="158"/>
    </row>
    <row r="454" spans="1:7" x14ac:dyDescent="0.25">
      <c r="B454" s="159"/>
      <c r="C454" s="67" t="str">
        <f ca="1">IF(OFFSET(Zdroj!AW$16,A444-1,0)=0,"",CONCATENATE("B",$A$2+4," - ",Zdroj!$AW$15))</f>
        <v/>
      </c>
      <c r="D454" s="65" t="str">
        <f ca="1">IF(C454="","",CONCATENATE(OFFSET(Zdroj!AW$16,A444-1,0)))</f>
        <v/>
      </c>
      <c r="E454" s="34" t="str">
        <f ca="1">IF(C454="","",OFFSET(Zdroj!AX$16,A444-1,0))</f>
        <v/>
      </c>
      <c r="F454" s="157"/>
      <c r="G454" s="158"/>
    </row>
    <row r="455" spans="1:7" x14ac:dyDescent="0.25">
      <c r="B455" s="159"/>
      <c r="C455" s="67" t="str">
        <f ca="1">IF(OFFSET(Zdroj!AY$16,A444-1,0)=0,"",CONCATENATE("B",$A$2+5," - ",Zdroj!$AY$15))</f>
        <v/>
      </c>
      <c r="D455" s="65" t="str">
        <f ca="1">IF(C455="","",CONCATENATE(OFFSET(Zdroj!AY$16,A444-1,0)))</f>
        <v/>
      </c>
      <c r="E455" s="34" t="str">
        <f ca="1">IF(C455="","",OFFSET(Zdroj!AZ$16,A444-1,0))</f>
        <v/>
      </c>
      <c r="F455" s="157"/>
      <c r="G455" s="158"/>
    </row>
    <row r="456" spans="1:7" x14ac:dyDescent="0.25">
      <c r="B456" s="159"/>
      <c r="C456" s="67" t="str">
        <f ca="1">IF(OFFSET(Zdroj!BA$16,A444-1,0)=0,"",CONCATENATE("B",$A$2+6," - ",Zdroj!$BA$15))</f>
        <v/>
      </c>
      <c r="D456" s="65" t="str">
        <f ca="1">IF(C456="","",CONCATENATE(OFFSET(Zdroj!BA$16,A444-1,0)))</f>
        <v/>
      </c>
      <c r="E456" s="34" t="str">
        <f ca="1">IF(C456="","",OFFSET(Zdroj!BB$16,A444-1,0))</f>
        <v/>
      </c>
      <c r="F456" s="157"/>
      <c r="G456" s="158"/>
    </row>
    <row r="457" spans="1:7" x14ac:dyDescent="0.25">
      <c r="B457" s="159"/>
      <c r="C457" s="67" t="str">
        <f ca="1">IF(OFFSET(Zdroj!BC$16,A444-1,0)=0,"",CONCATENATE("B",$A$2+7," - ",Zdroj!$BC$15))</f>
        <v/>
      </c>
      <c r="D457" s="65" t="str">
        <f ca="1">IF(C457="","",CONCATENATE(OFFSET(Zdroj!BC$16,A444-1,0)))</f>
        <v/>
      </c>
      <c r="E457" s="34" t="str">
        <f ca="1">IF(C457="","",OFFSET(Zdroj!BD$16,A444-1,0))</f>
        <v/>
      </c>
      <c r="F457" s="157"/>
      <c r="G457" s="158"/>
    </row>
    <row r="458" spans="1:7" x14ac:dyDescent="0.25">
      <c r="B458" s="159"/>
      <c r="C458" s="67" t="str">
        <f ca="1">IF(OFFSET(Zdroj!BE$16,A444-1,0)=0,"",CONCATENATE("B",$A$2+8," - ",Zdroj!$BE$15))</f>
        <v/>
      </c>
      <c r="D458" s="65" t="str">
        <f ca="1">IF(C458="","",CONCATENATE(OFFSET(Zdroj!BE$16,A444-1,0)))</f>
        <v/>
      </c>
      <c r="E458" s="34" t="str">
        <f ca="1">IF(C458="","",OFFSET(Zdroj!BF$16,A444-1,0))</f>
        <v/>
      </c>
      <c r="F458" s="157"/>
      <c r="G458" s="158"/>
    </row>
    <row r="459" spans="1:7" x14ac:dyDescent="0.25">
      <c r="B459" s="159"/>
      <c r="C459" s="67" t="str">
        <f ca="1">IF(OFFSET(Zdroj!BG$16,A444-1,0)=0,"",CONCATENATE("C",$A$2," - ",Zdroj!$BG$15))</f>
        <v/>
      </c>
      <c r="D459" s="65" t="str">
        <f ca="1">IF(C459="","",CONCATENATE(OFFSET(Zdroj!BG$16,A444-1,0)))</f>
        <v/>
      </c>
      <c r="E459" s="34" t="str">
        <f ca="1">IF(C459="","",OFFSET(Zdroj!BH$16,A444-1,0))</f>
        <v/>
      </c>
      <c r="F459" s="157" t="str">
        <f t="shared" ref="F459" ca="1" si="99">IF(SUM(E459:E460)=0,"",SUM(E459:E460))</f>
        <v/>
      </c>
      <c r="G459" s="158"/>
    </row>
    <row r="460" spans="1:7" x14ac:dyDescent="0.25">
      <c r="B460" s="159"/>
      <c r="C460" s="67" t="str">
        <f ca="1">IF(OFFSET(Zdroj!BI$16,A444-1,0)=0,"",CONCATENATE("C",$A$2+1," - ",Zdroj!$BI$15))</f>
        <v/>
      </c>
      <c r="D460" s="65" t="str">
        <f ca="1">IF(C460="","",CONCATENATE(OFFSET(Zdroj!BI$16,A444-1,0)))</f>
        <v/>
      </c>
      <c r="E460" s="34" t="str">
        <f ca="1">IF(C460="","",OFFSET(Zdroj!BJ$16,A444-1,0))</f>
        <v/>
      </c>
      <c r="F460" s="157"/>
      <c r="G460" s="158"/>
    </row>
    <row r="461" spans="1:7" x14ac:dyDescent="0.25">
      <c r="A461">
        <f>SUM((ROW()+15)/17)</f>
        <v>28</v>
      </c>
      <c r="B461" s="159" t="str">
        <f ca="1">IF(OFFSET(Zdroj!$B$16,A461-1,0)&gt;0,CONCATENATE(A461,"
","___ ","
",OFFSET(Zdroj!$B$16,A461-1,0)),"")</f>
        <v/>
      </c>
      <c r="C461" s="67" t="str">
        <f ca="1">IF(OFFSET(Zdroj!AI$16,A461-1,0)=0,"",CONCATENATE("A",$A$2," - ",Zdroj!$AI$15))</f>
        <v/>
      </c>
      <c r="D461" s="65" t="str">
        <f ca="1">IF(C461="","",CONCATENATE(OFFSET(Zdroj!AI$16,A461-1,0)," - ",OFFSET(Zdroj!BK$16,A461-1,0)))</f>
        <v/>
      </c>
      <c r="E461" s="34" t="str">
        <f ca="1">IF(C461="","",OFFSET(Zdroj!BL$16,A461-1,0))</f>
        <v/>
      </c>
      <c r="F461" s="157" t="str">
        <f t="shared" ref="F461" ca="1" si="100">IF(SUM(E461:E466)=0,"",SUM(E461:E466))</f>
        <v/>
      </c>
      <c r="G461" s="158" t="str">
        <f t="shared" ref="G461" ca="1" si="101">IF(SUM(E461:E477)=0,"",SUM(E461:E477))</f>
        <v/>
      </c>
    </row>
    <row r="462" spans="1:7" x14ac:dyDescent="0.25">
      <c r="B462" s="159"/>
      <c r="C462" s="67" t="str">
        <f ca="1">IF(OFFSET(Zdroj!AJ$16,A461-1,0)=0,"",CONCATENATE("A",$A$2+1," - ",Zdroj!$AJ$15))</f>
        <v/>
      </c>
      <c r="D462" s="65" t="str">
        <f ca="1">IF(C462="","",CONCATENATE(OFFSET(Zdroj!AJ$16,A461-1,0)," - ",OFFSET(Zdroj!BM$16,A461-1,0)))</f>
        <v/>
      </c>
      <c r="E462" s="34" t="str">
        <f ca="1">IF(C462="","",OFFSET(Zdroj!BN$16,A461-1,0))</f>
        <v/>
      </c>
      <c r="F462" s="157"/>
      <c r="G462" s="158"/>
    </row>
    <row r="463" spans="1:7" x14ac:dyDescent="0.25">
      <c r="B463" s="159"/>
      <c r="C463" s="67" t="str">
        <f ca="1">IF(OFFSET(Zdroj!AK$16,A461-1,0)=0,"",CONCATENATE("A",$A$2+2," - ",Zdroj!$AK$15))</f>
        <v/>
      </c>
      <c r="D463" s="65" t="str">
        <f ca="1">IF(C463="","",CONCATENATE(OFFSET(Zdroj!AK$16,A461-1,0)," - ",OFFSET(Zdroj!BO$16,A461-1,0)))</f>
        <v/>
      </c>
      <c r="E463" s="34" t="str">
        <f ca="1">IF(C463="","",OFFSET(Zdroj!BP$16,A461-1,0))</f>
        <v/>
      </c>
      <c r="F463" s="157"/>
      <c r="G463" s="158"/>
    </row>
    <row r="464" spans="1:7" x14ac:dyDescent="0.25">
      <c r="B464" s="159"/>
      <c r="C464" s="67" t="str">
        <f ca="1">IF(OFFSET(Zdroj!AL$16,A461-1,0)=0,"",CONCATENATE("A",$A$2+3," - ",Zdroj!$AL$15))</f>
        <v/>
      </c>
      <c r="D464" s="65" t="str">
        <f ca="1">IF(C464="","",CONCATENATE(OFFSET(Zdroj!AL$16,A461-1,0)," - ",OFFSET(Zdroj!BQ$16,A461-1,0)))</f>
        <v/>
      </c>
      <c r="E464" s="34" t="str">
        <f ca="1">IF(C464="","",OFFSET(Zdroj!BR$16,A461-1,0))</f>
        <v/>
      </c>
      <c r="F464" s="157"/>
      <c r="G464" s="158"/>
    </row>
    <row r="465" spans="1:7" x14ac:dyDescent="0.25">
      <c r="B465" s="159"/>
      <c r="C465" s="67" t="str">
        <f ca="1">IF(OFFSET(Zdroj!AM$16,A461-1,0)=0,"",CONCATENATE("A",$A$2+4," - ",Zdroj!$AM$15))</f>
        <v/>
      </c>
      <c r="D465" s="65" t="str">
        <f ca="1">IF(C465="","",CONCATENATE(OFFSET(Zdroj!AM$16,A461-1,0)," - ",OFFSET(Zdroj!BS$16,A461-1,0)))</f>
        <v/>
      </c>
      <c r="E465" s="34" t="str">
        <f ca="1">IF(C465="","",OFFSET(Zdroj!BT$16,A461-1,0))</f>
        <v/>
      </c>
      <c r="F465" s="157"/>
      <c r="G465" s="158"/>
    </row>
    <row r="466" spans="1:7" x14ac:dyDescent="0.25">
      <c r="B466" s="159"/>
      <c r="C466" s="67" t="str">
        <f ca="1">IF(OFFSET(Zdroj!AN$16,A461-1,0)=0,"",CONCATENATE("A",$A$2+5," - ",Zdroj!$AN$15))</f>
        <v/>
      </c>
      <c r="D466" s="65" t="str">
        <f ca="1">IF(C466="","",CONCATENATE(OFFSET(Zdroj!AN$16,A461-1,0)," - ",OFFSET(Zdroj!BU$16,A461-1,0)))</f>
        <v/>
      </c>
      <c r="E466" s="34" t="str">
        <f ca="1">IF(C466="","",OFFSET(Zdroj!BV$16,A461-1,0))</f>
        <v/>
      </c>
      <c r="F466" s="157"/>
      <c r="G466" s="158"/>
    </row>
    <row r="467" spans="1:7" x14ac:dyDescent="0.25">
      <c r="B467" s="159"/>
      <c r="C467" s="67" t="str">
        <f ca="1">IF(OFFSET(Zdroj!AO$16,A461-1,0)=0,"",CONCATENATE("B",$A$2," - ",Zdroj!$AO$15))</f>
        <v/>
      </c>
      <c r="D467" s="65" t="str">
        <f ca="1">IF(C467="","",CONCATENATE(OFFSET(Zdroj!AO$16,A461-1,0)))</f>
        <v/>
      </c>
      <c r="E467" s="34" t="str">
        <f ca="1">IF(C467="","",OFFSET(Zdroj!AP$16,A461-1,0))</f>
        <v/>
      </c>
      <c r="F467" s="157" t="str">
        <f t="shared" ref="F467" ca="1" si="102">IF(SUM(E467:E475)=0,"",SUM(E467:E475))</f>
        <v/>
      </c>
      <c r="G467" s="158"/>
    </row>
    <row r="468" spans="1:7" x14ac:dyDescent="0.25">
      <c r="B468" s="159"/>
      <c r="C468" s="67" t="str">
        <f ca="1">IF(OFFSET(Zdroj!AQ$16,A461-1,0)=0,"",CONCATENATE("B",$A$2+1," - ",Zdroj!$AQ$15))</f>
        <v/>
      </c>
      <c r="D468" s="65" t="str">
        <f ca="1">IF(C468="","",CONCATENATE(OFFSET(Zdroj!AQ$16,A461-1,0)))</f>
        <v/>
      </c>
      <c r="E468" s="34" t="str">
        <f ca="1">IF(C468="","",OFFSET(Zdroj!AR$16,A461-1,0))</f>
        <v/>
      </c>
      <c r="F468" s="157"/>
      <c r="G468" s="158"/>
    </row>
    <row r="469" spans="1:7" x14ac:dyDescent="0.25">
      <c r="B469" s="159"/>
      <c r="C469" s="67" t="str">
        <f ca="1">IF(OFFSET(Zdroj!AS$16,A461-1,0)=0,"",CONCATENATE("B",$A$2+2," - ",Zdroj!$AS$15))</f>
        <v/>
      </c>
      <c r="D469" s="65" t="str">
        <f ca="1">IF(C469="","",CONCATENATE(OFFSET(Zdroj!AS$16,A461-1,0)))</f>
        <v/>
      </c>
      <c r="E469" s="34" t="str">
        <f ca="1">IF(C469="","",OFFSET(Zdroj!AT$16,A461-1,0))</f>
        <v/>
      </c>
      <c r="F469" s="157"/>
      <c r="G469" s="158"/>
    </row>
    <row r="470" spans="1:7" x14ac:dyDescent="0.25">
      <c r="B470" s="159"/>
      <c r="C470" s="67" t="str">
        <f ca="1">IF(OFFSET(Zdroj!AU$16,A461-1,0)=0,"",CONCATENATE("B",$A$2+3," - ",Zdroj!$AU$15))</f>
        <v/>
      </c>
      <c r="D470" s="65" t="str">
        <f ca="1">IF(C470="","",CONCATENATE(OFFSET(Zdroj!AU$16,A461-1,0)))</f>
        <v/>
      </c>
      <c r="E470" s="34" t="str">
        <f ca="1">IF(C470="","",OFFSET(Zdroj!AV$16,A461-1,0))</f>
        <v/>
      </c>
      <c r="F470" s="157"/>
      <c r="G470" s="158"/>
    </row>
    <row r="471" spans="1:7" x14ac:dyDescent="0.25">
      <c r="B471" s="159"/>
      <c r="C471" s="67" t="str">
        <f ca="1">IF(OFFSET(Zdroj!AW$16,A461-1,0)=0,"",CONCATENATE("B",$A$2+4," - ",Zdroj!$AW$15))</f>
        <v/>
      </c>
      <c r="D471" s="65" t="str">
        <f ca="1">IF(C471="","",CONCATENATE(OFFSET(Zdroj!AW$16,A461-1,0)))</f>
        <v/>
      </c>
      <c r="E471" s="34" t="str">
        <f ca="1">IF(C471="","",OFFSET(Zdroj!AX$16,A461-1,0))</f>
        <v/>
      </c>
      <c r="F471" s="157"/>
      <c r="G471" s="158"/>
    </row>
    <row r="472" spans="1:7" x14ac:dyDescent="0.25">
      <c r="B472" s="159"/>
      <c r="C472" s="67" t="str">
        <f ca="1">IF(OFFSET(Zdroj!AY$16,A461-1,0)=0,"",CONCATENATE("B",$A$2+5," - ",Zdroj!$AY$15))</f>
        <v/>
      </c>
      <c r="D472" s="65" t="str">
        <f ca="1">IF(C472="","",CONCATENATE(OFFSET(Zdroj!AY$16,A461-1,0)))</f>
        <v/>
      </c>
      <c r="E472" s="34" t="str">
        <f ca="1">IF(C472="","",OFFSET(Zdroj!AZ$16,A461-1,0))</f>
        <v/>
      </c>
      <c r="F472" s="157"/>
      <c r="G472" s="158"/>
    </row>
    <row r="473" spans="1:7" x14ac:dyDescent="0.25">
      <c r="B473" s="159"/>
      <c r="C473" s="67" t="str">
        <f ca="1">IF(OFFSET(Zdroj!BA$16,A461-1,0)=0,"",CONCATENATE("B",$A$2+6," - ",Zdroj!$BA$15))</f>
        <v/>
      </c>
      <c r="D473" s="65" t="str">
        <f ca="1">IF(C473="","",CONCATENATE(OFFSET(Zdroj!BA$16,A461-1,0)))</f>
        <v/>
      </c>
      <c r="E473" s="34" t="str">
        <f ca="1">IF(C473="","",OFFSET(Zdroj!BB$16,A461-1,0))</f>
        <v/>
      </c>
      <c r="F473" s="157"/>
      <c r="G473" s="158"/>
    </row>
    <row r="474" spans="1:7" x14ac:dyDescent="0.25">
      <c r="B474" s="159"/>
      <c r="C474" s="67" t="str">
        <f ca="1">IF(OFFSET(Zdroj!BC$16,A461-1,0)=0,"",CONCATENATE("B",$A$2+7," - ",Zdroj!$BC$15))</f>
        <v/>
      </c>
      <c r="D474" s="65" t="str">
        <f ca="1">IF(C474="","",CONCATENATE(OFFSET(Zdroj!BC$16,A461-1,0)))</f>
        <v/>
      </c>
      <c r="E474" s="34" t="str">
        <f ca="1">IF(C474="","",OFFSET(Zdroj!BD$16,A461-1,0))</f>
        <v/>
      </c>
      <c r="F474" s="157"/>
      <c r="G474" s="158"/>
    </row>
    <row r="475" spans="1:7" x14ac:dyDescent="0.25">
      <c r="B475" s="159"/>
      <c r="C475" s="67" t="str">
        <f ca="1">IF(OFFSET(Zdroj!BE$16,A461-1,0)=0,"",CONCATENATE("B",$A$2+8," - ",Zdroj!$BE$15))</f>
        <v/>
      </c>
      <c r="D475" s="65" t="str">
        <f ca="1">IF(C475="","",CONCATENATE(OFFSET(Zdroj!BE$16,A461-1,0)))</f>
        <v/>
      </c>
      <c r="E475" s="34" t="str">
        <f ca="1">IF(C475="","",OFFSET(Zdroj!BF$16,A461-1,0))</f>
        <v/>
      </c>
      <c r="F475" s="157"/>
      <c r="G475" s="158"/>
    </row>
    <row r="476" spans="1:7" x14ac:dyDescent="0.25">
      <c r="B476" s="159"/>
      <c r="C476" s="67" t="str">
        <f ca="1">IF(OFFSET(Zdroj!BG$16,A461-1,0)=0,"",CONCATENATE("C",$A$2," - ",Zdroj!$BG$15))</f>
        <v/>
      </c>
      <c r="D476" s="65" t="str">
        <f ca="1">IF(C476="","",CONCATENATE(OFFSET(Zdroj!BG$16,A461-1,0)))</f>
        <v/>
      </c>
      <c r="E476" s="34" t="str">
        <f ca="1">IF(C476="","",OFFSET(Zdroj!BH$16,A461-1,0))</f>
        <v/>
      </c>
      <c r="F476" s="157" t="str">
        <f t="shared" ref="F476" ca="1" si="103">IF(SUM(E476:E477)=0,"",SUM(E476:E477))</f>
        <v/>
      </c>
      <c r="G476" s="158"/>
    </row>
    <row r="477" spans="1:7" x14ac:dyDescent="0.25">
      <c r="B477" s="159"/>
      <c r="C477" s="67" t="str">
        <f ca="1">IF(OFFSET(Zdroj!BI$16,A461-1,0)=0,"",CONCATENATE("C",$A$2+1," - ",Zdroj!$BI$15))</f>
        <v/>
      </c>
      <c r="D477" s="65" t="str">
        <f ca="1">IF(C477="","",CONCATENATE(OFFSET(Zdroj!BI$16,A461-1,0)))</f>
        <v/>
      </c>
      <c r="E477" s="34" t="str">
        <f ca="1">IF(C477="","",OFFSET(Zdroj!BJ$16,A461-1,0))</f>
        <v/>
      </c>
      <c r="F477" s="157"/>
      <c r="G477" s="158"/>
    </row>
    <row r="478" spans="1:7" x14ac:dyDescent="0.25">
      <c r="A478">
        <f>SUM((ROW()+15)/17)</f>
        <v>29</v>
      </c>
      <c r="B478" s="159" t="str">
        <f ca="1">IF(OFFSET(Zdroj!$B$16,A478-1,0)&gt;0,CONCATENATE(A478,"
","___ ","
",OFFSET(Zdroj!$B$16,A478-1,0)),"")</f>
        <v/>
      </c>
      <c r="C478" s="67" t="str">
        <f ca="1">IF(OFFSET(Zdroj!AI$16,A478-1,0)=0,"",CONCATENATE("A",$A$2," - ",Zdroj!$AI$15))</f>
        <v/>
      </c>
      <c r="D478" s="65" t="str">
        <f ca="1">IF(C478="","",CONCATENATE(OFFSET(Zdroj!AI$16,A478-1,0)," - ",OFFSET(Zdroj!BK$16,A478-1,0)))</f>
        <v/>
      </c>
      <c r="E478" s="34" t="str">
        <f ca="1">IF(C478="","",OFFSET(Zdroj!BL$16,A478-1,0))</f>
        <v/>
      </c>
      <c r="F478" s="157" t="str">
        <f t="shared" ref="F478" ca="1" si="104">IF(SUM(E478:E483)=0,"",SUM(E478:E483))</f>
        <v/>
      </c>
      <c r="G478" s="158" t="str">
        <f t="shared" ref="G478" ca="1" si="105">IF(SUM(E478:E494)=0,"",SUM(E478:E494))</f>
        <v/>
      </c>
    </row>
    <row r="479" spans="1:7" x14ac:dyDescent="0.25">
      <c r="B479" s="159"/>
      <c r="C479" s="67" t="str">
        <f ca="1">IF(OFFSET(Zdroj!AJ$16,A478-1,0)=0,"",CONCATENATE("A",$A$2+1," - ",Zdroj!$AJ$15))</f>
        <v/>
      </c>
      <c r="D479" s="65" t="str">
        <f ca="1">IF(C479="","",CONCATENATE(OFFSET(Zdroj!AJ$16,A478-1,0)," - ",OFFSET(Zdroj!BM$16,A478-1,0)))</f>
        <v/>
      </c>
      <c r="E479" s="34" t="str">
        <f ca="1">IF(C479="","",OFFSET(Zdroj!BN$16,A478-1,0))</f>
        <v/>
      </c>
      <c r="F479" s="157"/>
      <c r="G479" s="158"/>
    </row>
    <row r="480" spans="1:7" x14ac:dyDescent="0.25">
      <c r="B480" s="159"/>
      <c r="C480" s="67" t="str">
        <f ca="1">IF(OFFSET(Zdroj!AK$16,A478-1,0)=0,"",CONCATENATE("A",$A$2+2," - ",Zdroj!$AK$15))</f>
        <v/>
      </c>
      <c r="D480" s="65" t="str">
        <f ca="1">IF(C480="","",CONCATENATE(OFFSET(Zdroj!AK$16,A478-1,0)," - ",OFFSET(Zdroj!BO$16,A478-1,0)))</f>
        <v/>
      </c>
      <c r="E480" s="34" t="str">
        <f ca="1">IF(C480="","",OFFSET(Zdroj!BP$16,A478-1,0))</f>
        <v/>
      </c>
      <c r="F480" s="157"/>
      <c r="G480" s="158"/>
    </row>
    <row r="481" spans="1:7" x14ac:dyDescent="0.25">
      <c r="B481" s="159"/>
      <c r="C481" s="67" t="str">
        <f ca="1">IF(OFFSET(Zdroj!AL$16,A478-1,0)=0,"",CONCATENATE("A",$A$2+3," - ",Zdroj!$AL$15))</f>
        <v/>
      </c>
      <c r="D481" s="65" t="str">
        <f ca="1">IF(C481="","",CONCATENATE(OFFSET(Zdroj!AL$16,A478-1,0)," - ",OFFSET(Zdroj!BQ$16,A478-1,0)))</f>
        <v/>
      </c>
      <c r="E481" s="34" t="str">
        <f ca="1">IF(C481="","",OFFSET(Zdroj!BR$16,A478-1,0))</f>
        <v/>
      </c>
      <c r="F481" s="157"/>
      <c r="G481" s="158"/>
    </row>
    <row r="482" spans="1:7" x14ac:dyDescent="0.25">
      <c r="B482" s="159"/>
      <c r="C482" s="67" t="str">
        <f ca="1">IF(OFFSET(Zdroj!AM$16,A478-1,0)=0,"",CONCATENATE("A",$A$2+4," - ",Zdroj!$AM$15))</f>
        <v/>
      </c>
      <c r="D482" s="65" t="str">
        <f ca="1">IF(C482="","",CONCATENATE(OFFSET(Zdroj!AM$16,A478-1,0)," - ",OFFSET(Zdroj!BS$16,A478-1,0)))</f>
        <v/>
      </c>
      <c r="E482" s="34" t="str">
        <f ca="1">IF(C482="","",OFFSET(Zdroj!BT$16,A478-1,0))</f>
        <v/>
      </c>
      <c r="F482" s="157"/>
      <c r="G482" s="158"/>
    </row>
    <row r="483" spans="1:7" x14ac:dyDescent="0.25">
      <c r="B483" s="159"/>
      <c r="C483" s="67" t="str">
        <f ca="1">IF(OFFSET(Zdroj!AN$16,A478-1,0)=0,"",CONCATENATE("A",$A$2+5," - ",Zdroj!$AN$15))</f>
        <v/>
      </c>
      <c r="D483" s="65" t="str">
        <f ca="1">IF(C483="","",CONCATENATE(OFFSET(Zdroj!AN$16,A478-1,0)," - ",OFFSET(Zdroj!BU$16,A478-1,0)))</f>
        <v/>
      </c>
      <c r="E483" s="34" t="str">
        <f ca="1">IF(C483="","",OFFSET(Zdroj!BV$16,A478-1,0))</f>
        <v/>
      </c>
      <c r="F483" s="157"/>
      <c r="G483" s="158"/>
    </row>
    <row r="484" spans="1:7" x14ac:dyDescent="0.25">
      <c r="B484" s="159"/>
      <c r="C484" s="67" t="str">
        <f ca="1">IF(OFFSET(Zdroj!AO$16,A478-1,0)=0,"",CONCATENATE("B",$A$2," - ",Zdroj!$AO$15))</f>
        <v/>
      </c>
      <c r="D484" s="65" t="str">
        <f ca="1">IF(C484="","",CONCATENATE(OFFSET(Zdroj!AO$16,A478-1,0)))</f>
        <v/>
      </c>
      <c r="E484" s="34" t="str">
        <f ca="1">IF(C484="","",OFFSET(Zdroj!AP$16,A478-1,0))</f>
        <v/>
      </c>
      <c r="F484" s="157" t="str">
        <f t="shared" ref="F484" ca="1" si="106">IF(SUM(E484:E492)=0,"",SUM(E484:E492))</f>
        <v/>
      </c>
      <c r="G484" s="158"/>
    </row>
    <row r="485" spans="1:7" x14ac:dyDescent="0.25">
      <c r="B485" s="159"/>
      <c r="C485" s="67" t="str">
        <f ca="1">IF(OFFSET(Zdroj!AQ$16,A478-1,0)=0,"",CONCATENATE("B",$A$2+1," - ",Zdroj!$AQ$15))</f>
        <v/>
      </c>
      <c r="D485" s="65" t="str">
        <f ca="1">IF(C485="","",CONCATENATE(OFFSET(Zdroj!AQ$16,A478-1,0)))</f>
        <v/>
      </c>
      <c r="E485" s="34" t="str">
        <f ca="1">IF(C485="","",OFFSET(Zdroj!AR$16,A478-1,0))</f>
        <v/>
      </c>
      <c r="F485" s="157"/>
      <c r="G485" s="158"/>
    </row>
    <row r="486" spans="1:7" x14ac:dyDescent="0.25">
      <c r="B486" s="159"/>
      <c r="C486" s="67" t="str">
        <f ca="1">IF(OFFSET(Zdroj!AS$16,A478-1,0)=0,"",CONCATENATE("B",$A$2+2," - ",Zdroj!$AS$15))</f>
        <v/>
      </c>
      <c r="D486" s="65" t="str">
        <f ca="1">IF(C486="","",CONCATENATE(OFFSET(Zdroj!AS$16,A478-1,0)))</f>
        <v/>
      </c>
      <c r="E486" s="34" t="str">
        <f ca="1">IF(C486="","",OFFSET(Zdroj!AT$16,A478-1,0))</f>
        <v/>
      </c>
      <c r="F486" s="157"/>
      <c r="G486" s="158"/>
    </row>
    <row r="487" spans="1:7" x14ac:dyDescent="0.25">
      <c r="B487" s="159"/>
      <c r="C487" s="67" t="str">
        <f ca="1">IF(OFFSET(Zdroj!AU$16,A478-1,0)=0,"",CONCATENATE("B",$A$2+3," - ",Zdroj!$AU$15))</f>
        <v/>
      </c>
      <c r="D487" s="65" t="str">
        <f ca="1">IF(C487="","",CONCATENATE(OFFSET(Zdroj!AU$16,A478-1,0)))</f>
        <v/>
      </c>
      <c r="E487" s="34" t="str">
        <f ca="1">IF(C487="","",OFFSET(Zdroj!AV$16,A478-1,0))</f>
        <v/>
      </c>
      <c r="F487" s="157"/>
      <c r="G487" s="158"/>
    </row>
    <row r="488" spans="1:7" x14ac:dyDescent="0.25">
      <c r="B488" s="159"/>
      <c r="C488" s="67" t="str">
        <f ca="1">IF(OFFSET(Zdroj!AW$16,A478-1,0)=0,"",CONCATENATE("B",$A$2+4," - ",Zdroj!$AW$15))</f>
        <v/>
      </c>
      <c r="D488" s="65" t="str">
        <f ca="1">IF(C488="","",CONCATENATE(OFFSET(Zdroj!AW$16,A478-1,0)))</f>
        <v/>
      </c>
      <c r="E488" s="34" t="str">
        <f ca="1">IF(C488="","",OFFSET(Zdroj!AX$16,A478-1,0))</f>
        <v/>
      </c>
      <c r="F488" s="157"/>
      <c r="G488" s="158"/>
    </row>
    <row r="489" spans="1:7" x14ac:dyDescent="0.25">
      <c r="B489" s="159"/>
      <c r="C489" s="67" t="str">
        <f ca="1">IF(OFFSET(Zdroj!AY$16,A478-1,0)=0,"",CONCATENATE("B",$A$2+5," - ",Zdroj!$AY$15))</f>
        <v/>
      </c>
      <c r="D489" s="65" t="str">
        <f ca="1">IF(C489="","",CONCATENATE(OFFSET(Zdroj!AY$16,A478-1,0)))</f>
        <v/>
      </c>
      <c r="E489" s="34" t="str">
        <f ca="1">IF(C489="","",OFFSET(Zdroj!AZ$16,A478-1,0))</f>
        <v/>
      </c>
      <c r="F489" s="157"/>
      <c r="G489" s="158"/>
    </row>
    <row r="490" spans="1:7" x14ac:dyDescent="0.25">
      <c r="B490" s="159"/>
      <c r="C490" s="67" t="str">
        <f ca="1">IF(OFFSET(Zdroj!BA$16,A478-1,0)=0,"",CONCATENATE("B",$A$2+6," - ",Zdroj!$BA$15))</f>
        <v/>
      </c>
      <c r="D490" s="65" t="str">
        <f ca="1">IF(C490="","",CONCATENATE(OFFSET(Zdroj!BA$16,A478-1,0)))</f>
        <v/>
      </c>
      <c r="E490" s="34" t="str">
        <f ca="1">IF(C490="","",OFFSET(Zdroj!BB$16,A478-1,0))</f>
        <v/>
      </c>
      <c r="F490" s="157"/>
      <c r="G490" s="158"/>
    </row>
    <row r="491" spans="1:7" x14ac:dyDescent="0.25">
      <c r="B491" s="159"/>
      <c r="C491" s="67" t="str">
        <f ca="1">IF(OFFSET(Zdroj!BC$16,A478-1,0)=0,"",CONCATENATE("B",$A$2+7," - ",Zdroj!$BC$15))</f>
        <v/>
      </c>
      <c r="D491" s="65" t="str">
        <f ca="1">IF(C491="","",CONCATENATE(OFFSET(Zdroj!BC$16,A478-1,0)))</f>
        <v/>
      </c>
      <c r="E491" s="34" t="str">
        <f ca="1">IF(C491="","",OFFSET(Zdroj!BD$16,A478-1,0))</f>
        <v/>
      </c>
      <c r="F491" s="157"/>
      <c r="G491" s="158"/>
    </row>
    <row r="492" spans="1:7" x14ac:dyDescent="0.25">
      <c r="B492" s="159"/>
      <c r="C492" s="67" t="str">
        <f ca="1">IF(OFFSET(Zdroj!BE$16,A478-1,0)=0,"",CONCATENATE("B",$A$2+8," - ",Zdroj!$BE$15))</f>
        <v/>
      </c>
      <c r="D492" s="65" t="str">
        <f ca="1">IF(C492="","",CONCATENATE(OFFSET(Zdroj!BE$16,A478-1,0)))</f>
        <v/>
      </c>
      <c r="E492" s="34" t="str">
        <f ca="1">IF(C492="","",OFFSET(Zdroj!BF$16,A478-1,0))</f>
        <v/>
      </c>
      <c r="F492" s="157"/>
      <c r="G492" s="158"/>
    </row>
    <row r="493" spans="1:7" x14ac:dyDescent="0.25">
      <c r="B493" s="159"/>
      <c r="C493" s="67" t="str">
        <f ca="1">IF(OFFSET(Zdroj!BG$16,A478-1,0)=0,"",CONCATENATE("C",$A$2," - ",Zdroj!$BG$15))</f>
        <v/>
      </c>
      <c r="D493" s="65" t="str">
        <f ca="1">IF(C493="","",CONCATENATE(OFFSET(Zdroj!BG$16,A478-1,0)))</f>
        <v/>
      </c>
      <c r="E493" s="34" t="str">
        <f ca="1">IF(C493="","",OFFSET(Zdroj!BH$16,A478-1,0))</f>
        <v/>
      </c>
      <c r="F493" s="157" t="str">
        <f t="shared" ref="F493" ca="1" si="107">IF(SUM(E493:E494)=0,"",SUM(E493:E494))</f>
        <v/>
      </c>
      <c r="G493" s="158"/>
    </row>
    <row r="494" spans="1:7" x14ac:dyDescent="0.25">
      <c r="B494" s="159"/>
      <c r="C494" s="67" t="str">
        <f ca="1">IF(OFFSET(Zdroj!BI$16,A478-1,0)=0,"",CONCATENATE("C",$A$2+1," - ",Zdroj!$BI$15))</f>
        <v/>
      </c>
      <c r="D494" s="65" t="str">
        <f ca="1">IF(C494="","",CONCATENATE(OFFSET(Zdroj!BI$16,A478-1,0)))</f>
        <v/>
      </c>
      <c r="E494" s="34" t="str">
        <f ca="1">IF(C494="","",OFFSET(Zdroj!BJ$16,A478-1,0))</f>
        <v/>
      </c>
      <c r="F494" s="157"/>
      <c r="G494" s="158"/>
    </row>
    <row r="495" spans="1:7" x14ac:dyDescent="0.25">
      <c r="A495">
        <f>SUM((ROW()+15)/17)</f>
        <v>30</v>
      </c>
      <c r="B495" s="159" t="str">
        <f ca="1">IF(OFFSET(Zdroj!$B$16,A495-1,0)&gt;0,CONCATENATE(A495,"
","___ ","
",OFFSET(Zdroj!$B$16,A495-1,0)),"")</f>
        <v/>
      </c>
      <c r="C495" s="67" t="str">
        <f ca="1">IF(OFFSET(Zdroj!AI$16,A495-1,0)=0,"",CONCATENATE("A",$A$2," - ",Zdroj!$AI$15))</f>
        <v/>
      </c>
      <c r="D495" s="65" t="str">
        <f ca="1">IF(C495="","",CONCATENATE(OFFSET(Zdroj!AI$16,A495-1,0)," - ",OFFSET(Zdroj!BK$16,A495-1,0)))</f>
        <v/>
      </c>
      <c r="E495" s="34" t="str">
        <f ca="1">IF(C495="","",OFFSET(Zdroj!BL$16,A495-1,0))</f>
        <v/>
      </c>
      <c r="F495" s="157" t="str">
        <f t="shared" ref="F495" ca="1" si="108">IF(SUM(E495:E500)=0,"",SUM(E495:E500))</f>
        <v/>
      </c>
      <c r="G495" s="158" t="str">
        <f t="shared" ref="G495" ca="1" si="109">IF(SUM(E495:E511)=0,"",SUM(E495:E511))</f>
        <v/>
      </c>
    </row>
    <row r="496" spans="1:7" x14ac:dyDescent="0.25">
      <c r="B496" s="159"/>
      <c r="C496" s="67" t="str">
        <f ca="1">IF(OFFSET(Zdroj!AJ$16,A495-1,0)=0,"",CONCATENATE("A",$A$2+1," - ",Zdroj!$AJ$15))</f>
        <v/>
      </c>
      <c r="D496" s="65" t="str">
        <f ca="1">IF(C496="","",CONCATENATE(OFFSET(Zdroj!AJ$16,A495-1,0)," - ",OFFSET(Zdroj!BM$16,A495-1,0)))</f>
        <v/>
      </c>
      <c r="E496" s="34" t="str">
        <f ca="1">IF(C496="","",OFFSET(Zdroj!BN$16,A495-1,0))</f>
        <v/>
      </c>
      <c r="F496" s="157"/>
      <c r="G496" s="158"/>
    </row>
    <row r="497" spans="1:7" x14ac:dyDescent="0.25">
      <c r="B497" s="159"/>
      <c r="C497" s="67" t="str">
        <f ca="1">IF(OFFSET(Zdroj!AK$16,A495-1,0)=0,"",CONCATENATE("A",$A$2+2," - ",Zdroj!$AK$15))</f>
        <v/>
      </c>
      <c r="D497" s="65" t="str">
        <f ca="1">IF(C497="","",CONCATENATE(OFFSET(Zdroj!AK$16,A495-1,0)," - ",OFFSET(Zdroj!BO$16,A495-1,0)))</f>
        <v/>
      </c>
      <c r="E497" s="34" t="str">
        <f ca="1">IF(C497="","",OFFSET(Zdroj!BP$16,A495-1,0))</f>
        <v/>
      </c>
      <c r="F497" s="157"/>
      <c r="G497" s="158"/>
    </row>
    <row r="498" spans="1:7" x14ac:dyDescent="0.25">
      <c r="B498" s="159"/>
      <c r="C498" s="67" t="str">
        <f ca="1">IF(OFFSET(Zdroj!AL$16,A495-1,0)=0,"",CONCATENATE("A",$A$2+3," - ",Zdroj!$AL$15))</f>
        <v/>
      </c>
      <c r="D498" s="65" t="str">
        <f ca="1">IF(C498="","",CONCATENATE(OFFSET(Zdroj!AL$16,A495-1,0)," - ",OFFSET(Zdroj!BQ$16,A495-1,0)))</f>
        <v/>
      </c>
      <c r="E498" s="34" t="str">
        <f ca="1">IF(C498="","",OFFSET(Zdroj!BR$16,A495-1,0))</f>
        <v/>
      </c>
      <c r="F498" s="157"/>
      <c r="G498" s="158"/>
    </row>
    <row r="499" spans="1:7" x14ac:dyDescent="0.25">
      <c r="B499" s="159"/>
      <c r="C499" s="67" t="str">
        <f ca="1">IF(OFFSET(Zdroj!AM$16,A495-1,0)=0,"",CONCATENATE("A",$A$2+4," - ",Zdroj!$AM$15))</f>
        <v/>
      </c>
      <c r="D499" s="65" t="str">
        <f ca="1">IF(C499="","",CONCATENATE(OFFSET(Zdroj!AM$16,A495-1,0)," - ",OFFSET(Zdroj!BS$16,A495-1,0)))</f>
        <v/>
      </c>
      <c r="E499" s="34" t="str">
        <f ca="1">IF(C499="","",OFFSET(Zdroj!BT$16,A495-1,0))</f>
        <v/>
      </c>
      <c r="F499" s="157"/>
      <c r="G499" s="158"/>
    </row>
    <row r="500" spans="1:7" x14ac:dyDescent="0.25">
      <c r="B500" s="159"/>
      <c r="C500" s="67" t="str">
        <f ca="1">IF(OFFSET(Zdroj!AN$16,A495-1,0)=0,"",CONCATENATE("A",$A$2+5," - ",Zdroj!$AN$15))</f>
        <v/>
      </c>
      <c r="D500" s="65" t="str">
        <f ca="1">IF(C500="","",CONCATENATE(OFFSET(Zdroj!AN$16,A495-1,0)," - ",OFFSET(Zdroj!BU$16,A495-1,0)))</f>
        <v/>
      </c>
      <c r="E500" s="34" t="str">
        <f ca="1">IF(C500="","",OFFSET(Zdroj!BV$16,A495-1,0))</f>
        <v/>
      </c>
      <c r="F500" s="157"/>
      <c r="G500" s="158"/>
    </row>
    <row r="501" spans="1:7" x14ac:dyDescent="0.25">
      <c r="B501" s="159"/>
      <c r="C501" s="67" t="str">
        <f ca="1">IF(OFFSET(Zdroj!AO$16,A495-1,0)=0,"",CONCATENATE("B",$A$2," - ",Zdroj!$AO$15))</f>
        <v/>
      </c>
      <c r="D501" s="65" t="str">
        <f ca="1">IF(C501="","",CONCATENATE(OFFSET(Zdroj!AO$16,A495-1,0)))</f>
        <v/>
      </c>
      <c r="E501" s="34" t="str">
        <f ca="1">IF(C501="","",OFFSET(Zdroj!AP$16,A495-1,0))</f>
        <v/>
      </c>
      <c r="F501" s="157" t="str">
        <f t="shared" ref="F501" ca="1" si="110">IF(SUM(E501:E509)=0,"",SUM(E501:E509))</f>
        <v/>
      </c>
      <c r="G501" s="158"/>
    </row>
    <row r="502" spans="1:7" x14ac:dyDescent="0.25">
      <c r="B502" s="159"/>
      <c r="C502" s="67" t="str">
        <f ca="1">IF(OFFSET(Zdroj!AQ$16,A495-1,0)=0,"",CONCATENATE("B",$A$2+1," - ",Zdroj!$AQ$15))</f>
        <v/>
      </c>
      <c r="D502" s="65" t="str">
        <f ca="1">IF(C502="","",CONCATENATE(OFFSET(Zdroj!AQ$16,A495-1,0)))</f>
        <v/>
      </c>
      <c r="E502" s="34" t="str">
        <f ca="1">IF(C502="","",OFFSET(Zdroj!AR$16,A495-1,0))</f>
        <v/>
      </c>
      <c r="F502" s="157"/>
      <c r="G502" s="158"/>
    </row>
    <row r="503" spans="1:7" x14ac:dyDescent="0.25">
      <c r="B503" s="159"/>
      <c r="C503" s="67" t="str">
        <f ca="1">IF(OFFSET(Zdroj!AS$16,A495-1,0)=0,"",CONCATENATE("B",$A$2+2," - ",Zdroj!$AS$15))</f>
        <v/>
      </c>
      <c r="D503" s="65" t="str">
        <f ca="1">IF(C503="","",CONCATENATE(OFFSET(Zdroj!AS$16,A495-1,0)))</f>
        <v/>
      </c>
      <c r="E503" s="34" t="str">
        <f ca="1">IF(C503="","",OFFSET(Zdroj!AT$16,A495-1,0))</f>
        <v/>
      </c>
      <c r="F503" s="157"/>
      <c r="G503" s="158"/>
    </row>
    <row r="504" spans="1:7" x14ac:dyDescent="0.25">
      <c r="B504" s="159"/>
      <c r="C504" s="67" t="str">
        <f ca="1">IF(OFFSET(Zdroj!AU$16,A495-1,0)=0,"",CONCATENATE("B",$A$2+3," - ",Zdroj!$AU$15))</f>
        <v/>
      </c>
      <c r="D504" s="65" t="str">
        <f ca="1">IF(C504="","",CONCATENATE(OFFSET(Zdroj!AU$16,A495-1,0)))</f>
        <v/>
      </c>
      <c r="E504" s="34" t="str">
        <f ca="1">IF(C504="","",OFFSET(Zdroj!AV$16,A495-1,0))</f>
        <v/>
      </c>
      <c r="F504" s="157"/>
      <c r="G504" s="158"/>
    </row>
    <row r="505" spans="1:7" x14ac:dyDescent="0.25">
      <c r="B505" s="159"/>
      <c r="C505" s="67" t="str">
        <f ca="1">IF(OFFSET(Zdroj!AW$16,A495-1,0)=0,"",CONCATENATE("B",$A$2+4," - ",Zdroj!$AW$15))</f>
        <v/>
      </c>
      <c r="D505" s="65" t="str">
        <f ca="1">IF(C505="","",CONCATENATE(OFFSET(Zdroj!AW$16,A495-1,0)))</f>
        <v/>
      </c>
      <c r="E505" s="34" t="str">
        <f ca="1">IF(C505="","",OFFSET(Zdroj!AX$16,A495-1,0))</f>
        <v/>
      </c>
      <c r="F505" s="157"/>
      <c r="G505" s="158"/>
    </row>
    <row r="506" spans="1:7" x14ac:dyDescent="0.25">
      <c r="B506" s="159"/>
      <c r="C506" s="67" t="str">
        <f ca="1">IF(OFFSET(Zdroj!AY$16,A495-1,0)=0,"",CONCATENATE("B",$A$2+5," - ",Zdroj!$AY$15))</f>
        <v/>
      </c>
      <c r="D506" s="65" t="str">
        <f ca="1">IF(C506="","",CONCATENATE(OFFSET(Zdroj!AY$16,A495-1,0)))</f>
        <v/>
      </c>
      <c r="E506" s="34" t="str">
        <f ca="1">IF(C506="","",OFFSET(Zdroj!AZ$16,A495-1,0))</f>
        <v/>
      </c>
      <c r="F506" s="157"/>
      <c r="G506" s="158"/>
    </row>
    <row r="507" spans="1:7" x14ac:dyDescent="0.25">
      <c r="B507" s="159"/>
      <c r="C507" s="67" t="str">
        <f ca="1">IF(OFFSET(Zdroj!BA$16,A495-1,0)=0,"",CONCATENATE("B",$A$2+6," - ",Zdroj!$BA$15))</f>
        <v/>
      </c>
      <c r="D507" s="65" t="str">
        <f ca="1">IF(C507="","",CONCATENATE(OFFSET(Zdroj!BA$16,A495-1,0)))</f>
        <v/>
      </c>
      <c r="E507" s="34" t="str">
        <f ca="1">IF(C507="","",OFFSET(Zdroj!BB$16,A495-1,0))</f>
        <v/>
      </c>
      <c r="F507" s="157"/>
      <c r="G507" s="158"/>
    </row>
    <row r="508" spans="1:7" x14ac:dyDescent="0.25">
      <c r="B508" s="159"/>
      <c r="C508" s="67" t="str">
        <f ca="1">IF(OFFSET(Zdroj!BC$16,A495-1,0)=0,"",CONCATENATE("B",$A$2+7," - ",Zdroj!$BC$15))</f>
        <v/>
      </c>
      <c r="D508" s="65" t="str">
        <f ca="1">IF(C508="","",CONCATENATE(OFFSET(Zdroj!BC$16,A495-1,0)))</f>
        <v/>
      </c>
      <c r="E508" s="34" t="str">
        <f ca="1">IF(C508="","",OFFSET(Zdroj!BD$16,A495-1,0))</f>
        <v/>
      </c>
      <c r="F508" s="157"/>
      <c r="G508" s="158"/>
    </row>
    <row r="509" spans="1:7" x14ac:dyDescent="0.25">
      <c r="B509" s="159"/>
      <c r="C509" s="67" t="str">
        <f ca="1">IF(OFFSET(Zdroj!BE$16,A495-1,0)=0,"",CONCATENATE("B",$A$2+8," - ",Zdroj!$BE$15))</f>
        <v/>
      </c>
      <c r="D509" s="65" t="str">
        <f ca="1">IF(C509="","",CONCATENATE(OFFSET(Zdroj!BE$16,A495-1,0)))</f>
        <v/>
      </c>
      <c r="E509" s="34" t="str">
        <f ca="1">IF(C509="","",OFFSET(Zdroj!BF$16,A495-1,0))</f>
        <v/>
      </c>
      <c r="F509" s="157"/>
      <c r="G509" s="158"/>
    </row>
    <row r="510" spans="1:7" x14ac:dyDescent="0.25">
      <c r="B510" s="159"/>
      <c r="C510" s="67" t="str">
        <f ca="1">IF(OFFSET(Zdroj!BG$16,A495-1,0)=0,"",CONCATENATE("C",$A$2," - ",Zdroj!$BG$15))</f>
        <v/>
      </c>
      <c r="D510" s="65" t="str">
        <f ca="1">IF(C510="","",CONCATENATE(OFFSET(Zdroj!BG$16,A495-1,0)))</f>
        <v/>
      </c>
      <c r="E510" s="34" t="str">
        <f ca="1">IF(C510="","",OFFSET(Zdroj!BH$16,A495-1,0))</f>
        <v/>
      </c>
      <c r="F510" s="157" t="str">
        <f t="shared" ref="F510" ca="1" si="111">IF(SUM(E510:E511)=0,"",SUM(E510:E511))</f>
        <v/>
      </c>
      <c r="G510" s="158"/>
    </row>
    <row r="511" spans="1:7" x14ac:dyDescent="0.25">
      <c r="B511" s="159"/>
      <c r="C511" s="67" t="str">
        <f ca="1">IF(OFFSET(Zdroj!BI$16,A495-1,0)=0,"",CONCATENATE("C",$A$2+1," - ",Zdroj!$BI$15))</f>
        <v/>
      </c>
      <c r="D511" s="65" t="str">
        <f ca="1">IF(C511="","",CONCATENATE(OFFSET(Zdroj!BI$16,A495-1,0)))</f>
        <v/>
      </c>
      <c r="E511" s="34" t="str">
        <f ca="1">IF(C511="","",OFFSET(Zdroj!BJ$16,A495-1,0))</f>
        <v/>
      </c>
      <c r="F511" s="157"/>
      <c r="G511" s="158"/>
    </row>
    <row r="512" spans="1:7" x14ac:dyDescent="0.25">
      <c r="A512">
        <f>SUM((ROW()+15)/17)</f>
        <v>31</v>
      </c>
      <c r="B512" s="159" t="str">
        <f ca="1">IF(OFFSET(Zdroj!$B$16,A512-1,0)&gt;0,CONCATENATE(A512,"
","___ ","
",OFFSET(Zdroj!$B$16,A512-1,0)),"")</f>
        <v/>
      </c>
      <c r="C512" s="67" t="str">
        <f ca="1">IF(OFFSET(Zdroj!AI$16,A512-1,0)=0,"",CONCATENATE("A",$A$2," - ",Zdroj!$AI$15))</f>
        <v/>
      </c>
      <c r="D512" s="65" t="str">
        <f ca="1">IF(C512="","",CONCATENATE(OFFSET(Zdroj!AI$16,A512-1,0)," - ",OFFSET(Zdroj!BK$16,A512-1,0)))</f>
        <v/>
      </c>
      <c r="E512" s="34" t="str">
        <f ca="1">IF(C512="","",OFFSET(Zdroj!BL$16,A512-1,0))</f>
        <v/>
      </c>
      <c r="F512" s="157" t="str">
        <f t="shared" ref="F512" ca="1" si="112">IF(SUM(E512:E517)=0,"",SUM(E512:E517))</f>
        <v/>
      </c>
      <c r="G512" s="158" t="str">
        <f t="shared" ref="G512" ca="1" si="113">IF(SUM(E512:E528)=0,"",SUM(E512:E528))</f>
        <v/>
      </c>
    </row>
    <row r="513" spans="2:7" x14ac:dyDescent="0.25">
      <c r="B513" s="159"/>
      <c r="C513" s="67" t="str">
        <f ca="1">IF(OFFSET(Zdroj!AJ$16,A512-1,0)=0,"",CONCATENATE("A",$A$2+1," - ",Zdroj!$AJ$15))</f>
        <v/>
      </c>
      <c r="D513" s="65" t="str">
        <f ca="1">IF(C513="","",CONCATENATE(OFFSET(Zdroj!AJ$16,A512-1,0)," - ",OFFSET(Zdroj!BM$16,A512-1,0)))</f>
        <v/>
      </c>
      <c r="E513" s="34" t="str">
        <f ca="1">IF(C513="","",OFFSET(Zdroj!BN$16,A512-1,0))</f>
        <v/>
      </c>
      <c r="F513" s="157"/>
      <c r="G513" s="158"/>
    </row>
    <row r="514" spans="2:7" x14ac:dyDescent="0.25">
      <c r="B514" s="159"/>
      <c r="C514" s="67" t="str">
        <f ca="1">IF(OFFSET(Zdroj!AK$16,A512-1,0)=0,"",CONCATENATE("A",$A$2+2," - ",Zdroj!$AK$15))</f>
        <v/>
      </c>
      <c r="D514" s="65" t="str">
        <f ca="1">IF(C514="","",CONCATENATE(OFFSET(Zdroj!AK$16,A512-1,0)," - ",OFFSET(Zdroj!BO$16,A512-1,0)))</f>
        <v/>
      </c>
      <c r="E514" s="34" t="str">
        <f ca="1">IF(C514="","",OFFSET(Zdroj!BP$16,A512-1,0))</f>
        <v/>
      </c>
      <c r="F514" s="157"/>
      <c r="G514" s="158"/>
    </row>
    <row r="515" spans="2:7" x14ac:dyDescent="0.25">
      <c r="B515" s="159"/>
      <c r="C515" s="67" t="str">
        <f ca="1">IF(OFFSET(Zdroj!AL$16,A512-1,0)=0,"",CONCATENATE("A",$A$2+3," - ",Zdroj!$AL$15))</f>
        <v/>
      </c>
      <c r="D515" s="65" t="str">
        <f ca="1">IF(C515="","",CONCATENATE(OFFSET(Zdroj!AL$16,A512-1,0)," - ",OFFSET(Zdroj!BQ$16,A512-1,0)))</f>
        <v/>
      </c>
      <c r="E515" s="34" t="str">
        <f ca="1">IF(C515="","",OFFSET(Zdroj!BR$16,A512-1,0))</f>
        <v/>
      </c>
      <c r="F515" s="157"/>
      <c r="G515" s="158"/>
    </row>
    <row r="516" spans="2:7" x14ac:dyDescent="0.25">
      <c r="B516" s="159"/>
      <c r="C516" s="67" t="str">
        <f ca="1">IF(OFFSET(Zdroj!AM$16,A512-1,0)=0,"",CONCATENATE("A",$A$2+4," - ",Zdroj!$AM$15))</f>
        <v/>
      </c>
      <c r="D516" s="65" t="str">
        <f ca="1">IF(C516="","",CONCATENATE(OFFSET(Zdroj!AM$16,A512-1,0)," - ",OFFSET(Zdroj!BS$16,A512-1,0)))</f>
        <v/>
      </c>
      <c r="E516" s="34" t="str">
        <f ca="1">IF(C516="","",OFFSET(Zdroj!BT$16,A512-1,0))</f>
        <v/>
      </c>
      <c r="F516" s="157"/>
      <c r="G516" s="158"/>
    </row>
    <row r="517" spans="2:7" x14ac:dyDescent="0.25">
      <c r="B517" s="159"/>
      <c r="C517" s="67" t="str">
        <f ca="1">IF(OFFSET(Zdroj!AN$16,A512-1,0)=0,"",CONCATENATE("A",$A$2+5," - ",Zdroj!$AN$15))</f>
        <v/>
      </c>
      <c r="D517" s="65" t="str">
        <f ca="1">IF(C517="","",CONCATENATE(OFFSET(Zdroj!AN$16,A512-1,0)," - ",OFFSET(Zdroj!BU$16,A512-1,0)))</f>
        <v/>
      </c>
      <c r="E517" s="34" t="str">
        <f ca="1">IF(C517="","",OFFSET(Zdroj!BV$16,A512-1,0))</f>
        <v/>
      </c>
      <c r="F517" s="157"/>
      <c r="G517" s="158"/>
    </row>
    <row r="518" spans="2:7" x14ac:dyDescent="0.25">
      <c r="B518" s="159"/>
      <c r="C518" s="67" t="str">
        <f ca="1">IF(OFFSET(Zdroj!AO$16,A512-1,0)=0,"",CONCATENATE("B",$A$2," - ",Zdroj!$AO$15))</f>
        <v/>
      </c>
      <c r="D518" s="65" t="str">
        <f ca="1">IF(C518="","",CONCATENATE(OFFSET(Zdroj!AO$16,A512-1,0)))</f>
        <v/>
      </c>
      <c r="E518" s="34" t="str">
        <f ca="1">IF(C518="","",OFFSET(Zdroj!AP$16,A512-1,0))</f>
        <v/>
      </c>
      <c r="F518" s="157" t="str">
        <f t="shared" ref="F518" ca="1" si="114">IF(SUM(E518:E526)=0,"",SUM(E518:E526))</f>
        <v/>
      </c>
      <c r="G518" s="158"/>
    </row>
    <row r="519" spans="2:7" x14ac:dyDescent="0.25">
      <c r="B519" s="159"/>
      <c r="C519" s="67" t="str">
        <f ca="1">IF(OFFSET(Zdroj!AQ$16,A512-1,0)=0,"",CONCATENATE("B",$A$2+1," - ",Zdroj!$AQ$15))</f>
        <v/>
      </c>
      <c r="D519" s="65" t="str">
        <f ca="1">IF(C519="","",CONCATENATE(OFFSET(Zdroj!AQ$16,A512-1,0)))</f>
        <v/>
      </c>
      <c r="E519" s="34" t="str">
        <f ca="1">IF(C519="","",OFFSET(Zdroj!AR$16,A512-1,0))</f>
        <v/>
      </c>
      <c r="F519" s="157"/>
      <c r="G519" s="158"/>
    </row>
    <row r="520" spans="2:7" x14ac:dyDescent="0.25">
      <c r="B520" s="159"/>
      <c r="C520" s="67" t="str">
        <f ca="1">IF(OFFSET(Zdroj!AS$16,A512-1,0)=0,"",CONCATENATE("B",$A$2+2," - ",Zdroj!$AS$15))</f>
        <v/>
      </c>
      <c r="D520" s="65" t="str">
        <f ca="1">IF(C520="","",CONCATENATE(OFFSET(Zdroj!AS$16,A512-1,0)))</f>
        <v/>
      </c>
      <c r="E520" s="34" t="str">
        <f ca="1">IF(C520="","",OFFSET(Zdroj!AT$16,A512-1,0))</f>
        <v/>
      </c>
      <c r="F520" s="157"/>
      <c r="G520" s="158"/>
    </row>
    <row r="521" spans="2:7" x14ac:dyDescent="0.25">
      <c r="B521" s="159"/>
      <c r="C521" s="67" t="str">
        <f ca="1">IF(OFFSET(Zdroj!AU$16,A512-1,0)=0,"",CONCATENATE("B",$A$2+3," - ",Zdroj!$AU$15))</f>
        <v/>
      </c>
      <c r="D521" s="65" t="str">
        <f ca="1">IF(C521="","",CONCATENATE(OFFSET(Zdroj!AU$16,A512-1,0)))</f>
        <v/>
      </c>
      <c r="E521" s="34" t="str">
        <f ca="1">IF(C521="","",OFFSET(Zdroj!AV$16,A512-1,0))</f>
        <v/>
      </c>
      <c r="F521" s="157"/>
      <c r="G521" s="158"/>
    </row>
    <row r="522" spans="2:7" x14ac:dyDescent="0.25">
      <c r="B522" s="159"/>
      <c r="C522" s="67" t="str">
        <f ca="1">IF(OFFSET(Zdroj!AW$16,A512-1,0)=0,"",CONCATENATE("B",$A$2+4," - ",Zdroj!$AW$15))</f>
        <v/>
      </c>
      <c r="D522" s="65" t="str">
        <f ca="1">IF(C522="","",CONCATENATE(OFFSET(Zdroj!AW$16,A512-1,0)))</f>
        <v/>
      </c>
      <c r="E522" s="34" t="str">
        <f ca="1">IF(C522="","",OFFSET(Zdroj!AX$16,A512-1,0))</f>
        <v/>
      </c>
      <c r="F522" s="157"/>
      <c r="G522" s="158"/>
    </row>
    <row r="523" spans="2:7" x14ac:dyDescent="0.25">
      <c r="B523" s="159"/>
      <c r="C523" s="67" t="str">
        <f ca="1">IF(OFFSET(Zdroj!AY$16,A512-1,0)=0,"",CONCATENATE("B",$A$2+5," - ",Zdroj!$AY$15))</f>
        <v/>
      </c>
      <c r="D523" s="65" t="str">
        <f ca="1">IF(C523="","",CONCATENATE(OFFSET(Zdroj!AY$16,A512-1,0)))</f>
        <v/>
      </c>
      <c r="E523" s="34" t="str">
        <f ca="1">IF(C523="","",OFFSET(Zdroj!AZ$16,A512-1,0))</f>
        <v/>
      </c>
      <c r="F523" s="157"/>
      <c r="G523" s="158"/>
    </row>
    <row r="524" spans="2:7" x14ac:dyDescent="0.25">
      <c r="B524" s="159"/>
      <c r="C524" s="67" t="str">
        <f ca="1">IF(OFFSET(Zdroj!BA$16,A512-1,0)=0,"",CONCATENATE("B",$A$2+6," - ",Zdroj!$BA$15))</f>
        <v/>
      </c>
      <c r="D524" s="65" t="str">
        <f ca="1">IF(C524="","",CONCATENATE(OFFSET(Zdroj!BA$16,A512-1,0)))</f>
        <v/>
      </c>
      <c r="E524" s="34" t="str">
        <f ca="1">IF(C524="","",OFFSET(Zdroj!BB$16,A512-1,0))</f>
        <v/>
      </c>
      <c r="F524" s="157"/>
      <c r="G524" s="158"/>
    </row>
    <row r="525" spans="2:7" x14ac:dyDescent="0.25">
      <c r="B525" s="159"/>
      <c r="C525" s="67" t="str">
        <f ca="1">IF(OFFSET(Zdroj!BC$16,A512-1,0)=0,"",CONCATENATE("B",$A$2+7," - ",Zdroj!$BC$15))</f>
        <v/>
      </c>
      <c r="D525" s="65" t="str">
        <f ca="1">IF(C525="","",CONCATENATE(OFFSET(Zdroj!BC$16,A512-1,0)))</f>
        <v/>
      </c>
      <c r="E525" s="34" t="str">
        <f ca="1">IF(C525="","",OFFSET(Zdroj!BD$16,A512-1,0))</f>
        <v/>
      </c>
      <c r="F525" s="157"/>
      <c r="G525" s="158"/>
    </row>
    <row r="526" spans="2:7" x14ac:dyDescent="0.25">
      <c r="B526" s="159"/>
      <c r="C526" s="67" t="str">
        <f ca="1">IF(OFFSET(Zdroj!BE$16,A512-1,0)=0,"",CONCATENATE("B",$A$2+8," - ",Zdroj!$BE$15))</f>
        <v/>
      </c>
      <c r="D526" s="65" t="str">
        <f ca="1">IF(C526="","",CONCATENATE(OFFSET(Zdroj!BE$16,A512-1,0)))</f>
        <v/>
      </c>
      <c r="E526" s="34" t="str">
        <f ca="1">IF(C526="","",OFFSET(Zdroj!BF$16,A512-1,0))</f>
        <v/>
      </c>
      <c r="F526" s="157"/>
      <c r="G526" s="158"/>
    </row>
    <row r="527" spans="2:7" x14ac:dyDescent="0.25">
      <c r="B527" s="159"/>
      <c r="C527" s="67" t="str">
        <f ca="1">IF(OFFSET(Zdroj!BG$16,A512-1,0)=0,"",CONCATENATE("C",$A$2," - ",Zdroj!$BG$15))</f>
        <v/>
      </c>
      <c r="D527" s="65" t="str">
        <f ca="1">IF(C527="","",CONCATENATE(OFFSET(Zdroj!BG$16,A512-1,0)))</f>
        <v/>
      </c>
      <c r="E527" s="34" t="str">
        <f ca="1">IF(C527="","",OFFSET(Zdroj!BH$16,A512-1,0))</f>
        <v/>
      </c>
      <c r="F527" s="157" t="str">
        <f t="shared" ref="F527" ca="1" si="115">IF(SUM(E527:E528)=0,"",SUM(E527:E528))</f>
        <v/>
      </c>
      <c r="G527" s="158"/>
    </row>
    <row r="528" spans="2:7" x14ac:dyDescent="0.25">
      <c r="B528" s="159"/>
      <c r="C528" s="67" t="str">
        <f ca="1">IF(OFFSET(Zdroj!BI$16,A512-1,0)=0,"",CONCATENATE("C",$A$2+1," - ",Zdroj!$BI$15))</f>
        <v/>
      </c>
      <c r="D528" s="65" t="str">
        <f ca="1">IF(C528="","",CONCATENATE(OFFSET(Zdroj!BI$16,A512-1,0)))</f>
        <v/>
      </c>
      <c r="E528" s="34" t="str">
        <f ca="1">IF(C528="","",OFFSET(Zdroj!BJ$16,A512-1,0))</f>
        <v/>
      </c>
      <c r="F528" s="157"/>
      <c r="G528" s="158"/>
    </row>
    <row r="529" spans="1:7" x14ac:dyDescent="0.25">
      <c r="A529">
        <f>SUM((ROW()+15)/17)</f>
        <v>32</v>
      </c>
      <c r="B529" s="159" t="str">
        <f ca="1">IF(OFFSET(Zdroj!$B$16,A529-1,0)&gt;0,CONCATENATE(A529,"
","___ ","
",OFFSET(Zdroj!$B$16,A529-1,0)),"")</f>
        <v/>
      </c>
      <c r="C529" s="67" t="str">
        <f ca="1">IF(OFFSET(Zdroj!AI$16,A529-1,0)=0,"",CONCATENATE("A",$A$2," - ",Zdroj!$AI$15))</f>
        <v/>
      </c>
      <c r="D529" s="65" t="str">
        <f ca="1">IF(C529="","",CONCATENATE(OFFSET(Zdroj!AI$16,A529-1,0)," - ",OFFSET(Zdroj!BK$16,A529-1,0)))</f>
        <v/>
      </c>
      <c r="E529" s="34" t="str">
        <f ca="1">IF(C529="","",OFFSET(Zdroj!BL$16,A529-1,0))</f>
        <v/>
      </c>
      <c r="F529" s="157" t="str">
        <f t="shared" ref="F529" ca="1" si="116">IF(SUM(E529:E534)=0,"",SUM(E529:E534))</f>
        <v/>
      </c>
      <c r="G529" s="158" t="str">
        <f t="shared" ref="G529" ca="1" si="117">IF(SUM(E529:E545)=0,"",SUM(E529:E545))</f>
        <v/>
      </c>
    </row>
    <row r="530" spans="1:7" x14ac:dyDescent="0.25">
      <c r="B530" s="159"/>
      <c r="C530" s="67" t="str">
        <f ca="1">IF(OFFSET(Zdroj!AJ$16,A529-1,0)=0,"",CONCATENATE("A",$A$2+1," - ",Zdroj!$AJ$15))</f>
        <v/>
      </c>
      <c r="D530" s="65" t="str">
        <f ca="1">IF(C530="","",CONCATENATE(OFFSET(Zdroj!AJ$16,A529-1,0)," - ",OFFSET(Zdroj!BM$16,A529-1,0)))</f>
        <v/>
      </c>
      <c r="E530" s="34" t="str">
        <f ca="1">IF(C530="","",OFFSET(Zdroj!BN$16,A529-1,0))</f>
        <v/>
      </c>
      <c r="F530" s="157"/>
      <c r="G530" s="158"/>
    </row>
    <row r="531" spans="1:7" x14ac:dyDescent="0.25">
      <c r="B531" s="159"/>
      <c r="C531" s="67" t="str">
        <f ca="1">IF(OFFSET(Zdroj!AK$16,A529-1,0)=0,"",CONCATENATE("A",$A$2+2," - ",Zdroj!$AK$15))</f>
        <v/>
      </c>
      <c r="D531" s="65" t="str">
        <f ca="1">IF(C531="","",CONCATENATE(OFFSET(Zdroj!AK$16,A529-1,0)," - ",OFFSET(Zdroj!BO$16,A529-1,0)))</f>
        <v/>
      </c>
      <c r="E531" s="34" t="str">
        <f ca="1">IF(C531="","",OFFSET(Zdroj!BP$16,A529-1,0))</f>
        <v/>
      </c>
      <c r="F531" s="157"/>
      <c r="G531" s="158"/>
    </row>
    <row r="532" spans="1:7" x14ac:dyDescent="0.25">
      <c r="B532" s="159"/>
      <c r="C532" s="67" t="str">
        <f ca="1">IF(OFFSET(Zdroj!AL$16,A529-1,0)=0,"",CONCATENATE("A",$A$2+3," - ",Zdroj!$AL$15))</f>
        <v/>
      </c>
      <c r="D532" s="65" t="str">
        <f ca="1">IF(C532="","",CONCATENATE(OFFSET(Zdroj!AL$16,A529-1,0)," - ",OFFSET(Zdroj!BQ$16,A529-1,0)))</f>
        <v/>
      </c>
      <c r="E532" s="34" t="str">
        <f ca="1">IF(C532="","",OFFSET(Zdroj!BR$16,A529-1,0))</f>
        <v/>
      </c>
      <c r="F532" s="157"/>
      <c r="G532" s="158"/>
    </row>
    <row r="533" spans="1:7" x14ac:dyDescent="0.25">
      <c r="B533" s="159"/>
      <c r="C533" s="67" t="str">
        <f ca="1">IF(OFFSET(Zdroj!AM$16,A529-1,0)=0,"",CONCATENATE("A",$A$2+4," - ",Zdroj!$AM$15))</f>
        <v/>
      </c>
      <c r="D533" s="65" t="str">
        <f ca="1">IF(C533="","",CONCATENATE(OFFSET(Zdroj!AM$16,A529-1,0)," - ",OFFSET(Zdroj!BS$16,A529-1,0)))</f>
        <v/>
      </c>
      <c r="E533" s="34" t="str">
        <f ca="1">IF(C533="","",OFFSET(Zdroj!BT$16,A529-1,0))</f>
        <v/>
      </c>
      <c r="F533" s="157"/>
      <c r="G533" s="158"/>
    </row>
    <row r="534" spans="1:7" x14ac:dyDescent="0.25">
      <c r="B534" s="159"/>
      <c r="C534" s="67" t="str">
        <f ca="1">IF(OFFSET(Zdroj!AN$16,A529-1,0)=0,"",CONCATENATE("A",$A$2+5," - ",Zdroj!$AN$15))</f>
        <v/>
      </c>
      <c r="D534" s="65" t="str">
        <f ca="1">IF(C534="","",CONCATENATE(OFFSET(Zdroj!AN$16,A529-1,0)," - ",OFFSET(Zdroj!BU$16,A529-1,0)))</f>
        <v/>
      </c>
      <c r="E534" s="34" t="str">
        <f ca="1">IF(C534="","",OFFSET(Zdroj!BV$16,A529-1,0))</f>
        <v/>
      </c>
      <c r="F534" s="157"/>
      <c r="G534" s="158"/>
    </row>
    <row r="535" spans="1:7" x14ac:dyDescent="0.25">
      <c r="B535" s="159"/>
      <c r="C535" s="67" t="str">
        <f ca="1">IF(OFFSET(Zdroj!AO$16,A529-1,0)=0,"",CONCATENATE("B",$A$2," - ",Zdroj!$AO$15))</f>
        <v/>
      </c>
      <c r="D535" s="65" t="str">
        <f ca="1">IF(C535="","",CONCATENATE(OFFSET(Zdroj!AO$16,A529-1,0)))</f>
        <v/>
      </c>
      <c r="E535" s="34" t="str">
        <f ca="1">IF(C535="","",OFFSET(Zdroj!AP$16,A529-1,0))</f>
        <v/>
      </c>
      <c r="F535" s="157" t="str">
        <f t="shared" ref="F535" ca="1" si="118">IF(SUM(E535:E543)=0,"",SUM(E535:E543))</f>
        <v/>
      </c>
      <c r="G535" s="158"/>
    </row>
    <row r="536" spans="1:7" x14ac:dyDescent="0.25">
      <c r="B536" s="159"/>
      <c r="C536" s="67" t="str">
        <f ca="1">IF(OFFSET(Zdroj!AQ$16,A529-1,0)=0,"",CONCATENATE("B",$A$2+1," - ",Zdroj!$AQ$15))</f>
        <v/>
      </c>
      <c r="D536" s="65" t="str">
        <f ca="1">IF(C536="","",CONCATENATE(OFFSET(Zdroj!AQ$16,A529-1,0)))</f>
        <v/>
      </c>
      <c r="E536" s="34" t="str">
        <f ca="1">IF(C536="","",OFFSET(Zdroj!AR$16,A529-1,0))</f>
        <v/>
      </c>
      <c r="F536" s="157"/>
      <c r="G536" s="158"/>
    </row>
    <row r="537" spans="1:7" x14ac:dyDescent="0.25">
      <c r="B537" s="159"/>
      <c r="C537" s="67" t="str">
        <f ca="1">IF(OFFSET(Zdroj!AS$16,A529-1,0)=0,"",CONCATENATE("B",$A$2+2," - ",Zdroj!$AS$15))</f>
        <v/>
      </c>
      <c r="D537" s="65" t="str">
        <f ca="1">IF(C537="","",CONCATENATE(OFFSET(Zdroj!AS$16,A529-1,0)))</f>
        <v/>
      </c>
      <c r="E537" s="34" t="str">
        <f ca="1">IF(C537="","",OFFSET(Zdroj!AT$16,A529-1,0))</f>
        <v/>
      </c>
      <c r="F537" s="157"/>
      <c r="G537" s="158"/>
    </row>
    <row r="538" spans="1:7" x14ac:dyDescent="0.25">
      <c r="B538" s="159"/>
      <c r="C538" s="67" t="str">
        <f ca="1">IF(OFFSET(Zdroj!AU$16,A529-1,0)=0,"",CONCATENATE("B",$A$2+3," - ",Zdroj!$AU$15))</f>
        <v/>
      </c>
      <c r="D538" s="65" t="str">
        <f ca="1">IF(C538="","",CONCATENATE(OFFSET(Zdroj!AU$16,A529-1,0)))</f>
        <v/>
      </c>
      <c r="E538" s="34" t="str">
        <f ca="1">IF(C538="","",OFFSET(Zdroj!AV$16,A529-1,0))</f>
        <v/>
      </c>
      <c r="F538" s="157"/>
      <c r="G538" s="158"/>
    </row>
    <row r="539" spans="1:7" x14ac:dyDescent="0.25">
      <c r="B539" s="159"/>
      <c r="C539" s="67" t="str">
        <f ca="1">IF(OFFSET(Zdroj!AW$16,A529-1,0)=0,"",CONCATENATE("B",$A$2+4," - ",Zdroj!$AW$15))</f>
        <v/>
      </c>
      <c r="D539" s="65" t="str">
        <f ca="1">IF(C539="","",CONCATENATE(OFFSET(Zdroj!AW$16,A529-1,0)))</f>
        <v/>
      </c>
      <c r="E539" s="34" t="str">
        <f ca="1">IF(C539="","",OFFSET(Zdroj!AX$16,A529-1,0))</f>
        <v/>
      </c>
      <c r="F539" s="157"/>
      <c r="G539" s="158"/>
    </row>
    <row r="540" spans="1:7" x14ac:dyDescent="0.25">
      <c r="B540" s="159"/>
      <c r="C540" s="67" t="str">
        <f ca="1">IF(OFFSET(Zdroj!AY$16,A529-1,0)=0,"",CONCATENATE("B",$A$2+5," - ",Zdroj!$AY$15))</f>
        <v/>
      </c>
      <c r="D540" s="65" t="str">
        <f ca="1">IF(C540="","",CONCATENATE(OFFSET(Zdroj!AY$16,A529-1,0)))</f>
        <v/>
      </c>
      <c r="E540" s="34" t="str">
        <f ca="1">IF(C540="","",OFFSET(Zdroj!AZ$16,A529-1,0))</f>
        <v/>
      </c>
      <c r="F540" s="157"/>
      <c r="G540" s="158"/>
    </row>
    <row r="541" spans="1:7" x14ac:dyDescent="0.25">
      <c r="B541" s="159"/>
      <c r="C541" s="67" t="str">
        <f ca="1">IF(OFFSET(Zdroj!BA$16,A529-1,0)=0,"",CONCATENATE("B",$A$2+6," - ",Zdroj!$BA$15))</f>
        <v/>
      </c>
      <c r="D541" s="65" t="str">
        <f ca="1">IF(C541="","",CONCATENATE(OFFSET(Zdroj!BA$16,A529-1,0)))</f>
        <v/>
      </c>
      <c r="E541" s="34" t="str">
        <f ca="1">IF(C541="","",OFFSET(Zdroj!BB$16,A529-1,0))</f>
        <v/>
      </c>
      <c r="F541" s="157"/>
      <c r="G541" s="158"/>
    </row>
    <row r="542" spans="1:7" x14ac:dyDescent="0.25">
      <c r="B542" s="159"/>
      <c r="C542" s="67" t="str">
        <f ca="1">IF(OFFSET(Zdroj!BC$16,A529-1,0)=0,"",CONCATENATE("B",$A$2+7," - ",Zdroj!$BC$15))</f>
        <v/>
      </c>
      <c r="D542" s="65" t="str">
        <f ca="1">IF(C542="","",CONCATENATE(OFFSET(Zdroj!BC$16,A529-1,0)))</f>
        <v/>
      </c>
      <c r="E542" s="34" t="str">
        <f ca="1">IF(C542="","",OFFSET(Zdroj!BD$16,A529-1,0))</f>
        <v/>
      </c>
      <c r="F542" s="157"/>
      <c r="G542" s="158"/>
    </row>
    <row r="543" spans="1:7" x14ac:dyDescent="0.25">
      <c r="B543" s="159"/>
      <c r="C543" s="67" t="str">
        <f ca="1">IF(OFFSET(Zdroj!BE$16,A529-1,0)=0,"",CONCATENATE("B",$A$2+8," - ",Zdroj!$BE$15))</f>
        <v/>
      </c>
      <c r="D543" s="65" t="str">
        <f ca="1">IF(C543="","",CONCATENATE(OFFSET(Zdroj!BE$16,A529-1,0)))</f>
        <v/>
      </c>
      <c r="E543" s="34" t="str">
        <f ca="1">IF(C543="","",OFFSET(Zdroj!BF$16,A529-1,0))</f>
        <v/>
      </c>
      <c r="F543" s="157"/>
      <c r="G543" s="158"/>
    </row>
    <row r="544" spans="1:7" x14ac:dyDescent="0.25">
      <c r="B544" s="159"/>
      <c r="C544" s="67" t="str">
        <f ca="1">IF(OFFSET(Zdroj!BG$16,A529-1,0)=0,"",CONCATENATE("C",$A$2," - ",Zdroj!$BG$15))</f>
        <v/>
      </c>
      <c r="D544" s="65" t="str">
        <f ca="1">IF(C544="","",CONCATENATE(OFFSET(Zdroj!BG$16,A529-1,0)))</f>
        <v/>
      </c>
      <c r="E544" s="34" t="str">
        <f ca="1">IF(C544="","",OFFSET(Zdroj!BH$16,A529-1,0))</f>
        <v/>
      </c>
      <c r="F544" s="157" t="str">
        <f t="shared" ref="F544" ca="1" si="119">IF(SUM(E544:E545)=0,"",SUM(E544:E545))</f>
        <v/>
      </c>
      <c r="G544" s="158"/>
    </row>
    <row r="545" spans="1:7" x14ac:dyDescent="0.25">
      <c r="B545" s="159"/>
      <c r="C545" s="67" t="str">
        <f ca="1">IF(OFFSET(Zdroj!BI$16,A529-1,0)=0,"",CONCATENATE("C",$A$2+1," - ",Zdroj!$BI$15))</f>
        <v/>
      </c>
      <c r="D545" s="65" t="str">
        <f ca="1">IF(C545="","",CONCATENATE(OFFSET(Zdroj!BI$16,A529-1,0)))</f>
        <v/>
      </c>
      <c r="E545" s="34" t="str">
        <f ca="1">IF(C545="","",OFFSET(Zdroj!BJ$16,A529-1,0))</f>
        <v/>
      </c>
      <c r="F545" s="157"/>
      <c r="G545" s="158"/>
    </row>
    <row r="546" spans="1:7" x14ac:dyDescent="0.25">
      <c r="A546">
        <f>SUM((ROW()+15)/17)</f>
        <v>33</v>
      </c>
      <c r="B546" s="159" t="str">
        <f ca="1">IF(OFFSET(Zdroj!$B$16,A546-1,0)&gt;0,CONCATENATE(A546,"
","___ ","
",OFFSET(Zdroj!$B$16,A546-1,0)),"")</f>
        <v/>
      </c>
      <c r="C546" s="67" t="str">
        <f ca="1">IF(OFFSET(Zdroj!AI$16,A546-1,0)=0,"",CONCATENATE("A",$A$2," - ",Zdroj!$AI$15))</f>
        <v/>
      </c>
      <c r="D546" s="65" t="str">
        <f ca="1">IF(C546="","",CONCATENATE(OFFSET(Zdroj!AI$16,A546-1,0)," - ",OFFSET(Zdroj!BK$16,A546-1,0)))</f>
        <v/>
      </c>
      <c r="E546" s="34" t="str">
        <f ca="1">IF(C546="","",OFFSET(Zdroj!BL$16,A546-1,0))</f>
        <v/>
      </c>
      <c r="F546" s="157" t="str">
        <f t="shared" ref="F546" ca="1" si="120">IF(SUM(E546:E551)=0,"",SUM(E546:E551))</f>
        <v/>
      </c>
      <c r="G546" s="158" t="str">
        <f t="shared" ref="G546" ca="1" si="121">IF(SUM(E546:E562)=0,"",SUM(E546:E562))</f>
        <v/>
      </c>
    </row>
    <row r="547" spans="1:7" x14ac:dyDescent="0.25">
      <c r="B547" s="159"/>
      <c r="C547" s="67" t="str">
        <f ca="1">IF(OFFSET(Zdroj!AJ$16,A546-1,0)=0,"",CONCATENATE("A",$A$2+1," - ",Zdroj!$AJ$15))</f>
        <v/>
      </c>
      <c r="D547" s="65" t="str">
        <f ca="1">IF(C547="","",CONCATENATE(OFFSET(Zdroj!AJ$16,A546-1,0)," - ",OFFSET(Zdroj!BM$16,A546-1,0)))</f>
        <v/>
      </c>
      <c r="E547" s="34" t="str">
        <f ca="1">IF(C547="","",OFFSET(Zdroj!BN$16,A546-1,0))</f>
        <v/>
      </c>
      <c r="F547" s="157"/>
      <c r="G547" s="158"/>
    </row>
    <row r="548" spans="1:7" x14ac:dyDescent="0.25">
      <c r="B548" s="159"/>
      <c r="C548" s="67" t="str">
        <f ca="1">IF(OFFSET(Zdroj!AK$16,A546-1,0)=0,"",CONCATENATE("A",$A$2+2," - ",Zdroj!$AK$15))</f>
        <v/>
      </c>
      <c r="D548" s="65" t="str">
        <f ca="1">IF(C548="","",CONCATENATE(OFFSET(Zdroj!AK$16,A546-1,0)," - ",OFFSET(Zdroj!BO$16,A546-1,0)))</f>
        <v/>
      </c>
      <c r="E548" s="34" t="str">
        <f ca="1">IF(C548="","",OFFSET(Zdroj!BP$16,A546-1,0))</f>
        <v/>
      </c>
      <c r="F548" s="157"/>
      <c r="G548" s="158"/>
    </row>
    <row r="549" spans="1:7" x14ac:dyDescent="0.25">
      <c r="B549" s="159"/>
      <c r="C549" s="67" t="str">
        <f ca="1">IF(OFFSET(Zdroj!AL$16,A546-1,0)=0,"",CONCATENATE("A",$A$2+3," - ",Zdroj!$AL$15))</f>
        <v/>
      </c>
      <c r="D549" s="65" t="str">
        <f ca="1">IF(C549="","",CONCATENATE(OFFSET(Zdroj!AL$16,A546-1,0)," - ",OFFSET(Zdroj!BQ$16,A546-1,0)))</f>
        <v/>
      </c>
      <c r="E549" s="34" t="str">
        <f ca="1">IF(C549="","",OFFSET(Zdroj!BR$16,A546-1,0))</f>
        <v/>
      </c>
      <c r="F549" s="157"/>
      <c r="G549" s="158"/>
    </row>
    <row r="550" spans="1:7" x14ac:dyDescent="0.25">
      <c r="B550" s="159"/>
      <c r="C550" s="67" t="str">
        <f ca="1">IF(OFFSET(Zdroj!AM$16,A546-1,0)=0,"",CONCATENATE("A",$A$2+4," - ",Zdroj!$AM$15))</f>
        <v/>
      </c>
      <c r="D550" s="65" t="str">
        <f ca="1">IF(C550="","",CONCATENATE(OFFSET(Zdroj!AM$16,A546-1,0)," - ",OFFSET(Zdroj!BS$16,A546-1,0)))</f>
        <v/>
      </c>
      <c r="E550" s="34" t="str">
        <f ca="1">IF(C550="","",OFFSET(Zdroj!BT$16,A546-1,0))</f>
        <v/>
      </c>
      <c r="F550" s="157"/>
      <c r="G550" s="158"/>
    </row>
    <row r="551" spans="1:7" x14ac:dyDescent="0.25">
      <c r="B551" s="159"/>
      <c r="C551" s="67" t="str">
        <f ca="1">IF(OFFSET(Zdroj!AN$16,A546-1,0)=0,"",CONCATENATE("A",$A$2+5," - ",Zdroj!$AN$15))</f>
        <v/>
      </c>
      <c r="D551" s="65" t="str">
        <f ca="1">IF(C551="","",CONCATENATE(OFFSET(Zdroj!AN$16,A546-1,0)," - ",OFFSET(Zdroj!BU$16,A546-1,0)))</f>
        <v/>
      </c>
      <c r="E551" s="34" t="str">
        <f ca="1">IF(C551="","",OFFSET(Zdroj!BV$16,A546-1,0))</f>
        <v/>
      </c>
      <c r="F551" s="157"/>
      <c r="G551" s="158"/>
    </row>
    <row r="552" spans="1:7" x14ac:dyDescent="0.25">
      <c r="B552" s="159"/>
      <c r="C552" s="67" t="str">
        <f ca="1">IF(OFFSET(Zdroj!AO$16,A546-1,0)=0,"",CONCATENATE("B",$A$2," - ",Zdroj!$AO$15))</f>
        <v/>
      </c>
      <c r="D552" s="65" t="str">
        <f ca="1">IF(C552="","",CONCATENATE(OFFSET(Zdroj!AO$16,A546-1,0)))</f>
        <v/>
      </c>
      <c r="E552" s="34" t="str">
        <f ca="1">IF(C552="","",OFFSET(Zdroj!AP$16,A546-1,0))</f>
        <v/>
      </c>
      <c r="F552" s="157" t="str">
        <f t="shared" ref="F552" ca="1" si="122">IF(SUM(E552:E560)=0,"",SUM(E552:E560))</f>
        <v/>
      </c>
      <c r="G552" s="158"/>
    </row>
    <row r="553" spans="1:7" x14ac:dyDescent="0.25">
      <c r="B553" s="159"/>
      <c r="C553" s="67" t="str">
        <f ca="1">IF(OFFSET(Zdroj!AQ$16,A546-1,0)=0,"",CONCATENATE("B",$A$2+1," - ",Zdroj!$AQ$15))</f>
        <v/>
      </c>
      <c r="D553" s="65" t="str">
        <f ca="1">IF(C553="","",CONCATENATE(OFFSET(Zdroj!AQ$16,A546-1,0)))</f>
        <v/>
      </c>
      <c r="E553" s="34" t="str">
        <f ca="1">IF(C553="","",OFFSET(Zdroj!AR$16,A546-1,0))</f>
        <v/>
      </c>
      <c r="F553" s="157"/>
      <c r="G553" s="158"/>
    </row>
    <row r="554" spans="1:7" x14ac:dyDescent="0.25">
      <c r="B554" s="159"/>
      <c r="C554" s="67" t="str">
        <f ca="1">IF(OFFSET(Zdroj!AS$16,A546-1,0)=0,"",CONCATENATE("B",$A$2+2," - ",Zdroj!$AS$15))</f>
        <v/>
      </c>
      <c r="D554" s="65" t="str">
        <f ca="1">IF(C554="","",CONCATENATE(OFFSET(Zdroj!AS$16,A546-1,0)))</f>
        <v/>
      </c>
      <c r="E554" s="34" t="str">
        <f ca="1">IF(C554="","",OFFSET(Zdroj!AT$16,A546-1,0))</f>
        <v/>
      </c>
      <c r="F554" s="157"/>
      <c r="G554" s="158"/>
    </row>
    <row r="555" spans="1:7" x14ac:dyDescent="0.25">
      <c r="B555" s="159"/>
      <c r="C555" s="67" t="str">
        <f ca="1">IF(OFFSET(Zdroj!AU$16,A546-1,0)=0,"",CONCATENATE("B",$A$2+3," - ",Zdroj!$AU$15))</f>
        <v/>
      </c>
      <c r="D555" s="65" t="str">
        <f ca="1">IF(C555="","",CONCATENATE(OFFSET(Zdroj!AU$16,A546-1,0)))</f>
        <v/>
      </c>
      <c r="E555" s="34" t="str">
        <f ca="1">IF(C555="","",OFFSET(Zdroj!AV$16,A546-1,0))</f>
        <v/>
      </c>
      <c r="F555" s="157"/>
      <c r="G555" s="158"/>
    </row>
    <row r="556" spans="1:7" x14ac:dyDescent="0.25">
      <c r="B556" s="159"/>
      <c r="C556" s="67" t="str">
        <f ca="1">IF(OFFSET(Zdroj!AW$16,A546-1,0)=0,"",CONCATENATE("B",$A$2+4," - ",Zdroj!$AW$15))</f>
        <v/>
      </c>
      <c r="D556" s="65" t="str">
        <f ca="1">IF(C556="","",CONCATENATE(OFFSET(Zdroj!AW$16,A546-1,0)))</f>
        <v/>
      </c>
      <c r="E556" s="34" t="str">
        <f ca="1">IF(C556="","",OFFSET(Zdroj!AX$16,A546-1,0))</f>
        <v/>
      </c>
      <c r="F556" s="157"/>
      <c r="G556" s="158"/>
    </row>
    <row r="557" spans="1:7" x14ac:dyDescent="0.25">
      <c r="B557" s="159"/>
      <c r="C557" s="67" t="str">
        <f ca="1">IF(OFFSET(Zdroj!AY$16,A546-1,0)=0,"",CONCATENATE("B",$A$2+5," - ",Zdroj!$AY$15))</f>
        <v/>
      </c>
      <c r="D557" s="65" t="str">
        <f ca="1">IF(C557="","",CONCATENATE(OFFSET(Zdroj!AY$16,A546-1,0)))</f>
        <v/>
      </c>
      <c r="E557" s="34" t="str">
        <f ca="1">IF(C557="","",OFFSET(Zdroj!AZ$16,A546-1,0))</f>
        <v/>
      </c>
      <c r="F557" s="157"/>
      <c r="G557" s="158"/>
    </row>
    <row r="558" spans="1:7" x14ac:dyDescent="0.25">
      <c r="B558" s="159"/>
      <c r="C558" s="67" t="str">
        <f ca="1">IF(OFFSET(Zdroj!BA$16,A546-1,0)=0,"",CONCATENATE("B",$A$2+6," - ",Zdroj!$BA$15))</f>
        <v/>
      </c>
      <c r="D558" s="65" t="str">
        <f ca="1">IF(C558="","",CONCATENATE(OFFSET(Zdroj!BA$16,A546-1,0)))</f>
        <v/>
      </c>
      <c r="E558" s="34" t="str">
        <f ca="1">IF(C558="","",OFFSET(Zdroj!BB$16,A546-1,0))</f>
        <v/>
      </c>
      <c r="F558" s="157"/>
      <c r="G558" s="158"/>
    </row>
    <row r="559" spans="1:7" x14ac:dyDescent="0.25">
      <c r="B559" s="159"/>
      <c r="C559" s="67" t="str">
        <f ca="1">IF(OFFSET(Zdroj!BC$16,A546-1,0)=0,"",CONCATENATE("B",$A$2+7," - ",Zdroj!$BC$15))</f>
        <v/>
      </c>
      <c r="D559" s="65" t="str">
        <f ca="1">IF(C559="","",CONCATENATE(OFFSET(Zdroj!BC$16,A546-1,0)))</f>
        <v/>
      </c>
      <c r="E559" s="34" t="str">
        <f ca="1">IF(C559="","",OFFSET(Zdroj!BD$16,A546-1,0))</f>
        <v/>
      </c>
      <c r="F559" s="157"/>
      <c r="G559" s="158"/>
    </row>
    <row r="560" spans="1:7" x14ac:dyDescent="0.25">
      <c r="B560" s="159"/>
      <c r="C560" s="67" t="str">
        <f ca="1">IF(OFFSET(Zdroj!BE$16,A546-1,0)=0,"",CONCATENATE("B",$A$2+8," - ",Zdroj!$BE$15))</f>
        <v/>
      </c>
      <c r="D560" s="65" t="str">
        <f ca="1">IF(C560="","",CONCATENATE(OFFSET(Zdroj!BE$16,A546-1,0)))</f>
        <v/>
      </c>
      <c r="E560" s="34" t="str">
        <f ca="1">IF(C560="","",OFFSET(Zdroj!BF$16,A546-1,0))</f>
        <v/>
      </c>
      <c r="F560" s="157"/>
      <c r="G560" s="158"/>
    </row>
    <row r="561" spans="1:7" x14ac:dyDescent="0.25">
      <c r="B561" s="159"/>
      <c r="C561" s="67" t="str">
        <f ca="1">IF(OFFSET(Zdroj!BG$16,A546-1,0)=0,"",CONCATENATE("C",$A$2," - ",Zdroj!$BG$15))</f>
        <v/>
      </c>
      <c r="D561" s="65" t="str">
        <f ca="1">IF(C561="","",CONCATENATE(OFFSET(Zdroj!BG$16,A546-1,0)))</f>
        <v/>
      </c>
      <c r="E561" s="34" t="str">
        <f ca="1">IF(C561="","",OFFSET(Zdroj!BH$16,A546-1,0))</f>
        <v/>
      </c>
      <c r="F561" s="157" t="str">
        <f t="shared" ref="F561" ca="1" si="123">IF(SUM(E561:E562)=0,"",SUM(E561:E562))</f>
        <v/>
      </c>
      <c r="G561" s="158"/>
    </row>
    <row r="562" spans="1:7" x14ac:dyDescent="0.25">
      <c r="B562" s="159"/>
      <c r="C562" s="67" t="str">
        <f ca="1">IF(OFFSET(Zdroj!BI$16,A546-1,0)=0,"",CONCATENATE("C",$A$2+1," - ",Zdroj!$BI$15))</f>
        <v/>
      </c>
      <c r="D562" s="65" t="str">
        <f ca="1">IF(C562="","",CONCATENATE(OFFSET(Zdroj!BI$16,A546-1,0)))</f>
        <v/>
      </c>
      <c r="E562" s="34" t="str">
        <f ca="1">IF(C562="","",OFFSET(Zdroj!BJ$16,A546-1,0))</f>
        <v/>
      </c>
      <c r="F562" s="157"/>
      <c r="G562" s="158"/>
    </row>
    <row r="563" spans="1:7" x14ac:dyDescent="0.25">
      <c r="A563">
        <f>SUM((ROW()+15)/17)</f>
        <v>34</v>
      </c>
      <c r="B563" s="159" t="str">
        <f ca="1">IF(OFFSET(Zdroj!$B$16,A563-1,0)&gt;0,CONCATENATE(A563,"
","___ ","
",OFFSET(Zdroj!$B$16,A563-1,0)),"")</f>
        <v/>
      </c>
      <c r="C563" s="67" t="str">
        <f ca="1">IF(OFFSET(Zdroj!AI$16,A563-1,0)=0,"",CONCATENATE("A",$A$2," - ",Zdroj!$AI$15))</f>
        <v/>
      </c>
      <c r="D563" s="65" t="str">
        <f ca="1">IF(C563="","",CONCATENATE(OFFSET(Zdroj!AI$16,A563-1,0)," - ",OFFSET(Zdroj!BK$16,A563-1,0)))</f>
        <v/>
      </c>
      <c r="E563" s="34" t="str">
        <f ca="1">IF(C563="","",OFFSET(Zdroj!BL$16,A563-1,0))</f>
        <v/>
      </c>
      <c r="F563" s="157" t="str">
        <f t="shared" ref="F563" ca="1" si="124">IF(SUM(E563:E568)=0,"",SUM(E563:E568))</f>
        <v/>
      </c>
      <c r="G563" s="158" t="str">
        <f t="shared" ref="G563" ca="1" si="125">IF(SUM(E563:E579)=0,"",SUM(E563:E579))</f>
        <v/>
      </c>
    </row>
    <row r="564" spans="1:7" x14ac:dyDescent="0.25">
      <c r="B564" s="159"/>
      <c r="C564" s="67" t="str">
        <f ca="1">IF(OFFSET(Zdroj!AJ$16,A563-1,0)=0,"",CONCATENATE("A",$A$2+1," - ",Zdroj!$AJ$15))</f>
        <v/>
      </c>
      <c r="D564" s="65" t="str">
        <f ca="1">IF(C564="","",CONCATENATE(OFFSET(Zdroj!AJ$16,A563-1,0)," - ",OFFSET(Zdroj!BM$16,A563-1,0)))</f>
        <v/>
      </c>
      <c r="E564" s="34" t="str">
        <f ca="1">IF(C564="","",OFFSET(Zdroj!BN$16,A563-1,0))</f>
        <v/>
      </c>
      <c r="F564" s="157"/>
      <c r="G564" s="158"/>
    </row>
    <row r="565" spans="1:7" x14ac:dyDescent="0.25">
      <c r="B565" s="159"/>
      <c r="C565" s="67" t="str">
        <f ca="1">IF(OFFSET(Zdroj!AK$16,A563-1,0)=0,"",CONCATENATE("A",$A$2+2," - ",Zdroj!$AK$15))</f>
        <v/>
      </c>
      <c r="D565" s="65" t="str">
        <f ca="1">IF(C565="","",CONCATENATE(OFFSET(Zdroj!AK$16,A563-1,0)," - ",OFFSET(Zdroj!BO$16,A563-1,0)))</f>
        <v/>
      </c>
      <c r="E565" s="34" t="str">
        <f ca="1">IF(C565="","",OFFSET(Zdroj!BP$16,A563-1,0))</f>
        <v/>
      </c>
      <c r="F565" s="157"/>
      <c r="G565" s="158"/>
    </row>
    <row r="566" spans="1:7" x14ac:dyDescent="0.25">
      <c r="B566" s="159"/>
      <c r="C566" s="67" t="str">
        <f ca="1">IF(OFFSET(Zdroj!AL$16,A563-1,0)=0,"",CONCATENATE("A",$A$2+3," - ",Zdroj!$AL$15))</f>
        <v/>
      </c>
      <c r="D566" s="65" t="str">
        <f ca="1">IF(C566="","",CONCATENATE(OFFSET(Zdroj!AL$16,A563-1,0)," - ",OFFSET(Zdroj!BQ$16,A563-1,0)))</f>
        <v/>
      </c>
      <c r="E566" s="34" t="str">
        <f ca="1">IF(C566="","",OFFSET(Zdroj!BR$16,A563-1,0))</f>
        <v/>
      </c>
      <c r="F566" s="157"/>
      <c r="G566" s="158"/>
    </row>
    <row r="567" spans="1:7" x14ac:dyDescent="0.25">
      <c r="B567" s="159"/>
      <c r="C567" s="67" t="str">
        <f ca="1">IF(OFFSET(Zdroj!AM$16,A563-1,0)=0,"",CONCATENATE("A",$A$2+4," - ",Zdroj!$AM$15))</f>
        <v/>
      </c>
      <c r="D567" s="65" t="str">
        <f ca="1">IF(C567="","",CONCATENATE(OFFSET(Zdroj!AM$16,A563-1,0)," - ",OFFSET(Zdroj!BS$16,A563-1,0)))</f>
        <v/>
      </c>
      <c r="E567" s="34" t="str">
        <f ca="1">IF(C567="","",OFFSET(Zdroj!BT$16,A563-1,0))</f>
        <v/>
      </c>
      <c r="F567" s="157"/>
      <c r="G567" s="158"/>
    </row>
    <row r="568" spans="1:7" x14ac:dyDescent="0.25">
      <c r="B568" s="159"/>
      <c r="C568" s="67" t="str">
        <f ca="1">IF(OFFSET(Zdroj!AN$16,A563-1,0)=0,"",CONCATENATE("A",$A$2+5," - ",Zdroj!$AN$15))</f>
        <v/>
      </c>
      <c r="D568" s="65" t="str">
        <f ca="1">IF(C568="","",CONCATENATE(OFFSET(Zdroj!AN$16,A563-1,0)," - ",OFFSET(Zdroj!BU$16,A563-1,0)))</f>
        <v/>
      </c>
      <c r="E568" s="34" t="str">
        <f ca="1">IF(C568="","",OFFSET(Zdroj!BV$16,A563-1,0))</f>
        <v/>
      </c>
      <c r="F568" s="157"/>
      <c r="G568" s="158"/>
    </row>
    <row r="569" spans="1:7" x14ac:dyDescent="0.25">
      <c r="B569" s="159"/>
      <c r="C569" s="67" t="str">
        <f ca="1">IF(OFFSET(Zdroj!AO$16,A563-1,0)=0,"",CONCATENATE("B",$A$2," - ",Zdroj!$AO$15))</f>
        <v/>
      </c>
      <c r="D569" s="65" t="str">
        <f ca="1">IF(C569="","",CONCATENATE(OFFSET(Zdroj!AO$16,A563-1,0)))</f>
        <v/>
      </c>
      <c r="E569" s="34" t="str">
        <f ca="1">IF(C569="","",OFFSET(Zdroj!AP$16,A563-1,0))</f>
        <v/>
      </c>
      <c r="F569" s="157" t="str">
        <f t="shared" ref="F569" ca="1" si="126">IF(SUM(E569:E577)=0,"",SUM(E569:E577))</f>
        <v/>
      </c>
      <c r="G569" s="158"/>
    </row>
    <row r="570" spans="1:7" x14ac:dyDescent="0.25">
      <c r="B570" s="159"/>
      <c r="C570" s="67" t="str">
        <f ca="1">IF(OFFSET(Zdroj!AQ$16,A563-1,0)=0,"",CONCATENATE("B",$A$2+1," - ",Zdroj!$AQ$15))</f>
        <v/>
      </c>
      <c r="D570" s="65" t="str">
        <f ca="1">IF(C570="","",CONCATENATE(OFFSET(Zdroj!AQ$16,A563-1,0)))</f>
        <v/>
      </c>
      <c r="E570" s="34" t="str">
        <f ca="1">IF(C570="","",OFFSET(Zdroj!AR$16,A563-1,0))</f>
        <v/>
      </c>
      <c r="F570" s="157"/>
      <c r="G570" s="158"/>
    </row>
    <row r="571" spans="1:7" x14ac:dyDescent="0.25">
      <c r="B571" s="159"/>
      <c r="C571" s="67" t="str">
        <f ca="1">IF(OFFSET(Zdroj!AS$16,A563-1,0)=0,"",CONCATENATE("B",$A$2+2," - ",Zdroj!$AS$15))</f>
        <v/>
      </c>
      <c r="D571" s="65" t="str">
        <f ca="1">IF(C571="","",CONCATENATE(OFFSET(Zdroj!AS$16,A563-1,0)))</f>
        <v/>
      </c>
      <c r="E571" s="34" t="str">
        <f ca="1">IF(C571="","",OFFSET(Zdroj!AT$16,A563-1,0))</f>
        <v/>
      </c>
      <c r="F571" s="157"/>
      <c r="G571" s="158"/>
    </row>
    <row r="572" spans="1:7" x14ac:dyDescent="0.25">
      <c r="B572" s="159"/>
      <c r="C572" s="67" t="str">
        <f ca="1">IF(OFFSET(Zdroj!AU$16,A563-1,0)=0,"",CONCATENATE("B",$A$2+3," - ",Zdroj!$AU$15))</f>
        <v/>
      </c>
      <c r="D572" s="65" t="str">
        <f ca="1">IF(C572="","",CONCATENATE(OFFSET(Zdroj!AU$16,A563-1,0)))</f>
        <v/>
      </c>
      <c r="E572" s="34" t="str">
        <f ca="1">IF(C572="","",OFFSET(Zdroj!AV$16,A563-1,0))</f>
        <v/>
      </c>
      <c r="F572" s="157"/>
      <c r="G572" s="158"/>
    </row>
    <row r="573" spans="1:7" x14ac:dyDescent="0.25">
      <c r="B573" s="159"/>
      <c r="C573" s="67" t="str">
        <f ca="1">IF(OFFSET(Zdroj!AW$16,A563-1,0)=0,"",CONCATENATE("B",$A$2+4," - ",Zdroj!$AW$15))</f>
        <v/>
      </c>
      <c r="D573" s="65" t="str">
        <f ca="1">IF(C573="","",CONCATENATE(OFFSET(Zdroj!AW$16,A563-1,0)))</f>
        <v/>
      </c>
      <c r="E573" s="34" t="str">
        <f ca="1">IF(C573="","",OFFSET(Zdroj!AX$16,A563-1,0))</f>
        <v/>
      </c>
      <c r="F573" s="157"/>
      <c r="G573" s="158"/>
    </row>
    <row r="574" spans="1:7" x14ac:dyDescent="0.25">
      <c r="B574" s="159"/>
      <c r="C574" s="67" t="str">
        <f ca="1">IF(OFFSET(Zdroj!AY$16,A563-1,0)=0,"",CONCATENATE("B",$A$2+5," - ",Zdroj!$AY$15))</f>
        <v/>
      </c>
      <c r="D574" s="65" t="str">
        <f ca="1">IF(C574="","",CONCATENATE(OFFSET(Zdroj!AY$16,A563-1,0)))</f>
        <v/>
      </c>
      <c r="E574" s="34" t="str">
        <f ca="1">IF(C574="","",OFFSET(Zdroj!AZ$16,A563-1,0))</f>
        <v/>
      </c>
      <c r="F574" s="157"/>
      <c r="G574" s="158"/>
    </row>
    <row r="575" spans="1:7" x14ac:dyDescent="0.25">
      <c r="B575" s="159"/>
      <c r="C575" s="67" t="str">
        <f ca="1">IF(OFFSET(Zdroj!BA$16,A563-1,0)=0,"",CONCATENATE("B",$A$2+6," - ",Zdroj!$BA$15))</f>
        <v/>
      </c>
      <c r="D575" s="65" t="str">
        <f ca="1">IF(C575="","",CONCATENATE(OFFSET(Zdroj!BA$16,A563-1,0)))</f>
        <v/>
      </c>
      <c r="E575" s="34" t="str">
        <f ca="1">IF(C575="","",OFFSET(Zdroj!BB$16,A563-1,0))</f>
        <v/>
      </c>
      <c r="F575" s="157"/>
      <c r="G575" s="158"/>
    </row>
    <row r="576" spans="1:7" x14ac:dyDescent="0.25">
      <c r="B576" s="159"/>
      <c r="C576" s="67" t="str">
        <f ca="1">IF(OFFSET(Zdroj!BC$16,A563-1,0)=0,"",CONCATENATE("B",$A$2+7," - ",Zdroj!$BC$15))</f>
        <v/>
      </c>
      <c r="D576" s="65" t="str">
        <f ca="1">IF(C576="","",CONCATENATE(OFFSET(Zdroj!BC$16,A563-1,0)))</f>
        <v/>
      </c>
      <c r="E576" s="34" t="str">
        <f ca="1">IF(C576="","",OFFSET(Zdroj!BD$16,A563-1,0))</f>
        <v/>
      </c>
      <c r="F576" s="157"/>
      <c r="G576" s="158"/>
    </row>
    <row r="577" spans="1:7" x14ac:dyDescent="0.25">
      <c r="B577" s="159"/>
      <c r="C577" s="67" t="str">
        <f ca="1">IF(OFFSET(Zdroj!BE$16,A563-1,0)=0,"",CONCATENATE("B",$A$2+8," - ",Zdroj!$BE$15))</f>
        <v/>
      </c>
      <c r="D577" s="65" t="str">
        <f ca="1">IF(C577="","",CONCATENATE(OFFSET(Zdroj!BE$16,A563-1,0)))</f>
        <v/>
      </c>
      <c r="E577" s="34" t="str">
        <f ca="1">IF(C577="","",OFFSET(Zdroj!BF$16,A563-1,0))</f>
        <v/>
      </c>
      <c r="F577" s="157"/>
      <c r="G577" s="158"/>
    </row>
    <row r="578" spans="1:7" x14ac:dyDescent="0.25">
      <c r="B578" s="159"/>
      <c r="C578" s="67" t="str">
        <f ca="1">IF(OFFSET(Zdroj!BG$16,A563-1,0)=0,"",CONCATENATE("C",$A$2," - ",Zdroj!$BG$15))</f>
        <v/>
      </c>
      <c r="D578" s="65" t="str">
        <f ca="1">IF(C578="","",CONCATENATE(OFFSET(Zdroj!BG$16,A563-1,0)))</f>
        <v/>
      </c>
      <c r="E578" s="34" t="str">
        <f ca="1">IF(C578="","",OFFSET(Zdroj!BH$16,A563-1,0))</f>
        <v/>
      </c>
      <c r="F578" s="157" t="str">
        <f t="shared" ref="F578" ca="1" si="127">IF(SUM(E578:E579)=0,"",SUM(E578:E579))</f>
        <v/>
      </c>
      <c r="G578" s="158"/>
    </row>
    <row r="579" spans="1:7" x14ac:dyDescent="0.25">
      <c r="B579" s="159"/>
      <c r="C579" s="67" t="str">
        <f ca="1">IF(OFFSET(Zdroj!BI$16,A563-1,0)=0,"",CONCATENATE("C",$A$2+1," - ",Zdroj!$BI$15))</f>
        <v/>
      </c>
      <c r="D579" s="65" t="str">
        <f ca="1">IF(C579="","",CONCATENATE(OFFSET(Zdroj!BI$16,A563-1,0)))</f>
        <v/>
      </c>
      <c r="E579" s="34" t="str">
        <f ca="1">IF(C579="","",OFFSET(Zdroj!BJ$16,A563-1,0))</f>
        <v/>
      </c>
      <c r="F579" s="157"/>
      <c r="G579" s="158"/>
    </row>
    <row r="580" spans="1:7" x14ac:dyDescent="0.25">
      <c r="A580">
        <f>SUM((ROW()+15)/17)</f>
        <v>35</v>
      </c>
      <c r="B580" s="159" t="str">
        <f ca="1">IF(OFFSET(Zdroj!$B$16,A580-1,0)&gt;0,CONCATENATE(A580,"
","___ ","
",OFFSET(Zdroj!$B$16,A580-1,0)),"")</f>
        <v/>
      </c>
      <c r="C580" s="67" t="str">
        <f ca="1">IF(OFFSET(Zdroj!AI$16,A580-1,0)=0,"",CONCATENATE("A",$A$2," - ",Zdroj!$AI$15))</f>
        <v/>
      </c>
      <c r="D580" s="65" t="str">
        <f ca="1">IF(C580="","",CONCATENATE(OFFSET(Zdroj!AI$16,A580-1,0)," - ",OFFSET(Zdroj!BK$16,A580-1,0)))</f>
        <v/>
      </c>
      <c r="E580" s="34" t="str">
        <f ca="1">IF(C580="","",OFFSET(Zdroj!BL$16,A580-1,0))</f>
        <v/>
      </c>
      <c r="F580" s="157" t="str">
        <f t="shared" ref="F580" ca="1" si="128">IF(SUM(E580:E585)=0,"",SUM(E580:E585))</f>
        <v/>
      </c>
      <c r="G580" s="158" t="str">
        <f t="shared" ref="G580" ca="1" si="129">IF(SUM(E580:E596)=0,"",SUM(E580:E596))</f>
        <v/>
      </c>
    </row>
    <row r="581" spans="1:7" x14ac:dyDescent="0.25">
      <c r="B581" s="159"/>
      <c r="C581" s="67" t="str">
        <f ca="1">IF(OFFSET(Zdroj!AJ$16,A580-1,0)=0,"",CONCATENATE("A",$A$2+1," - ",Zdroj!$AJ$15))</f>
        <v/>
      </c>
      <c r="D581" s="65" t="str">
        <f ca="1">IF(C581="","",CONCATENATE(OFFSET(Zdroj!AJ$16,A580-1,0)," - ",OFFSET(Zdroj!BM$16,A580-1,0)))</f>
        <v/>
      </c>
      <c r="E581" s="34" t="str">
        <f ca="1">IF(C581="","",OFFSET(Zdroj!BN$16,A580-1,0))</f>
        <v/>
      </c>
      <c r="F581" s="157"/>
      <c r="G581" s="158"/>
    </row>
    <row r="582" spans="1:7" x14ac:dyDescent="0.25">
      <c r="B582" s="159"/>
      <c r="C582" s="67" t="str">
        <f ca="1">IF(OFFSET(Zdroj!AK$16,A580-1,0)=0,"",CONCATENATE("A",$A$2+2," - ",Zdroj!$AK$15))</f>
        <v/>
      </c>
      <c r="D582" s="65" t="str">
        <f ca="1">IF(C582="","",CONCATENATE(OFFSET(Zdroj!AK$16,A580-1,0)," - ",OFFSET(Zdroj!BO$16,A580-1,0)))</f>
        <v/>
      </c>
      <c r="E582" s="34" t="str">
        <f ca="1">IF(C582="","",OFFSET(Zdroj!BP$16,A580-1,0))</f>
        <v/>
      </c>
      <c r="F582" s="157"/>
      <c r="G582" s="158"/>
    </row>
    <row r="583" spans="1:7" x14ac:dyDescent="0.25">
      <c r="B583" s="159"/>
      <c r="C583" s="67" t="str">
        <f ca="1">IF(OFFSET(Zdroj!AL$16,A580-1,0)=0,"",CONCATENATE("A",$A$2+3," - ",Zdroj!$AL$15))</f>
        <v/>
      </c>
      <c r="D583" s="65" t="str">
        <f ca="1">IF(C583="","",CONCATENATE(OFFSET(Zdroj!AL$16,A580-1,0)," - ",OFFSET(Zdroj!BQ$16,A580-1,0)))</f>
        <v/>
      </c>
      <c r="E583" s="34" t="str">
        <f ca="1">IF(C583="","",OFFSET(Zdroj!BR$16,A580-1,0))</f>
        <v/>
      </c>
      <c r="F583" s="157"/>
      <c r="G583" s="158"/>
    </row>
    <row r="584" spans="1:7" x14ac:dyDescent="0.25">
      <c r="B584" s="159"/>
      <c r="C584" s="67" t="str">
        <f ca="1">IF(OFFSET(Zdroj!AM$16,A580-1,0)=0,"",CONCATENATE("A",$A$2+4," - ",Zdroj!$AM$15))</f>
        <v/>
      </c>
      <c r="D584" s="65" t="str">
        <f ca="1">IF(C584="","",CONCATENATE(OFFSET(Zdroj!AM$16,A580-1,0)," - ",OFFSET(Zdroj!BS$16,A580-1,0)))</f>
        <v/>
      </c>
      <c r="E584" s="34" t="str">
        <f ca="1">IF(C584="","",OFFSET(Zdroj!BT$16,A580-1,0))</f>
        <v/>
      </c>
      <c r="F584" s="157"/>
      <c r="G584" s="158"/>
    </row>
    <row r="585" spans="1:7" x14ac:dyDescent="0.25">
      <c r="B585" s="159"/>
      <c r="C585" s="67" t="str">
        <f ca="1">IF(OFFSET(Zdroj!AN$16,A580-1,0)=0,"",CONCATENATE("A",$A$2+5," - ",Zdroj!$AN$15))</f>
        <v/>
      </c>
      <c r="D585" s="65" t="str">
        <f ca="1">IF(C585="","",CONCATENATE(OFFSET(Zdroj!AN$16,A580-1,0)," - ",OFFSET(Zdroj!BU$16,A580-1,0)))</f>
        <v/>
      </c>
      <c r="E585" s="34" t="str">
        <f ca="1">IF(C585="","",OFFSET(Zdroj!BV$16,A580-1,0))</f>
        <v/>
      </c>
      <c r="F585" s="157"/>
      <c r="G585" s="158"/>
    </row>
    <row r="586" spans="1:7" x14ac:dyDescent="0.25">
      <c r="B586" s="159"/>
      <c r="C586" s="67" t="str">
        <f ca="1">IF(OFFSET(Zdroj!AO$16,A580-1,0)=0,"",CONCATENATE("B",$A$2," - ",Zdroj!$AO$15))</f>
        <v/>
      </c>
      <c r="D586" s="65" t="str">
        <f ca="1">IF(C586="","",CONCATENATE(OFFSET(Zdroj!AO$16,A580-1,0)))</f>
        <v/>
      </c>
      <c r="E586" s="34" t="str">
        <f ca="1">IF(C586="","",OFFSET(Zdroj!AP$16,A580-1,0))</f>
        <v/>
      </c>
      <c r="F586" s="157" t="str">
        <f t="shared" ref="F586" ca="1" si="130">IF(SUM(E586:E594)=0,"",SUM(E586:E594))</f>
        <v/>
      </c>
      <c r="G586" s="158"/>
    </row>
    <row r="587" spans="1:7" x14ac:dyDescent="0.25">
      <c r="B587" s="159"/>
      <c r="C587" s="67" t="str">
        <f ca="1">IF(OFFSET(Zdroj!AQ$16,A580-1,0)=0,"",CONCATENATE("B",$A$2+1," - ",Zdroj!$AQ$15))</f>
        <v/>
      </c>
      <c r="D587" s="65" t="str">
        <f ca="1">IF(C587="","",CONCATENATE(OFFSET(Zdroj!AQ$16,A580-1,0)))</f>
        <v/>
      </c>
      <c r="E587" s="34" t="str">
        <f ca="1">IF(C587="","",OFFSET(Zdroj!AR$16,A580-1,0))</f>
        <v/>
      </c>
      <c r="F587" s="157"/>
      <c r="G587" s="158"/>
    </row>
    <row r="588" spans="1:7" x14ac:dyDescent="0.25">
      <c r="B588" s="159"/>
      <c r="C588" s="67" t="str">
        <f ca="1">IF(OFFSET(Zdroj!AS$16,A580-1,0)=0,"",CONCATENATE("B",$A$2+2," - ",Zdroj!$AS$15))</f>
        <v/>
      </c>
      <c r="D588" s="65" t="str">
        <f ca="1">IF(C588="","",CONCATENATE(OFFSET(Zdroj!AS$16,A580-1,0)))</f>
        <v/>
      </c>
      <c r="E588" s="34" t="str">
        <f ca="1">IF(C588="","",OFFSET(Zdroj!AT$16,A580-1,0))</f>
        <v/>
      </c>
      <c r="F588" s="157"/>
      <c r="G588" s="158"/>
    </row>
    <row r="589" spans="1:7" x14ac:dyDescent="0.25">
      <c r="B589" s="159"/>
      <c r="C589" s="67" t="str">
        <f ca="1">IF(OFFSET(Zdroj!AU$16,A580-1,0)=0,"",CONCATENATE("B",$A$2+3," - ",Zdroj!$AU$15))</f>
        <v/>
      </c>
      <c r="D589" s="65" t="str">
        <f ca="1">IF(C589="","",CONCATENATE(OFFSET(Zdroj!AU$16,A580-1,0)))</f>
        <v/>
      </c>
      <c r="E589" s="34" t="str">
        <f ca="1">IF(C589="","",OFFSET(Zdroj!AV$16,A580-1,0))</f>
        <v/>
      </c>
      <c r="F589" s="157"/>
      <c r="G589" s="158"/>
    </row>
    <row r="590" spans="1:7" x14ac:dyDescent="0.25">
      <c r="B590" s="159"/>
      <c r="C590" s="67" t="str">
        <f ca="1">IF(OFFSET(Zdroj!AW$16,A580-1,0)=0,"",CONCATENATE("B",$A$2+4," - ",Zdroj!$AW$15))</f>
        <v/>
      </c>
      <c r="D590" s="65" t="str">
        <f ca="1">IF(C590="","",CONCATENATE(OFFSET(Zdroj!AW$16,A580-1,0)))</f>
        <v/>
      </c>
      <c r="E590" s="34" t="str">
        <f ca="1">IF(C590="","",OFFSET(Zdroj!AX$16,A580-1,0))</f>
        <v/>
      </c>
      <c r="F590" s="157"/>
      <c r="G590" s="158"/>
    </row>
    <row r="591" spans="1:7" x14ac:dyDescent="0.25">
      <c r="B591" s="159"/>
      <c r="C591" s="67" t="str">
        <f ca="1">IF(OFFSET(Zdroj!AY$16,A580-1,0)=0,"",CONCATENATE("B",$A$2+5," - ",Zdroj!$AY$15))</f>
        <v/>
      </c>
      <c r="D591" s="65" t="str">
        <f ca="1">IF(C591="","",CONCATENATE(OFFSET(Zdroj!AY$16,A580-1,0)))</f>
        <v/>
      </c>
      <c r="E591" s="34" t="str">
        <f ca="1">IF(C591="","",OFFSET(Zdroj!AZ$16,A580-1,0))</f>
        <v/>
      </c>
      <c r="F591" s="157"/>
      <c r="G591" s="158"/>
    </row>
    <row r="592" spans="1:7" x14ac:dyDescent="0.25">
      <c r="B592" s="159"/>
      <c r="C592" s="67" t="str">
        <f ca="1">IF(OFFSET(Zdroj!BA$16,A580-1,0)=0,"",CONCATENATE("B",$A$2+6," - ",Zdroj!$BA$15))</f>
        <v/>
      </c>
      <c r="D592" s="65" t="str">
        <f ca="1">IF(C592="","",CONCATENATE(OFFSET(Zdroj!BA$16,A580-1,0)))</f>
        <v/>
      </c>
      <c r="E592" s="34" t="str">
        <f ca="1">IF(C592="","",OFFSET(Zdroj!BB$16,A580-1,0))</f>
        <v/>
      </c>
      <c r="F592" s="157"/>
      <c r="G592" s="158"/>
    </row>
    <row r="593" spans="1:7" x14ac:dyDescent="0.25">
      <c r="B593" s="159"/>
      <c r="C593" s="67" t="str">
        <f ca="1">IF(OFFSET(Zdroj!BC$16,A580-1,0)=0,"",CONCATENATE("B",$A$2+7," - ",Zdroj!$BC$15))</f>
        <v/>
      </c>
      <c r="D593" s="65" t="str">
        <f ca="1">IF(C593="","",CONCATENATE(OFFSET(Zdroj!BC$16,A580-1,0)))</f>
        <v/>
      </c>
      <c r="E593" s="34" t="str">
        <f ca="1">IF(C593="","",OFFSET(Zdroj!BD$16,A580-1,0))</f>
        <v/>
      </c>
      <c r="F593" s="157"/>
      <c r="G593" s="158"/>
    </row>
    <row r="594" spans="1:7" x14ac:dyDescent="0.25">
      <c r="B594" s="159"/>
      <c r="C594" s="67" t="str">
        <f ca="1">IF(OFFSET(Zdroj!BE$16,A580-1,0)=0,"",CONCATENATE("B",$A$2+8," - ",Zdroj!$BE$15))</f>
        <v/>
      </c>
      <c r="D594" s="65" t="str">
        <f ca="1">IF(C594="","",CONCATENATE(OFFSET(Zdroj!BE$16,A580-1,0)))</f>
        <v/>
      </c>
      <c r="E594" s="34" t="str">
        <f ca="1">IF(C594="","",OFFSET(Zdroj!BF$16,A580-1,0))</f>
        <v/>
      </c>
      <c r="F594" s="157"/>
      <c r="G594" s="158"/>
    </row>
    <row r="595" spans="1:7" x14ac:dyDescent="0.25">
      <c r="B595" s="159"/>
      <c r="C595" s="67" t="str">
        <f ca="1">IF(OFFSET(Zdroj!BG$16,A580-1,0)=0,"",CONCATENATE("C",$A$2," - ",Zdroj!$BG$15))</f>
        <v/>
      </c>
      <c r="D595" s="65" t="str">
        <f ca="1">IF(C595="","",CONCATENATE(OFFSET(Zdroj!BG$16,A580-1,0)))</f>
        <v/>
      </c>
      <c r="E595" s="34" t="str">
        <f ca="1">IF(C595="","",OFFSET(Zdroj!BH$16,A580-1,0))</f>
        <v/>
      </c>
      <c r="F595" s="157" t="str">
        <f t="shared" ref="F595" ca="1" si="131">IF(SUM(E595:E596)=0,"",SUM(E595:E596))</f>
        <v/>
      </c>
      <c r="G595" s="158"/>
    </row>
    <row r="596" spans="1:7" x14ac:dyDescent="0.25">
      <c r="B596" s="159"/>
      <c r="C596" s="67" t="str">
        <f ca="1">IF(OFFSET(Zdroj!BI$16,A580-1,0)=0,"",CONCATENATE("C",$A$2+1," - ",Zdroj!$BI$15))</f>
        <v/>
      </c>
      <c r="D596" s="65" t="str">
        <f ca="1">IF(C596="","",CONCATENATE(OFFSET(Zdroj!BI$16,A580-1,0)))</f>
        <v/>
      </c>
      <c r="E596" s="34" t="str">
        <f ca="1">IF(C596="","",OFFSET(Zdroj!BJ$16,A580-1,0))</f>
        <v/>
      </c>
      <c r="F596" s="157"/>
      <c r="G596" s="158"/>
    </row>
    <row r="597" spans="1:7" x14ac:dyDescent="0.25">
      <c r="A597">
        <f>SUM((ROW()+15)/17)</f>
        <v>36</v>
      </c>
      <c r="B597" s="159" t="str">
        <f ca="1">IF(OFFSET(Zdroj!$B$16,A597-1,0)&gt;0,CONCATENATE(A597,"
","___ ","
",OFFSET(Zdroj!$B$16,A597-1,0)),"")</f>
        <v/>
      </c>
      <c r="C597" s="67" t="str">
        <f ca="1">IF(OFFSET(Zdroj!AI$16,A597-1,0)=0,"",CONCATENATE("A",$A$2," - ",Zdroj!$AI$15))</f>
        <v/>
      </c>
      <c r="D597" s="65" t="str">
        <f ca="1">IF(C597="","",CONCATENATE(OFFSET(Zdroj!AI$16,A597-1,0)," - ",OFFSET(Zdroj!BK$16,A597-1,0)))</f>
        <v/>
      </c>
      <c r="E597" s="34" t="str">
        <f ca="1">IF(C597="","",OFFSET(Zdroj!BL$16,A597-1,0))</f>
        <v/>
      </c>
      <c r="F597" s="157" t="str">
        <f t="shared" ref="F597" ca="1" si="132">IF(SUM(E597:E602)=0,"",SUM(E597:E602))</f>
        <v/>
      </c>
      <c r="G597" s="158" t="str">
        <f t="shared" ref="G597" ca="1" si="133">IF(SUM(E597:E613)=0,"",SUM(E597:E613))</f>
        <v/>
      </c>
    </row>
    <row r="598" spans="1:7" x14ac:dyDescent="0.25">
      <c r="B598" s="159"/>
      <c r="C598" s="67" t="str">
        <f ca="1">IF(OFFSET(Zdroj!AJ$16,A597-1,0)=0,"",CONCATENATE("A",$A$2+1," - ",Zdroj!$AJ$15))</f>
        <v/>
      </c>
      <c r="D598" s="65" t="str">
        <f ca="1">IF(C598="","",CONCATENATE(OFFSET(Zdroj!AJ$16,A597-1,0)," - ",OFFSET(Zdroj!BM$16,A597-1,0)))</f>
        <v/>
      </c>
      <c r="E598" s="34" t="str">
        <f ca="1">IF(C598="","",OFFSET(Zdroj!BN$16,A597-1,0))</f>
        <v/>
      </c>
      <c r="F598" s="157"/>
      <c r="G598" s="158"/>
    </row>
    <row r="599" spans="1:7" x14ac:dyDescent="0.25">
      <c r="B599" s="159"/>
      <c r="C599" s="67" t="str">
        <f ca="1">IF(OFFSET(Zdroj!AK$16,A597-1,0)=0,"",CONCATENATE("A",$A$2+2," - ",Zdroj!$AK$15))</f>
        <v/>
      </c>
      <c r="D599" s="65" t="str">
        <f ca="1">IF(C599="","",CONCATENATE(OFFSET(Zdroj!AK$16,A597-1,0)," - ",OFFSET(Zdroj!BO$16,A597-1,0)))</f>
        <v/>
      </c>
      <c r="E599" s="34" t="str">
        <f ca="1">IF(C599="","",OFFSET(Zdroj!BP$16,A597-1,0))</f>
        <v/>
      </c>
      <c r="F599" s="157"/>
      <c r="G599" s="158"/>
    </row>
    <row r="600" spans="1:7" x14ac:dyDescent="0.25">
      <c r="B600" s="159"/>
      <c r="C600" s="67" t="str">
        <f ca="1">IF(OFFSET(Zdroj!AL$16,A597-1,0)=0,"",CONCATENATE("A",$A$2+3," - ",Zdroj!$AL$15))</f>
        <v/>
      </c>
      <c r="D600" s="65" t="str">
        <f ca="1">IF(C600="","",CONCATENATE(OFFSET(Zdroj!AL$16,A597-1,0)," - ",OFFSET(Zdroj!BQ$16,A597-1,0)))</f>
        <v/>
      </c>
      <c r="E600" s="34" t="str">
        <f ca="1">IF(C600="","",OFFSET(Zdroj!BR$16,A597-1,0))</f>
        <v/>
      </c>
      <c r="F600" s="157"/>
      <c r="G600" s="158"/>
    </row>
    <row r="601" spans="1:7" x14ac:dyDescent="0.25">
      <c r="B601" s="159"/>
      <c r="C601" s="67" t="str">
        <f ca="1">IF(OFFSET(Zdroj!AM$16,A597-1,0)=0,"",CONCATENATE("A",$A$2+4," - ",Zdroj!$AM$15))</f>
        <v/>
      </c>
      <c r="D601" s="65" t="str">
        <f ca="1">IF(C601="","",CONCATENATE(OFFSET(Zdroj!AM$16,A597-1,0)," - ",OFFSET(Zdroj!BS$16,A597-1,0)))</f>
        <v/>
      </c>
      <c r="E601" s="34" t="str">
        <f ca="1">IF(C601="","",OFFSET(Zdroj!BT$16,A597-1,0))</f>
        <v/>
      </c>
      <c r="F601" s="157"/>
      <c r="G601" s="158"/>
    </row>
    <row r="602" spans="1:7" x14ac:dyDescent="0.25">
      <c r="B602" s="159"/>
      <c r="C602" s="67" t="str">
        <f ca="1">IF(OFFSET(Zdroj!AN$16,A597-1,0)=0,"",CONCATENATE("A",$A$2+5," - ",Zdroj!$AN$15))</f>
        <v/>
      </c>
      <c r="D602" s="65" t="str">
        <f ca="1">IF(C602="","",CONCATENATE(OFFSET(Zdroj!AN$16,A597-1,0)," - ",OFFSET(Zdroj!BU$16,A597-1,0)))</f>
        <v/>
      </c>
      <c r="E602" s="34" t="str">
        <f ca="1">IF(C602="","",OFFSET(Zdroj!BV$16,A597-1,0))</f>
        <v/>
      </c>
      <c r="F602" s="157"/>
      <c r="G602" s="158"/>
    </row>
    <row r="603" spans="1:7" x14ac:dyDescent="0.25">
      <c r="B603" s="159"/>
      <c r="C603" s="67" t="str">
        <f ca="1">IF(OFFSET(Zdroj!AO$16,A597-1,0)=0,"",CONCATENATE("B",$A$2," - ",Zdroj!$AO$15))</f>
        <v/>
      </c>
      <c r="D603" s="65" t="str">
        <f ca="1">IF(C603="","",CONCATENATE(OFFSET(Zdroj!AO$16,A597-1,0)))</f>
        <v/>
      </c>
      <c r="E603" s="34" t="str">
        <f ca="1">IF(C603="","",OFFSET(Zdroj!AP$16,A597-1,0))</f>
        <v/>
      </c>
      <c r="F603" s="157" t="str">
        <f t="shared" ref="F603" ca="1" si="134">IF(SUM(E603:E611)=0,"",SUM(E603:E611))</f>
        <v/>
      </c>
      <c r="G603" s="158"/>
    </row>
    <row r="604" spans="1:7" x14ac:dyDescent="0.25">
      <c r="B604" s="159"/>
      <c r="C604" s="67" t="str">
        <f ca="1">IF(OFFSET(Zdroj!AQ$16,A597-1,0)=0,"",CONCATENATE("B",$A$2+1," - ",Zdroj!$AQ$15))</f>
        <v/>
      </c>
      <c r="D604" s="65" t="str">
        <f ca="1">IF(C604="","",CONCATENATE(OFFSET(Zdroj!AQ$16,A597-1,0)))</f>
        <v/>
      </c>
      <c r="E604" s="34" t="str">
        <f ca="1">IF(C604="","",OFFSET(Zdroj!AR$16,A597-1,0))</f>
        <v/>
      </c>
      <c r="F604" s="157"/>
      <c r="G604" s="158"/>
    </row>
    <row r="605" spans="1:7" x14ac:dyDescent="0.25">
      <c r="B605" s="159"/>
      <c r="C605" s="67" t="str">
        <f ca="1">IF(OFFSET(Zdroj!AS$16,A597-1,0)=0,"",CONCATENATE("B",$A$2+2," - ",Zdroj!$AS$15))</f>
        <v/>
      </c>
      <c r="D605" s="65" t="str">
        <f ca="1">IF(C605="","",CONCATENATE(OFFSET(Zdroj!AS$16,A597-1,0)))</f>
        <v/>
      </c>
      <c r="E605" s="34" t="str">
        <f ca="1">IF(C605="","",OFFSET(Zdroj!AT$16,A597-1,0))</f>
        <v/>
      </c>
      <c r="F605" s="157"/>
      <c r="G605" s="158"/>
    </row>
    <row r="606" spans="1:7" x14ac:dyDescent="0.25">
      <c r="B606" s="159"/>
      <c r="C606" s="67" t="str">
        <f ca="1">IF(OFFSET(Zdroj!AU$16,A597-1,0)=0,"",CONCATENATE("B",$A$2+3," - ",Zdroj!$AU$15))</f>
        <v/>
      </c>
      <c r="D606" s="65" t="str">
        <f ca="1">IF(C606="","",CONCATENATE(OFFSET(Zdroj!AU$16,A597-1,0)))</f>
        <v/>
      </c>
      <c r="E606" s="34" t="str">
        <f ca="1">IF(C606="","",OFFSET(Zdroj!AV$16,A597-1,0))</f>
        <v/>
      </c>
      <c r="F606" s="157"/>
      <c r="G606" s="158"/>
    </row>
    <row r="607" spans="1:7" x14ac:dyDescent="0.25">
      <c r="B607" s="159"/>
      <c r="C607" s="67" t="str">
        <f ca="1">IF(OFFSET(Zdroj!AW$16,A597-1,0)=0,"",CONCATENATE("B",$A$2+4," - ",Zdroj!$AW$15))</f>
        <v/>
      </c>
      <c r="D607" s="65" t="str">
        <f ca="1">IF(C607="","",CONCATENATE(OFFSET(Zdroj!AW$16,A597-1,0)))</f>
        <v/>
      </c>
      <c r="E607" s="34" t="str">
        <f ca="1">IF(C607="","",OFFSET(Zdroj!AX$16,A597-1,0))</f>
        <v/>
      </c>
      <c r="F607" s="157"/>
      <c r="G607" s="158"/>
    </row>
    <row r="608" spans="1:7" x14ac:dyDescent="0.25">
      <c r="B608" s="159"/>
      <c r="C608" s="67" t="str">
        <f ca="1">IF(OFFSET(Zdroj!AY$16,A597-1,0)=0,"",CONCATENATE("B",$A$2+5," - ",Zdroj!$AY$15))</f>
        <v/>
      </c>
      <c r="D608" s="65" t="str">
        <f ca="1">IF(C608="","",CONCATENATE(OFFSET(Zdroj!AY$16,A597-1,0)))</f>
        <v/>
      </c>
      <c r="E608" s="34" t="str">
        <f ca="1">IF(C608="","",OFFSET(Zdroj!AZ$16,A597-1,0))</f>
        <v/>
      </c>
      <c r="F608" s="157"/>
      <c r="G608" s="158"/>
    </row>
    <row r="609" spans="1:7" x14ac:dyDescent="0.25">
      <c r="B609" s="159"/>
      <c r="C609" s="67" t="str">
        <f ca="1">IF(OFFSET(Zdroj!BA$16,A597-1,0)=0,"",CONCATENATE("B",$A$2+6," - ",Zdroj!$BA$15))</f>
        <v/>
      </c>
      <c r="D609" s="65" t="str">
        <f ca="1">IF(C609="","",CONCATENATE(OFFSET(Zdroj!BA$16,A597-1,0)))</f>
        <v/>
      </c>
      <c r="E609" s="34" t="str">
        <f ca="1">IF(C609="","",OFFSET(Zdroj!BB$16,A597-1,0))</f>
        <v/>
      </c>
      <c r="F609" s="157"/>
      <c r="G609" s="158"/>
    </row>
    <row r="610" spans="1:7" x14ac:dyDescent="0.25">
      <c r="B610" s="159"/>
      <c r="C610" s="67" t="str">
        <f ca="1">IF(OFFSET(Zdroj!BC$16,A597-1,0)=0,"",CONCATENATE("B",$A$2+7," - ",Zdroj!$BC$15))</f>
        <v/>
      </c>
      <c r="D610" s="65" t="str">
        <f ca="1">IF(C610="","",CONCATENATE(OFFSET(Zdroj!BC$16,A597-1,0)))</f>
        <v/>
      </c>
      <c r="E610" s="34" t="str">
        <f ca="1">IF(C610="","",OFFSET(Zdroj!BD$16,A597-1,0))</f>
        <v/>
      </c>
      <c r="F610" s="157"/>
      <c r="G610" s="158"/>
    </row>
    <row r="611" spans="1:7" x14ac:dyDescent="0.25">
      <c r="B611" s="159"/>
      <c r="C611" s="67" t="str">
        <f ca="1">IF(OFFSET(Zdroj!BE$16,A597-1,0)=0,"",CONCATENATE("B",$A$2+8," - ",Zdroj!$BE$15))</f>
        <v/>
      </c>
      <c r="D611" s="65" t="str">
        <f ca="1">IF(C611="","",CONCATENATE(OFFSET(Zdroj!BE$16,A597-1,0)))</f>
        <v/>
      </c>
      <c r="E611" s="34" t="str">
        <f ca="1">IF(C611="","",OFFSET(Zdroj!BF$16,A597-1,0))</f>
        <v/>
      </c>
      <c r="F611" s="157"/>
      <c r="G611" s="158"/>
    </row>
    <row r="612" spans="1:7" x14ac:dyDescent="0.25">
      <c r="B612" s="159"/>
      <c r="C612" s="67" t="str">
        <f ca="1">IF(OFFSET(Zdroj!BG$16,A597-1,0)=0,"",CONCATENATE("C",$A$2," - ",Zdroj!$BG$15))</f>
        <v/>
      </c>
      <c r="D612" s="65" t="str">
        <f ca="1">IF(C612="","",CONCATENATE(OFFSET(Zdroj!BG$16,A597-1,0)))</f>
        <v/>
      </c>
      <c r="E612" s="34" t="str">
        <f ca="1">IF(C612="","",OFFSET(Zdroj!BH$16,A597-1,0))</f>
        <v/>
      </c>
      <c r="F612" s="157" t="str">
        <f t="shared" ref="F612" ca="1" si="135">IF(SUM(E612:E613)=0,"",SUM(E612:E613))</f>
        <v/>
      </c>
      <c r="G612" s="158"/>
    </row>
    <row r="613" spans="1:7" x14ac:dyDescent="0.25">
      <c r="B613" s="159"/>
      <c r="C613" s="67" t="str">
        <f ca="1">IF(OFFSET(Zdroj!BI$16,A597-1,0)=0,"",CONCATENATE("C",$A$2+1," - ",Zdroj!$BI$15))</f>
        <v/>
      </c>
      <c r="D613" s="65" t="str">
        <f ca="1">IF(C613="","",CONCATENATE(OFFSET(Zdroj!BI$16,A597-1,0)))</f>
        <v/>
      </c>
      <c r="E613" s="34" t="str">
        <f ca="1">IF(C613="","",OFFSET(Zdroj!BJ$16,A597-1,0))</f>
        <v/>
      </c>
      <c r="F613" s="157"/>
      <c r="G613" s="158"/>
    </row>
    <row r="614" spans="1:7" x14ac:dyDescent="0.25">
      <c r="A614">
        <f>SUM((ROW()+15)/17)</f>
        <v>37</v>
      </c>
      <c r="B614" s="159" t="str">
        <f ca="1">IF(OFFSET(Zdroj!$B$16,A614-1,0)&gt;0,CONCATENATE(A614,"
","___ ","
",OFFSET(Zdroj!$B$16,A614-1,0)),"")</f>
        <v/>
      </c>
      <c r="C614" s="67" t="str">
        <f ca="1">IF(OFFSET(Zdroj!AI$16,A614-1,0)=0,"",CONCATENATE("A",$A$2," - ",Zdroj!$AI$15))</f>
        <v/>
      </c>
      <c r="D614" s="65" t="str">
        <f ca="1">IF(C614="","",CONCATENATE(OFFSET(Zdroj!AI$16,A614-1,0)," - ",OFFSET(Zdroj!BK$16,A614-1,0)))</f>
        <v/>
      </c>
      <c r="E614" s="34" t="str">
        <f ca="1">IF(C614="","",OFFSET(Zdroj!BL$16,A614-1,0))</f>
        <v/>
      </c>
      <c r="F614" s="157" t="str">
        <f t="shared" ref="F614" ca="1" si="136">IF(SUM(E614:E619)=0,"",SUM(E614:E619))</f>
        <v/>
      </c>
      <c r="G614" s="158" t="str">
        <f t="shared" ref="G614" ca="1" si="137">IF(SUM(E614:E630)=0,"",SUM(E614:E630))</f>
        <v/>
      </c>
    </row>
    <row r="615" spans="1:7" x14ac:dyDescent="0.25">
      <c r="B615" s="159"/>
      <c r="C615" s="67" t="str">
        <f ca="1">IF(OFFSET(Zdroj!AJ$16,A614-1,0)=0,"",CONCATENATE("A",$A$2+1," - ",Zdroj!$AJ$15))</f>
        <v/>
      </c>
      <c r="D615" s="65" t="str">
        <f ca="1">IF(C615="","",CONCATENATE(OFFSET(Zdroj!AJ$16,A614-1,0)," - ",OFFSET(Zdroj!BM$16,A614-1,0)))</f>
        <v/>
      </c>
      <c r="E615" s="34" t="str">
        <f ca="1">IF(C615="","",OFFSET(Zdroj!BN$16,A614-1,0))</f>
        <v/>
      </c>
      <c r="F615" s="157"/>
      <c r="G615" s="158"/>
    </row>
    <row r="616" spans="1:7" x14ac:dyDescent="0.25">
      <c r="B616" s="159"/>
      <c r="C616" s="67" t="str">
        <f ca="1">IF(OFFSET(Zdroj!AK$16,A614-1,0)=0,"",CONCATENATE("A",$A$2+2," - ",Zdroj!$AK$15))</f>
        <v/>
      </c>
      <c r="D616" s="65" t="str">
        <f ca="1">IF(C616="","",CONCATENATE(OFFSET(Zdroj!AK$16,A614-1,0)," - ",OFFSET(Zdroj!BO$16,A614-1,0)))</f>
        <v/>
      </c>
      <c r="E616" s="34" t="str">
        <f ca="1">IF(C616="","",OFFSET(Zdroj!BP$16,A614-1,0))</f>
        <v/>
      </c>
      <c r="F616" s="157"/>
      <c r="G616" s="158"/>
    </row>
    <row r="617" spans="1:7" x14ac:dyDescent="0.25">
      <c r="B617" s="159"/>
      <c r="C617" s="67" t="str">
        <f ca="1">IF(OFFSET(Zdroj!AL$16,A614-1,0)=0,"",CONCATENATE("A",$A$2+3," - ",Zdroj!$AL$15))</f>
        <v/>
      </c>
      <c r="D617" s="65" t="str">
        <f ca="1">IF(C617="","",CONCATENATE(OFFSET(Zdroj!AL$16,A614-1,0)," - ",OFFSET(Zdroj!BQ$16,A614-1,0)))</f>
        <v/>
      </c>
      <c r="E617" s="34" t="str">
        <f ca="1">IF(C617="","",OFFSET(Zdroj!BR$16,A614-1,0))</f>
        <v/>
      </c>
      <c r="F617" s="157"/>
      <c r="G617" s="158"/>
    </row>
    <row r="618" spans="1:7" x14ac:dyDescent="0.25">
      <c r="B618" s="159"/>
      <c r="C618" s="67" t="str">
        <f ca="1">IF(OFFSET(Zdroj!AM$16,A614-1,0)=0,"",CONCATENATE("A",$A$2+4," - ",Zdroj!$AM$15))</f>
        <v/>
      </c>
      <c r="D618" s="65" t="str">
        <f ca="1">IF(C618="","",CONCATENATE(OFFSET(Zdroj!AM$16,A614-1,0)," - ",OFFSET(Zdroj!BS$16,A614-1,0)))</f>
        <v/>
      </c>
      <c r="E618" s="34" t="str">
        <f ca="1">IF(C618="","",OFFSET(Zdroj!BT$16,A614-1,0))</f>
        <v/>
      </c>
      <c r="F618" s="157"/>
      <c r="G618" s="158"/>
    </row>
    <row r="619" spans="1:7" x14ac:dyDescent="0.25">
      <c r="B619" s="159"/>
      <c r="C619" s="67" t="str">
        <f ca="1">IF(OFFSET(Zdroj!AN$16,A614-1,0)=0,"",CONCATENATE("A",$A$2+5," - ",Zdroj!$AN$15))</f>
        <v/>
      </c>
      <c r="D619" s="65" t="str">
        <f ca="1">IF(C619="","",CONCATENATE(OFFSET(Zdroj!AN$16,A614-1,0)," - ",OFFSET(Zdroj!BU$16,A614-1,0)))</f>
        <v/>
      </c>
      <c r="E619" s="34" t="str">
        <f ca="1">IF(C619="","",OFFSET(Zdroj!BV$16,A614-1,0))</f>
        <v/>
      </c>
      <c r="F619" s="157"/>
      <c r="G619" s="158"/>
    </row>
    <row r="620" spans="1:7" x14ac:dyDescent="0.25">
      <c r="B620" s="159"/>
      <c r="C620" s="67" t="str">
        <f ca="1">IF(OFFSET(Zdroj!AO$16,A614-1,0)=0,"",CONCATENATE("B",$A$2," - ",Zdroj!$AO$15))</f>
        <v/>
      </c>
      <c r="D620" s="65" t="str">
        <f ca="1">IF(C620="","",CONCATENATE(OFFSET(Zdroj!AO$16,A614-1,0)))</f>
        <v/>
      </c>
      <c r="E620" s="34" t="str">
        <f ca="1">IF(C620="","",OFFSET(Zdroj!AP$16,A614-1,0))</f>
        <v/>
      </c>
      <c r="F620" s="157" t="str">
        <f t="shared" ref="F620" ca="1" si="138">IF(SUM(E620:E628)=0,"",SUM(E620:E628))</f>
        <v/>
      </c>
      <c r="G620" s="158"/>
    </row>
    <row r="621" spans="1:7" x14ac:dyDescent="0.25">
      <c r="B621" s="159"/>
      <c r="C621" s="67" t="str">
        <f ca="1">IF(OFFSET(Zdroj!AQ$16,A614-1,0)=0,"",CONCATENATE("B",$A$2+1," - ",Zdroj!$AQ$15))</f>
        <v/>
      </c>
      <c r="D621" s="65" t="str">
        <f ca="1">IF(C621="","",CONCATENATE(OFFSET(Zdroj!AQ$16,A614-1,0)))</f>
        <v/>
      </c>
      <c r="E621" s="34" t="str">
        <f ca="1">IF(C621="","",OFFSET(Zdroj!AR$16,A614-1,0))</f>
        <v/>
      </c>
      <c r="F621" s="157"/>
      <c r="G621" s="158"/>
    </row>
    <row r="622" spans="1:7" x14ac:dyDescent="0.25">
      <c r="B622" s="159"/>
      <c r="C622" s="67" t="str">
        <f ca="1">IF(OFFSET(Zdroj!AS$16,A614-1,0)=0,"",CONCATENATE("B",$A$2+2," - ",Zdroj!$AS$15))</f>
        <v/>
      </c>
      <c r="D622" s="65" t="str">
        <f ca="1">IF(C622="","",CONCATENATE(OFFSET(Zdroj!AS$16,A614-1,0)))</f>
        <v/>
      </c>
      <c r="E622" s="34" t="str">
        <f ca="1">IF(C622="","",OFFSET(Zdroj!AT$16,A614-1,0))</f>
        <v/>
      </c>
      <c r="F622" s="157"/>
      <c r="G622" s="158"/>
    </row>
    <row r="623" spans="1:7" x14ac:dyDescent="0.25">
      <c r="B623" s="159"/>
      <c r="C623" s="67" t="str">
        <f ca="1">IF(OFFSET(Zdroj!AU$16,A614-1,0)=0,"",CONCATENATE("B",$A$2+3," - ",Zdroj!$AU$15))</f>
        <v/>
      </c>
      <c r="D623" s="65" t="str">
        <f ca="1">IF(C623="","",CONCATENATE(OFFSET(Zdroj!AU$16,A614-1,0)))</f>
        <v/>
      </c>
      <c r="E623" s="34" t="str">
        <f ca="1">IF(C623="","",OFFSET(Zdroj!AV$16,A614-1,0))</f>
        <v/>
      </c>
      <c r="F623" s="157"/>
      <c r="G623" s="158"/>
    </row>
    <row r="624" spans="1:7" x14ac:dyDescent="0.25">
      <c r="B624" s="159"/>
      <c r="C624" s="67" t="str">
        <f ca="1">IF(OFFSET(Zdroj!AW$16,A614-1,0)=0,"",CONCATENATE("B",$A$2+4," - ",Zdroj!$AW$15))</f>
        <v/>
      </c>
      <c r="D624" s="65" t="str">
        <f ca="1">IF(C624="","",CONCATENATE(OFFSET(Zdroj!AW$16,A614-1,0)))</f>
        <v/>
      </c>
      <c r="E624" s="34" t="str">
        <f ca="1">IF(C624="","",OFFSET(Zdroj!AX$16,A614-1,0))</f>
        <v/>
      </c>
      <c r="F624" s="157"/>
      <c r="G624" s="158"/>
    </row>
    <row r="625" spans="1:7" x14ac:dyDescent="0.25">
      <c r="B625" s="159"/>
      <c r="C625" s="67" t="str">
        <f ca="1">IF(OFFSET(Zdroj!AY$16,A614-1,0)=0,"",CONCATENATE("B",$A$2+5," - ",Zdroj!$AY$15))</f>
        <v/>
      </c>
      <c r="D625" s="65" t="str">
        <f ca="1">IF(C625="","",CONCATENATE(OFFSET(Zdroj!AY$16,A614-1,0)))</f>
        <v/>
      </c>
      <c r="E625" s="34" t="str">
        <f ca="1">IF(C625="","",OFFSET(Zdroj!AZ$16,A614-1,0))</f>
        <v/>
      </c>
      <c r="F625" s="157"/>
      <c r="G625" s="158"/>
    </row>
    <row r="626" spans="1:7" x14ac:dyDescent="0.25">
      <c r="B626" s="159"/>
      <c r="C626" s="67" t="str">
        <f ca="1">IF(OFFSET(Zdroj!BA$16,A614-1,0)=0,"",CONCATENATE("B",$A$2+6," - ",Zdroj!$BA$15))</f>
        <v/>
      </c>
      <c r="D626" s="65" t="str">
        <f ca="1">IF(C626="","",CONCATENATE(OFFSET(Zdroj!BA$16,A614-1,0)))</f>
        <v/>
      </c>
      <c r="E626" s="34" t="str">
        <f ca="1">IF(C626="","",OFFSET(Zdroj!BB$16,A614-1,0))</f>
        <v/>
      </c>
      <c r="F626" s="157"/>
      <c r="G626" s="158"/>
    </row>
    <row r="627" spans="1:7" x14ac:dyDescent="0.25">
      <c r="B627" s="159"/>
      <c r="C627" s="67" t="str">
        <f ca="1">IF(OFFSET(Zdroj!BC$16,A614-1,0)=0,"",CONCATENATE("B",$A$2+7," - ",Zdroj!$BC$15))</f>
        <v/>
      </c>
      <c r="D627" s="65" t="str">
        <f ca="1">IF(C627="","",CONCATENATE(OFFSET(Zdroj!BC$16,A614-1,0)))</f>
        <v/>
      </c>
      <c r="E627" s="34" t="str">
        <f ca="1">IF(C627="","",OFFSET(Zdroj!BD$16,A614-1,0))</f>
        <v/>
      </c>
      <c r="F627" s="157"/>
      <c r="G627" s="158"/>
    </row>
    <row r="628" spans="1:7" x14ac:dyDescent="0.25">
      <c r="B628" s="159"/>
      <c r="C628" s="67" t="str">
        <f ca="1">IF(OFFSET(Zdroj!BE$16,A614-1,0)=0,"",CONCATENATE("B",$A$2+8," - ",Zdroj!$BE$15))</f>
        <v/>
      </c>
      <c r="D628" s="65" t="str">
        <f ca="1">IF(C628="","",CONCATENATE(OFFSET(Zdroj!BE$16,A614-1,0)))</f>
        <v/>
      </c>
      <c r="E628" s="34" t="str">
        <f ca="1">IF(C628="","",OFFSET(Zdroj!BF$16,A614-1,0))</f>
        <v/>
      </c>
      <c r="F628" s="157"/>
      <c r="G628" s="158"/>
    </row>
    <row r="629" spans="1:7" x14ac:dyDescent="0.25">
      <c r="B629" s="159"/>
      <c r="C629" s="67" t="str">
        <f ca="1">IF(OFFSET(Zdroj!BG$16,A614-1,0)=0,"",CONCATENATE("C",$A$2," - ",Zdroj!$BG$15))</f>
        <v/>
      </c>
      <c r="D629" s="65" t="str">
        <f ca="1">IF(C629="","",CONCATENATE(OFFSET(Zdroj!BG$16,A614-1,0)))</f>
        <v/>
      </c>
      <c r="E629" s="34" t="str">
        <f ca="1">IF(C629="","",OFFSET(Zdroj!BH$16,A614-1,0))</f>
        <v/>
      </c>
      <c r="F629" s="157" t="str">
        <f t="shared" ref="F629" ca="1" si="139">IF(SUM(E629:E630)=0,"",SUM(E629:E630))</f>
        <v/>
      </c>
      <c r="G629" s="158"/>
    </row>
    <row r="630" spans="1:7" x14ac:dyDescent="0.25">
      <c r="B630" s="159"/>
      <c r="C630" s="67" t="str">
        <f ca="1">IF(OFFSET(Zdroj!BI$16,A614-1,0)=0,"",CONCATENATE("C",$A$2+1," - ",Zdroj!$BI$15))</f>
        <v/>
      </c>
      <c r="D630" s="65" t="str">
        <f ca="1">IF(C630="","",CONCATENATE(OFFSET(Zdroj!BI$16,A614-1,0)))</f>
        <v/>
      </c>
      <c r="E630" s="34" t="str">
        <f ca="1">IF(C630="","",OFFSET(Zdroj!BJ$16,A614-1,0))</f>
        <v/>
      </c>
      <c r="F630" s="157"/>
      <c r="G630" s="158"/>
    </row>
    <row r="631" spans="1:7" x14ac:dyDescent="0.25">
      <c r="A631">
        <f>SUM((ROW()+15)/17)</f>
        <v>38</v>
      </c>
      <c r="B631" s="159" t="str">
        <f ca="1">IF(OFFSET(Zdroj!$B$16,A631-1,0)&gt;0,CONCATENATE(A631,"
","___ ","
",OFFSET(Zdroj!$B$16,A631-1,0)),"")</f>
        <v/>
      </c>
      <c r="C631" s="67" t="str">
        <f ca="1">IF(OFFSET(Zdroj!AI$16,A631-1,0)=0,"",CONCATENATE("A",$A$2," - ",Zdroj!$AI$15))</f>
        <v/>
      </c>
      <c r="D631" s="65" t="str">
        <f ca="1">IF(C631="","",CONCATENATE(OFFSET(Zdroj!AI$16,A631-1,0)," - ",OFFSET(Zdroj!BK$16,A631-1,0)))</f>
        <v/>
      </c>
      <c r="E631" s="34" t="str">
        <f ca="1">IF(C631="","",OFFSET(Zdroj!BL$16,A631-1,0))</f>
        <v/>
      </c>
      <c r="F631" s="157" t="str">
        <f t="shared" ref="F631" ca="1" si="140">IF(SUM(E631:E636)=0,"",SUM(E631:E636))</f>
        <v/>
      </c>
      <c r="G631" s="158" t="str">
        <f t="shared" ref="G631" ca="1" si="141">IF(SUM(E631:E647)=0,"",SUM(E631:E647))</f>
        <v/>
      </c>
    </row>
    <row r="632" spans="1:7" x14ac:dyDescent="0.25">
      <c r="B632" s="159"/>
      <c r="C632" s="67" t="str">
        <f ca="1">IF(OFFSET(Zdroj!AJ$16,A631-1,0)=0,"",CONCATENATE("A",$A$2+1," - ",Zdroj!$AJ$15))</f>
        <v/>
      </c>
      <c r="D632" s="65" t="str">
        <f ca="1">IF(C632="","",CONCATENATE(OFFSET(Zdroj!AJ$16,A631-1,0)," - ",OFFSET(Zdroj!BM$16,A631-1,0)))</f>
        <v/>
      </c>
      <c r="E632" s="34" t="str">
        <f ca="1">IF(C632="","",OFFSET(Zdroj!BN$16,A631-1,0))</f>
        <v/>
      </c>
      <c r="F632" s="157"/>
      <c r="G632" s="158"/>
    </row>
    <row r="633" spans="1:7" x14ac:dyDescent="0.25">
      <c r="B633" s="159"/>
      <c r="C633" s="67" t="str">
        <f ca="1">IF(OFFSET(Zdroj!AK$16,A631-1,0)=0,"",CONCATENATE("A",$A$2+2," - ",Zdroj!$AK$15))</f>
        <v/>
      </c>
      <c r="D633" s="65" t="str">
        <f ca="1">IF(C633="","",CONCATENATE(OFFSET(Zdroj!AK$16,A631-1,0)," - ",OFFSET(Zdroj!BO$16,A631-1,0)))</f>
        <v/>
      </c>
      <c r="E633" s="34" t="str">
        <f ca="1">IF(C633="","",OFFSET(Zdroj!BP$16,A631-1,0))</f>
        <v/>
      </c>
      <c r="F633" s="157"/>
      <c r="G633" s="158"/>
    </row>
    <row r="634" spans="1:7" x14ac:dyDescent="0.25">
      <c r="B634" s="159"/>
      <c r="C634" s="67" t="str">
        <f ca="1">IF(OFFSET(Zdroj!AL$16,A631-1,0)=0,"",CONCATENATE("A",$A$2+3," - ",Zdroj!$AL$15))</f>
        <v/>
      </c>
      <c r="D634" s="65" t="str">
        <f ca="1">IF(C634="","",CONCATENATE(OFFSET(Zdroj!AL$16,A631-1,0)," - ",OFFSET(Zdroj!BQ$16,A631-1,0)))</f>
        <v/>
      </c>
      <c r="E634" s="34" t="str">
        <f ca="1">IF(C634="","",OFFSET(Zdroj!BR$16,A631-1,0))</f>
        <v/>
      </c>
      <c r="F634" s="157"/>
      <c r="G634" s="158"/>
    </row>
    <row r="635" spans="1:7" x14ac:dyDescent="0.25">
      <c r="B635" s="159"/>
      <c r="C635" s="67" t="str">
        <f ca="1">IF(OFFSET(Zdroj!AM$16,A631-1,0)=0,"",CONCATENATE("A",$A$2+4," - ",Zdroj!$AM$15))</f>
        <v/>
      </c>
      <c r="D635" s="65" t="str">
        <f ca="1">IF(C635="","",CONCATENATE(OFFSET(Zdroj!AM$16,A631-1,0)," - ",OFFSET(Zdroj!BS$16,A631-1,0)))</f>
        <v/>
      </c>
      <c r="E635" s="34" t="str">
        <f ca="1">IF(C635="","",OFFSET(Zdroj!BT$16,A631-1,0))</f>
        <v/>
      </c>
      <c r="F635" s="157"/>
      <c r="G635" s="158"/>
    </row>
    <row r="636" spans="1:7" x14ac:dyDescent="0.25">
      <c r="B636" s="159"/>
      <c r="C636" s="67" t="str">
        <f ca="1">IF(OFFSET(Zdroj!AN$16,A631-1,0)=0,"",CONCATENATE("A",$A$2+5," - ",Zdroj!$AN$15))</f>
        <v/>
      </c>
      <c r="D636" s="65" t="str">
        <f ca="1">IF(C636="","",CONCATENATE(OFFSET(Zdroj!AN$16,A631-1,0)," - ",OFFSET(Zdroj!BU$16,A631-1,0)))</f>
        <v/>
      </c>
      <c r="E636" s="34" t="str">
        <f ca="1">IF(C636="","",OFFSET(Zdroj!BV$16,A631-1,0))</f>
        <v/>
      </c>
      <c r="F636" s="157"/>
      <c r="G636" s="158"/>
    </row>
    <row r="637" spans="1:7" x14ac:dyDescent="0.25">
      <c r="B637" s="159"/>
      <c r="C637" s="67" t="str">
        <f ca="1">IF(OFFSET(Zdroj!AO$16,A631-1,0)=0,"",CONCATENATE("B",$A$2," - ",Zdroj!$AO$15))</f>
        <v/>
      </c>
      <c r="D637" s="65" t="str">
        <f ca="1">IF(C637="","",CONCATENATE(OFFSET(Zdroj!AO$16,A631-1,0)))</f>
        <v/>
      </c>
      <c r="E637" s="34" t="str">
        <f ca="1">IF(C637="","",OFFSET(Zdroj!AP$16,A631-1,0))</f>
        <v/>
      </c>
      <c r="F637" s="157" t="str">
        <f t="shared" ref="F637" ca="1" si="142">IF(SUM(E637:E645)=0,"",SUM(E637:E645))</f>
        <v/>
      </c>
      <c r="G637" s="158"/>
    </row>
    <row r="638" spans="1:7" x14ac:dyDescent="0.25">
      <c r="B638" s="159"/>
      <c r="C638" s="67" t="str">
        <f ca="1">IF(OFFSET(Zdroj!AQ$16,A631-1,0)=0,"",CONCATENATE("B",$A$2+1," - ",Zdroj!$AQ$15))</f>
        <v/>
      </c>
      <c r="D638" s="65" t="str">
        <f ca="1">IF(C638="","",CONCATENATE(OFFSET(Zdroj!AQ$16,A631-1,0)))</f>
        <v/>
      </c>
      <c r="E638" s="34" t="str">
        <f ca="1">IF(C638="","",OFFSET(Zdroj!AR$16,A631-1,0))</f>
        <v/>
      </c>
      <c r="F638" s="157"/>
      <c r="G638" s="158"/>
    </row>
    <row r="639" spans="1:7" x14ac:dyDescent="0.25">
      <c r="B639" s="159"/>
      <c r="C639" s="67" t="str">
        <f ca="1">IF(OFFSET(Zdroj!AS$16,A631-1,0)=0,"",CONCATENATE("B",$A$2+2," - ",Zdroj!$AS$15))</f>
        <v/>
      </c>
      <c r="D639" s="65" t="str">
        <f ca="1">IF(C639="","",CONCATENATE(OFFSET(Zdroj!AS$16,A631-1,0)))</f>
        <v/>
      </c>
      <c r="E639" s="34" t="str">
        <f ca="1">IF(C639="","",OFFSET(Zdroj!AT$16,A631-1,0))</f>
        <v/>
      </c>
      <c r="F639" s="157"/>
      <c r="G639" s="158"/>
    </row>
    <row r="640" spans="1:7" x14ac:dyDescent="0.25">
      <c r="B640" s="159"/>
      <c r="C640" s="67" t="str">
        <f ca="1">IF(OFFSET(Zdroj!AU$16,A631-1,0)=0,"",CONCATENATE("B",$A$2+3," - ",Zdroj!$AU$15))</f>
        <v/>
      </c>
      <c r="D640" s="65" t="str">
        <f ca="1">IF(C640="","",CONCATENATE(OFFSET(Zdroj!AU$16,A631-1,0)))</f>
        <v/>
      </c>
      <c r="E640" s="34" t="str">
        <f ca="1">IF(C640="","",OFFSET(Zdroj!AV$16,A631-1,0))</f>
        <v/>
      </c>
      <c r="F640" s="157"/>
      <c r="G640" s="158"/>
    </row>
    <row r="641" spans="1:7" x14ac:dyDescent="0.25">
      <c r="B641" s="159"/>
      <c r="C641" s="67" t="str">
        <f ca="1">IF(OFFSET(Zdroj!AW$16,A631-1,0)=0,"",CONCATENATE("B",$A$2+4," - ",Zdroj!$AW$15))</f>
        <v/>
      </c>
      <c r="D641" s="65" t="str">
        <f ca="1">IF(C641="","",CONCATENATE(OFFSET(Zdroj!AW$16,A631-1,0)))</f>
        <v/>
      </c>
      <c r="E641" s="34" t="str">
        <f ca="1">IF(C641="","",OFFSET(Zdroj!AX$16,A631-1,0))</f>
        <v/>
      </c>
      <c r="F641" s="157"/>
      <c r="G641" s="158"/>
    </row>
    <row r="642" spans="1:7" x14ac:dyDescent="0.25">
      <c r="B642" s="159"/>
      <c r="C642" s="67" t="str">
        <f ca="1">IF(OFFSET(Zdroj!AY$16,A631-1,0)=0,"",CONCATENATE("B",$A$2+5," - ",Zdroj!$AY$15))</f>
        <v/>
      </c>
      <c r="D642" s="65" t="str">
        <f ca="1">IF(C642="","",CONCATENATE(OFFSET(Zdroj!AY$16,A631-1,0)))</f>
        <v/>
      </c>
      <c r="E642" s="34" t="str">
        <f ca="1">IF(C642="","",OFFSET(Zdroj!AZ$16,A631-1,0))</f>
        <v/>
      </c>
      <c r="F642" s="157"/>
      <c r="G642" s="158"/>
    </row>
    <row r="643" spans="1:7" x14ac:dyDescent="0.25">
      <c r="B643" s="159"/>
      <c r="C643" s="67" t="str">
        <f ca="1">IF(OFFSET(Zdroj!BA$16,A631-1,0)=0,"",CONCATENATE("B",$A$2+6," - ",Zdroj!$BA$15))</f>
        <v/>
      </c>
      <c r="D643" s="65" t="str">
        <f ca="1">IF(C643="","",CONCATENATE(OFFSET(Zdroj!BA$16,A631-1,0)))</f>
        <v/>
      </c>
      <c r="E643" s="34" t="str">
        <f ca="1">IF(C643="","",OFFSET(Zdroj!BB$16,A631-1,0))</f>
        <v/>
      </c>
      <c r="F643" s="157"/>
      <c r="G643" s="158"/>
    </row>
    <row r="644" spans="1:7" x14ac:dyDescent="0.25">
      <c r="B644" s="159"/>
      <c r="C644" s="67" t="str">
        <f ca="1">IF(OFFSET(Zdroj!BC$16,A631-1,0)=0,"",CONCATENATE("B",$A$2+7," - ",Zdroj!$BC$15))</f>
        <v/>
      </c>
      <c r="D644" s="65" t="str">
        <f ca="1">IF(C644="","",CONCATENATE(OFFSET(Zdroj!BC$16,A631-1,0)))</f>
        <v/>
      </c>
      <c r="E644" s="34" t="str">
        <f ca="1">IF(C644="","",OFFSET(Zdroj!BD$16,A631-1,0))</f>
        <v/>
      </c>
      <c r="F644" s="157"/>
      <c r="G644" s="158"/>
    </row>
    <row r="645" spans="1:7" x14ac:dyDescent="0.25">
      <c r="B645" s="159"/>
      <c r="C645" s="67" t="str">
        <f ca="1">IF(OFFSET(Zdroj!BE$16,A631-1,0)=0,"",CONCATENATE("B",$A$2+8," - ",Zdroj!$BE$15))</f>
        <v/>
      </c>
      <c r="D645" s="65" t="str">
        <f ca="1">IF(C645="","",CONCATENATE(OFFSET(Zdroj!BE$16,A631-1,0)))</f>
        <v/>
      </c>
      <c r="E645" s="34" t="str">
        <f ca="1">IF(C645="","",OFFSET(Zdroj!BF$16,A631-1,0))</f>
        <v/>
      </c>
      <c r="F645" s="157"/>
      <c r="G645" s="158"/>
    </row>
    <row r="646" spans="1:7" x14ac:dyDescent="0.25">
      <c r="B646" s="159"/>
      <c r="C646" s="67" t="str">
        <f ca="1">IF(OFFSET(Zdroj!BG$16,A631-1,0)=0,"",CONCATENATE("C",$A$2," - ",Zdroj!$BG$15))</f>
        <v/>
      </c>
      <c r="D646" s="65" t="str">
        <f ca="1">IF(C646="","",CONCATENATE(OFFSET(Zdroj!BG$16,A631-1,0)))</f>
        <v/>
      </c>
      <c r="E646" s="34" t="str">
        <f ca="1">IF(C646="","",OFFSET(Zdroj!BH$16,A631-1,0))</f>
        <v/>
      </c>
      <c r="F646" s="157" t="str">
        <f t="shared" ref="F646" ca="1" si="143">IF(SUM(E646:E647)=0,"",SUM(E646:E647))</f>
        <v/>
      </c>
      <c r="G646" s="158"/>
    </row>
    <row r="647" spans="1:7" x14ac:dyDescent="0.25">
      <c r="B647" s="159"/>
      <c r="C647" s="67" t="str">
        <f ca="1">IF(OFFSET(Zdroj!BI$16,A631-1,0)=0,"",CONCATENATE("C",$A$2+1," - ",Zdroj!$BI$15))</f>
        <v/>
      </c>
      <c r="D647" s="65" t="str">
        <f ca="1">IF(C647="","",CONCATENATE(OFFSET(Zdroj!BI$16,A631-1,0)))</f>
        <v/>
      </c>
      <c r="E647" s="34" t="str">
        <f ca="1">IF(C647="","",OFFSET(Zdroj!BJ$16,A631-1,0))</f>
        <v/>
      </c>
      <c r="F647" s="157"/>
      <c r="G647" s="158"/>
    </row>
    <row r="648" spans="1:7" x14ac:dyDescent="0.25">
      <c r="A648">
        <f>SUM((ROW()+15)/17)</f>
        <v>39</v>
      </c>
      <c r="B648" s="159" t="str">
        <f ca="1">IF(OFFSET(Zdroj!$B$16,A648-1,0)&gt;0,CONCATENATE(A648,"
","___ ","
",OFFSET(Zdroj!$B$16,A648-1,0)),"")</f>
        <v/>
      </c>
      <c r="C648" s="67" t="str">
        <f ca="1">IF(OFFSET(Zdroj!AI$16,A648-1,0)=0,"",CONCATENATE("A",$A$2," - ",Zdroj!$AI$15))</f>
        <v/>
      </c>
      <c r="D648" s="65" t="str">
        <f ca="1">IF(C648="","",CONCATENATE(OFFSET(Zdroj!AI$16,A648-1,0)," - ",OFFSET(Zdroj!BK$16,A648-1,0)))</f>
        <v/>
      </c>
      <c r="E648" s="34" t="str">
        <f ca="1">IF(C648="","",OFFSET(Zdroj!BL$16,A648-1,0))</f>
        <v/>
      </c>
      <c r="F648" s="157" t="str">
        <f t="shared" ref="F648" ca="1" si="144">IF(SUM(E648:E653)=0,"",SUM(E648:E653))</f>
        <v/>
      </c>
      <c r="G648" s="158" t="str">
        <f t="shared" ref="G648" ca="1" si="145">IF(SUM(E648:E664)=0,"",SUM(E648:E664))</f>
        <v/>
      </c>
    </row>
    <row r="649" spans="1:7" x14ac:dyDescent="0.25">
      <c r="B649" s="159"/>
      <c r="C649" s="67" t="str">
        <f ca="1">IF(OFFSET(Zdroj!AJ$16,A648-1,0)=0,"",CONCATENATE("A",$A$2+1," - ",Zdroj!$AJ$15))</f>
        <v/>
      </c>
      <c r="D649" s="65" t="str">
        <f ca="1">IF(C649="","",CONCATENATE(OFFSET(Zdroj!AJ$16,A648-1,0)," - ",OFFSET(Zdroj!BM$16,A648-1,0)))</f>
        <v/>
      </c>
      <c r="E649" s="34" t="str">
        <f ca="1">IF(C649="","",OFFSET(Zdroj!BN$16,A648-1,0))</f>
        <v/>
      </c>
      <c r="F649" s="157"/>
      <c r="G649" s="158"/>
    </row>
    <row r="650" spans="1:7" x14ac:dyDescent="0.25">
      <c r="B650" s="159"/>
      <c r="C650" s="67" t="str">
        <f ca="1">IF(OFFSET(Zdroj!AK$16,A648-1,0)=0,"",CONCATENATE("A",$A$2+2," - ",Zdroj!$AK$15))</f>
        <v/>
      </c>
      <c r="D650" s="65" t="str">
        <f ca="1">IF(C650="","",CONCATENATE(OFFSET(Zdroj!AK$16,A648-1,0)," - ",OFFSET(Zdroj!BO$16,A648-1,0)))</f>
        <v/>
      </c>
      <c r="E650" s="34" t="str">
        <f ca="1">IF(C650="","",OFFSET(Zdroj!BP$16,A648-1,0))</f>
        <v/>
      </c>
      <c r="F650" s="157"/>
      <c r="G650" s="158"/>
    </row>
    <row r="651" spans="1:7" x14ac:dyDescent="0.25">
      <c r="B651" s="159"/>
      <c r="C651" s="67" t="str">
        <f ca="1">IF(OFFSET(Zdroj!AL$16,A648-1,0)=0,"",CONCATENATE("A",$A$2+3," - ",Zdroj!$AL$15))</f>
        <v/>
      </c>
      <c r="D651" s="65" t="str">
        <f ca="1">IF(C651="","",CONCATENATE(OFFSET(Zdroj!AL$16,A648-1,0)," - ",OFFSET(Zdroj!BQ$16,A648-1,0)))</f>
        <v/>
      </c>
      <c r="E651" s="34" t="str">
        <f ca="1">IF(C651="","",OFFSET(Zdroj!BR$16,A648-1,0))</f>
        <v/>
      </c>
      <c r="F651" s="157"/>
      <c r="G651" s="158"/>
    </row>
    <row r="652" spans="1:7" x14ac:dyDescent="0.25">
      <c r="B652" s="159"/>
      <c r="C652" s="67" t="str">
        <f ca="1">IF(OFFSET(Zdroj!AM$16,A648-1,0)=0,"",CONCATENATE("A",$A$2+4," - ",Zdroj!$AM$15))</f>
        <v/>
      </c>
      <c r="D652" s="65" t="str">
        <f ca="1">IF(C652="","",CONCATENATE(OFFSET(Zdroj!AM$16,A648-1,0)," - ",OFFSET(Zdroj!BS$16,A648-1,0)))</f>
        <v/>
      </c>
      <c r="E652" s="34" t="str">
        <f ca="1">IF(C652="","",OFFSET(Zdroj!BT$16,A648-1,0))</f>
        <v/>
      </c>
      <c r="F652" s="157"/>
      <c r="G652" s="158"/>
    </row>
    <row r="653" spans="1:7" x14ac:dyDescent="0.25">
      <c r="B653" s="159"/>
      <c r="C653" s="67" t="str">
        <f ca="1">IF(OFFSET(Zdroj!AN$16,A648-1,0)=0,"",CONCATENATE("A",$A$2+5," - ",Zdroj!$AN$15))</f>
        <v/>
      </c>
      <c r="D653" s="65" t="str">
        <f ca="1">IF(C653="","",CONCATENATE(OFFSET(Zdroj!AN$16,A648-1,0)," - ",OFFSET(Zdroj!BU$16,A648-1,0)))</f>
        <v/>
      </c>
      <c r="E653" s="34" t="str">
        <f ca="1">IF(C653="","",OFFSET(Zdroj!BV$16,A648-1,0))</f>
        <v/>
      </c>
      <c r="F653" s="157"/>
      <c r="G653" s="158"/>
    </row>
    <row r="654" spans="1:7" x14ac:dyDescent="0.25">
      <c r="B654" s="159"/>
      <c r="C654" s="67" t="str">
        <f ca="1">IF(OFFSET(Zdroj!AO$16,A648-1,0)=0,"",CONCATENATE("B",$A$2," - ",Zdroj!$AO$15))</f>
        <v/>
      </c>
      <c r="D654" s="65" t="str">
        <f ca="1">IF(C654="","",CONCATENATE(OFFSET(Zdroj!AO$16,A648-1,0)))</f>
        <v/>
      </c>
      <c r="E654" s="34" t="str">
        <f ca="1">IF(C654="","",OFFSET(Zdroj!AP$16,A648-1,0))</f>
        <v/>
      </c>
      <c r="F654" s="157" t="str">
        <f t="shared" ref="F654" ca="1" si="146">IF(SUM(E654:E662)=0,"",SUM(E654:E662))</f>
        <v/>
      </c>
      <c r="G654" s="158"/>
    </row>
    <row r="655" spans="1:7" x14ac:dyDescent="0.25">
      <c r="B655" s="159"/>
      <c r="C655" s="67" t="str">
        <f ca="1">IF(OFFSET(Zdroj!AQ$16,A648-1,0)=0,"",CONCATENATE("B",$A$2+1," - ",Zdroj!$AQ$15))</f>
        <v/>
      </c>
      <c r="D655" s="65" t="str">
        <f ca="1">IF(C655="","",CONCATENATE(OFFSET(Zdroj!AQ$16,A648-1,0)))</f>
        <v/>
      </c>
      <c r="E655" s="34" t="str">
        <f ca="1">IF(C655="","",OFFSET(Zdroj!AR$16,A648-1,0))</f>
        <v/>
      </c>
      <c r="F655" s="157"/>
      <c r="G655" s="158"/>
    </row>
    <row r="656" spans="1:7" x14ac:dyDescent="0.25">
      <c r="B656" s="159"/>
      <c r="C656" s="67" t="str">
        <f ca="1">IF(OFFSET(Zdroj!AS$16,A648-1,0)=0,"",CONCATENATE("B",$A$2+2," - ",Zdroj!$AS$15))</f>
        <v/>
      </c>
      <c r="D656" s="65" t="str">
        <f ca="1">IF(C656="","",CONCATENATE(OFFSET(Zdroj!AS$16,A648-1,0)))</f>
        <v/>
      </c>
      <c r="E656" s="34" t="str">
        <f ca="1">IF(C656="","",OFFSET(Zdroj!AT$16,A648-1,0))</f>
        <v/>
      </c>
      <c r="F656" s="157"/>
      <c r="G656" s="158"/>
    </row>
    <row r="657" spans="1:7" x14ac:dyDescent="0.25">
      <c r="B657" s="159"/>
      <c r="C657" s="67" t="str">
        <f ca="1">IF(OFFSET(Zdroj!AU$16,A648-1,0)=0,"",CONCATENATE("B",$A$2+3," - ",Zdroj!$AU$15))</f>
        <v/>
      </c>
      <c r="D657" s="65" t="str">
        <f ca="1">IF(C657="","",CONCATENATE(OFFSET(Zdroj!AU$16,A648-1,0)))</f>
        <v/>
      </c>
      <c r="E657" s="34" t="str">
        <f ca="1">IF(C657="","",OFFSET(Zdroj!AV$16,A648-1,0))</f>
        <v/>
      </c>
      <c r="F657" s="157"/>
      <c r="G657" s="158"/>
    </row>
    <row r="658" spans="1:7" x14ac:dyDescent="0.25">
      <c r="B658" s="159"/>
      <c r="C658" s="67" t="str">
        <f ca="1">IF(OFFSET(Zdroj!AW$16,A648-1,0)=0,"",CONCATENATE("B",$A$2+4," - ",Zdroj!$AW$15))</f>
        <v/>
      </c>
      <c r="D658" s="65" t="str">
        <f ca="1">IF(C658="","",CONCATENATE(OFFSET(Zdroj!AW$16,A648-1,0)))</f>
        <v/>
      </c>
      <c r="E658" s="34" t="str">
        <f ca="1">IF(C658="","",OFFSET(Zdroj!AX$16,A648-1,0))</f>
        <v/>
      </c>
      <c r="F658" s="157"/>
      <c r="G658" s="158"/>
    </row>
    <row r="659" spans="1:7" x14ac:dyDescent="0.25">
      <c r="B659" s="159"/>
      <c r="C659" s="67" t="str">
        <f ca="1">IF(OFFSET(Zdroj!AY$16,A648-1,0)=0,"",CONCATENATE("B",$A$2+5," - ",Zdroj!$AY$15))</f>
        <v/>
      </c>
      <c r="D659" s="65" t="str">
        <f ca="1">IF(C659="","",CONCATENATE(OFFSET(Zdroj!AY$16,A648-1,0)))</f>
        <v/>
      </c>
      <c r="E659" s="34" t="str">
        <f ca="1">IF(C659="","",OFFSET(Zdroj!AZ$16,A648-1,0))</f>
        <v/>
      </c>
      <c r="F659" s="157"/>
      <c r="G659" s="158"/>
    </row>
    <row r="660" spans="1:7" x14ac:dyDescent="0.25">
      <c r="B660" s="159"/>
      <c r="C660" s="67" t="str">
        <f ca="1">IF(OFFSET(Zdroj!BA$16,A648-1,0)=0,"",CONCATENATE("B",$A$2+6," - ",Zdroj!$BA$15))</f>
        <v/>
      </c>
      <c r="D660" s="65" t="str">
        <f ca="1">IF(C660="","",CONCATENATE(OFFSET(Zdroj!BA$16,A648-1,0)))</f>
        <v/>
      </c>
      <c r="E660" s="34" t="str">
        <f ca="1">IF(C660="","",OFFSET(Zdroj!BB$16,A648-1,0))</f>
        <v/>
      </c>
      <c r="F660" s="157"/>
      <c r="G660" s="158"/>
    </row>
    <row r="661" spans="1:7" x14ac:dyDescent="0.25">
      <c r="B661" s="159"/>
      <c r="C661" s="67" t="str">
        <f ca="1">IF(OFFSET(Zdroj!BC$16,A648-1,0)=0,"",CONCATENATE("B",$A$2+7," - ",Zdroj!$BC$15))</f>
        <v/>
      </c>
      <c r="D661" s="65" t="str">
        <f ca="1">IF(C661="","",CONCATENATE(OFFSET(Zdroj!BC$16,A648-1,0)))</f>
        <v/>
      </c>
      <c r="E661" s="34" t="str">
        <f ca="1">IF(C661="","",OFFSET(Zdroj!BD$16,A648-1,0))</f>
        <v/>
      </c>
      <c r="F661" s="157"/>
      <c r="G661" s="158"/>
    </row>
    <row r="662" spans="1:7" x14ac:dyDescent="0.25">
      <c r="B662" s="159"/>
      <c r="C662" s="67" t="str">
        <f ca="1">IF(OFFSET(Zdroj!BE$16,A648-1,0)=0,"",CONCATENATE("B",$A$2+8," - ",Zdroj!$BE$15))</f>
        <v/>
      </c>
      <c r="D662" s="65" t="str">
        <f ca="1">IF(C662="","",CONCATENATE(OFFSET(Zdroj!BE$16,A648-1,0)))</f>
        <v/>
      </c>
      <c r="E662" s="34" t="str">
        <f ca="1">IF(C662="","",OFFSET(Zdroj!BF$16,A648-1,0))</f>
        <v/>
      </c>
      <c r="F662" s="157"/>
      <c r="G662" s="158"/>
    </row>
    <row r="663" spans="1:7" x14ac:dyDescent="0.25">
      <c r="B663" s="159"/>
      <c r="C663" s="67" t="str">
        <f ca="1">IF(OFFSET(Zdroj!BG$16,A648-1,0)=0,"",CONCATENATE("C",$A$2," - ",Zdroj!$BG$15))</f>
        <v/>
      </c>
      <c r="D663" s="65" t="str">
        <f ca="1">IF(C663="","",CONCATENATE(OFFSET(Zdroj!BG$16,A648-1,0)))</f>
        <v/>
      </c>
      <c r="E663" s="34" t="str">
        <f ca="1">IF(C663="","",OFFSET(Zdroj!BH$16,A648-1,0))</f>
        <v/>
      </c>
      <c r="F663" s="157" t="str">
        <f t="shared" ref="F663" ca="1" si="147">IF(SUM(E663:E664)=0,"",SUM(E663:E664))</f>
        <v/>
      </c>
      <c r="G663" s="158"/>
    </row>
    <row r="664" spans="1:7" x14ac:dyDescent="0.25">
      <c r="B664" s="159"/>
      <c r="C664" s="67" t="str">
        <f ca="1">IF(OFFSET(Zdroj!BI$16,A648-1,0)=0,"",CONCATENATE("C",$A$2+1," - ",Zdroj!$BI$15))</f>
        <v/>
      </c>
      <c r="D664" s="65" t="str">
        <f ca="1">IF(C664="","",CONCATENATE(OFFSET(Zdroj!BI$16,A648-1,0)))</f>
        <v/>
      </c>
      <c r="E664" s="34" t="str">
        <f ca="1">IF(C664="","",OFFSET(Zdroj!BJ$16,A648-1,0))</f>
        <v/>
      </c>
      <c r="F664" s="157"/>
      <c r="G664" s="158"/>
    </row>
    <row r="665" spans="1:7" x14ac:dyDescent="0.25">
      <c r="A665">
        <f>SUM((ROW()+15)/17)</f>
        <v>40</v>
      </c>
      <c r="B665" s="159" t="str">
        <f ca="1">IF(OFFSET(Zdroj!$B$16,A665-1,0)&gt;0,CONCATENATE(A665,"
","___ ","
",OFFSET(Zdroj!$B$16,A665-1,0)),"")</f>
        <v/>
      </c>
      <c r="C665" s="67" t="str">
        <f ca="1">IF(OFFSET(Zdroj!AI$16,A665-1,0)=0,"",CONCATENATE("A",$A$2," - ",Zdroj!$AI$15))</f>
        <v/>
      </c>
      <c r="D665" s="65" t="str">
        <f ca="1">IF(C665="","",CONCATENATE(OFFSET(Zdroj!AI$16,A665-1,0)," - ",OFFSET(Zdroj!BK$16,A665-1,0)))</f>
        <v/>
      </c>
      <c r="E665" s="34" t="str">
        <f ca="1">IF(C665="","",OFFSET(Zdroj!BL$16,A665-1,0))</f>
        <v/>
      </c>
      <c r="F665" s="157" t="str">
        <f t="shared" ref="F665" ca="1" si="148">IF(SUM(E665:E670)=0,"",SUM(E665:E670))</f>
        <v/>
      </c>
      <c r="G665" s="158" t="str">
        <f t="shared" ref="G665" ca="1" si="149">IF(SUM(E665:E681)=0,"",SUM(E665:E681))</f>
        <v/>
      </c>
    </row>
    <row r="666" spans="1:7" x14ac:dyDescent="0.25">
      <c r="B666" s="159"/>
      <c r="C666" s="67" t="str">
        <f ca="1">IF(OFFSET(Zdroj!AJ$16,A665-1,0)=0,"",CONCATENATE("A",$A$2+1," - ",Zdroj!$AJ$15))</f>
        <v/>
      </c>
      <c r="D666" s="65" t="str">
        <f ca="1">IF(C666="","",CONCATENATE(OFFSET(Zdroj!AJ$16,A665-1,0)," - ",OFFSET(Zdroj!BM$16,A665-1,0)))</f>
        <v/>
      </c>
      <c r="E666" s="34" t="str">
        <f ca="1">IF(C666="","",OFFSET(Zdroj!BN$16,A665-1,0))</f>
        <v/>
      </c>
      <c r="F666" s="157"/>
      <c r="G666" s="158"/>
    </row>
    <row r="667" spans="1:7" x14ac:dyDescent="0.25">
      <c r="B667" s="159"/>
      <c r="C667" s="67" t="str">
        <f ca="1">IF(OFFSET(Zdroj!AK$16,A665-1,0)=0,"",CONCATENATE("A",$A$2+2," - ",Zdroj!$AK$15))</f>
        <v/>
      </c>
      <c r="D667" s="65" t="str">
        <f ca="1">IF(C667="","",CONCATENATE(OFFSET(Zdroj!AK$16,A665-1,0)," - ",OFFSET(Zdroj!BO$16,A665-1,0)))</f>
        <v/>
      </c>
      <c r="E667" s="34" t="str">
        <f ca="1">IF(C667="","",OFFSET(Zdroj!BP$16,A665-1,0))</f>
        <v/>
      </c>
      <c r="F667" s="157"/>
      <c r="G667" s="158"/>
    </row>
    <row r="668" spans="1:7" x14ac:dyDescent="0.25">
      <c r="B668" s="159"/>
      <c r="C668" s="67" t="str">
        <f ca="1">IF(OFFSET(Zdroj!AL$16,A665-1,0)=0,"",CONCATENATE("A",$A$2+3," - ",Zdroj!$AL$15))</f>
        <v/>
      </c>
      <c r="D668" s="65" t="str">
        <f ca="1">IF(C668="","",CONCATENATE(OFFSET(Zdroj!AL$16,A665-1,0)," - ",OFFSET(Zdroj!BQ$16,A665-1,0)))</f>
        <v/>
      </c>
      <c r="E668" s="34" t="str">
        <f ca="1">IF(C668="","",OFFSET(Zdroj!BR$16,A665-1,0))</f>
        <v/>
      </c>
      <c r="F668" s="157"/>
      <c r="G668" s="158"/>
    </row>
    <row r="669" spans="1:7" x14ac:dyDescent="0.25">
      <c r="B669" s="159"/>
      <c r="C669" s="67" t="str">
        <f ca="1">IF(OFFSET(Zdroj!AM$16,A665-1,0)=0,"",CONCATENATE("A",$A$2+4," - ",Zdroj!$AM$15))</f>
        <v/>
      </c>
      <c r="D669" s="65" t="str">
        <f ca="1">IF(C669="","",CONCATENATE(OFFSET(Zdroj!AM$16,A665-1,0)," - ",OFFSET(Zdroj!BS$16,A665-1,0)))</f>
        <v/>
      </c>
      <c r="E669" s="34" t="str">
        <f ca="1">IF(C669="","",OFFSET(Zdroj!BT$16,A665-1,0))</f>
        <v/>
      </c>
      <c r="F669" s="157"/>
      <c r="G669" s="158"/>
    </row>
    <row r="670" spans="1:7" x14ac:dyDescent="0.25">
      <c r="B670" s="159"/>
      <c r="C670" s="67" t="str">
        <f ca="1">IF(OFFSET(Zdroj!AN$16,A665-1,0)=0,"",CONCATENATE("A",$A$2+5," - ",Zdroj!$AN$15))</f>
        <v/>
      </c>
      <c r="D670" s="65" t="str">
        <f ca="1">IF(C670="","",CONCATENATE(OFFSET(Zdroj!AN$16,A665-1,0)," - ",OFFSET(Zdroj!BU$16,A665-1,0)))</f>
        <v/>
      </c>
      <c r="E670" s="34" t="str">
        <f ca="1">IF(C670="","",OFFSET(Zdroj!BV$16,A665-1,0))</f>
        <v/>
      </c>
      <c r="F670" s="157"/>
      <c r="G670" s="158"/>
    </row>
    <row r="671" spans="1:7" x14ac:dyDescent="0.25">
      <c r="B671" s="159"/>
      <c r="C671" s="67" t="str">
        <f ca="1">IF(OFFSET(Zdroj!AO$16,A665-1,0)=0,"",CONCATENATE("B",$A$2," - ",Zdroj!$AO$15))</f>
        <v/>
      </c>
      <c r="D671" s="65" t="str">
        <f ca="1">IF(C671="","",CONCATENATE(OFFSET(Zdroj!AO$16,A665-1,0)))</f>
        <v/>
      </c>
      <c r="E671" s="34" t="str">
        <f ca="1">IF(C671="","",OFFSET(Zdroj!AP$16,A665-1,0))</f>
        <v/>
      </c>
      <c r="F671" s="157" t="str">
        <f t="shared" ref="F671" ca="1" si="150">IF(SUM(E671:E679)=0,"",SUM(E671:E679))</f>
        <v/>
      </c>
      <c r="G671" s="158"/>
    </row>
    <row r="672" spans="1:7" x14ac:dyDescent="0.25">
      <c r="B672" s="159"/>
      <c r="C672" s="67" t="str">
        <f ca="1">IF(OFFSET(Zdroj!AQ$16,A665-1,0)=0,"",CONCATENATE("B",$A$2+1," - ",Zdroj!$AQ$15))</f>
        <v/>
      </c>
      <c r="D672" s="65" t="str">
        <f ca="1">IF(C672="","",CONCATENATE(OFFSET(Zdroj!AQ$16,A665-1,0)))</f>
        <v/>
      </c>
      <c r="E672" s="34" t="str">
        <f ca="1">IF(C672="","",OFFSET(Zdroj!AR$16,A665-1,0))</f>
        <v/>
      </c>
      <c r="F672" s="157"/>
      <c r="G672" s="158"/>
    </row>
    <row r="673" spans="1:7" x14ac:dyDescent="0.25">
      <c r="B673" s="159"/>
      <c r="C673" s="67" t="str">
        <f ca="1">IF(OFFSET(Zdroj!AS$16,A665-1,0)=0,"",CONCATENATE("B",$A$2+2," - ",Zdroj!$AS$15))</f>
        <v/>
      </c>
      <c r="D673" s="65" t="str">
        <f ca="1">IF(C673="","",CONCATENATE(OFFSET(Zdroj!AS$16,A665-1,0)))</f>
        <v/>
      </c>
      <c r="E673" s="34" t="str">
        <f ca="1">IF(C673="","",OFFSET(Zdroj!AT$16,A665-1,0))</f>
        <v/>
      </c>
      <c r="F673" s="157"/>
      <c r="G673" s="158"/>
    </row>
    <row r="674" spans="1:7" x14ac:dyDescent="0.25">
      <c r="B674" s="159"/>
      <c r="C674" s="67" t="str">
        <f ca="1">IF(OFFSET(Zdroj!AU$16,A665-1,0)=0,"",CONCATENATE("B",$A$2+3," - ",Zdroj!$AU$15))</f>
        <v/>
      </c>
      <c r="D674" s="65" t="str">
        <f ca="1">IF(C674="","",CONCATENATE(OFFSET(Zdroj!AU$16,A665-1,0)))</f>
        <v/>
      </c>
      <c r="E674" s="34" t="str">
        <f ca="1">IF(C674="","",OFFSET(Zdroj!AV$16,A665-1,0))</f>
        <v/>
      </c>
      <c r="F674" s="157"/>
      <c r="G674" s="158"/>
    </row>
    <row r="675" spans="1:7" x14ac:dyDescent="0.25">
      <c r="B675" s="159"/>
      <c r="C675" s="67" t="str">
        <f ca="1">IF(OFFSET(Zdroj!AW$16,A665-1,0)=0,"",CONCATENATE("B",$A$2+4," - ",Zdroj!$AW$15))</f>
        <v/>
      </c>
      <c r="D675" s="65" t="str">
        <f ca="1">IF(C675="","",CONCATENATE(OFFSET(Zdroj!AW$16,A665-1,0)))</f>
        <v/>
      </c>
      <c r="E675" s="34" t="str">
        <f ca="1">IF(C675="","",OFFSET(Zdroj!AX$16,A665-1,0))</f>
        <v/>
      </c>
      <c r="F675" s="157"/>
      <c r="G675" s="158"/>
    </row>
    <row r="676" spans="1:7" x14ac:dyDescent="0.25">
      <c r="B676" s="159"/>
      <c r="C676" s="67" t="str">
        <f ca="1">IF(OFFSET(Zdroj!AY$16,A665-1,0)=0,"",CONCATENATE("B",$A$2+5," - ",Zdroj!$AY$15))</f>
        <v/>
      </c>
      <c r="D676" s="65" t="str">
        <f ca="1">IF(C676="","",CONCATENATE(OFFSET(Zdroj!AY$16,A665-1,0)))</f>
        <v/>
      </c>
      <c r="E676" s="34" t="str">
        <f ca="1">IF(C676="","",OFFSET(Zdroj!AZ$16,A665-1,0))</f>
        <v/>
      </c>
      <c r="F676" s="157"/>
      <c r="G676" s="158"/>
    </row>
    <row r="677" spans="1:7" x14ac:dyDescent="0.25">
      <c r="B677" s="159"/>
      <c r="C677" s="67" t="str">
        <f ca="1">IF(OFFSET(Zdroj!BA$16,A665-1,0)=0,"",CONCATENATE("B",$A$2+6," - ",Zdroj!$BA$15))</f>
        <v/>
      </c>
      <c r="D677" s="65" t="str">
        <f ca="1">IF(C677="","",CONCATENATE(OFFSET(Zdroj!BA$16,A665-1,0)))</f>
        <v/>
      </c>
      <c r="E677" s="34" t="str">
        <f ca="1">IF(C677="","",OFFSET(Zdroj!BB$16,A665-1,0))</f>
        <v/>
      </c>
      <c r="F677" s="157"/>
      <c r="G677" s="158"/>
    </row>
    <row r="678" spans="1:7" x14ac:dyDescent="0.25">
      <c r="B678" s="159"/>
      <c r="C678" s="67" t="str">
        <f ca="1">IF(OFFSET(Zdroj!BC$16,A665-1,0)=0,"",CONCATENATE("B",$A$2+7," - ",Zdroj!$BC$15))</f>
        <v/>
      </c>
      <c r="D678" s="65" t="str">
        <f ca="1">IF(C678="","",CONCATENATE(OFFSET(Zdroj!BC$16,A665-1,0)))</f>
        <v/>
      </c>
      <c r="E678" s="34" t="str">
        <f ca="1">IF(C678="","",OFFSET(Zdroj!BD$16,A665-1,0))</f>
        <v/>
      </c>
      <c r="F678" s="157"/>
      <c r="G678" s="158"/>
    </row>
    <row r="679" spans="1:7" x14ac:dyDescent="0.25">
      <c r="B679" s="159"/>
      <c r="C679" s="67" t="str">
        <f ca="1">IF(OFFSET(Zdroj!BE$16,A665-1,0)=0,"",CONCATENATE("B",$A$2+8," - ",Zdroj!$BE$15))</f>
        <v/>
      </c>
      <c r="D679" s="65" t="str">
        <f ca="1">IF(C679="","",CONCATENATE(OFFSET(Zdroj!BE$16,A665-1,0)))</f>
        <v/>
      </c>
      <c r="E679" s="34" t="str">
        <f ca="1">IF(C679="","",OFFSET(Zdroj!BF$16,A665-1,0))</f>
        <v/>
      </c>
      <c r="F679" s="157"/>
      <c r="G679" s="158"/>
    </row>
    <row r="680" spans="1:7" x14ac:dyDescent="0.25">
      <c r="B680" s="159"/>
      <c r="C680" s="67" t="str">
        <f ca="1">IF(OFFSET(Zdroj!BG$16,A665-1,0)=0,"",CONCATENATE("C",$A$2," - ",Zdroj!$BG$15))</f>
        <v/>
      </c>
      <c r="D680" s="65" t="str">
        <f ca="1">IF(C680="","",CONCATENATE(OFFSET(Zdroj!BG$16,A665-1,0)))</f>
        <v/>
      </c>
      <c r="E680" s="34" t="str">
        <f ca="1">IF(C680="","",OFFSET(Zdroj!BH$16,A665-1,0))</f>
        <v/>
      </c>
      <c r="F680" s="157" t="str">
        <f t="shared" ref="F680" ca="1" si="151">IF(SUM(E680:E681)=0,"",SUM(E680:E681))</f>
        <v/>
      </c>
      <c r="G680" s="158"/>
    </row>
    <row r="681" spans="1:7" x14ac:dyDescent="0.25">
      <c r="B681" s="159"/>
      <c r="C681" s="67" t="str">
        <f ca="1">IF(OFFSET(Zdroj!BI$16,A665-1,0)=0,"",CONCATENATE("C",$A$2+1," - ",Zdroj!$BI$15))</f>
        <v/>
      </c>
      <c r="D681" s="65" t="str">
        <f ca="1">IF(C681="","",CONCATENATE(OFFSET(Zdroj!BI$16,A665-1,0)))</f>
        <v/>
      </c>
      <c r="E681" s="34" t="str">
        <f ca="1">IF(C681="","",OFFSET(Zdroj!BJ$16,A665-1,0))</f>
        <v/>
      </c>
      <c r="F681" s="157"/>
      <c r="G681" s="158"/>
    </row>
    <row r="682" spans="1:7" x14ac:dyDescent="0.25">
      <c r="A682">
        <f>SUM((ROW()+15)/17)</f>
        <v>41</v>
      </c>
      <c r="B682" s="159" t="str">
        <f ca="1">IF(OFFSET(Zdroj!$B$16,A682-1,0)&gt;0,CONCATENATE(A682,"
","___ ","
",OFFSET(Zdroj!$B$16,A682-1,0)),"")</f>
        <v/>
      </c>
      <c r="C682" s="67" t="str">
        <f ca="1">IF(OFFSET(Zdroj!AI$16,A682-1,0)=0,"",CONCATENATE("A",$A$2," - ",Zdroj!$AI$15))</f>
        <v/>
      </c>
      <c r="D682" s="65" t="str">
        <f ca="1">IF(C682="","",CONCATENATE(OFFSET(Zdroj!AI$16,A682-1,0)," - ",OFFSET(Zdroj!BK$16,A682-1,0)))</f>
        <v/>
      </c>
      <c r="E682" s="34" t="str">
        <f ca="1">IF(C682="","",OFFSET(Zdroj!BL$16,A682-1,0))</f>
        <v/>
      </c>
      <c r="F682" s="157" t="str">
        <f t="shared" ref="F682" ca="1" si="152">IF(SUM(E682:E687)=0,"",SUM(E682:E687))</f>
        <v/>
      </c>
      <c r="G682" s="158" t="str">
        <f t="shared" ref="G682" ca="1" si="153">IF(SUM(E682:E698)=0,"",SUM(E682:E698))</f>
        <v/>
      </c>
    </row>
    <row r="683" spans="1:7" x14ac:dyDescent="0.25">
      <c r="B683" s="159"/>
      <c r="C683" s="67" t="str">
        <f ca="1">IF(OFFSET(Zdroj!AJ$16,A682-1,0)=0,"",CONCATENATE("A",$A$2+1," - ",Zdroj!$AJ$15))</f>
        <v/>
      </c>
      <c r="D683" s="65" t="str">
        <f ca="1">IF(C683="","",CONCATENATE(OFFSET(Zdroj!AJ$16,A682-1,0)," - ",OFFSET(Zdroj!BM$16,A682-1,0)))</f>
        <v/>
      </c>
      <c r="E683" s="34" t="str">
        <f ca="1">IF(C683="","",OFFSET(Zdroj!BN$16,A682-1,0))</f>
        <v/>
      </c>
      <c r="F683" s="157"/>
      <c r="G683" s="158"/>
    </row>
    <row r="684" spans="1:7" x14ac:dyDescent="0.25">
      <c r="B684" s="159"/>
      <c r="C684" s="67" t="str">
        <f ca="1">IF(OFFSET(Zdroj!AK$16,A682-1,0)=0,"",CONCATENATE("A",$A$2+2," - ",Zdroj!$AK$15))</f>
        <v/>
      </c>
      <c r="D684" s="65" t="str">
        <f ca="1">IF(C684="","",CONCATENATE(OFFSET(Zdroj!AK$16,A682-1,0)," - ",OFFSET(Zdroj!BO$16,A682-1,0)))</f>
        <v/>
      </c>
      <c r="E684" s="34" t="str">
        <f ca="1">IF(C684="","",OFFSET(Zdroj!BP$16,A682-1,0))</f>
        <v/>
      </c>
      <c r="F684" s="157"/>
      <c r="G684" s="158"/>
    </row>
    <row r="685" spans="1:7" x14ac:dyDescent="0.25">
      <c r="B685" s="159"/>
      <c r="C685" s="67" t="str">
        <f ca="1">IF(OFFSET(Zdroj!AL$16,A682-1,0)=0,"",CONCATENATE("A",$A$2+3," - ",Zdroj!$AL$15))</f>
        <v/>
      </c>
      <c r="D685" s="65" t="str">
        <f ca="1">IF(C685="","",CONCATENATE(OFFSET(Zdroj!AL$16,A682-1,0)," - ",OFFSET(Zdroj!BQ$16,A682-1,0)))</f>
        <v/>
      </c>
      <c r="E685" s="34" t="str">
        <f ca="1">IF(C685="","",OFFSET(Zdroj!BR$16,A682-1,0))</f>
        <v/>
      </c>
      <c r="F685" s="157"/>
      <c r="G685" s="158"/>
    </row>
    <row r="686" spans="1:7" x14ac:dyDescent="0.25">
      <c r="B686" s="159"/>
      <c r="C686" s="67" t="str">
        <f ca="1">IF(OFFSET(Zdroj!AM$16,A682-1,0)=0,"",CONCATENATE("A",$A$2+4," - ",Zdroj!$AM$15))</f>
        <v/>
      </c>
      <c r="D686" s="65" t="str">
        <f ca="1">IF(C686="","",CONCATENATE(OFFSET(Zdroj!AM$16,A682-1,0)," - ",OFFSET(Zdroj!BS$16,A682-1,0)))</f>
        <v/>
      </c>
      <c r="E686" s="34" t="str">
        <f ca="1">IF(C686="","",OFFSET(Zdroj!BT$16,A682-1,0))</f>
        <v/>
      </c>
      <c r="F686" s="157"/>
      <c r="G686" s="158"/>
    </row>
    <row r="687" spans="1:7" x14ac:dyDescent="0.25">
      <c r="B687" s="159"/>
      <c r="C687" s="67" t="str">
        <f ca="1">IF(OFFSET(Zdroj!AN$16,A682-1,0)=0,"",CONCATENATE("A",$A$2+5," - ",Zdroj!$AN$15))</f>
        <v/>
      </c>
      <c r="D687" s="65" t="str">
        <f ca="1">IF(C687="","",CONCATENATE(OFFSET(Zdroj!AN$16,A682-1,0)," - ",OFFSET(Zdroj!BU$16,A682-1,0)))</f>
        <v/>
      </c>
      <c r="E687" s="34" t="str">
        <f ca="1">IF(C687="","",OFFSET(Zdroj!BV$16,A682-1,0))</f>
        <v/>
      </c>
      <c r="F687" s="157"/>
      <c r="G687" s="158"/>
    </row>
    <row r="688" spans="1:7" x14ac:dyDescent="0.25">
      <c r="B688" s="159"/>
      <c r="C688" s="67" t="str">
        <f ca="1">IF(OFFSET(Zdroj!AO$16,A682-1,0)=0,"",CONCATENATE("B",$A$2," - ",Zdroj!$AO$15))</f>
        <v/>
      </c>
      <c r="D688" s="65" t="str">
        <f ca="1">IF(C688="","",CONCATENATE(OFFSET(Zdroj!AO$16,A682-1,0)))</f>
        <v/>
      </c>
      <c r="E688" s="34" t="str">
        <f ca="1">IF(C688="","",OFFSET(Zdroj!AP$16,A682-1,0))</f>
        <v/>
      </c>
      <c r="F688" s="157" t="str">
        <f t="shared" ref="F688" ca="1" si="154">IF(SUM(E688:E696)=0,"",SUM(E688:E696))</f>
        <v/>
      </c>
      <c r="G688" s="158"/>
    </row>
    <row r="689" spans="1:7" x14ac:dyDescent="0.25">
      <c r="B689" s="159"/>
      <c r="C689" s="67" t="str">
        <f ca="1">IF(OFFSET(Zdroj!AQ$16,A682-1,0)=0,"",CONCATENATE("B",$A$2+1," - ",Zdroj!$AQ$15))</f>
        <v/>
      </c>
      <c r="D689" s="65" t="str">
        <f ca="1">IF(C689="","",CONCATENATE(OFFSET(Zdroj!AQ$16,A682-1,0)))</f>
        <v/>
      </c>
      <c r="E689" s="34" t="str">
        <f ca="1">IF(C689="","",OFFSET(Zdroj!AR$16,A682-1,0))</f>
        <v/>
      </c>
      <c r="F689" s="157"/>
      <c r="G689" s="158"/>
    </row>
    <row r="690" spans="1:7" x14ac:dyDescent="0.25">
      <c r="B690" s="159"/>
      <c r="C690" s="67" t="str">
        <f ca="1">IF(OFFSET(Zdroj!AS$16,A682-1,0)=0,"",CONCATENATE("B",$A$2+2," - ",Zdroj!$AS$15))</f>
        <v/>
      </c>
      <c r="D690" s="65" t="str">
        <f ca="1">IF(C690="","",CONCATENATE(OFFSET(Zdroj!AS$16,A682-1,0)))</f>
        <v/>
      </c>
      <c r="E690" s="34" t="str">
        <f ca="1">IF(C690="","",OFFSET(Zdroj!AT$16,A682-1,0))</f>
        <v/>
      </c>
      <c r="F690" s="157"/>
      <c r="G690" s="158"/>
    </row>
    <row r="691" spans="1:7" x14ac:dyDescent="0.25">
      <c r="B691" s="159"/>
      <c r="C691" s="67" t="str">
        <f ca="1">IF(OFFSET(Zdroj!AU$16,A682-1,0)=0,"",CONCATENATE("B",$A$2+3," - ",Zdroj!$AU$15))</f>
        <v/>
      </c>
      <c r="D691" s="65" t="str">
        <f ca="1">IF(C691="","",CONCATENATE(OFFSET(Zdroj!AU$16,A682-1,0)))</f>
        <v/>
      </c>
      <c r="E691" s="34" t="str">
        <f ca="1">IF(C691="","",OFFSET(Zdroj!AV$16,A682-1,0))</f>
        <v/>
      </c>
      <c r="F691" s="157"/>
      <c r="G691" s="158"/>
    </row>
    <row r="692" spans="1:7" x14ac:dyDescent="0.25">
      <c r="B692" s="159"/>
      <c r="C692" s="67" t="str">
        <f ca="1">IF(OFFSET(Zdroj!AW$16,A682-1,0)=0,"",CONCATENATE("B",$A$2+4," - ",Zdroj!$AW$15))</f>
        <v/>
      </c>
      <c r="D692" s="65" t="str">
        <f ca="1">IF(C692="","",CONCATENATE(OFFSET(Zdroj!AW$16,A682-1,0)))</f>
        <v/>
      </c>
      <c r="E692" s="34" t="str">
        <f ca="1">IF(C692="","",OFFSET(Zdroj!AX$16,A682-1,0))</f>
        <v/>
      </c>
      <c r="F692" s="157"/>
      <c r="G692" s="158"/>
    </row>
    <row r="693" spans="1:7" x14ac:dyDescent="0.25">
      <c r="B693" s="159"/>
      <c r="C693" s="67" t="str">
        <f ca="1">IF(OFFSET(Zdroj!AY$16,A682-1,0)=0,"",CONCATENATE("B",$A$2+5," - ",Zdroj!$AY$15))</f>
        <v/>
      </c>
      <c r="D693" s="65" t="str">
        <f ca="1">IF(C693="","",CONCATENATE(OFFSET(Zdroj!AY$16,A682-1,0)))</f>
        <v/>
      </c>
      <c r="E693" s="34" t="str">
        <f ca="1">IF(C693="","",OFFSET(Zdroj!AZ$16,A682-1,0))</f>
        <v/>
      </c>
      <c r="F693" s="157"/>
      <c r="G693" s="158"/>
    </row>
    <row r="694" spans="1:7" x14ac:dyDescent="0.25">
      <c r="B694" s="159"/>
      <c r="C694" s="67" t="str">
        <f ca="1">IF(OFFSET(Zdroj!BA$16,A682-1,0)=0,"",CONCATENATE("B",$A$2+6," - ",Zdroj!$BA$15))</f>
        <v/>
      </c>
      <c r="D694" s="65" t="str">
        <f ca="1">IF(C694="","",CONCATENATE(OFFSET(Zdroj!BA$16,A682-1,0)))</f>
        <v/>
      </c>
      <c r="E694" s="34" t="str">
        <f ca="1">IF(C694="","",OFFSET(Zdroj!BB$16,A682-1,0))</f>
        <v/>
      </c>
      <c r="F694" s="157"/>
      <c r="G694" s="158"/>
    </row>
    <row r="695" spans="1:7" x14ac:dyDescent="0.25">
      <c r="B695" s="159"/>
      <c r="C695" s="67" t="str">
        <f ca="1">IF(OFFSET(Zdroj!BC$16,A682-1,0)=0,"",CONCATENATE("B",$A$2+7," - ",Zdroj!$BC$15))</f>
        <v/>
      </c>
      <c r="D695" s="65" t="str">
        <f ca="1">IF(C695="","",CONCATENATE(OFFSET(Zdroj!BC$16,A682-1,0)))</f>
        <v/>
      </c>
      <c r="E695" s="34" t="str">
        <f ca="1">IF(C695="","",OFFSET(Zdroj!BD$16,A682-1,0))</f>
        <v/>
      </c>
      <c r="F695" s="157"/>
      <c r="G695" s="158"/>
    </row>
    <row r="696" spans="1:7" x14ac:dyDescent="0.25">
      <c r="B696" s="159"/>
      <c r="C696" s="67" t="str">
        <f ca="1">IF(OFFSET(Zdroj!BE$16,A682-1,0)=0,"",CONCATENATE("B",$A$2+8," - ",Zdroj!$BE$15))</f>
        <v/>
      </c>
      <c r="D696" s="65" t="str">
        <f ca="1">IF(C696="","",CONCATENATE(OFFSET(Zdroj!BE$16,A682-1,0)))</f>
        <v/>
      </c>
      <c r="E696" s="34" t="str">
        <f ca="1">IF(C696="","",OFFSET(Zdroj!BF$16,A682-1,0))</f>
        <v/>
      </c>
      <c r="F696" s="157"/>
      <c r="G696" s="158"/>
    </row>
    <row r="697" spans="1:7" x14ac:dyDescent="0.25">
      <c r="B697" s="159"/>
      <c r="C697" s="67" t="str">
        <f ca="1">IF(OFFSET(Zdroj!BG$16,A682-1,0)=0,"",CONCATENATE("C",$A$2," - ",Zdroj!$BG$15))</f>
        <v/>
      </c>
      <c r="D697" s="65" t="str">
        <f ca="1">IF(C697="","",CONCATENATE(OFFSET(Zdroj!BG$16,A682-1,0)))</f>
        <v/>
      </c>
      <c r="E697" s="34" t="str">
        <f ca="1">IF(C697="","",OFFSET(Zdroj!BH$16,A682-1,0))</f>
        <v/>
      </c>
      <c r="F697" s="157" t="str">
        <f t="shared" ref="F697" ca="1" si="155">IF(SUM(E697:E698)=0,"",SUM(E697:E698))</f>
        <v/>
      </c>
      <c r="G697" s="158"/>
    </row>
    <row r="698" spans="1:7" x14ac:dyDescent="0.25">
      <c r="B698" s="159"/>
      <c r="C698" s="67" t="str">
        <f ca="1">IF(OFFSET(Zdroj!BI$16,A682-1,0)=0,"",CONCATENATE("C",$A$2+1," - ",Zdroj!$BI$15))</f>
        <v/>
      </c>
      <c r="D698" s="65" t="str">
        <f ca="1">IF(C698="","",CONCATENATE(OFFSET(Zdroj!BI$16,A682-1,0)))</f>
        <v/>
      </c>
      <c r="E698" s="34" t="str">
        <f ca="1">IF(C698="","",OFFSET(Zdroj!BJ$16,A682-1,0))</f>
        <v/>
      </c>
      <c r="F698" s="157"/>
      <c r="G698" s="158"/>
    </row>
    <row r="699" spans="1:7" x14ac:dyDescent="0.25">
      <c r="A699">
        <f>SUM((ROW()+15)/17)</f>
        <v>42</v>
      </c>
      <c r="B699" s="159" t="str">
        <f ca="1">IF(OFFSET(Zdroj!$B$16,A699-1,0)&gt;0,CONCATENATE(A699,"
","___ ","
",OFFSET(Zdroj!$B$16,A699-1,0)),"")</f>
        <v/>
      </c>
      <c r="C699" s="67" t="str">
        <f ca="1">IF(OFFSET(Zdroj!AI$16,A699-1,0)=0,"",CONCATENATE("A",$A$2," - ",Zdroj!$AI$15))</f>
        <v/>
      </c>
      <c r="D699" s="65" t="str">
        <f ca="1">IF(C699="","",CONCATENATE(OFFSET(Zdroj!AI$16,A699-1,0)," - ",OFFSET(Zdroj!BK$16,A699-1,0)))</f>
        <v/>
      </c>
      <c r="E699" s="34" t="str">
        <f ca="1">IF(C699="","",OFFSET(Zdroj!BL$16,A699-1,0))</f>
        <v/>
      </c>
      <c r="F699" s="157" t="str">
        <f t="shared" ref="F699" ca="1" si="156">IF(SUM(E699:E704)=0,"",SUM(E699:E704))</f>
        <v/>
      </c>
      <c r="G699" s="158" t="str">
        <f t="shared" ref="G699" ca="1" si="157">IF(SUM(E699:E715)=0,"",SUM(E699:E715))</f>
        <v/>
      </c>
    </row>
    <row r="700" spans="1:7" x14ac:dyDescent="0.25">
      <c r="B700" s="159"/>
      <c r="C700" s="67" t="str">
        <f ca="1">IF(OFFSET(Zdroj!AJ$16,A699-1,0)=0,"",CONCATENATE("A",$A$2+1," - ",Zdroj!$AJ$15))</f>
        <v/>
      </c>
      <c r="D700" s="65" t="str">
        <f ca="1">IF(C700="","",CONCATENATE(OFFSET(Zdroj!AJ$16,A699-1,0)," - ",OFFSET(Zdroj!BM$16,A699-1,0)))</f>
        <v/>
      </c>
      <c r="E700" s="34" t="str">
        <f ca="1">IF(C700="","",OFFSET(Zdroj!BN$16,A699-1,0))</f>
        <v/>
      </c>
      <c r="F700" s="157"/>
      <c r="G700" s="158"/>
    </row>
    <row r="701" spans="1:7" x14ac:dyDescent="0.25">
      <c r="B701" s="159"/>
      <c r="C701" s="67" t="str">
        <f ca="1">IF(OFFSET(Zdroj!AK$16,A699-1,0)=0,"",CONCATENATE("A",$A$2+2," - ",Zdroj!$AK$15))</f>
        <v/>
      </c>
      <c r="D701" s="65" t="str">
        <f ca="1">IF(C701="","",CONCATENATE(OFFSET(Zdroj!AK$16,A699-1,0)," - ",OFFSET(Zdroj!BO$16,A699-1,0)))</f>
        <v/>
      </c>
      <c r="E701" s="34" t="str">
        <f ca="1">IF(C701="","",OFFSET(Zdroj!BP$16,A699-1,0))</f>
        <v/>
      </c>
      <c r="F701" s="157"/>
      <c r="G701" s="158"/>
    </row>
    <row r="702" spans="1:7" x14ac:dyDescent="0.25">
      <c r="B702" s="159"/>
      <c r="C702" s="67" t="str">
        <f ca="1">IF(OFFSET(Zdroj!AL$16,A699-1,0)=0,"",CONCATENATE("A",$A$2+3," - ",Zdroj!$AL$15))</f>
        <v/>
      </c>
      <c r="D702" s="65" t="str">
        <f ca="1">IF(C702="","",CONCATENATE(OFFSET(Zdroj!AL$16,A699-1,0)," - ",OFFSET(Zdroj!BQ$16,A699-1,0)))</f>
        <v/>
      </c>
      <c r="E702" s="34" t="str">
        <f ca="1">IF(C702="","",OFFSET(Zdroj!BR$16,A699-1,0))</f>
        <v/>
      </c>
      <c r="F702" s="157"/>
      <c r="G702" s="158"/>
    </row>
    <row r="703" spans="1:7" x14ac:dyDescent="0.25">
      <c r="B703" s="159"/>
      <c r="C703" s="67" t="str">
        <f ca="1">IF(OFFSET(Zdroj!AM$16,A699-1,0)=0,"",CONCATENATE("A",$A$2+4," - ",Zdroj!$AM$15))</f>
        <v/>
      </c>
      <c r="D703" s="65" t="str">
        <f ca="1">IF(C703="","",CONCATENATE(OFFSET(Zdroj!AM$16,A699-1,0)," - ",OFFSET(Zdroj!BS$16,A699-1,0)))</f>
        <v/>
      </c>
      <c r="E703" s="34" t="str">
        <f ca="1">IF(C703="","",OFFSET(Zdroj!BT$16,A699-1,0))</f>
        <v/>
      </c>
      <c r="F703" s="157"/>
      <c r="G703" s="158"/>
    </row>
    <row r="704" spans="1:7" x14ac:dyDescent="0.25">
      <c r="B704" s="159"/>
      <c r="C704" s="67" t="str">
        <f ca="1">IF(OFFSET(Zdroj!AN$16,A699-1,0)=0,"",CONCATENATE("A",$A$2+5," - ",Zdroj!$AN$15))</f>
        <v/>
      </c>
      <c r="D704" s="65" t="str">
        <f ca="1">IF(C704="","",CONCATENATE(OFFSET(Zdroj!AN$16,A699-1,0)," - ",OFFSET(Zdroj!BU$16,A699-1,0)))</f>
        <v/>
      </c>
      <c r="E704" s="34" t="str">
        <f ca="1">IF(C704="","",OFFSET(Zdroj!BV$16,A699-1,0))</f>
        <v/>
      </c>
      <c r="F704" s="157"/>
      <c r="G704" s="158"/>
    </row>
    <row r="705" spans="1:7" x14ac:dyDescent="0.25">
      <c r="B705" s="159"/>
      <c r="C705" s="67" t="str">
        <f ca="1">IF(OFFSET(Zdroj!AO$16,A699-1,0)=0,"",CONCATENATE("B",$A$2," - ",Zdroj!$AO$15))</f>
        <v/>
      </c>
      <c r="D705" s="65" t="str">
        <f ca="1">IF(C705="","",CONCATENATE(OFFSET(Zdroj!AO$16,A699-1,0)))</f>
        <v/>
      </c>
      <c r="E705" s="34" t="str">
        <f ca="1">IF(C705="","",OFFSET(Zdroj!AP$16,A699-1,0))</f>
        <v/>
      </c>
      <c r="F705" s="157" t="str">
        <f t="shared" ref="F705" ca="1" si="158">IF(SUM(E705:E713)=0,"",SUM(E705:E713))</f>
        <v/>
      </c>
      <c r="G705" s="158"/>
    </row>
    <row r="706" spans="1:7" x14ac:dyDescent="0.25">
      <c r="B706" s="159"/>
      <c r="C706" s="67" t="str">
        <f ca="1">IF(OFFSET(Zdroj!AQ$16,A699-1,0)=0,"",CONCATENATE("B",$A$2+1," - ",Zdroj!$AQ$15))</f>
        <v/>
      </c>
      <c r="D706" s="65" t="str">
        <f ca="1">IF(C706="","",CONCATENATE(OFFSET(Zdroj!AQ$16,A699-1,0)))</f>
        <v/>
      </c>
      <c r="E706" s="34" t="str">
        <f ca="1">IF(C706="","",OFFSET(Zdroj!AR$16,A699-1,0))</f>
        <v/>
      </c>
      <c r="F706" s="157"/>
      <c r="G706" s="158"/>
    </row>
    <row r="707" spans="1:7" x14ac:dyDescent="0.25">
      <c r="B707" s="159"/>
      <c r="C707" s="67" t="str">
        <f ca="1">IF(OFFSET(Zdroj!AS$16,A699-1,0)=0,"",CONCATENATE("B",$A$2+2," - ",Zdroj!$AS$15))</f>
        <v/>
      </c>
      <c r="D707" s="65" t="str">
        <f ca="1">IF(C707="","",CONCATENATE(OFFSET(Zdroj!AS$16,A699-1,0)))</f>
        <v/>
      </c>
      <c r="E707" s="34" t="str">
        <f ca="1">IF(C707="","",OFFSET(Zdroj!AT$16,A699-1,0))</f>
        <v/>
      </c>
      <c r="F707" s="157"/>
      <c r="G707" s="158"/>
    </row>
    <row r="708" spans="1:7" x14ac:dyDescent="0.25">
      <c r="B708" s="159"/>
      <c r="C708" s="67" t="str">
        <f ca="1">IF(OFFSET(Zdroj!AU$16,A699-1,0)=0,"",CONCATENATE("B",$A$2+3," - ",Zdroj!$AU$15))</f>
        <v/>
      </c>
      <c r="D708" s="65" t="str">
        <f ca="1">IF(C708="","",CONCATENATE(OFFSET(Zdroj!AU$16,A699-1,0)))</f>
        <v/>
      </c>
      <c r="E708" s="34" t="str">
        <f ca="1">IF(C708="","",OFFSET(Zdroj!AV$16,A699-1,0))</f>
        <v/>
      </c>
      <c r="F708" s="157"/>
      <c r="G708" s="158"/>
    </row>
    <row r="709" spans="1:7" x14ac:dyDescent="0.25">
      <c r="B709" s="159"/>
      <c r="C709" s="67" t="str">
        <f ca="1">IF(OFFSET(Zdroj!AW$16,A699-1,0)=0,"",CONCATENATE("B",$A$2+4," - ",Zdroj!$AW$15))</f>
        <v/>
      </c>
      <c r="D709" s="65" t="str">
        <f ca="1">IF(C709="","",CONCATENATE(OFFSET(Zdroj!AW$16,A699-1,0)))</f>
        <v/>
      </c>
      <c r="E709" s="34" t="str">
        <f ca="1">IF(C709="","",OFFSET(Zdroj!AX$16,A699-1,0))</f>
        <v/>
      </c>
      <c r="F709" s="157"/>
      <c r="G709" s="158"/>
    </row>
    <row r="710" spans="1:7" x14ac:dyDescent="0.25">
      <c r="B710" s="159"/>
      <c r="C710" s="67" t="str">
        <f ca="1">IF(OFFSET(Zdroj!AY$16,A699-1,0)=0,"",CONCATENATE("B",$A$2+5," - ",Zdroj!$AY$15))</f>
        <v/>
      </c>
      <c r="D710" s="65" t="str">
        <f ca="1">IF(C710="","",CONCATENATE(OFFSET(Zdroj!AY$16,A699-1,0)))</f>
        <v/>
      </c>
      <c r="E710" s="34" t="str">
        <f ca="1">IF(C710="","",OFFSET(Zdroj!AZ$16,A699-1,0))</f>
        <v/>
      </c>
      <c r="F710" s="157"/>
      <c r="G710" s="158"/>
    </row>
    <row r="711" spans="1:7" x14ac:dyDescent="0.25">
      <c r="B711" s="159"/>
      <c r="C711" s="67" t="str">
        <f ca="1">IF(OFFSET(Zdroj!BA$16,A699-1,0)=0,"",CONCATENATE("B",$A$2+6," - ",Zdroj!$BA$15))</f>
        <v/>
      </c>
      <c r="D711" s="65" t="str">
        <f ca="1">IF(C711="","",CONCATENATE(OFFSET(Zdroj!BA$16,A699-1,0)))</f>
        <v/>
      </c>
      <c r="E711" s="34" t="str">
        <f ca="1">IF(C711="","",OFFSET(Zdroj!BB$16,A699-1,0))</f>
        <v/>
      </c>
      <c r="F711" s="157"/>
      <c r="G711" s="158"/>
    </row>
    <row r="712" spans="1:7" x14ac:dyDescent="0.25">
      <c r="B712" s="159"/>
      <c r="C712" s="67" t="str">
        <f ca="1">IF(OFFSET(Zdroj!BC$16,A699-1,0)=0,"",CONCATENATE("B",$A$2+7," - ",Zdroj!$BC$15))</f>
        <v/>
      </c>
      <c r="D712" s="65" t="str">
        <f ca="1">IF(C712="","",CONCATENATE(OFFSET(Zdroj!BC$16,A699-1,0)))</f>
        <v/>
      </c>
      <c r="E712" s="34" t="str">
        <f ca="1">IF(C712="","",OFFSET(Zdroj!BD$16,A699-1,0))</f>
        <v/>
      </c>
      <c r="F712" s="157"/>
      <c r="G712" s="158"/>
    </row>
    <row r="713" spans="1:7" x14ac:dyDescent="0.25">
      <c r="B713" s="159"/>
      <c r="C713" s="67" t="str">
        <f ca="1">IF(OFFSET(Zdroj!BE$16,A699-1,0)=0,"",CONCATENATE("B",$A$2+8," - ",Zdroj!$BE$15))</f>
        <v/>
      </c>
      <c r="D713" s="65" t="str">
        <f ca="1">IF(C713="","",CONCATENATE(OFFSET(Zdroj!BE$16,A699-1,0)))</f>
        <v/>
      </c>
      <c r="E713" s="34" t="str">
        <f ca="1">IF(C713="","",OFFSET(Zdroj!BF$16,A699-1,0))</f>
        <v/>
      </c>
      <c r="F713" s="157"/>
      <c r="G713" s="158"/>
    </row>
    <row r="714" spans="1:7" x14ac:dyDescent="0.25">
      <c r="B714" s="159"/>
      <c r="C714" s="67" t="str">
        <f ca="1">IF(OFFSET(Zdroj!BG$16,A699-1,0)=0,"",CONCATENATE("C",$A$2," - ",Zdroj!$BG$15))</f>
        <v/>
      </c>
      <c r="D714" s="65" t="str">
        <f ca="1">IF(C714="","",CONCATENATE(OFFSET(Zdroj!BG$16,A699-1,0)))</f>
        <v/>
      </c>
      <c r="E714" s="34" t="str">
        <f ca="1">IF(C714="","",OFFSET(Zdroj!BH$16,A699-1,0))</f>
        <v/>
      </c>
      <c r="F714" s="157" t="str">
        <f t="shared" ref="F714" ca="1" si="159">IF(SUM(E714:E715)=0,"",SUM(E714:E715))</f>
        <v/>
      </c>
      <c r="G714" s="158"/>
    </row>
    <row r="715" spans="1:7" x14ac:dyDescent="0.25">
      <c r="B715" s="159"/>
      <c r="C715" s="67" t="str">
        <f ca="1">IF(OFFSET(Zdroj!BI$16,A699-1,0)=0,"",CONCATENATE("C",$A$2+1," - ",Zdroj!$BI$15))</f>
        <v/>
      </c>
      <c r="D715" s="65" t="str">
        <f ca="1">IF(C715="","",CONCATENATE(OFFSET(Zdroj!BI$16,A699-1,0)))</f>
        <v/>
      </c>
      <c r="E715" s="34" t="str">
        <f ca="1">IF(C715="","",OFFSET(Zdroj!BJ$16,A699-1,0))</f>
        <v/>
      </c>
      <c r="F715" s="157"/>
      <c r="G715" s="158"/>
    </row>
    <row r="716" spans="1:7" x14ac:dyDescent="0.25">
      <c r="A716">
        <f>SUM((ROW()+15)/17)</f>
        <v>43</v>
      </c>
      <c r="B716" s="159" t="str">
        <f ca="1">IF(OFFSET(Zdroj!$B$16,A716-1,0)&gt;0,CONCATENATE(A716,"
","___ ","
",OFFSET(Zdroj!$B$16,A716-1,0)),"")</f>
        <v/>
      </c>
      <c r="C716" s="67" t="str">
        <f ca="1">IF(OFFSET(Zdroj!AI$16,A716-1,0)=0,"",CONCATENATE("A",$A$2," - ",Zdroj!$AI$15))</f>
        <v/>
      </c>
      <c r="D716" s="65" t="str">
        <f ca="1">IF(C716="","",CONCATENATE(OFFSET(Zdroj!AI$16,A716-1,0)," - ",OFFSET(Zdroj!BK$16,A716-1,0)))</f>
        <v/>
      </c>
      <c r="E716" s="34" t="str">
        <f ca="1">IF(C716="","",OFFSET(Zdroj!BL$16,A716-1,0))</f>
        <v/>
      </c>
      <c r="F716" s="157" t="str">
        <f t="shared" ref="F716" ca="1" si="160">IF(SUM(E716:E721)=0,"",SUM(E716:E721))</f>
        <v/>
      </c>
      <c r="G716" s="158" t="str">
        <f t="shared" ref="G716" ca="1" si="161">IF(SUM(E716:E732)=0,"",SUM(E716:E732))</f>
        <v/>
      </c>
    </row>
    <row r="717" spans="1:7" x14ac:dyDescent="0.25">
      <c r="B717" s="159"/>
      <c r="C717" s="67" t="str">
        <f ca="1">IF(OFFSET(Zdroj!AJ$16,A716-1,0)=0,"",CONCATENATE("A",$A$2+1," - ",Zdroj!$AJ$15))</f>
        <v/>
      </c>
      <c r="D717" s="65" t="str">
        <f ca="1">IF(C717="","",CONCATENATE(OFFSET(Zdroj!AJ$16,A716-1,0)," - ",OFFSET(Zdroj!BM$16,A716-1,0)))</f>
        <v/>
      </c>
      <c r="E717" s="34" t="str">
        <f ca="1">IF(C717="","",OFFSET(Zdroj!BN$16,A716-1,0))</f>
        <v/>
      </c>
      <c r="F717" s="157"/>
      <c r="G717" s="158"/>
    </row>
    <row r="718" spans="1:7" x14ac:dyDescent="0.25">
      <c r="B718" s="159"/>
      <c r="C718" s="67" t="str">
        <f ca="1">IF(OFFSET(Zdroj!AK$16,A716-1,0)=0,"",CONCATENATE("A",$A$2+2," - ",Zdroj!$AK$15))</f>
        <v/>
      </c>
      <c r="D718" s="65" t="str">
        <f ca="1">IF(C718="","",CONCATENATE(OFFSET(Zdroj!AK$16,A716-1,0)," - ",OFFSET(Zdroj!BO$16,A716-1,0)))</f>
        <v/>
      </c>
      <c r="E718" s="34" t="str">
        <f ca="1">IF(C718="","",OFFSET(Zdroj!BP$16,A716-1,0))</f>
        <v/>
      </c>
      <c r="F718" s="157"/>
      <c r="G718" s="158"/>
    </row>
    <row r="719" spans="1:7" x14ac:dyDescent="0.25">
      <c r="B719" s="159"/>
      <c r="C719" s="67" t="str">
        <f ca="1">IF(OFFSET(Zdroj!AL$16,A716-1,0)=0,"",CONCATENATE("A",$A$2+3," - ",Zdroj!$AL$15))</f>
        <v/>
      </c>
      <c r="D719" s="65" t="str">
        <f ca="1">IF(C719="","",CONCATENATE(OFFSET(Zdroj!AL$16,A716-1,0)," - ",OFFSET(Zdroj!BQ$16,A716-1,0)))</f>
        <v/>
      </c>
      <c r="E719" s="34" t="str">
        <f ca="1">IF(C719="","",OFFSET(Zdroj!BR$16,A716-1,0))</f>
        <v/>
      </c>
      <c r="F719" s="157"/>
      <c r="G719" s="158"/>
    </row>
    <row r="720" spans="1:7" x14ac:dyDescent="0.25">
      <c r="B720" s="159"/>
      <c r="C720" s="67" t="str">
        <f ca="1">IF(OFFSET(Zdroj!AM$16,A716-1,0)=0,"",CONCATENATE("A",$A$2+4," - ",Zdroj!$AM$15))</f>
        <v/>
      </c>
      <c r="D720" s="65" t="str">
        <f ca="1">IF(C720="","",CONCATENATE(OFFSET(Zdroj!AM$16,A716-1,0)," - ",OFFSET(Zdroj!BS$16,A716-1,0)))</f>
        <v/>
      </c>
      <c r="E720" s="34" t="str">
        <f ca="1">IF(C720="","",OFFSET(Zdroj!BT$16,A716-1,0))</f>
        <v/>
      </c>
      <c r="F720" s="157"/>
      <c r="G720" s="158"/>
    </row>
    <row r="721" spans="1:7" x14ac:dyDescent="0.25">
      <c r="B721" s="159"/>
      <c r="C721" s="67" t="str">
        <f ca="1">IF(OFFSET(Zdroj!AN$16,A716-1,0)=0,"",CONCATENATE("A",$A$2+5," - ",Zdroj!$AN$15))</f>
        <v/>
      </c>
      <c r="D721" s="65" t="str">
        <f ca="1">IF(C721="","",CONCATENATE(OFFSET(Zdroj!AN$16,A716-1,0)," - ",OFFSET(Zdroj!BU$16,A716-1,0)))</f>
        <v/>
      </c>
      <c r="E721" s="34" t="str">
        <f ca="1">IF(C721="","",OFFSET(Zdroj!BV$16,A716-1,0))</f>
        <v/>
      </c>
      <c r="F721" s="157"/>
      <c r="G721" s="158"/>
    </row>
    <row r="722" spans="1:7" x14ac:dyDescent="0.25">
      <c r="B722" s="159"/>
      <c r="C722" s="67" t="str">
        <f ca="1">IF(OFFSET(Zdroj!AO$16,A716-1,0)=0,"",CONCATENATE("B",$A$2," - ",Zdroj!$AO$15))</f>
        <v/>
      </c>
      <c r="D722" s="65" t="str">
        <f ca="1">IF(C722="","",CONCATENATE(OFFSET(Zdroj!AO$16,A716-1,0)))</f>
        <v/>
      </c>
      <c r="E722" s="34" t="str">
        <f ca="1">IF(C722="","",OFFSET(Zdroj!AP$16,A716-1,0))</f>
        <v/>
      </c>
      <c r="F722" s="157" t="str">
        <f t="shared" ref="F722" ca="1" si="162">IF(SUM(E722:E730)=0,"",SUM(E722:E730))</f>
        <v/>
      </c>
      <c r="G722" s="158"/>
    </row>
    <row r="723" spans="1:7" x14ac:dyDescent="0.25">
      <c r="B723" s="159"/>
      <c r="C723" s="67" t="str">
        <f ca="1">IF(OFFSET(Zdroj!AQ$16,A716-1,0)=0,"",CONCATENATE("B",$A$2+1," - ",Zdroj!$AQ$15))</f>
        <v/>
      </c>
      <c r="D723" s="65" t="str">
        <f ca="1">IF(C723="","",CONCATENATE(OFFSET(Zdroj!AQ$16,A716-1,0)))</f>
        <v/>
      </c>
      <c r="E723" s="34" t="str">
        <f ca="1">IF(C723="","",OFFSET(Zdroj!AR$16,A716-1,0))</f>
        <v/>
      </c>
      <c r="F723" s="157"/>
      <c r="G723" s="158"/>
    </row>
    <row r="724" spans="1:7" x14ac:dyDescent="0.25">
      <c r="B724" s="159"/>
      <c r="C724" s="67" t="str">
        <f ca="1">IF(OFFSET(Zdroj!AS$16,A716-1,0)=0,"",CONCATENATE("B",$A$2+2," - ",Zdroj!$AS$15))</f>
        <v/>
      </c>
      <c r="D724" s="65" t="str">
        <f ca="1">IF(C724="","",CONCATENATE(OFFSET(Zdroj!AS$16,A716-1,0)))</f>
        <v/>
      </c>
      <c r="E724" s="34" t="str">
        <f ca="1">IF(C724="","",OFFSET(Zdroj!AT$16,A716-1,0))</f>
        <v/>
      </c>
      <c r="F724" s="157"/>
      <c r="G724" s="158"/>
    </row>
    <row r="725" spans="1:7" x14ac:dyDescent="0.25">
      <c r="B725" s="159"/>
      <c r="C725" s="67" t="str">
        <f ca="1">IF(OFFSET(Zdroj!AU$16,A716-1,0)=0,"",CONCATENATE("B",$A$2+3," - ",Zdroj!$AU$15))</f>
        <v/>
      </c>
      <c r="D725" s="65" t="str">
        <f ca="1">IF(C725="","",CONCATENATE(OFFSET(Zdroj!AU$16,A716-1,0)))</f>
        <v/>
      </c>
      <c r="E725" s="34" t="str">
        <f ca="1">IF(C725="","",OFFSET(Zdroj!AV$16,A716-1,0))</f>
        <v/>
      </c>
      <c r="F725" s="157"/>
      <c r="G725" s="158"/>
    </row>
    <row r="726" spans="1:7" x14ac:dyDescent="0.25">
      <c r="B726" s="159"/>
      <c r="C726" s="67" t="str">
        <f ca="1">IF(OFFSET(Zdroj!AW$16,A716-1,0)=0,"",CONCATENATE("B",$A$2+4," - ",Zdroj!$AW$15))</f>
        <v/>
      </c>
      <c r="D726" s="65" t="str">
        <f ca="1">IF(C726="","",CONCATENATE(OFFSET(Zdroj!AW$16,A716-1,0)))</f>
        <v/>
      </c>
      <c r="E726" s="34" t="str">
        <f ca="1">IF(C726="","",OFFSET(Zdroj!AX$16,A716-1,0))</f>
        <v/>
      </c>
      <c r="F726" s="157"/>
      <c r="G726" s="158"/>
    </row>
    <row r="727" spans="1:7" x14ac:dyDescent="0.25">
      <c r="B727" s="159"/>
      <c r="C727" s="67" t="str">
        <f ca="1">IF(OFFSET(Zdroj!AY$16,A716-1,0)=0,"",CONCATENATE("B",$A$2+5," - ",Zdroj!$AY$15))</f>
        <v/>
      </c>
      <c r="D727" s="65" t="str">
        <f ca="1">IF(C727="","",CONCATENATE(OFFSET(Zdroj!AY$16,A716-1,0)))</f>
        <v/>
      </c>
      <c r="E727" s="34" t="str">
        <f ca="1">IF(C727="","",OFFSET(Zdroj!AZ$16,A716-1,0))</f>
        <v/>
      </c>
      <c r="F727" s="157"/>
      <c r="G727" s="158"/>
    </row>
    <row r="728" spans="1:7" x14ac:dyDescent="0.25">
      <c r="B728" s="159"/>
      <c r="C728" s="67" t="str">
        <f ca="1">IF(OFFSET(Zdroj!BA$16,A716-1,0)=0,"",CONCATENATE("B",$A$2+6," - ",Zdroj!$BA$15))</f>
        <v/>
      </c>
      <c r="D728" s="65" t="str">
        <f ca="1">IF(C728="","",CONCATENATE(OFFSET(Zdroj!BA$16,A716-1,0)))</f>
        <v/>
      </c>
      <c r="E728" s="34" t="str">
        <f ca="1">IF(C728="","",OFFSET(Zdroj!BB$16,A716-1,0))</f>
        <v/>
      </c>
      <c r="F728" s="157"/>
      <c r="G728" s="158"/>
    </row>
    <row r="729" spans="1:7" x14ac:dyDescent="0.25">
      <c r="B729" s="159"/>
      <c r="C729" s="67" t="str">
        <f ca="1">IF(OFFSET(Zdroj!BC$16,A716-1,0)=0,"",CONCATENATE("B",$A$2+7," - ",Zdroj!$BC$15))</f>
        <v/>
      </c>
      <c r="D729" s="65" t="str">
        <f ca="1">IF(C729="","",CONCATENATE(OFFSET(Zdroj!BC$16,A716-1,0)))</f>
        <v/>
      </c>
      <c r="E729" s="34" t="str">
        <f ca="1">IF(C729="","",OFFSET(Zdroj!BD$16,A716-1,0))</f>
        <v/>
      </c>
      <c r="F729" s="157"/>
      <c r="G729" s="158"/>
    </row>
    <row r="730" spans="1:7" x14ac:dyDescent="0.25">
      <c r="B730" s="159"/>
      <c r="C730" s="67" t="str">
        <f ca="1">IF(OFFSET(Zdroj!BE$16,A716-1,0)=0,"",CONCATENATE("B",$A$2+8," - ",Zdroj!$BE$15))</f>
        <v/>
      </c>
      <c r="D730" s="65" t="str">
        <f ca="1">IF(C730="","",CONCATENATE(OFFSET(Zdroj!BE$16,A716-1,0)))</f>
        <v/>
      </c>
      <c r="E730" s="34" t="str">
        <f ca="1">IF(C730="","",OFFSET(Zdroj!BF$16,A716-1,0))</f>
        <v/>
      </c>
      <c r="F730" s="157"/>
      <c r="G730" s="158"/>
    </row>
    <row r="731" spans="1:7" x14ac:dyDescent="0.25">
      <c r="B731" s="159"/>
      <c r="C731" s="67" t="str">
        <f ca="1">IF(OFFSET(Zdroj!BG$16,A716-1,0)=0,"",CONCATENATE("C",$A$2," - ",Zdroj!$BG$15))</f>
        <v/>
      </c>
      <c r="D731" s="65" t="str">
        <f ca="1">IF(C731="","",CONCATENATE(OFFSET(Zdroj!BG$16,A716-1,0)))</f>
        <v/>
      </c>
      <c r="E731" s="34" t="str">
        <f ca="1">IF(C731="","",OFFSET(Zdroj!BH$16,A716-1,0))</f>
        <v/>
      </c>
      <c r="F731" s="157" t="str">
        <f t="shared" ref="F731" ca="1" si="163">IF(SUM(E731:E732)=0,"",SUM(E731:E732))</f>
        <v/>
      </c>
      <c r="G731" s="158"/>
    </row>
    <row r="732" spans="1:7" x14ac:dyDescent="0.25">
      <c r="B732" s="159"/>
      <c r="C732" s="67" t="str">
        <f ca="1">IF(OFFSET(Zdroj!BI$16,A716-1,0)=0,"",CONCATENATE("C",$A$2+1," - ",Zdroj!$BI$15))</f>
        <v/>
      </c>
      <c r="D732" s="65" t="str">
        <f ca="1">IF(C732="","",CONCATENATE(OFFSET(Zdroj!BI$16,A716-1,0)))</f>
        <v/>
      </c>
      <c r="E732" s="34" t="str">
        <f ca="1">IF(C732="","",OFFSET(Zdroj!BJ$16,A716-1,0))</f>
        <v/>
      </c>
      <c r="F732" s="157"/>
      <c r="G732" s="158"/>
    </row>
    <row r="733" spans="1:7" x14ac:dyDescent="0.25">
      <c r="A733">
        <f>SUM((ROW()+15)/17)</f>
        <v>44</v>
      </c>
      <c r="B733" s="159" t="str">
        <f ca="1">IF(OFFSET(Zdroj!$B$16,A733-1,0)&gt;0,CONCATENATE(A733,"
","___ ","
",OFFSET(Zdroj!$B$16,A733-1,0)),"")</f>
        <v/>
      </c>
      <c r="C733" s="67" t="str">
        <f ca="1">IF(OFFSET(Zdroj!AI$16,A733-1,0)=0,"",CONCATENATE("A",$A$2," - ",Zdroj!$AI$15))</f>
        <v/>
      </c>
      <c r="D733" s="65" t="str">
        <f ca="1">IF(C733="","",CONCATENATE(OFFSET(Zdroj!AI$16,A733-1,0)," - ",OFFSET(Zdroj!BK$16,A733-1,0)))</f>
        <v/>
      </c>
      <c r="E733" s="34" t="str">
        <f ca="1">IF(C733="","",OFFSET(Zdroj!BL$16,A733-1,0))</f>
        <v/>
      </c>
      <c r="F733" s="157" t="str">
        <f t="shared" ref="F733" ca="1" si="164">IF(SUM(E733:E738)=0,"",SUM(E733:E738))</f>
        <v/>
      </c>
      <c r="G733" s="158" t="str">
        <f t="shared" ref="G733" ca="1" si="165">IF(SUM(E733:E749)=0,"",SUM(E733:E749))</f>
        <v/>
      </c>
    </row>
    <row r="734" spans="1:7" x14ac:dyDescent="0.25">
      <c r="B734" s="159"/>
      <c r="C734" s="67" t="str">
        <f ca="1">IF(OFFSET(Zdroj!AJ$16,A733-1,0)=0,"",CONCATENATE("A",$A$2+1," - ",Zdroj!$AJ$15))</f>
        <v/>
      </c>
      <c r="D734" s="65" t="str">
        <f ca="1">IF(C734="","",CONCATENATE(OFFSET(Zdroj!AJ$16,A733-1,0)," - ",OFFSET(Zdroj!BM$16,A733-1,0)))</f>
        <v/>
      </c>
      <c r="E734" s="34" t="str">
        <f ca="1">IF(C734="","",OFFSET(Zdroj!BN$16,A733-1,0))</f>
        <v/>
      </c>
      <c r="F734" s="157"/>
      <c r="G734" s="158"/>
    </row>
    <row r="735" spans="1:7" x14ac:dyDescent="0.25">
      <c r="B735" s="159"/>
      <c r="C735" s="67" t="str">
        <f ca="1">IF(OFFSET(Zdroj!AK$16,A733-1,0)=0,"",CONCATENATE("A",$A$2+2," - ",Zdroj!$AK$15))</f>
        <v/>
      </c>
      <c r="D735" s="65" t="str">
        <f ca="1">IF(C735="","",CONCATENATE(OFFSET(Zdroj!AK$16,A733-1,0)," - ",OFFSET(Zdroj!BO$16,A733-1,0)))</f>
        <v/>
      </c>
      <c r="E735" s="34" t="str">
        <f ca="1">IF(C735="","",OFFSET(Zdroj!BP$16,A733-1,0))</f>
        <v/>
      </c>
      <c r="F735" s="157"/>
      <c r="G735" s="158"/>
    </row>
    <row r="736" spans="1:7" x14ac:dyDescent="0.25">
      <c r="B736" s="159"/>
      <c r="C736" s="67" t="str">
        <f ca="1">IF(OFFSET(Zdroj!AL$16,A733-1,0)=0,"",CONCATENATE("A",$A$2+3," - ",Zdroj!$AL$15))</f>
        <v/>
      </c>
      <c r="D736" s="65" t="str">
        <f ca="1">IF(C736="","",CONCATENATE(OFFSET(Zdroj!AL$16,A733-1,0)," - ",OFFSET(Zdroj!BQ$16,A733-1,0)))</f>
        <v/>
      </c>
      <c r="E736" s="34" t="str">
        <f ca="1">IF(C736="","",OFFSET(Zdroj!BR$16,A733-1,0))</f>
        <v/>
      </c>
      <c r="F736" s="157"/>
      <c r="G736" s="158"/>
    </row>
    <row r="737" spans="1:7" x14ac:dyDescent="0.25">
      <c r="B737" s="159"/>
      <c r="C737" s="67" t="str">
        <f ca="1">IF(OFFSET(Zdroj!AM$16,A733-1,0)=0,"",CONCATENATE("A",$A$2+4," - ",Zdroj!$AM$15))</f>
        <v/>
      </c>
      <c r="D737" s="65" t="str">
        <f ca="1">IF(C737="","",CONCATENATE(OFFSET(Zdroj!AM$16,A733-1,0)," - ",OFFSET(Zdroj!BS$16,A733-1,0)))</f>
        <v/>
      </c>
      <c r="E737" s="34" t="str">
        <f ca="1">IF(C737="","",OFFSET(Zdroj!BT$16,A733-1,0))</f>
        <v/>
      </c>
      <c r="F737" s="157"/>
      <c r="G737" s="158"/>
    </row>
    <row r="738" spans="1:7" x14ac:dyDescent="0.25">
      <c r="B738" s="159"/>
      <c r="C738" s="67" t="str">
        <f ca="1">IF(OFFSET(Zdroj!AN$16,A733-1,0)=0,"",CONCATENATE("A",$A$2+5," - ",Zdroj!$AN$15))</f>
        <v/>
      </c>
      <c r="D738" s="65" t="str">
        <f ca="1">IF(C738="","",CONCATENATE(OFFSET(Zdroj!AN$16,A733-1,0)," - ",OFFSET(Zdroj!BU$16,A733-1,0)))</f>
        <v/>
      </c>
      <c r="E738" s="34" t="str">
        <f ca="1">IF(C738="","",OFFSET(Zdroj!BV$16,A733-1,0))</f>
        <v/>
      </c>
      <c r="F738" s="157"/>
      <c r="G738" s="158"/>
    </row>
    <row r="739" spans="1:7" x14ac:dyDescent="0.25">
      <c r="B739" s="159"/>
      <c r="C739" s="67" t="str">
        <f ca="1">IF(OFFSET(Zdroj!AO$16,A733-1,0)=0,"",CONCATENATE("B",$A$2," - ",Zdroj!$AO$15))</f>
        <v/>
      </c>
      <c r="D739" s="65" t="str">
        <f ca="1">IF(C739="","",CONCATENATE(OFFSET(Zdroj!AO$16,A733-1,0)))</f>
        <v/>
      </c>
      <c r="E739" s="34" t="str">
        <f ca="1">IF(C739="","",OFFSET(Zdroj!AP$16,A733-1,0))</f>
        <v/>
      </c>
      <c r="F739" s="157" t="str">
        <f t="shared" ref="F739" ca="1" si="166">IF(SUM(E739:E747)=0,"",SUM(E739:E747))</f>
        <v/>
      </c>
      <c r="G739" s="158"/>
    </row>
    <row r="740" spans="1:7" x14ac:dyDescent="0.25">
      <c r="B740" s="159"/>
      <c r="C740" s="67" t="str">
        <f ca="1">IF(OFFSET(Zdroj!AQ$16,A733-1,0)=0,"",CONCATENATE("B",$A$2+1," - ",Zdroj!$AQ$15))</f>
        <v/>
      </c>
      <c r="D740" s="65" t="str">
        <f ca="1">IF(C740="","",CONCATENATE(OFFSET(Zdroj!AQ$16,A733-1,0)))</f>
        <v/>
      </c>
      <c r="E740" s="34" t="str">
        <f ca="1">IF(C740="","",OFFSET(Zdroj!AR$16,A733-1,0))</f>
        <v/>
      </c>
      <c r="F740" s="157"/>
      <c r="G740" s="158"/>
    </row>
    <row r="741" spans="1:7" x14ac:dyDescent="0.25">
      <c r="B741" s="159"/>
      <c r="C741" s="67" t="str">
        <f ca="1">IF(OFFSET(Zdroj!AS$16,A733-1,0)=0,"",CONCATENATE("B",$A$2+2," - ",Zdroj!$AS$15))</f>
        <v/>
      </c>
      <c r="D741" s="65" t="str">
        <f ca="1">IF(C741="","",CONCATENATE(OFFSET(Zdroj!AS$16,A733-1,0)))</f>
        <v/>
      </c>
      <c r="E741" s="34" t="str">
        <f ca="1">IF(C741="","",OFFSET(Zdroj!AT$16,A733-1,0))</f>
        <v/>
      </c>
      <c r="F741" s="157"/>
      <c r="G741" s="158"/>
    </row>
    <row r="742" spans="1:7" x14ac:dyDescent="0.25">
      <c r="B742" s="159"/>
      <c r="C742" s="67" t="str">
        <f ca="1">IF(OFFSET(Zdroj!AU$16,A733-1,0)=0,"",CONCATENATE("B",$A$2+3," - ",Zdroj!$AU$15))</f>
        <v/>
      </c>
      <c r="D742" s="65" t="str">
        <f ca="1">IF(C742="","",CONCATENATE(OFFSET(Zdroj!AU$16,A733-1,0)))</f>
        <v/>
      </c>
      <c r="E742" s="34" t="str">
        <f ca="1">IF(C742="","",OFFSET(Zdroj!AV$16,A733-1,0))</f>
        <v/>
      </c>
      <c r="F742" s="157"/>
      <c r="G742" s="158"/>
    </row>
    <row r="743" spans="1:7" x14ac:dyDescent="0.25">
      <c r="B743" s="159"/>
      <c r="C743" s="67" t="str">
        <f ca="1">IF(OFFSET(Zdroj!AW$16,A733-1,0)=0,"",CONCATENATE("B",$A$2+4," - ",Zdroj!$AW$15))</f>
        <v/>
      </c>
      <c r="D743" s="65" t="str">
        <f ca="1">IF(C743="","",CONCATENATE(OFFSET(Zdroj!AW$16,A733-1,0)))</f>
        <v/>
      </c>
      <c r="E743" s="34" t="str">
        <f ca="1">IF(C743="","",OFFSET(Zdroj!AX$16,A733-1,0))</f>
        <v/>
      </c>
      <c r="F743" s="157"/>
      <c r="G743" s="158"/>
    </row>
    <row r="744" spans="1:7" x14ac:dyDescent="0.25">
      <c r="B744" s="159"/>
      <c r="C744" s="67" t="str">
        <f ca="1">IF(OFFSET(Zdroj!AY$16,A733-1,0)=0,"",CONCATENATE("B",$A$2+5," - ",Zdroj!$AY$15))</f>
        <v/>
      </c>
      <c r="D744" s="65" t="str">
        <f ca="1">IF(C744="","",CONCATENATE(OFFSET(Zdroj!AY$16,A733-1,0)))</f>
        <v/>
      </c>
      <c r="E744" s="34" t="str">
        <f ca="1">IF(C744="","",OFFSET(Zdroj!AZ$16,A733-1,0))</f>
        <v/>
      </c>
      <c r="F744" s="157"/>
      <c r="G744" s="158"/>
    </row>
    <row r="745" spans="1:7" x14ac:dyDescent="0.25">
      <c r="B745" s="159"/>
      <c r="C745" s="67" t="str">
        <f ca="1">IF(OFFSET(Zdroj!BA$16,A733-1,0)=0,"",CONCATENATE("B",$A$2+6," - ",Zdroj!$BA$15))</f>
        <v/>
      </c>
      <c r="D745" s="65" t="str">
        <f ca="1">IF(C745="","",CONCATENATE(OFFSET(Zdroj!BA$16,A733-1,0)))</f>
        <v/>
      </c>
      <c r="E745" s="34" t="str">
        <f ca="1">IF(C745="","",OFFSET(Zdroj!BB$16,A733-1,0))</f>
        <v/>
      </c>
      <c r="F745" s="157"/>
      <c r="G745" s="158"/>
    </row>
    <row r="746" spans="1:7" x14ac:dyDescent="0.25">
      <c r="B746" s="159"/>
      <c r="C746" s="67" t="str">
        <f ca="1">IF(OFFSET(Zdroj!BC$16,A733-1,0)=0,"",CONCATENATE("B",$A$2+7," - ",Zdroj!$BC$15))</f>
        <v/>
      </c>
      <c r="D746" s="65" t="str">
        <f ca="1">IF(C746="","",CONCATENATE(OFFSET(Zdroj!BC$16,A733-1,0)))</f>
        <v/>
      </c>
      <c r="E746" s="34" t="str">
        <f ca="1">IF(C746="","",OFFSET(Zdroj!BD$16,A733-1,0))</f>
        <v/>
      </c>
      <c r="F746" s="157"/>
      <c r="G746" s="158"/>
    </row>
    <row r="747" spans="1:7" x14ac:dyDescent="0.25">
      <c r="B747" s="159"/>
      <c r="C747" s="67" t="str">
        <f ca="1">IF(OFFSET(Zdroj!BE$16,A733-1,0)=0,"",CONCATENATE("B",$A$2+8," - ",Zdroj!$BE$15))</f>
        <v/>
      </c>
      <c r="D747" s="65" t="str">
        <f ca="1">IF(C747="","",CONCATENATE(OFFSET(Zdroj!BE$16,A733-1,0)))</f>
        <v/>
      </c>
      <c r="E747" s="34" t="str">
        <f ca="1">IF(C747="","",OFFSET(Zdroj!BF$16,A733-1,0))</f>
        <v/>
      </c>
      <c r="F747" s="157"/>
      <c r="G747" s="158"/>
    </row>
    <row r="748" spans="1:7" x14ac:dyDescent="0.25">
      <c r="B748" s="159"/>
      <c r="C748" s="67" t="str">
        <f ca="1">IF(OFFSET(Zdroj!BG$16,A733-1,0)=0,"",CONCATENATE("C",$A$2," - ",Zdroj!$BG$15))</f>
        <v/>
      </c>
      <c r="D748" s="65" t="str">
        <f ca="1">IF(C748="","",CONCATENATE(OFFSET(Zdroj!BG$16,A733-1,0)))</f>
        <v/>
      </c>
      <c r="E748" s="34" t="str">
        <f ca="1">IF(C748="","",OFFSET(Zdroj!BH$16,A733-1,0))</f>
        <v/>
      </c>
      <c r="F748" s="157" t="str">
        <f t="shared" ref="F748" ca="1" si="167">IF(SUM(E748:E749)=0,"",SUM(E748:E749))</f>
        <v/>
      </c>
      <c r="G748" s="158"/>
    </row>
    <row r="749" spans="1:7" x14ac:dyDescent="0.25">
      <c r="B749" s="159"/>
      <c r="C749" s="67" t="str">
        <f ca="1">IF(OFFSET(Zdroj!BI$16,A733-1,0)=0,"",CONCATENATE("C",$A$2+1," - ",Zdroj!$BI$15))</f>
        <v/>
      </c>
      <c r="D749" s="65" t="str">
        <f ca="1">IF(C749="","",CONCATENATE(OFFSET(Zdroj!BI$16,A733-1,0)))</f>
        <v/>
      </c>
      <c r="E749" s="34" t="str">
        <f ca="1">IF(C749="","",OFFSET(Zdroj!BJ$16,A733-1,0))</f>
        <v/>
      </c>
      <c r="F749" s="157"/>
      <c r="G749" s="158"/>
    </row>
    <row r="750" spans="1:7" x14ac:dyDescent="0.25">
      <c r="A750">
        <f>SUM((ROW()+15)/17)</f>
        <v>45</v>
      </c>
      <c r="B750" s="159" t="str">
        <f ca="1">IF(OFFSET(Zdroj!$B$16,A750-1,0)&gt;0,CONCATENATE(A750,"
","___ ","
",OFFSET(Zdroj!$B$16,A750-1,0)),"")</f>
        <v/>
      </c>
      <c r="C750" s="67" t="str">
        <f ca="1">IF(OFFSET(Zdroj!AI$16,A750-1,0)=0,"",CONCATENATE("A",$A$2," - ",Zdroj!$AI$15))</f>
        <v/>
      </c>
      <c r="D750" s="65" t="str">
        <f ca="1">IF(C750="","",CONCATENATE(OFFSET(Zdroj!AI$16,A750-1,0)," - ",OFFSET(Zdroj!BK$16,A750-1,0)))</f>
        <v/>
      </c>
      <c r="E750" s="34" t="str">
        <f ca="1">IF(C750="","",OFFSET(Zdroj!BL$16,A750-1,0))</f>
        <v/>
      </c>
      <c r="F750" s="157" t="str">
        <f t="shared" ref="F750" ca="1" si="168">IF(SUM(E750:E755)=0,"",SUM(E750:E755))</f>
        <v/>
      </c>
      <c r="G750" s="158" t="str">
        <f t="shared" ref="G750" ca="1" si="169">IF(SUM(E750:E766)=0,"",SUM(E750:E766))</f>
        <v/>
      </c>
    </row>
    <row r="751" spans="1:7" x14ac:dyDescent="0.25">
      <c r="B751" s="159"/>
      <c r="C751" s="67" t="str">
        <f ca="1">IF(OFFSET(Zdroj!AJ$16,A750-1,0)=0,"",CONCATENATE("A",$A$2+1," - ",Zdroj!$AJ$15))</f>
        <v/>
      </c>
      <c r="D751" s="65" t="str">
        <f ca="1">IF(C751="","",CONCATENATE(OFFSET(Zdroj!AJ$16,A750-1,0)," - ",OFFSET(Zdroj!BM$16,A750-1,0)))</f>
        <v/>
      </c>
      <c r="E751" s="34" t="str">
        <f ca="1">IF(C751="","",OFFSET(Zdroj!BN$16,A750-1,0))</f>
        <v/>
      </c>
      <c r="F751" s="157"/>
      <c r="G751" s="158"/>
    </row>
    <row r="752" spans="1:7" x14ac:dyDescent="0.25">
      <c r="B752" s="159"/>
      <c r="C752" s="67" t="str">
        <f ca="1">IF(OFFSET(Zdroj!AK$16,A750-1,0)=0,"",CONCATENATE("A",$A$2+2," - ",Zdroj!$AK$15))</f>
        <v/>
      </c>
      <c r="D752" s="65" t="str">
        <f ca="1">IF(C752="","",CONCATENATE(OFFSET(Zdroj!AK$16,A750-1,0)," - ",OFFSET(Zdroj!BO$16,A750-1,0)))</f>
        <v/>
      </c>
      <c r="E752" s="34" t="str">
        <f ca="1">IF(C752="","",OFFSET(Zdroj!BP$16,A750-1,0))</f>
        <v/>
      </c>
      <c r="F752" s="157"/>
      <c r="G752" s="158"/>
    </row>
    <row r="753" spans="1:7" x14ac:dyDescent="0.25">
      <c r="B753" s="159"/>
      <c r="C753" s="67" t="str">
        <f ca="1">IF(OFFSET(Zdroj!AL$16,A750-1,0)=0,"",CONCATENATE("A",$A$2+3," - ",Zdroj!$AL$15))</f>
        <v/>
      </c>
      <c r="D753" s="65" t="str">
        <f ca="1">IF(C753="","",CONCATENATE(OFFSET(Zdroj!AL$16,A750-1,0)," - ",OFFSET(Zdroj!BQ$16,A750-1,0)))</f>
        <v/>
      </c>
      <c r="E753" s="34" t="str">
        <f ca="1">IF(C753="","",OFFSET(Zdroj!BR$16,A750-1,0))</f>
        <v/>
      </c>
      <c r="F753" s="157"/>
      <c r="G753" s="158"/>
    </row>
    <row r="754" spans="1:7" x14ac:dyDescent="0.25">
      <c r="B754" s="159"/>
      <c r="C754" s="67" t="str">
        <f ca="1">IF(OFFSET(Zdroj!AM$16,A750-1,0)=0,"",CONCATENATE("A",$A$2+4," - ",Zdroj!$AM$15))</f>
        <v/>
      </c>
      <c r="D754" s="65" t="str">
        <f ca="1">IF(C754="","",CONCATENATE(OFFSET(Zdroj!AM$16,A750-1,0)," - ",OFFSET(Zdroj!BS$16,A750-1,0)))</f>
        <v/>
      </c>
      <c r="E754" s="34" t="str">
        <f ca="1">IF(C754="","",OFFSET(Zdroj!BT$16,A750-1,0))</f>
        <v/>
      </c>
      <c r="F754" s="157"/>
      <c r="G754" s="158"/>
    </row>
    <row r="755" spans="1:7" x14ac:dyDescent="0.25">
      <c r="B755" s="159"/>
      <c r="C755" s="67" t="str">
        <f ca="1">IF(OFFSET(Zdroj!AN$16,A750-1,0)=0,"",CONCATENATE("A",$A$2+5," - ",Zdroj!$AN$15))</f>
        <v/>
      </c>
      <c r="D755" s="65" t="str">
        <f ca="1">IF(C755="","",CONCATENATE(OFFSET(Zdroj!AN$16,A750-1,0)," - ",OFFSET(Zdroj!BU$16,A750-1,0)))</f>
        <v/>
      </c>
      <c r="E755" s="34" t="str">
        <f ca="1">IF(C755="","",OFFSET(Zdroj!BV$16,A750-1,0))</f>
        <v/>
      </c>
      <c r="F755" s="157"/>
      <c r="G755" s="158"/>
    </row>
    <row r="756" spans="1:7" x14ac:dyDescent="0.25">
      <c r="B756" s="159"/>
      <c r="C756" s="67" t="str">
        <f ca="1">IF(OFFSET(Zdroj!AO$16,A750-1,0)=0,"",CONCATENATE("B",$A$2," - ",Zdroj!$AO$15))</f>
        <v/>
      </c>
      <c r="D756" s="65" t="str">
        <f ca="1">IF(C756="","",CONCATENATE(OFFSET(Zdroj!AO$16,A750-1,0)))</f>
        <v/>
      </c>
      <c r="E756" s="34" t="str">
        <f ca="1">IF(C756="","",OFFSET(Zdroj!AP$16,A750-1,0))</f>
        <v/>
      </c>
      <c r="F756" s="157" t="str">
        <f t="shared" ref="F756" ca="1" si="170">IF(SUM(E756:E764)=0,"",SUM(E756:E764))</f>
        <v/>
      </c>
      <c r="G756" s="158"/>
    </row>
    <row r="757" spans="1:7" x14ac:dyDescent="0.25">
      <c r="B757" s="159"/>
      <c r="C757" s="67" t="str">
        <f ca="1">IF(OFFSET(Zdroj!AQ$16,A750-1,0)=0,"",CONCATENATE("B",$A$2+1," - ",Zdroj!$AQ$15))</f>
        <v/>
      </c>
      <c r="D757" s="65" t="str">
        <f ca="1">IF(C757="","",CONCATENATE(OFFSET(Zdroj!AQ$16,A750-1,0)))</f>
        <v/>
      </c>
      <c r="E757" s="34" t="str">
        <f ca="1">IF(C757="","",OFFSET(Zdroj!AR$16,A750-1,0))</f>
        <v/>
      </c>
      <c r="F757" s="157"/>
      <c r="G757" s="158"/>
    </row>
    <row r="758" spans="1:7" x14ac:dyDescent="0.25">
      <c r="B758" s="159"/>
      <c r="C758" s="67" t="str">
        <f ca="1">IF(OFFSET(Zdroj!AS$16,A750-1,0)=0,"",CONCATENATE("B",$A$2+2," - ",Zdroj!$AS$15))</f>
        <v/>
      </c>
      <c r="D758" s="65" t="str">
        <f ca="1">IF(C758="","",CONCATENATE(OFFSET(Zdroj!AS$16,A750-1,0)))</f>
        <v/>
      </c>
      <c r="E758" s="34" t="str">
        <f ca="1">IF(C758="","",OFFSET(Zdroj!AT$16,A750-1,0))</f>
        <v/>
      </c>
      <c r="F758" s="157"/>
      <c r="G758" s="158"/>
    </row>
    <row r="759" spans="1:7" x14ac:dyDescent="0.25">
      <c r="B759" s="159"/>
      <c r="C759" s="67" t="str">
        <f ca="1">IF(OFFSET(Zdroj!AU$16,A750-1,0)=0,"",CONCATENATE("B",$A$2+3," - ",Zdroj!$AU$15))</f>
        <v/>
      </c>
      <c r="D759" s="65" t="str">
        <f ca="1">IF(C759="","",CONCATENATE(OFFSET(Zdroj!AU$16,A750-1,0)))</f>
        <v/>
      </c>
      <c r="E759" s="34" t="str">
        <f ca="1">IF(C759="","",OFFSET(Zdroj!AV$16,A750-1,0))</f>
        <v/>
      </c>
      <c r="F759" s="157"/>
      <c r="G759" s="158"/>
    </row>
    <row r="760" spans="1:7" x14ac:dyDescent="0.25">
      <c r="B760" s="159"/>
      <c r="C760" s="67" t="str">
        <f ca="1">IF(OFFSET(Zdroj!AW$16,A750-1,0)=0,"",CONCATENATE("B",$A$2+4," - ",Zdroj!$AW$15))</f>
        <v/>
      </c>
      <c r="D760" s="65" t="str">
        <f ca="1">IF(C760="","",CONCATENATE(OFFSET(Zdroj!AW$16,A750-1,0)))</f>
        <v/>
      </c>
      <c r="E760" s="34" t="str">
        <f ca="1">IF(C760="","",OFFSET(Zdroj!AX$16,A750-1,0))</f>
        <v/>
      </c>
      <c r="F760" s="157"/>
      <c r="G760" s="158"/>
    </row>
    <row r="761" spans="1:7" x14ac:dyDescent="0.25">
      <c r="B761" s="159"/>
      <c r="C761" s="67" t="str">
        <f ca="1">IF(OFFSET(Zdroj!AY$16,A750-1,0)=0,"",CONCATENATE("B",$A$2+5," - ",Zdroj!$AY$15))</f>
        <v/>
      </c>
      <c r="D761" s="65" t="str">
        <f ca="1">IF(C761="","",CONCATENATE(OFFSET(Zdroj!AY$16,A750-1,0)))</f>
        <v/>
      </c>
      <c r="E761" s="34" t="str">
        <f ca="1">IF(C761="","",OFFSET(Zdroj!AZ$16,A750-1,0))</f>
        <v/>
      </c>
      <c r="F761" s="157"/>
      <c r="G761" s="158"/>
    </row>
    <row r="762" spans="1:7" x14ac:dyDescent="0.25">
      <c r="B762" s="159"/>
      <c r="C762" s="67" t="str">
        <f ca="1">IF(OFFSET(Zdroj!BA$16,A750-1,0)=0,"",CONCATENATE("B",$A$2+6," - ",Zdroj!$BA$15))</f>
        <v/>
      </c>
      <c r="D762" s="65" t="str">
        <f ca="1">IF(C762="","",CONCATENATE(OFFSET(Zdroj!BA$16,A750-1,0)))</f>
        <v/>
      </c>
      <c r="E762" s="34" t="str">
        <f ca="1">IF(C762="","",OFFSET(Zdroj!BB$16,A750-1,0))</f>
        <v/>
      </c>
      <c r="F762" s="157"/>
      <c r="G762" s="158"/>
    </row>
    <row r="763" spans="1:7" x14ac:dyDescent="0.25">
      <c r="B763" s="159"/>
      <c r="C763" s="67" t="str">
        <f ca="1">IF(OFFSET(Zdroj!BC$16,A750-1,0)=0,"",CONCATENATE("B",$A$2+7," - ",Zdroj!$BC$15))</f>
        <v/>
      </c>
      <c r="D763" s="65" t="str">
        <f ca="1">IF(C763="","",CONCATENATE(OFFSET(Zdroj!BC$16,A750-1,0)))</f>
        <v/>
      </c>
      <c r="E763" s="34" t="str">
        <f ca="1">IF(C763="","",OFFSET(Zdroj!BD$16,A750-1,0))</f>
        <v/>
      </c>
      <c r="F763" s="157"/>
      <c r="G763" s="158"/>
    </row>
    <row r="764" spans="1:7" x14ac:dyDescent="0.25">
      <c r="B764" s="159"/>
      <c r="C764" s="67" t="str">
        <f ca="1">IF(OFFSET(Zdroj!BE$16,A750-1,0)=0,"",CONCATENATE("B",$A$2+8," - ",Zdroj!$BE$15))</f>
        <v/>
      </c>
      <c r="D764" s="65" t="str">
        <f ca="1">IF(C764="","",CONCATENATE(OFFSET(Zdroj!BE$16,A750-1,0)))</f>
        <v/>
      </c>
      <c r="E764" s="34" t="str">
        <f ca="1">IF(C764="","",OFFSET(Zdroj!BF$16,A750-1,0))</f>
        <v/>
      </c>
      <c r="F764" s="157"/>
      <c r="G764" s="158"/>
    </row>
    <row r="765" spans="1:7" x14ac:dyDescent="0.25">
      <c r="B765" s="159"/>
      <c r="C765" s="67" t="str">
        <f ca="1">IF(OFFSET(Zdroj!BG$16,A750-1,0)=0,"",CONCATENATE("C",$A$2," - ",Zdroj!$BG$15))</f>
        <v/>
      </c>
      <c r="D765" s="65" t="str">
        <f ca="1">IF(C765="","",CONCATENATE(OFFSET(Zdroj!BG$16,A750-1,0)))</f>
        <v/>
      </c>
      <c r="E765" s="34" t="str">
        <f ca="1">IF(C765="","",OFFSET(Zdroj!BH$16,A750-1,0))</f>
        <v/>
      </c>
      <c r="F765" s="157" t="str">
        <f t="shared" ref="F765" ca="1" si="171">IF(SUM(E765:E766)=0,"",SUM(E765:E766))</f>
        <v/>
      </c>
      <c r="G765" s="158"/>
    </row>
    <row r="766" spans="1:7" x14ac:dyDescent="0.25">
      <c r="B766" s="159"/>
      <c r="C766" s="67" t="str">
        <f ca="1">IF(OFFSET(Zdroj!BI$16,A750-1,0)=0,"",CONCATENATE("C",$A$2+1," - ",Zdroj!$BI$15))</f>
        <v/>
      </c>
      <c r="D766" s="65" t="str">
        <f ca="1">IF(C766="","",CONCATENATE(OFFSET(Zdroj!BI$16,A750-1,0)))</f>
        <v/>
      </c>
      <c r="E766" s="34" t="str">
        <f ca="1">IF(C766="","",OFFSET(Zdroj!BJ$16,A750-1,0))</f>
        <v/>
      </c>
      <c r="F766" s="157"/>
      <c r="G766" s="158"/>
    </row>
    <row r="767" spans="1:7" x14ac:dyDescent="0.25">
      <c r="A767">
        <f>SUM((ROW()+15)/17)</f>
        <v>46</v>
      </c>
      <c r="B767" s="159" t="str">
        <f ca="1">IF(OFFSET(Zdroj!$B$16,A767-1,0)&gt;0,CONCATENATE(A767,"
","___ ","
",OFFSET(Zdroj!$B$16,A767-1,0)),"")</f>
        <v/>
      </c>
      <c r="C767" s="67" t="str">
        <f ca="1">IF(OFFSET(Zdroj!AI$16,A767-1,0)=0,"",CONCATENATE("A",$A$2," - ",Zdroj!$AI$15))</f>
        <v/>
      </c>
      <c r="D767" s="65" t="str">
        <f ca="1">IF(C767="","",CONCATENATE(OFFSET(Zdroj!AI$16,A767-1,0)," - ",OFFSET(Zdroj!BK$16,A767-1,0)))</f>
        <v/>
      </c>
      <c r="E767" s="34" t="str">
        <f ca="1">IF(C767="","",OFFSET(Zdroj!BL$16,A767-1,0))</f>
        <v/>
      </c>
      <c r="F767" s="157" t="str">
        <f t="shared" ref="F767" ca="1" si="172">IF(SUM(E767:E772)=0,"",SUM(E767:E772))</f>
        <v/>
      </c>
      <c r="G767" s="158" t="str">
        <f t="shared" ref="G767" ca="1" si="173">IF(SUM(E767:E783)=0,"",SUM(E767:E783))</f>
        <v/>
      </c>
    </row>
    <row r="768" spans="1:7" x14ac:dyDescent="0.25">
      <c r="B768" s="159"/>
      <c r="C768" s="67" t="str">
        <f ca="1">IF(OFFSET(Zdroj!AJ$16,A767-1,0)=0,"",CONCATENATE("A",$A$2+1," - ",Zdroj!$AJ$15))</f>
        <v/>
      </c>
      <c r="D768" s="65" t="str">
        <f ca="1">IF(C768="","",CONCATENATE(OFFSET(Zdroj!AJ$16,A767-1,0)," - ",OFFSET(Zdroj!BM$16,A767-1,0)))</f>
        <v/>
      </c>
      <c r="E768" s="34" t="str">
        <f ca="1">IF(C768="","",OFFSET(Zdroj!BN$16,A767-1,0))</f>
        <v/>
      </c>
      <c r="F768" s="157"/>
      <c r="G768" s="158"/>
    </row>
    <row r="769" spans="1:7" x14ac:dyDescent="0.25">
      <c r="B769" s="159"/>
      <c r="C769" s="67" t="str">
        <f ca="1">IF(OFFSET(Zdroj!AK$16,A767-1,0)=0,"",CONCATENATE("A",$A$2+2," - ",Zdroj!$AK$15))</f>
        <v/>
      </c>
      <c r="D769" s="65" t="str">
        <f ca="1">IF(C769="","",CONCATENATE(OFFSET(Zdroj!AK$16,A767-1,0)," - ",OFFSET(Zdroj!BO$16,A767-1,0)))</f>
        <v/>
      </c>
      <c r="E769" s="34" t="str">
        <f ca="1">IF(C769="","",OFFSET(Zdroj!BP$16,A767-1,0))</f>
        <v/>
      </c>
      <c r="F769" s="157"/>
      <c r="G769" s="158"/>
    </row>
    <row r="770" spans="1:7" x14ac:dyDescent="0.25">
      <c r="B770" s="159"/>
      <c r="C770" s="67" t="str">
        <f ca="1">IF(OFFSET(Zdroj!AL$16,A767-1,0)=0,"",CONCATENATE("A",$A$2+3," - ",Zdroj!$AL$15))</f>
        <v/>
      </c>
      <c r="D770" s="65" t="str">
        <f ca="1">IF(C770="","",CONCATENATE(OFFSET(Zdroj!AL$16,A767-1,0)," - ",OFFSET(Zdroj!BQ$16,A767-1,0)))</f>
        <v/>
      </c>
      <c r="E770" s="34" t="str">
        <f ca="1">IF(C770="","",OFFSET(Zdroj!BR$16,A767-1,0))</f>
        <v/>
      </c>
      <c r="F770" s="157"/>
      <c r="G770" s="158"/>
    </row>
    <row r="771" spans="1:7" x14ac:dyDescent="0.25">
      <c r="B771" s="159"/>
      <c r="C771" s="67" t="str">
        <f ca="1">IF(OFFSET(Zdroj!AM$16,A767-1,0)=0,"",CONCATENATE("A",$A$2+4," - ",Zdroj!$AM$15))</f>
        <v/>
      </c>
      <c r="D771" s="65" t="str">
        <f ca="1">IF(C771="","",CONCATENATE(OFFSET(Zdroj!AM$16,A767-1,0)," - ",OFFSET(Zdroj!BS$16,A767-1,0)))</f>
        <v/>
      </c>
      <c r="E771" s="34" t="str">
        <f ca="1">IF(C771="","",OFFSET(Zdroj!BT$16,A767-1,0))</f>
        <v/>
      </c>
      <c r="F771" s="157"/>
      <c r="G771" s="158"/>
    </row>
    <row r="772" spans="1:7" x14ac:dyDescent="0.25">
      <c r="B772" s="159"/>
      <c r="C772" s="67" t="str">
        <f ca="1">IF(OFFSET(Zdroj!AN$16,A767-1,0)=0,"",CONCATENATE("A",$A$2+5," - ",Zdroj!$AN$15))</f>
        <v/>
      </c>
      <c r="D772" s="65" t="str">
        <f ca="1">IF(C772="","",CONCATENATE(OFFSET(Zdroj!AN$16,A767-1,0)," - ",OFFSET(Zdroj!BU$16,A767-1,0)))</f>
        <v/>
      </c>
      <c r="E772" s="34" t="str">
        <f ca="1">IF(C772="","",OFFSET(Zdroj!BV$16,A767-1,0))</f>
        <v/>
      </c>
      <c r="F772" s="157"/>
      <c r="G772" s="158"/>
    </row>
    <row r="773" spans="1:7" x14ac:dyDescent="0.25">
      <c r="B773" s="159"/>
      <c r="C773" s="67" t="str">
        <f ca="1">IF(OFFSET(Zdroj!AO$16,A767-1,0)=0,"",CONCATENATE("B",$A$2," - ",Zdroj!$AO$15))</f>
        <v/>
      </c>
      <c r="D773" s="65" t="str">
        <f ca="1">IF(C773="","",CONCATENATE(OFFSET(Zdroj!AO$16,A767-1,0)))</f>
        <v/>
      </c>
      <c r="E773" s="34" t="str">
        <f ca="1">IF(C773="","",OFFSET(Zdroj!AP$16,A767-1,0))</f>
        <v/>
      </c>
      <c r="F773" s="157" t="str">
        <f t="shared" ref="F773" ca="1" si="174">IF(SUM(E773:E781)=0,"",SUM(E773:E781))</f>
        <v/>
      </c>
      <c r="G773" s="158"/>
    </row>
    <row r="774" spans="1:7" x14ac:dyDescent="0.25">
      <c r="B774" s="159"/>
      <c r="C774" s="67" t="str">
        <f ca="1">IF(OFFSET(Zdroj!AQ$16,A767-1,0)=0,"",CONCATENATE("B",$A$2+1," - ",Zdroj!$AQ$15))</f>
        <v/>
      </c>
      <c r="D774" s="65" t="str">
        <f ca="1">IF(C774="","",CONCATENATE(OFFSET(Zdroj!AQ$16,A767-1,0)))</f>
        <v/>
      </c>
      <c r="E774" s="34" t="str">
        <f ca="1">IF(C774="","",OFFSET(Zdroj!AR$16,A767-1,0))</f>
        <v/>
      </c>
      <c r="F774" s="157"/>
      <c r="G774" s="158"/>
    </row>
    <row r="775" spans="1:7" x14ac:dyDescent="0.25">
      <c r="B775" s="159"/>
      <c r="C775" s="67" t="str">
        <f ca="1">IF(OFFSET(Zdroj!AS$16,A767-1,0)=0,"",CONCATENATE("B",$A$2+2," - ",Zdroj!$AS$15))</f>
        <v/>
      </c>
      <c r="D775" s="65" t="str">
        <f ca="1">IF(C775="","",CONCATENATE(OFFSET(Zdroj!AS$16,A767-1,0)))</f>
        <v/>
      </c>
      <c r="E775" s="34" t="str">
        <f ca="1">IF(C775="","",OFFSET(Zdroj!AT$16,A767-1,0))</f>
        <v/>
      </c>
      <c r="F775" s="157"/>
      <c r="G775" s="158"/>
    </row>
    <row r="776" spans="1:7" x14ac:dyDescent="0.25">
      <c r="B776" s="159"/>
      <c r="C776" s="67" t="str">
        <f ca="1">IF(OFFSET(Zdroj!AU$16,A767-1,0)=0,"",CONCATENATE("B",$A$2+3," - ",Zdroj!$AU$15))</f>
        <v/>
      </c>
      <c r="D776" s="65" t="str">
        <f ca="1">IF(C776="","",CONCATENATE(OFFSET(Zdroj!AU$16,A767-1,0)))</f>
        <v/>
      </c>
      <c r="E776" s="34" t="str">
        <f ca="1">IF(C776="","",OFFSET(Zdroj!AV$16,A767-1,0))</f>
        <v/>
      </c>
      <c r="F776" s="157"/>
      <c r="G776" s="158"/>
    </row>
    <row r="777" spans="1:7" x14ac:dyDescent="0.25">
      <c r="B777" s="159"/>
      <c r="C777" s="67" t="str">
        <f ca="1">IF(OFFSET(Zdroj!AW$16,A767-1,0)=0,"",CONCATENATE("B",$A$2+4," - ",Zdroj!$AW$15))</f>
        <v/>
      </c>
      <c r="D777" s="65" t="str">
        <f ca="1">IF(C777="","",CONCATENATE(OFFSET(Zdroj!AW$16,A767-1,0)))</f>
        <v/>
      </c>
      <c r="E777" s="34" t="str">
        <f ca="1">IF(C777="","",OFFSET(Zdroj!AX$16,A767-1,0))</f>
        <v/>
      </c>
      <c r="F777" s="157"/>
      <c r="G777" s="158"/>
    </row>
    <row r="778" spans="1:7" x14ac:dyDescent="0.25">
      <c r="B778" s="159"/>
      <c r="C778" s="67" t="str">
        <f ca="1">IF(OFFSET(Zdroj!AY$16,A767-1,0)=0,"",CONCATENATE("B",$A$2+5," - ",Zdroj!$AY$15))</f>
        <v/>
      </c>
      <c r="D778" s="65" t="str">
        <f ca="1">IF(C778="","",CONCATENATE(OFFSET(Zdroj!AY$16,A767-1,0)))</f>
        <v/>
      </c>
      <c r="E778" s="34" t="str">
        <f ca="1">IF(C778="","",OFFSET(Zdroj!AZ$16,A767-1,0))</f>
        <v/>
      </c>
      <c r="F778" s="157"/>
      <c r="G778" s="158"/>
    </row>
    <row r="779" spans="1:7" x14ac:dyDescent="0.25">
      <c r="B779" s="159"/>
      <c r="C779" s="67" t="str">
        <f ca="1">IF(OFFSET(Zdroj!BA$16,A767-1,0)=0,"",CONCATENATE("B",$A$2+6," - ",Zdroj!$BA$15))</f>
        <v/>
      </c>
      <c r="D779" s="65" t="str">
        <f ca="1">IF(C779="","",CONCATENATE(OFFSET(Zdroj!BA$16,A767-1,0)))</f>
        <v/>
      </c>
      <c r="E779" s="34" t="str">
        <f ca="1">IF(C779="","",OFFSET(Zdroj!BB$16,A767-1,0))</f>
        <v/>
      </c>
      <c r="F779" s="157"/>
      <c r="G779" s="158"/>
    </row>
    <row r="780" spans="1:7" x14ac:dyDescent="0.25">
      <c r="B780" s="159"/>
      <c r="C780" s="67" t="str">
        <f ca="1">IF(OFFSET(Zdroj!BC$16,A767-1,0)=0,"",CONCATENATE("B",$A$2+7," - ",Zdroj!$BC$15))</f>
        <v/>
      </c>
      <c r="D780" s="65" t="str">
        <f ca="1">IF(C780="","",CONCATENATE(OFFSET(Zdroj!BC$16,A767-1,0)))</f>
        <v/>
      </c>
      <c r="E780" s="34" t="str">
        <f ca="1">IF(C780="","",OFFSET(Zdroj!BD$16,A767-1,0))</f>
        <v/>
      </c>
      <c r="F780" s="157"/>
      <c r="G780" s="158"/>
    </row>
    <row r="781" spans="1:7" x14ac:dyDescent="0.25">
      <c r="B781" s="159"/>
      <c r="C781" s="67" t="str">
        <f ca="1">IF(OFFSET(Zdroj!BE$16,A767-1,0)=0,"",CONCATENATE("B",$A$2+8," - ",Zdroj!$BE$15))</f>
        <v/>
      </c>
      <c r="D781" s="65" t="str">
        <f ca="1">IF(C781="","",CONCATENATE(OFFSET(Zdroj!BE$16,A767-1,0)))</f>
        <v/>
      </c>
      <c r="E781" s="34" t="str">
        <f ca="1">IF(C781="","",OFFSET(Zdroj!BF$16,A767-1,0))</f>
        <v/>
      </c>
      <c r="F781" s="157"/>
      <c r="G781" s="158"/>
    </row>
    <row r="782" spans="1:7" x14ac:dyDescent="0.25">
      <c r="B782" s="159"/>
      <c r="C782" s="67" t="str">
        <f ca="1">IF(OFFSET(Zdroj!BG$16,A767-1,0)=0,"",CONCATENATE("C",$A$2," - ",Zdroj!$BG$15))</f>
        <v/>
      </c>
      <c r="D782" s="65" t="str">
        <f ca="1">IF(C782="","",CONCATENATE(OFFSET(Zdroj!BG$16,A767-1,0)))</f>
        <v/>
      </c>
      <c r="E782" s="34" t="str">
        <f ca="1">IF(C782="","",OFFSET(Zdroj!BH$16,A767-1,0))</f>
        <v/>
      </c>
      <c r="F782" s="157" t="str">
        <f t="shared" ref="F782" ca="1" si="175">IF(SUM(E782:E783)=0,"",SUM(E782:E783))</f>
        <v/>
      </c>
      <c r="G782" s="158"/>
    </row>
    <row r="783" spans="1:7" x14ac:dyDescent="0.25">
      <c r="B783" s="159"/>
      <c r="C783" s="67" t="str">
        <f ca="1">IF(OFFSET(Zdroj!BI$16,A767-1,0)=0,"",CONCATENATE("C",$A$2+1," - ",Zdroj!$BI$15))</f>
        <v/>
      </c>
      <c r="D783" s="65" t="str">
        <f ca="1">IF(C783="","",CONCATENATE(OFFSET(Zdroj!BI$16,A767-1,0)))</f>
        <v/>
      </c>
      <c r="E783" s="34" t="str">
        <f ca="1">IF(C783="","",OFFSET(Zdroj!BJ$16,A767-1,0))</f>
        <v/>
      </c>
      <c r="F783" s="157"/>
      <c r="G783" s="158"/>
    </row>
    <row r="784" spans="1:7" x14ac:dyDescent="0.25">
      <c r="A784">
        <f>SUM((ROW()+15)/17)</f>
        <v>47</v>
      </c>
      <c r="B784" s="159" t="str">
        <f ca="1">IF(OFFSET(Zdroj!$B$16,A784-1,0)&gt;0,CONCATENATE(A784,"
","___ ","
",OFFSET(Zdroj!$B$16,A784-1,0)),"")</f>
        <v/>
      </c>
      <c r="C784" s="67" t="str">
        <f ca="1">IF(OFFSET(Zdroj!AI$16,A784-1,0)=0,"",CONCATENATE("A",$A$2," - ",Zdroj!$AI$15))</f>
        <v/>
      </c>
      <c r="D784" s="65" t="str">
        <f ca="1">IF(C784="","",CONCATENATE(OFFSET(Zdroj!AI$16,A784-1,0)," - ",OFFSET(Zdroj!BK$16,A784-1,0)))</f>
        <v/>
      </c>
      <c r="E784" s="34" t="str">
        <f ca="1">IF(C784="","",OFFSET(Zdroj!BL$16,A784-1,0))</f>
        <v/>
      </c>
      <c r="F784" s="157" t="str">
        <f t="shared" ref="F784" ca="1" si="176">IF(SUM(E784:E789)=0,"",SUM(E784:E789))</f>
        <v/>
      </c>
      <c r="G784" s="158" t="str">
        <f t="shared" ref="G784" ca="1" si="177">IF(SUM(E784:E800)=0,"",SUM(E784:E800))</f>
        <v/>
      </c>
    </row>
    <row r="785" spans="2:7" x14ac:dyDescent="0.25">
      <c r="B785" s="159"/>
      <c r="C785" s="67" t="str">
        <f ca="1">IF(OFFSET(Zdroj!AJ$16,A784-1,0)=0,"",CONCATENATE("A",$A$2+1," - ",Zdroj!$AJ$15))</f>
        <v/>
      </c>
      <c r="D785" s="65" t="str">
        <f ca="1">IF(C785="","",CONCATENATE(OFFSET(Zdroj!AJ$16,A784-1,0)," - ",OFFSET(Zdroj!BM$16,A784-1,0)))</f>
        <v/>
      </c>
      <c r="E785" s="34" t="str">
        <f ca="1">IF(C785="","",OFFSET(Zdroj!BN$16,A784-1,0))</f>
        <v/>
      </c>
      <c r="F785" s="157"/>
      <c r="G785" s="158"/>
    </row>
    <row r="786" spans="2:7" x14ac:dyDescent="0.25">
      <c r="B786" s="159"/>
      <c r="C786" s="67" t="str">
        <f ca="1">IF(OFFSET(Zdroj!AK$16,A784-1,0)=0,"",CONCATENATE("A",$A$2+2," - ",Zdroj!$AK$15))</f>
        <v/>
      </c>
      <c r="D786" s="65" t="str">
        <f ca="1">IF(C786="","",CONCATENATE(OFFSET(Zdroj!AK$16,A784-1,0)," - ",OFFSET(Zdroj!BO$16,A784-1,0)))</f>
        <v/>
      </c>
      <c r="E786" s="34" t="str">
        <f ca="1">IF(C786="","",OFFSET(Zdroj!BP$16,A784-1,0))</f>
        <v/>
      </c>
      <c r="F786" s="157"/>
      <c r="G786" s="158"/>
    </row>
    <row r="787" spans="2:7" x14ac:dyDescent="0.25">
      <c r="B787" s="159"/>
      <c r="C787" s="67" t="str">
        <f ca="1">IF(OFFSET(Zdroj!AL$16,A784-1,0)=0,"",CONCATENATE("A",$A$2+3," - ",Zdroj!$AL$15))</f>
        <v/>
      </c>
      <c r="D787" s="65" t="str">
        <f ca="1">IF(C787="","",CONCATENATE(OFFSET(Zdroj!AL$16,A784-1,0)," - ",OFFSET(Zdroj!BQ$16,A784-1,0)))</f>
        <v/>
      </c>
      <c r="E787" s="34" t="str">
        <f ca="1">IF(C787="","",OFFSET(Zdroj!BR$16,A784-1,0))</f>
        <v/>
      </c>
      <c r="F787" s="157"/>
      <c r="G787" s="158"/>
    </row>
    <row r="788" spans="2:7" x14ac:dyDescent="0.25">
      <c r="B788" s="159"/>
      <c r="C788" s="67" t="str">
        <f ca="1">IF(OFFSET(Zdroj!AM$16,A784-1,0)=0,"",CONCATENATE("A",$A$2+4," - ",Zdroj!$AM$15))</f>
        <v/>
      </c>
      <c r="D788" s="65" t="str">
        <f ca="1">IF(C788="","",CONCATENATE(OFFSET(Zdroj!AM$16,A784-1,0)," - ",OFFSET(Zdroj!BS$16,A784-1,0)))</f>
        <v/>
      </c>
      <c r="E788" s="34" t="str">
        <f ca="1">IF(C788="","",OFFSET(Zdroj!BT$16,A784-1,0))</f>
        <v/>
      </c>
      <c r="F788" s="157"/>
      <c r="G788" s="158"/>
    </row>
    <row r="789" spans="2:7" x14ac:dyDescent="0.25">
      <c r="B789" s="159"/>
      <c r="C789" s="67" t="str">
        <f ca="1">IF(OFFSET(Zdroj!AN$16,A784-1,0)=0,"",CONCATENATE("A",$A$2+5," - ",Zdroj!$AN$15))</f>
        <v/>
      </c>
      <c r="D789" s="65" t="str">
        <f ca="1">IF(C789="","",CONCATENATE(OFFSET(Zdroj!AN$16,A784-1,0)," - ",OFFSET(Zdroj!BU$16,A784-1,0)))</f>
        <v/>
      </c>
      <c r="E789" s="34" t="str">
        <f ca="1">IF(C789="","",OFFSET(Zdroj!BV$16,A784-1,0))</f>
        <v/>
      </c>
      <c r="F789" s="157"/>
      <c r="G789" s="158"/>
    </row>
    <row r="790" spans="2:7" x14ac:dyDescent="0.25">
      <c r="B790" s="159"/>
      <c r="C790" s="67" t="str">
        <f ca="1">IF(OFFSET(Zdroj!AO$16,A784-1,0)=0,"",CONCATENATE("B",$A$2," - ",Zdroj!$AO$15))</f>
        <v/>
      </c>
      <c r="D790" s="65" t="str">
        <f ca="1">IF(C790="","",CONCATENATE(OFFSET(Zdroj!AO$16,A784-1,0)))</f>
        <v/>
      </c>
      <c r="E790" s="34" t="str">
        <f ca="1">IF(C790="","",OFFSET(Zdroj!AP$16,A784-1,0))</f>
        <v/>
      </c>
      <c r="F790" s="157" t="str">
        <f t="shared" ref="F790" ca="1" si="178">IF(SUM(E790:E798)=0,"",SUM(E790:E798))</f>
        <v/>
      </c>
      <c r="G790" s="158"/>
    </row>
    <row r="791" spans="2:7" x14ac:dyDescent="0.25">
      <c r="B791" s="159"/>
      <c r="C791" s="67" t="str">
        <f ca="1">IF(OFFSET(Zdroj!AQ$16,A784-1,0)=0,"",CONCATENATE("B",$A$2+1," - ",Zdroj!$AQ$15))</f>
        <v/>
      </c>
      <c r="D791" s="65" t="str">
        <f ca="1">IF(C791="","",CONCATENATE(OFFSET(Zdroj!AQ$16,A784-1,0)))</f>
        <v/>
      </c>
      <c r="E791" s="34" t="str">
        <f ca="1">IF(C791="","",OFFSET(Zdroj!AR$16,A784-1,0))</f>
        <v/>
      </c>
      <c r="F791" s="157"/>
      <c r="G791" s="158"/>
    </row>
    <row r="792" spans="2:7" x14ac:dyDescent="0.25">
      <c r="B792" s="159"/>
      <c r="C792" s="67" t="str">
        <f ca="1">IF(OFFSET(Zdroj!AS$16,A784-1,0)=0,"",CONCATENATE("B",$A$2+2," - ",Zdroj!$AS$15))</f>
        <v/>
      </c>
      <c r="D792" s="65" t="str">
        <f ca="1">IF(C792="","",CONCATENATE(OFFSET(Zdroj!AS$16,A784-1,0)))</f>
        <v/>
      </c>
      <c r="E792" s="34" t="str">
        <f ca="1">IF(C792="","",OFFSET(Zdroj!AT$16,A784-1,0))</f>
        <v/>
      </c>
      <c r="F792" s="157"/>
      <c r="G792" s="158"/>
    </row>
    <row r="793" spans="2:7" x14ac:dyDescent="0.25">
      <c r="B793" s="159"/>
      <c r="C793" s="67" t="str">
        <f ca="1">IF(OFFSET(Zdroj!AU$16,A784-1,0)=0,"",CONCATENATE("B",$A$2+3," - ",Zdroj!$AU$15))</f>
        <v/>
      </c>
      <c r="D793" s="65" t="str">
        <f ca="1">IF(C793="","",CONCATENATE(OFFSET(Zdroj!AU$16,A784-1,0)))</f>
        <v/>
      </c>
      <c r="E793" s="34" t="str">
        <f ca="1">IF(C793="","",OFFSET(Zdroj!AV$16,A784-1,0))</f>
        <v/>
      </c>
      <c r="F793" s="157"/>
      <c r="G793" s="158"/>
    </row>
    <row r="794" spans="2:7" x14ac:dyDescent="0.25">
      <c r="B794" s="159"/>
      <c r="C794" s="67" t="str">
        <f ca="1">IF(OFFSET(Zdroj!AW$16,A784-1,0)=0,"",CONCATENATE("B",$A$2+4," - ",Zdroj!$AW$15))</f>
        <v/>
      </c>
      <c r="D794" s="65" t="str">
        <f ca="1">IF(C794="","",CONCATENATE(OFFSET(Zdroj!AW$16,A784-1,0)))</f>
        <v/>
      </c>
      <c r="E794" s="34" t="str">
        <f ca="1">IF(C794="","",OFFSET(Zdroj!AX$16,A784-1,0))</f>
        <v/>
      </c>
      <c r="F794" s="157"/>
      <c r="G794" s="158"/>
    </row>
    <row r="795" spans="2:7" x14ac:dyDescent="0.25">
      <c r="B795" s="159"/>
      <c r="C795" s="67" t="str">
        <f ca="1">IF(OFFSET(Zdroj!AY$16,A784-1,0)=0,"",CONCATENATE("B",$A$2+5," - ",Zdroj!$AY$15))</f>
        <v/>
      </c>
      <c r="D795" s="65" t="str">
        <f ca="1">IF(C795="","",CONCATENATE(OFFSET(Zdroj!AY$16,A784-1,0)))</f>
        <v/>
      </c>
      <c r="E795" s="34" t="str">
        <f ca="1">IF(C795="","",OFFSET(Zdroj!AZ$16,A784-1,0))</f>
        <v/>
      </c>
      <c r="F795" s="157"/>
      <c r="G795" s="158"/>
    </row>
    <row r="796" spans="2:7" x14ac:dyDescent="0.25">
      <c r="B796" s="159"/>
      <c r="C796" s="67" t="str">
        <f ca="1">IF(OFFSET(Zdroj!BA$16,A784-1,0)=0,"",CONCATENATE("B",$A$2+6," - ",Zdroj!$BA$15))</f>
        <v/>
      </c>
      <c r="D796" s="65" t="str">
        <f ca="1">IF(C796="","",CONCATENATE(OFFSET(Zdroj!BA$16,A784-1,0)))</f>
        <v/>
      </c>
      <c r="E796" s="34" t="str">
        <f ca="1">IF(C796="","",OFFSET(Zdroj!BB$16,A784-1,0))</f>
        <v/>
      </c>
      <c r="F796" s="157"/>
      <c r="G796" s="158"/>
    </row>
    <row r="797" spans="2:7" x14ac:dyDescent="0.25">
      <c r="B797" s="159"/>
      <c r="C797" s="67" t="str">
        <f ca="1">IF(OFFSET(Zdroj!BC$16,A784-1,0)=0,"",CONCATENATE("B",$A$2+7," - ",Zdroj!$BC$15))</f>
        <v/>
      </c>
      <c r="D797" s="65" t="str">
        <f ca="1">IF(C797="","",CONCATENATE(OFFSET(Zdroj!BC$16,A784-1,0)))</f>
        <v/>
      </c>
      <c r="E797" s="34" t="str">
        <f ca="1">IF(C797="","",OFFSET(Zdroj!BD$16,A784-1,0))</f>
        <v/>
      </c>
      <c r="F797" s="157"/>
      <c r="G797" s="158"/>
    </row>
    <row r="798" spans="2:7" x14ac:dyDescent="0.25">
      <c r="B798" s="159"/>
      <c r="C798" s="67" t="str">
        <f ca="1">IF(OFFSET(Zdroj!BE$16,A784-1,0)=0,"",CONCATENATE("B",$A$2+8," - ",Zdroj!$BE$15))</f>
        <v/>
      </c>
      <c r="D798" s="65" t="str">
        <f ca="1">IF(C798="","",CONCATENATE(OFFSET(Zdroj!BE$16,A784-1,0)))</f>
        <v/>
      </c>
      <c r="E798" s="34" t="str">
        <f ca="1">IF(C798="","",OFFSET(Zdroj!BF$16,A784-1,0))</f>
        <v/>
      </c>
      <c r="F798" s="157"/>
      <c r="G798" s="158"/>
    </row>
    <row r="799" spans="2:7" x14ac:dyDescent="0.25">
      <c r="B799" s="159"/>
      <c r="C799" s="67" t="str">
        <f ca="1">IF(OFFSET(Zdroj!BG$16,A784-1,0)=0,"",CONCATENATE("C",$A$2," - ",Zdroj!$BG$15))</f>
        <v/>
      </c>
      <c r="D799" s="65" t="str">
        <f ca="1">IF(C799="","",CONCATENATE(OFFSET(Zdroj!BG$16,A784-1,0)))</f>
        <v/>
      </c>
      <c r="E799" s="34" t="str">
        <f ca="1">IF(C799="","",OFFSET(Zdroj!BH$16,A784-1,0))</f>
        <v/>
      </c>
      <c r="F799" s="157" t="str">
        <f t="shared" ref="F799" ca="1" si="179">IF(SUM(E799:E800)=0,"",SUM(E799:E800))</f>
        <v/>
      </c>
      <c r="G799" s="158"/>
    </row>
    <row r="800" spans="2:7" x14ac:dyDescent="0.25">
      <c r="B800" s="159"/>
      <c r="C800" s="67" t="str">
        <f ca="1">IF(OFFSET(Zdroj!BI$16,A784-1,0)=0,"",CONCATENATE("C",$A$2+1," - ",Zdroj!$BI$15))</f>
        <v/>
      </c>
      <c r="D800" s="65" t="str">
        <f ca="1">IF(C800="","",CONCATENATE(OFFSET(Zdroj!BI$16,A784-1,0)))</f>
        <v/>
      </c>
      <c r="E800" s="34" t="str">
        <f ca="1">IF(C800="","",OFFSET(Zdroj!BJ$16,A784-1,0))</f>
        <v/>
      </c>
      <c r="F800" s="157"/>
      <c r="G800" s="158"/>
    </row>
    <row r="801" spans="1:7" x14ac:dyDescent="0.25">
      <c r="A801">
        <f>SUM((ROW()+15)/17)</f>
        <v>48</v>
      </c>
      <c r="B801" s="159" t="str">
        <f ca="1">IF(OFFSET(Zdroj!$B$16,A801-1,0)&gt;0,CONCATENATE(A801,"
","___ ","
",OFFSET(Zdroj!$B$16,A801-1,0)),"")</f>
        <v/>
      </c>
      <c r="C801" s="67" t="str">
        <f ca="1">IF(OFFSET(Zdroj!AI$16,A801-1,0)=0,"",CONCATENATE("A",$A$2," - ",Zdroj!$AI$15))</f>
        <v/>
      </c>
      <c r="D801" s="65" t="str">
        <f ca="1">IF(C801="","",CONCATENATE(OFFSET(Zdroj!AI$16,A801-1,0)," - ",OFFSET(Zdroj!BK$16,A801-1,0)))</f>
        <v/>
      </c>
      <c r="E801" s="34" t="str">
        <f ca="1">IF(C801="","",OFFSET(Zdroj!BL$16,A801-1,0))</f>
        <v/>
      </c>
      <c r="F801" s="157" t="str">
        <f t="shared" ref="F801" ca="1" si="180">IF(SUM(E801:E806)=0,"",SUM(E801:E806))</f>
        <v/>
      </c>
      <c r="G801" s="158" t="str">
        <f t="shared" ref="G801" ca="1" si="181">IF(SUM(E801:E817)=0,"",SUM(E801:E817))</f>
        <v/>
      </c>
    </row>
    <row r="802" spans="1:7" x14ac:dyDescent="0.25">
      <c r="B802" s="159"/>
      <c r="C802" s="67" t="str">
        <f ca="1">IF(OFFSET(Zdroj!AJ$16,A801-1,0)=0,"",CONCATENATE("A",$A$2+1," - ",Zdroj!$AJ$15))</f>
        <v/>
      </c>
      <c r="D802" s="65" t="str">
        <f ca="1">IF(C802="","",CONCATENATE(OFFSET(Zdroj!AJ$16,A801-1,0)," - ",OFFSET(Zdroj!BM$16,A801-1,0)))</f>
        <v/>
      </c>
      <c r="E802" s="34" t="str">
        <f ca="1">IF(C802="","",OFFSET(Zdroj!BN$16,A801-1,0))</f>
        <v/>
      </c>
      <c r="F802" s="157"/>
      <c r="G802" s="158"/>
    </row>
    <row r="803" spans="1:7" x14ac:dyDescent="0.25">
      <c r="B803" s="159"/>
      <c r="C803" s="67" t="str">
        <f ca="1">IF(OFFSET(Zdroj!AK$16,A801-1,0)=0,"",CONCATENATE("A",$A$2+2," - ",Zdroj!$AK$15))</f>
        <v/>
      </c>
      <c r="D803" s="65" t="str">
        <f ca="1">IF(C803="","",CONCATENATE(OFFSET(Zdroj!AK$16,A801-1,0)," - ",OFFSET(Zdroj!BO$16,A801-1,0)))</f>
        <v/>
      </c>
      <c r="E803" s="34" t="str">
        <f ca="1">IF(C803="","",OFFSET(Zdroj!BP$16,A801-1,0))</f>
        <v/>
      </c>
      <c r="F803" s="157"/>
      <c r="G803" s="158"/>
    </row>
    <row r="804" spans="1:7" x14ac:dyDescent="0.25">
      <c r="B804" s="159"/>
      <c r="C804" s="67" t="str">
        <f ca="1">IF(OFFSET(Zdroj!AL$16,A801-1,0)=0,"",CONCATENATE("A",$A$2+3," - ",Zdroj!$AL$15))</f>
        <v/>
      </c>
      <c r="D804" s="65" t="str">
        <f ca="1">IF(C804="","",CONCATENATE(OFFSET(Zdroj!AL$16,A801-1,0)," - ",OFFSET(Zdroj!BQ$16,A801-1,0)))</f>
        <v/>
      </c>
      <c r="E804" s="34" t="str">
        <f ca="1">IF(C804="","",OFFSET(Zdroj!BR$16,A801-1,0))</f>
        <v/>
      </c>
      <c r="F804" s="157"/>
      <c r="G804" s="158"/>
    </row>
    <row r="805" spans="1:7" x14ac:dyDescent="0.25">
      <c r="B805" s="159"/>
      <c r="C805" s="67" t="str">
        <f ca="1">IF(OFFSET(Zdroj!AM$16,A801-1,0)=0,"",CONCATENATE("A",$A$2+4," - ",Zdroj!$AM$15))</f>
        <v/>
      </c>
      <c r="D805" s="65" t="str">
        <f ca="1">IF(C805="","",CONCATENATE(OFFSET(Zdroj!AM$16,A801-1,0)," - ",OFFSET(Zdroj!BS$16,A801-1,0)))</f>
        <v/>
      </c>
      <c r="E805" s="34" t="str">
        <f ca="1">IF(C805="","",OFFSET(Zdroj!BT$16,A801-1,0))</f>
        <v/>
      </c>
      <c r="F805" s="157"/>
      <c r="G805" s="158"/>
    </row>
    <row r="806" spans="1:7" x14ac:dyDescent="0.25">
      <c r="B806" s="159"/>
      <c r="C806" s="67" t="str">
        <f ca="1">IF(OFFSET(Zdroj!AN$16,A801-1,0)=0,"",CONCATENATE("A",$A$2+5," - ",Zdroj!$AN$15))</f>
        <v/>
      </c>
      <c r="D806" s="65" t="str">
        <f ca="1">IF(C806="","",CONCATENATE(OFFSET(Zdroj!AN$16,A801-1,0)," - ",OFFSET(Zdroj!BU$16,A801-1,0)))</f>
        <v/>
      </c>
      <c r="E806" s="34" t="str">
        <f ca="1">IF(C806="","",OFFSET(Zdroj!BV$16,A801-1,0))</f>
        <v/>
      </c>
      <c r="F806" s="157"/>
      <c r="G806" s="158"/>
    </row>
    <row r="807" spans="1:7" x14ac:dyDescent="0.25">
      <c r="B807" s="159"/>
      <c r="C807" s="67" t="str">
        <f ca="1">IF(OFFSET(Zdroj!AO$16,A801-1,0)=0,"",CONCATENATE("B",$A$2," - ",Zdroj!$AO$15))</f>
        <v/>
      </c>
      <c r="D807" s="65" t="str">
        <f ca="1">IF(C807="","",CONCATENATE(OFFSET(Zdroj!AO$16,A801-1,0)))</f>
        <v/>
      </c>
      <c r="E807" s="34" t="str">
        <f ca="1">IF(C807="","",OFFSET(Zdroj!AP$16,A801-1,0))</f>
        <v/>
      </c>
      <c r="F807" s="157" t="str">
        <f t="shared" ref="F807" ca="1" si="182">IF(SUM(E807:E815)=0,"",SUM(E807:E815))</f>
        <v/>
      </c>
      <c r="G807" s="158"/>
    </row>
    <row r="808" spans="1:7" x14ac:dyDescent="0.25">
      <c r="B808" s="159"/>
      <c r="C808" s="67" t="str">
        <f ca="1">IF(OFFSET(Zdroj!AQ$16,A801-1,0)=0,"",CONCATENATE("B",$A$2+1," - ",Zdroj!$AQ$15))</f>
        <v/>
      </c>
      <c r="D808" s="65" t="str">
        <f ca="1">IF(C808="","",CONCATENATE(OFFSET(Zdroj!AQ$16,A801-1,0)))</f>
        <v/>
      </c>
      <c r="E808" s="34" t="str">
        <f ca="1">IF(C808="","",OFFSET(Zdroj!AR$16,A801-1,0))</f>
        <v/>
      </c>
      <c r="F808" s="157"/>
      <c r="G808" s="158"/>
    </row>
    <row r="809" spans="1:7" x14ac:dyDescent="0.25">
      <c r="B809" s="159"/>
      <c r="C809" s="67" t="str">
        <f ca="1">IF(OFFSET(Zdroj!AS$16,A801-1,0)=0,"",CONCATENATE("B",$A$2+2," - ",Zdroj!$AS$15))</f>
        <v/>
      </c>
      <c r="D809" s="65" t="str">
        <f ca="1">IF(C809="","",CONCATENATE(OFFSET(Zdroj!AS$16,A801-1,0)))</f>
        <v/>
      </c>
      <c r="E809" s="34" t="str">
        <f ca="1">IF(C809="","",OFFSET(Zdroj!AT$16,A801-1,0))</f>
        <v/>
      </c>
      <c r="F809" s="157"/>
      <c r="G809" s="158"/>
    </row>
    <row r="810" spans="1:7" x14ac:dyDescent="0.25">
      <c r="B810" s="159"/>
      <c r="C810" s="67" t="str">
        <f ca="1">IF(OFFSET(Zdroj!AU$16,A801-1,0)=0,"",CONCATENATE("B",$A$2+3," - ",Zdroj!$AU$15))</f>
        <v/>
      </c>
      <c r="D810" s="65" t="str">
        <f ca="1">IF(C810="","",CONCATENATE(OFFSET(Zdroj!AU$16,A801-1,0)))</f>
        <v/>
      </c>
      <c r="E810" s="34" t="str">
        <f ca="1">IF(C810="","",OFFSET(Zdroj!AV$16,A801-1,0))</f>
        <v/>
      </c>
      <c r="F810" s="157"/>
      <c r="G810" s="158"/>
    </row>
    <row r="811" spans="1:7" x14ac:dyDescent="0.25">
      <c r="B811" s="159"/>
      <c r="C811" s="67" t="str">
        <f ca="1">IF(OFFSET(Zdroj!AW$16,A801-1,0)=0,"",CONCATENATE("B",$A$2+4," - ",Zdroj!$AW$15))</f>
        <v/>
      </c>
      <c r="D811" s="65" t="str">
        <f ca="1">IF(C811="","",CONCATENATE(OFFSET(Zdroj!AW$16,A801-1,0)))</f>
        <v/>
      </c>
      <c r="E811" s="34" t="str">
        <f ca="1">IF(C811="","",OFFSET(Zdroj!AX$16,A801-1,0))</f>
        <v/>
      </c>
      <c r="F811" s="157"/>
      <c r="G811" s="158"/>
    </row>
    <row r="812" spans="1:7" x14ac:dyDescent="0.25">
      <c r="B812" s="159"/>
      <c r="C812" s="67" t="str">
        <f ca="1">IF(OFFSET(Zdroj!AY$16,A801-1,0)=0,"",CONCATENATE("B",$A$2+5," - ",Zdroj!$AY$15))</f>
        <v/>
      </c>
      <c r="D812" s="65" t="str">
        <f ca="1">IF(C812="","",CONCATENATE(OFFSET(Zdroj!AY$16,A801-1,0)))</f>
        <v/>
      </c>
      <c r="E812" s="34" t="str">
        <f ca="1">IF(C812="","",OFFSET(Zdroj!AZ$16,A801-1,0))</f>
        <v/>
      </c>
      <c r="F812" s="157"/>
      <c r="G812" s="158"/>
    </row>
    <row r="813" spans="1:7" x14ac:dyDescent="0.25">
      <c r="B813" s="159"/>
      <c r="C813" s="67" t="str">
        <f ca="1">IF(OFFSET(Zdroj!BA$16,A801-1,0)=0,"",CONCATENATE("B",$A$2+6," - ",Zdroj!$BA$15))</f>
        <v/>
      </c>
      <c r="D813" s="65" t="str">
        <f ca="1">IF(C813="","",CONCATENATE(OFFSET(Zdroj!BA$16,A801-1,0)))</f>
        <v/>
      </c>
      <c r="E813" s="34" t="str">
        <f ca="1">IF(C813="","",OFFSET(Zdroj!BB$16,A801-1,0))</f>
        <v/>
      </c>
      <c r="F813" s="157"/>
      <c r="G813" s="158"/>
    </row>
    <row r="814" spans="1:7" x14ac:dyDescent="0.25">
      <c r="B814" s="159"/>
      <c r="C814" s="67" t="str">
        <f ca="1">IF(OFFSET(Zdroj!BC$16,A801-1,0)=0,"",CONCATENATE("B",$A$2+7," - ",Zdroj!$BC$15))</f>
        <v/>
      </c>
      <c r="D814" s="65" t="str">
        <f ca="1">IF(C814="","",CONCATENATE(OFFSET(Zdroj!BC$16,A801-1,0)))</f>
        <v/>
      </c>
      <c r="E814" s="34" t="str">
        <f ca="1">IF(C814="","",OFFSET(Zdroj!BD$16,A801-1,0))</f>
        <v/>
      </c>
      <c r="F814" s="157"/>
      <c r="G814" s="158"/>
    </row>
    <row r="815" spans="1:7" x14ac:dyDescent="0.25">
      <c r="B815" s="159"/>
      <c r="C815" s="67" t="str">
        <f ca="1">IF(OFFSET(Zdroj!BE$16,A801-1,0)=0,"",CONCATENATE("B",$A$2+8," - ",Zdroj!$BE$15))</f>
        <v/>
      </c>
      <c r="D815" s="65" t="str">
        <f ca="1">IF(C815="","",CONCATENATE(OFFSET(Zdroj!BE$16,A801-1,0)))</f>
        <v/>
      </c>
      <c r="E815" s="34" t="str">
        <f ca="1">IF(C815="","",OFFSET(Zdroj!BF$16,A801-1,0))</f>
        <v/>
      </c>
      <c r="F815" s="157"/>
      <c r="G815" s="158"/>
    </row>
    <row r="816" spans="1:7" x14ac:dyDescent="0.25">
      <c r="B816" s="159"/>
      <c r="C816" s="67" t="str">
        <f ca="1">IF(OFFSET(Zdroj!BG$16,A801-1,0)=0,"",CONCATENATE("C",$A$2," - ",Zdroj!$BG$15))</f>
        <v/>
      </c>
      <c r="D816" s="65" t="str">
        <f ca="1">IF(C816="","",CONCATENATE(OFFSET(Zdroj!BG$16,A801-1,0)))</f>
        <v/>
      </c>
      <c r="E816" s="34" t="str">
        <f ca="1">IF(C816="","",OFFSET(Zdroj!BH$16,A801-1,0))</f>
        <v/>
      </c>
      <c r="F816" s="157" t="str">
        <f t="shared" ref="F816" ca="1" si="183">IF(SUM(E816:E817)=0,"",SUM(E816:E817))</f>
        <v/>
      </c>
      <c r="G816" s="158"/>
    </row>
    <row r="817" spans="1:7" x14ac:dyDescent="0.25">
      <c r="B817" s="159"/>
      <c r="C817" s="67" t="str">
        <f ca="1">IF(OFFSET(Zdroj!BI$16,A801-1,0)=0,"",CONCATENATE("C",$A$2+1," - ",Zdroj!$BI$15))</f>
        <v/>
      </c>
      <c r="D817" s="65" t="str">
        <f ca="1">IF(C817="","",CONCATENATE(OFFSET(Zdroj!BI$16,A801-1,0)))</f>
        <v/>
      </c>
      <c r="E817" s="34" t="str">
        <f ca="1">IF(C817="","",OFFSET(Zdroj!BJ$16,A801-1,0))</f>
        <v/>
      </c>
      <c r="F817" s="157"/>
      <c r="G817" s="158"/>
    </row>
    <row r="818" spans="1:7" x14ac:dyDescent="0.25">
      <c r="A818">
        <f>SUM((ROW()+15)/17)</f>
        <v>49</v>
      </c>
      <c r="B818" s="159" t="str">
        <f ca="1">IF(OFFSET(Zdroj!$B$16,A818-1,0)&gt;0,CONCATENATE(A818,"
","___ ","
",OFFSET(Zdroj!$B$16,A818-1,0)),"")</f>
        <v/>
      </c>
      <c r="C818" s="67" t="str">
        <f ca="1">IF(OFFSET(Zdroj!AI$16,A818-1,0)=0,"",CONCATENATE("A",$A$2," - ",Zdroj!$AI$15))</f>
        <v/>
      </c>
      <c r="D818" s="65" t="str">
        <f ca="1">IF(C818="","",CONCATENATE(OFFSET(Zdroj!AI$16,A818-1,0)," - ",OFFSET(Zdroj!BK$16,A818-1,0)))</f>
        <v/>
      </c>
      <c r="E818" s="34" t="str">
        <f ca="1">IF(C818="","",OFFSET(Zdroj!BL$16,A818-1,0))</f>
        <v/>
      </c>
      <c r="F818" s="157" t="str">
        <f t="shared" ref="F818" ca="1" si="184">IF(SUM(E818:E823)=0,"",SUM(E818:E823))</f>
        <v/>
      </c>
      <c r="G818" s="158" t="str">
        <f t="shared" ref="G818" ca="1" si="185">IF(SUM(E818:E834)=0,"",SUM(E818:E834))</f>
        <v/>
      </c>
    </row>
    <row r="819" spans="1:7" x14ac:dyDescent="0.25">
      <c r="B819" s="159"/>
      <c r="C819" s="67" t="str">
        <f ca="1">IF(OFFSET(Zdroj!AJ$16,A818-1,0)=0,"",CONCATENATE("A",$A$2+1," - ",Zdroj!$AJ$15))</f>
        <v/>
      </c>
      <c r="D819" s="65" t="str">
        <f ca="1">IF(C819="","",CONCATENATE(OFFSET(Zdroj!AJ$16,A818-1,0)," - ",OFFSET(Zdroj!BM$16,A818-1,0)))</f>
        <v/>
      </c>
      <c r="E819" s="34" t="str">
        <f ca="1">IF(C819="","",OFFSET(Zdroj!BN$16,A818-1,0))</f>
        <v/>
      </c>
      <c r="F819" s="157"/>
      <c r="G819" s="158"/>
    </row>
    <row r="820" spans="1:7" x14ac:dyDescent="0.25">
      <c r="B820" s="159"/>
      <c r="C820" s="67" t="str">
        <f ca="1">IF(OFFSET(Zdroj!AK$16,A818-1,0)=0,"",CONCATENATE("A",$A$2+2," - ",Zdroj!$AK$15))</f>
        <v/>
      </c>
      <c r="D820" s="65" t="str">
        <f ca="1">IF(C820="","",CONCATENATE(OFFSET(Zdroj!AK$16,A818-1,0)," - ",OFFSET(Zdroj!BO$16,A818-1,0)))</f>
        <v/>
      </c>
      <c r="E820" s="34" t="str">
        <f ca="1">IF(C820="","",OFFSET(Zdroj!BP$16,A818-1,0))</f>
        <v/>
      </c>
      <c r="F820" s="157"/>
      <c r="G820" s="158"/>
    </row>
    <row r="821" spans="1:7" x14ac:dyDescent="0.25">
      <c r="B821" s="159"/>
      <c r="C821" s="67" t="str">
        <f ca="1">IF(OFFSET(Zdroj!AL$16,A818-1,0)=0,"",CONCATENATE("A",$A$2+3," - ",Zdroj!$AL$15))</f>
        <v/>
      </c>
      <c r="D821" s="65" t="str">
        <f ca="1">IF(C821="","",CONCATENATE(OFFSET(Zdroj!AL$16,A818-1,0)," - ",OFFSET(Zdroj!BQ$16,A818-1,0)))</f>
        <v/>
      </c>
      <c r="E821" s="34" t="str">
        <f ca="1">IF(C821="","",OFFSET(Zdroj!BR$16,A818-1,0))</f>
        <v/>
      </c>
      <c r="F821" s="157"/>
      <c r="G821" s="158"/>
    </row>
    <row r="822" spans="1:7" x14ac:dyDescent="0.25">
      <c r="B822" s="159"/>
      <c r="C822" s="67" t="str">
        <f ca="1">IF(OFFSET(Zdroj!AM$16,A818-1,0)=0,"",CONCATENATE("A",$A$2+4," - ",Zdroj!$AM$15))</f>
        <v/>
      </c>
      <c r="D822" s="65" t="str">
        <f ca="1">IF(C822="","",CONCATENATE(OFFSET(Zdroj!AM$16,A818-1,0)," - ",OFFSET(Zdroj!BS$16,A818-1,0)))</f>
        <v/>
      </c>
      <c r="E822" s="34" t="str">
        <f ca="1">IF(C822="","",OFFSET(Zdroj!BT$16,A818-1,0))</f>
        <v/>
      </c>
      <c r="F822" s="157"/>
      <c r="G822" s="158"/>
    </row>
    <row r="823" spans="1:7" x14ac:dyDescent="0.25">
      <c r="B823" s="159"/>
      <c r="C823" s="67" t="str">
        <f ca="1">IF(OFFSET(Zdroj!AN$16,A818-1,0)=0,"",CONCATENATE("A",$A$2+5," - ",Zdroj!$AN$15))</f>
        <v/>
      </c>
      <c r="D823" s="65" t="str">
        <f ca="1">IF(C823="","",CONCATENATE(OFFSET(Zdroj!AN$16,A818-1,0)," - ",OFFSET(Zdroj!BU$16,A818-1,0)))</f>
        <v/>
      </c>
      <c r="E823" s="34" t="str">
        <f ca="1">IF(C823="","",OFFSET(Zdroj!BV$16,A818-1,0))</f>
        <v/>
      </c>
      <c r="F823" s="157"/>
      <c r="G823" s="158"/>
    </row>
    <row r="824" spans="1:7" x14ac:dyDescent="0.25">
      <c r="B824" s="159"/>
      <c r="C824" s="67" t="str">
        <f ca="1">IF(OFFSET(Zdroj!AO$16,A818-1,0)=0,"",CONCATENATE("B",$A$2," - ",Zdroj!$AO$15))</f>
        <v/>
      </c>
      <c r="D824" s="65" t="str">
        <f ca="1">IF(C824="","",CONCATENATE(OFFSET(Zdroj!AO$16,A818-1,0)))</f>
        <v/>
      </c>
      <c r="E824" s="34" t="str">
        <f ca="1">IF(C824="","",OFFSET(Zdroj!AP$16,A818-1,0))</f>
        <v/>
      </c>
      <c r="F824" s="157" t="str">
        <f t="shared" ref="F824" ca="1" si="186">IF(SUM(E824:E832)=0,"",SUM(E824:E832))</f>
        <v/>
      </c>
      <c r="G824" s="158"/>
    </row>
    <row r="825" spans="1:7" x14ac:dyDescent="0.25">
      <c r="B825" s="159"/>
      <c r="C825" s="67" t="str">
        <f ca="1">IF(OFFSET(Zdroj!AQ$16,A818-1,0)=0,"",CONCATENATE("B",$A$2+1," - ",Zdroj!$AQ$15))</f>
        <v/>
      </c>
      <c r="D825" s="65" t="str">
        <f ca="1">IF(C825="","",CONCATENATE(OFFSET(Zdroj!AQ$16,A818-1,0)))</f>
        <v/>
      </c>
      <c r="E825" s="34" t="str">
        <f ca="1">IF(C825="","",OFFSET(Zdroj!AR$16,A818-1,0))</f>
        <v/>
      </c>
      <c r="F825" s="157"/>
      <c r="G825" s="158"/>
    </row>
    <row r="826" spans="1:7" x14ac:dyDescent="0.25">
      <c r="B826" s="159"/>
      <c r="C826" s="67" t="str">
        <f ca="1">IF(OFFSET(Zdroj!AS$16,A818-1,0)=0,"",CONCATENATE("B",$A$2+2," - ",Zdroj!$AS$15))</f>
        <v/>
      </c>
      <c r="D826" s="65" t="str">
        <f ca="1">IF(C826="","",CONCATENATE(OFFSET(Zdroj!AS$16,A818-1,0)))</f>
        <v/>
      </c>
      <c r="E826" s="34" t="str">
        <f ca="1">IF(C826="","",OFFSET(Zdroj!AT$16,A818-1,0))</f>
        <v/>
      </c>
      <c r="F826" s="157"/>
      <c r="G826" s="158"/>
    </row>
    <row r="827" spans="1:7" x14ac:dyDescent="0.25">
      <c r="B827" s="159"/>
      <c r="C827" s="67" t="str">
        <f ca="1">IF(OFFSET(Zdroj!AU$16,A818-1,0)=0,"",CONCATENATE("B",$A$2+3," - ",Zdroj!$AU$15))</f>
        <v/>
      </c>
      <c r="D827" s="65" t="str">
        <f ca="1">IF(C827="","",CONCATENATE(OFFSET(Zdroj!AU$16,A818-1,0)))</f>
        <v/>
      </c>
      <c r="E827" s="34" t="str">
        <f ca="1">IF(C827="","",OFFSET(Zdroj!AV$16,A818-1,0))</f>
        <v/>
      </c>
      <c r="F827" s="157"/>
      <c r="G827" s="158"/>
    </row>
    <row r="828" spans="1:7" x14ac:dyDescent="0.25">
      <c r="B828" s="159"/>
      <c r="C828" s="67" t="str">
        <f ca="1">IF(OFFSET(Zdroj!AW$16,A818-1,0)=0,"",CONCATENATE("B",$A$2+4," - ",Zdroj!$AW$15))</f>
        <v/>
      </c>
      <c r="D828" s="65" t="str">
        <f ca="1">IF(C828="","",CONCATENATE(OFFSET(Zdroj!AW$16,A818-1,0)))</f>
        <v/>
      </c>
      <c r="E828" s="34" t="str">
        <f ca="1">IF(C828="","",OFFSET(Zdroj!AX$16,A818-1,0))</f>
        <v/>
      </c>
      <c r="F828" s="157"/>
      <c r="G828" s="158"/>
    </row>
    <row r="829" spans="1:7" x14ac:dyDescent="0.25">
      <c r="B829" s="159"/>
      <c r="C829" s="67" t="str">
        <f ca="1">IF(OFFSET(Zdroj!AY$16,A818-1,0)=0,"",CONCATENATE("B",$A$2+5," - ",Zdroj!$AY$15))</f>
        <v/>
      </c>
      <c r="D829" s="65" t="str">
        <f ca="1">IF(C829="","",CONCATENATE(OFFSET(Zdroj!AY$16,A818-1,0)))</f>
        <v/>
      </c>
      <c r="E829" s="34" t="str">
        <f ca="1">IF(C829="","",OFFSET(Zdroj!AZ$16,A818-1,0))</f>
        <v/>
      </c>
      <c r="F829" s="157"/>
      <c r="G829" s="158"/>
    </row>
    <row r="830" spans="1:7" x14ac:dyDescent="0.25">
      <c r="B830" s="159"/>
      <c r="C830" s="67" t="str">
        <f ca="1">IF(OFFSET(Zdroj!BA$16,A818-1,0)=0,"",CONCATENATE("B",$A$2+6," - ",Zdroj!$BA$15))</f>
        <v/>
      </c>
      <c r="D830" s="65" t="str">
        <f ca="1">IF(C830="","",CONCATENATE(OFFSET(Zdroj!BA$16,A818-1,0)))</f>
        <v/>
      </c>
      <c r="E830" s="34" t="str">
        <f ca="1">IF(C830="","",OFFSET(Zdroj!BB$16,A818-1,0))</f>
        <v/>
      </c>
      <c r="F830" s="157"/>
      <c r="G830" s="158"/>
    </row>
    <row r="831" spans="1:7" x14ac:dyDescent="0.25">
      <c r="B831" s="159"/>
      <c r="C831" s="67" t="str">
        <f ca="1">IF(OFFSET(Zdroj!BC$16,A818-1,0)=0,"",CONCATENATE("B",$A$2+7," - ",Zdroj!$BC$15))</f>
        <v/>
      </c>
      <c r="D831" s="65" t="str">
        <f ca="1">IF(C831="","",CONCATENATE(OFFSET(Zdroj!BC$16,A818-1,0)))</f>
        <v/>
      </c>
      <c r="E831" s="34" t="str">
        <f ca="1">IF(C831="","",OFFSET(Zdroj!BD$16,A818-1,0))</f>
        <v/>
      </c>
      <c r="F831" s="157"/>
      <c r="G831" s="158"/>
    </row>
    <row r="832" spans="1:7" x14ac:dyDescent="0.25">
      <c r="B832" s="159"/>
      <c r="C832" s="67" t="str">
        <f ca="1">IF(OFFSET(Zdroj!BE$16,A818-1,0)=0,"",CONCATENATE("B",$A$2+8," - ",Zdroj!$BE$15))</f>
        <v/>
      </c>
      <c r="D832" s="65" t="str">
        <f ca="1">IF(C832="","",CONCATENATE(OFFSET(Zdroj!BE$16,A818-1,0)))</f>
        <v/>
      </c>
      <c r="E832" s="34" t="str">
        <f ca="1">IF(C832="","",OFFSET(Zdroj!BF$16,A818-1,0))</f>
        <v/>
      </c>
      <c r="F832" s="157"/>
      <c r="G832" s="158"/>
    </row>
    <row r="833" spans="1:7" x14ac:dyDescent="0.25">
      <c r="B833" s="159"/>
      <c r="C833" s="67" t="str">
        <f ca="1">IF(OFFSET(Zdroj!BG$16,A818-1,0)=0,"",CONCATENATE("C",$A$2," - ",Zdroj!$BG$15))</f>
        <v/>
      </c>
      <c r="D833" s="65" t="str">
        <f ca="1">IF(C833="","",CONCATENATE(OFFSET(Zdroj!BG$16,A818-1,0)))</f>
        <v/>
      </c>
      <c r="E833" s="34" t="str">
        <f ca="1">IF(C833="","",OFFSET(Zdroj!BH$16,A818-1,0))</f>
        <v/>
      </c>
      <c r="F833" s="157" t="str">
        <f t="shared" ref="F833" ca="1" si="187">IF(SUM(E833:E834)=0,"",SUM(E833:E834))</f>
        <v/>
      </c>
      <c r="G833" s="158"/>
    </row>
    <row r="834" spans="1:7" x14ac:dyDescent="0.25">
      <c r="B834" s="159"/>
      <c r="C834" s="67" t="str">
        <f ca="1">IF(OFFSET(Zdroj!BI$16,A818-1,0)=0,"",CONCATENATE("C",$A$2+1," - ",Zdroj!$BI$15))</f>
        <v/>
      </c>
      <c r="D834" s="65" t="str">
        <f ca="1">IF(C834="","",CONCATENATE(OFFSET(Zdroj!BI$16,A818-1,0)))</f>
        <v/>
      </c>
      <c r="E834" s="34" t="str">
        <f ca="1">IF(C834="","",OFFSET(Zdroj!BJ$16,A818-1,0))</f>
        <v/>
      </c>
      <c r="F834" s="157"/>
      <c r="G834" s="158"/>
    </row>
    <row r="835" spans="1:7" x14ac:dyDescent="0.25">
      <c r="A835">
        <f>SUM((ROW()+15)/17)</f>
        <v>50</v>
      </c>
      <c r="B835" s="159" t="str">
        <f ca="1">IF(OFFSET(Zdroj!$B$16,A835-1,0)&gt;0,CONCATENATE(A835,"
","___ ","
",OFFSET(Zdroj!$B$16,A835-1,0)),"")</f>
        <v/>
      </c>
      <c r="C835" s="67" t="str">
        <f ca="1">IF(OFFSET(Zdroj!AI$16,A835-1,0)=0,"",CONCATENATE("A",$A$2," - ",Zdroj!$AI$15))</f>
        <v/>
      </c>
      <c r="D835" s="65" t="str">
        <f ca="1">IF(C835="","",CONCATENATE(OFFSET(Zdroj!AI$16,A835-1,0)," - ",OFFSET(Zdroj!BK$16,A835-1,0)))</f>
        <v/>
      </c>
      <c r="E835" s="34" t="str">
        <f ca="1">IF(C835="","",OFFSET(Zdroj!BL$16,A835-1,0))</f>
        <v/>
      </c>
      <c r="F835" s="157" t="str">
        <f t="shared" ref="F835" ca="1" si="188">IF(SUM(E835:E840)=0,"",SUM(E835:E840))</f>
        <v/>
      </c>
      <c r="G835" s="158" t="str">
        <f t="shared" ref="G835" ca="1" si="189">IF(SUM(E835:E851)=0,"",SUM(E835:E851))</f>
        <v/>
      </c>
    </row>
    <row r="836" spans="1:7" x14ac:dyDescent="0.25">
      <c r="B836" s="159"/>
      <c r="C836" s="67" t="str">
        <f ca="1">IF(OFFSET(Zdroj!AJ$16,A835-1,0)=0,"",CONCATENATE("A",$A$2+1," - ",Zdroj!$AJ$15))</f>
        <v/>
      </c>
      <c r="D836" s="65" t="str">
        <f ca="1">IF(C836="","",CONCATENATE(OFFSET(Zdroj!AJ$16,A835-1,0)," - ",OFFSET(Zdroj!BM$16,A835-1,0)))</f>
        <v/>
      </c>
      <c r="E836" s="34" t="str">
        <f ca="1">IF(C836="","",OFFSET(Zdroj!BN$16,A835-1,0))</f>
        <v/>
      </c>
      <c r="F836" s="157"/>
      <c r="G836" s="158"/>
    </row>
    <row r="837" spans="1:7" x14ac:dyDescent="0.25">
      <c r="B837" s="159"/>
      <c r="C837" s="67" t="str">
        <f ca="1">IF(OFFSET(Zdroj!AK$16,A835-1,0)=0,"",CONCATENATE("A",$A$2+2," - ",Zdroj!$AK$15))</f>
        <v/>
      </c>
      <c r="D837" s="65" t="str">
        <f ca="1">IF(C837="","",CONCATENATE(OFFSET(Zdroj!AK$16,A835-1,0)," - ",OFFSET(Zdroj!BO$16,A835-1,0)))</f>
        <v/>
      </c>
      <c r="E837" s="34" t="str">
        <f ca="1">IF(C837="","",OFFSET(Zdroj!BP$16,A835-1,0))</f>
        <v/>
      </c>
      <c r="F837" s="157"/>
      <c r="G837" s="158"/>
    </row>
    <row r="838" spans="1:7" x14ac:dyDescent="0.25">
      <c r="B838" s="159"/>
      <c r="C838" s="67" t="str">
        <f ca="1">IF(OFFSET(Zdroj!AL$16,A835-1,0)=0,"",CONCATENATE("A",$A$2+3," - ",Zdroj!$AL$15))</f>
        <v/>
      </c>
      <c r="D838" s="65" t="str">
        <f ca="1">IF(C838="","",CONCATENATE(OFFSET(Zdroj!AL$16,A835-1,0)," - ",OFFSET(Zdroj!BQ$16,A835-1,0)))</f>
        <v/>
      </c>
      <c r="E838" s="34" t="str">
        <f ca="1">IF(C838="","",OFFSET(Zdroj!BR$16,A835-1,0))</f>
        <v/>
      </c>
      <c r="F838" s="157"/>
      <c r="G838" s="158"/>
    </row>
    <row r="839" spans="1:7" x14ac:dyDescent="0.25">
      <c r="B839" s="159"/>
      <c r="C839" s="67" t="str">
        <f ca="1">IF(OFFSET(Zdroj!AM$16,A835-1,0)=0,"",CONCATENATE("A",$A$2+4," - ",Zdroj!$AM$15))</f>
        <v/>
      </c>
      <c r="D839" s="65" t="str">
        <f ca="1">IF(C839="","",CONCATENATE(OFFSET(Zdroj!AM$16,A835-1,0)," - ",OFFSET(Zdroj!BS$16,A835-1,0)))</f>
        <v/>
      </c>
      <c r="E839" s="34" t="str">
        <f ca="1">IF(C839="","",OFFSET(Zdroj!BT$16,A835-1,0))</f>
        <v/>
      </c>
      <c r="F839" s="157"/>
      <c r="G839" s="158"/>
    </row>
    <row r="840" spans="1:7" x14ac:dyDescent="0.25">
      <c r="B840" s="159"/>
      <c r="C840" s="67" t="str">
        <f ca="1">IF(OFFSET(Zdroj!AN$16,A835-1,0)=0,"",CONCATENATE("A",$A$2+5," - ",Zdroj!$AN$15))</f>
        <v/>
      </c>
      <c r="D840" s="65" t="str">
        <f ca="1">IF(C840="","",CONCATENATE(OFFSET(Zdroj!AN$16,A835-1,0)," - ",OFFSET(Zdroj!BU$16,A835-1,0)))</f>
        <v/>
      </c>
      <c r="E840" s="34" t="str">
        <f ca="1">IF(C840="","",OFFSET(Zdroj!BV$16,A835-1,0))</f>
        <v/>
      </c>
      <c r="F840" s="157"/>
      <c r="G840" s="158"/>
    </row>
    <row r="841" spans="1:7" x14ac:dyDescent="0.25">
      <c r="B841" s="159"/>
      <c r="C841" s="67" t="str">
        <f ca="1">IF(OFFSET(Zdroj!AO$16,A835-1,0)=0,"",CONCATENATE("B",$A$2," - ",Zdroj!$AO$15))</f>
        <v/>
      </c>
      <c r="D841" s="65" t="str">
        <f ca="1">IF(C841="","",CONCATENATE(OFFSET(Zdroj!AO$16,A835-1,0)))</f>
        <v/>
      </c>
      <c r="E841" s="34" t="str">
        <f ca="1">IF(C841="","",OFFSET(Zdroj!AP$16,A835-1,0))</f>
        <v/>
      </c>
      <c r="F841" s="157" t="str">
        <f t="shared" ref="F841" ca="1" si="190">IF(SUM(E841:E849)=0,"",SUM(E841:E849))</f>
        <v/>
      </c>
      <c r="G841" s="158"/>
    </row>
    <row r="842" spans="1:7" x14ac:dyDescent="0.25">
      <c r="B842" s="159"/>
      <c r="C842" s="67" t="str">
        <f ca="1">IF(OFFSET(Zdroj!AQ$16,A835-1,0)=0,"",CONCATENATE("B",$A$2+1," - ",Zdroj!$AQ$15))</f>
        <v/>
      </c>
      <c r="D842" s="65" t="str">
        <f ca="1">IF(C842="","",CONCATENATE(OFFSET(Zdroj!AQ$16,A835-1,0)))</f>
        <v/>
      </c>
      <c r="E842" s="34" t="str">
        <f ca="1">IF(C842="","",OFFSET(Zdroj!AR$16,A835-1,0))</f>
        <v/>
      </c>
      <c r="F842" s="157"/>
      <c r="G842" s="158"/>
    </row>
    <row r="843" spans="1:7" x14ac:dyDescent="0.25">
      <c r="B843" s="159"/>
      <c r="C843" s="67" t="str">
        <f ca="1">IF(OFFSET(Zdroj!AS$16,A835-1,0)=0,"",CONCATENATE("B",$A$2+2," - ",Zdroj!$AS$15))</f>
        <v/>
      </c>
      <c r="D843" s="65" t="str">
        <f ca="1">IF(C843="","",CONCATENATE(OFFSET(Zdroj!AS$16,A835-1,0)))</f>
        <v/>
      </c>
      <c r="E843" s="34" t="str">
        <f ca="1">IF(C843="","",OFFSET(Zdroj!AT$16,A835-1,0))</f>
        <v/>
      </c>
      <c r="F843" s="157"/>
      <c r="G843" s="158"/>
    </row>
    <row r="844" spans="1:7" x14ac:dyDescent="0.25">
      <c r="B844" s="159"/>
      <c r="C844" s="67" t="str">
        <f ca="1">IF(OFFSET(Zdroj!AU$16,A835-1,0)=0,"",CONCATENATE("B",$A$2+3," - ",Zdroj!$AU$15))</f>
        <v/>
      </c>
      <c r="D844" s="65" t="str">
        <f ca="1">IF(C844="","",CONCATENATE(OFFSET(Zdroj!AU$16,A835-1,0)))</f>
        <v/>
      </c>
      <c r="E844" s="34" t="str">
        <f ca="1">IF(C844="","",OFFSET(Zdroj!AV$16,A835-1,0))</f>
        <v/>
      </c>
      <c r="F844" s="157"/>
      <c r="G844" s="158"/>
    </row>
    <row r="845" spans="1:7" x14ac:dyDescent="0.25">
      <c r="B845" s="159"/>
      <c r="C845" s="67" t="str">
        <f ca="1">IF(OFFSET(Zdroj!AW$16,A835-1,0)=0,"",CONCATENATE("B",$A$2+4," - ",Zdroj!$AW$15))</f>
        <v/>
      </c>
      <c r="D845" s="65" t="str">
        <f ca="1">IF(C845="","",CONCATENATE(OFFSET(Zdroj!AW$16,A835-1,0)))</f>
        <v/>
      </c>
      <c r="E845" s="34" t="str">
        <f ca="1">IF(C845="","",OFFSET(Zdroj!AX$16,A835-1,0))</f>
        <v/>
      </c>
      <c r="F845" s="157"/>
      <c r="G845" s="158"/>
    </row>
    <row r="846" spans="1:7" x14ac:dyDescent="0.25">
      <c r="B846" s="159"/>
      <c r="C846" s="67" t="str">
        <f ca="1">IF(OFFSET(Zdroj!AY$16,A835-1,0)=0,"",CONCATENATE("B",$A$2+5," - ",Zdroj!$AY$15))</f>
        <v/>
      </c>
      <c r="D846" s="65" t="str">
        <f ca="1">IF(C846="","",CONCATENATE(OFFSET(Zdroj!AY$16,A835-1,0)))</f>
        <v/>
      </c>
      <c r="E846" s="34" t="str">
        <f ca="1">IF(C846="","",OFFSET(Zdroj!AZ$16,A835-1,0))</f>
        <v/>
      </c>
      <c r="F846" s="157"/>
      <c r="G846" s="158"/>
    </row>
    <row r="847" spans="1:7" x14ac:dyDescent="0.25">
      <c r="B847" s="159"/>
      <c r="C847" s="67" t="str">
        <f ca="1">IF(OFFSET(Zdroj!BA$16,A835-1,0)=0,"",CONCATENATE("B",$A$2+6," - ",Zdroj!$BA$15))</f>
        <v/>
      </c>
      <c r="D847" s="65" t="str">
        <f ca="1">IF(C847="","",CONCATENATE(OFFSET(Zdroj!BA$16,A835-1,0)))</f>
        <v/>
      </c>
      <c r="E847" s="34" t="str">
        <f ca="1">IF(C847="","",OFFSET(Zdroj!BB$16,A835-1,0))</f>
        <v/>
      </c>
      <c r="F847" s="157"/>
      <c r="G847" s="158"/>
    </row>
    <row r="848" spans="1:7" x14ac:dyDescent="0.25">
      <c r="B848" s="159"/>
      <c r="C848" s="67" t="str">
        <f ca="1">IF(OFFSET(Zdroj!BC$16,A835-1,0)=0,"",CONCATENATE("B",$A$2+7," - ",Zdroj!$BC$15))</f>
        <v/>
      </c>
      <c r="D848" s="65" t="str">
        <f ca="1">IF(C848="","",CONCATENATE(OFFSET(Zdroj!BC$16,A835-1,0)))</f>
        <v/>
      </c>
      <c r="E848" s="34" t="str">
        <f ca="1">IF(C848="","",OFFSET(Zdroj!BD$16,A835-1,0))</f>
        <v/>
      </c>
      <c r="F848" s="157"/>
      <c r="G848" s="158"/>
    </row>
    <row r="849" spans="1:7" x14ac:dyDescent="0.25">
      <c r="B849" s="159"/>
      <c r="C849" s="67" t="str">
        <f ca="1">IF(OFFSET(Zdroj!BE$16,A835-1,0)=0,"",CONCATENATE("B",$A$2+8," - ",Zdroj!$BE$15))</f>
        <v/>
      </c>
      <c r="D849" s="65" t="str">
        <f ca="1">IF(C849="","",CONCATENATE(OFFSET(Zdroj!BE$16,A835-1,0)))</f>
        <v/>
      </c>
      <c r="E849" s="34" t="str">
        <f ca="1">IF(C849="","",OFFSET(Zdroj!BF$16,A835-1,0))</f>
        <v/>
      </c>
      <c r="F849" s="157"/>
      <c r="G849" s="158"/>
    </row>
    <row r="850" spans="1:7" x14ac:dyDescent="0.25">
      <c r="B850" s="159"/>
      <c r="C850" s="67" t="str">
        <f ca="1">IF(OFFSET(Zdroj!BG$16,A835-1,0)=0,"",CONCATENATE("C",$A$2," - ",Zdroj!$BG$15))</f>
        <v/>
      </c>
      <c r="D850" s="65" t="str">
        <f ca="1">IF(C850="","",CONCATENATE(OFFSET(Zdroj!BG$16,A835-1,0)))</f>
        <v/>
      </c>
      <c r="E850" s="34" t="str">
        <f ca="1">IF(C850="","",OFFSET(Zdroj!BH$16,A835-1,0))</f>
        <v/>
      </c>
      <c r="F850" s="157" t="str">
        <f t="shared" ref="F850" ca="1" si="191">IF(SUM(E850:E851)=0,"",SUM(E850:E851))</f>
        <v/>
      </c>
      <c r="G850" s="158"/>
    </row>
    <row r="851" spans="1:7" x14ac:dyDescent="0.25">
      <c r="B851" s="159"/>
      <c r="C851" s="67" t="str">
        <f ca="1">IF(OFFSET(Zdroj!BI$16,A835-1,0)=0,"",CONCATENATE("C",$A$2+1," - ",Zdroj!$BI$15))</f>
        <v/>
      </c>
      <c r="D851" s="65" t="str">
        <f ca="1">IF(C851="","",CONCATENATE(OFFSET(Zdroj!BI$16,A835-1,0)))</f>
        <v/>
      </c>
      <c r="E851" s="34" t="str">
        <f ca="1">IF(C851="","",OFFSET(Zdroj!BJ$16,A835-1,0))</f>
        <v/>
      </c>
      <c r="F851" s="157"/>
      <c r="G851" s="158"/>
    </row>
    <row r="852" spans="1:7" x14ac:dyDescent="0.25">
      <c r="A852">
        <f>SUM((ROW()+15)/17)</f>
        <v>51</v>
      </c>
      <c r="B852" s="159" t="str">
        <f ca="1">IF(OFFSET(Zdroj!$B$16,A852-1,0)&gt;0,CONCATENATE(A852,"
","___ ","
",OFFSET(Zdroj!$B$16,A852-1,0)),"")</f>
        <v/>
      </c>
      <c r="C852" s="67" t="str">
        <f ca="1">IF(OFFSET(Zdroj!AI$16,A852-1,0)=0,"",CONCATENATE("A",$A$2," - ",Zdroj!$AI$15))</f>
        <v/>
      </c>
      <c r="D852" s="65" t="str">
        <f ca="1">IF(C852="","",CONCATENATE(OFFSET(Zdroj!AI$16,A852-1,0)," - ",OFFSET(Zdroj!BK$16,A852-1,0)))</f>
        <v/>
      </c>
      <c r="E852" s="34" t="str">
        <f ca="1">IF(C852="","",OFFSET(Zdroj!BL$16,A852-1,0))</f>
        <v/>
      </c>
      <c r="F852" s="157" t="str">
        <f t="shared" ref="F852" ca="1" si="192">IF(SUM(E852:E857)=0,"",SUM(E852:E857))</f>
        <v/>
      </c>
      <c r="G852" s="158" t="str">
        <f t="shared" ref="G852" ca="1" si="193">IF(SUM(E852:E868)=0,"",SUM(E852:E868))</f>
        <v/>
      </c>
    </row>
    <row r="853" spans="1:7" x14ac:dyDescent="0.25">
      <c r="B853" s="159"/>
      <c r="C853" s="67" t="str">
        <f ca="1">IF(OFFSET(Zdroj!AJ$16,A852-1,0)=0,"",CONCATENATE("A",$A$2+1," - ",Zdroj!$AJ$15))</f>
        <v/>
      </c>
      <c r="D853" s="65" t="str">
        <f ca="1">IF(C853="","",CONCATENATE(OFFSET(Zdroj!AJ$16,A852-1,0)," - ",OFFSET(Zdroj!BM$16,A852-1,0)))</f>
        <v/>
      </c>
      <c r="E853" s="34" t="str">
        <f ca="1">IF(C853="","",OFFSET(Zdroj!BN$16,A852-1,0))</f>
        <v/>
      </c>
      <c r="F853" s="157"/>
      <c r="G853" s="158"/>
    </row>
    <row r="854" spans="1:7" x14ac:dyDescent="0.25">
      <c r="B854" s="159"/>
      <c r="C854" s="67" t="str">
        <f ca="1">IF(OFFSET(Zdroj!AK$16,A852-1,0)=0,"",CONCATENATE("A",$A$2+2," - ",Zdroj!$AK$15))</f>
        <v/>
      </c>
      <c r="D854" s="65" t="str">
        <f ca="1">IF(C854="","",CONCATENATE(OFFSET(Zdroj!AK$16,A852-1,0)," - ",OFFSET(Zdroj!BO$16,A852-1,0)))</f>
        <v/>
      </c>
      <c r="E854" s="34" t="str">
        <f ca="1">IF(C854="","",OFFSET(Zdroj!BP$16,A852-1,0))</f>
        <v/>
      </c>
      <c r="F854" s="157"/>
      <c r="G854" s="158"/>
    </row>
    <row r="855" spans="1:7" x14ac:dyDescent="0.25">
      <c r="B855" s="159"/>
      <c r="C855" s="67" t="str">
        <f ca="1">IF(OFFSET(Zdroj!AL$16,A852-1,0)=0,"",CONCATENATE("A",$A$2+3," - ",Zdroj!$AL$15))</f>
        <v/>
      </c>
      <c r="D855" s="65" t="str">
        <f ca="1">IF(C855="","",CONCATENATE(OFFSET(Zdroj!AL$16,A852-1,0)," - ",OFFSET(Zdroj!BQ$16,A852-1,0)))</f>
        <v/>
      </c>
      <c r="E855" s="34" t="str">
        <f ca="1">IF(C855="","",OFFSET(Zdroj!BR$16,A852-1,0))</f>
        <v/>
      </c>
      <c r="F855" s="157"/>
      <c r="G855" s="158"/>
    </row>
    <row r="856" spans="1:7" x14ac:dyDescent="0.25">
      <c r="B856" s="159"/>
      <c r="C856" s="67" t="str">
        <f ca="1">IF(OFFSET(Zdroj!AM$16,A852-1,0)=0,"",CONCATENATE("A",$A$2+4," - ",Zdroj!$AM$15))</f>
        <v/>
      </c>
      <c r="D856" s="65" t="str">
        <f ca="1">IF(C856="","",CONCATENATE(OFFSET(Zdroj!AM$16,A852-1,0)," - ",OFFSET(Zdroj!BS$16,A852-1,0)))</f>
        <v/>
      </c>
      <c r="E856" s="34" t="str">
        <f ca="1">IF(C856="","",OFFSET(Zdroj!BT$16,A852-1,0))</f>
        <v/>
      </c>
      <c r="F856" s="157"/>
      <c r="G856" s="158"/>
    </row>
    <row r="857" spans="1:7" x14ac:dyDescent="0.25">
      <c r="B857" s="159"/>
      <c r="C857" s="67" t="str">
        <f ca="1">IF(OFFSET(Zdroj!AN$16,A852-1,0)=0,"",CONCATENATE("A",$A$2+5," - ",Zdroj!$AN$15))</f>
        <v/>
      </c>
      <c r="D857" s="65" t="str">
        <f ca="1">IF(C857="","",CONCATENATE(OFFSET(Zdroj!AN$16,A852-1,0)," - ",OFFSET(Zdroj!BU$16,A852-1,0)))</f>
        <v/>
      </c>
      <c r="E857" s="34" t="str">
        <f ca="1">IF(C857="","",OFFSET(Zdroj!BV$16,A852-1,0))</f>
        <v/>
      </c>
      <c r="F857" s="157"/>
      <c r="G857" s="158"/>
    </row>
    <row r="858" spans="1:7" x14ac:dyDescent="0.25">
      <c r="B858" s="159"/>
      <c r="C858" s="67" t="str">
        <f ca="1">IF(OFFSET(Zdroj!AO$16,A852-1,0)=0,"",CONCATENATE("B",$A$2," - ",Zdroj!$AO$15))</f>
        <v/>
      </c>
      <c r="D858" s="65" t="str">
        <f ca="1">IF(C858="","",CONCATENATE(OFFSET(Zdroj!AO$16,A852-1,0)))</f>
        <v/>
      </c>
      <c r="E858" s="34" t="str">
        <f ca="1">IF(C858="","",OFFSET(Zdroj!AP$16,A852-1,0))</f>
        <v/>
      </c>
      <c r="F858" s="157" t="str">
        <f t="shared" ref="F858" ca="1" si="194">IF(SUM(E858:E866)=0,"",SUM(E858:E866))</f>
        <v/>
      </c>
      <c r="G858" s="158"/>
    </row>
    <row r="859" spans="1:7" x14ac:dyDescent="0.25">
      <c r="B859" s="159"/>
      <c r="C859" s="67" t="str">
        <f ca="1">IF(OFFSET(Zdroj!AQ$16,A852-1,0)=0,"",CONCATENATE("B",$A$2+1," - ",Zdroj!$AQ$15))</f>
        <v/>
      </c>
      <c r="D859" s="65" t="str">
        <f ca="1">IF(C859="","",CONCATENATE(OFFSET(Zdroj!AQ$16,A852-1,0)))</f>
        <v/>
      </c>
      <c r="E859" s="34" t="str">
        <f ca="1">IF(C859="","",OFFSET(Zdroj!AR$16,A852-1,0))</f>
        <v/>
      </c>
      <c r="F859" s="157"/>
      <c r="G859" s="158"/>
    </row>
    <row r="860" spans="1:7" x14ac:dyDescent="0.25">
      <c r="B860" s="159"/>
      <c r="C860" s="67" t="str">
        <f ca="1">IF(OFFSET(Zdroj!AS$16,A852-1,0)=0,"",CONCATENATE("B",$A$2+2," - ",Zdroj!$AS$15))</f>
        <v/>
      </c>
      <c r="D860" s="65" t="str">
        <f ca="1">IF(C860="","",CONCATENATE(OFFSET(Zdroj!AS$16,A852-1,0)))</f>
        <v/>
      </c>
      <c r="E860" s="34" t="str">
        <f ca="1">IF(C860="","",OFFSET(Zdroj!AT$16,A852-1,0))</f>
        <v/>
      </c>
      <c r="F860" s="157"/>
      <c r="G860" s="158"/>
    </row>
    <row r="861" spans="1:7" x14ac:dyDescent="0.25">
      <c r="B861" s="159"/>
      <c r="C861" s="67" t="str">
        <f ca="1">IF(OFFSET(Zdroj!AU$16,A852-1,0)=0,"",CONCATENATE("B",$A$2+3," - ",Zdroj!$AU$15))</f>
        <v/>
      </c>
      <c r="D861" s="65" t="str">
        <f ca="1">IF(C861="","",CONCATENATE(OFFSET(Zdroj!AU$16,A852-1,0)))</f>
        <v/>
      </c>
      <c r="E861" s="34" t="str">
        <f ca="1">IF(C861="","",OFFSET(Zdroj!AV$16,A852-1,0))</f>
        <v/>
      </c>
      <c r="F861" s="157"/>
      <c r="G861" s="158"/>
    </row>
    <row r="862" spans="1:7" x14ac:dyDescent="0.25">
      <c r="B862" s="159"/>
      <c r="C862" s="67" t="str">
        <f ca="1">IF(OFFSET(Zdroj!AW$16,A852-1,0)=0,"",CONCATENATE("B",$A$2+4," - ",Zdroj!$AW$15))</f>
        <v/>
      </c>
      <c r="D862" s="65" t="str">
        <f ca="1">IF(C862="","",CONCATENATE(OFFSET(Zdroj!AW$16,A852-1,0)))</f>
        <v/>
      </c>
      <c r="E862" s="34" t="str">
        <f ca="1">IF(C862="","",OFFSET(Zdroj!AX$16,A852-1,0))</f>
        <v/>
      </c>
      <c r="F862" s="157"/>
      <c r="G862" s="158"/>
    </row>
    <row r="863" spans="1:7" x14ac:dyDescent="0.25">
      <c r="B863" s="159"/>
      <c r="C863" s="67" t="str">
        <f ca="1">IF(OFFSET(Zdroj!AY$16,A852-1,0)=0,"",CONCATENATE("B",$A$2+5," - ",Zdroj!$AY$15))</f>
        <v/>
      </c>
      <c r="D863" s="65" t="str">
        <f ca="1">IF(C863="","",CONCATENATE(OFFSET(Zdroj!AY$16,A852-1,0)))</f>
        <v/>
      </c>
      <c r="E863" s="34" t="str">
        <f ca="1">IF(C863="","",OFFSET(Zdroj!AZ$16,A852-1,0))</f>
        <v/>
      </c>
      <c r="F863" s="157"/>
      <c r="G863" s="158"/>
    </row>
    <row r="864" spans="1:7" x14ac:dyDescent="0.25">
      <c r="B864" s="159"/>
      <c r="C864" s="67" t="str">
        <f ca="1">IF(OFFSET(Zdroj!BA$16,A852-1,0)=0,"",CONCATENATE("B",$A$2+6," - ",Zdroj!$BA$15))</f>
        <v/>
      </c>
      <c r="D864" s="65" t="str">
        <f ca="1">IF(C864="","",CONCATENATE(OFFSET(Zdroj!BA$16,A852-1,0)))</f>
        <v/>
      </c>
      <c r="E864" s="34" t="str">
        <f ca="1">IF(C864="","",OFFSET(Zdroj!BB$16,A852-1,0))</f>
        <v/>
      </c>
      <c r="F864" s="157"/>
      <c r="G864" s="158"/>
    </row>
    <row r="865" spans="1:7" x14ac:dyDescent="0.25">
      <c r="B865" s="159"/>
      <c r="C865" s="67" t="str">
        <f ca="1">IF(OFFSET(Zdroj!BC$16,A852-1,0)=0,"",CONCATENATE("B",$A$2+7," - ",Zdroj!$BC$15))</f>
        <v/>
      </c>
      <c r="D865" s="65" t="str">
        <f ca="1">IF(C865="","",CONCATENATE(OFFSET(Zdroj!BC$16,A852-1,0)))</f>
        <v/>
      </c>
      <c r="E865" s="34" t="str">
        <f ca="1">IF(C865="","",OFFSET(Zdroj!BD$16,A852-1,0))</f>
        <v/>
      </c>
      <c r="F865" s="157"/>
      <c r="G865" s="158"/>
    </row>
    <row r="866" spans="1:7" x14ac:dyDescent="0.25">
      <c r="B866" s="159"/>
      <c r="C866" s="67" t="str">
        <f ca="1">IF(OFFSET(Zdroj!BE$16,A852-1,0)=0,"",CONCATENATE("B",$A$2+8," - ",Zdroj!$BE$15))</f>
        <v/>
      </c>
      <c r="D866" s="65" t="str">
        <f ca="1">IF(C866="","",CONCATENATE(OFFSET(Zdroj!BE$16,A852-1,0)))</f>
        <v/>
      </c>
      <c r="E866" s="34" t="str">
        <f ca="1">IF(C866="","",OFFSET(Zdroj!BF$16,A852-1,0))</f>
        <v/>
      </c>
      <c r="F866" s="157"/>
      <c r="G866" s="158"/>
    </row>
    <row r="867" spans="1:7" x14ac:dyDescent="0.25">
      <c r="B867" s="159"/>
      <c r="C867" s="67" t="str">
        <f ca="1">IF(OFFSET(Zdroj!BG$16,A852-1,0)=0,"",CONCATENATE("C",$A$2," - ",Zdroj!$BG$15))</f>
        <v/>
      </c>
      <c r="D867" s="65" t="str">
        <f ca="1">IF(C867="","",CONCATENATE(OFFSET(Zdroj!BG$16,A852-1,0)))</f>
        <v/>
      </c>
      <c r="E867" s="34" t="str">
        <f ca="1">IF(C867="","",OFFSET(Zdroj!BH$16,A852-1,0))</f>
        <v/>
      </c>
      <c r="F867" s="157" t="str">
        <f t="shared" ref="F867" ca="1" si="195">IF(SUM(E867:E868)=0,"",SUM(E867:E868))</f>
        <v/>
      </c>
      <c r="G867" s="158"/>
    </row>
    <row r="868" spans="1:7" x14ac:dyDescent="0.25">
      <c r="B868" s="159"/>
      <c r="C868" s="67" t="str">
        <f ca="1">IF(OFFSET(Zdroj!BI$16,A852-1,0)=0,"",CONCATENATE("C",$A$2+1," - ",Zdroj!$BI$15))</f>
        <v/>
      </c>
      <c r="D868" s="65" t="str">
        <f ca="1">IF(C868="","",CONCATENATE(OFFSET(Zdroj!BI$16,A852-1,0)))</f>
        <v/>
      </c>
      <c r="E868" s="34" t="str">
        <f ca="1">IF(C868="","",OFFSET(Zdroj!BJ$16,A852-1,0))</f>
        <v/>
      </c>
      <c r="F868" s="157"/>
      <c r="G868" s="158"/>
    </row>
    <row r="869" spans="1:7" x14ac:dyDescent="0.25">
      <c r="A869">
        <f>SUM((ROW()+15)/17)</f>
        <v>52</v>
      </c>
      <c r="B869" s="159" t="str">
        <f ca="1">IF(OFFSET(Zdroj!$B$16,A869-1,0)&gt;0,CONCATENATE(A869,"
","___ ","
",OFFSET(Zdroj!$B$16,A869-1,0)),"")</f>
        <v/>
      </c>
      <c r="C869" s="67" t="str">
        <f ca="1">IF(OFFSET(Zdroj!AI$16,A869-1,0)=0,"",CONCATENATE("A",$A$2," - ",Zdroj!$AI$15))</f>
        <v/>
      </c>
      <c r="D869" s="65" t="str">
        <f ca="1">IF(C869="","",CONCATENATE(OFFSET(Zdroj!AI$16,A869-1,0)," - ",OFFSET(Zdroj!BK$16,A869-1,0)))</f>
        <v/>
      </c>
      <c r="E869" s="34" t="str">
        <f ca="1">IF(C869="","",OFFSET(Zdroj!BL$16,A869-1,0))</f>
        <v/>
      </c>
      <c r="F869" s="157" t="str">
        <f t="shared" ref="F869" ca="1" si="196">IF(SUM(E869:E874)=0,"",SUM(E869:E874))</f>
        <v/>
      </c>
      <c r="G869" s="158" t="str">
        <f t="shared" ref="G869" ca="1" si="197">IF(SUM(E869:E885)=0,"",SUM(E869:E885))</f>
        <v/>
      </c>
    </row>
    <row r="870" spans="1:7" x14ac:dyDescent="0.25">
      <c r="B870" s="159"/>
      <c r="C870" s="67" t="str">
        <f ca="1">IF(OFFSET(Zdroj!AJ$16,A869-1,0)=0,"",CONCATENATE("A",$A$2+1," - ",Zdroj!$AJ$15))</f>
        <v/>
      </c>
      <c r="D870" s="65" t="str">
        <f ca="1">IF(C870="","",CONCATENATE(OFFSET(Zdroj!AJ$16,A869-1,0)," - ",OFFSET(Zdroj!BM$16,A869-1,0)))</f>
        <v/>
      </c>
      <c r="E870" s="34" t="str">
        <f ca="1">IF(C870="","",OFFSET(Zdroj!BN$16,A869-1,0))</f>
        <v/>
      </c>
      <c r="F870" s="157"/>
      <c r="G870" s="158"/>
    </row>
    <row r="871" spans="1:7" x14ac:dyDescent="0.25">
      <c r="B871" s="159"/>
      <c r="C871" s="67" t="str">
        <f ca="1">IF(OFFSET(Zdroj!AK$16,A869-1,0)=0,"",CONCATENATE("A",$A$2+2," - ",Zdroj!$AK$15))</f>
        <v/>
      </c>
      <c r="D871" s="65" t="str">
        <f ca="1">IF(C871="","",CONCATENATE(OFFSET(Zdroj!AK$16,A869-1,0)," - ",OFFSET(Zdroj!BO$16,A869-1,0)))</f>
        <v/>
      </c>
      <c r="E871" s="34" t="str">
        <f ca="1">IF(C871="","",OFFSET(Zdroj!BP$16,A869-1,0))</f>
        <v/>
      </c>
      <c r="F871" s="157"/>
      <c r="G871" s="158"/>
    </row>
    <row r="872" spans="1:7" x14ac:dyDescent="0.25">
      <c r="B872" s="159"/>
      <c r="C872" s="67" t="str">
        <f ca="1">IF(OFFSET(Zdroj!AL$16,A869-1,0)=0,"",CONCATENATE("A",$A$2+3," - ",Zdroj!$AL$15))</f>
        <v/>
      </c>
      <c r="D872" s="65" t="str">
        <f ca="1">IF(C872="","",CONCATENATE(OFFSET(Zdroj!AL$16,A869-1,0)," - ",OFFSET(Zdroj!BQ$16,A869-1,0)))</f>
        <v/>
      </c>
      <c r="E872" s="34" t="str">
        <f ca="1">IF(C872="","",OFFSET(Zdroj!BR$16,A869-1,0))</f>
        <v/>
      </c>
      <c r="F872" s="157"/>
      <c r="G872" s="158"/>
    </row>
    <row r="873" spans="1:7" x14ac:dyDescent="0.25">
      <c r="B873" s="159"/>
      <c r="C873" s="67" t="str">
        <f ca="1">IF(OFFSET(Zdroj!AM$16,A869-1,0)=0,"",CONCATENATE("A",$A$2+4," - ",Zdroj!$AM$15))</f>
        <v/>
      </c>
      <c r="D873" s="65" t="str">
        <f ca="1">IF(C873="","",CONCATENATE(OFFSET(Zdroj!AM$16,A869-1,0)," - ",OFFSET(Zdroj!BS$16,A869-1,0)))</f>
        <v/>
      </c>
      <c r="E873" s="34" t="str">
        <f ca="1">IF(C873="","",OFFSET(Zdroj!BT$16,A869-1,0))</f>
        <v/>
      </c>
      <c r="F873" s="157"/>
      <c r="G873" s="158"/>
    </row>
    <row r="874" spans="1:7" x14ac:dyDescent="0.25">
      <c r="B874" s="159"/>
      <c r="C874" s="67" t="str">
        <f ca="1">IF(OFFSET(Zdroj!AN$16,A869-1,0)=0,"",CONCATENATE("A",$A$2+5," - ",Zdroj!$AN$15))</f>
        <v/>
      </c>
      <c r="D874" s="65" t="str">
        <f ca="1">IF(C874="","",CONCATENATE(OFFSET(Zdroj!AN$16,A869-1,0)," - ",OFFSET(Zdroj!BU$16,A869-1,0)))</f>
        <v/>
      </c>
      <c r="E874" s="34" t="str">
        <f ca="1">IF(C874="","",OFFSET(Zdroj!BV$16,A869-1,0))</f>
        <v/>
      </c>
      <c r="F874" s="157"/>
      <c r="G874" s="158"/>
    </row>
    <row r="875" spans="1:7" x14ac:dyDescent="0.25">
      <c r="B875" s="159"/>
      <c r="C875" s="67" t="str">
        <f ca="1">IF(OFFSET(Zdroj!AO$16,A869-1,0)=0,"",CONCATENATE("B",$A$2," - ",Zdroj!$AO$15))</f>
        <v/>
      </c>
      <c r="D875" s="65" t="str">
        <f ca="1">IF(C875="","",CONCATENATE(OFFSET(Zdroj!AO$16,A869-1,0)))</f>
        <v/>
      </c>
      <c r="E875" s="34" t="str">
        <f ca="1">IF(C875="","",OFFSET(Zdroj!AP$16,A869-1,0))</f>
        <v/>
      </c>
      <c r="F875" s="157" t="str">
        <f t="shared" ref="F875" ca="1" si="198">IF(SUM(E875:E883)=0,"",SUM(E875:E883))</f>
        <v/>
      </c>
      <c r="G875" s="158"/>
    </row>
    <row r="876" spans="1:7" x14ac:dyDescent="0.25">
      <c r="B876" s="159"/>
      <c r="C876" s="67" t="str">
        <f ca="1">IF(OFFSET(Zdroj!AQ$16,A869-1,0)=0,"",CONCATENATE("B",$A$2+1," - ",Zdroj!$AQ$15))</f>
        <v/>
      </c>
      <c r="D876" s="65" t="str">
        <f ca="1">IF(C876="","",CONCATENATE(OFFSET(Zdroj!AQ$16,A869-1,0)))</f>
        <v/>
      </c>
      <c r="E876" s="34" t="str">
        <f ca="1">IF(C876="","",OFFSET(Zdroj!AR$16,A869-1,0))</f>
        <v/>
      </c>
      <c r="F876" s="157"/>
      <c r="G876" s="158"/>
    </row>
    <row r="877" spans="1:7" x14ac:dyDescent="0.25">
      <c r="B877" s="159"/>
      <c r="C877" s="67" t="str">
        <f ca="1">IF(OFFSET(Zdroj!AS$16,A869-1,0)=0,"",CONCATENATE("B",$A$2+2," - ",Zdroj!$AS$15))</f>
        <v/>
      </c>
      <c r="D877" s="65" t="str">
        <f ca="1">IF(C877="","",CONCATENATE(OFFSET(Zdroj!AS$16,A869-1,0)))</f>
        <v/>
      </c>
      <c r="E877" s="34" t="str">
        <f ca="1">IF(C877="","",OFFSET(Zdroj!AT$16,A869-1,0))</f>
        <v/>
      </c>
      <c r="F877" s="157"/>
      <c r="G877" s="158"/>
    </row>
    <row r="878" spans="1:7" x14ac:dyDescent="0.25">
      <c r="B878" s="159"/>
      <c r="C878" s="67" t="str">
        <f ca="1">IF(OFFSET(Zdroj!AU$16,A869-1,0)=0,"",CONCATENATE("B",$A$2+3," - ",Zdroj!$AU$15))</f>
        <v/>
      </c>
      <c r="D878" s="65" t="str">
        <f ca="1">IF(C878="","",CONCATENATE(OFFSET(Zdroj!AU$16,A869-1,0)))</f>
        <v/>
      </c>
      <c r="E878" s="34" t="str">
        <f ca="1">IF(C878="","",OFFSET(Zdroj!AV$16,A869-1,0))</f>
        <v/>
      </c>
      <c r="F878" s="157"/>
      <c r="G878" s="158"/>
    </row>
    <row r="879" spans="1:7" x14ac:dyDescent="0.25">
      <c r="B879" s="159"/>
      <c r="C879" s="67" t="str">
        <f ca="1">IF(OFFSET(Zdroj!AW$16,A869-1,0)=0,"",CONCATENATE("B",$A$2+4," - ",Zdroj!$AW$15))</f>
        <v/>
      </c>
      <c r="D879" s="65" t="str">
        <f ca="1">IF(C879="","",CONCATENATE(OFFSET(Zdroj!AW$16,A869-1,0)))</f>
        <v/>
      </c>
      <c r="E879" s="34" t="str">
        <f ca="1">IF(C879="","",OFFSET(Zdroj!AX$16,A869-1,0))</f>
        <v/>
      </c>
      <c r="F879" s="157"/>
      <c r="G879" s="158"/>
    </row>
    <row r="880" spans="1:7" x14ac:dyDescent="0.25">
      <c r="B880" s="159"/>
      <c r="C880" s="67" t="str">
        <f ca="1">IF(OFFSET(Zdroj!AY$16,A869-1,0)=0,"",CONCATENATE("B",$A$2+5," - ",Zdroj!$AY$15))</f>
        <v/>
      </c>
      <c r="D880" s="65" t="str">
        <f ca="1">IF(C880="","",CONCATENATE(OFFSET(Zdroj!AY$16,A869-1,0)))</f>
        <v/>
      </c>
      <c r="E880" s="34" t="str">
        <f ca="1">IF(C880="","",OFFSET(Zdroj!AZ$16,A869-1,0))</f>
        <v/>
      </c>
      <c r="F880" s="157"/>
      <c r="G880" s="158"/>
    </row>
    <row r="881" spans="1:7" x14ac:dyDescent="0.25">
      <c r="B881" s="159"/>
      <c r="C881" s="67" t="str">
        <f ca="1">IF(OFFSET(Zdroj!BA$16,A869-1,0)=0,"",CONCATENATE("B",$A$2+6," - ",Zdroj!$BA$15))</f>
        <v/>
      </c>
      <c r="D881" s="65" t="str">
        <f ca="1">IF(C881="","",CONCATENATE(OFFSET(Zdroj!BA$16,A869-1,0)))</f>
        <v/>
      </c>
      <c r="E881" s="34" t="str">
        <f ca="1">IF(C881="","",OFFSET(Zdroj!BB$16,A869-1,0))</f>
        <v/>
      </c>
      <c r="F881" s="157"/>
      <c r="G881" s="158"/>
    </row>
    <row r="882" spans="1:7" x14ac:dyDescent="0.25">
      <c r="B882" s="159"/>
      <c r="C882" s="67" t="str">
        <f ca="1">IF(OFFSET(Zdroj!BC$16,A869-1,0)=0,"",CONCATENATE("B",$A$2+7," - ",Zdroj!$BC$15))</f>
        <v/>
      </c>
      <c r="D882" s="65" t="str">
        <f ca="1">IF(C882="","",CONCATENATE(OFFSET(Zdroj!BC$16,A869-1,0)))</f>
        <v/>
      </c>
      <c r="E882" s="34" t="str">
        <f ca="1">IF(C882="","",OFFSET(Zdroj!BD$16,A869-1,0))</f>
        <v/>
      </c>
      <c r="F882" s="157"/>
      <c r="G882" s="158"/>
    </row>
    <row r="883" spans="1:7" x14ac:dyDescent="0.25">
      <c r="B883" s="159"/>
      <c r="C883" s="67" t="str">
        <f ca="1">IF(OFFSET(Zdroj!BE$16,A869-1,0)=0,"",CONCATENATE("B",$A$2+8," - ",Zdroj!$BE$15))</f>
        <v/>
      </c>
      <c r="D883" s="65" t="str">
        <f ca="1">IF(C883="","",CONCATENATE(OFFSET(Zdroj!BE$16,A869-1,0)))</f>
        <v/>
      </c>
      <c r="E883" s="34" t="str">
        <f ca="1">IF(C883="","",OFFSET(Zdroj!BF$16,A869-1,0))</f>
        <v/>
      </c>
      <c r="F883" s="157"/>
      <c r="G883" s="158"/>
    </row>
    <row r="884" spans="1:7" x14ac:dyDescent="0.25">
      <c r="B884" s="159"/>
      <c r="C884" s="67" t="str">
        <f ca="1">IF(OFFSET(Zdroj!BG$16,A869-1,0)=0,"",CONCATENATE("C",$A$2," - ",Zdroj!$BG$15))</f>
        <v/>
      </c>
      <c r="D884" s="65" t="str">
        <f ca="1">IF(C884="","",CONCATENATE(OFFSET(Zdroj!BG$16,A869-1,0)))</f>
        <v/>
      </c>
      <c r="E884" s="34" t="str">
        <f ca="1">IF(C884="","",OFFSET(Zdroj!BH$16,A869-1,0))</f>
        <v/>
      </c>
      <c r="F884" s="157" t="str">
        <f t="shared" ref="F884" ca="1" si="199">IF(SUM(E884:E885)=0,"",SUM(E884:E885))</f>
        <v/>
      </c>
      <c r="G884" s="158"/>
    </row>
    <row r="885" spans="1:7" x14ac:dyDescent="0.25">
      <c r="B885" s="159"/>
      <c r="C885" s="67" t="str">
        <f ca="1">IF(OFFSET(Zdroj!BI$16,A869-1,0)=0,"",CONCATENATE("C",$A$2+1," - ",Zdroj!$BI$15))</f>
        <v/>
      </c>
      <c r="D885" s="65" t="str">
        <f ca="1">IF(C885="","",CONCATENATE(OFFSET(Zdroj!BI$16,A869-1,0)))</f>
        <v/>
      </c>
      <c r="E885" s="34" t="str">
        <f ca="1">IF(C885="","",OFFSET(Zdroj!BJ$16,A869-1,0))</f>
        <v/>
      </c>
      <c r="F885" s="157"/>
      <c r="G885" s="158"/>
    </row>
    <row r="886" spans="1:7" x14ac:dyDescent="0.25">
      <c r="A886">
        <f>SUM((ROW()+15)/17)</f>
        <v>53</v>
      </c>
      <c r="B886" s="159" t="str">
        <f ca="1">IF(OFFSET(Zdroj!$B$16,A886-1,0)&gt;0,CONCATENATE(A886,"
","___ ","
",OFFSET(Zdroj!$B$16,A886-1,0)),"")</f>
        <v/>
      </c>
      <c r="C886" s="67" t="str">
        <f ca="1">IF(OFFSET(Zdroj!AI$16,A886-1,0)=0,"",CONCATENATE("A",$A$2," - ",Zdroj!$AI$15))</f>
        <v/>
      </c>
      <c r="D886" s="65" t="str">
        <f ca="1">IF(C886="","",CONCATENATE(OFFSET(Zdroj!AI$16,A886-1,0)," - ",OFFSET(Zdroj!BK$16,A886-1,0)))</f>
        <v/>
      </c>
      <c r="E886" s="34" t="str">
        <f ca="1">IF(C886="","",OFFSET(Zdroj!BL$16,A886-1,0))</f>
        <v/>
      </c>
      <c r="F886" s="157" t="str">
        <f t="shared" ref="F886" ca="1" si="200">IF(SUM(E886:E891)=0,"",SUM(E886:E891))</f>
        <v/>
      </c>
      <c r="G886" s="158" t="str">
        <f t="shared" ref="G886" ca="1" si="201">IF(SUM(E886:E902)=0,"",SUM(E886:E902))</f>
        <v/>
      </c>
    </row>
    <row r="887" spans="1:7" x14ac:dyDescent="0.25">
      <c r="B887" s="159"/>
      <c r="C887" s="67" t="str">
        <f ca="1">IF(OFFSET(Zdroj!AJ$16,A886-1,0)=0,"",CONCATENATE("A",$A$2+1," - ",Zdroj!$AJ$15))</f>
        <v/>
      </c>
      <c r="D887" s="65" t="str">
        <f ca="1">IF(C887="","",CONCATENATE(OFFSET(Zdroj!AJ$16,A886-1,0)," - ",OFFSET(Zdroj!BM$16,A886-1,0)))</f>
        <v/>
      </c>
      <c r="E887" s="34" t="str">
        <f ca="1">IF(C887="","",OFFSET(Zdroj!BN$16,A886-1,0))</f>
        <v/>
      </c>
      <c r="F887" s="157"/>
      <c r="G887" s="158"/>
    </row>
    <row r="888" spans="1:7" x14ac:dyDescent="0.25">
      <c r="B888" s="159"/>
      <c r="C888" s="67" t="str">
        <f ca="1">IF(OFFSET(Zdroj!AK$16,A886-1,0)=0,"",CONCATENATE("A",$A$2+2," - ",Zdroj!$AK$15))</f>
        <v/>
      </c>
      <c r="D888" s="65" t="str">
        <f ca="1">IF(C888="","",CONCATENATE(OFFSET(Zdroj!AK$16,A886-1,0)," - ",OFFSET(Zdroj!BO$16,A886-1,0)))</f>
        <v/>
      </c>
      <c r="E888" s="34" t="str">
        <f ca="1">IF(C888="","",OFFSET(Zdroj!BP$16,A886-1,0))</f>
        <v/>
      </c>
      <c r="F888" s="157"/>
      <c r="G888" s="158"/>
    </row>
    <row r="889" spans="1:7" x14ac:dyDescent="0.25">
      <c r="B889" s="159"/>
      <c r="C889" s="67" t="str">
        <f ca="1">IF(OFFSET(Zdroj!AL$16,A886-1,0)=0,"",CONCATENATE("A",$A$2+3," - ",Zdroj!$AL$15))</f>
        <v/>
      </c>
      <c r="D889" s="65" t="str">
        <f ca="1">IF(C889="","",CONCATENATE(OFFSET(Zdroj!AL$16,A886-1,0)," - ",OFFSET(Zdroj!BQ$16,A886-1,0)))</f>
        <v/>
      </c>
      <c r="E889" s="34" t="str">
        <f ca="1">IF(C889="","",OFFSET(Zdroj!BR$16,A886-1,0))</f>
        <v/>
      </c>
      <c r="F889" s="157"/>
      <c r="G889" s="158"/>
    </row>
    <row r="890" spans="1:7" x14ac:dyDescent="0.25">
      <c r="B890" s="159"/>
      <c r="C890" s="67" t="str">
        <f ca="1">IF(OFFSET(Zdroj!AM$16,A886-1,0)=0,"",CONCATENATE("A",$A$2+4," - ",Zdroj!$AM$15))</f>
        <v/>
      </c>
      <c r="D890" s="65" t="str">
        <f ca="1">IF(C890="","",CONCATENATE(OFFSET(Zdroj!AM$16,A886-1,0)," - ",OFFSET(Zdroj!BS$16,A886-1,0)))</f>
        <v/>
      </c>
      <c r="E890" s="34" t="str">
        <f ca="1">IF(C890="","",OFFSET(Zdroj!BT$16,A886-1,0))</f>
        <v/>
      </c>
      <c r="F890" s="157"/>
      <c r="G890" s="158"/>
    </row>
    <row r="891" spans="1:7" x14ac:dyDescent="0.25">
      <c r="B891" s="159"/>
      <c r="C891" s="67" t="str">
        <f ca="1">IF(OFFSET(Zdroj!AN$16,A886-1,0)=0,"",CONCATENATE("A",$A$2+5," - ",Zdroj!$AN$15))</f>
        <v/>
      </c>
      <c r="D891" s="65" t="str">
        <f ca="1">IF(C891="","",CONCATENATE(OFFSET(Zdroj!AN$16,A886-1,0)," - ",OFFSET(Zdroj!BU$16,A886-1,0)))</f>
        <v/>
      </c>
      <c r="E891" s="34" t="str">
        <f ca="1">IF(C891="","",OFFSET(Zdroj!BV$16,A886-1,0))</f>
        <v/>
      </c>
      <c r="F891" s="157"/>
      <c r="G891" s="158"/>
    </row>
    <row r="892" spans="1:7" x14ac:dyDescent="0.25">
      <c r="B892" s="159"/>
      <c r="C892" s="67" t="str">
        <f ca="1">IF(OFFSET(Zdroj!AO$16,A886-1,0)=0,"",CONCATENATE("B",$A$2," - ",Zdroj!$AO$15))</f>
        <v/>
      </c>
      <c r="D892" s="65" t="str">
        <f ca="1">IF(C892="","",CONCATENATE(OFFSET(Zdroj!AO$16,A886-1,0)))</f>
        <v/>
      </c>
      <c r="E892" s="34" t="str">
        <f ca="1">IF(C892="","",OFFSET(Zdroj!AP$16,A886-1,0))</f>
        <v/>
      </c>
      <c r="F892" s="157" t="str">
        <f t="shared" ref="F892" ca="1" si="202">IF(SUM(E892:E900)=0,"",SUM(E892:E900))</f>
        <v/>
      </c>
      <c r="G892" s="158"/>
    </row>
    <row r="893" spans="1:7" x14ac:dyDescent="0.25">
      <c r="B893" s="159"/>
      <c r="C893" s="67" t="str">
        <f ca="1">IF(OFFSET(Zdroj!AQ$16,A886-1,0)=0,"",CONCATENATE("B",$A$2+1," - ",Zdroj!$AQ$15))</f>
        <v/>
      </c>
      <c r="D893" s="65" t="str">
        <f ca="1">IF(C893="","",CONCATENATE(OFFSET(Zdroj!AQ$16,A886-1,0)))</f>
        <v/>
      </c>
      <c r="E893" s="34" t="str">
        <f ca="1">IF(C893="","",OFFSET(Zdroj!AR$16,A886-1,0))</f>
        <v/>
      </c>
      <c r="F893" s="157"/>
      <c r="G893" s="158"/>
    </row>
    <row r="894" spans="1:7" x14ac:dyDescent="0.25">
      <c r="B894" s="159"/>
      <c r="C894" s="67" t="str">
        <f ca="1">IF(OFFSET(Zdroj!AS$16,A886-1,0)=0,"",CONCATENATE("B",$A$2+2," - ",Zdroj!$AS$15))</f>
        <v/>
      </c>
      <c r="D894" s="65" t="str">
        <f ca="1">IF(C894="","",CONCATENATE(OFFSET(Zdroj!AS$16,A886-1,0)))</f>
        <v/>
      </c>
      <c r="E894" s="34" t="str">
        <f ca="1">IF(C894="","",OFFSET(Zdroj!AT$16,A886-1,0))</f>
        <v/>
      </c>
      <c r="F894" s="157"/>
      <c r="G894" s="158"/>
    </row>
    <row r="895" spans="1:7" x14ac:dyDescent="0.25">
      <c r="B895" s="159"/>
      <c r="C895" s="67" t="str">
        <f ca="1">IF(OFFSET(Zdroj!AU$16,A886-1,0)=0,"",CONCATENATE("B",$A$2+3," - ",Zdroj!$AU$15))</f>
        <v/>
      </c>
      <c r="D895" s="65" t="str">
        <f ca="1">IF(C895="","",CONCATENATE(OFFSET(Zdroj!AU$16,A886-1,0)))</f>
        <v/>
      </c>
      <c r="E895" s="34" t="str">
        <f ca="1">IF(C895="","",OFFSET(Zdroj!AV$16,A886-1,0))</f>
        <v/>
      </c>
      <c r="F895" s="157"/>
      <c r="G895" s="158"/>
    </row>
    <row r="896" spans="1:7" x14ac:dyDescent="0.25">
      <c r="B896" s="159"/>
      <c r="C896" s="67" t="str">
        <f ca="1">IF(OFFSET(Zdroj!AW$16,A886-1,0)=0,"",CONCATENATE("B",$A$2+4," - ",Zdroj!$AW$15))</f>
        <v/>
      </c>
      <c r="D896" s="65" t="str">
        <f ca="1">IF(C896="","",CONCATENATE(OFFSET(Zdroj!AW$16,A886-1,0)))</f>
        <v/>
      </c>
      <c r="E896" s="34" t="str">
        <f ca="1">IF(C896="","",OFFSET(Zdroj!AX$16,A886-1,0))</f>
        <v/>
      </c>
      <c r="F896" s="157"/>
      <c r="G896" s="158"/>
    </row>
    <row r="897" spans="1:7" x14ac:dyDescent="0.25">
      <c r="B897" s="159"/>
      <c r="C897" s="67" t="str">
        <f ca="1">IF(OFFSET(Zdroj!AY$16,A886-1,0)=0,"",CONCATENATE("B",$A$2+5," - ",Zdroj!$AY$15))</f>
        <v/>
      </c>
      <c r="D897" s="65" t="str">
        <f ca="1">IF(C897="","",CONCATENATE(OFFSET(Zdroj!AY$16,A886-1,0)))</f>
        <v/>
      </c>
      <c r="E897" s="34" t="str">
        <f ca="1">IF(C897="","",OFFSET(Zdroj!AZ$16,A886-1,0))</f>
        <v/>
      </c>
      <c r="F897" s="157"/>
      <c r="G897" s="158"/>
    </row>
    <row r="898" spans="1:7" x14ac:dyDescent="0.25">
      <c r="B898" s="159"/>
      <c r="C898" s="67" t="str">
        <f ca="1">IF(OFFSET(Zdroj!BA$16,A886-1,0)=0,"",CONCATENATE("B",$A$2+6," - ",Zdroj!$BA$15))</f>
        <v/>
      </c>
      <c r="D898" s="65" t="str">
        <f ca="1">IF(C898="","",CONCATENATE(OFFSET(Zdroj!BA$16,A886-1,0)))</f>
        <v/>
      </c>
      <c r="E898" s="34" t="str">
        <f ca="1">IF(C898="","",OFFSET(Zdroj!BB$16,A886-1,0))</f>
        <v/>
      </c>
      <c r="F898" s="157"/>
      <c r="G898" s="158"/>
    </row>
    <row r="899" spans="1:7" x14ac:dyDescent="0.25">
      <c r="B899" s="159"/>
      <c r="C899" s="67" t="str">
        <f ca="1">IF(OFFSET(Zdroj!BC$16,A886-1,0)=0,"",CONCATENATE("B",$A$2+7," - ",Zdroj!$BC$15))</f>
        <v/>
      </c>
      <c r="D899" s="65" t="str">
        <f ca="1">IF(C899="","",CONCATENATE(OFFSET(Zdroj!BC$16,A886-1,0)))</f>
        <v/>
      </c>
      <c r="E899" s="34" t="str">
        <f ca="1">IF(C899="","",OFFSET(Zdroj!BD$16,A886-1,0))</f>
        <v/>
      </c>
      <c r="F899" s="157"/>
      <c r="G899" s="158"/>
    </row>
    <row r="900" spans="1:7" x14ac:dyDescent="0.25">
      <c r="B900" s="159"/>
      <c r="C900" s="67" t="str">
        <f ca="1">IF(OFFSET(Zdroj!BE$16,A886-1,0)=0,"",CONCATENATE("B",$A$2+8," - ",Zdroj!$BE$15))</f>
        <v/>
      </c>
      <c r="D900" s="65" t="str">
        <f ca="1">IF(C900="","",CONCATENATE(OFFSET(Zdroj!BE$16,A886-1,0)))</f>
        <v/>
      </c>
      <c r="E900" s="34" t="str">
        <f ca="1">IF(C900="","",OFFSET(Zdroj!BF$16,A886-1,0))</f>
        <v/>
      </c>
      <c r="F900" s="157"/>
      <c r="G900" s="158"/>
    </row>
    <row r="901" spans="1:7" x14ac:dyDescent="0.25">
      <c r="B901" s="159"/>
      <c r="C901" s="67" t="str">
        <f ca="1">IF(OFFSET(Zdroj!BG$16,A886-1,0)=0,"",CONCATENATE("C",$A$2," - ",Zdroj!$BG$15))</f>
        <v/>
      </c>
      <c r="D901" s="65" t="str">
        <f ca="1">IF(C901="","",CONCATENATE(OFFSET(Zdroj!BG$16,A886-1,0)))</f>
        <v/>
      </c>
      <c r="E901" s="34" t="str">
        <f ca="1">IF(C901="","",OFFSET(Zdroj!BH$16,A886-1,0))</f>
        <v/>
      </c>
      <c r="F901" s="157" t="str">
        <f t="shared" ref="F901" ca="1" si="203">IF(SUM(E901:E902)=0,"",SUM(E901:E902))</f>
        <v/>
      </c>
      <c r="G901" s="158"/>
    </row>
    <row r="902" spans="1:7" x14ac:dyDescent="0.25">
      <c r="B902" s="159"/>
      <c r="C902" s="67" t="str">
        <f ca="1">IF(OFFSET(Zdroj!BI$16,A886-1,0)=0,"",CONCATENATE("C",$A$2+1," - ",Zdroj!$BI$15))</f>
        <v/>
      </c>
      <c r="D902" s="65" t="str">
        <f ca="1">IF(C902="","",CONCATENATE(OFFSET(Zdroj!BI$16,A886-1,0)))</f>
        <v/>
      </c>
      <c r="E902" s="34" t="str">
        <f ca="1">IF(C902="","",OFFSET(Zdroj!BJ$16,A886-1,0))</f>
        <v/>
      </c>
      <c r="F902" s="157"/>
      <c r="G902" s="158"/>
    </row>
    <row r="903" spans="1:7" x14ac:dyDescent="0.25">
      <c r="A903">
        <f>SUM((ROW()+15)/17)</f>
        <v>54</v>
      </c>
      <c r="B903" s="159" t="str">
        <f ca="1">IF(OFFSET(Zdroj!$B$16,A903-1,0)&gt;0,CONCATENATE(A903,"
","___ ","
",OFFSET(Zdroj!$B$16,A903-1,0)),"")</f>
        <v/>
      </c>
      <c r="C903" s="67" t="str">
        <f ca="1">IF(OFFSET(Zdroj!AI$16,A903-1,0)=0,"",CONCATENATE("A",$A$2," - ",Zdroj!$AI$15))</f>
        <v/>
      </c>
      <c r="D903" s="65" t="str">
        <f ca="1">IF(C903="","",CONCATENATE(OFFSET(Zdroj!AI$16,A903-1,0)," - ",OFFSET(Zdroj!BK$16,A903-1,0)))</f>
        <v/>
      </c>
      <c r="E903" s="34" t="str">
        <f ca="1">IF(C903="","",OFFSET(Zdroj!BL$16,A903-1,0))</f>
        <v/>
      </c>
      <c r="F903" s="157" t="str">
        <f t="shared" ref="F903" ca="1" si="204">IF(SUM(E903:E908)=0,"",SUM(E903:E908))</f>
        <v/>
      </c>
      <c r="G903" s="158" t="str">
        <f t="shared" ref="G903" ca="1" si="205">IF(SUM(E903:E919)=0,"",SUM(E903:E919))</f>
        <v/>
      </c>
    </row>
    <row r="904" spans="1:7" x14ac:dyDescent="0.25">
      <c r="B904" s="159"/>
      <c r="C904" s="67" t="str">
        <f ca="1">IF(OFFSET(Zdroj!AJ$16,A903-1,0)=0,"",CONCATENATE("A",$A$2+1," - ",Zdroj!$AJ$15))</f>
        <v/>
      </c>
      <c r="D904" s="65" t="str">
        <f ca="1">IF(C904="","",CONCATENATE(OFFSET(Zdroj!AJ$16,A903-1,0)," - ",OFFSET(Zdroj!BM$16,A903-1,0)))</f>
        <v/>
      </c>
      <c r="E904" s="34" t="str">
        <f ca="1">IF(C904="","",OFFSET(Zdroj!BN$16,A903-1,0))</f>
        <v/>
      </c>
      <c r="F904" s="157"/>
      <c r="G904" s="158"/>
    </row>
    <row r="905" spans="1:7" x14ac:dyDescent="0.25">
      <c r="B905" s="159"/>
      <c r="C905" s="67" t="str">
        <f ca="1">IF(OFFSET(Zdroj!AK$16,A903-1,0)=0,"",CONCATENATE("A",$A$2+2," - ",Zdroj!$AK$15))</f>
        <v/>
      </c>
      <c r="D905" s="65" t="str">
        <f ca="1">IF(C905="","",CONCATENATE(OFFSET(Zdroj!AK$16,A903-1,0)," - ",OFFSET(Zdroj!BO$16,A903-1,0)))</f>
        <v/>
      </c>
      <c r="E905" s="34" t="str">
        <f ca="1">IF(C905="","",OFFSET(Zdroj!BP$16,A903-1,0))</f>
        <v/>
      </c>
      <c r="F905" s="157"/>
      <c r="G905" s="158"/>
    </row>
    <row r="906" spans="1:7" x14ac:dyDescent="0.25">
      <c r="B906" s="159"/>
      <c r="C906" s="67" t="str">
        <f ca="1">IF(OFFSET(Zdroj!AL$16,A903-1,0)=0,"",CONCATENATE("A",$A$2+3," - ",Zdroj!$AL$15))</f>
        <v/>
      </c>
      <c r="D906" s="65" t="str">
        <f ca="1">IF(C906="","",CONCATENATE(OFFSET(Zdroj!AL$16,A903-1,0)," - ",OFFSET(Zdroj!BQ$16,A903-1,0)))</f>
        <v/>
      </c>
      <c r="E906" s="34" t="str">
        <f ca="1">IF(C906="","",OFFSET(Zdroj!BR$16,A903-1,0))</f>
        <v/>
      </c>
      <c r="F906" s="157"/>
      <c r="G906" s="158"/>
    </row>
    <row r="907" spans="1:7" x14ac:dyDescent="0.25">
      <c r="B907" s="159"/>
      <c r="C907" s="67" t="str">
        <f ca="1">IF(OFFSET(Zdroj!AM$16,A903-1,0)=0,"",CONCATENATE("A",$A$2+4," - ",Zdroj!$AM$15))</f>
        <v/>
      </c>
      <c r="D907" s="65" t="str">
        <f ca="1">IF(C907="","",CONCATENATE(OFFSET(Zdroj!AM$16,A903-1,0)," - ",OFFSET(Zdroj!BS$16,A903-1,0)))</f>
        <v/>
      </c>
      <c r="E907" s="34" t="str">
        <f ca="1">IF(C907="","",OFFSET(Zdroj!BT$16,A903-1,0))</f>
        <v/>
      </c>
      <c r="F907" s="157"/>
      <c r="G907" s="158"/>
    </row>
    <row r="908" spans="1:7" x14ac:dyDescent="0.25">
      <c r="B908" s="159"/>
      <c r="C908" s="67" t="str">
        <f ca="1">IF(OFFSET(Zdroj!AN$16,A903-1,0)=0,"",CONCATENATE("A",$A$2+5," - ",Zdroj!$AN$15))</f>
        <v/>
      </c>
      <c r="D908" s="65" t="str">
        <f ca="1">IF(C908="","",CONCATENATE(OFFSET(Zdroj!AN$16,A903-1,0)," - ",OFFSET(Zdroj!BU$16,A903-1,0)))</f>
        <v/>
      </c>
      <c r="E908" s="34" t="str">
        <f ca="1">IF(C908="","",OFFSET(Zdroj!BV$16,A903-1,0))</f>
        <v/>
      </c>
      <c r="F908" s="157"/>
      <c r="G908" s="158"/>
    </row>
    <row r="909" spans="1:7" x14ac:dyDescent="0.25">
      <c r="B909" s="159"/>
      <c r="C909" s="67" t="str">
        <f ca="1">IF(OFFSET(Zdroj!AO$16,A903-1,0)=0,"",CONCATENATE("B",$A$2," - ",Zdroj!$AO$15))</f>
        <v/>
      </c>
      <c r="D909" s="65" t="str">
        <f ca="1">IF(C909="","",CONCATENATE(OFFSET(Zdroj!AO$16,A903-1,0)))</f>
        <v/>
      </c>
      <c r="E909" s="34" t="str">
        <f ca="1">IF(C909="","",OFFSET(Zdroj!AP$16,A903-1,0))</f>
        <v/>
      </c>
      <c r="F909" s="157" t="str">
        <f t="shared" ref="F909" ca="1" si="206">IF(SUM(E909:E917)=0,"",SUM(E909:E917))</f>
        <v/>
      </c>
      <c r="G909" s="158"/>
    </row>
    <row r="910" spans="1:7" x14ac:dyDescent="0.25">
      <c r="B910" s="159"/>
      <c r="C910" s="67" t="str">
        <f ca="1">IF(OFFSET(Zdroj!AQ$16,A903-1,0)=0,"",CONCATENATE("B",$A$2+1," - ",Zdroj!$AQ$15))</f>
        <v/>
      </c>
      <c r="D910" s="65" t="str">
        <f ca="1">IF(C910="","",CONCATENATE(OFFSET(Zdroj!AQ$16,A903-1,0)))</f>
        <v/>
      </c>
      <c r="E910" s="34" t="str">
        <f ca="1">IF(C910="","",OFFSET(Zdroj!AR$16,A903-1,0))</f>
        <v/>
      </c>
      <c r="F910" s="157"/>
      <c r="G910" s="158"/>
    </row>
    <row r="911" spans="1:7" x14ac:dyDescent="0.25">
      <c r="B911" s="159"/>
      <c r="C911" s="67" t="str">
        <f ca="1">IF(OFFSET(Zdroj!AS$16,A903-1,0)=0,"",CONCATENATE("B",$A$2+2," - ",Zdroj!$AS$15))</f>
        <v/>
      </c>
      <c r="D911" s="65" t="str">
        <f ca="1">IF(C911="","",CONCATENATE(OFFSET(Zdroj!AS$16,A903-1,0)))</f>
        <v/>
      </c>
      <c r="E911" s="34" t="str">
        <f ca="1">IF(C911="","",OFFSET(Zdroj!AT$16,A903-1,0))</f>
        <v/>
      </c>
      <c r="F911" s="157"/>
      <c r="G911" s="158"/>
    </row>
    <row r="912" spans="1:7" x14ac:dyDescent="0.25">
      <c r="B912" s="159"/>
      <c r="C912" s="67" t="str">
        <f ca="1">IF(OFFSET(Zdroj!AU$16,A903-1,0)=0,"",CONCATENATE("B",$A$2+3," - ",Zdroj!$AU$15))</f>
        <v/>
      </c>
      <c r="D912" s="65" t="str">
        <f ca="1">IF(C912="","",CONCATENATE(OFFSET(Zdroj!AU$16,A903-1,0)))</f>
        <v/>
      </c>
      <c r="E912" s="34" t="str">
        <f ca="1">IF(C912="","",OFFSET(Zdroj!AV$16,A903-1,0))</f>
        <v/>
      </c>
      <c r="F912" s="157"/>
      <c r="G912" s="158"/>
    </row>
    <row r="913" spans="1:7" x14ac:dyDescent="0.25">
      <c r="B913" s="159"/>
      <c r="C913" s="67" t="str">
        <f ca="1">IF(OFFSET(Zdroj!AW$16,A903-1,0)=0,"",CONCATENATE("B",$A$2+4," - ",Zdroj!$AW$15))</f>
        <v/>
      </c>
      <c r="D913" s="65" t="str">
        <f ca="1">IF(C913="","",CONCATENATE(OFFSET(Zdroj!AW$16,A903-1,0)))</f>
        <v/>
      </c>
      <c r="E913" s="34" t="str">
        <f ca="1">IF(C913="","",OFFSET(Zdroj!AX$16,A903-1,0))</f>
        <v/>
      </c>
      <c r="F913" s="157"/>
      <c r="G913" s="158"/>
    </row>
    <row r="914" spans="1:7" x14ac:dyDescent="0.25">
      <c r="B914" s="159"/>
      <c r="C914" s="67" t="str">
        <f ca="1">IF(OFFSET(Zdroj!AY$16,A903-1,0)=0,"",CONCATENATE("B",$A$2+5," - ",Zdroj!$AY$15))</f>
        <v/>
      </c>
      <c r="D914" s="65" t="str">
        <f ca="1">IF(C914="","",CONCATENATE(OFFSET(Zdroj!AY$16,A903-1,0)))</f>
        <v/>
      </c>
      <c r="E914" s="34" t="str">
        <f ca="1">IF(C914="","",OFFSET(Zdroj!AZ$16,A903-1,0))</f>
        <v/>
      </c>
      <c r="F914" s="157"/>
      <c r="G914" s="158"/>
    </row>
    <row r="915" spans="1:7" x14ac:dyDescent="0.25">
      <c r="B915" s="159"/>
      <c r="C915" s="67" t="str">
        <f ca="1">IF(OFFSET(Zdroj!BA$16,A903-1,0)=0,"",CONCATENATE("B",$A$2+6," - ",Zdroj!$BA$15))</f>
        <v/>
      </c>
      <c r="D915" s="65" t="str">
        <f ca="1">IF(C915="","",CONCATENATE(OFFSET(Zdroj!BA$16,A903-1,0)))</f>
        <v/>
      </c>
      <c r="E915" s="34" t="str">
        <f ca="1">IF(C915="","",OFFSET(Zdroj!BB$16,A903-1,0))</f>
        <v/>
      </c>
      <c r="F915" s="157"/>
      <c r="G915" s="158"/>
    </row>
    <row r="916" spans="1:7" x14ac:dyDescent="0.25">
      <c r="B916" s="159"/>
      <c r="C916" s="67" t="str">
        <f ca="1">IF(OFFSET(Zdroj!BC$16,A903-1,0)=0,"",CONCATENATE("B",$A$2+7," - ",Zdroj!$BC$15))</f>
        <v/>
      </c>
      <c r="D916" s="65" t="str">
        <f ca="1">IF(C916="","",CONCATENATE(OFFSET(Zdroj!BC$16,A903-1,0)))</f>
        <v/>
      </c>
      <c r="E916" s="34" t="str">
        <f ca="1">IF(C916="","",OFFSET(Zdroj!BD$16,A903-1,0))</f>
        <v/>
      </c>
      <c r="F916" s="157"/>
      <c r="G916" s="158"/>
    </row>
    <row r="917" spans="1:7" x14ac:dyDescent="0.25">
      <c r="B917" s="159"/>
      <c r="C917" s="67" t="str">
        <f ca="1">IF(OFFSET(Zdroj!BE$16,A903-1,0)=0,"",CONCATENATE("B",$A$2+8," - ",Zdroj!$BE$15))</f>
        <v/>
      </c>
      <c r="D917" s="65" t="str">
        <f ca="1">IF(C917="","",CONCATENATE(OFFSET(Zdroj!BE$16,A903-1,0)))</f>
        <v/>
      </c>
      <c r="E917" s="34" t="str">
        <f ca="1">IF(C917="","",OFFSET(Zdroj!BF$16,A903-1,0))</f>
        <v/>
      </c>
      <c r="F917" s="157"/>
      <c r="G917" s="158"/>
    </row>
    <row r="918" spans="1:7" x14ac:dyDescent="0.25">
      <c r="B918" s="159"/>
      <c r="C918" s="67" t="str">
        <f ca="1">IF(OFFSET(Zdroj!BG$16,A903-1,0)=0,"",CONCATENATE("C",$A$2," - ",Zdroj!$BG$15))</f>
        <v/>
      </c>
      <c r="D918" s="65" t="str">
        <f ca="1">IF(C918="","",CONCATENATE(OFFSET(Zdroj!BG$16,A903-1,0)))</f>
        <v/>
      </c>
      <c r="E918" s="34" t="str">
        <f ca="1">IF(C918="","",OFFSET(Zdroj!BH$16,A903-1,0))</f>
        <v/>
      </c>
      <c r="F918" s="157" t="str">
        <f t="shared" ref="F918" ca="1" si="207">IF(SUM(E918:E919)=0,"",SUM(E918:E919))</f>
        <v/>
      </c>
      <c r="G918" s="158"/>
    </row>
    <row r="919" spans="1:7" x14ac:dyDescent="0.25">
      <c r="B919" s="159"/>
      <c r="C919" s="67" t="str">
        <f ca="1">IF(OFFSET(Zdroj!BI$16,A903-1,0)=0,"",CONCATENATE("C",$A$2+1," - ",Zdroj!$BI$15))</f>
        <v/>
      </c>
      <c r="D919" s="65" t="str">
        <f ca="1">IF(C919="","",CONCATENATE(OFFSET(Zdroj!BI$16,A903-1,0)))</f>
        <v/>
      </c>
      <c r="E919" s="34" t="str">
        <f ca="1">IF(C919="","",OFFSET(Zdroj!BJ$16,A903-1,0))</f>
        <v/>
      </c>
      <c r="F919" s="157"/>
      <c r="G919" s="158"/>
    </row>
    <row r="920" spans="1:7" x14ac:dyDescent="0.25">
      <c r="A920">
        <f>SUM((ROW()+15)/17)</f>
        <v>55</v>
      </c>
      <c r="B920" s="159" t="str">
        <f ca="1">IF(OFFSET(Zdroj!$B$16,A920-1,0)&gt;0,CONCATENATE(A920,"
","___ ","
",OFFSET(Zdroj!$B$16,A920-1,0)),"")</f>
        <v/>
      </c>
      <c r="C920" s="67" t="str">
        <f ca="1">IF(OFFSET(Zdroj!AI$16,A920-1,0)=0,"",CONCATENATE("A",$A$2," - ",Zdroj!$AI$15))</f>
        <v/>
      </c>
      <c r="D920" s="65" t="str">
        <f ca="1">IF(C920="","",CONCATENATE(OFFSET(Zdroj!AI$16,A920-1,0)," - ",OFFSET(Zdroj!BK$16,A920-1,0)))</f>
        <v/>
      </c>
      <c r="E920" s="34" t="str">
        <f ca="1">IF(C920="","",OFFSET(Zdroj!BL$16,A920-1,0))</f>
        <v/>
      </c>
      <c r="F920" s="157" t="str">
        <f t="shared" ref="F920" ca="1" si="208">IF(SUM(E920:E925)=0,"",SUM(E920:E925))</f>
        <v/>
      </c>
      <c r="G920" s="158" t="str">
        <f t="shared" ref="G920" ca="1" si="209">IF(SUM(E920:E936)=0,"",SUM(E920:E936))</f>
        <v/>
      </c>
    </row>
    <row r="921" spans="1:7" x14ac:dyDescent="0.25">
      <c r="B921" s="159"/>
      <c r="C921" s="67" t="str">
        <f ca="1">IF(OFFSET(Zdroj!AJ$16,A920-1,0)=0,"",CONCATENATE("A",$A$2+1," - ",Zdroj!$AJ$15))</f>
        <v/>
      </c>
      <c r="D921" s="65" t="str">
        <f ca="1">IF(C921="","",CONCATENATE(OFFSET(Zdroj!AJ$16,A920-1,0)," - ",OFFSET(Zdroj!BM$16,A920-1,0)))</f>
        <v/>
      </c>
      <c r="E921" s="34" t="str">
        <f ca="1">IF(C921="","",OFFSET(Zdroj!BN$16,A920-1,0))</f>
        <v/>
      </c>
      <c r="F921" s="157"/>
      <c r="G921" s="158"/>
    </row>
    <row r="922" spans="1:7" x14ac:dyDescent="0.25">
      <c r="B922" s="159"/>
      <c r="C922" s="67" t="str">
        <f ca="1">IF(OFFSET(Zdroj!AK$16,A920-1,0)=0,"",CONCATENATE("A",$A$2+2," - ",Zdroj!$AK$15))</f>
        <v/>
      </c>
      <c r="D922" s="65" t="str">
        <f ca="1">IF(C922="","",CONCATENATE(OFFSET(Zdroj!AK$16,A920-1,0)," - ",OFFSET(Zdroj!BO$16,A920-1,0)))</f>
        <v/>
      </c>
      <c r="E922" s="34" t="str">
        <f ca="1">IF(C922="","",OFFSET(Zdroj!BP$16,A920-1,0))</f>
        <v/>
      </c>
      <c r="F922" s="157"/>
      <c r="G922" s="158"/>
    </row>
    <row r="923" spans="1:7" x14ac:dyDescent="0.25">
      <c r="B923" s="159"/>
      <c r="C923" s="67" t="str">
        <f ca="1">IF(OFFSET(Zdroj!AL$16,A920-1,0)=0,"",CONCATENATE("A",$A$2+3," - ",Zdroj!$AL$15))</f>
        <v/>
      </c>
      <c r="D923" s="65" t="str">
        <f ca="1">IF(C923="","",CONCATENATE(OFFSET(Zdroj!AL$16,A920-1,0)," - ",OFFSET(Zdroj!BQ$16,A920-1,0)))</f>
        <v/>
      </c>
      <c r="E923" s="34" t="str">
        <f ca="1">IF(C923="","",OFFSET(Zdroj!BR$16,A920-1,0))</f>
        <v/>
      </c>
      <c r="F923" s="157"/>
      <c r="G923" s="158"/>
    </row>
    <row r="924" spans="1:7" x14ac:dyDescent="0.25">
      <c r="B924" s="159"/>
      <c r="C924" s="67" t="str">
        <f ca="1">IF(OFFSET(Zdroj!AM$16,A920-1,0)=0,"",CONCATENATE("A",$A$2+4," - ",Zdroj!$AM$15))</f>
        <v/>
      </c>
      <c r="D924" s="65" t="str">
        <f ca="1">IF(C924="","",CONCATENATE(OFFSET(Zdroj!AM$16,A920-1,0)," - ",OFFSET(Zdroj!BS$16,A920-1,0)))</f>
        <v/>
      </c>
      <c r="E924" s="34" t="str">
        <f ca="1">IF(C924="","",OFFSET(Zdroj!BT$16,A920-1,0))</f>
        <v/>
      </c>
      <c r="F924" s="157"/>
      <c r="G924" s="158"/>
    </row>
    <row r="925" spans="1:7" x14ac:dyDescent="0.25">
      <c r="B925" s="159"/>
      <c r="C925" s="67" t="str">
        <f ca="1">IF(OFFSET(Zdroj!AN$16,A920-1,0)=0,"",CONCATENATE("A",$A$2+5," - ",Zdroj!$AN$15))</f>
        <v/>
      </c>
      <c r="D925" s="65" t="str">
        <f ca="1">IF(C925="","",CONCATENATE(OFFSET(Zdroj!AN$16,A920-1,0)," - ",OFFSET(Zdroj!BU$16,A920-1,0)))</f>
        <v/>
      </c>
      <c r="E925" s="34" t="str">
        <f ca="1">IF(C925="","",OFFSET(Zdroj!BV$16,A920-1,0))</f>
        <v/>
      </c>
      <c r="F925" s="157"/>
      <c r="G925" s="158"/>
    </row>
    <row r="926" spans="1:7" x14ac:dyDescent="0.25">
      <c r="B926" s="159"/>
      <c r="C926" s="67" t="str">
        <f ca="1">IF(OFFSET(Zdroj!AO$16,A920-1,0)=0,"",CONCATENATE("B",$A$2," - ",Zdroj!$AO$15))</f>
        <v/>
      </c>
      <c r="D926" s="65" t="str">
        <f ca="1">IF(C926="","",CONCATENATE(OFFSET(Zdroj!AO$16,A920-1,0)))</f>
        <v/>
      </c>
      <c r="E926" s="34" t="str">
        <f ca="1">IF(C926="","",OFFSET(Zdroj!AP$16,A920-1,0))</f>
        <v/>
      </c>
      <c r="F926" s="157" t="str">
        <f t="shared" ref="F926" ca="1" si="210">IF(SUM(E926:E934)=0,"",SUM(E926:E934))</f>
        <v/>
      </c>
      <c r="G926" s="158"/>
    </row>
    <row r="927" spans="1:7" x14ac:dyDescent="0.25">
      <c r="B927" s="159"/>
      <c r="C927" s="67" t="str">
        <f ca="1">IF(OFFSET(Zdroj!AQ$16,A920-1,0)=0,"",CONCATENATE("B",$A$2+1," - ",Zdroj!$AQ$15))</f>
        <v/>
      </c>
      <c r="D927" s="65" t="str">
        <f ca="1">IF(C927="","",CONCATENATE(OFFSET(Zdroj!AQ$16,A920-1,0)))</f>
        <v/>
      </c>
      <c r="E927" s="34" t="str">
        <f ca="1">IF(C927="","",OFFSET(Zdroj!AR$16,A920-1,0))</f>
        <v/>
      </c>
      <c r="F927" s="157"/>
      <c r="G927" s="158"/>
    </row>
    <row r="928" spans="1:7" x14ac:dyDescent="0.25">
      <c r="B928" s="159"/>
      <c r="C928" s="67" t="str">
        <f ca="1">IF(OFFSET(Zdroj!AS$16,A920-1,0)=0,"",CONCATENATE("B",$A$2+2," - ",Zdroj!$AS$15))</f>
        <v/>
      </c>
      <c r="D928" s="65" t="str">
        <f ca="1">IF(C928="","",CONCATENATE(OFFSET(Zdroj!AS$16,A920-1,0)))</f>
        <v/>
      </c>
      <c r="E928" s="34" t="str">
        <f ca="1">IF(C928="","",OFFSET(Zdroj!AT$16,A920-1,0))</f>
        <v/>
      </c>
      <c r="F928" s="157"/>
      <c r="G928" s="158"/>
    </row>
    <row r="929" spans="1:7" x14ac:dyDescent="0.25">
      <c r="B929" s="159"/>
      <c r="C929" s="67" t="str">
        <f ca="1">IF(OFFSET(Zdroj!AU$16,A920-1,0)=0,"",CONCATENATE("B",$A$2+3," - ",Zdroj!$AU$15))</f>
        <v/>
      </c>
      <c r="D929" s="65" t="str">
        <f ca="1">IF(C929="","",CONCATENATE(OFFSET(Zdroj!AU$16,A920-1,0)))</f>
        <v/>
      </c>
      <c r="E929" s="34" t="str">
        <f ca="1">IF(C929="","",OFFSET(Zdroj!AV$16,A920-1,0))</f>
        <v/>
      </c>
      <c r="F929" s="157"/>
      <c r="G929" s="158"/>
    </row>
    <row r="930" spans="1:7" x14ac:dyDescent="0.25">
      <c r="B930" s="159"/>
      <c r="C930" s="67" t="str">
        <f ca="1">IF(OFFSET(Zdroj!AW$16,A920-1,0)=0,"",CONCATENATE("B",$A$2+4," - ",Zdroj!$AW$15))</f>
        <v/>
      </c>
      <c r="D930" s="65" t="str">
        <f ca="1">IF(C930="","",CONCATENATE(OFFSET(Zdroj!AW$16,A920-1,0)))</f>
        <v/>
      </c>
      <c r="E930" s="34" t="str">
        <f ca="1">IF(C930="","",OFFSET(Zdroj!AX$16,A920-1,0))</f>
        <v/>
      </c>
      <c r="F930" s="157"/>
      <c r="G930" s="158"/>
    </row>
    <row r="931" spans="1:7" x14ac:dyDescent="0.25">
      <c r="B931" s="159"/>
      <c r="C931" s="67" t="str">
        <f ca="1">IF(OFFSET(Zdroj!AY$16,A920-1,0)=0,"",CONCATENATE("B",$A$2+5," - ",Zdroj!$AY$15))</f>
        <v/>
      </c>
      <c r="D931" s="65" t="str">
        <f ca="1">IF(C931="","",CONCATENATE(OFFSET(Zdroj!AY$16,A920-1,0)))</f>
        <v/>
      </c>
      <c r="E931" s="34" t="str">
        <f ca="1">IF(C931="","",OFFSET(Zdroj!AZ$16,A920-1,0))</f>
        <v/>
      </c>
      <c r="F931" s="157"/>
      <c r="G931" s="158"/>
    </row>
    <row r="932" spans="1:7" x14ac:dyDescent="0.25">
      <c r="B932" s="159"/>
      <c r="C932" s="67" t="str">
        <f ca="1">IF(OFFSET(Zdroj!BA$16,A920-1,0)=0,"",CONCATENATE("B",$A$2+6," - ",Zdroj!$BA$15))</f>
        <v/>
      </c>
      <c r="D932" s="65" t="str">
        <f ca="1">IF(C932="","",CONCATENATE(OFFSET(Zdroj!BA$16,A920-1,0)))</f>
        <v/>
      </c>
      <c r="E932" s="34" t="str">
        <f ca="1">IF(C932="","",OFFSET(Zdroj!BB$16,A920-1,0))</f>
        <v/>
      </c>
      <c r="F932" s="157"/>
      <c r="G932" s="158"/>
    </row>
    <row r="933" spans="1:7" x14ac:dyDescent="0.25">
      <c r="B933" s="159"/>
      <c r="C933" s="67" t="str">
        <f ca="1">IF(OFFSET(Zdroj!BC$16,A920-1,0)=0,"",CONCATENATE("B",$A$2+7," - ",Zdroj!$BC$15))</f>
        <v/>
      </c>
      <c r="D933" s="65" t="str">
        <f ca="1">IF(C933="","",CONCATENATE(OFFSET(Zdroj!BC$16,A920-1,0)))</f>
        <v/>
      </c>
      <c r="E933" s="34" t="str">
        <f ca="1">IF(C933="","",OFFSET(Zdroj!BD$16,A920-1,0))</f>
        <v/>
      </c>
      <c r="F933" s="157"/>
      <c r="G933" s="158"/>
    </row>
    <row r="934" spans="1:7" x14ac:dyDescent="0.25">
      <c r="B934" s="159"/>
      <c r="C934" s="67" t="str">
        <f ca="1">IF(OFFSET(Zdroj!BE$16,A920-1,0)=0,"",CONCATENATE("B",$A$2+8," - ",Zdroj!$BE$15))</f>
        <v/>
      </c>
      <c r="D934" s="65" t="str">
        <f ca="1">IF(C934="","",CONCATENATE(OFFSET(Zdroj!BE$16,A920-1,0)))</f>
        <v/>
      </c>
      <c r="E934" s="34" t="str">
        <f ca="1">IF(C934="","",OFFSET(Zdroj!BF$16,A920-1,0))</f>
        <v/>
      </c>
      <c r="F934" s="157"/>
      <c r="G934" s="158"/>
    </row>
    <row r="935" spans="1:7" x14ac:dyDescent="0.25">
      <c r="B935" s="159"/>
      <c r="C935" s="67" t="str">
        <f ca="1">IF(OFFSET(Zdroj!BG$16,A920-1,0)=0,"",CONCATENATE("C",$A$2," - ",Zdroj!$BG$15))</f>
        <v/>
      </c>
      <c r="D935" s="65" t="str">
        <f ca="1">IF(C935="","",CONCATENATE(OFFSET(Zdroj!BG$16,A920-1,0)))</f>
        <v/>
      </c>
      <c r="E935" s="34" t="str">
        <f ca="1">IF(C935="","",OFFSET(Zdroj!BH$16,A920-1,0))</f>
        <v/>
      </c>
      <c r="F935" s="157" t="str">
        <f t="shared" ref="F935" ca="1" si="211">IF(SUM(E935:E936)=0,"",SUM(E935:E936))</f>
        <v/>
      </c>
      <c r="G935" s="158"/>
    </row>
    <row r="936" spans="1:7" x14ac:dyDescent="0.25">
      <c r="B936" s="159"/>
      <c r="C936" s="67" t="str">
        <f ca="1">IF(OFFSET(Zdroj!BI$16,A920-1,0)=0,"",CONCATENATE("C",$A$2+1," - ",Zdroj!$BI$15))</f>
        <v/>
      </c>
      <c r="D936" s="65" t="str">
        <f ca="1">IF(C936="","",CONCATENATE(OFFSET(Zdroj!BI$16,A920-1,0)))</f>
        <v/>
      </c>
      <c r="E936" s="34" t="str">
        <f ca="1">IF(C936="","",OFFSET(Zdroj!BJ$16,A920-1,0))</f>
        <v/>
      </c>
      <c r="F936" s="157"/>
      <c r="G936" s="158"/>
    </row>
    <row r="937" spans="1:7" x14ac:dyDescent="0.25">
      <c r="A937">
        <f>SUM((ROW()+15)/17)</f>
        <v>56</v>
      </c>
      <c r="B937" s="159" t="str">
        <f ca="1">IF(OFFSET(Zdroj!$B$16,A937-1,0)&gt;0,CONCATENATE(A937,"
","___ ","
",OFFSET(Zdroj!$B$16,A937-1,0)),"")</f>
        <v/>
      </c>
      <c r="C937" s="67" t="str">
        <f ca="1">IF(OFFSET(Zdroj!AI$16,A937-1,0)=0,"",CONCATENATE("A",$A$2," - ",Zdroj!$AI$15))</f>
        <v/>
      </c>
      <c r="D937" s="65" t="str">
        <f ca="1">IF(C937="","",CONCATENATE(OFFSET(Zdroj!AI$16,A937-1,0)," - ",OFFSET(Zdroj!BK$16,A937-1,0)))</f>
        <v/>
      </c>
      <c r="E937" s="34" t="str">
        <f ca="1">IF(C937="","",OFFSET(Zdroj!BL$16,A937-1,0))</f>
        <v/>
      </c>
      <c r="F937" s="157" t="str">
        <f t="shared" ref="F937" ca="1" si="212">IF(SUM(E937:E942)=0,"",SUM(E937:E942))</f>
        <v/>
      </c>
      <c r="G937" s="158" t="str">
        <f t="shared" ref="G937" ca="1" si="213">IF(SUM(E937:E953)=0,"",SUM(E937:E953))</f>
        <v/>
      </c>
    </row>
    <row r="938" spans="1:7" x14ac:dyDescent="0.25">
      <c r="B938" s="159"/>
      <c r="C938" s="67" t="str">
        <f ca="1">IF(OFFSET(Zdroj!AJ$16,A937-1,0)=0,"",CONCATENATE("A",$A$2+1," - ",Zdroj!$AJ$15))</f>
        <v/>
      </c>
      <c r="D938" s="65" t="str">
        <f ca="1">IF(C938="","",CONCATENATE(OFFSET(Zdroj!AJ$16,A937-1,0)," - ",OFFSET(Zdroj!BM$16,A937-1,0)))</f>
        <v/>
      </c>
      <c r="E938" s="34" t="str">
        <f ca="1">IF(C938="","",OFFSET(Zdroj!BN$16,A937-1,0))</f>
        <v/>
      </c>
      <c r="F938" s="157"/>
      <c r="G938" s="158"/>
    </row>
    <row r="939" spans="1:7" x14ac:dyDescent="0.25">
      <c r="B939" s="159"/>
      <c r="C939" s="67" t="str">
        <f ca="1">IF(OFFSET(Zdroj!AK$16,A937-1,0)=0,"",CONCATENATE("A",$A$2+2," - ",Zdroj!$AK$15))</f>
        <v/>
      </c>
      <c r="D939" s="65" t="str">
        <f ca="1">IF(C939="","",CONCATENATE(OFFSET(Zdroj!AK$16,A937-1,0)," - ",OFFSET(Zdroj!BO$16,A937-1,0)))</f>
        <v/>
      </c>
      <c r="E939" s="34" t="str">
        <f ca="1">IF(C939="","",OFFSET(Zdroj!BP$16,A937-1,0))</f>
        <v/>
      </c>
      <c r="F939" s="157"/>
      <c r="G939" s="158"/>
    </row>
    <row r="940" spans="1:7" x14ac:dyDescent="0.25">
      <c r="B940" s="159"/>
      <c r="C940" s="67" t="str">
        <f ca="1">IF(OFFSET(Zdroj!AL$16,A937-1,0)=0,"",CONCATENATE("A",$A$2+3," - ",Zdroj!$AL$15))</f>
        <v/>
      </c>
      <c r="D940" s="65" t="str">
        <f ca="1">IF(C940="","",CONCATENATE(OFFSET(Zdroj!AL$16,A937-1,0)," - ",OFFSET(Zdroj!BQ$16,A937-1,0)))</f>
        <v/>
      </c>
      <c r="E940" s="34" t="str">
        <f ca="1">IF(C940="","",OFFSET(Zdroj!BR$16,A937-1,0))</f>
        <v/>
      </c>
      <c r="F940" s="157"/>
      <c r="G940" s="158"/>
    </row>
    <row r="941" spans="1:7" x14ac:dyDescent="0.25">
      <c r="B941" s="159"/>
      <c r="C941" s="67" t="str">
        <f ca="1">IF(OFFSET(Zdroj!AM$16,A937-1,0)=0,"",CONCATENATE("A",$A$2+4," - ",Zdroj!$AM$15))</f>
        <v/>
      </c>
      <c r="D941" s="65" t="str">
        <f ca="1">IF(C941="","",CONCATENATE(OFFSET(Zdroj!AM$16,A937-1,0)," - ",OFFSET(Zdroj!BS$16,A937-1,0)))</f>
        <v/>
      </c>
      <c r="E941" s="34" t="str">
        <f ca="1">IF(C941="","",OFFSET(Zdroj!BT$16,A937-1,0))</f>
        <v/>
      </c>
      <c r="F941" s="157"/>
      <c r="G941" s="158"/>
    </row>
    <row r="942" spans="1:7" x14ac:dyDescent="0.25">
      <c r="B942" s="159"/>
      <c r="C942" s="67" t="str">
        <f ca="1">IF(OFFSET(Zdroj!AN$16,A937-1,0)=0,"",CONCATENATE("A",$A$2+5," - ",Zdroj!$AN$15))</f>
        <v/>
      </c>
      <c r="D942" s="65" t="str">
        <f ca="1">IF(C942="","",CONCATENATE(OFFSET(Zdroj!AN$16,A937-1,0)," - ",OFFSET(Zdroj!BU$16,A937-1,0)))</f>
        <v/>
      </c>
      <c r="E942" s="34" t="str">
        <f ca="1">IF(C942="","",OFFSET(Zdroj!BV$16,A937-1,0))</f>
        <v/>
      </c>
      <c r="F942" s="157"/>
      <c r="G942" s="158"/>
    </row>
    <row r="943" spans="1:7" x14ac:dyDescent="0.25">
      <c r="B943" s="159"/>
      <c r="C943" s="67" t="str">
        <f ca="1">IF(OFFSET(Zdroj!AO$16,A937-1,0)=0,"",CONCATENATE("B",$A$2," - ",Zdroj!$AO$15))</f>
        <v/>
      </c>
      <c r="D943" s="65" t="str">
        <f ca="1">IF(C943="","",CONCATENATE(OFFSET(Zdroj!AO$16,A937-1,0)))</f>
        <v/>
      </c>
      <c r="E943" s="34" t="str">
        <f ca="1">IF(C943="","",OFFSET(Zdroj!AP$16,A937-1,0))</f>
        <v/>
      </c>
      <c r="F943" s="157" t="str">
        <f t="shared" ref="F943" ca="1" si="214">IF(SUM(E943:E951)=0,"",SUM(E943:E951))</f>
        <v/>
      </c>
      <c r="G943" s="158"/>
    </row>
    <row r="944" spans="1:7" x14ac:dyDescent="0.25">
      <c r="B944" s="159"/>
      <c r="C944" s="67" t="str">
        <f ca="1">IF(OFFSET(Zdroj!AQ$16,A937-1,0)=0,"",CONCATENATE("B",$A$2+1," - ",Zdroj!$AQ$15))</f>
        <v/>
      </c>
      <c r="D944" s="65" t="str">
        <f ca="1">IF(C944="","",CONCATENATE(OFFSET(Zdroj!AQ$16,A937-1,0)))</f>
        <v/>
      </c>
      <c r="E944" s="34" t="str">
        <f ca="1">IF(C944="","",OFFSET(Zdroj!AR$16,A937-1,0))</f>
        <v/>
      </c>
      <c r="F944" s="157"/>
      <c r="G944" s="158"/>
    </row>
    <row r="945" spans="1:7" x14ac:dyDescent="0.25">
      <c r="B945" s="159"/>
      <c r="C945" s="67" t="str">
        <f ca="1">IF(OFFSET(Zdroj!AS$16,A937-1,0)=0,"",CONCATENATE("B",$A$2+2," - ",Zdroj!$AS$15))</f>
        <v/>
      </c>
      <c r="D945" s="65" t="str">
        <f ca="1">IF(C945="","",CONCATENATE(OFFSET(Zdroj!AS$16,A937-1,0)))</f>
        <v/>
      </c>
      <c r="E945" s="34" t="str">
        <f ca="1">IF(C945="","",OFFSET(Zdroj!AT$16,A937-1,0))</f>
        <v/>
      </c>
      <c r="F945" s="157"/>
      <c r="G945" s="158"/>
    </row>
    <row r="946" spans="1:7" x14ac:dyDescent="0.25">
      <c r="B946" s="159"/>
      <c r="C946" s="67" t="str">
        <f ca="1">IF(OFFSET(Zdroj!AU$16,A937-1,0)=0,"",CONCATENATE("B",$A$2+3," - ",Zdroj!$AU$15))</f>
        <v/>
      </c>
      <c r="D946" s="65" t="str">
        <f ca="1">IF(C946="","",CONCATENATE(OFFSET(Zdroj!AU$16,A937-1,0)))</f>
        <v/>
      </c>
      <c r="E946" s="34" t="str">
        <f ca="1">IF(C946="","",OFFSET(Zdroj!AV$16,A937-1,0))</f>
        <v/>
      </c>
      <c r="F946" s="157"/>
      <c r="G946" s="158"/>
    </row>
    <row r="947" spans="1:7" x14ac:dyDescent="0.25">
      <c r="B947" s="159"/>
      <c r="C947" s="67" t="str">
        <f ca="1">IF(OFFSET(Zdroj!AW$16,A937-1,0)=0,"",CONCATENATE("B",$A$2+4," - ",Zdroj!$AW$15))</f>
        <v/>
      </c>
      <c r="D947" s="65" t="str">
        <f ca="1">IF(C947="","",CONCATENATE(OFFSET(Zdroj!AW$16,A937-1,0)))</f>
        <v/>
      </c>
      <c r="E947" s="34" t="str">
        <f ca="1">IF(C947="","",OFFSET(Zdroj!AX$16,A937-1,0))</f>
        <v/>
      </c>
      <c r="F947" s="157"/>
      <c r="G947" s="158"/>
    </row>
    <row r="948" spans="1:7" x14ac:dyDescent="0.25">
      <c r="B948" s="159"/>
      <c r="C948" s="67" t="str">
        <f ca="1">IF(OFFSET(Zdroj!AY$16,A937-1,0)=0,"",CONCATENATE("B",$A$2+5," - ",Zdroj!$AY$15))</f>
        <v/>
      </c>
      <c r="D948" s="65" t="str">
        <f ca="1">IF(C948="","",CONCATENATE(OFFSET(Zdroj!AY$16,A937-1,0)))</f>
        <v/>
      </c>
      <c r="E948" s="34" t="str">
        <f ca="1">IF(C948="","",OFFSET(Zdroj!AZ$16,A937-1,0))</f>
        <v/>
      </c>
      <c r="F948" s="157"/>
      <c r="G948" s="158"/>
    </row>
    <row r="949" spans="1:7" x14ac:dyDescent="0.25">
      <c r="B949" s="159"/>
      <c r="C949" s="67" t="str">
        <f ca="1">IF(OFFSET(Zdroj!BA$16,A937-1,0)=0,"",CONCATENATE("B",$A$2+6," - ",Zdroj!$BA$15))</f>
        <v/>
      </c>
      <c r="D949" s="65" t="str">
        <f ca="1">IF(C949="","",CONCATENATE(OFFSET(Zdroj!BA$16,A937-1,0)))</f>
        <v/>
      </c>
      <c r="E949" s="34" t="str">
        <f ca="1">IF(C949="","",OFFSET(Zdroj!BB$16,A937-1,0))</f>
        <v/>
      </c>
      <c r="F949" s="157"/>
      <c r="G949" s="158"/>
    </row>
    <row r="950" spans="1:7" x14ac:dyDescent="0.25">
      <c r="B950" s="159"/>
      <c r="C950" s="67" t="str">
        <f ca="1">IF(OFFSET(Zdroj!BC$16,A937-1,0)=0,"",CONCATENATE("B",$A$2+7," - ",Zdroj!$BC$15))</f>
        <v/>
      </c>
      <c r="D950" s="65" t="str">
        <f ca="1">IF(C950="","",CONCATENATE(OFFSET(Zdroj!BC$16,A937-1,0)))</f>
        <v/>
      </c>
      <c r="E950" s="34" t="str">
        <f ca="1">IF(C950="","",OFFSET(Zdroj!BD$16,A937-1,0))</f>
        <v/>
      </c>
      <c r="F950" s="157"/>
      <c r="G950" s="158"/>
    </row>
    <row r="951" spans="1:7" x14ac:dyDescent="0.25">
      <c r="B951" s="159"/>
      <c r="C951" s="67" t="str">
        <f ca="1">IF(OFFSET(Zdroj!BE$16,A937-1,0)=0,"",CONCATENATE("B",$A$2+8," - ",Zdroj!$BE$15))</f>
        <v/>
      </c>
      <c r="D951" s="65" t="str">
        <f ca="1">IF(C951="","",CONCATENATE(OFFSET(Zdroj!BE$16,A937-1,0)))</f>
        <v/>
      </c>
      <c r="E951" s="34" t="str">
        <f ca="1">IF(C951="","",OFFSET(Zdroj!BF$16,A937-1,0))</f>
        <v/>
      </c>
      <c r="F951" s="157"/>
      <c r="G951" s="158"/>
    </row>
    <row r="952" spans="1:7" x14ac:dyDescent="0.25">
      <c r="B952" s="159"/>
      <c r="C952" s="67" t="str">
        <f ca="1">IF(OFFSET(Zdroj!BG$16,A937-1,0)=0,"",CONCATENATE("C",$A$2," - ",Zdroj!$BG$15))</f>
        <v/>
      </c>
      <c r="D952" s="65" t="str">
        <f ca="1">IF(C952="","",CONCATENATE(OFFSET(Zdroj!BG$16,A937-1,0)))</f>
        <v/>
      </c>
      <c r="E952" s="34" t="str">
        <f ca="1">IF(C952="","",OFFSET(Zdroj!BH$16,A937-1,0))</f>
        <v/>
      </c>
      <c r="F952" s="157" t="str">
        <f t="shared" ref="F952" ca="1" si="215">IF(SUM(E952:E953)=0,"",SUM(E952:E953))</f>
        <v/>
      </c>
      <c r="G952" s="158"/>
    </row>
    <row r="953" spans="1:7" x14ac:dyDescent="0.25">
      <c r="B953" s="159"/>
      <c r="C953" s="67" t="str">
        <f ca="1">IF(OFFSET(Zdroj!BI$16,A937-1,0)=0,"",CONCATENATE("C",$A$2+1," - ",Zdroj!$BI$15))</f>
        <v/>
      </c>
      <c r="D953" s="65" t="str">
        <f ca="1">IF(C953="","",CONCATENATE(OFFSET(Zdroj!BI$16,A937-1,0)))</f>
        <v/>
      </c>
      <c r="E953" s="34" t="str">
        <f ca="1">IF(C953="","",OFFSET(Zdroj!BJ$16,A937-1,0))</f>
        <v/>
      </c>
      <c r="F953" s="157"/>
      <c r="G953" s="158"/>
    </row>
    <row r="954" spans="1:7" x14ac:dyDescent="0.25">
      <c r="A954">
        <f>SUM((ROW()+15)/17)</f>
        <v>57</v>
      </c>
      <c r="B954" s="159" t="str">
        <f ca="1">IF(OFFSET(Zdroj!$B$16,A954-1,0)&gt;0,CONCATENATE(A954,"
","___ ","
",OFFSET(Zdroj!$B$16,A954-1,0)),"")</f>
        <v/>
      </c>
      <c r="C954" s="67" t="str">
        <f ca="1">IF(OFFSET(Zdroj!AI$16,A954-1,0)=0,"",CONCATENATE("A",$A$2," - ",Zdroj!$AI$15))</f>
        <v/>
      </c>
      <c r="D954" s="65" t="str">
        <f ca="1">IF(C954="","",CONCATENATE(OFFSET(Zdroj!AI$16,A954-1,0)," - ",OFFSET(Zdroj!BK$16,A954-1,0)))</f>
        <v/>
      </c>
      <c r="E954" s="34" t="str">
        <f ca="1">IF(C954="","",OFFSET(Zdroj!BL$16,A954-1,0))</f>
        <v/>
      </c>
      <c r="F954" s="157" t="str">
        <f t="shared" ref="F954" ca="1" si="216">IF(SUM(E954:E959)=0,"",SUM(E954:E959))</f>
        <v/>
      </c>
      <c r="G954" s="158" t="str">
        <f t="shared" ref="G954" ca="1" si="217">IF(SUM(E954:E970)=0,"",SUM(E954:E970))</f>
        <v/>
      </c>
    </row>
    <row r="955" spans="1:7" x14ac:dyDescent="0.25">
      <c r="B955" s="159"/>
      <c r="C955" s="67" t="str">
        <f ca="1">IF(OFFSET(Zdroj!AJ$16,A954-1,0)=0,"",CONCATENATE("A",$A$2+1," - ",Zdroj!$AJ$15))</f>
        <v/>
      </c>
      <c r="D955" s="65" t="str">
        <f ca="1">IF(C955="","",CONCATENATE(OFFSET(Zdroj!AJ$16,A954-1,0)," - ",OFFSET(Zdroj!BM$16,A954-1,0)))</f>
        <v/>
      </c>
      <c r="E955" s="34" t="str">
        <f ca="1">IF(C955="","",OFFSET(Zdroj!BN$16,A954-1,0))</f>
        <v/>
      </c>
      <c r="F955" s="157"/>
      <c r="G955" s="158"/>
    </row>
    <row r="956" spans="1:7" x14ac:dyDescent="0.25">
      <c r="B956" s="159"/>
      <c r="C956" s="67" t="str">
        <f ca="1">IF(OFFSET(Zdroj!AK$16,A954-1,0)=0,"",CONCATENATE("A",$A$2+2," - ",Zdroj!$AK$15))</f>
        <v/>
      </c>
      <c r="D956" s="65" t="str">
        <f ca="1">IF(C956="","",CONCATENATE(OFFSET(Zdroj!AK$16,A954-1,0)," - ",OFFSET(Zdroj!BO$16,A954-1,0)))</f>
        <v/>
      </c>
      <c r="E956" s="34" t="str">
        <f ca="1">IF(C956="","",OFFSET(Zdroj!BP$16,A954-1,0))</f>
        <v/>
      </c>
      <c r="F956" s="157"/>
      <c r="G956" s="158"/>
    </row>
    <row r="957" spans="1:7" x14ac:dyDescent="0.25">
      <c r="B957" s="159"/>
      <c r="C957" s="67" t="str">
        <f ca="1">IF(OFFSET(Zdroj!AL$16,A954-1,0)=0,"",CONCATENATE("A",$A$2+3," - ",Zdroj!$AL$15))</f>
        <v/>
      </c>
      <c r="D957" s="65" t="str">
        <f ca="1">IF(C957="","",CONCATENATE(OFFSET(Zdroj!AL$16,A954-1,0)," - ",OFFSET(Zdroj!BQ$16,A954-1,0)))</f>
        <v/>
      </c>
      <c r="E957" s="34" t="str">
        <f ca="1">IF(C957="","",OFFSET(Zdroj!BR$16,A954-1,0))</f>
        <v/>
      </c>
      <c r="F957" s="157"/>
      <c r="G957" s="158"/>
    </row>
    <row r="958" spans="1:7" x14ac:dyDescent="0.25">
      <c r="B958" s="159"/>
      <c r="C958" s="67" t="str">
        <f ca="1">IF(OFFSET(Zdroj!AM$16,A954-1,0)=0,"",CONCATENATE("A",$A$2+4," - ",Zdroj!$AM$15))</f>
        <v/>
      </c>
      <c r="D958" s="65" t="str">
        <f ca="1">IF(C958="","",CONCATENATE(OFFSET(Zdroj!AM$16,A954-1,0)," - ",OFFSET(Zdroj!BS$16,A954-1,0)))</f>
        <v/>
      </c>
      <c r="E958" s="34" t="str">
        <f ca="1">IF(C958="","",OFFSET(Zdroj!BT$16,A954-1,0))</f>
        <v/>
      </c>
      <c r="F958" s="157"/>
      <c r="G958" s="158"/>
    </row>
    <row r="959" spans="1:7" x14ac:dyDescent="0.25">
      <c r="B959" s="159"/>
      <c r="C959" s="67" t="str">
        <f ca="1">IF(OFFSET(Zdroj!AN$16,A954-1,0)=0,"",CONCATENATE("A",$A$2+5," - ",Zdroj!$AN$15))</f>
        <v/>
      </c>
      <c r="D959" s="65" t="str">
        <f ca="1">IF(C959="","",CONCATENATE(OFFSET(Zdroj!AN$16,A954-1,0)," - ",OFFSET(Zdroj!BU$16,A954-1,0)))</f>
        <v/>
      </c>
      <c r="E959" s="34" t="str">
        <f ca="1">IF(C959="","",OFFSET(Zdroj!BV$16,A954-1,0))</f>
        <v/>
      </c>
      <c r="F959" s="157"/>
      <c r="G959" s="158"/>
    </row>
    <row r="960" spans="1:7" x14ac:dyDescent="0.25">
      <c r="B960" s="159"/>
      <c r="C960" s="67" t="str">
        <f ca="1">IF(OFFSET(Zdroj!AO$16,A954-1,0)=0,"",CONCATENATE("B",$A$2," - ",Zdroj!$AO$15))</f>
        <v/>
      </c>
      <c r="D960" s="65" t="str">
        <f ca="1">IF(C960="","",CONCATENATE(OFFSET(Zdroj!AO$16,A954-1,0)))</f>
        <v/>
      </c>
      <c r="E960" s="34" t="str">
        <f ca="1">IF(C960="","",OFFSET(Zdroj!AP$16,A954-1,0))</f>
        <v/>
      </c>
      <c r="F960" s="157" t="str">
        <f t="shared" ref="F960" ca="1" si="218">IF(SUM(E960:E968)=0,"",SUM(E960:E968))</f>
        <v/>
      </c>
      <c r="G960" s="158"/>
    </row>
    <row r="961" spans="1:7" x14ac:dyDescent="0.25">
      <c r="B961" s="159"/>
      <c r="C961" s="67" t="str">
        <f ca="1">IF(OFFSET(Zdroj!AQ$16,A954-1,0)=0,"",CONCATENATE("B",$A$2+1," - ",Zdroj!$AQ$15))</f>
        <v/>
      </c>
      <c r="D961" s="65" t="str">
        <f ca="1">IF(C961="","",CONCATENATE(OFFSET(Zdroj!AQ$16,A954-1,0)))</f>
        <v/>
      </c>
      <c r="E961" s="34" t="str">
        <f ca="1">IF(C961="","",OFFSET(Zdroj!AR$16,A954-1,0))</f>
        <v/>
      </c>
      <c r="F961" s="157"/>
      <c r="G961" s="158"/>
    </row>
    <row r="962" spans="1:7" x14ac:dyDescent="0.25">
      <c r="B962" s="159"/>
      <c r="C962" s="67" t="str">
        <f ca="1">IF(OFFSET(Zdroj!AS$16,A954-1,0)=0,"",CONCATENATE("B",$A$2+2," - ",Zdroj!$AS$15))</f>
        <v/>
      </c>
      <c r="D962" s="65" t="str">
        <f ca="1">IF(C962="","",CONCATENATE(OFFSET(Zdroj!AS$16,A954-1,0)))</f>
        <v/>
      </c>
      <c r="E962" s="34" t="str">
        <f ca="1">IF(C962="","",OFFSET(Zdroj!AT$16,A954-1,0))</f>
        <v/>
      </c>
      <c r="F962" s="157"/>
      <c r="G962" s="158"/>
    </row>
    <row r="963" spans="1:7" x14ac:dyDescent="0.25">
      <c r="B963" s="159"/>
      <c r="C963" s="67" t="str">
        <f ca="1">IF(OFFSET(Zdroj!AU$16,A954-1,0)=0,"",CONCATENATE("B",$A$2+3," - ",Zdroj!$AU$15))</f>
        <v/>
      </c>
      <c r="D963" s="65" t="str">
        <f ca="1">IF(C963="","",CONCATENATE(OFFSET(Zdroj!AU$16,A954-1,0)))</f>
        <v/>
      </c>
      <c r="E963" s="34" t="str">
        <f ca="1">IF(C963="","",OFFSET(Zdroj!AV$16,A954-1,0))</f>
        <v/>
      </c>
      <c r="F963" s="157"/>
      <c r="G963" s="158"/>
    </row>
    <row r="964" spans="1:7" x14ac:dyDescent="0.25">
      <c r="B964" s="159"/>
      <c r="C964" s="67" t="str">
        <f ca="1">IF(OFFSET(Zdroj!AW$16,A954-1,0)=0,"",CONCATENATE("B",$A$2+4," - ",Zdroj!$AW$15))</f>
        <v/>
      </c>
      <c r="D964" s="65" t="str">
        <f ca="1">IF(C964="","",CONCATENATE(OFFSET(Zdroj!AW$16,A954-1,0)))</f>
        <v/>
      </c>
      <c r="E964" s="34" t="str">
        <f ca="1">IF(C964="","",OFFSET(Zdroj!AX$16,A954-1,0))</f>
        <v/>
      </c>
      <c r="F964" s="157"/>
      <c r="G964" s="158"/>
    </row>
    <row r="965" spans="1:7" x14ac:dyDescent="0.25">
      <c r="B965" s="159"/>
      <c r="C965" s="67" t="str">
        <f ca="1">IF(OFFSET(Zdroj!AY$16,A954-1,0)=0,"",CONCATENATE("B",$A$2+5," - ",Zdroj!$AY$15))</f>
        <v/>
      </c>
      <c r="D965" s="65" t="str">
        <f ca="1">IF(C965="","",CONCATENATE(OFFSET(Zdroj!AY$16,A954-1,0)))</f>
        <v/>
      </c>
      <c r="E965" s="34" t="str">
        <f ca="1">IF(C965="","",OFFSET(Zdroj!AZ$16,A954-1,0))</f>
        <v/>
      </c>
      <c r="F965" s="157"/>
      <c r="G965" s="158"/>
    </row>
    <row r="966" spans="1:7" x14ac:dyDescent="0.25">
      <c r="B966" s="159"/>
      <c r="C966" s="67" t="str">
        <f ca="1">IF(OFFSET(Zdroj!BA$16,A954-1,0)=0,"",CONCATENATE("B",$A$2+6," - ",Zdroj!$BA$15))</f>
        <v/>
      </c>
      <c r="D966" s="65" t="str">
        <f ca="1">IF(C966="","",CONCATENATE(OFFSET(Zdroj!BA$16,A954-1,0)))</f>
        <v/>
      </c>
      <c r="E966" s="34" t="str">
        <f ca="1">IF(C966="","",OFFSET(Zdroj!BB$16,A954-1,0))</f>
        <v/>
      </c>
      <c r="F966" s="157"/>
      <c r="G966" s="158"/>
    </row>
    <row r="967" spans="1:7" x14ac:dyDescent="0.25">
      <c r="B967" s="159"/>
      <c r="C967" s="67" t="str">
        <f ca="1">IF(OFFSET(Zdroj!BC$16,A954-1,0)=0,"",CONCATENATE("B",$A$2+7," - ",Zdroj!$BC$15))</f>
        <v/>
      </c>
      <c r="D967" s="65" t="str">
        <f ca="1">IF(C967="","",CONCATENATE(OFFSET(Zdroj!BC$16,A954-1,0)))</f>
        <v/>
      </c>
      <c r="E967" s="34" t="str">
        <f ca="1">IF(C967="","",OFFSET(Zdroj!BD$16,A954-1,0))</f>
        <v/>
      </c>
      <c r="F967" s="157"/>
      <c r="G967" s="158"/>
    </row>
    <row r="968" spans="1:7" x14ac:dyDescent="0.25">
      <c r="B968" s="159"/>
      <c r="C968" s="67" t="str">
        <f ca="1">IF(OFFSET(Zdroj!BE$16,A954-1,0)=0,"",CONCATENATE("B",$A$2+8," - ",Zdroj!$BE$15))</f>
        <v/>
      </c>
      <c r="D968" s="65" t="str">
        <f ca="1">IF(C968="","",CONCATENATE(OFFSET(Zdroj!BE$16,A954-1,0)))</f>
        <v/>
      </c>
      <c r="E968" s="34" t="str">
        <f ca="1">IF(C968="","",OFFSET(Zdroj!BF$16,A954-1,0))</f>
        <v/>
      </c>
      <c r="F968" s="157"/>
      <c r="G968" s="158"/>
    </row>
    <row r="969" spans="1:7" x14ac:dyDescent="0.25">
      <c r="B969" s="159"/>
      <c r="C969" s="67" t="str">
        <f ca="1">IF(OFFSET(Zdroj!BG$16,A954-1,0)=0,"",CONCATENATE("C",$A$2," - ",Zdroj!$BG$15))</f>
        <v/>
      </c>
      <c r="D969" s="65" t="str">
        <f ca="1">IF(C969="","",CONCATENATE(OFFSET(Zdroj!BG$16,A954-1,0)))</f>
        <v/>
      </c>
      <c r="E969" s="34" t="str">
        <f ca="1">IF(C969="","",OFFSET(Zdroj!BH$16,A954-1,0))</f>
        <v/>
      </c>
      <c r="F969" s="157" t="str">
        <f t="shared" ref="F969" ca="1" si="219">IF(SUM(E969:E970)=0,"",SUM(E969:E970))</f>
        <v/>
      </c>
      <c r="G969" s="158"/>
    </row>
    <row r="970" spans="1:7" x14ac:dyDescent="0.25">
      <c r="B970" s="159"/>
      <c r="C970" s="67" t="str">
        <f ca="1">IF(OFFSET(Zdroj!BI$16,A954-1,0)=0,"",CONCATENATE("C",$A$2+1," - ",Zdroj!$BI$15))</f>
        <v/>
      </c>
      <c r="D970" s="65" t="str">
        <f ca="1">IF(C970="","",CONCATENATE(OFFSET(Zdroj!BI$16,A954-1,0)))</f>
        <v/>
      </c>
      <c r="E970" s="34" t="str">
        <f ca="1">IF(C970="","",OFFSET(Zdroj!BJ$16,A954-1,0))</f>
        <v/>
      </c>
      <c r="F970" s="157"/>
      <c r="G970" s="158"/>
    </row>
    <row r="971" spans="1:7" x14ac:dyDescent="0.25">
      <c r="A971">
        <f>SUM((ROW()+15)/17)</f>
        <v>58</v>
      </c>
      <c r="B971" s="159" t="str">
        <f ca="1">IF(OFFSET(Zdroj!$B$16,A971-1,0)&gt;0,CONCATENATE(A971,"
","___ ","
",OFFSET(Zdroj!$B$16,A971-1,0)),"")</f>
        <v/>
      </c>
      <c r="C971" s="67" t="str">
        <f ca="1">IF(OFFSET(Zdroj!AI$16,A971-1,0)=0,"",CONCATENATE("A",$A$2," - ",Zdroj!$AI$15))</f>
        <v/>
      </c>
      <c r="D971" s="65" t="str">
        <f ca="1">IF(C971="","",CONCATENATE(OFFSET(Zdroj!AI$16,A971-1,0)," - ",OFFSET(Zdroj!BK$16,A971-1,0)))</f>
        <v/>
      </c>
      <c r="E971" s="34" t="str">
        <f ca="1">IF(C971="","",OFFSET(Zdroj!BL$16,A971-1,0))</f>
        <v/>
      </c>
      <c r="F971" s="157" t="str">
        <f t="shared" ref="F971" ca="1" si="220">IF(SUM(E971:E976)=0,"",SUM(E971:E976))</f>
        <v/>
      </c>
      <c r="G971" s="158" t="str">
        <f t="shared" ref="G971" ca="1" si="221">IF(SUM(E971:E987)=0,"",SUM(E971:E987))</f>
        <v/>
      </c>
    </row>
    <row r="972" spans="1:7" x14ac:dyDescent="0.25">
      <c r="B972" s="159"/>
      <c r="C972" s="67" t="str">
        <f ca="1">IF(OFFSET(Zdroj!AJ$16,A971-1,0)=0,"",CONCATENATE("A",$A$2+1," - ",Zdroj!$AJ$15))</f>
        <v/>
      </c>
      <c r="D972" s="65" t="str">
        <f ca="1">IF(C972="","",CONCATENATE(OFFSET(Zdroj!AJ$16,A971-1,0)," - ",OFFSET(Zdroj!BM$16,A971-1,0)))</f>
        <v/>
      </c>
      <c r="E972" s="34" t="str">
        <f ca="1">IF(C972="","",OFFSET(Zdroj!BN$16,A971-1,0))</f>
        <v/>
      </c>
      <c r="F972" s="157"/>
      <c r="G972" s="158"/>
    </row>
    <row r="973" spans="1:7" x14ac:dyDescent="0.25">
      <c r="B973" s="159"/>
      <c r="C973" s="67" t="str">
        <f ca="1">IF(OFFSET(Zdroj!AK$16,A971-1,0)=0,"",CONCATENATE("A",$A$2+2," - ",Zdroj!$AK$15))</f>
        <v/>
      </c>
      <c r="D973" s="65" t="str">
        <f ca="1">IF(C973="","",CONCATENATE(OFFSET(Zdroj!AK$16,A971-1,0)," - ",OFFSET(Zdroj!BO$16,A971-1,0)))</f>
        <v/>
      </c>
      <c r="E973" s="34" t="str">
        <f ca="1">IF(C973="","",OFFSET(Zdroj!BP$16,A971-1,0))</f>
        <v/>
      </c>
      <c r="F973" s="157"/>
      <c r="G973" s="158"/>
    </row>
    <row r="974" spans="1:7" x14ac:dyDescent="0.25">
      <c r="B974" s="159"/>
      <c r="C974" s="67" t="str">
        <f ca="1">IF(OFFSET(Zdroj!AL$16,A971-1,0)=0,"",CONCATENATE("A",$A$2+3," - ",Zdroj!$AL$15))</f>
        <v/>
      </c>
      <c r="D974" s="65" t="str">
        <f ca="1">IF(C974="","",CONCATENATE(OFFSET(Zdroj!AL$16,A971-1,0)," - ",OFFSET(Zdroj!BQ$16,A971-1,0)))</f>
        <v/>
      </c>
      <c r="E974" s="34" t="str">
        <f ca="1">IF(C974="","",OFFSET(Zdroj!BR$16,A971-1,0))</f>
        <v/>
      </c>
      <c r="F974" s="157"/>
      <c r="G974" s="158"/>
    </row>
    <row r="975" spans="1:7" x14ac:dyDescent="0.25">
      <c r="B975" s="159"/>
      <c r="C975" s="67" t="str">
        <f ca="1">IF(OFFSET(Zdroj!AM$16,A971-1,0)=0,"",CONCATENATE("A",$A$2+4," - ",Zdroj!$AM$15))</f>
        <v/>
      </c>
      <c r="D975" s="65" t="str">
        <f ca="1">IF(C975="","",CONCATENATE(OFFSET(Zdroj!AM$16,A971-1,0)," - ",OFFSET(Zdroj!BS$16,A971-1,0)))</f>
        <v/>
      </c>
      <c r="E975" s="34" t="str">
        <f ca="1">IF(C975="","",OFFSET(Zdroj!BT$16,A971-1,0))</f>
        <v/>
      </c>
      <c r="F975" s="157"/>
      <c r="G975" s="158"/>
    </row>
    <row r="976" spans="1:7" x14ac:dyDescent="0.25">
      <c r="B976" s="159"/>
      <c r="C976" s="67" t="str">
        <f ca="1">IF(OFFSET(Zdroj!AN$16,A971-1,0)=0,"",CONCATENATE("A",$A$2+5," - ",Zdroj!$AN$15))</f>
        <v/>
      </c>
      <c r="D976" s="65" t="str">
        <f ca="1">IF(C976="","",CONCATENATE(OFFSET(Zdroj!AN$16,A971-1,0)," - ",OFFSET(Zdroj!BU$16,A971-1,0)))</f>
        <v/>
      </c>
      <c r="E976" s="34" t="str">
        <f ca="1">IF(C976="","",OFFSET(Zdroj!BV$16,A971-1,0))</f>
        <v/>
      </c>
      <c r="F976" s="157"/>
      <c r="G976" s="158"/>
    </row>
    <row r="977" spans="1:7" x14ac:dyDescent="0.25">
      <c r="B977" s="159"/>
      <c r="C977" s="67" t="str">
        <f ca="1">IF(OFFSET(Zdroj!AO$16,A971-1,0)=0,"",CONCATENATE("B",$A$2," - ",Zdroj!$AO$15))</f>
        <v/>
      </c>
      <c r="D977" s="65" t="str">
        <f ca="1">IF(C977="","",CONCATENATE(OFFSET(Zdroj!AO$16,A971-1,0)))</f>
        <v/>
      </c>
      <c r="E977" s="34" t="str">
        <f ca="1">IF(C977="","",OFFSET(Zdroj!AP$16,A971-1,0))</f>
        <v/>
      </c>
      <c r="F977" s="157" t="str">
        <f t="shared" ref="F977" ca="1" si="222">IF(SUM(E977:E985)=0,"",SUM(E977:E985))</f>
        <v/>
      </c>
      <c r="G977" s="158"/>
    </row>
    <row r="978" spans="1:7" x14ac:dyDescent="0.25">
      <c r="B978" s="159"/>
      <c r="C978" s="67" t="str">
        <f ca="1">IF(OFFSET(Zdroj!AQ$16,A971-1,0)=0,"",CONCATENATE("B",$A$2+1," - ",Zdroj!$AQ$15))</f>
        <v/>
      </c>
      <c r="D978" s="65" t="str">
        <f ca="1">IF(C978="","",CONCATENATE(OFFSET(Zdroj!AQ$16,A971-1,0)))</f>
        <v/>
      </c>
      <c r="E978" s="34" t="str">
        <f ca="1">IF(C978="","",OFFSET(Zdroj!AR$16,A971-1,0))</f>
        <v/>
      </c>
      <c r="F978" s="157"/>
      <c r="G978" s="158"/>
    </row>
    <row r="979" spans="1:7" x14ac:dyDescent="0.25">
      <c r="B979" s="159"/>
      <c r="C979" s="67" t="str">
        <f ca="1">IF(OFFSET(Zdroj!AS$16,A971-1,0)=0,"",CONCATENATE("B",$A$2+2," - ",Zdroj!$AS$15))</f>
        <v/>
      </c>
      <c r="D979" s="65" t="str">
        <f ca="1">IF(C979="","",CONCATENATE(OFFSET(Zdroj!AS$16,A971-1,0)))</f>
        <v/>
      </c>
      <c r="E979" s="34" t="str">
        <f ca="1">IF(C979="","",OFFSET(Zdroj!AT$16,A971-1,0))</f>
        <v/>
      </c>
      <c r="F979" s="157"/>
      <c r="G979" s="158"/>
    </row>
    <row r="980" spans="1:7" x14ac:dyDescent="0.25">
      <c r="B980" s="159"/>
      <c r="C980" s="67" t="str">
        <f ca="1">IF(OFFSET(Zdroj!AU$16,A971-1,0)=0,"",CONCATENATE("B",$A$2+3," - ",Zdroj!$AU$15))</f>
        <v/>
      </c>
      <c r="D980" s="65" t="str">
        <f ca="1">IF(C980="","",CONCATENATE(OFFSET(Zdroj!AU$16,A971-1,0)))</f>
        <v/>
      </c>
      <c r="E980" s="34" t="str">
        <f ca="1">IF(C980="","",OFFSET(Zdroj!AV$16,A971-1,0))</f>
        <v/>
      </c>
      <c r="F980" s="157"/>
      <c r="G980" s="158"/>
    </row>
    <row r="981" spans="1:7" x14ac:dyDescent="0.25">
      <c r="B981" s="159"/>
      <c r="C981" s="67" t="str">
        <f ca="1">IF(OFFSET(Zdroj!AW$16,A971-1,0)=0,"",CONCATENATE("B",$A$2+4," - ",Zdroj!$AW$15))</f>
        <v/>
      </c>
      <c r="D981" s="65" t="str">
        <f ca="1">IF(C981="","",CONCATENATE(OFFSET(Zdroj!AW$16,A971-1,0)))</f>
        <v/>
      </c>
      <c r="E981" s="34" t="str">
        <f ca="1">IF(C981="","",OFFSET(Zdroj!AX$16,A971-1,0))</f>
        <v/>
      </c>
      <c r="F981" s="157"/>
      <c r="G981" s="158"/>
    </row>
    <row r="982" spans="1:7" x14ac:dyDescent="0.25">
      <c r="B982" s="159"/>
      <c r="C982" s="67" t="str">
        <f ca="1">IF(OFFSET(Zdroj!AY$16,A971-1,0)=0,"",CONCATENATE("B",$A$2+5," - ",Zdroj!$AY$15))</f>
        <v/>
      </c>
      <c r="D982" s="65" t="str">
        <f ca="1">IF(C982="","",CONCATENATE(OFFSET(Zdroj!AY$16,A971-1,0)))</f>
        <v/>
      </c>
      <c r="E982" s="34" t="str">
        <f ca="1">IF(C982="","",OFFSET(Zdroj!AZ$16,A971-1,0))</f>
        <v/>
      </c>
      <c r="F982" s="157"/>
      <c r="G982" s="158"/>
    </row>
    <row r="983" spans="1:7" x14ac:dyDescent="0.25">
      <c r="B983" s="159"/>
      <c r="C983" s="67" t="str">
        <f ca="1">IF(OFFSET(Zdroj!BA$16,A971-1,0)=0,"",CONCATENATE("B",$A$2+6," - ",Zdroj!$BA$15))</f>
        <v/>
      </c>
      <c r="D983" s="65" t="str">
        <f ca="1">IF(C983="","",CONCATENATE(OFFSET(Zdroj!BA$16,A971-1,0)))</f>
        <v/>
      </c>
      <c r="E983" s="34" t="str">
        <f ca="1">IF(C983="","",OFFSET(Zdroj!BB$16,A971-1,0))</f>
        <v/>
      </c>
      <c r="F983" s="157"/>
      <c r="G983" s="158"/>
    </row>
    <row r="984" spans="1:7" x14ac:dyDescent="0.25">
      <c r="B984" s="159"/>
      <c r="C984" s="67" t="str">
        <f ca="1">IF(OFFSET(Zdroj!BC$16,A971-1,0)=0,"",CONCATENATE("B",$A$2+7," - ",Zdroj!$BC$15))</f>
        <v/>
      </c>
      <c r="D984" s="65" t="str">
        <f ca="1">IF(C984="","",CONCATENATE(OFFSET(Zdroj!BC$16,A971-1,0)))</f>
        <v/>
      </c>
      <c r="E984" s="34" t="str">
        <f ca="1">IF(C984="","",OFFSET(Zdroj!BD$16,A971-1,0))</f>
        <v/>
      </c>
      <c r="F984" s="157"/>
      <c r="G984" s="158"/>
    </row>
    <row r="985" spans="1:7" x14ac:dyDescent="0.25">
      <c r="B985" s="159"/>
      <c r="C985" s="67" t="str">
        <f ca="1">IF(OFFSET(Zdroj!BE$16,A971-1,0)=0,"",CONCATENATE("B",$A$2+8," - ",Zdroj!$BE$15))</f>
        <v/>
      </c>
      <c r="D985" s="65" t="str">
        <f ca="1">IF(C985="","",CONCATENATE(OFFSET(Zdroj!BE$16,A971-1,0)))</f>
        <v/>
      </c>
      <c r="E985" s="34" t="str">
        <f ca="1">IF(C985="","",OFFSET(Zdroj!BF$16,A971-1,0))</f>
        <v/>
      </c>
      <c r="F985" s="157"/>
      <c r="G985" s="158"/>
    </row>
    <row r="986" spans="1:7" x14ac:dyDescent="0.25">
      <c r="B986" s="159"/>
      <c r="C986" s="67" t="str">
        <f ca="1">IF(OFFSET(Zdroj!BG$16,A971-1,0)=0,"",CONCATENATE("C",$A$2," - ",Zdroj!$BG$15))</f>
        <v/>
      </c>
      <c r="D986" s="65" t="str">
        <f ca="1">IF(C986="","",CONCATENATE(OFFSET(Zdroj!BG$16,A971-1,0)))</f>
        <v/>
      </c>
      <c r="E986" s="34" t="str">
        <f ca="1">IF(C986="","",OFFSET(Zdroj!BH$16,A971-1,0))</f>
        <v/>
      </c>
      <c r="F986" s="157" t="str">
        <f t="shared" ref="F986" ca="1" si="223">IF(SUM(E986:E987)=0,"",SUM(E986:E987))</f>
        <v/>
      </c>
      <c r="G986" s="158"/>
    </row>
    <row r="987" spans="1:7" x14ac:dyDescent="0.25">
      <c r="B987" s="159"/>
      <c r="C987" s="67" t="str">
        <f ca="1">IF(OFFSET(Zdroj!BI$16,A971-1,0)=0,"",CONCATENATE("C",$A$2+1," - ",Zdroj!$BI$15))</f>
        <v/>
      </c>
      <c r="D987" s="65" t="str">
        <f ca="1">IF(C987="","",CONCATENATE(OFFSET(Zdroj!BI$16,A971-1,0)))</f>
        <v/>
      </c>
      <c r="E987" s="34" t="str">
        <f ca="1">IF(C987="","",OFFSET(Zdroj!BJ$16,A971-1,0))</f>
        <v/>
      </c>
      <c r="F987" s="157"/>
      <c r="G987" s="158"/>
    </row>
    <row r="988" spans="1:7" x14ac:dyDescent="0.25">
      <c r="A988">
        <f>SUM((ROW()+15)/17)</f>
        <v>59</v>
      </c>
      <c r="B988" s="159" t="str">
        <f ca="1">IF(OFFSET(Zdroj!$B$16,A988-1,0)&gt;0,CONCATENATE(A988,"
","___ ","
",OFFSET(Zdroj!$B$16,A988-1,0)),"")</f>
        <v/>
      </c>
      <c r="C988" s="67" t="str">
        <f ca="1">IF(OFFSET(Zdroj!AI$16,A988-1,0)=0,"",CONCATENATE("A",$A$2," - ",Zdroj!$AI$15))</f>
        <v/>
      </c>
      <c r="D988" s="65" t="str">
        <f ca="1">IF(C988="","",CONCATENATE(OFFSET(Zdroj!AI$16,A988-1,0)," - ",OFFSET(Zdroj!BK$16,A988-1,0)))</f>
        <v/>
      </c>
      <c r="E988" s="34" t="str">
        <f ca="1">IF(C988="","",OFFSET(Zdroj!BL$16,A988-1,0))</f>
        <v/>
      </c>
      <c r="F988" s="157" t="str">
        <f t="shared" ref="F988" ca="1" si="224">IF(SUM(E988:E993)=0,"",SUM(E988:E993))</f>
        <v/>
      </c>
      <c r="G988" s="158" t="str">
        <f t="shared" ref="G988" ca="1" si="225">IF(SUM(E988:E1004)=0,"",SUM(E988:E1004))</f>
        <v/>
      </c>
    </row>
    <row r="989" spans="1:7" x14ac:dyDescent="0.25">
      <c r="B989" s="159"/>
      <c r="C989" s="67" t="str">
        <f ca="1">IF(OFFSET(Zdroj!AJ$16,A988-1,0)=0,"",CONCATENATE("A",$A$2+1," - ",Zdroj!$AJ$15))</f>
        <v/>
      </c>
      <c r="D989" s="65" t="str">
        <f ca="1">IF(C989="","",CONCATENATE(OFFSET(Zdroj!AJ$16,A988-1,0)," - ",OFFSET(Zdroj!BM$16,A988-1,0)))</f>
        <v/>
      </c>
      <c r="E989" s="34" t="str">
        <f ca="1">IF(C989="","",OFFSET(Zdroj!BN$16,A988-1,0))</f>
        <v/>
      </c>
      <c r="F989" s="157"/>
      <c r="G989" s="158"/>
    </row>
    <row r="990" spans="1:7" x14ac:dyDescent="0.25">
      <c r="B990" s="159"/>
      <c r="C990" s="67" t="str">
        <f ca="1">IF(OFFSET(Zdroj!AK$16,A988-1,0)=0,"",CONCATENATE("A",$A$2+2," - ",Zdroj!$AK$15))</f>
        <v/>
      </c>
      <c r="D990" s="65" t="str">
        <f ca="1">IF(C990="","",CONCATENATE(OFFSET(Zdroj!AK$16,A988-1,0)," - ",OFFSET(Zdroj!BO$16,A988-1,0)))</f>
        <v/>
      </c>
      <c r="E990" s="34" t="str">
        <f ca="1">IF(C990="","",OFFSET(Zdroj!BP$16,A988-1,0))</f>
        <v/>
      </c>
      <c r="F990" s="157"/>
      <c r="G990" s="158"/>
    </row>
    <row r="991" spans="1:7" x14ac:dyDescent="0.25">
      <c r="B991" s="159"/>
      <c r="C991" s="67" t="str">
        <f ca="1">IF(OFFSET(Zdroj!AL$16,A988-1,0)=0,"",CONCATENATE("A",$A$2+3," - ",Zdroj!$AL$15))</f>
        <v/>
      </c>
      <c r="D991" s="65" t="str">
        <f ca="1">IF(C991="","",CONCATENATE(OFFSET(Zdroj!AL$16,A988-1,0)," - ",OFFSET(Zdroj!BQ$16,A988-1,0)))</f>
        <v/>
      </c>
      <c r="E991" s="34" t="str">
        <f ca="1">IF(C991="","",OFFSET(Zdroj!BR$16,A988-1,0))</f>
        <v/>
      </c>
      <c r="F991" s="157"/>
      <c r="G991" s="158"/>
    </row>
    <row r="992" spans="1:7" x14ac:dyDescent="0.25">
      <c r="B992" s="159"/>
      <c r="C992" s="67" t="str">
        <f ca="1">IF(OFFSET(Zdroj!AM$16,A988-1,0)=0,"",CONCATENATE("A",$A$2+4," - ",Zdroj!$AM$15))</f>
        <v/>
      </c>
      <c r="D992" s="65" t="str">
        <f ca="1">IF(C992="","",CONCATENATE(OFFSET(Zdroj!AM$16,A988-1,0)," - ",OFFSET(Zdroj!BS$16,A988-1,0)))</f>
        <v/>
      </c>
      <c r="E992" s="34" t="str">
        <f ca="1">IF(C992="","",OFFSET(Zdroj!BT$16,A988-1,0))</f>
        <v/>
      </c>
      <c r="F992" s="157"/>
      <c r="G992" s="158"/>
    </row>
    <row r="993" spans="1:7" x14ac:dyDescent="0.25">
      <c r="B993" s="159"/>
      <c r="C993" s="67" t="str">
        <f ca="1">IF(OFFSET(Zdroj!AN$16,A988-1,0)=0,"",CONCATENATE("A",$A$2+5," - ",Zdroj!$AN$15))</f>
        <v/>
      </c>
      <c r="D993" s="65" t="str">
        <f ca="1">IF(C993="","",CONCATENATE(OFFSET(Zdroj!AN$16,A988-1,0)," - ",OFFSET(Zdroj!BU$16,A988-1,0)))</f>
        <v/>
      </c>
      <c r="E993" s="34" t="str">
        <f ca="1">IF(C993="","",OFFSET(Zdroj!BV$16,A988-1,0))</f>
        <v/>
      </c>
      <c r="F993" s="157"/>
      <c r="G993" s="158"/>
    </row>
    <row r="994" spans="1:7" x14ac:dyDescent="0.25">
      <c r="B994" s="159"/>
      <c r="C994" s="67" t="str">
        <f ca="1">IF(OFFSET(Zdroj!AO$16,A988-1,0)=0,"",CONCATENATE("B",$A$2," - ",Zdroj!$AO$15))</f>
        <v/>
      </c>
      <c r="D994" s="65" t="str">
        <f ca="1">IF(C994="","",CONCATENATE(OFFSET(Zdroj!AO$16,A988-1,0)))</f>
        <v/>
      </c>
      <c r="E994" s="34" t="str">
        <f ca="1">IF(C994="","",OFFSET(Zdroj!AP$16,A988-1,0))</f>
        <v/>
      </c>
      <c r="F994" s="157" t="str">
        <f t="shared" ref="F994" ca="1" si="226">IF(SUM(E994:E1002)=0,"",SUM(E994:E1002))</f>
        <v/>
      </c>
      <c r="G994" s="158"/>
    </row>
    <row r="995" spans="1:7" x14ac:dyDescent="0.25">
      <c r="B995" s="159"/>
      <c r="C995" s="67" t="str">
        <f ca="1">IF(OFFSET(Zdroj!AQ$16,A988-1,0)=0,"",CONCATENATE("B",$A$2+1," - ",Zdroj!$AQ$15))</f>
        <v/>
      </c>
      <c r="D995" s="65" t="str">
        <f ca="1">IF(C995="","",CONCATENATE(OFFSET(Zdroj!AQ$16,A988-1,0)))</f>
        <v/>
      </c>
      <c r="E995" s="34" t="str">
        <f ca="1">IF(C995="","",OFFSET(Zdroj!AR$16,A988-1,0))</f>
        <v/>
      </c>
      <c r="F995" s="157"/>
      <c r="G995" s="158"/>
    </row>
    <row r="996" spans="1:7" x14ac:dyDescent="0.25">
      <c r="B996" s="159"/>
      <c r="C996" s="67" t="str">
        <f ca="1">IF(OFFSET(Zdroj!AS$16,A988-1,0)=0,"",CONCATENATE("B",$A$2+2," - ",Zdroj!$AS$15))</f>
        <v/>
      </c>
      <c r="D996" s="65" t="str">
        <f ca="1">IF(C996="","",CONCATENATE(OFFSET(Zdroj!AS$16,A988-1,0)))</f>
        <v/>
      </c>
      <c r="E996" s="34" t="str">
        <f ca="1">IF(C996="","",OFFSET(Zdroj!AT$16,A988-1,0))</f>
        <v/>
      </c>
      <c r="F996" s="157"/>
      <c r="G996" s="158"/>
    </row>
    <row r="997" spans="1:7" x14ac:dyDescent="0.25">
      <c r="B997" s="159"/>
      <c r="C997" s="67" t="str">
        <f ca="1">IF(OFFSET(Zdroj!AU$16,A988-1,0)=0,"",CONCATENATE("B",$A$2+3," - ",Zdroj!$AU$15))</f>
        <v/>
      </c>
      <c r="D997" s="65" t="str">
        <f ca="1">IF(C997="","",CONCATENATE(OFFSET(Zdroj!AU$16,A988-1,0)))</f>
        <v/>
      </c>
      <c r="E997" s="34" t="str">
        <f ca="1">IF(C997="","",OFFSET(Zdroj!AV$16,A988-1,0))</f>
        <v/>
      </c>
      <c r="F997" s="157"/>
      <c r="G997" s="158"/>
    </row>
    <row r="998" spans="1:7" x14ac:dyDescent="0.25">
      <c r="B998" s="159"/>
      <c r="C998" s="67" t="str">
        <f ca="1">IF(OFFSET(Zdroj!AW$16,A988-1,0)=0,"",CONCATENATE("B",$A$2+4," - ",Zdroj!$AW$15))</f>
        <v/>
      </c>
      <c r="D998" s="65" t="str">
        <f ca="1">IF(C998="","",CONCATENATE(OFFSET(Zdroj!AW$16,A988-1,0)))</f>
        <v/>
      </c>
      <c r="E998" s="34" t="str">
        <f ca="1">IF(C998="","",OFFSET(Zdroj!AX$16,A988-1,0))</f>
        <v/>
      </c>
      <c r="F998" s="157"/>
      <c r="G998" s="158"/>
    </row>
    <row r="999" spans="1:7" x14ac:dyDescent="0.25">
      <c r="B999" s="159"/>
      <c r="C999" s="67" t="str">
        <f ca="1">IF(OFFSET(Zdroj!AY$16,A988-1,0)=0,"",CONCATENATE("B",$A$2+5," - ",Zdroj!$AY$15))</f>
        <v/>
      </c>
      <c r="D999" s="65" t="str">
        <f ca="1">IF(C999="","",CONCATENATE(OFFSET(Zdroj!AY$16,A988-1,0)))</f>
        <v/>
      </c>
      <c r="E999" s="34" t="str">
        <f ca="1">IF(C999="","",OFFSET(Zdroj!AZ$16,A988-1,0))</f>
        <v/>
      </c>
      <c r="F999" s="157"/>
      <c r="G999" s="158"/>
    </row>
    <row r="1000" spans="1:7" x14ac:dyDescent="0.25">
      <c r="B1000" s="159"/>
      <c r="C1000" s="67" t="str">
        <f ca="1">IF(OFFSET(Zdroj!BA$16,A988-1,0)=0,"",CONCATENATE("B",$A$2+6," - ",Zdroj!$BA$15))</f>
        <v/>
      </c>
      <c r="D1000" s="65" t="str">
        <f ca="1">IF(C1000="","",CONCATENATE(OFFSET(Zdroj!BA$16,A988-1,0)))</f>
        <v/>
      </c>
      <c r="E1000" s="34" t="str">
        <f ca="1">IF(C1000="","",OFFSET(Zdroj!BB$16,A988-1,0))</f>
        <v/>
      </c>
      <c r="F1000" s="157"/>
      <c r="G1000" s="158"/>
    </row>
    <row r="1001" spans="1:7" x14ac:dyDescent="0.25">
      <c r="B1001" s="159"/>
      <c r="C1001" s="67" t="str">
        <f ca="1">IF(OFFSET(Zdroj!BC$16,A988-1,0)=0,"",CONCATENATE("B",$A$2+7," - ",Zdroj!$BC$15))</f>
        <v/>
      </c>
      <c r="D1001" s="65" t="str">
        <f ca="1">IF(C1001="","",CONCATENATE(OFFSET(Zdroj!BC$16,A988-1,0)))</f>
        <v/>
      </c>
      <c r="E1001" s="34" t="str">
        <f ca="1">IF(C1001="","",OFFSET(Zdroj!BD$16,A988-1,0))</f>
        <v/>
      </c>
      <c r="F1001" s="157"/>
      <c r="G1001" s="158"/>
    </row>
    <row r="1002" spans="1:7" x14ac:dyDescent="0.25">
      <c r="B1002" s="159"/>
      <c r="C1002" s="67" t="str">
        <f ca="1">IF(OFFSET(Zdroj!BE$16,A988-1,0)=0,"",CONCATENATE("B",$A$2+8," - ",Zdroj!$BE$15))</f>
        <v/>
      </c>
      <c r="D1002" s="65" t="str">
        <f ca="1">IF(C1002="","",CONCATENATE(OFFSET(Zdroj!BE$16,A988-1,0)))</f>
        <v/>
      </c>
      <c r="E1002" s="34" t="str">
        <f ca="1">IF(C1002="","",OFFSET(Zdroj!BF$16,A988-1,0))</f>
        <v/>
      </c>
      <c r="F1002" s="157"/>
      <c r="G1002" s="158"/>
    </row>
    <row r="1003" spans="1:7" x14ac:dyDescent="0.25">
      <c r="B1003" s="159"/>
      <c r="C1003" s="67" t="str">
        <f ca="1">IF(OFFSET(Zdroj!BG$16,A988-1,0)=0,"",CONCATENATE("C",$A$2," - ",Zdroj!$BG$15))</f>
        <v/>
      </c>
      <c r="D1003" s="65" t="str">
        <f ca="1">IF(C1003="","",CONCATENATE(OFFSET(Zdroj!BG$16,A988-1,0)))</f>
        <v/>
      </c>
      <c r="E1003" s="34" t="str">
        <f ca="1">IF(C1003="","",OFFSET(Zdroj!BH$16,A988-1,0))</f>
        <v/>
      </c>
      <c r="F1003" s="157" t="str">
        <f t="shared" ref="F1003" ca="1" si="227">IF(SUM(E1003:E1004)=0,"",SUM(E1003:E1004))</f>
        <v/>
      </c>
      <c r="G1003" s="158"/>
    </row>
    <row r="1004" spans="1:7" x14ac:dyDescent="0.25">
      <c r="B1004" s="159"/>
      <c r="C1004" s="67" t="str">
        <f ca="1">IF(OFFSET(Zdroj!BI$16,A988-1,0)=0,"",CONCATENATE("C",$A$2+1," - ",Zdroj!$BI$15))</f>
        <v/>
      </c>
      <c r="D1004" s="65" t="str">
        <f ca="1">IF(C1004="","",CONCATENATE(OFFSET(Zdroj!BI$16,A988-1,0)))</f>
        <v/>
      </c>
      <c r="E1004" s="34" t="str">
        <f ca="1">IF(C1004="","",OFFSET(Zdroj!BJ$16,A988-1,0))</f>
        <v/>
      </c>
      <c r="F1004" s="157"/>
      <c r="G1004" s="158"/>
    </row>
    <row r="1005" spans="1:7" x14ac:dyDescent="0.25">
      <c r="A1005">
        <f>SUM((ROW()+15)/17)</f>
        <v>60</v>
      </c>
      <c r="B1005" s="159" t="str">
        <f ca="1">IF(OFFSET(Zdroj!$B$16,A1005-1,0)&gt;0,CONCATENATE(A1005,"
","___ ","
",OFFSET(Zdroj!$B$16,A1005-1,0)),"")</f>
        <v/>
      </c>
      <c r="C1005" s="67" t="str">
        <f ca="1">IF(OFFSET(Zdroj!AI$16,A1005-1,0)=0,"",CONCATENATE("A",$A$2," - ",Zdroj!$AI$15))</f>
        <v/>
      </c>
      <c r="D1005" s="65" t="str">
        <f ca="1">IF(C1005="","",CONCATENATE(OFFSET(Zdroj!AI$16,A1005-1,0)," - ",OFFSET(Zdroj!BK$16,A1005-1,0)))</f>
        <v/>
      </c>
      <c r="E1005" s="34" t="str">
        <f ca="1">IF(C1005="","",OFFSET(Zdroj!BL$16,A1005-1,0))</f>
        <v/>
      </c>
      <c r="F1005" s="157" t="str">
        <f t="shared" ref="F1005" ca="1" si="228">IF(SUM(E1005:E1010)=0,"",SUM(E1005:E1010))</f>
        <v/>
      </c>
      <c r="G1005" s="158" t="str">
        <f t="shared" ref="G1005" ca="1" si="229">IF(SUM(E1005:E1021)=0,"",SUM(E1005:E1021))</f>
        <v/>
      </c>
    </row>
    <row r="1006" spans="1:7" x14ac:dyDescent="0.25">
      <c r="B1006" s="159"/>
      <c r="C1006" s="67" t="str">
        <f ca="1">IF(OFFSET(Zdroj!AJ$16,A1005-1,0)=0,"",CONCATENATE("A",$A$2+1," - ",Zdroj!$AJ$15))</f>
        <v/>
      </c>
      <c r="D1006" s="65" t="str">
        <f ca="1">IF(C1006="","",CONCATENATE(OFFSET(Zdroj!AJ$16,A1005-1,0)," - ",OFFSET(Zdroj!BM$16,A1005-1,0)))</f>
        <v/>
      </c>
      <c r="E1006" s="34" t="str">
        <f ca="1">IF(C1006="","",OFFSET(Zdroj!BN$16,A1005-1,0))</f>
        <v/>
      </c>
      <c r="F1006" s="157"/>
      <c r="G1006" s="158"/>
    </row>
    <row r="1007" spans="1:7" x14ac:dyDescent="0.25">
      <c r="B1007" s="159"/>
      <c r="C1007" s="67" t="str">
        <f ca="1">IF(OFFSET(Zdroj!AK$16,A1005-1,0)=0,"",CONCATENATE("A",$A$2+2," - ",Zdroj!$AK$15))</f>
        <v/>
      </c>
      <c r="D1007" s="65" t="str">
        <f ca="1">IF(C1007="","",CONCATENATE(OFFSET(Zdroj!AK$16,A1005-1,0)," - ",OFFSET(Zdroj!BO$16,A1005-1,0)))</f>
        <v/>
      </c>
      <c r="E1007" s="34" t="str">
        <f ca="1">IF(C1007="","",OFFSET(Zdroj!BP$16,A1005-1,0))</f>
        <v/>
      </c>
      <c r="F1007" s="157"/>
      <c r="G1007" s="158"/>
    </row>
    <row r="1008" spans="1:7" x14ac:dyDescent="0.25">
      <c r="B1008" s="159"/>
      <c r="C1008" s="67" t="str">
        <f ca="1">IF(OFFSET(Zdroj!AL$16,A1005-1,0)=0,"",CONCATENATE("A",$A$2+3," - ",Zdroj!$AL$15))</f>
        <v/>
      </c>
      <c r="D1008" s="65" t="str">
        <f ca="1">IF(C1008="","",CONCATENATE(OFFSET(Zdroj!AL$16,A1005-1,0)," - ",OFFSET(Zdroj!BQ$16,A1005-1,0)))</f>
        <v/>
      </c>
      <c r="E1008" s="34" t="str">
        <f ca="1">IF(C1008="","",OFFSET(Zdroj!BR$16,A1005-1,0))</f>
        <v/>
      </c>
      <c r="F1008" s="157"/>
      <c r="G1008" s="158"/>
    </row>
    <row r="1009" spans="1:7" x14ac:dyDescent="0.25">
      <c r="B1009" s="159"/>
      <c r="C1009" s="67" t="str">
        <f ca="1">IF(OFFSET(Zdroj!AM$16,A1005-1,0)=0,"",CONCATENATE("A",$A$2+4," - ",Zdroj!$AM$15))</f>
        <v/>
      </c>
      <c r="D1009" s="65" t="str">
        <f ca="1">IF(C1009="","",CONCATENATE(OFFSET(Zdroj!AM$16,A1005-1,0)," - ",OFFSET(Zdroj!BS$16,A1005-1,0)))</f>
        <v/>
      </c>
      <c r="E1009" s="34" t="str">
        <f ca="1">IF(C1009="","",OFFSET(Zdroj!BT$16,A1005-1,0))</f>
        <v/>
      </c>
      <c r="F1009" s="157"/>
      <c r="G1009" s="158"/>
    </row>
    <row r="1010" spans="1:7" x14ac:dyDescent="0.25">
      <c r="B1010" s="159"/>
      <c r="C1010" s="67" t="str">
        <f ca="1">IF(OFFSET(Zdroj!AN$16,A1005-1,0)=0,"",CONCATENATE("A",$A$2+5," - ",Zdroj!$AN$15))</f>
        <v/>
      </c>
      <c r="D1010" s="65" t="str">
        <f ca="1">IF(C1010="","",CONCATENATE(OFFSET(Zdroj!AN$16,A1005-1,0)," - ",OFFSET(Zdroj!BU$16,A1005-1,0)))</f>
        <v/>
      </c>
      <c r="E1010" s="34" t="str">
        <f ca="1">IF(C1010="","",OFFSET(Zdroj!BV$16,A1005-1,0))</f>
        <v/>
      </c>
      <c r="F1010" s="157"/>
      <c r="G1010" s="158"/>
    </row>
    <row r="1011" spans="1:7" x14ac:dyDescent="0.25">
      <c r="B1011" s="159"/>
      <c r="C1011" s="67" t="str">
        <f ca="1">IF(OFFSET(Zdroj!AO$16,A1005-1,0)=0,"",CONCATENATE("B",$A$2," - ",Zdroj!$AO$15))</f>
        <v/>
      </c>
      <c r="D1011" s="65" t="str">
        <f ca="1">IF(C1011="","",CONCATENATE(OFFSET(Zdroj!AO$16,A1005-1,0)))</f>
        <v/>
      </c>
      <c r="E1011" s="34" t="str">
        <f ca="1">IF(C1011="","",OFFSET(Zdroj!AP$16,A1005-1,0))</f>
        <v/>
      </c>
      <c r="F1011" s="157" t="str">
        <f t="shared" ref="F1011" ca="1" si="230">IF(SUM(E1011:E1019)=0,"",SUM(E1011:E1019))</f>
        <v/>
      </c>
      <c r="G1011" s="158"/>
    </row>
    <row r="1012" spans="1:7" x14ac:dyDescent="0.25">
      <c r="B1012" s="159"/>
      <c r="C1012" s="67" t="str">
        <f ca="1">IF(OFFSET(Zdroj!AQ$16,A1005-1,0)=0,"",CONCATENATE("B",$A$2+1," - ",Zdroj!$AQ$15))</f>
        <v/>
      </c>
      <c r="D1012" s="65" t="str">
        <f ca="1">IF(C1012="","",CONCATENATE(OFFSET(Zdroj!AQ$16,A1005-1,0)))</f>
        <v/>
      </c>
      <c r="E1012" s="34" t="str">
        <f ca="1">IF(C1012="","",OFFSET(Zdroj!AR$16,A1005-1,0))</f>
        <v/>
      </c>
      <c r="F1012" s="157"/>
      <c r="G1012" s="158"/>
    </row>
    <row r="1013" spans="1:7" x14ac:dyDescent="0.25">
      <c r="B1013" s="159"/>
      <c r="C1013" s="67" t="str">
        <f ca="1">IF(OFFSET(Zdroj!AS$16,A1005-1,0)=0,"",CONCATENATE("B",$A$2+2," - ",Zdroj!$AS$15))</f>
        <v/>
      </c>
      <c r="D1013" s="65" t="str">
        <f ca="1">IF(C1013="","",CONCATENATE(OFFSET(Zdroj!AS$16,A1005-1,0)))</f>
        <v/>
      </c>
      <c r="E1013" s="34" t="str">
        <f ca="1">IF(C1013="","",OFFSET(Zdroj!AT$16,A1005-1,0))</f>
        <v/>
      </c>
      <c r="F1013" s="157"/>
      <c r="G1013" s="158"/>
    </row>
    <row r="1014" spans="1:7" x14ac:dyDescent="0.25">
      <c r="B1014" s="159"/>
      <c r="C1014" s="67" t="str">
        <f ca="1">IF(OFFSET(Zdroj!AU$16,A1005-1,0)=0,"",CONCATENATE("B",$A$2+3," - ",Zdroj!$AU$15))</f>
        <v/>
      </c>
      <c r="D1014" s="65" t="str">
        <f ca="1">IF(C1014="","",CONCATENATE(OFFSET(Zdroj!AU$16,A1005-1,0)))</f>
        <v/>
      </c>
      <c r="E1014" s="34" t="str">
        <f ca="1">IF(C1014="","",OFFSET(Zdroj!AV$16,A1005-1,0))</f>
        <v/>
      </c>
      <c r="F1014" s="157"/>
      <c r="G1014" s="158"/>
    </row>
    <row r="1015" spans="1:7" x14ac:dyDescent="0.25">
      <c r="B1015" s="159"/>
      <c r="C1015" s="67" t="str">
        <f ca="1">IF(OFFSET(Zdroj!AW$16,A1005-1,0)=0,"",CONCATENATE("B",$A$2+4," - ",Zdroj!$AW$15))</f>
        <v/>
      </c>
      <c r="D1015" s="65" t="str">
        <f ca="1">IF(C1015="","",CONCATENATE(OFFSET(Zdroj!AW$16,A1005-1,0)))</f>
        <v/>
      </c>
      <c r="E1015" s="34" t="str">
        <f ca="1">IF(C1015="","",OFFSET(Zdroj!AX$16,A1005-1,0))</f>
        <v/>
      </c>
      <c r="F1015" s="157"/>
      <c r="G1015" s="158"/>
    </row>
    <row r="1016" spans="1:7" x14ac:dyDescent="0.25">
      <c r="B1016" s="159"/>
      <c r="C1016" s="67" t="str">
        <f ca="1">IF(OFFSET(Zdroj!AY$16,A1005-1,0)=0,"",CONCATENATE("B",$A$2+5," - ",Zdroj!$AY$15))</f>
        <v/>
      </c>
      <c r="D1016" s="65" t="str">
        <f ca="1">IF(C1016="","",CONCATENATE(OFFSET(Zdroj!AY$16,A1005-1,0)))</f>
        <v/>
      </c>
      <c r="E1016" s="34" t="str">
        <f ca="1">IF(C1016="","",OFFSET(Zdroj!AZ$16,A1005-1,0))</f>
        <v/>
      </c>
      <c r="F1016" s="157"/>
      <c r="G1016" s="158"/>
    </row>
    <row r="1017" spans="1:7" x14ac:dyDescent="0.25">
      <c r="B1017" s="159"/>
      <c r="C1017" s="67" t="str">
        <f ca="1">IF(OFFSET(Zdroj!BA$16,A1005-1,0)=0,"",CONCATENATE("B",$A$2+6," - ",Zdroj!$BA$15))</f>
        <v/>
      </c>
      <c r="D1017" s="65" t="str">
        <f ca="1">IF(C1017="","",CONCATENATE(OFFSET(Zdroj!BA$16,A1005-1,0)))</f>
        <v/>
      </c>
      <c r="E1017" s="34" t="str">
        <f ca="1">IF(C1017="","",OFFSET(Zdroj!BB$16,A1005-1,0))</f>
        <v/>
      </c>
      <c r="F1017" s="157"/>
      <c r="G1017" s="158"/>
    </row>
    <row r="1018" spans="1:7" x14ac:dyDescent="0.25">
      <c r="B1018" s="159"/>
      <c r="C1018" s="67" t="str">
        <f ca="1">IF(OFFSET(Zdroj!BC$16,A1005-1,0)=0,"",CONCATENATE("B",$A$2+7," - ",Zdroj!$BC$15))</f>
        <v/>
      </c>
      <c r="D1018" s="65" t="str">
        <f ca="1">IF(C1018="","",CONCATENATE(OFFSET(Zdroj!BC$16,A1005-1,0)))</f>
        <v/>
      </c>
      <c r="E1018" s="34" t="str">
        <f ca="1">IF(C1018="","",OFFSET(Zdroj!BD$16,A1005-1,0))</f>
        <v/>
      </c>
      <c r="F1018" s="157"/>
      <c r="G1018" s="158"/>
    </row>
    <row r="1019" spans="1:7" x14ac:dyDescent="0.25">
      <c r="B1019" s="159"/>
      <c r="C1019" s="67" t="str">
        <f ca="1">IF(OFFSET(Zdroj!BE$16,A1005-1,0)=0,"",CONCATENATE("B",$A$2+8," - ",Zdroj!$BE$15))</f>
        <v/>
      </c>
      <c r="D1019" s="65" t="str">
        <f ca="1">IF(C1019="","",CONCATENATE(OFFSET(Zdroj!BE$16,A1005-1,0)))</f>
        <v/>
      </c>
      <c r="E1019" s="34" t="str">
        <f ca="1">IF(C1019="","",OFFSET(Zdroj!BF$16,A1005-1,0))</f>
        <v/>
      </c>
      <c r="F1019" s="157"/>
      <c r="G1019" s="158"/>
    </row>
    <row r="1020" spans="1:7" x14ac:dyDescent="0.25">
      <c r="B1020" s="159"/>
      <c r="C1020" s="67" t="str">
        <f ca="1">IF(OFFSET(Zdroj!BG$16,A1005-1,0)=0,"",CONCATENATE("C",$A$2," - ",Zdroj!$BG$15))</f>
        <v/>
      </c>
      <c r="D1020" s="65" t="str">
        <f ca="1">IF(C1020="","",CONCATENATE(OFFSET(Zdroj!BG$16,A1005-1,0)))</f>
        <v/>
      </c>
      <c r="E1020" s="34" t="str">
        <f ca="1">IF(C1020="","",OFFSET(Zdroj!BH$16,A1005-1,0))</f>
        <v/>
      </c>
      <c r="F1020" s="157" t="str">
        <f t="shared" ref="F1020" ca="1" si="231">IF(SUM(E1020:E1021)=0,"",SUM(E1020:E1021))</f>
        <v/>
      </c>
      <c r="G1020" s="158"/>
    </row>
    <row r="1021" spans="1:7" x14ac:dyDescent="0.25">
      <c r="B1021" s="159"/>
      <c r="C1021" s="67" t="str">
        <f ca="1">IF(OFFSET(Zdroj!BI$16,A1005-1,0)=0,"",CONCATENATE("C",$A$2+1," - ",Zdroj!$BI$15))</f>
        <v/>
      </c>
      <c r="D1021" s="65" t="str">
        <f ca="1">IF(C1021="","",CONCATENATE(OFFSET(Zdroj!BI$16,A1005-1,0)))</f>
        <v/>
      </c>
      <c r="E1021" s="34" t="str">
        <f ca="1">IF(C1021="","",OFFSET(Zdroj!BJ$16,A1005-1,0))</f>
        <v/>
      </c>
      <c r="F1021" s="157"/>
      <c r="G1021" s="158"/>
    </row>
    <row r="1022" spans="1:7" x14ac:dyDescent="0.25">
      <c r="A1022">
        <f>SUM((ROW()+15)/17)</f>
        <v>61</v>
      </c>
      <c r="B1022" s="159" t="str">
        <f ca="1">IF(OFFSET(Zdroj!$B$16,A1022-1,0)&gt;0,CONCATENATE(A1022,"
","___ ","
",OFFSET(Zdroj!$B$16,A1022-1,0)),"")</f>
        <v/>
      </c>
      <c r="C1022" s="67" t="str">
        <f ca="1">IF(OFFSET(Zdroj!AI$16,A1022-1,0)=0,"",CONCATENATE("A",$A$2," - ",Zdroj!$AI$15))</f>
        <v/>
      </c>
      <c r="D1022" s="65" t="str">
        <f ca="1">IF(C1022="","",CONCATENATE(OFFSET(Zdroj!AI$16,A1022-1,0)," - ",OFFSET(Zdroj!BK$16,A1022-1,0)))</f>
        <v/>
      </c>
      <c r="E1022" s="34" t="str">
        <f ca="1">IF(C1022="","",OFFSET(Zdroj!BL$16,A1022-1,0))</f>
        <v/>
      </c>
      <c r="F1022" s="157" t="str">
        <f t="shared" ref="F1022" ca="1" si="232">IF(SUM(E1022:E1027)=0,"",SUM(E1022:E1027))</f>
        <v/>
      </c>
      <c r="G1022" s="158" t="str">
        <f t="shared" ref="G1022" ca="1" si="233">IF(SUM(E1022:E1038)=0,"",SUM(E1022:E1038))</f>
        <v/>
      </c>
    </row>
    <row r="1023" spans="1:7" x14ac:dyDescent="0.25">
      <c r="B1023" s="159"/>
      <c r="C1023" s="67" t="str">
        <f ca="1">IF(OFFSET(Zdroj!AJ$16,A1022-1,0)=0,"",CONCATENATE("A",$A$2+1," - ",Zdroj!$AJ$15))</f>
        <v/>
      </c>
      <c r="D1023" s="65" t="str">
        <f ca="1">IF(C1023="","",CONCATENATE(OFFSET(Zdroj!AJ$16,A1022-1,0)," - ",OFFSET(Zdroj!BM$16,A1022-1,0)))</f>
        <v/>
      </c>
      <c r="E1023" s="34" t="str">
        <f ca="1">IF(C1023="","",OFFSET(Zdroj!BN$16,A1022-1,0))</f>
        <v/>
      </c>
      <c r="F1023" s="157"/>
      <c r="G1023" s="158"/>
    </row>
    <row r="1024" spans="1:7" x14ac:dyDescent="0.25">
      <c r="B1024" s="159"/>
      <c r="C1024" s="67" t="str">
        <f ca="1">IF(OFFSET(Zdroj!AK$16,A1022-1,0)=0,"",CONCATENATE("A",$A$2+2," - ",Zdroj!$AK$15))</f>
        <v/>
      </c>
      <c r="D1024" s="65" t="str">
        <f ca="1">IF(C1024="","",CONCATENATE(OFFSET(Zdroj!AK$16,A1022-1,0)," - ",OFFSET(Zdroj!BO$16,A1022-1,0)))</f>
        <v/>
      </c>
      <c r="E1024" s="34" t="str">
        <f ca="1">IF(C1024="","",OFFSET(Zdroj!BP$16,A1022-1,0))</f>
        <v/>
      </c>
      <c r="F1024" s="157"/>
      <c r="G1024" s="158"/>
    </row>
    <row r="1025" spans="1:7" x14ac:dyDescent="0.25">
      <c r="B1025" s="159"/>
      <c r="C1025" s="67" t="str">
        <f ca="1">IF(OFFSET(Zdroj!AL$16,A1022-1,0)=0,"",CONCATENATE("A",$A$2+3," - ",Zdroj!$AL$15))</f>
        <v/>
      </c>
      <c r="D1025" s="65" t="str">
        <f ca="1">IF(C1025="","",CONCATENATE(OFFSET(Zdroj!AL$16,A1022-1,0)," - ",OFFSET(Zdroj!BQ$16,A1022-1,0)))</f>
        <v/>
      </c>
      <c r="E1025" s="34" t="str">
        <f ca="1">IF(C1025="","",OFFSET(Zdroj!BR$16,A1022-1,0))</f>
        <v/>
      </c>
      <c r="F1025" s="157"/>
      <c r="G1025" s="158"/>
    </row>
    <row r="1026" spans="1:7" x14ac:dyDescent="0.25">
      <c r="B1026" s="159"/>
      <c r="C1026" s="67" t="str">
        <f ca="1">IF(OFFSET(Zdroj!AM$16,A1022-1,0)=0,"",CONCATENATE("A",$A$2+4," - ",Zdroj!$AM$15))</f>
        <v/>
      </c>
      <c r="D1026" s="65" t="str">
        <f ca="1">IF(C1026="","",CONCATENATE(OFFSET(Zdroj!AM$16,A1022-1,0)," - ",OFFSET(Zdroj!BS$16,A1022-1,0)))</f>
        <v/>
      </c>
      <c r="E1026" s="34" t="str">
        <f ca="1">IF(C1026="","",OFFSET(Zdroj!BT$16,A1022-1,0))</f>
        <v/>
      </c>
      <c r="F1026" s="157"/>
      <c r="G1026" s="158"/>
    </row>
    <row r="1027" spans="1:7" x14ac:dyDescent="0.25">
      <c r="B1027" s="159"/>
      <c r="C1027" s="67" t="str">
        <f ca="1">IF(OFFSET(Zdroj!AN$16,A1022-1,0)=0,"",CONCATENATE("A",$A$2+5," - ",Zdroj!$AN$15))</f>
        <v/>
      </c>
      <c r="D1027" s="65" t="str">
        <f ca="1">IF(C1027="","",CONCATENATE(OFFSET(Zdroj!AN$16,A1022-1,0)," - ",OFFSET(Zdroj!BU$16,A1022-1,0)))</f>
        <v/>
      </c>
      <c r="E1027" s="34" t="str">
        <f ca="1">IF(C1027="","",OFFSET(Zdroj!BV$16,A1022-1,0))</f>
        <v/>
      </c>
      <c r="F1027" s="157"/>
      <c r="G1027" s="158"/>
    </row>
    <row r="1028" spans="1:7" x14ac:dyDescent="0.25">
      <c r="B1028" s="159"/>
      <c r="C1028" s="67" t="str">
        <f ca="1">IF(OFFSET(Zdroj!AO$16,A1022-1,0)=0,"",CONCATENATE("B",$A$2," - ",Zdroj!$AO$15))</f>
        <v/>
      </c>
      <c r="D1028" s="65" t="str">
        <f ca="1">IF(C1028="","",CONCATENATE(OFFSET(Zdroj!AO$16,A1022-1,0)))</f>
        <v/>
      </c>
      <c r="E1028" s="34" t="str">
        <f ca="1">IF(C1028="","",OFFSET(Zdroj!AP$16,A1022-1,0))</f>
        <v/>
      </c>
      <c r="F1028" s="157" t="str">
        <f t="shared" ref="F1028" ca="1" si="234">IF(SUM(E1028:E1036)=0,"",SUM(E1028:E1036))</f>
        <v/>
      </c>
      <c r="G1028" s="158"/>
    </row>
    <row r="1029" spans="1:7" x14ac:dyDescent="0.25">
      <c r="B1029" s="159"/>
      <c r="C1029" s="67" t="str">
        <f ca="1">IF(OFFSET(Zdroj!AQ$16,A1022-1,0)=0,"",CONCATENATE("B",$A$2+1," - ",Zdroj!$AQ$15))</f>
        <v/>
      </c>
      <c r="D1029" s="65" t="str">
        <f ca="1">IF(C1029="","",CONCATENATE(OFFSET(Zdroj!AQ$16,A1022-1,0)))</f>
        <v/>
      </c>
      <c r="E1029" s="34" t="str">
        <f ca="1">IF(C1029="","",OFFSET(Zdroj!AR$16,A1022-1,0))</f>
        <v/>
      </c>
      <c r="F1029" s="157"/>
      <c r="G1029" s="158"/>
    </row>
    <row r="1030" spans="1:7" x14ac:dyDescent="0.25">
      <c r="B1030" s="159"/>
      <c r="C1030" s="67" t="str">
        <f ca="1">IF(OFFSET(Zdroj!AS$16,A1022-1,0)=0,"",CONCATENATE("B",$A$2+2," - ",Zdroj!$AS$15))</f>
        <v/>
      </c>
      <c r="D1030" s="65" t="str">
        <f ca="1">IF(C1030="","",CONCATENATE(OFFSET(Zdroj!AS$16,A1022-1,0)))</f>
        <v/>
      </c>
      <c r="E1030" s="34" t="str">
        <f ca="1">IF(C1030="","",OFFSET(Zdroj!AT$16,A1022-1,0))</f>
        <v/>
      </c>
      <c r="F1030" s="157"/>
      <c r="G1030" s="158"/>
    </row>
    <row r="1031" spans="1:7" x14ac:dyDescent="0.25">
      <c r="B1031" s="159"/>
      <c r="C1031" s="67" t="str">
        <f ca="1">IF(OFFSET(Zdroj!AU$16,A1022-1,0)=0,"",CONCATENATE("B",$A$2+3," - ",Zdroj!$AU$15))</f>
        <v/>
      </c>
      <c r="D1031" s="65" t="str">
        <f ca="1">IF(C1031="","",CONCATENATE(OFFSET(Zdroj!AU$16,A1022-1,0)))</f>
        <v/>
      </c>
      <c r="E1031" s="34" t="str">
        <f ca="1">IF(C1031="","",OFFSET(Zdroj!AV$16,A1022-1,0))</f>
        <v/>
      </c>
      <c r="F1031" s="157"/>
      <c r="G1031" s="158"/>
    </row>
    <row r="1032" spans="1:7" x14ac:dyDescent="0.25">
      <c r="B1032" s="159"/>
      <c r="C1032" s="67" t="str">
        <f ca="1">IF(OFFSET(Zdroj!AW$16,A1022-1,0)=0,"",CONCATENATE("B",$A$2+4," - ",Zdroj!$AW$15))</f>
        <v/>
      </c>
      <c r="D1032" s="65" t="str">
        <f ca="1">IF(C1032="","",CONCATENATE(OFFSET(Zdroj!AW$16,A1022-1,0)))</f>
        <v/>
      </c>
      <c r="E1032" s="34" t="str">
        <f ca="1">IF(C1032="","",OFFSET(Zdroj!AX$16,A1022-1,0))</f>
        <v/>
      </c>
      <c r="F1032" s="157"/>
      <c r="G1032" s="158"/>
    </row>
    <row r="1033" spans="1:7" x14ac:dyDescent="0.25">
      <c r="B1033" s="159"/>
      <c r="C1033" s="67" t="str">
        <f ca="1">IF(OFFSET(Zdroj!AY$16,A1022-1,0)=0,"",CONCATENATE("B",$A$2+5," - ",Zdroj!$AY$15))</f>
        <v/>
      </c>
      <c r="D1033" s="65" t="str">
        <f ca="1">IF(C1033="","",CONCATENATE(OFFSET(Zdroj!AY$16,A1022-1,0)))</f>
        <v/>
      </c>
      <c r="E1033" s="34" t="str">
        <f ca="1">IF(C1033="","",OFFSET(Zdroj!AZ$16,A1022-1,0))</f>
        <v/>
      </c>
      <c r="F1033" s="157"/>
      <c r="G1033" s="158"/>
    </row>
    <row r="1034" spans="1:7" x14ac:dyDescent="0.25">
      <c r="B1034" s="159"/>
      <c r="C1034" s="67" t="str">
        <f ca="1">IF(OFFSET(Zdroj!BA$16,A1022-1,0)=0,"",CONCATENATE("B",$A$2+6," - ",Zdroj!$BA$15))</f>
        <v/>
      </c>
      <c r="D1034" s="65" t="str">
        <f ca="1">IF(C1034="","",CONCATENATE(OFFSET(Zdroj!BA$16,A1022-1,0)))</f>
        <v/>
      </c>
      <c r="E1034" s="34" t="str">
        <f ca="1">IF(C1034="","",OFFSET(Zdroj!BB$16,A1022-1,0))</f>
        <v/>
      </c>
      <c r="F1034" s="157"/>
      <c r="G1034" s="158"/>
    </row>
    <row r="1035" spans="1:7" x14ac:dyDescent="0.25">
      <c r="B1035" s="159"/>
      <c r="C1035" s="67" t="str">
        <f ca="1">IF(OFFSET(Zdroj!BC$16,A1022-1,0)=0,"",CONCATENATE("B",$A$2+7," - ",Zdroj!$BC$15))</f>
        <v/>
      </c>
      <c r="D1035" s="65" t="str">
        <f ca="1">IF(C1035="","",CONCATENATE(OFFSET(Zdroj!BC$16,A1022-1,0)))</f>
        <v/>
      </c>
      <c r="E1035" s="34" t="str">
        <f ca="1">IF(C1035="","",OFFSET(Zdroj!BD$16,A1022-1,0))</f>
        <v/>
      </c>
      <c r="F1035" s="157"/>
      <c r="G1035" s="158"/>
    </row>
    <row r="1036" spans="1:7" x14ac:dyDescent="0.25">
      <c r="B1036" s="159"/>
      <c r="C1036" s="67" t="str">
        <f ca="1">IF(OFFSET(Zdroj!BE$16,A1022-1,0)=0,"",CONCATENATE("B",$A$2+8," - ",Zdroj!$BE$15))</f>
        <v/>
      </c>
      <c r="D1036" s="65" t="str">
        <f ca="1">IF(C1036="","",CONCATENATE(OFFSET(Zdroj!BE$16,A1022-1,0)))</f>
        <v/>
      </c>
      <c r="E1036" s="34" t="str">
        <f ca="1">IF(C1036="","",OFFSET(Zdroj!BF$16,A1022-1,0))</f>
        <v/>
      </c>
      <c r="F1036" s="157"/>
      <c r="G1036" s="158"/>
    </row>
    <row r="1037" spans="1:7" x14ac:dyDescent="0.25">
      <c r="B1037" s="159"/>
      <c r="C1037" s="67" t="str">
        <f ca="1">IF(OFFSET(Zdroj!BG$16,A1022-1,0)=0,"",CONCATENATE("C",$A$2," - ",Zdroj!$BG$15))</f>
        <v/>
      </c>
      <c r="D1037" s="65" t="str">
        <f ca="1">IF(C1037="","",CONCATENATE(OFFSET(Zdroj!BG$16,A1022-1,0)))</f>
        <v/>
      </c>
      <c r="E1037" s="34" t="str">
        <f ca="1">IF(C1037="","",OFFSET(Zdroj!BH$16,A1022-1,0))</f>
        <v/>
      </c>
      <c r="F1037" s="157" t="str">
        <f t="shared" ref="F1037" ca="1" si="235">IF(SUM(E1037:E1038)=0,"",SUM(E1037:E1038))</f>
        <v/>
      </c>
      <c r="G1037" s="158"/>
    </row>
    <row r="1038" spans="1:7" x14ac:dyDescent="0.25">
      <c r="B1038" s="159"/>
      <c r="C1038" s="67" t="str">
        <f ca="1">IF(OFFSET(Zdroj!BI$16,A1022-1,0)=0,"",CONCATENATE("C",$A$2+1," - ",Zdroj!$BI$15))</f>
        <v/>
      </c>
      <c r="D1038" s="65" t="str">
        <f ca="1">IF(C1038="","",CONCATENATE(OFFSET(Zdroj!BI$16,A1022-1,0)))</f>
        <v/>
      </c>
      <c r="E1038" s="34" t="str">
        <f ca="1">IF(C1038="","",OFFSET(Zdroj!BJ$16,A1022-1,0))</f>
        <v/>
      </c>
      <c r="F1038" s="157"/>
      <c r="G1038" s="158"/>
    </row>
    <row r="1039" spans="1:7" x14ac:dyDescent="0.25">
      <c r="A1039">
        <f>SUM((ROW()+15)/17)</f>
        <v>62</v>
      </c>
      <c r="B1039" s="159" t="str">
        <f ca="1">IF(OFFSET(Zdroj!$B$16,A1039-1,0)&gt;0,CONCATENATE(A1039,"
","___ ","
",OFFSET(Zdroj!$B$16,A1039-1,0)),"")</f>
        <v/>
      </c>
      <c r="C1039" s="67" t="str">
        <f ca="1">IF(OFFSET(Zdroj!AI$16,A1039-1,0)=0,"",CONCATENATE("A",$A$2," - ",Zdroj!$AI$15))</f>
        <v/>
      </c>
      <c r="D1039" s="65" t="str">
        <f ca="1">IF(C1039="","",CONCATENATE(OFFSET(Zdroj!AI$16,A1039-1,0)," - ",OFFSET(Zdroj!BK$16,A1039-1,0)))</f>
        <v/>
      </c>
      <c r="E1039" s="34" t="str">
        <f ca="1">IF(C1039="","",OFFSET(Zdroj!BL$16,A1039-1,0))</f>
        <v/>
      </c>
      <c r="F1039" s="157" t="str">
        <f t="shared" ref="F1039" ca="1" si="236">IF(SUM(E1039:E1044)=0,"",SUM(E1039:E1044))</f>
        <v/>
      </c>
      <c r="G1039" s="158" t="str">
        <f t="shared" ref="G1039" ca="1" si="237">IF(SUM(E1039:E1055)=0,"",SUM(E1039:E1055))</f>
        <v/>
      </c>
    </row>
    <row r="1040" spans="1:7" x14ac:dyDescent="0.25">
      <c r="B1040" s="159"/>
      <c r="C1040" s="67" t="str">
        <f ca="1">IF(OFFSET(Zdroj!AJ$16,A1039-1,0)=0,"",CONCATENATE("A",$A$2+1," - ",Zdroj!$AJ$15))</f>
        <v/>
      </c>
      <c r="D1040" s="65" t="str">
        <f ca="1">IF(C1040="","",CONCATENATE(OFFSET(Zdroj!AJ$16,A1039-1,0)," - ",OFFSET(Zdroj!BM$16,A1039-1,0)))</f>
        <v/>
      </c>
      <c r="E1040" s="34" t="str">
        <f ca="1">IF(C1040="","",OFFSET(Zdroj!BN$16,A1039-1,0))</f>
        <v/>
      </c>
      <c r="F1040" s="157"/>
      <c r="G1040" s="158"/>
    </row>
    <row r="1041" spans="1:7" x14ac:dyDescent="0.25">
      <c r="B1041" s="159"/>
      <c r="C1041" s="67" t="str">
        <f ca="1">IF(OFFSET(Zdroj!AK$16,A1039-1,0)=0,"",CONCATENATE("A",$A$2+2," - ",Zdroj!$AK$15))</f>
        <v/>
      </c>
      <c r="D1041" s="65" t="str">
        <f ca="1">IF(C1041="","",CONCATENATE(OFFSET(Zdroj!AK$16,A1039-1,0)," - ",OFFSET(Zdroj!BO$16,A1039-1,0)))</f>
        <v/>
      </c>
      <c r="E1041" s="34" t="str">
        <f ca="1">IF(C1041="","",OFFSET(Zdroj!BP$16,A1039-1,0))</f>
        <v/>
      </c>
      <c r="F1041" s="157"/>
      <c r="G1041" s="158"/>
    </row>
    <row r="1042" spans="1:7" x14ac:dyDescent="0.25">
      <c r="B1042" s="159"/>
      <c r="C1042" s="67" t="str">
        <f ca="1">IF(OFFSET(Zdroj!AL$16,A1039-1,0)=0,"",CONCATENATE("A",$A$2+3," - ",Zdroj!$AL$15))</f>
        <v/>
      </c>
      <c r="D1042" s="65" t="str">
        <f ca="1">IF(C1042="","",CONCATENATE(OFFSET(Zdroj!AL$16,A1039-1,0)," - ",OFFSET(Zdroj!BQ$16,A1039-1,0)))</f>
        <v/>
      </c>
      <c r="E1042" s="34" t="str">
        <f ca="1">IF(C1042="","",OFFSET(Zdroj!BR$16,A1039-1,0))</f>
        <v/>
      </c>
      <c r="F1042" s="157"/>
      <c r="G1042" s="158"/>
    </row>
    <row r="1043" spans="1:7" x14ac:dyDescent="0.25">
      <c r="B1043" s="159"/>
      <c r="C1043" s="67" t="str">
        <f ca="1">IF(OFFSET(Zdroj!AM$16,A1039-1,0)=0,"",CONCATENATE("A",$A$2+4," - ",Zdroj!$AM$15))</f>
        <v/>
      </c>
      <c r="D1043" s="65" t="str">
        <f ca="1">IF(C1043="","",CONCATENATE(OFFSET(Zdroj!AM$16,A1039-1,0)," - ",OFFSET(Zdroj!BS$16,A1039-1,0)))</f>
        <v/>
      </c>
      <c r="E1043" s="34" t="str">
        <f ca="1">IF(C1043="","",OFFSET(Zdroj!BT$16,A1039-1,0))</f>
        <v/>
      </c>
      <c r="F1043" s="157"/>
      <c r="G1043" s="158"/>
    </row>
    <row r="1044" spans="1:7" x14ac:dyDescent="0.25">
      <c r="B1044" s="159"/>
      <c r="C1044" s="67" t="str">
        <f ca="1">IF(OFFSET(Zdroj!AN$16,A1039-1,0)=0,"",CONCATENATE("A",$A$2+5," - ",Zdroj!$AN$15))</f>
        <v/>
      </c>
      <c r="D1044" s="65" t="str">
        <f ca="1">IF(C1044="","",CONCATENATE(OFFSET(Zdroj!AN$16,A1039-1,0)," - ",OFFSET(Zdroj!BU$16,A1039-1,0)))</f>
        <v/>
      </c>
      <c r="E1044" s="34" t="str">
        <f ca="1">IF(C1044="","",OFFSET(Zdroj!BV$16,A1039-1,0))</f>
        <v/>
      </c>
      <c r="F1044" s="157"/>
      <c r="G1044" s="158"/>
    </row>
    <row r="1045" spans="1:7" x14ac:dyDescent="0.25">
      <c r="B1045" s="159"/>
      <c r="C1045" s="67" t="str">
        <f ca="1">IF(OFFSET(Zdroj!AO$16,A1039-1,0)=0,"",CONCATENATE("B",$A$2," - ",Zdroj!$AO$15))</f>
        <v/>
      </c>
      <c r="D1045" s="65" t="str">
        <f ca="1">IF(C1045="","",CONCATENATE(OFFSET(Zdroj!AO$16,A1039-1,0)))</f>
        <v/>
      </c>
      <c r="E1045" s="34" t="str">
        <f ca="1">IF(C1045="","",OFFSET(Zdroj!AP$16,A1039-1,0))</f>
        <v/>
      </c>
      <c r="F1045" s="157" t="str">
        <f t="shared" ref="F1045" ca="1" si="238">IF(SUM(E1045:E1053)=0,"",SUM(E1045:E1053))</f>
        <v/>
      </c>
      <c r="G1045" s="158"/>
    </row>
    <row r="1046" spans="1:7" x14ac:dyDescent="0.25">
      <c r="B1046" s="159"/>
      <c r="C1046" s="67" t="str">
        <f ca="1">IF(OFFSET(Zdroj!AQ$16,A1039-1,0)=0,"",CONCATENATE("B",$A$2+1," - ",Zdroj!$AQ$15))</f>
        <v/>
      </c>
      <c r="D1046" s="65" t="str">
        <f ca="1">IF(C1046="","",CONCATENATE(OFFSET(Zdroj!AQ$16,A1039-1,0)))</f>
        <v/>
      </c>
      <c r="E1046" s="34" t="str">
        <f ca="1">IF(C1046="","",OFFSET(Zdroj!AR$16,A1039-1,0))</f>
        <v/>
      </c>
      <c r="F1046" s="157"/>
      <c r="G1046" s="158"/>
    </row>
    <row r="1047" spans="1:7" x14ac:dyDescent="0.25">
      <c r="B1047" s="159"/>
      <c r="C1047" s="67" t="str">
        <f ca="1">IF(OFFSET(Zdroj!AS$16,A1039-1,0)=0,"",CONCATENATE("B",$A$2+2," - ",Zdroj!$AS$15))</f>
        <v/>
      </c>
      <c r="D1047" s="65" t="str">
        <f ca="1">IF(C1047="","",CONCATENATE(OFFSET(Zdroj!AS$16,A1039-1,0)))</f>
        <v/>
      </c>
      <c r="E1047" s="34" t="str">
        <f ca="1">IF(C1047="","",OFFSET(Zdroj!AT$16,A1039-1,0))</f>
        <v/>
      </c>
      <c r="F1047" s="157"/>
      <c r="G1047" s="158"/>
    </row>
    <row r="1048" spans="1:7" x14ac:dyDescent="0.25">
      <c r="B1048" s="159"/>
      <c r="C1048" s="67" t="str">
        <f ca="1">IF(OFFSET(Zdroj!AU$16,A1039-1,0)=0,"",CONCATENATE("B",$A$2+3," - ",Zdroj!$AU$15))</f>
        <v/>
      </c>
      <c r="D1048" s="65" t="str">
        <f ca="1">IF(C1048="","",CONCATENATE(OFFSET(Zdroj!AU$16,A1039-1,0)))</f>
        <v/>
      </c>
      <c r="E1048" s="34" t="str">
        <f ca="1">IF(C1048="","",OFFSET(Zdroj!AV$16,A1039-1,0))</f>
        <v/>
      </c>
      <c r="F1048" s="157"/>
      <c r="G1048" s="158"/>
    </row>
    <row r="1049" spans="1:7" x14ac:dyDescent="0.25">
      <c r="B1049" s="159"/>
      <c r="C1049" s="67" t="str">
        <f ca="1">IF(OFFSET(Zdroj!AW$16,A1039-1,0)=0,"",CONCATENATE("B",$A$2+4," - ",Zdroj!$AW$15))</f>
        <v/>
      </c>
      <c r="D1049" s="65" t="str">
        <f ca="1">IF(C1049="","",CONCATENATE(OFFSET(Zdroj!AW$16,A1039-1,0)))</f>
        <v/>
      </c>
      <c r="E1049" s="34" t="str">
        <f ca="1">IF(C1049="","",OFFSET(Zdroj!AX$16,A1039-1,0))</f>
        <v/>
      </c>
      <c r="F1049" s="157"/>
      <c r="G1049" s="158"/>
    </row>
    <row r="1050" spans="1:7" x14ac:dyDescent="0.25">
      <c r="B1050" s="159"/>
      <c r="C1050" s="67" t="str">
        <f ca="1">IF(OFFSET(Zdroj!AY$16,A1039-1,0)=0,"",CONCATENATE("B",$A$2+5," - ",Zdroj!$AY$15))</f>
        <v/>
      </c>
      <c r="D1050" s="65" t="str">
        <f ca="1">IF(C1050="","",CONCATENATE(OFFSET(Zdroj!AY$16,A1039-1,0)))</f>
        <v/>
      </c>
      <c r="E1050" s="34" t="str">
        <f ca="1">IF(C1050="","",OFFSET(Zdroj!AZ$16,A1039-1,0))</f>
        <v/>
      </c>
      <c r="F1050" s="157"/>
      <c r="G1050" s="158"/>
    </row>
    <row r="1051" spans="1:7" x14ac:dyDescent="0.25">
      <c r="B1051" s="159"/>
      <c r="C1051" s="67" t="str">
        <f ca="1">IF(OFFSET(Zdroj!BA$16,A1039-1,0)=0,"",CONCATENATE("B",$A$2+6," - ",Zdroj!$BA$15))</f>
        <v/>
      </c>
      <c r="D1051" s="65" t="str">
        <f ca="1">IF(C1051="","",CONCATENATE(OFFSET(Zdroj!BA$16,A1039-1,0)))</f>
        <v/>
      </c>
      <c r="E1051" s="34" t="str">
        <f ca="1">IF(C1051="","",OFFSET(Zdroj!BB$16,A1039-1,0))</f>
        <v/>
      </c>
      <c r="F1051" s="157"/>
      <c r="G1051" s="158"/>
    </row>
    <row r="1052" spans="1:7" x14ac:dyDescent="0.25">
      <c r="B1052" s="159"/>
      <c r="C1052" s="67" t="str">
        <f ca="1">IF(OFFSET(Zdroj!BC$16,A1039-1,0)=0,"",CONCATENATE("B",$A$2+7," - ",Zdroj!$BC$15))</f>
        <v/>
      </c>
      <c r="D1052" s="65" t="str">
        <f ca="1">IF(C1052="","",CONCATENATE(OFFSET(Zdroj!BC$16,A1039-1,0)))</f>
        <v/>
      </c>
      <c r="E1052" s="34" t="str">
        <f ca="1">IF(C1052="","",OFFSET(Zdroj!BD$16,A1039-1,0))</f>
        <v/>
      </c>
      <c r="F1052" s="157"/>
      <c r="G1052" s="158"/>
    </row>
    <row r="1053" spans="1:7" x14ac:dyDescent="0.25">
      <c r="B1053" s="159"/>
      <c r="C1053" s="67" t="str">
        <f ca="1">IF(OFFSET(Zdroj!BE$16,A1039-1,0)=0,"",CONCATENATE("B",$A$2+8," - ",Zdroj!$BE$15))</f>
        <v/>
      </c>
      <c r="D1053" s="65" t="str">
        <f ca="1">IF(C1053="","",CONCATENATE(OFFSET(Zdroj!BE$16,A1039-1,0)))</f>
        <v/>
      </c>
      <c r="E1053" s="34" t="str">
        <f ca="1">IF(C1053="","",OFFSET(Zdroj!BF$16,A1039-1,0))</f>
        <v/>
      </c>
      <c r="F1053" s="157"/>
      <c r="G1053" s="158"/>
    </row>
    <row r="1054" spans="1:7" x14ac:dyDescent="0.25">
      <c r="B1054" s="159"/>
      <c r="C1054" s="67" t="str">
        <f ca="1">IF(OFFSET(Zdroj!BG$16,A1039-1,0)=0,"",CONCATENATE("C",$A$2," - ",Zdroj!$BG$15))</f>
        <v/>
      </c>
      <c r="D1054" s="65" t="str">
        <f ca="1">IF(C1054="","",CONCATENATE(OFFSET(Zdroj!BG$16,A1039-1,0)))</f>
        <v/>
      </c>
      <c r="E1054" s="34" t="str">
        <f ca="1">IF(C1054="","",OFFSET(Zdroj!BH$16,A1039-1,0))</f>
        <v/>
      </c>
      <c r="F1054" s="157" t="str">
        <f t="shared" ref="F1054" ca="1" si="239">IF(SUM(E1054:E1055)=0,"",SUM(E1054:E1055))</f>
        <v/>
      </c>
      <c r="G1054" s="158"/>
    </row>
    <row r="1055" spans="1:7" x14ac:dyDescent="0.25">
      <c r="B1055" s="159"/>
      <c r="C1055" s="67" t="str">
        <f ca="1">IF(OFFSET(Zdroj!BI$16,A1039-1,0)=0,"",CONCATENATE("C",$A$2+1," - ",Zdroj!$BI$15))</f>
        <v/>
      </c>
      <c r="D1055" s="65" t="str">
        <f ca="1">IF(C1055="","",CONCATENATE(OFFSET(Zdroj!BI$16,A1039-1,0)))</f>
        <v/>
      </c>
      <c r="E1055" s="34" t="str">
        <f ca="1">IF(C1055="","",OFFSET(Zdroj!BJ$16,A1039-1,0))</f>
        <v/>
      </c>
      <c r="F1055" s="157"/>
      <c r="G1055" s="158"/>
    </row>
    <row r="1056" spans="1:7" x14ac:dyDescent="0.25">
      <c r="A1056">
        <f>SUM((ROW()+15)/17)</f>
        <v>63</v>
      </c>
      <c r="B1056" s="159" t="str">
        <f ca="1">IF(OFFSET(Zdroj!$B$16,A1056-1,0)&gt;0,CONCATENATE(A1056,"
","___ ","
",OFFSET(Zdroj!$B$16,A1056-1,0)),"")</f>
        <v/>
      </c>
      <c r="C1056" s="67" t="str">
        <f ca="1">IF(OFFSET(Zdroj!AI$16,A1056-1,0)=0,"",CONCATENATE("A",$A$2," - ",Zdroj!$AI$15))</f>
        <v/>
      </c>
      <c r="D1056" s="65" t="str">
        <f ca="1">IF(C1056="","",CONCATENATE(OFFSET(Zdroj!AI$16,A1056-1,0)," - ",OFFSET(Zdroj!BK$16,A1056-1,0)))</f>
        <v/>
      </c>
      <c r="E1056" s="34" t="str">
        <f ca="1">IF(C1056="","",OFFSET(Zdroj!BL$16,A1056-1,0))</f>
        <v/>
      </c>
      <c r="F1056" s="157" t="str">
        <f t="shared" ref="F1056" ca="1" si="240">IF(SUM(E1056:E1061)=0,"",SUM(E1056:E1061))</f>
        <v/>
      </c>
      <c r="G1056" s="158" t="str">
        <f t="shared" ref="G1056" ca="1" si="241">IF(SUM(E1056:E1072)=0,"",SUM(E1056:E1072))</f>
        <v/>
      </c>
    </row>
    <row r="1057" spans="2:7" x14ac:dyDescent="0.25">
      <c r="B1057" s="159"/>
      <c r="C1057" s="67" t="str">
        <f ca="1">IF(OFFSET(Zdroj!AJ$16,A1056-1,0)=0,"",CONCATENATE("A",$A$2+1," - ",Zdroj!$AJ$15))</f>
        <v/>
      </c>
      <c r="D1057" s="65" t="str">
        <f ca="1">IF(C1057="","",CONCATENATE(OFFSET(Zdroj!AJ$16,A1056-1,0)," - ",OFFSET(Zdroj!BM$16,A1056-1,0)))</f>
        <v/>
      </c>
      <c r="E1057" s="34" t="str">
        <f ca="1">IF(C1057="","",OFFSET(Zdroj!BN$16,A1056-1,0))</f>
        <v/>
      </c>
      <c r="F1057" s="157"/>
      <c r="G1057" s="158"/>
    </row>
    <row r="1058" spans="2:7" x14ac:dyDescent="0.25">
      <c r="B1058" s="159"/>
      <c r="C1058" s="67" t="str">
        <f ca="1">IF(OFFSET(Zdroj!AK$16,A1056-1,0)=0,"",CONCATENATE("A",$A$2+2," - ",Zdroj!$AK$15))</f>
        <v/>
      </c>
      <c r="D1058" s="65" t="str">
        <f ca="1">IF(C1058="","",CONCATENATE(OFFSET(Zdroj!AK$16,A1056-1,0)," - ",OFFSET(Zdroj!BO$16,A1056-1,0)))</f>
        <v/>
      </c>
      <c r="E1058" s="34" t="str">
        <f ca="1">IF(C1058="","",OFFSET(Zdroj!BP$16,A1056-1,0))</f>
        <v/>
      </c>
      <c r="F1058" s="157"/>
      <c r="G1058" s="158"/>
    </row>
    <row r="1059" spans="2:7" x14ac:dyDescent="0.25">
      <c r="B1059" s="159"/>
      <c r="C1059" s="67" t="str">
        <f ca="1">IF(OFFSET(Zdroj!AL$16,A1056-1,0)=0,"",CONCATENATE("A",$A$2+3," - ",Zdroj!$AL$15))</f>
        <v/>
      </c>
      <c r="D1059" s="65" t="str">
        <f ca="1">IF(C1059="","",CONCATENATE(OFFSET(Zdroj!AL$16,A1056-1,0)," - ",OFFSET(Zdroj!BQ$16,A1056-1,0)))</f>
        <v/>
      </c>
      <c r="E1059" s="34" t="str">
        <f ca="1">IF(C1059="","",OFFSET(Zdroj!BR$16,A1056-1,0))</f>
        <v/>
      </c>
      <c r="F1059" s="157"/>
      <c r="G1059" s="158"/>
    </row>
    <row r="1060" spans="2:7" x14ac:dyDescent="0.25">
      <c r="B1060" s="159"/>
      <c r="C1060" s="67" t="str">
        <f ca="1">IF(OFFSET(Zdroj!AM$16,A1056-1,0)=0,"",CONCATENATE("A",$A$2+4," - ",Zdroj!$AM$15))</f>
        <v/>
      </c>
      <c r="D1060" s="65" t="str">
        <f ca="1">IF(C1060="","",CONCATENATE(OFFSET(Zdroj!AM$16,A1056-1,0)," - ",OFFSET(Zdroj!BS$16,A1056-1,0)))</f>
        <v/>
      </c>
      <c r="E1060" s="34" t="str">
        <f ca="1">IF(C1060="","",OFFSET(Zdroj!BT$16,A1056-1,0))</f>
        <v/>
      </c>
      <c r="F1060" s="157"/>
      <c r="G1060" s="158"/>
    </row>
    <row r="1061" spans="2:7" x14ac:dyDescent="0.25">
      <c r="B1061" s="159"/>
      <c r="C1061" s="67" t="str">
        <f ca="1">IF(OFFSET(Zdroj!AN$16,A1056-1,0)=0,"",CONCATENATE("A",$A$2+5," - ",Zdroj!$AN$15))</f>
        <v/>
      </c>
      <c r="D1061" s="65" t="str">
        <f ca="1">IF(C1061="","",CONCATENATE(OFFSET(Zdroj!AN$16,A1056-1,0)," - ",OFFSET(Zdroj!BU$16,A1056-1,0)))</f>
        <v/>
      </c>
      <c r="E1061" s="34" t="str">
        <f ca="1">IF(C1061="","",OFFSET(Zdroj!BV$16,A1056-1,0))</f>
        <v/>
      </c>
      <c r="F1061" s="157"/>
      <c r="G1061" s="158"/>
    </row>
    <row r="1062" spans="2:7" x14ac:dyDescent="0.25">
      <c r="B1062" s="159"/>
      <c r="C1062" s="67" t="str">
        <f ca="1">IF(OFFSET(Zdroj!AO$16,A1056-1,0)=0,"",CONCATENATE("B",$A$2," - ",Zdroj!$AO$15))</f>
        <v/>
      </c>
      <c r="D1062" s="65" t="str">
        <f ca="1">IF(C1062="","",CONCATENATE(OFFSET(Zdroj!AO$16,A1056-1,0)))</f>
        <v/>
      </c>
      <c r="E1062" s="34" t="str">
        <f ca="1">IF(C1062="","",OFFSET(Zdroj!AP$16,A1056-1,0))</f>
        <v/>
      </c>
      <c r="F1062" s="157" t="str">
        <f t="shared" ref="F1062" ca="1" si="242">IF(SUM(E1062:E1070)=0,"",SUM(E1062:E1070))</f>
        <v/>
      </c>
      <c r="G1062" s="158"/>
    </row>
    <row r="1063" spans="2:7" x14ac:dyDescent="0.25">
      <c r="B1063" s="159"/>
      <c r="C1063" s="67" t="str">
        <f ca="1">IF(OFFSET(Zdroj!AQ$16,A1056-1,0)=0,"",CONCATENATE("B",$A$2+1," - ",Zdroj!$AQ$15))</f>
        <v/>
      </c>
      <c r="D1063" s="65" t="str">
        <f ca="1">IF(C1063="","",CONCATENATE(OFFSET(Zdroj!AQ$16,A1056-1,0)))</f>
        <v/>
      </c>
      <c r="E1063" s="34" t="str">
        <f ca="1">IF(C1063="","",OFFSET(Zdroj!AR$16,A1056-1,0))</f>
        <v/>
      </c>
      <c r="F1063" s="157"/>
      <c r="G1063" s="158"/>
    </row>
    <row r="1064" spans="2:7" x14ac:dyDescent="0.25">
      <c r="B1064" s="159"/>
      <c r="C1064" s="67" t="str">
        <f ca="1">IF(OFFSET(Zdroj!AS$16,A1056-1,0)=0,"",CONCATENATE("B",$A$2+2," - ",Zdroj!$AS$15))</f>
        <v/>
      </c>
      <c r="D1064" s="65" t="str">
        <f ca="1">IF(C1064="","",CONCATENATE(OFFSET(Zdroj!AS$16,A1056-1,0)))</f>
        <v/>
      </c>
      <c r="E1064" s="34" t="str">
        <f ca="1">IF(C1064="","",OFFSET(Zdroj!AT$16,A1056-1,0))</f>
        <v/>
      </c>
      <c r="F1064" s="157"/>
      <c r="G1064" s="158"/>
    </row>
    <row r="1065" spans="2:7" x14ac:dyDescent="0.25">
      <c r="B1065" s="159"/>
      <c r="C1065" s="67" t="str">
        <f ca="1">IF(OFFSET(Zdroj!AU$16,A1056-1,0)=0,"",CONCATENATE("B",$A$2+3," - ",Zdroj!$AU$15))</f>
        <v/>
      </c>
      <c r="D1065" s="65" t="str">
        <f ca="1">IF(C1065="","",CONCATENATE(OFFSET(Zdroj!AU$16,A1056-1,0)))</f>
        <v/>
      </c>
      <c r="E1065" s="34" t="str">
        <f ca="1">IF(C1065="","",OFFSET(Zdroj!AV$16,A1056-1,0))</f>
        <v/>
      </c>
      <c r="F1065" s="157"/>
      <c r="G1065" s="158"/>
    </row>
    <row r="1066" spans="2:7" x14ac:dyDescent="0.25">
      <c r="B1066" s="159"/>
      <c r="C1066" s="67" t="str">
        <f ca="1">IF(OFFSET(Zdroj!AW$16,A1056-1,0)=0,"",CONCATENATE("B",$A$2+4," - ",Zdroj!$AW$15))</f>
        <v/>
      </c>
      <c r="D1066" s="65" t="str">
        <f ca="1">IF(C1066="","",CONCATENATE(OFFSET(Zdroj!AW$16,A1056-1,0)))</f>
        <v/>
      </c>
      <c r="E1066" s="34" t="str">
        <f ca="1">IF(C1066="","",OFFSET(Zdroj!AX$16,A1056-1,0))</f>
        <v/>
      </c>
      <c r="F1066" s="157"/>
      <c r="G1066" s="158"/>
    </row>
    <row r="1067" spans="2:7" x14ac:dyDescent="0.25">
      <c r="B1067" s="159"/>
      <c r="C1067" s="67" t="str">
        <f ca="1">IF(OFFSET(Zdroj!AY$16,A1056-1,0)=0,"",CONCATENATE("B",$A$2+5," - ",Zdroj!$AY$15))</f>
        <v/>
      </c>
      <c r="D1067" s="65" t="str">
        <f ca="1">IF(C1067="","",CONCATENATE(OFFSET(Zdroj!AY$16,A1056-1,0)))</f>
        <v/>
      </c>
      <c r="E1067" s="34" t="str">
        <f ca="1">IF(C1067="","",OFFSET(Zdroj!AZ$16,A1056-1,0))</f>
        <v/>
      </c>
      <c r="F1067" s="157"/>
      <c r="G1067" s="158"/>
    </row>
    <row r="1068" spans="2:7" x14ac:dyDescent="0.25">
      <c r="B1068" s="159"/>
      <c r="C1068" s="67" t="str">
        <f ca="1">IF(OFFSET(Zdroj!BA$16,A1056-1,0)=0,"",CONCATENATE("B",$A$2+6," - ",Zdroj!$BA$15))</f>
        <v/>
      </c>
      <c r="D1068" s="65" t="str">
        <f ca="1">IF(C1068="","",CONCATENATE(OFFSET(Zdroj!BA$16,A1056-1,0)))</f>
        <v/>
      </c>
      <c r="E1068" s="34" t="str">
        <f ca="1">IF(C1068="","",OFFSET(Zdroj!BB$16,A1056-1,0))</f>
        <v/>
      </c>
      <c r="F1068" s="157"/>
      <c r="G1068" s="158"/>
    </row>
    <row r="1069" spans="2:7" x14ac:dyDescent="0.25">
      <c r="B1069" s="159"/>
      <c r="C1069" s="67" t="str">
        <f ca="1">IF(OFFSET(Zdroj!BC$16,A1056-1,0)=0,"",CONCATENATE("B",$A$2+7," - ",Zdroj!$BC$15))</f>
        <v/>
      </c>
      <c r="D1069" s="65" t="str">
        <f ca="1">IF(C1069="","",CONCATENATE(OFFSET(Zdroj!BC$16,A1056-1,0)))</f>
        <v/>
      </c>
      <c r="E1069" s="34" t="str">
        <f ca="1">IF(C1069="","",OFFSET(Zdroj!BD$16,A1056-1,0))</f>
        <v/>
      </c>
      <c r="F1069" s="157"/>
      <c r="G1069" s="158"/>
    </row>
    <row r="1070" spans="2:7" x14ac:dyDescent="0.25">
      <c r="B1070" s="159"/>
      <c r="C1070" s="67" t="str">
        <f ca="1">IF(OFFSET(Zdroj!BE$16,A1056-1,0)=0,"",CONCATENATE("B",$A$2+8," - ",Zdroj!$BE$15))</f>
        <v/>
      </c>
      <c r="D1070" s="65" t="str">
        <f ca="1">IF(C1070="","",CONCATENATE(OFFSET(Zdroj!BE$16,A1056-1,0)))</f>
        <v/>
      </c>
      <c r="E1070" s="34" t="str">
        <f ca="1">IF(C1070="","",OFFSET(Zdroj!BF$16,A1056-1,0))</f>
        <v/>
      </c>
      <c r="F1070" s="157"/>
      <c r="G1070" s="158"/>
    </row>
    <row r="1071" spans="2:7" x14ac:dyDescent="0.25">
      <c r="B1071" s="159"/>
      <c r="C1071" s="67" t="str">
        <f ca="1">IF(OFFSET(Zdroj!BG$16,A1056-1,0)=0,"",CONCATENATE("C",$A$2," - ",Zdroj!$BG$15))</f>
        <v/>
      </c>
      <c r="D1071" s="65" t="str">
        <f ca="1">IF(C1071="","",CONCATENATE(OFFSET(Zdroj!BG$16,A1056-1,0)))</f>
        <v/>
      </c>
      <c r="E1071" s="34" t="str">
        <f ca="1">IF(C1071="","",OFFSET(Zdroj!BH$16,A1056-1,0))</f>
        <v/>
      </c>
      <c r="F1071" s="157" t="str">
        <f t="shared" ref="F1071" ca="1" si="243">IF(SUM(E1071:E1072)=0,"",SUM(E1071:E1072))</f>
        <v/>
      </c>
      <c r="G1071" s="158"/>
    </row>
    <row r="1072" spans="2:7" x14ac:dyDescent="0.25">
      <c r="B1072" s="159"/>
      <c r="C1072" s="67" t="str">
        <f ca="1">IF(OFFSET(Zdroj!BI$16,A1056-1,0)=0,"",CONCATENATE("C",$A$2+1," - ",Zdroj!$BI$15))</f>
        <v/>
      </c>
      <c r="D1072" s="65" t="str">
        <f ca="1">IF(C1072="","",CONCATENATE(OFFSET(Zdroj!BI$16,A1056-1,0)))</f>
        <v/>
      </c>
      <c r="E1072" s="34" t="str">
        <f ca="1">IF(C1072="","",OFFSET(Zdroj!BJ$16,A1056-1,0))</f>
        <v/>
      </c>
      <c r="F1072" s="157"/>
      <c r="G1072" s="158"/>
    </row>
    <row r="1073" spans="1:7" x14ac:dyDescent="0.25">
      <c r="A1073">
        <f>SUM((ROW()+15)/17)</f>
        <v>64</v>
      </c>
      <c r="B1073" s="159" t="str">
        <f ca="1">IF(OFFSET(Zdroj!$B$16,A1073-1,0)&gt;0,CONCATENATE(A1073,"
","___ ","
",OFFSET(Zdroj!$B$16,A1073-1,0)),"")</f>
        <v/>
      </c>
      <c r="C1073" s="67" t="str">
        <f ca="1">IF(OFFSET(Zdroj!AI$16,A1073-1,0)=0,"",CONCATENATE("A",$A$2," - ",Zdroj!$AI$15))</f>
        <v/>
      </c>
      <c r="D1073" s="65" t="str">
        <f ca="1">IF(C1073="","",CONCATENATE(OFFSET(Zdroj!AI$16,A1073-1,0)," - ",OFFSET(Zdroj!BK$16,A1073-1,0)))</f>
        <v/>
      </c>
      <c r="E1073" s="34" t="str">
        <f ca="1">IF(C1073="","",OFFSET(Zdroj!BL$16,A1073-1,0))</f>
        <v/>
      </c>
      <c r="F1073" s="157" t="str">
        <f t="shared" ref="F1073" ca="1" si="244">IF(SUM(E1073:E1078)=0,"",SUM(E1073:E1078))</f>
        <v/>
      </c>
      <c r="G1073" s="158" t="str">
        <f t="shared" ref="G1073" ca="1" si="245">IF(SUM(E1073:E1089)=0,"",SUM(E1073:E1089))</f>
        <v/>
      </c>
    </row>
    <row r="1074" spans="1:7" x14ac:dyDescent="0.25">
      <c r="B1074" s="159"/>
      <c r="C1074" s="67" t="str">
        <f ca="1">IF(OFFSET(Zdroj!AJ$16,A1073-1,0)=0,"",CONCATENATE("A",$A$2+1," - ",Zdroj!$AJ$15))</f>
        <v/>
      </c>
      <c r="D1074" s="65" t="str">
        <f ca="1">IF(C1074="","",CONCATENATE(OFFSET(Zdroj!AJ$16,A1073-1,0)," - ",OFFSET(Zdroj!BM$16,A1073-1,0)))</f>
        <v/>
      </c>
      <c r="E1074" s="34" t="str">
        <f ca="1">IF(C1074="","",OFFSET(Zdroj!BN$16,A1073-1,0))</f>
        <v/>
      </c>
      <c r="F1074" s="157"/>
      <c r="G1074" s="158"/>
    </row>
    <row r="1075" spans="1:7" x14ac:dyDescent="0.25">
      <c r="B1075" s="159"/>
      <c r="C1075" s="67" t="str">
        <f ca="1">IF(OFFSET(Zdroj!AK$16,A1073-1,0)=0,"",CONCATENATE("A",$A$2+2," - ",Zdroj!$AK$15))</f>
        <v/>
      </c>
      <c r="D1075" s="65" t="str">
        <f ca="1">IF(C1075="","",CONCATENATE(OFFSET(Zdroj!AK$16,A1073-1,0)," - ",OFFSET(Zdroj!BO$16,A1073-1,0)))</f>
        <v/>
      </c>
      <c r="E1075" s="34" t="str">
        <f ca="1">IF(C1075="","",OFFSET(Zdroj!BP$16,A1073-1,0))</f>
        <v/>
      </c>
      <c r="F1075" s="157"/>
      <c r="G1075" s="158"/>
    </row>
    <row r="1076" spans="1:7" x14ac:dyDescent="0.25">
      <c r="B1076" s="159"/>
      <c r="C1076" s="67" t="str">
        <f ca="1">IF(OFFSET(Zdroj!AL$16,A1073-1,0)=0,"",CONCATENATE("A",$A$2+3," - ",Zdroj!$AL$15))</f>
        <v/>
      </c>
      <c r="D1076" s="65" t="str">
        <f ca="1">IF(C1076="","",CONCATENATE(OFFSET(Zdroj!AL$16,A1073-1,0)," - ",OFFSET(Zdroj!BQ$16,A1073-1,0)))</f>
        <v/>
      </c>
      <c r="E1076" s="34" t="str">
        <f ca="1">IF(C1076="","",OFFSET(Zdroj!BR$16,A1073-1,0))</f>
        <v/>
      </c>
      <c r="F1076" s="157"/>
      <c r="G1076" s="158"/>
    </row>
    <row r="1077" spans="1:7" x14ac:dyDescent="0.25">
      <c r="B1077" s="159"/>
      <c r="C1077" s="67" t="str">
        <f ca="1">IF(OFFSET(Zdroj!AM$16,A1073-1,0)=0,"",CONCATENATE("A",$A$2+4," - ",Zdroj!$AM$15))</f>
        <v/>
      </c>
      <c r="D1077" s="65" t="str">
        <f ca="1">IF(C1077="","",CONCATENATE(OFFSET(Zdroj!AM$16,A1073-1,0)," - ",OFFSET(Zdroj!BS$16,A1073-1,0)))</f>
        <v/>
      </c>
      <c r="E1077" s="34" t="str">
        <f ca="1">IF(C1077="","",OFFSET(Zdroj!BT$16,A1073-1,0))</f>
        <v/>
      </c>
      <c r="F1077" s="157"/>
      <c r="G1077" s="158"/>
    </row>
    <row r="1078" spans="1:7" x14ac:dyDescent="0.25">
      <c r="B1078" s="159"/>
      <c r="C1078" s="67" t="str">
        <f ca="1">IF(OFFSET(Zdroj!AN$16,A1073-1,0)=0,"",CONCATENATE("A",$A$2+5," - ",Zdroj!$AN$15))</f>
        <v/>
      </c>
      <c r="D1078" s="65" t="str">
        <f ca="1">IF(C1078="","",CONCATENATE(OFFSET(Zdroj!AN$16,A1073-1,0)," - ",OFFSET(Zdroj!BU$16,A1073-1,0)))</f>
        <v/>
      </c>
      <c r="E1078" s="34" t="str">
        <f ca="1">IF(C1078="","",OFFSET(Zdroj!BV$16,A1073-1,0))</f>
        <v/>
      </c>
      <c r="F1078" s="157"/>
      <c r="G1078" s="158"/>
    </row>
    <row r="1079" spans="1:7" x14ac:dyDescent="0.25">
      <c r="B1079" s="159"/>
      <c r="C1079" s="67" t="str">
        <f ca="1">IF(OFFSET(Zdroj!AO$16,A1073-1,0)=0,"",CONCATENATE("B",$A$2," - ",Zdroj!$AO$15))</f>
        <v/>
      </c>
      <c r="D1079" s="65" t="str">
        <f ca="1">IF(C1079="","",CONCATENATE(OFFSET(Zdroj!AO$16,A1073-1,0)))</f>
        <v/>
      </c>
      <c r="E1079" s="34" t="str">
        <f ca="1">IF(C1079="","",OFFSET(Zdroj!AP$16,A1073-1,0))</f>
        <v/>
      </c>
      <c r="F1079" s="157" t="str">
        <f t="shared" ref="F1079" ca="1" si="246">IF(SUM(E1079:E1087)=0,"",SUM(E1079:E1087))</f>
        <v/>
      </c>
      <c r="G1079" s="158"/>
    </row>
    <row r="1080" spans="1:7" x14ac:dyDescent="0.25">
      <c r="B1080" s="159"/>
      <c r="C1080" s="67" t="str">
        <f ca="1">IF(OFFSET(Zdroj!AQ$16,A1073-1,0)=0,"",CONCATENATE("B",$A$2+1," - ",Zdroj!$AQ$15))</f>
        <v/>
      </c>
      <c r="D1080" s="65" t="str">
        <f ca="1">IF(C1080="","",CONCATENATE(OFFSET(Zdroj!AQ$16,A1073-1,0)))</f>
        <v/>
      </c>
      <c r="E1080" s="34" t="str">
        <f ca="1">IF(C1080="","",OFFSET(Zdroj!AR$16,A1073-1,0))</f>
        <v/>
      </c>
      <c r="F1080" s="157"/>
      <c r="G1080" s="158"/>
    </row>
    <row r="1081" spans="1:7" x14ac:dyDescent="0.25">
      <c r="B1081" s="159"/>
      <c r="C1081" s="67" t="str">
        <f ca="1">IF(OFFSET(Zdroj!AS$16,A1073-1,0)=0,"",CONCATENATE("B",$A$2+2," - ",Zdroj!$AS$15))</f>
        <v/>
      </c>
      <c r="D1081" s="65" t="str">
        <f ca="1">IF(C1081="","",CONCATENATE(OFFSET(Zdroj!AS$16,A1073-1,0)))</f>
        <v/>
      </c>
      <c r="E1081" s="34" t="str">
        <f ca="1">IF(C1081="","",OFFSET(Zdroj!AT$16,A1073-1,0))</f>
        <v/>
      </c>
      <c r="F1081" s="157"/>
      <c r="G1081" s="158"/>
    </row>
    <row r="1082" spans="1:7" x14ac:dyDescent="0.25">
      <c r="B1082" s="159"/>
      <c r="C1082" s="67" t="str">
        <f ca="1">IF(OFFSET(Zdroj!AU$16,A1073-1,0)=0,"",CONCATENATE("B",$A$2+3," - ",Zdroj!$AU$15))</f>
        <v/>
      </c>
      <c r="D1082" s="65" t="str">
        <f ca="1">IF(C1082="","",CONCATENATE(OFFSET(Zdroj!AU$16,A1073-1,0)))</f>
        <v/>
      </c>
      <c r="E1082" s="34" t="str">
        <f ca="1">IF(C1082="","",OFFSET(Zdroj!AV$16,A1073-1,0))</f>
        <v/>
      </c>
      <c r="F1082" s="157"/>
      <c r="G1082" s="158"/>
    </row>
    <row r="1083" spans="1:7" x14ac:dyDescent="0.25">
      <c r="B1083" s="159"/>
      <c r="C1083" s="67" t="str">
        <f ca="1">IF(OFFSET(Zdroj!AW$16,A1073-1,0)=0,"",CONCATENATE("B",$A$2+4," - ",Zdroj!$AW$15))</f>
        <v/>
      </c>
      <c r="D1083" s="65" t="str">
        <f ca="1">IF(C1083="","",CONCATENATE(OFFSET(Zdroj!AW$16,A1073-1,0)))</f>
        <v/>
      </c>
      <c r="E1083" s="34" t="str">
        <f ca="1">IF(C1083="","",OFFSET(Zdroj!AX$16,A1073-1,0))</f>
        <v/>
      </c>
      <c r="F1083" s="157"/>
      <c r="G1083" s="158"/>
    </row>
    <row r="1084" spans="1:7" x14ac:dyDescent="0.25">
      <c r="B1084" s="159"/>
      <c r="C1084" s="67" t="str">
        <f ca="1">IF(OFFSET(Zdroj!AY$16,A1073-1,0)=0,"",CONCATENATE("B",$A$2+5," - ",Zdroj!$AY$15))</f>
        <v/>
      </c>
      <c r="D1084" s="65" t="str">
        <f ca="1">IF(C1084="","",CONCATENATE(OFFSET(Zdroj!AY$16,A1073-1,0)))</f>
        <v/>
      </c>
      <c r="E1084" s="34" t="str">
        <f ca="1">IF(C1084="","",OFFSET(Zdroj!AZ$16,A1073-1,0))</f>
        <v/>
      </c>
      <c r="F1084" s="157"/>
      <c r="G1084" s="158"/>
    </row>
    <row r="1085" spans="1:7" x14ac:dyDescent="0.25">
      <c r="B1085" s="159"/>
      <c r="C1085" s="67" t="str">
        <f ca="1">IF(OFFSET(Zdroj!BA$16,A1073-1,0)=0,"",CONCATENATE("B",$A$2+6," - ",Zdroj!$BA$15))</f>
        <v/>
      </c>
      <c r="D1085" s="65" t="str">
        <f ca="1">IF(C1085="","",CONCATENATE(OFFSET(Zdroj!BA$16,A1073-1,0)))</f>
        <v/>
      </c>
      <c r="E1085" s="34" t="str">
        <f ca="1">IF(C1085="","",OFFSET(Zdroj!BB$16,A1073-1,0))</f>
        <v/>
      </c>
      <c r="F1085" s="157"/>
      <c r="G1085" s="158"/>
    </row>
    <row r="1086" spans="1:7" x14ac:dyDescent="0.25">
      <c r="B1086" s="159"/>
      <c r="C1086" s="67" t="str">
        <f ca="1">IF(OFFSET(Zdroj!BC$16,A1073-1,0)=0,"",CONCATENATE("B",$A$2+7," - ",Zdroj!$BC$15))</f>
        <v/>
      </c>
      <c r="D1086" s="65" t="str">
        <f ca="1">IF(C1086="","",CONCATENATE(OFFSET(Zdroj!BC$16,A1073-1,0)))</f>
        <v/>
      </c>
      <c r="E1086" s="34" t="str">
        <f ca="1">IF(C1086="","",OFFSET(Zdroj!BD$16,A1073-1,0))</f>
        <v/>
      </c>
      <c r="F1086" s="157"/>
      <c r="G1086" s="158"/>
    </row>
    <row r="1087" spans="1:7" x14ac:dyDescent="0.25">
      <c r="B1087" s="159"/>
      <c r="C1087" s="67" t="str">
        <f ca="1">IF(OFFSET(Zdroj!BE$16,A1073-1,0)=0,"",CONCATENATE("B",$A$2+8," - ",Zdroj!$BE$15))</f>
        <v/>
      </c>
      <c r="D1087" s="65" t="str">
        <f ca="1">IF(C1087="","",CONCATENATE(OFFSET(Zdroj!BE$16,A1073-1,0)))</f>
        <v/>
      </c>
      <c r="E1087" s="34" t="str">
        <f ca="1">IF(C1087="","",OFFSET(Zdroj!BF$16,A1073-1,0))</f>
        <v/>
      </c>
      <c r="F1087" s="157"/>
      <c r="G1087" s="158"/>
    </row>
    <row r="1088" spans="1:7" x14ac:dyDescent="0.25">
      <c r="B1088" s="159"/>
      <c r="C1088" s="67" t="str">
        <f ca="1">IF(OFFSET(Zdroj!BG$16,A1073-1,0)=0,"",CONCATENATE("C",$A$2," - ",Zdroj!$BG$15))</f>
        <v/>
      </c>
      <c r="D1088" s="65" t="str">
        <f ca="1">IF(C1088="","",CONCATENATE(OFFSET(Zdroj!BG$16,A1073-1,0)))</f>
        <v/>
      </c>
      <c r="E1088" s="34" t="str">
        <f ca="1">IF(C1088="","",OFFSET(Zdroj!BH$16,A1073-1,0))</f>
        <v/>
      </c>
      <c r="F1088" s="157" t="str">
        <f t="shared" ref="F1088" ca="1" si="247">IF(SUM(E1088:E1089)=0,"",SUM(E1088:E1089))</f>
        <v/>
      </c>
      <c r="G1088" s="158"/>
    </row>
    <row r="1089" spans="1:7" x14ac:dyDescent="0.25">
      <c r="B1089" s="159"/>
      <c r="C1089" s="67" t="str">
        <f ca="1">IF(OFFSET(Zdroj!BI$16,A1073-1,0)=0,"",CONCATENATE("C",$A$2+1," - ",Zdroj!$BI$15))</f>
        <v/>
      </c>
      <c r="D1089" s="65" t="str">
        <f ca="1">IF(C1089="","",CONCATENATE(OFFSET(Zdroj!BI$16,A1073-1,0)))</f>
        <v/>
      </c>
      <c r="E1089" s="34" t="str">
        <f ca="1">IF(C1089="","",OFFSET(Zdroj!BJ$16,A1073-1,0))</f>
        <v/>
      </c>
      <c r="F1089" s="157"/>
      <c r="G1089" s="158"/>
    </row>
    <row r="1090" spans="1:7" x14ac:dyDescent="0.25">
      <c r="A1090">
        <f>SUM((ROW()+15)/17)</f>
        <v>65</v>
      </c>
      <c r="B1090" s="159" t="str">
        <f ca="1">IF(OFFSET(Zdroj!$B$16,A1090-1,0)&gt;0,CONCATENATE(A1090,"
","___ ","
",OFFSET(Zdroj!$B$16,A1090-1,0)),"")</f>
        <v/>
      </c>
      <c r="C1090" s="67" t="str">
        <f ca="1">IF(OFFSET(Zdroj!AI$16,A1090-1,0)=0,"",CONCATENATE("A",$A$2," - ",Zdroj!$AI$15))</f>
        <v/>
      </c>
      <c r="D1090" s="65" t="str">
        <f ca="1">IF(C1090="","",CONCATENATE(OFFSET(Zdroj!AI$16,A1090-1,0)," - ",OFFSET(Zdroj!BK$16,A1090-1,0)))</f>
        <v/>
      </c>
      <c r="E1090" s="34" t="str">
        <f ca="1">IF(C1090="","",OFFSET(Zdroj!BL$16,A1090-1,0))</f>
        <v/>
      </c>
      <c r="F1090" s="157" t="str">
        <f t="shared" ref="F1090" ca="1" si="248">IF(SUM(E1090:E1095)=0,"",SUM(E1090:E1095))</f>
        <v/>
      </c>
      <c r="G1090" s="158" t="str">
        <f t="shared" ref="G1090" ca="1" si="249">IF(SUM(E1090:E1106)=0,"",SUM(E1090:E1106))</f>
        <v/>
      </c>
    </row>
    <row r="1091" spans="1:7" x14ac:dyDescent="0.25">
      <c r="B1091" s="159"/>
      <c r="C1091" s="67" t="str">
        <f ca="1">IF(OFFSET(Zdroj!AJ$16,A1090-1,0)=0,"",CONCATENATE("A",$A$2+1," - ",Zdroj!$AJ$15))</f>
        <v/>
      </c>
      <c r="D1091" s="65" t="str">
        <f ca="1">IF(C1091="","",CONCATENATE(OFFSET(Zdroj!AJ$16,A1090-1,0)," - ",OFFSET(Zdroj!BM$16,A1090-1,0)))</f>
        <v/>
      </c>
      <c r="E1091" s="34" t="str">
        <f ca="1">IF(C1091="","",OFFSET(Zdroj!BN$16,A1090-1,0))</f>
        <v/>
      </c>
      <c r="F1091" s="157"/>
      <c r="G1091" s="158"/>
    </row>
    <row r="1092" spans="1:7" x14ac:dyDescent="0.25">
      <c r="B1092" s="159"/>
      <c r="C1092" s="67" t="str">
        <f ca="1">IF(OFFSET(Zdroj!AK$16,A1090-1,0)=0,"",CONCATENATE("A",$A$2+2," - ",Zdroj!$AK$15))</f>
        <v/>
      </c>
      <c r="D1092" s="65" t="str">
        <f ca="1">IF(C1092="","",CONCATENATE(OFFSET(Zdroj!AK$16,A1090-1,0)," - ",OFFSET(Zdroj!BO$16,A1090-1,0)))</f>
        <v/>
      </c>
      <c r="E1092" s="34" t="str">
        <f ca="1">IF(C1092="","",OFFSET(Zdroj!BP$16,A1090-1,0))</f>
        <v/>
      </c>
      <c r="F1092" s="157"/>
      <c r="G1092" s="158"/>
    </row>
    <row r="1093" spans="1:7" x14ac:dyDescent="0.25">
      <c r="B1093" s="159"/>
      <c r="C1093" s="67" t="str">
        <f ca="1">IF(OFFSET(Zdroj!AL$16,A1090-1,0)=0,"",CONCATENATE("A",$A$2+3," - ",Zdroj!$AL$15))</f>
        <v/>
      </c>
      <c r="D1093" s="65" t="str">
        <f ca="1">IF(C1093="","",CONCATENATE(OFFSET(Zdroj!AL$16,A1090-1,0)," - ",OFFSET(Zdroj!BQ$16,A1090-1,0)))</f>
        <v/>
      </c>
      <c r="E1093" s="34" t="str">
        <f ca="1">IF(C1093="","",OFFSET(Zdroj!BR$16,A1090-1,0))</f>
        <v/>
      </c>
      <c r="F1093" s="157"/>
      <c r="G1093" s="158"/>
    </row>
    <row r="1094" spans="1:7" x14ac:dyDescent="0.25">
      <c r="B1094" s="159"/>
      <c r="C1094" s="67" t="str">
        <f ca="1">IF(OFFSET(Zdroj!AM$16,A1090-1,0)=0,"",CONCATENATE("A",$A$2+4," - ",Zdroj!$AM$15))</f>
        <v/>
      </c>
      <c r="D1094" s="65" t="str">
        <f ca="1">IF(C1094="","",CONCATENATE(OFFSET(Zdroj!AM$16,A1090-1,0)," - ",OFFSET(Zdroj!BS$16,A1090-1,0)))</f>
        <v/>
      </c>
      <c r="E1094" s="34" t="str">
        <f ca="1">IF(C1094="","",OFFSET(Zdroj!BT$16,A1090-1,0))</f>
        <v/>
      </c>
      <c r="F1094" s="157"/>
      <c r="G1094" s="158"/>
    </row>
    <row r="1095" spans="1:7" x14ac:dyDescent="0.25">
      <c r="B1095" s="159"/>
      <c r="C1095" s="67" t="str">
        <f ca="1">IF(OFFSET(Zdroj!AN$16,A1090-1,0)=0,"",CONCATENATE("A",$A$2+5," - ",Zdroj!$AN$15))</f>
        <v/>
      </c>
      <c r="D1095" s="65" t="str">
        <f ca="1">IF(C1095="","",CONCATENATE(OFFSET(Zdroj!AN$16,A1090-1,0)," - ",OFFSET(Zdroj!BU$16,A1090-1,0)))</f>
        <v/>
      </c>
      <c r="E1095" s="34" t="str">
        <f ca="1">IF(C1095="","",OFFSET(Zdroj!BV$16,A1090-1,0))</f>
        <v/>
      </c>
      <c r="F1095" s="157"/>
      <c r="G1095" s="158"/>
    </row>
    <row r="1096" spans="1:7" x14ac:dyDescent="0.25">
      <c r="B1096" s="159"/>
      <c r="C1096" s="67" t="str">
        <f ca="1">IF(OFFSET(Zdroj!AO$16,A1090-1,0)=0,"",CONCATENATE("B",$A$2," - ",Zdroj!$AO$15))</f>
        <v/>
      </c>
      <c r="D1096" s="65" t="str">
        <f ca="1">IF(C1096="","",CONCATENATE(OFFSET(Zdroj!AO$16,A1090-1,0)))</f>
        <v/>
      </c>
      <c r="E1096" s="34" t="str">
        <f ca="1">IF(C1096="","",OFFSET(Zdroj!AP$16,A1090-1,0))</f>
        <v/>
      </c>
      <c r="F1096" s="157" t="str">
        <f t="shared" ref="F1096" ca="1" si="250">IF(SUM(E1096:E1104)=0,"",SUM(E1096:E1104))</f>
        <v/>
      </c>
      <c r="G1096" s="158"/>
    </row>
    <row r="1097" spans="1:7" x14ac:dyDescent="0.25">
      <c r="B1097" s="159"/>
      <c r="C1097" s="67" t="str">
        <f ca="1">IF(OFFSET(Zdroj!AQ$16,A1090-1,0)=0,"",CONCATENATE("B",$A$2+1," - ",Zdroj!$AQ$15))</f>
        <v/>
      </c>
      <c r="D1097" s="65" t="str">
        <f ca="1">IF(C1097="","",CONCATENATE(OFFSET(Zdroj!AQ$16,A1090-1,0)))</f>
        <v/>
      </c>
      <c r="E1097" s="34" t="str">
        <f ca="1">IF(C1097="","",OFFSET(Zdroj!AR$16,A1090-1,0))</f>
        <v/>
      </c>
      <c r="F1097" s="157"/>
      <c r="G1097" s="158"/>
    </row>
    <row r="1098" spans="1:7" x14ac:dyDescent="0.25">
      <c r="B1098" s="159"/>
      <c r="C1098" s="67" t="str">
        <f ca="1">IF(OFFSET(Zdroj!AS$16,A1090-1,0)=0,"",CONCATENATE("B",$A$2+2," - ",Zdroj!$AS$15))</f>
        <v/>
      </c>
      <c r="D1098" s="65" t="str">
        <f ca="1">IF(C1098="","",CONCATENATE(OFFSET(Zdroj!AS$16,A1090-1,0)))</f>
        <v/>
      </c>
      <c r="E1098" s="34" t="str">
        <f ca="1">IF(C1098="","",OFFSET(Zdroj!AT$16,A1090-1,0))</f>
        <v/>
      </c>
      <c r="F1098" s="157"/>
      <c r="G1098" s="158"/>
    </row>
    <row r="1099" spans="1:7" x14ac:dyDescent="0.25">
      <c r="B1099" s="159"/>
      <c r="C1099" s="67" t="str">
        <f ca="1">IF(OFFSET(Zdroj!AU$16,A1090-1,0)=0,"",CONCATENATE("B",$A$2+3," - ",Zdroj!$AU$15))</f>
        <v/>
      </c>
      <c r="D1099" s="65" t="str">
        <f ca="1">IF(C1099="","",CONCATENATE(OFFSET(Zdroj!AU$16,A1090-1,0)))</f>
        <v/>
      </c>
      <c r="E1099" s="34" t="str">
        <f ca="1">IF(C1099="","",OFFSET(Zdroj!AV$16,A1090-1,0))</f>
        <v/>
      </c>
      <c r="F1099" s="157"/>
      <c r="G1099" s="158"/>
    </row>
    <row r="1100" spans="1:7" x14ac:dyDescent="0.25">
      <c r="B1100" s="159"/>
      <c r="C1100" s="67" t="str">
        <f ca="1">IF(OFFSET(Zdroj!AW$16,A1090-1,0)=0,"",CONCATENATE("B",$A$2+4," - ",Zdroj!$AW$15))</f>
        <v/>
      </c>
      <c r="D1100" s="65" t="str">
        <f ca="1">IF(C1100="","",CONCATENATE(OFFSET(Zdroj!AW$16,A1090-1,0)))</f>
        <v/>
      </c>
      <c r="E1100" s="34" t="str">
        <f ca="1">IF(C1100="","",OFFSET(Zdroj!AX$16,A1090-1,0))</f>
        <v/>
      </c>
      <c r="F1100" s="157"/>
      <c r="G1100" s="158"/>
    </row>
    <row r="1101" spans="1:7" x14ac:dyDescent="0.25">
      <c r="B1101" s="159"/>
      <c r="C1101" s="67" t="str">
        <f ca="1">IF(OFFSET(Zdroj!AY$16,A1090-1,0)=0,"",CONCATENATE("B",$A$2+5," - ",Zdroj!$AY$15))</f>
        <v/>
      </c>
      <c r="D1101" s="65" t="str">
        <f ca="1">IF(C1101="","",CONCATENATE(OFFSET(Zdroj!AY$16,A1090-1,0)))</f>
        <v/>
      </c>
      <c r="E1101" s="34" t="str">
        <f ca="1">IF(C1101="","",OFFSET(Zdroj!AZ$16,A1090-1,0))</f>
        <v/>
      </c>
      <c r="F1101" s="157"/>
      <c r="G1101" s="158"/>
    </row>
    <row r="1102" spans="1:7" x14ac:dyDescent="0.25">
      <c r="B1102" s="159"/>
      <c r="C1102" s="67" t="str">
        <f ca="1">IF(OFFSET(Zdroj!BA$16,A1090-1,0)=0,"",CONCATENATE("B",$A$2+6," - ",Zdroj!$BA$15))</f>
        <v/>
      </c>
      <c r="D1102" s="65" t="str">
        <f ca="1">IF(C1102="","",CONCATENATE(OFFSET(Zdroj!BA$16,A1090-1,0)))</f>
        <v/>
      </c>
      <c r="E1102" s="34" t="str">
        <f ca="1">IF(C1102="","",OFFSET(Zdroj!BB$16,A1090-1,0))</f>
        <v/>
      </c>
      <c r="F1102" s="157"/>
      <c r="G1102" s="158"/>
    </row>
    <row r="1103" spans="1:7" x14ac:dyDescent="0.25">
      <c r="B1103" s="159"/>
      <c r="C1103" s="67" t="str">
        <f ca="1">IF(OFFSET(Zdroj!BC$16,A1090-1,0)=0,"",CONCATENATE("B",$A$2+7," - ",Zdroj!$BC$15))</f>
        <v/>
      </c>
      <c r="D1103" s="65" t="str">
        <f ca="1">IF(C1103="","",CONCATENATE(OFFSET(Zdroj!BC$16,A1090-1,0)))</f>
        <v/>
      </c>
      <c r="E1103" s="34" t="str">
        <f ca="1">IF(C1103="","",OFFSET(Zdroj!BD$16,A1090-1,0))</f>
        <v/>
      </c>
      <c r="F1103" s="157"/>
      <c r="G1103" s="158"/>
    </row>
    <row r="1104" spans="1:7" x14ac:dyDescent="0.25">
      <c r="B1104" s="159"/>
      <c r="C1104" s="67" t="str">
        <f ca="1">IF(OFFSET(Zdroj!BE$16,A1090-1,0)=0,"",CONCATENATE("B",$A$2+8," - ",Zdroj!$BE$15))</f>
        <v/>
      </c>
      <c r="D1104" s="65" t="str">
        <f ca="1">IF(C1104="","",CONCATENATE(OFFSET(Zdroj!BE$16,A1090-1,0)))</f>
        <v/>
      </c>
      <c r="E1104" s="34" t="str">
        <f ca="1">IF(C1104="","",OFFSET(Zdroj!BF$16,A1090-1,0))</f>
        <v/>
      </c>
      <c r="F1104" s="157"/>
      <c r="G1104" s="158"/>
    </row>
    <row r="1105" spans="1:7" x14ac:dyDescent="0.25">
      <c r="B1105" s="159"/>
      <c r="C1105" s="67" t="str">
        <f ca="1">IF(OFFSET(Zdroj!BG$16,A1090-1,0)=0,"",CONCATENATE("C",$A$2," - ",Zdroj!$BG$15))</f>
        <v/>
      </c>
      <c r="D1105" s="65" t="str">
        <f ca="1">IF(C1105="","",CONCATENATE(OFFSET(Zdroj!BG$16,A1090-1,0)))</f>
        <v/>
      </c>
      <c r="E1105" s="34" t="str">
        <f ca="1">IF(C1105="","",OFFSET(Zdroj!BH$16,A1090-1,0))</f>
        <v/>
      </c>
      <c r="F1105" s="157" t="str">
        <f t="shared" ref="F1105" ca="1" si="251">IF(SUM(E1105:E1106)=0,"",SUM(E1105:E1106))</f>
        <v/>
      </c>
      <c r="G1105" s="158"/>
    </row>
    <row r="1106" spans="1:7" x14ac:dyDescent="0.25">
      <c r="B1106" s="159"/>
      <c r="C1106" s="67" t="str">
        <f ca="1">IF(OFFSET(Zdroj!BI$16,A1090-1,0)=0,"",CONCATENATE("C",$A$2+1," - ",Zdroj!$BI$15))</f>
        <v/>
      </c>
      <c r="D1106" s="65" t="str">
        <f ca="1">IF(C1106="","",CONCATENATE(OFFSET(Zdroj!BI$16,A1090-1,0)))</f>
        <v/>
      </c>
      <c r="E1106" s="34" t="str">
        <f ca="1">IF(C1106="","",OFFSET(Zdroj!BJ$16,A1090-1,0))</f>
        <v/>
      </c>
      <c r="F1106" s="157"/>
      <c r="G1106" s="158"/>
    </row>
    <row r="1107" spans="1:7" x14ac:dyDescent="0.25">
      <c r="A1107">
        <f>SUM((ROW()+15)/17)</f>
        <v>66</v>
      </c>
      <c r="B1107" s="159" t="str">
        <f ca="1">IF(OFFSET(Zdroj!$B$16,A1107-1,0)&gt;0,CONCATENATE(A1107,"
","___ ","
",OFFSET(Zdroj!$B$16,A1107-1,0)),"")</f>
        <v/>
      </c>
      <c r="C1107" s="67" t="str">
        <f ca="1">IF(OFFSET(Zdroj!AI$16,A1107-1,0)=0,"",CONCATENATE("A",$A$2," - ",Zdroj!$AI$15))</f>
        <v/>
      </c>
      <c r="D1107" s="65" t="str">
        <f ca="1">IF(C1107="","",CONCATENATE(OFFSET(Zdroj!AI$16,A1107-1,0)," - ",OFFSET(Zdroj!BK$16,A1107-1,0)))</f>
        <v/>
      </c>
      <c r="E1107" s="34" t="str">
        <f ca="1">IF(C1107="","",OFFSET(Zdroj!BL$16,A1107-1,0))</f>
        <v/>
      </c>
      <c r="F1107" s="157" t="str">
        <f t="shared" ref="F1107" ca="1" si="252">IF(SUM(E1107:E1112)=0,"",SUM(E1107:E1112))</f>
        <v/>
      </c>
      <c r="G1107" s="158" t="str">
        <f t="shared" ref="G1107" ca="1" si="253">IF(SUM(E1107:E1123)=0,"",SUM(E1107:E1123))</f>
        <v/>
      </c>
    </row>
    <row r="1108" spans="1:7" x14ac:dyDescent="0.25">
      <c r="B1108" s="159"/>
      <c r="C1108" s="67" t="str">
        <f ca="1">IF(OFFSET(Zdroj!AJ$16,A1107-1,0)=0,"",CONCATENATE("A",$A$2+1," - ",Zdroj!$AJ$15))</f>
        <v/>
      </c>
      <c r="D1108" s="65" t="str">
        <f ca="1">IF(C1108="","",CONCATENATE(OFFSET(Zdroj!AJ$16,A1107-1,0)," - ",OFFSET(Zdroj!BM$16,A1107-1,0)))</f>
        <v/>
      </c>
      <c r="E1108" s="34" t="str">
        <f ca="1">IF(C1108="","",OFFSET(Zdroj!BN$16,A1107-1,0))</f>
        <v/>
      </c>
      <c r="F1108" s="157"/>
      <c r="G1108" s="158"/>
    </row>
    <row r="1109" spans="1:7" x14ac:dyDescent="0.25">
      <c r="B1109" s="159"/>
      <c r="C1109" s="67" t="str">
        <f ca="1">IF(OFFSET(Zdroj!AK$16,A1107-1,0)=0,"",CONCATENATE("A",$A$2+2," - ",Zdroj!$AK$15))</f>
        <v/>
      </c>
      <c r="D1109" s="65" t="str">
        <f ca="1">IF(C1109="","",CONCATENATE(OFFSET(Zdroj!AK$16,A1107-1,0)," - ",OFFSET(Zdroj!BO$16,A1107-1,0)))</f>
        <v/>
      </c>
      <c r="E1109" s="34" t="str">
        <f ca="1">IF(C1109="","",OFFSET(Zdroj!BP$16,A1107-1,0))</f>
        <v/>
      </c>
      <c r="F1109" s="157"/>
      <c r="G1109" s="158"/>
    </row>
    <row r="1110" spans="1:7" x14ac:dyDescent="0.25">
      <c r="B1110" s="159"/>
      <c r="C1110" s="67" t="str">
        <f ca="1">IF(OFFSET(Zdroj!AL$16,A1107-1,0)=0,"",CONCATENATE("A",$A$2+3," - ",Zdroj!$AL$15))</f>
        <v/>
      </c>
      <c r="D1110" s="65" t="str">
        <f ca="1">IF(C1110="","",CONCATENATE(OFFSET(Zdroj!AL$16,A1107-1,0)," - ",OFFSET(Zdroj!BQ$16,A1107-1,0)))</f>
        <v/>
      </c>
      <c r="E1110" s="34" t="str">
        <f ca="1">IF(C1110="","",OFFSET(Zdroj!BR$16,A1107-1,0))</f>
        <v/>
      </c>
      <c r="F1110" s="157"/>
      <c r="G1110" s="158"/>
    </row>
    <row r="1111" spans="1:7" x14ac:dyDescent="0.25">
      <c r="B1111" s="159"/>
      <c r="C1111" s="67" t="str">
        <f ca="1">IF(OFFSET(Zdroj!AM$16,A1107-1,0)=0,"",CONCATENATE("A",$A$2+4," - ",Zdroj!$AM$15))</f>
        <v/>
      </c>
      <c r="D1111" s="65" t="str">
        <f ca="1">IF(C1111="","",CONCATENATE(OFFSET(Zdroj!AM$16,A1107-1,0)," - ",OFFSET(Zdroj!BS$16,A1107-1,0)))</f>
        <v/>
      </c>
      <c r="E1111" s="34" t="str">
        <f ca="1">IF(C1111="","",OFFSET(Zdroj!BT$16,A1107-1,0))</f>
        <v/>
      </c>
      <c r="F1111" s="157"/>
      <c r="G1111" s="158"/>
    </row>
    <row r="1112" spans="1:7" x14ac:dyDescent="0.25">
      <c r="B1112" s="159"/>
      <c r="C1112" s="67" t="str">
        <f ca="1">IF(OFFSET(Zdroj!AN$16,A1107-1,0)=0,"",CONCATENATE("A",$A$2+5," - ",Zdroj!$AN$15))</f>
        <v/>
      </c>
      <c r="D1112" s="65" t="str">
        <f ca="1">IF(C1112="","",CONCATENATE(OFFSET(Zdroj!AN$16,A1107-1,0)," - ",OFFSET(Zdroj!BU$16,A1107-1,0)))</f>
        <v/>
      </c>
      <c r="E1112" s="34" t="str">
        <f ca="1">IF(C1112="","",OFFSET(Zdroj!BV$16,A1107-1,0))</f>
        <v/>
      </c>
      <c r="F1112" s="157"/>
      <c r="G1112" s="158"/>
    </row>
    <row r="1113" spans="1:7" x14ac:dyDescent="0.25">
      <c r="B1113" s="159"/>
      <c r="C1113" s="67" t="str">
        <f ca="1">IF(OFFSET(Zdroj!AO$16,A1107-1,0)=0,"",CONCATENATE("B",$A$2," - ",Zdroj!$AO$15))</f>
        <v/>
      </c>
      <c r="D1113" s="65" t="str">
        <f ca="1">IF(C1113="","",CONCATENATE(OFFSET(Zdroj!AO$16,A1107-1,0)))</f>
        <v/>
      </c>
      <c r="E1113" s="34" t="str">
        <f ca="1">IF(C1113="","",OFFSET(Zdroj!AP$16,A1107-1,0))</f>
        <v/>
      </c>
      <c r="F1113" s="157" t="str">
        <f t="shared" ref="F1113" ca="1" si="254">IF(SUM(E1113:E1121)=0,"",SUM(E1113:E1121))</f>
        <v/>
      </c>
      <c r="G1113" s="158"/>
    </row>
    <row r="1114" spans="1:7" x14ac:dyDescent="0.25">
      <c r="B1114" s="159"/>
      <c r="C1114" s="67" t="str">
        <f ca="1">IF(OFFSET(Zdroj!AQ$16,A1107-1,0)=0,"",CONCATENATE("B",$A$2+1," - ",Zdroj!$AQ$15))</f>
        <v/>
      </c>
      <c r="D1114" s="65" t="str">
        <f ca="1">IF(C1114="","",CONCATENATE(OFFSET(Zdroj!AQ$16,A1107-1,0)))</f>
        <v/>
      </c>
      <c r="E1114" s="34" t="str">
        <f ca="1">IF(C1114="","",OFFSET(Zdroj!AR$16,A1107-1,0))</f>
        <v/>
      </c>
      <c r="F1114" s="157"/>
      <c r="G1114" s="158"/>
    </row>
    <row r="1115" spans="1:7" x14ac:dyDescent="0.25">
      <c r="B1115" s="159"/>
      <c r="C1115" s="67" t="str">
        <f ca="1">IF(OFFSET(Zdroj!AS$16,A1107-1,0)=0,"",CONCATENATE("B",$A$2+2," - ",Zdroj!$AS$15))</f>
        <v/>
      </c>
      <c r="D1115" s="65" t="str">
        <f ca="1">IF(C1115="","",CONCATENATE(OFFSET(Zdroj!AS$16,A1107-1,0)))</f>
        <v/>
      </c>
      <c r="E1115" s="34" t="str">
        <f ca="1">IF(C1115="","",OFFSET(Zdroj!AT$16,A1107-1,0))</f>
        <v/>
      </c>
      <c r="F1115" s="157"/>
      <c r="G1115" s="158"/>
    </row>
    <row r="1116" spans="1:7" x14ac:dyDescent="0.25">
      <c r="B1116" s="159"/>
      <c r="C1116" s="67" t="str">
        <f ca="1">IF(OFFSET(Zdroj!AU$16,A1107-1,0)=0,"",CONCATENATE("B",$A$2+3," - ",Zdroj!$AU$15))</f>
        <v/>
      </c>
      <c r="D1116" s="65" t="str">
        <f ca="1">IF(C1116="","",CONCATENATE(OFFSET(Zdroj!AU$16,A1107-1,0)))</f>
        <v/>
      </c>
      <c r="E1116" s="34" t="str">
        <f ca="1">IF(C1116="","",OFFSET(Zdroj!AV$16,A1107-1,0))</f>
        <v/>
      </c>
      <c r="F1116" s="157"/>
      <c r="G1116" s="158"/>
    </row>
    <row r="1117" spans="1:7" x14ac:dyDescent="0.25">
      <c r="B1117" s="159"/>
      <c r="C1117" s="67" t="str">
        <f ca="1">IF(OFFSET(Zdroj!AW$16,A1107-1,0)=0,"",CONCATENATE("B",$A$2+4," - ",Zdroj!$AW$15))</f>
        <v/>
      </c>
      <c r="D1117" s="65" t="str">
        <f ca="1">IF(C1117="","",CONCATENATE(OFFSET(Zdroj!AW$16,A1107-1,0)))</f>
        <v/>
      </c>
      <c r="E1117" s="34" t="str">
        <f ca="1">IF(C1117="","",OFFSET(Zdroj!AX$16,A1107-1,0))</f>
        <v/>
      </c>
      <c r="F1117" s="157"/>
      <c r="G1117" s="158"/>
    </row>
    <row r="1118" spans="1:7" x14ac:dyDescent="0.25">
      <c r="B1118" s="159"/>
      <c r="C1118" s="67" t="str">
        <f ca="1">IF(OFFSET(Zdroj!AY$16,A1107-1,0)=0,"",CONCATENATE("B",$A$2+5," - ",Zdroj!$AY$15))</f>
        <v/>
      </c>
      <c r="D1118" s="65" t="str">
        <f ca="1">IF(C1118="","",CONCATENATE(OFFSET(Zdroj!AY$16,A1107-1,0)))</f>
        <v/>
      </c>
      <c r="E1118" s="34" t="str">
        <f ca="1">IF(C1118="","",OFFSET(Zdroj!AZ$16,A1107-1,0))</f>
        <v/>
      </c>
      <c r="F1118" s="157"/>
      <c r="G1118" s="158"/>
    </row>
    <row r="1119" spans="1:7" x14ac:dyDescent="0.25">
      <c r="B1119" s="159"/>
      <c r="C1119" s="67" t="str">
        <f ca="1">IF(OFFSET(Zdroj!BA$16,A1107-1,0)=0,"",CONCATENATE("B",$A$2+6," - ",Zdroj!$BA$15))</f>
        <v/>
      </c>
      <c r="D1119" s="65" t="str">
        <f ca="1">IF(C1119="","",CONCATENATE(OFFSET(Zdroj!BA$16,A1107-1,0)))</f>
        <v/>
      </c>
      <c r="E1119" s="34" t="str">
        <f ca="1">IF(C1119="","",OFFSET(Zdroj!BB$16,A1107-1,0))</f>
        <v/>
      </c>
      <c r="F1119" s="157"/>
      <c r="G1119" s="158"/>
    </row>
    <row r="1120" spans="1:7" x14ac:dyDescent="0.25">
      <c r="B1120" s="159"/>
      <c r="C1120" s="67" t="str">
        <f ca="1">IF(OFFSET(Zdroj!BC$16,A1107-1,0)=0,"",CONCATENATE("B",$A$2+7," - ",Zdroj!$BC$15))</f>
        <v/>
      </c>
      <c r="D1120" s="65" t="str">
        <f ca="1">IF(C1120="","",CONCATENATE(OFFSET(Zdroj!BC$16,A1107-1,0)))</f>
        <v/>
      </c>
      <c r="E1120" s="34" t="str">
        <f ca="1">IF(C1120="","",OFFSET(Zdroj!BD$16,A1107-1,0))</f>
        <v/>
      </c>
      <c r="F1120" s="157"/>
      <c r="G1120" s="158"/>
    </row>
    <row r="1121" spans="1:7" x14ac:dyDescent="0.25">
      <c r="B1121" s="159"/>
      <c r="C1121" s="67" t="str">
        <f ca="1">IF(OFFSET(Zdroj!BE$16,A1107-1,0)=0,"",CONCATENATE("B",$A$2+8," - ",Zdroj!$BE$15))</f>
        <v/>
      </c>
      <c r="D1121" s="65" t="str">
        <f ca="1">IF(C1121="","",CONCATENATE(OFFSET(Zdroj!BE$16,A1107-1,0)))</f>
        <v/>
      </c>
      <c r="E1121" s="34" t="str">
        <f ca="1">IF(C1121="","",OFFSET(Zdroj!BF$16,A1107-1,0))</f>
        <v/>
      </c>
      <c r="F1121" s="157"/>
      <c r="G1121" s="158"/>
    </row>
    <row r="1122" spans="1:7" x14ac:dyDescent="0.25">
      <c r="B1122" s="159"/>
      <c r="C1122" s="67" t="str">
        <f ca="1">IF(OFFSET(Zdroj!BG$16,A1107-1,0)=0,"",CONCATENATE("C",$A$2," - ",Zdroj!$BG$15))</f>
        <v/>
      </c>
      <c r="D1122" s="65" t="str">
        <f ca="1">IF(C1122="","",CONCATENATE(OFFSET(Zdroj!BG$16,A1107-1,0)))</f>
        <v/>
      </c>
      <c r="E1122" s="34" t="str">
        <f ca="1">IF(C1122="","",OFFSET(Zdroj!BH$16,A1107-1,0))</f>
        <v/>
      </c>
      <c r="F1122" s="157" t="str">
        <f t="shared" ref="F1122" ca="1" si="255">IF(SUM(E1122:E1123)=0,"",SUM(E1122:E1123))</f>
        <v/>
      </c>
      <c r="G1122" s="158"/>
    </row>
    <row r="1123" spans="1:7" x14ac:dyDescent="0.25">
      <c r="B1123" s="159"/>
      <c r="C1123" s="67" t="str">
        <f ca="1">IF(OFFSET(Zdroj!BI$16,A1107-1,0)=0,"",CONCATENATE("C",$A$2+1," - ",Zdroj!$BI$15))</f>
        <v/>
      </c>
      <c r="D1123" s="65" t="str">
        <f ca="1">IF(C1123="","",CONCATENATE(OFFSET(Zdroj!BI$16,A1107-1,0)))</f>
        <v/>
      </c>
      <c r="E1123" s="34" t="str">
        <f ca="1">IF(C1123="","",OFFSET(Zdroj!BJ$16,A1107-1,0))</f>
        <v/>
      </c>
      <c r="F1123" s="157"/>
      <c r="G1123" s="158"/>
    </row>
    <row r="1124" spans="1:7" x14ac:dyDescent="0.25">
      <c r="A1124">
        <f>SUM((ROW()+15)/17)</f>
        <v>67</v>
      </c>
      <c r="B1124" s="159" t="str">
        <f ca="1">IF(OFFSET(Zdroj!$B$16,A1124-1,0)&gt;0,CONCATENATE(A1124,"
","___ ","
",OFFSET(Zdroj!$B$16,A1124-1,0)),"")</f>
        <v/>
      </c>
      <c r="C1124" s="67" t="str">
        <f ca="1">IF(OFFSET(Zdroj!AI$16,A1124-1,0)=0,"",CONCATENATE("A",$A$2," - ",Zdroj!$AI$15))</f>
        <v/>
      </c>
      <c r="D1124" s="65" t="str">
        <f ca="1">IF(C1124="","",CONCATENATE(OFFSET(Zdroj!AI$16,A1124-1,0)," - ",OFFSET(Zdroj!BK$16,A1124-1,0)))</f>
        <v/>
      </c>
      <c r="E1124" s="34" t="str">
        <f ca="1">IF(C1124="","",OFFSET(Zdroj!BL$16,A1124-1,0))</f>
        <v/>
      </c>
      <c r="F1124" s="157" t="str">
        <f t="shared" ref="F1124" ca="1" si="256">IF(SUM(E1124:E1129)=0,"",SUM(E1124:E1129))</f>
        <v/>
      </c>
      <c r="G1124" s="158" t="str">
        <f t="shared" ref="G1124" ca="1" si="257">IF(SUM(E1124:E1140)=0,"",SUM(E1124:E1140))</f>
        <v/>
      </c>
    </row>
    <row r="1125" spans="1:7" x14ac:dyDescent="0.25">
      <c r="B1125" s="159"/>
      <c r="C1125" s="67" t="str">
        <f ca="1">IF(OFFSET(Zdroj!AJ$16,A1124-1,0)=0,"",CONCATENATE("A",$A$2+1," - ",Zdroj!$AJ$15))</f>
        <v/>
      </c>
      <c r="D1125" s="65" t="str">
        <f ca="1">IF(C1125="","",CONCATENATE(OFFSET(Zdroj!AJ$16,A1124-1,0)," - ",OFFSET(Zdroj!BM$16,A1124-1,0)))</f>
        <v/>
      </c>
      <c r="E1125" s="34" t="str">
        <f ca="1">IF(C1125="","",OFFSET(Zdroj!BN$16,A1124-1,0))</f>
        <v/>
      </c>
      <c r="F1125" s="157"/>
      <c r="G1125" s="158"/>
    </row>
    <row r="1126" spans="1:7" x14ac:dyDescent="0.25">
      <c r="B1126" s="159"/>
      <c r="C1126" s="67" t="str">
        <f ca="1">IF(OFFSET(Zdroj!AK$16,A1124-1,0)=0,"",CONCATENATE("A",$A$2+2," - ",Zdroj!$AK$15))</f>
        <v/>
      </c>
      <c r="D1126" s="65" t="str">
        <f ca="1">IF(C1126="","",CONCATENATE(OFFSET(Zdroj!AK$16,A1124-1,0)," - ",OFFSET(Zdroj!BO$16,A1124-1,0)))</f>
        <v/>
      </c>
      <c r="E1126" s="34" t="str">
        <f ca="1">IF(C1126="","",OFFSET(Zdroj!BP$16,A1124-1,0))</f>
        <v/>
      </c>
      <c r="F1126" s="157"/>
      <c r="G1126" s="158"/>
    </row>
    <row r="1127" spans="1:7" x14ac:dyDescent="0.25">
      <c r="B1127" s="159"/>
      <c r="C1127" s="67" t="str">
        <f ca="1">IF(OFFSET(Zdroj!AL$16,A1124-1,0)=0,"",CONCATENATE("A",$A$2+3," - ",Zdroj!$AL$15))</f>
        <v/>
      </c>
      <c r="D1127" s="65" t="str">
        <f ca="1">IF(C1127="","",CONCATENATE(OFFSET(Zdroj!AL$16,A1124-1,0)," - ",OFFSET(Zdroj!BQ$16,A1124-1,0)))</f>
        <v/>
      </c>
      <c r="E1127" s="34" t="str">
        <f ca="1">IF(C1127="","",OFFSET(Zdroj!BR$16,A1124-1,0))</f>
        <v/>
      </c>
      <c r="F1127" s="157"/>
      <c r="G1127" s="158"/>
    </row>
    <row r="1128" spans="1:7" x14ac:dyDescent="0.25">
      <c r="B1128" s="159"/>
      <c r="C1128" s="67" t="str">
        <f ca="1">IF(OFFSET(Zdroj!AM$16,A1124-1,0)=0,"",CONCATENATE("A",$A$2+4," - ",Zdroj!$AM$15))</f>
        <v/>
      </c>
      <c r="D1128" s="65" t="str">
        <f ca="1">IF(C1128="","",CONCATENATE(OFFSET(Zdroj!AM$16,A1124-1,0)," - ",OFFSET(Zdroj!BS$16,A1124-1,0)))</f>
        <v/>
      </c>
      <c r="E1128" s="34" t="str">
        <f ca="1">IF(C1128="","",OFFSET(Zdroj!BT$16,A1124-1,0))</f>
        <v/>
      </c>
      <c r="F1128" s="157"/>
      <c r="G1128" s="158"/>
    </row>
    <row r="1129" spans="1:7" x14ac:dyDescent="0.25">
      <c r="B1129" s="159"/>
      <c r="C1129" s="67" t="str">
        <f ca="1">IF(OFFSET(Zdroj!AN$16,A1124-1,0)=0,"",CONCATENATE("A",$A$2+5," - ",Zdroj!$AN$15))</f>
        <v/>
      </c>
      <c r="D1129" s="65" t="str">
        <f ca="1">IF(C1129="","",CONCATENATE(OFFSET(Zdroj!AN$16,A1124-1,0)," - ",OFFSET(Zdroj!BU$16,A1124-1,0)))</f>
        <v/>
      </c>
      <c r="E1129" s="34" t="str">
        <f ca="1">IF(C1129="","",OFFSET(Zdroj!BV$16,A1124-1,0))</f>
        <v/>
      </c>
      <c r="F1129" s="157"/>
      <c r="G1129" s="158"/>
    </row>
    <row r="1130" spans="1:7" x14ac:dyDescent="0.25">
      <c r="B1130" s="159"/>
      <c r="C1130" s="67" t="str">
        <f ca="1">IF(OFFSET(Zdroj!AO$16,A1124-1,0)=0,"",CONCATENATE("B",$A$2," - ",Zdroj!$AO$15))</f>
        <v/>
      </c>
      <c r="D1130" s="65" t="str">
        <f ca="1">IF(C1130="","",CONCATENATE(OFFSET(Zdroj!AO$16,A1124-1,0)))</f>
        <v/>
      </c>
      <c r="E1130" s="34" t="str">
        <f ca="1">IF(C1130="","",OFFSET(Zdroj!AP$16,A1124-1,0))</f>
        <v/>
      </c>
      <c r="F1130" s="157" t="str">
        <f t="shared" ref="F1130" ca="1" si="258">IF(SUM(E1130:E1138)=0,"",SUM(E1130:E1138))</f>
        <v/>
      </c>
      <c r="G1130" s="158"/>
    </row>
    <row r="1131" spans="1:7" x14ac:dyDescent="0.25">
      <c r="B1131" s="159"/>
      <c r="C1131" s="67" t="str">
        <f ca="1">IF(OFFSET(Zdroj!AQ$16,A1124-1,0)=0,"",CONCATENATE("B",$A$2+1," - ",Zdroj!$AQ$15))</f>
        <v/>
      </c>
      <c r="D1131" s="65" t="str">
        <f ca="1">IF(C1131="","",CONCATENATE(OFFSET(Zdroj!AQ$16,A1124-1,0)))</f>
        <v/>
      </c>
      <c r="E1131" s="34" t="str">
        <f ca="1">IF(C1131="","",OFFSET(Zdroj!AR$16,A1124-1,0))</f>
        <v/>
      </c>
      <c r="F1131" s="157"/>
      <c r="G1131" s="158"/>
    </row>
    <row r="1132" spans="1:7" x14ac:dyDescent="0.25">
      <c r="B1132" s="159"/>
      <c r="C1132" s="67" t="str">
        <f ca="1">IF(OFFSET(Zdroj!AS$16,A1124-1,0)=0,"",CONCATENATE("B",$A$2+2," - ",Zdroj!$AS$15))</f>
        <v/>
      </c>
      <c r="D1132" s="65" t="str">
        <f ca="1">IF(C1132="","",CONCATENATE(OFFSET(Zdroj!AS$16,A1124-1,0)))</f>
        <v/>
      </c>
      <c r="E1132" s="34" t="str">
        <f ca="1">IF(C1132="","",OFFSET(Zdroj!AT$16,A1124-1,0))</f>
        <v/>
      </c>
      <c r="F1132" s="157"/>
      <c r="G1132" s="158"/>
    </row>
    <row r="1133" spans="1:7" x14ac:dyDescent="0.25">
      <c r="B1133" s="159"/>
      <c r="C1133" s="67" t="str">
        <f ca="1">IF(OFFSET(Zdroj!AU$16,A1124-1,0)=0,"",CONCATENATE("B",$A$2+3," - ",Zdroj!$AU$15))</f>
        <v/>
      </c>
      <c r="D1133" s="65" t="str">
        <f ca="1">IF(C1133="","",CONCATENATE(OFFSET(Zdroj!AU$16,A1124-1,0)))</f>
        <v/>
      </c>
      <c r="E1133" s="34" t="str">
        <f ca="1">IF(C1133="","",OFFSET(Zdroj!AV$16,A1124-1,0))</f>
        <v/>
      </c>
      <c r="F1133" s="157"/>
      <c r="G1133" s="158"/>
    </row>
    <row r="1134" spans="1:7" x14ac:dyDescent="0.25">
      <c r="B1134" s="159"/>
      <c r="C1134" s="67" t="str">
        <f ca="1">IF(OFFSET(Zdroj!AW$16,A1124-1,0)=0,"",CONCATENATE("B",$A$2+4," - ",Zdroj!$AW$15))</f>
        <v/>
      </c>
      <c r="D1134" s="65" t="str">
        <f ca="1">IF(C1134="","",CONCATENATE(OFFSET(Zdroj!AW$16,A1124-1,0)))</f>
        <v/>
      </c>
      <c r="E1134" s="34" t="str">
        <f ca="1">IF(C1134="","",OFFSET(Zdroj!AX$16,A1124-1,0))</f>
        <v/>
      </c>
      <c r="F1134" s="157"/>
      <c r="G1134" s="158"/>
    </row>
    <row r="1135" spans="1:7" x14ac:dyDescent="0.25">
      <c r="B1135" s="159"/>
      <c r="C1135" s="67" t="str">
        <f ca="1">IF(OFFSET(Zdroj!AY$16,A1124-1,0)=0,"",CONCATENATE("B",$A$2+5," - ",Zdroj!$AY$15))</f>
        <v/>
      </c>
      <c r="D1135" s="65" t="str">
        <f ca="1">IF(C1135="","",CONCATENATE(OFFSET(Zdroj!AY$16,A1124-1,0)))</f>
        <v/>
      </c>
      <c r="E1135" s="34" t="str">
        <f ca="1">IF(C1135="","",OFFSET(Zdroj!AZ$16,A1124-1,0))</f>
        <v/>
      </c>
      <c r="F1135" s="157"/>
      <c r="G1135" s="158"/>
    </row>
    <row r="1136" spans="1:7" x14ac:dyDescent="0.25">
      <c r="B1136" s="159"/>
      <c r="C1136" s="67" t="str">
        <f ca="1">IF(OFFSET(Zdroj!BA$16,A1124-1,0)=0,"",CONCATENATE("B",$A$2+6," - ",Zdroj!$BA$15))</f>
        <v/>
      </c>
      <c r="D1136" s="65" t="str">
        <f ca="1">IF(C1136="","",CONCATENATE(OFFSET(Zdroj!BA$16,A1124-1,0)))</f>
        <v/>
      </c>
      <c r="E1136" s="34" t="str">
        <f ca="1">IF(C1136="","",OFFSET(Zdroj!BB$16,A1124-1,0))</f>
        <v/>
      </c>
      <c r="F1136" s="157"/>
      <c r="G1136" s="158"/>
    </row>
    <row r="1137" spans="1:7" x14ac:dyDescent="0.25">
      <c r="B1137" s="159"/>
      <c r="C1137" s="67" t="str">
        <f ca="1">IF(OFFSET(Zdroj!BC$16,A1124-1,0)=0,"",CONCATENATE("B",$A$2+7," - ",Zdroj!$BC$15))</f>
        <v/>
      </c>
      <c r="D1137" s="65" t="str">
        <f ca="1">IF(C1137="","",CONCATENATE(OFFSET(Zdroj!BC$16,A1124-1,0)))</f>
        <v/>
      </c>
      <c r="E1137" s="34" t="str">
        <f ca="1">IF(C1137="","",OFFSET(Zdroj!BD$16,A1124-1,0))</f>
        <v/>
      </c>
      <c r="F1137" s="157"/>
      <c r="G1137" s="158"/>
    </row>
    <row r="1138" spans="1:7" x14ac:dyDescent="0.25">
      <c r="B1138" s="159"/>
      <c r="C1138" s="67" t="str">
        <f ca="1">IF(OFFSET(Zdroj!BE$16,A1124-1,0)=0,"",CONCATENATE("B",$A$2+8," - ",Zdroj!$BE$15))</f>
        <v/>
      </c>
      <c r="D1138" s="65" t="str">
        <f ca="1">IF(C1138="","",CONCATENATE(OFFSET(Zdroj!BE$16,A1124-1,0)))</f>
        <v/>
      </c>
      <c r="E1138" s="34" t="str">
        <f ca="1">IF(C1138="","",OFFSET(Zdroj!BF$16,A1124-1,0))</f>
        <v/>
      </c>
      <c r="F1138" s="157"/>
      <c r="G1138" s="158"/>
    </row>
    <row r="1139" spans="1:7" x14ac:dyDescent="0.25">
      <c r="B1139" s="159"/>
      <c r="C1139" s="67" t="str">
        <f ca="1">IF(OFFSET(Zdroj!BG$16,A1124-1,0)=0,"",CONCATENATE("C",$A$2," - ",Zdroj!$BG$15))</f>
        <v/>
      </c>
      <c r="D1139" s="65" t="str">
        <f ca="1">IF(C1139="","",CONCATENATE(OFFSET(Zdroj!BG$16,A1124-1,0)))</f>
        <v/>
      </c>
      <c r="E1139" s="34" t="str">
        <f ca="1">IF(C1139="","",OFFSET(Zdroj!BH$16,A1124-1,0))</f>
        <v/>
      </c>
      <c r="F1139" s="157" t="str">
        <f t="shared" ref="F1139" ca="1" si="259">IF(SUM(E1139:E1140)=0,"",SUM(E1139:E1140))</f>
        <v/>
      </c>
      <c r="G1139" s="158"/>
    </row>
    <row r="1140" spans="1:7" x14ac:dyDescent="0.25">
      <c r="B1140" s="159"/>
      <c r="C1140" s="67" t="str">
        <f ca="1">IF(OFFSET(Zdroj!BI$16,A1124-1,0)=0,"",CONCATENATE("C",$A$2+1," - ",Zdroj!$BI$15))</f>
        <v/>
      </c>
      <c r="D1140" s="65" t="str">
        <f ca="1">IF(C1140="","",CONCATENATE(OFFSET(Zdroj!BI$16,A1124-1,0)))</f>
        <v/>
      </c>
      <c r="E1140" s="34" t="str">
        <f ca="1">IF(C1140="","",OFFSET(Zdroj!BJ$16,A1124-1,0))</f>
        <v/>
      </c>
      <c r="F1140" s="157"/>
      <c r="G1140" s="158"/>
    </row>
    <row r="1141" spans="1:7" x14ac:dyDescent="0.25">
      <c r="A1141">
        <f>SUM((ROW()+15)/17)</f>
        <v>68</v>
      </c>
      <c r="B1141" s="159" t="str">
        <f ca="1">IF(OFFSET(Zdroj!$B$16,A1141-1,0)&gt;0,CONCATENATE(A1141,"
","___ ","
",OFFSET(Zdroj!$B$16,A1141-1,0)),"")</f>
        <v/>
      </c>
      <c r="C1141" s="67" t="str">
        <f ca="1">IF(OFFSET(Zdroj!AI$16,A1141-1,0)=0,"",CONCATENATE("A",$A$2," - ",Zdroj!$AI$15))</f>
        <v/>
      </c>
      <c r="D1141" s="65" t="str">
        <f ca="1">IF(C1141="","",CONCATENATE(OFFSET(Zdroj!AI$16,A1141-1,0)," - ",OFFSET(Zdroj!BK$16,A1141-1,0)))</f>
        <v/>
      </c>
      <c r="E1141" s="34" t="str">
        <f ca="1">IF(C1141="","",OFFSET(Zdroj!BL$16,A1141-1,0))</f>
        <v/>
      </c>
      <c r="F1141" s="157" t="str">
        <f t="shared" ref="F1141" ca="1" si="260">IF(SUM(E1141:E1146)=0,"",SUM(E1141:E1146))</f>
        <v/>
      </c>
      <c r="G1141" s="158" t="str">
        <f t="shared" ref="G1141" ca="1" si="261">IF(SUM(E1141:E1157)=0,"",SUM(E1141:E1157))</f>
        <v/>
      </c>
    </row>
    <row r="1142" spans="1:7" x14ac:dyDescent="0.25">
      <c r="B1142" s="159"/>
      <c r="C1142" s="67" t="str">
        <f ca="1">IF(OFFSET(Zdroj!AJ$16,A1141-1,0)=0,"",CONCATENATE("A",$A$2+1," - ",Zdroj!$AJ$15))</f>
        <v/>
      </c>
      <c r="D1142" s="65" t="str">
        <f ca="1">IF(C1142="","",CONCATENATE(OFFSET(Zdroj!AJ$16,A1141-1,0)," - ",OFFSET(Zdroj!BM$16,A1141-1,0)))</f>
        <v/>
      </c>
      <c r="E1142" s="34" t="str">
        <f ca="1">IF(C1142="","",OFFSET(Zdroj!BN$16,A1141-1,0))</f>
        <v/>
      </c>
      <c r="F1142" s="157"/>
      <c r="G1142" s="158"/>
    </row>
    <row r="1143" spans="1:7" x14ac:dyDescent="0.25">
      <c r="B1143" s="159"/>
      <c r="C1143" s="67" t="str">
        <f ca="1">IF(OFFSET(Zdroj!AK$16,A1141-1,0)=0,"",CONCATENATE("A",$A$2+2," - ",Zdroj!$AK$15))</f>
        <v/>
      </c>
      <c r="D1143" s="65" t="str">
        <f ca="1">IF(C1143="","",CONCATENATE(OFFSET(Zdroj!AK$16,A1141-1,0)," - ",OFFSET(Zdroj!BO$16,A1141-1,0)))</f>
        <v/>
      </c>
      <c r="E1143" s="34" t="str">
        <f ca="1">IF(C1143="","",OFFSET(Zdroj!BP$16,A1141-1,0))</f>
        <v/>
      </c>
      <c r="F1143" s="157"/>
      <c r="G1143" s="158"/>
    </row>
    <row r="1144" spans="1:7" x14ac:dyDescent="0.25">
      <c r="B1144" s="159"/>
      <c r="C1144" s="67" t="str">
        <f ca="1">IF(OFFSET(Zdroj!AL$16,A1141-1,0)=0,"",CONCATENATE("A",$A$2+3," - ",Zdroj!$AL$15))</f>
        <v/>
      </c>
      <c r="D1144" s="65" t="str">
        <f ca="1">IF(C1144="","",CONCATENATE(OFFSET(Zdroj!AL$16,A1141-1,0)," - ",OFFSET(Zdroj!BQ$16,A1141-1,0)))</f>
        <v/>
      </c>
      <c r="E1144" s="34" t="str">
        <f ca="1">IF(C1144="","",OFFSET(Zdroj!BR$16,A1141-1,0))</f>
        <v/>
      </c>
      <c r="F1144" s="157"/>
      <c r="G1144" s="158"/>
    </row>
    <row r="1145" spans="1:7" x14ac:dyDescent="0.25">
      <c r="B1145" s="159"/>
      <c r="C1145" s="67" t="str">
        <f ca="1">IF(OFFSET(Zdroj!AM$16,A1141-1,0)=0,"",CONCATENATE("A",$A$2+4," - ",Zdroj!$AM$15))</f>
        <v/>
      </c>
      <c r="D1145" s="65" t="str">
        <f ca="1">IF(C1145="","",CONCATENATE(OFFSET(Zdroj!AM$16,A1141-1,0)," - ",OFFSET(Zdroj!BS$16,A1141-1,0)))</f>
        <v/>
      </c>
      <c r="E1145" s="34" t="str">
        <f ca="1">IF(C1145="","",OFFSET(Zdroj!BT$16,A1141-1,0))</f>
        <v/>
      </c>
      <c r="F1145" s="157"/>
      <c r="G1145" s="158"/>
    </row>
    <row r="1146" spans="1:7" x14ac:dyDescent="0.25">
      <c r="B1146" s="159"/>
      <c r="C1146" s="67" t="str">
        <f ca="1">IF(OFFSET(Zdroj!AN$16,A1141-1,0)=0,"",CONCATENATE("A",$A$2+5," - ",Zdroj!$AN$15))</f>
        <v/>
      </c>
      <c r="D1146" s="65" t="str">
        <f ca="1">IF(C1146="","",CONCATENATE(OFFSET(Zdroj!AN$16,A1141-1,0)," - ",OFFSET(Zdroj!BU$16,A1141-1,0)))</f>
        <v/>
      </c>
      <c r="E1146" s="34" t="str">
        <f ca="1">IF(C1146="","",OFFSET(Zdroj!BV$16,A1141-1,0))</f>
        <v/>
      </c>
      <c r="F1146" s="157"/>
      <c r="G1146" s="158"/>
    </row>
    <row r="1147" spans="1:7" x14ac:dyDescent="0.25">
      <c r="B1147" s="159"/>
      <c r="C1147" s="67" t="str">
        <f ca="1">IF(OFFSET(Zdroj!AO$16,A1141-1,0)=0,"",CONCATENATE("B",$A$2," - ",Zdroj!$AO$15))</f>
        <v/>
      </c>
      <c r="D1147" s="65" t="str">
        <f ca="1">IF(C1147="","",CONCATENATE(OFFSET(Zdroj!AO$16,A1141-1,0)))</f>
        <v/>
      </c>
      <c r="E1147" s="34" t="str">
        <f ca="1">IF(C1147="","",OFFSET(Zdroj!AP$16,A1141-1,0))</f>
        <v/>
      </c>
      <c r="F1147" s="157" t="str">
        <f t="shared" ref="F1147" ca="1" si="262">IF(SUM(E1147:E1155)=0,"",SUM(E1147:E1155))</f>
        <v/>
      </c>
      <c r="G1147" s="158"/>
    </row>
    <row r="1148" spans="1:7" x14ac:dyDescent="0.25">
      <c r="B1148" s="159"/>
      <c r="C1148" s="67" t="str">
        <f ca="1">IF(OFFSET(Zdroj!AQ$16,A1141-1,0)=0,"",CONCATENATE("B",$A$2+1," - ",Zdroj!$AQ$15))</f>
        <v/>
      </c>
      <c r="D1148" s="65" t="str">
        <f ca="1">IF(C1148="","",CONCATENATE(OFFSET(Zdroj!AQ$16,A1141-1,0)))</f>
        <v/>
      </c>
      <c r="E1148" s="34" t="str">
        <f ca="1">IF(C1148="","",OFFSET(Zdroj!AR$16,A1141-1,0))</f>
        <v/>
      </c>
      <c r="F1148" s="157"/>
      <c r="G1148" s="158"/>
    </row>
    <row r="1149" spans="1:7" x14ac:dyDescent="0.25">
      <c r="B1149" s="159"/>
      <c r="C1149" s="67" t="str">
        <f ca="1">IF(OFFSET(Zdroj!AS$16,A1141-1,0)=0,"",CONCATENATE("B",$A$2+2," - ",Zdroj!$AS$15))</f>
        <v/>
      </c>
      <c r="D1149" s="65" t="str">
        <f ca="1">IF(C1149="","",CONCATENATE(OFFSET(Zdroj!AS$16,A1141-1,0)))</f>
        <v/>
      </c>
      <c r="E1149" s="34" t="str">
        <f ca="1">IF(C1149="","",OFFSET(Zdroj!AT$16,A1141-1,0))</f>
        <v/>
      </c>
      <c r="F1149" s="157"/>
      <c r="G1149" s="158"/>
    </row>
    <row r="1150" spans="1:7" x14ac:dyDescent="0.25">
      <c r="B1150" s="159"/>
      <c r="C1150" s="67" t="str">
        <f ca="1">IF(OFFSET(Zdroj!AU$16,A1141-1,0)=0,"",CONCATENATE("B",$A$2+3," - ",Zdroj!$AU$15))</f>
        <v/>
      </c>
      <c r="D1150" s="65" t="str">
        <f ca="1">IF(C1150="","",CONCATENATE(OFFSET(Zdroj!AU$16,A1141-1,0)))</f>
        <v/>
      </c>
      <c r="E1150" s="34" t="str">
        <f ca="1">IF(C1150="","",OFFSET(Zdroj!AV$16,A1141-1,0))</f>
        <v/>
      </c>
      <c r="F1150" s="157"/>
      <c r="G1150" s="158"/>
    </row>
    <row r="1151" spans="1:7" x14ac:dyDescent="0.25">
      <c r="B1151" s="159"/>
      <c r="C1151" s="67" t="str">
        <f ca="1">IF(OFFSET(Zdroj!AW$16,A1141-1,0)=0,"",CONCATENATE("B",$A$2+4," - ",Zdroj!$AW$15))</f>
        <v/>
      </c>
      <c r="D1151" s="65" t="str">
        <f ca="1">IF(C1151="","",CONCATENATE(OFFSET(Zdroj!AW$16,A1141-1,0)))</f>
        <v/>
      </c>
      <c r="E1151" s="34" t="str">
        <f ca="1">IF(C1151="","",OFFSET(Zdroj!AX$16,A1141-1,0))</f>
        <v/>
      </c>
      <c r="F1151" s="157"/>
      <c r="G1151" s="158"/>
    </row>
    <row r="1152" spans="1:7" x14ac:dyDescent="0.25">
      <c r="B1152" s="159"/>
      <c r="C1152" s="67" t="str">
        <f ca="1">IF(OFFSET(Zdroj!AY$16,A1141-1,0)=0,"",CONCATENATE("B",$A$2+5," - ",Zdroj!$AY$15))</f>
        <v/>
      </c>
      <c r="D1152" s="65" t="str">
        <f ca="1">IF(C1152="","",CONCATENATE(OFFSET(Zdroj!AY$16,A1141-1,0)))</f>
        <v/>
      </c>
      <c r="E1152" s="34" t="str">
        <f ca="1">IF(C1152="","",OFFSET(Zdroj!AZ$16,A1141-1,0))</f>
        <v/>
      </c>
      <c r="F1152" s="157"/>
      <c r="G1152" s="158"/>
    </row>
    <row r="1153" spans="1:7" x14ac:dyDescent="0.25">
      <c r="B1153" s="159"/>
      <c r="C1153" s="67" t="str">
        <f ca="1">IF(OFFSET(Zdroj!BA$16,A1141-1,0)=0,"",CONCATENATE("B",$A$2+6," - ",Zdroj!$BA$15))</f>
        <v/>
      </c>
      <c r="D1153" s="65" t="str">
        <f ca="1">IF(C1153="","",CONCATENATE(OFFSET(Zdroj!BA$16,A1141-1,0)))</f>
        <v/>
      </c>
      <c r="E1153" s="34" t="str">
        <f ca="1">IF(C1153="","",OFFSET(Zdroj!BB$16,A1141-1,0))</f>
        <v/>
      </c>
      <c r="F1153" s="157"/>
      <c r="G1153" s="158"/>
    </row>
    <row r="1154" spans="1:7" x14ac:dyDescent="0.25">
      <c r="B1154" s="159"/>
      <c r="C1154" s="67" t="str">
        <f ca="1">IF(OFFSET(Zdroj!BC$16,A1141-1,0)=0,"",CONCATENATE("B",$A$2+7," - ",Zdroj!$BC$15))</f>
        <v/>
      </c>
      <c r="D1154" s="65" t="str">
        <f ca="1">IF(C1154="","",CONCATENATE(OFFSET(Zdroj!BC$16,A1141-1,0)))</f>
        <v/>
      </c>
      <c r="E1154" s="34" t="str">
        <f ca="1">IF(C1154="","",OFFSET(Zdroj!BD$16,A1141-1,0))</f>
        <v/>
      </c>
      <c r="F1154" s="157"/>
      <c r="G1154" s="158"/>
    </row>
    <row r="1155" spans="1:7" x14ac:dyDescent="0.25">
      <c r="B1155" s="159"/>
      <c r="C1155" s="67" t="str">
        <f ca="1">IF(OFFSET(Zdroj!BE$16,A1141-1,0)=0,"",CONCATENATE("B",$A$2+8," - ",Zdroj!$BE$15))</f>
        <v/>
      </c>
      <c r="D1155" s="65" t="str">
        <f ca="1">IF(C1155="","",CONCATENATE(OFFSET(Zdroj!BE$16,A1141-1,0)))</f>
        <v/>
      </c>
      <c r="E1155" s="34" t="str">
        <f ca="1">IF(C1155="","",OFFSET(Zdroj!BF$16,A1141-1,0))</f>
        <v/>
      </c>
      <c r="F1155" s="157"/>
      <c r="G1155" s="158"/>
    </row>
    <row r="1156" spans="1:7" x14ac:dyDescent="0.25">
      <c r="B1156" s="159"/>
      <c r="C1156" s="67" t="str">
        <f ca="1">IF(OFFSET(Zdroj!BG$16,A1141-1,0)=0,"",CONCATENATE("C",$A$2," - ",Zdroj!$BG$15))</f>
        <v/>
      </c>
      <c r="D1156" s="65" t="str">
        <f ca="1">IF(C1156="","",CONCATENATE(OFFSET(Zdroj!BG$16,A1141-1,0)))</f>
        <v/>
      </c>
      <c r="E1156" s="34" t="str">
        <f ca="1">IF(C1156="","",OFFSET(Zdroj!BH$16,A1141-1,0))</f>
        <v/>
      </c>
      <c r="F1156" s="157" t="str">
        <f t="shared" ref="F1156" ca="1" si="263">IF(SUM(E1156:E1157)=0,"",SUM(E1156:E1157))</f>
        <v/>
      </c>
      <c r="G1156" s="158"/>
    </row>
    <row r="1157" spans="1:7" x14ac:dyDescent="0.25">
      <c r="B1157" s="159"/>
      <c r="C1157" s="67" t="str">
        <f ca="1">IF(OFFSET(Zdroj!BI$16,A1141-1,0)=0,"",CONCATENATE("C",$A$2+1," - ",Zdroj!$BI$15))</f>
        <v/>
      </c>
      <c r="D1157" s="65" t="str">
        <f ca="1">IF(C1157="","",CONCATENATE(OFFSET(Zdroj!BI$16,A1141-1,0)))</f>
        <v/>
      </c>
      <c r="E1157" s="34" t="str">
        <f ca="1">IF(C1157="","",OFFSET(Zdroj!BJ$16,A1141-1,0))</f>
        <v/>
      </c>
      <c r="F1157" s="157"/>
      <c r="G1157" s="158"/>
    </row>
    <row r="1158" spans="1:7" x14ac:dyDescent="0.25">
      <c r="A1158">
        <f>SUM((ROW()+15)/17)</f>
        <v>69</v>
      </c>
      <c r="B1158" s="159" t="str">
        <f ca="1">IF(OFFSET(Zdroj!$B$16,A1158-1,0)&gt;0,CONCATENATE(A1158,"
","___ ","
",OFFSET(Zdroj!$B$16,A1158-1,0)),"")</f>
        <v/>
      </c>
      <c r="C1158" s="67" t="str">
        <f ca="1">IF(OFFSET(Zdroj!AI$16,A1158-1,0)=0,"",CONCATENATE("A",$A$2," - ",Zdroj!$AI$15))</f>
        <v/>
      </c>
      <c r="D1158" s="65" t="str">
        <f ca="1">IF(C1158="","",CONCATENATE(OFFSET(Zdroj!AI$16,A1158-1,0)," - ",OFFSET(Zdroj!BK$16,A1158-1,0)))</f>
        <v/>
      </c>
      <c r="E1158" s="34" t="str">
        <f ca="1">IF(C1158="","",OFFSET(Zdroj!BL$16,A1158-1,0))</f>
        <v/>
      </c>
      <c r="F1158" s="157" t="str">
        <f t="shared" ref="F1158" ca="1" si="264">IF(SUM(E1158:E1163)=0,"",SUM(E1158:E1163))</f>
        <v/>
      </c>
      <c r="G1158" s="158" t="str">
        <f t="shared" ref="G1158" ca="1" si="265">IF(SUM(E1158:E1174)=0,"",SUM(E1158:E1174))</f>
        <v/>
      </c>
    </row>
    <row r="1159" spans="1:7" x14ac:dyDescent="0.25">
      <c r="B1159" s="159"/>
      <c r="C1159" s="67" t="str">
        <f ca="1">IF(OFFSET(Zdroj!AJ$16,A1158-1,0)=0,"",CONCATENATE("A",$A$2+1," - ",Zdroj!$AJ$15))</f>
        <v/>
      </c>
      <c r="D1159" s="65" t="str">
        <f ca="1">IF(C1159="","",CONCATENATE(OFFSET(Zdroj!AJ$16,A1158-1,0)," - ",OFFSET(Zdroj!BM$16,A1158-1,0)))</f>
        <v/>
      </c>
      <c r="E1159" s="34" t="str">
        <f ca="1">IF(C1159="","",OFFSET(Zdroj!BN$16,A1158-1,0))</f>
        <v/>
      </c>
      <c r="F1159" s="157"/>
      <c r="G1159" s="158"/>
    </row>
    <row r="1160" spans="1:7" x14ac:dyDescent="0.25">
      <c r="B1160" s="159"/>
      <c r="C1160" s="67" t="str">
        <f ca="1">IF(OFFSET(Zdroj!AK$16,A1158-1,0)=0,"",CONCATENATE("A",$A$2+2," - ",Zdroj!$AK$15))</f>
        <v/>
      </c>
      <c r="D1160" s="65" t="str">
        <f ca="1">IF(C1160="","",CONCATENATE(OFFSET(Zdroj!AK$16,A1158-1,0)," - ",OFFSET(Zdroj!BO$16,A1158-1,0)))</f>
        <v/>
      </c>
      <c r="E1160" s="34" t="str">
        <f ca="1">IF(C1160="","",OFFSET(Zdroj!BP$16,A1158-1,0))</f>
        <v/>
      </c>
      <c r="F1160" s="157"/>
      <c r="G1160" s="158"/>
    </row>
    <row r="1161" spans="1:7" x14ac:dyDescent="0.25">
      <c r="B1161" s="159"/>
      <c r="C1161" s="67" t="str">
        <f ca="1">IF(OFFSET(Zdroj!AL$16,A1158-1,0)=0,"",CONCATENATE("A",$A$2+3," - ",Zdroj!$AL$15))</f>
        <v/>
      </c>
      <c r="D1161" s="65" t="str">
        <f ca="1">IF(C1161="","",CONCATENATE(OFFSET(Zdroj!AL$16,A1158-1,0)," - ",OFFSET(Zdroj!BQ$16,A1158-1,0)))</f>
        <v/>
      </c>
      <c r="E1161" s="34" t="str">
        <f ca="1">IF(C1161="","",OFFSET(Zdroj!BR$16,A1158-1,0))</f>
        <v/>
      </c>
      <c r="F1161" s="157"/>
      <c r="G1161" s="158"/>
    </row>
    <row r="1162" spans="1:7" x14ac:dyDescent="0.25">
      <c r="B1162" s="159"/>
      <c r="C1162" s="67" t="str">
        <f ca="1">IF(OFFSET(Zdroj!AM$16,A1158-1,0)=0,"",CONCATENATE("A",$A$2+4," - ",Zdroj!$AM$15))</f>
        <v/>
      </c>
      <c r="D1162" s="65" t="str">
        <f ca="1">IF(C1162="","",CONCATENATE(OFFSET(Zdroj!AM$16,A1158-1,0)," - ",OFFSET(Zdroj!BS$16,A1158-1,0)))</f>
        <v/>
      </c>
      <c r="E1162" s="34" t="str">
        <f ca="1">IF(C1162="","",OFFSET(Zdroj!BT$16,A1158-1,0))</f>
        <v/>
      </c>
      <c r="F1162" s="157"/>
      <c r="G1162" s="158"/>
    </row>
    <row r="1163" spans="1:7" x14ac:dyDescent="0.25">
      <c r="B1163" s="159"/>
      <c r="C1163" s="67" t="str">
        <f ca="1">IF(OFFSET(Zdroj!AN$16,A1158-1,0)=0,"",CONCATENATE("A",$A$2+5," - ",Zdroj!$AN$15))</f>
        <v/>
      </c>
      <c r="D1163" s="65" t="str">
        <f ca="1">IF(C1163="","",CONCATENATE(OFFSET(Zdroj!AN$16,A1158-1,0)," - ",OFFSET(Zdroj!BU$16,A1158-1,0)))</f>
        <v/>
      </c>
      <c r="E1163" s="34" t="str">
        <f ca="1">IF(C1163="","",OFFSET(Zdroj!BV$16,A1158-1,0))</f>
        <v/>
      </c>
      <c r="F1163" s="157"/>
      <c r="G1163" s="158"/>
    </row>
    <row r="1164" spans="1:7" x14ac:dyDescent="0.25">
      <c r="B1164" s="159"/>
      <c r="C1164" s="67" t="str">
        <f ca="1">IF(OFFSET(Zdroj!AO$16,A1158-1,0)=0,"",CONCATENATE("B",$A$2," - ",Zdroj!$AO$15))</f>
        <v/>
      </c>
      <c r="D1164" s="65" t="str">
        <f ca="1">IF(C1164="","",CONCATENATE(OFFSET(Zdroj!AO$16,A1158-1,0)))</f>
        <v/>
      </c>
      <c r="E1164" s="34" t="str">
        <f ca="1">IF(C1164="","",OFFSET(Zdroj!AP$16,A1158-1,0))</f>
        <v/>
      </c>
      <c r="F1164" s="157" t="str">
        <f t="shared" ref="F1164" ca="1" si="266">IF(SUM(E1164:E1172)=0,"",SUM(E1164:E1172))</f>
        <v/>
      </c>
      <c r="G1164" s="158"/>
    </row>
    <row r="1165" spans="1:7" x14ac:dyDescent="0.25">
      <c r="B1165" s="159"/>
      <c r="C1165" s="67" t="str">
        <f ca="1">IF(OFFSET(Zdroj!AQ$16,A1158-1,0)=0,"",CONCATENATE("B",$A$2+1," - ",Zdroj!$AQ$15))</f>
        <v/>
      </c>
      <c r="D1165" s="65" t="str">
        <f ca="1">IF(C1165="","",CONCATENATE(OFFSET(Zdroj!AQ$16,A1158-1,0)))</f>
        <v/>
      </c>
      <c r="E1165" s="34" t="str">
        <f ca="1">IF(C1165="","",OFFSET(Zdroj!AR$16,A1158-1,0))</f>
        <v/>
      </c>
      <c r="F1165" s="157"/>
      <c r="G1165" s="158"/>
    </row>
    <row r="1166" spans="1:7" x14ac:dyDescent="0.25">
      <c r="B1166" s="159"/>
      <c r="C1166" s="67" t="str">
        <f ca="1">IF(OFFSET(Zdroj!AS$16,A1158-1,0)=0,"",CONCATENATE("B",$A$2+2," - ",Zdroj!$AS$15))</f>
        <v/>
      </c>
      <c r="D1166" s="65" t="str">
        <f ca="1">IF(C1166="","",CONCATENATE(OFFSET(Zdroj!AS$16,A1158-1,0)))</f>
        <v/>
      </c>
      <c r="E1166" s="34" t="str">
        <f ca="1">IF(C1166="","",OFFSET(Zdroj!AT$16,A1158-1,0))</f>
        <v/>
      </c>
      <c r="F1166" s="157"/>
      <c r="G1166" s="158"/>
    </row>
    <row r="1167" spans="1:7" x14ac:dyDescent="0.25">
      <c r="B1167" s="159"/>
      <c r="C1167" s="67" t="str">
        <f ca="1">IF(OFFSET(Zdroj!AU$16,A1158-1,0)=0,"",CONCATENATE("B",$A$2+3," - ",Zdroj!$AU$15))</f>
        <v/>
      </c>
      <c r="D1167" s="65" t="str">
        <f ca="1">IF(C1167="","",CONCATENATE(OFFSET(Zdroj!AU$16,A1158-1,0)))</f>
        <v/>
      </c>
      <c r="E1167" s="34" t="str">
        <f ca="1">IF(C1167="","",OFFSET(Zdroj!AV$16,A1158-1,0))</f>
        <v/>
      </c>
      <c r="F1167" s="157"/>
      <c r="G1167" s="158"/>
    </row>
    <row r="1168" spans="1:7" x14ac:dyDescent="0.25">
      <c r="B1168" s="159"/>
      <c r="C1168" s="67" t="str">
        <f ca="1">IF(OFFSET(Zdroj!AW$16,A1158-1,0)=0,"",CONCATENATE("B",$A$2+4," - ",Zdroj!$AW$15))</f>
        <v/>
      </c>
      <c r="D1168" s="65" t="str">
        <f ca="1">IF(C1168="","",CONCATENATE(OFFSET(Zdroj!AW$16,A1158-1,0)))</f>
        <v/>
      </c>
      <c r="E1168" s="34" t="str">
        <f ca="1">IF(C1168="","",OFFSET(Zdroj!AX$16,A1158-1,0))</f>
        <v/>
      </c>
      <c r="F1168" s="157"/>
      <c r="G1168" s="158"/>
    </row>
    <row r="1169" spans="1:7" x14ac:dyDescent="0.25">
      <c r="B1169" s="159"/>
      <c r="C1169" s="67" t="str">
        <f ca="1">IF(OFFSET(Zdroj!AY$16,A1158-1,0)=0,"",CONCATENATE("B",$A$2+5," - ",Zdroj!$AY$15))</f>
        <v/>
      </c>
      <c r="D1169" s="65" t="str">
        <f ca="1">IF(C1169="","",CONCATENATE(OFFSET(Zdroj!AY$16,A1158-1,0)))</f>
        <v/>
      </c>
      <c r="E1169" s="34" t="str">
        <f ca="1">IF(C1169="","",OFFSET(Zdroj!AZ$16,A1158-1,0))</f>
        <v/>
      </c>
      <c r="F1169" s="157"/>
      <c r="G1169" s="158"/>
    </row>
    <row r="1170" spans="1:7" x14ac:dyDescent="0.25">
      <c r="B1170" s="159"/>
      <c r="C1170" s="67" t="str">
        <f ca="1">IF(OFFSET(Zdroj!BA$16,A1158-1,0)=0,"",CONCATENATE("B",$A$2+6," - ",Zdroj!$BA$15))</f>
        <v/>
      </c>
      <c r="D1170" s="65" t="str">
        <f ca="1">IF(C1170="","",CONCATENATE(OFFSET(Zdroj!BA$16,A1158-1,0)))</f>
        <v/>
      </c>
      <c r="E1170" s="34" t="str">
        <f ca="1">IF(C1170="","",OFFSET(Zdroj!BB$16,A1158-1,0))</f>
        <v/>
      </c>
      <c r="F1170" s="157"/>
      <c r="G1170" s="158"/>
    </row>
    <row r="1171" spans="1:7" x14ac:dyDescent="0.25">
      <c r="B1171" s="159"/>
      <c r="C1171" s="67" t="str">
        <f ca="1">IF(OFFSET(Zdroj!BC$16,A1158-1,0)=0,"",CONCATENATE("B",$A$2+7," - ",Zdroj!$BC$15))</f>
        <v/>
      </c>
      <c r="D1171" s="65" t="str">
        <f ca="1">IF(C1171="","",CONCATENATE(OFFSET(Zdroj!BC$16,A1158-1,0)))</f>
        <v/>
      </c>
      <c r="E1171" s="34" t="str">
        <f ca="1">IF(C1171="","",OFFSET(Zdroj!BD$16,A1158-1,0))</f>
        <v/>
      </c>
      <c r="F1171" s="157"/>
      <c r="G1171" s="158"/>
    </row>
    <row r="1172" spans="1:7" x14ac:dyDescent="0.25">
      <c r="B1172" s="159"/>
      <c r="C1172" s="67" t="str">
        <f ca="1">IF(OFFSET(Zdroj!BE$16,A1158-1,0)=0,"",CONCATENATE("B",$A$2+8," - ",Zdroj!$BE$15))</f>
        <v/>
      </c>
      <c r="D1172" s="65" t="str">
        <f ca="1">IF(C1172="","",CONCATENATE(OFFSET(Zdroj!BE$16,A1158-1,0)))</f>
        <v/>
      </c>
      <c r="E1172" s="34" t="str">
        <f ca="1">IF(C1172="","",OFFSET(Zdroj!BF$16,A1158-1,0))</f>
        <v/>
      </c>
      <c r="F1172" s="157"/>
      <c r="G1172" s="158"/>
    </row>
    <row r="1173" spans="1:7" x14ac:dyDescent="0.25">
      <c r="B1173" s="159"/>
      <c r="C1173" s="67" t="str">
        <f ca="1">IF(OFFSET(Zdroj!BG$16,A1158-1,0)=0,"",CONCATENATE("C",$A$2," - ",Zdroj!$BG$15))</f>
        <v/>
      </c>
      <c r="D1173" s="65" t="str">
        <f ca="1">IF(C1173="","",CONCATENATE(OFFSET(Zdroj!BG$16,A1158-1,0)))</f>
        <v/>
      </c>
      <c r="E1173" s="34" t="str">
        <f ca="1">IF(C1173="","",OFFSET(Zdroj!BH$16,A1158-1,0))</f>
        <v/>
      </c>
      <c r="F1173" s="157" t="str">
        <f t="shared" ref="F1173" ca="1" si="267">IF(SUM(E1173:E1174)=0,"",SUM(E1173:E1174))</f>
        <v/>
      </c>
      <c r="G1173" s="158"/>
    </row>
    <row r="1174" spans="1:7" x14ac:dyDescent="0.25">
      <c r="B1174" s="159"/>
      <c r="C1174" s="67" t="str">
        <f ca="1">IF(OFFSET(Zdroj!BI$16,A1158-1,0)=0,"",CONCATENATE("C",$A$2+1," - ",Zdroj!$BI$15))</f>
        <v/>
      </c>
      <c r="D1174" s="65" t="str">
        <f ca="1">IF(C1174="","",CONCATENATE(OFFSET(Zdroj!BI$16,A1158-1,0)))</f>
        <v/>
      </c>
      <c r="E1174" s="34" t="str">
        <f ca="1">IF(C1174="","",OFFSET(Zdroj!BJ$16,A1158-1,0))</f>
        <v/>
      </c>
      <c r="F1174" s="157"/>
      <c r="G1174" s="158"/>
    </row>
    <row r="1175" spans="1:7" x14ac:dyDescent="0.25">
      <c r="A1175">
        <f>SUM((ROW()+15)/17)</f>
        <v>70</v>
      </c>
      <c r="B1175" s="159" t="str">
        <f ca="1">IF(OFFSET(Zdroj!$B$16,A1175-1,0)&gt;0,CONCATENATE(A1175,"
","___ ","
",OFFSET(Zdroj!$B$16,A1175-1,0)),"")</f>
        <v/>
      </c>
      <c r="C1175" s="67" t="str">
        <f ca="1">IF(OFFSET(Zdroj!AI$16,A1175-1,0)=0,"",CONCATENATE("A",$A$2," - ",Zdroj!$AI$15))</f>
        <v/>
      </c>
      <c r="D1175" s="65" t="str">
        <f ca="1">IF(C1175="","",CONCATENATE(OFFSET(Zdroj!AI$16,A1175-1,0)," - ",OFFSET(Zdroj!BK$16,A1175-1,0)))</f>
        <v/>
      </c>
      <c r="E1175" s="34" t="str">
        <f ca="1">IF(C1175="","",OFFSET(Zdroj!BL$16,A1175-1,0))</f>
        <v/>
      </c>
      <c r="F1175" s="157" t="str">
        <f t="shared" ref="F1175" ca="1" si="268">IF(SUM(E1175:E1180)=0,"",SUM(E1175:E1180))</f>
        <v/>
      </c>
      <c r="G1175" s="158" t="str">
        <f t="shared" ref="G1175" ca="1" si="269">IF(SUM(E1175:E1191)=0,"",SUM(E1175:E1191))</f>
        <v/>
      </c>
    </row>
    <row r="1176" spans="1:7" x14ac:dyDescent="0.25">
      <c r="B1176" s="159"/>
      <c r="C1176" s="67" t="str">
        <f ca="1">IF(OFFSET(Zdroj!AJ$16,A1175-1,0)=0,"",CONCATENATE("A",$A$2+1," - ",Zdroj!$AJ$15))</f>
        <v/>
      </c>
      <c r="D1176" s="65" t="str">
        <f ca="1">IF(C1176="","",CONCATENATE(OFFSET(Zdroj!AJ$16,A1175-1,0)," - ",OFFSET(Zdroj!BM$16,A1175-1,0)))</f>
        <v/>
      </c>
      <c r="E1176" s="34" t="str">
        <f ca="1">IF(C1176="","",OFFSET(Zdroj!BN$16,A1175-1,0))</f>
        <v/>
      </c>
      <c r="F1176" s="157"/>
      <c r="G1176" s="158"/>
    </row>
    <row r="1177" spans="1:7" x14ac:dyDescent="0.25">
      <c r="B1177" s="159"/>
      <c r="C1177" s="67" t="str">
        <f ca="1">IF(OFFSET(Zdroj!AK$16,A1175-1,0)=0,"",CONCATENATE("A",$A$2+2," - ",Zdroj!$AK$15))</f>
        <v/>
      </c>
      <c r="D1177" s="65" t="str">
        <f ca="1">IF(C1177="","",CONCATENATE(OFFSET(Zdroj!AK$16,A1175-1,0)," - ",OFFSET(Zdroj!BO$16,A1175-1,0)))</f>
        <v/>
      </c>
      <c r="E1177" s="34" t="str">
        <f ca="1">IF(C1177="","",OFFSET(Zdroj!BP$16,A1175-1,0))</f>
        <v/>
      </c>
      <c r="F1177" s="157"/>
      <c r="G1177" s="158"/>
    </row>
    <row r="1178" spans="1:7" x14ac:dyDescent="0.25">
      <c r="B1178" s="159"/>
      <c r="C1178" s="67" t="str">
        <f ca="1">IF(OFFSET(Zdroj!AL$16,A1175-1,0)=0,"",CONCATENATE("A",$A$2+3," - ",Zdroj!$AL$15))</f>
        <v/>
      </c>
      <c r="D1178" s="65" t="str">
        <f ca="1">IF(C1178="","",CONCATENATE(OFFSET(Zdroj!AL$16,A1175-1,0)," - ",OFFSET(Zdroj!BQ$16,A1175-1,0)))</f>
        <v/>
      </c>
      <c r="E1178" s="34" t="str">
        <f ca="1">IF(C1178="","",OFFSET(Zdroj!BR$16,A1175-1,0))</f>
        <v/>
      </c>
      <c r="F1178" s="157"/>
      <c r="G1178" s="158"/>
    </row>
    <row r="1179" spans="1:7" x14ac:dyDescent="0.25">
      <c r="B1179" s="159"/>
      <c r="C1179" s="67" t="str">
        <f ca="1">IF(OFFSET(Zdroj!AM$16,A1175-1,0)=0,"",CONCATENATE("A",$A$2+4," - ",Zdroj!$AM$15))</f>
        <v/>
      </c>
      <c r="D1179" s="65" t="str">
        <f ca="1">IF(C1179="","",CONCATENATE(OFFSET(Zdroj!AM$16,A1175-1,0)," - ",OFFSET(Zdroj!BS$16,A1175-1,0)))</f>
        <v/>
      </c>
      <c r="E1179" s="34" t="str">
        <f ca="1">IF(C1179="","",OFFSET(Zdroj!BT$16,A1175-1,0))</f>
        <v/>
      </c>
      <c r="F1179" s="157"/>
      <c r="G1179" s="158"/>
    </row>
    <row r="1180" spans="1:7" x14ac:dyDescent="0.25">
      <c r="B1180" s="159"/>
      <c r="C1180" s="67" t="str">
        <f ca="1">IF(OFFSET(Zdroj!AN$16,A1175-1,0)=0,"",CONCATENATE("A",$A$2+5," - ",Zdroj!$AN$15))</f>
        <v/>
      </c>
      <c r="D1180" s="65" t="str">
        <f ca="1">IF(C1180="","",CONCATENATE(OFFSET(Zdroj!AN$16,A1175-1,0)," - ",OFFSET(Zdroj!BU$16,A1175-1,0)))</f>
        <v/>
      </c>
      <c r="E1180" s="34" t="str">
        <f ca="1">IF(C1180="","",OFFSET(Zdroj!BV$16,A1175-1,0))</f>
        <v/>
      </c>
      <c r="F1180" s="157"/>
      <c r="G1180" s="158"/>
    </row>
    <row r="1181" spans="1:7" x14ac:dyDescent="0.25">
      <c r="B1181" s="159"/>
      <c r="C1181" s="67" t="str">
        <f ca="1">IF(OFFSET(Zdroj!AO$16,A1175-1,0)=0,"",CONCATENATE("B",$A$2," - ",Zdroj!$AO$15))</f>
        <v/>
      </c>
      <c r="D1181" s="65" t="str">
        <f ca="1">IF(C1181="","",CONCATENATE(OFFSET(Zdroj!AO$16,A1175-1,0)))</f>
        <v/>
      </c>
      <c r="E1181" s="34" t="str">
        <f ca="1">IF(C1181="","",OFFSET(Zdroj!AP$16,A1175-1,0))</f>
        <v/>
      </c>
      <c r="F1181" s="157" t="str">
        <f t="shared" ref="F1181" ca="1" si="270">IF(SUM(E1181:E1189)=0,"",SUM(E1181:E1189))</f>
        <v/>
      </c>
      <c r="G1181" s="158"/>
    </row>
    <row r="1182" spans="1:7" x14ac:dyDescent="0.25">
      <c r="B1182" s="159"/>
      <c r="C1182" s="67" t="str">
        <f ca="1">IF(OFFSET(Zdroj!AQ$16,A1175-1,0)=0,"",CONCATENATE("B",$A$2+1," - ",Zdroj!$AQ$15))</f>
        <v/>
      </c>
      <c r="D1182" s="65" t="str">
        <f ca="1">IF(C1182="","",CONCATENATE(OFFSET(Zdroj!AQ$16,A1175-1,0)))</f>
        <v/>
      </c>
      <c r="E1182" s="34" t="str">
        <f ca="1">IF(C1182="","",OFFSET(Zdroj!AR$16,A1175-1,0))</f>
        <v/>
      </c>
      <c r="F1182" s="157"/>
      <c r="G1182" s="158"/>
    </row>
    <row r="1183" spans="1:7" x14ac:dyDescent="0.25">
      <c r="B1183" s="159"/>
      <c r="C1183" s="67" t="str">
        <f ca="1">IF(OFFSET(Zdroj!AS$16,A1175-1,0)=0,"",CONCATENATE("B",$A$2+2," - ",Zdroj!$AS$15))</f>
        <v/>
      </c>
      <c r="D1183" s="65" t="str">
        <f ca="1">IF(C1183="","",CONCATENATE(OFFSET(Zdroj!AS$16,A1175-1,0)))</f>
        <v/>
      </c>
      <c r="E1183" s="34" t="str">
        <f ca="1">IF(C1183="","",OFFSET(Zdroj!AT$16,A1175-1,0))</f>
        <v/>
      </c>
      <c r="F1183" s="157"/>
      <c r="G1183" s="158"/>
    </row>
    <row r="1184" spans="1:7" x14ac:dyDescent="0.25">
      <c r="B1184" s="159"/>
      <c r="C1184" s="67" t="str">
        <f ca="1">IF(OFFSET(Zdroj!AU$16,A1175-1,0)=0,"",CONCATENATE("B",$A$2+3," - ",Zdroj!$AU$15))</f>
        <v/>
      </c>
      <c r="D1184" s="65" t="str">
        <f ca="1">IF(C1184="","",CONCATENATE(OFFSET(Zdroj!AU$16,A1175-1,0)))</f>
        <v/>
      </c>
      <c r="E1184" s="34" t="str">
        <f ca="1">IF(C1184="","",OFFSET(Zdroj!AV$16,A1175-1,0))</f>
        <v/>
      </c>
      <c r="F1184" s="157"/>
      <c r="G1184" s="158"/>
    </row>
    <row r="1185" spans="1:7" x14ac:dyDescent="0.25">
      <c r="B1185" s="159"/>
      <c r="C1185" s="67" t="str">
        <f ca="1">IF(OFFSET(Zdroj!AW$16,A1175-1,0)=0,"",CONCATENATE("B",$A$2+4," - ",Zdroj!$AW$15))</f>
        <v/>
      </c>
      <c r="D1185" s="65" t="str">
        <f ca="1">IF(C1185="","",CONCATENATE(OFFSET(Zdroj!AW$16,A1175-1,0)))</f>
        <v/>
      </c>
      <c r="E1185" s="34" t="str">
        <f ca="1">IF(C1185="","",OFFSET(Zdroj!AX$16,A1175-1,0))</f>
        <v/>
      </c>
      <c r="F1185" s="157"/>
      <c r="G1185" s="158"/>
    </row>
    <row r="1186" spans="1:7" x14ac:dyDescent="0.25">
      <c r="B1186" s="159"/>
      <c r="C1186" s="67" t="str">
        <f ca="1">IF(OFFSET(Zdroj!AY$16,A1175-1,0)=0,"",CONCATENATE("B",$A$2+5," - ",Zdroj!$AY$15))</f>
        <v/>
      </c>
      <c r="D1186" s="65" t="str">
        <f ca="1">IF(C1186="","",CONCATENATE(OFFSET(Zdroj!AY$16,A1175-1,0)))</f>
        <v/>
      </c>
      <c r="E1186" s="34" t="str">
        <f ca="1">IF(C1186="","",OFFSET(Zdroj!AZ$16,A1175-1,0))</f>
        <v/>
      </c>
      <c r="F1186" s="157"/>
      <c r="G1186" s="158"/>
    </row>
    <row r="1187" spans="1:7" x14ac:dyDescent="0.25">
      <c r="B1187" s="159"/>
      <c r="C1187" s="67" t="str">
        <f ca="1">IF(OFFSET(Zdroj!BA$16,A1175-1,0)=0,"",CONCATENATE("B",$A$2+6," - ",Zdroj!$BA$15))</f>
        <v/>
      </c>
      <c r="D1187" s="65" t="str">
        <f ca="1">IF(C1187="","",CONCATENATE(OFFSET(Zdroj!BA$16,A1175-1,0)))</f>
        <v/>
      </c>
      <c r="E1187" s="34" t="str">
        <f ca="1">IF(C1187="","",OFFSET(Zdroj!BB$16,A1175-1,0))</f>
        <v/>
      </c>
      <c r="F1187" s="157"/>
      <c r="G1187" s="158"/>
    </row>
    <row r="1188" spans="1:7" x14ac:dyDescent="0.25">
      <c r="B1188" s="159"/>
      <c r="C1188" s="67" t="str">
        <f ca="1">IF(OFFSET(Zdroj!BC$16,A1175-1,0)=0,"",CONCATENATE("B",$A$2+7," - ",Zdroj!$BC$15))</f>
        <v/>
      </c>
      <c r="D1188" s="65" t="str">
        <f ca="1">IF(C1188="","",CONCATENATE(OFFSET(Zdroj!BC$16,A1175-1,0)))</f>
        <v/>
      </c>
      <c r="E1188" s="34" t="str">
        <f ca="1">IF(C1188="","",OFFSET(Zdroj!BD$16,A1175-1,0))</f>
        <v/>
      </c>
      <c r="F1188" s="157"/>
      <c r="G1188" s="158"/>
    </row>
    <row r="1189" spans="1:7" x14ac:dyDescent="0.25">
      <c r="B1189" s="159"/>
      <c r="C1189" s="67" t="str">
        <f ca="1">IF(OFFSET(Zdroj!BE$16,A1175-1,0)=0,"",CONCATENATE("B",$A$2+8," - ",Zdroj!$BE$15))</f>
        <v/>
      </c>
      <c r="D1189" s="65" t="str">
        <f ca="1">IF(C1189="","",CONCATENATE(OFFSET(Zdroj!BE$16,A1175-1,0)))</f>
        <v/>
      </c>
      <c r="E1189" s="34" t="str">
        <f ca="1">IF(C1189="","",OFFSET(Zdroj!BF$16,A1175-1,0))</f>
        <v/>
      </c>
      <c r="F1189" s="157"/>
      <c r="G1189" s="158"/>
    </row>
    <row r="1190" spans="1:7" x14ac:dyDescent="0.25">
      <c r="B1190" s="159"/>
      <c r="C1190" s="67" t="str">
        <f ca="1">IF(OFFSET(Zdroj!BG$16,A1175-1,0)=0,"",CONCATENATE("C",$A$2," - ",Zdroj!$BG$15))</f>
        <v/>
      </c>
      <c r="D1190" s="65" t="str">
        <f ca="1">IF(C1190="","",CONCATENATE(OFFSET(Zdroj!BG$16,A1175-1,0)))</f>
        <v/>
      </c>
      <c r="E1190" s="34" t="str">
        <f ca="1">IF(C1190="","",OFFSET(Zdroj!BH$16,A1175-1,0))</f>
        <v/>
      </c>
      <c r="F1190" s="157" t="str">
        <f t="shared" ref="F1190" ca="1" si="271">IF(SUM(E1190:E1191)=0,"",SUM(E1190:E1191))</f>
        <v/>
      </c>
      <c r="G1190" s="158"/>
    </row>
    <row r="1191" spans="1:7" x14ac:dyDescent="0.25">
      <c r="B1191" s="159"/>
      <c r="C1191" s="67" t="str">
        <f ca="1">IF(OFFSET(Zdroj!BI$16,A1175-1,0)=0,"",CONCATENATE("C",$A$2+1," - ",Zdroj!$BI$15))</f>
        <v/>
      </c>
      <c r="D1191" s="65" t="str">
        <f ca="1">IF(C1191="","",CONCATENATE(OFFSET(Zdroj!BI$16,A1175-1,0)))</f>
        <v/>
      </c>
      <c r="E1191" s="34" t="str">
        <f ca="1">IF(C1191="","",OFFSET(Zdroj!BJ$16,A1175-1,0))</f>
        <v/>
      </c>
      <c r="F1191" s="157"/>
      <c r="G1191" s="158"/>
    </row>
    <row r="1192" spans="1:7" x14ac:dyDescent="0.25">
      <c r="A1192">
        <f>SUM((ROW()+15)/17)</f>
        <v>71</v>
      </c>
      <c r="B1192" s="159" t="str">
        <f ca="1">IF(OFFSET(Zdroj!$B$16,A1192-1,0)&gt;0,CONCATENATE(A1192,"
","___ ","
",OFFSET(Zdroj!$B$16,A1192-1,0)),"")</f>
        <v/>
      </c>
      <c r="C1192" s="67" t="str">
        <f ca="1">IF(OFFSET(Zdroj!AI$16,A1192-1,0)=0,"",CONCATENATE("A",$A$2," - ",Zdroj!$AI$15))</f>
        <v/>
      </c>
      <c r="D1192" s="65" t="str">
        <f ca="1">IF(C1192="","",CONCATENATE(OFFSET(Zdroj!AI$16,A1192-1,0)," - ",OFFSET(Zdroj!BK$16,A1192-1,0)))</f>
        <v/>
      </c>
      <c r="E1192" s="34" t="str">
        <f ca="1">IF(C1192="","",OFFSET(Zdroj!BL$16,A1192-1,0))</f>
        <v/>
      </c>
      <c r="F1192" s="157" t="str">
        <f t="shared" ref="F1192" ca="1" si="272">IF(SUM(E1192:E1197)=0,"",SUM(E1192:E1197))</f>
        <v/>
      </c>
      <c r="G1192" s="158" t="str">
        <f t="shared" ref="G1192" ca="1" si="273">IF(SUM(E1192:E1208)=0,"",SUM(E1192:E1208))</f>
        <v/>
      </c>
    </row>
    <row r="1193" spans="1:7" x14ac:dyDescent="0.25">
      <c r="B1193" s="159"/>
      <c r="C1193" s="67" t="str">
        <f ca="1">IF(OFFSET(Zdroj!AJ$16,A1192-1,0)=0,"",CONCATENATE("A",$A$2+1," - ",Zdroj!$AJ$15))</f>
        <v/>
      </c>
      <c r="D1193" s="65" t="str">
        <f ca="1">IF(C1193="","",CONCATENATE(OFFSET(Zdroj!AJ$16,A1192-1,0)," - ",OFFSET(Zdroj!BM$16,A1192-1,0)))</f>
        <v/>
      </c>
      <c r="E1193" s="34" t="str">
        <f ca="1">IF(C1193="","",OFFSET(Zdroj!BN$16,A1192-1,0))</f>
        <v/>
      </c>
      <c r="F1193" s="157"/>
      <c r="G1193" s="158"/>
    </row>
    <row r="1194" spans="1:7" x14ac:dyDescent="0.25">
      <c r="B1194" s="159"/>
      <c r="C1194" s="67" t="str">
        <f ca="1">IF(OFFSET(Zdroj!AK$16,A1192-1,0)=0,"",CONCATENATE("A",$A$2+2," - ",Zdroj!$AK$15))</f>
        <v/>
      </c>
      <c r="D1194" s="65" t="str">
        <f ca="1">IF(C1194="","",CONCATENATE(OFFSET(Zdroj!AK$16,A1192-1,0)," - ",OFFSET(Zdroj!BO$16,A1192-1,0)))</f>
        <v/>
      </c>
      <c r="E1194" s="34" t="str">
        <f ca="1">IF(C1194="","",OFFSET(Zdroj!BP$16,A1192-1,0))</f>
        <v/>
      </c>
      <c r="F1194" s="157"/>
      <c r="G1194" s="158"/>
    </row>
    <row r="1195" spans="1:7" x14ac:dyDescent="0.25">
      <c r="B1195" s="159"/>
      <c r="C1195" s="67" t="str">
        <f ca="1">IF(OFFSET(Zdroj!AL$16,A1192-1,0)=0,"",CONCATENATE("A",$A$2+3," - ",Zdroj!$AL$15))</f>
        <v/>
      </c>
      <c r="D1195" s="65" t="str">
        <f ca="1">IF(C1195="","",CONCATENATE(OFFSET(Zdroj!AL$16,A1192-1,0)," - ",OFFSET(Zdroj!BQ$16,A1192-1,0)))</f>
        <v/>
      </c>
      <c r="E1195" s="34" t="str">
        <f ca="1">IF(C1195="","",OFFSET(Zdroj!BR$16,A1192-1,0))</f>
        <v/>
      </c>
      <c r="F1195" s="157"/>
      <c r="G1195" s="158"/>
    </row>
    <row r="1196" spans="1:7" x14ac:dyDescent="0.25">
      <c r="B1196" s="159"/>
      <c r="C1196" s="67" t="str">
        <f ca="1">IF(OFFSET(Zdroj!AM$16,A1192-1,0)=0,"",CONCATENATE("A",$A$2+4," - ",Zdroj!$AM$15))</f>
        <v/>
      </c>
      <c r="D1196" s="65" t="str">
        <f ca="1">IF(C1196="","",CONCATENATE(OFFSET(Zdroj!AM$16,A1192-1,0)," - ",OFFSET(Zdroj!BS$16,A1192-1,0)))</f>
        <v/>
      </c>
      <c r="E1196" s="34" t="str">
        <f ca="1">IF(C1196="","",OFFSET(Zdroj!BT$16,A1192-1,0))</f>
        <v/>
      </c>
      <c r="F1196" s="157"/>
      <c r="G1196" s="158"/>
    </row>
    <row r="1197" spans="1:7" x14ac:dyDescent="0.25">
      <c r="B1197" s="159"/>
      <c r="C1197" s="67" t="str">
        <f ca="1">IF(OFFSET(Zdroj!AN$16,A1192-1,0)=0,"",CONCATENATE("A",$A$2+5," - ",Zdroj!$AN$15))</f>
        <v/>
      </c>
      <c r="D1197" s="65" t="str">
        <f ca="1">IF(C1197="","",CONCATENATE(OFFSET(Zdroj!AN$16,A1192-1,0)," - ",OFFSET(Zdroj!BU$16,A1192-1,0)))</f>
        <v/>
      </c>
      <c r="E1197" s="34" t="str">
        <f ca="1">IF(C1197="","",OFFSET(Zdroj!BV$16,A1192-1,0))</f>
        <v/>
      </c>
      <c r="F1197" s="157"/>
      <c r="G1197" s="158"/>
    </row>
    <row r="1198" spans="1:7" x14ac:dyDescent="0.25">
      <c r="B1198" s="159"/>
      <c r="C1198" s="67" t="str">
        <f ca="1">IF(OFFSET(Zdroj!AO$16,A1192-1,0)=0,"",CONCATENATE("B",$A$2," - ",Zdroj!$AO$15))</f>
        <v/>
      </c>
      <c r="D1198" s="65" t="str">
        <f ca="1">IF(C1198="","",CONCATENATE(OFFSET(Zdroj!AO$16,A1192-1,0)))</f>
        <v/>
      </c>
      <c r="E1198" s="34" t="str">
        <f ca="1">IF(C1198="","",OFFSET(Zdroj!AP$16,A1192-1,0))</f>
        <v/>
      </c>
      <c r="F1198" s="157" t="str">
        <f t="shared" ref="F1198" ca="1" si="274">IF(SUM(E1198:E1206)=0,"",SUM(E1198:E1206))</f>
        <v/>
      </c>
      <c r="G1198" s="158"/>
    </row>
    <row r="1199" spans="1:7" x14ac:dyDescent="0.25">
      <c r="B1199" s="159"/>
      <c r="C1199" s="67" t="str">
        <f ca="1">IF(OFFSET(Zdroj!AQ$16,A1192-1,0)=0,"",CONCATENATE("B",$A$2+1," - ",Zdroj!$AQ$15))</f>
        <v/>
      </c>
      <c r="D1199" s="65" t="str">
        <f ca="1">IF(C1199="","",CONCATENATE(OFFSET(Zdroj!AQ$16,A1192-1,0)))</f>
        <v/>
      </c>
      <c r="E1199" s="34" t="str">
        <f ca="1">IF(C1199="","",OFFSET(Zdroj!AR$16,A1192-1,0))</f>
        <v/>
      </c>
      <c r="F1199" s="157"/>
      <c r="G1199" s="158"/>
    </row>
    <row r="1200" spans="1:7" x14ac:dyDescent="0.25">
      <c r="B1200" s="159"/>
      <c r="C1200" s="67" t="str">
        <f ca="1">IF(OFFSET(Zdroj!AS$16,A1192-1,0)=0,"",CONCATENATE("B",$A$2+2," - ",Zdroj!$AS$15))</f>
        <v/>
      </c>
      <c r="D1200" s="65" t="str">
        <f ca="1">IF(C1200="","",CONCATENATE(OFFSET(Zdroj!AS$16,A1192-1,0)))</f>
        <v/>
      </c>
      <c r="E1200" s="34" t="str">
        <f ca="1">IF(C1200="","",OFFSET(Zdroj!AT$16,A1192-1,0))</f>
        <v/>
      </c>
      <c r="F1200" s="157"/>
      <c r="G1200" s="158"/>
    </row>
    <row r="1201" spans="1:7" x14ac:dyDescent="0.25">
      <c r="B1201" s="159"/>
      <c r="C1201" s="67" t="str">
        <f ca="1">IF(OFFSET(Zdroj!AU$16,A1192-1,0)=0,"",CONCATENATE("B",$A$2+3," - ",Zdroj!$AU$15))</f>
        <v/>
      </c>
      <c r="D1201" s="65" t="str">
        <f ca="1">IF(C1201="","",CONCATENATE(OFFSET(Zdroj!AU$16,A1192-1,0)))</f>
        <v/>
      </c>
      <c r="E1201" s="34" t="str">
        <f ca="1">IF(C1201="","",OFFSET(Zdroj!AV$16,A1192-1,0))</f>
        <v/>
      </c>
      <c r="F1201" s="157"/>
      <c r="G1201" s="158"/>
    </row>
    <row r="1202" spans="1:7" x14ac:dyDescent="0.25">
      <c r="B1202" s="159"/>
      <c r="C1202" s="67" t="str">
        <f ca="1">IF(OFFSET(Zdroj!AW$16,A1192-1,0)=0,"",CONCATENATE("B",$A$2+4," - ",Zdroj!$AW$15))</f>
        <v/>
      </c>
      <c r="D1202" s="65" t="str">
        <f ca="1">IF(C1202="","",CONCATENATE(OFFSET(Zdroj!AW$16,A1192-1,0)))</f>
        <v/>
      </c>
      <c r="E1202" s="34" t="str">
        <f ca="1">IF(C1202="","",OFFSET(Zdroj!AX$16,A1192-1,0))</f>
        <v/>
      </c>
      <c r="F1202" s="157"/>
      <c r="G1202" s="158"/>
    </row>
    <row r="1203" spans="1:7" x14ac:dyDescent="0.25">
      <c r="B1203" s="159"/>
      <c r="C1203" s="67" t="str">
        <f ca="1">IF(OFFSET(Zdroj!AY$16,A1192-1,0)=0,"",CONCATENATE("B",$A$2+5," - ",Zdroj!$AY$15))</f>
        <v/>
      </c>
      <c r="D1203" s="65" t="str">
        <f ca="1">IF(C1203="","",CONCATENATE(OFFSET(Zdroj!AY$16,A1192-1,0)))</f>
        <v/>
      </c>
      <c r="E1203" s="34" t="str">
        <f ca="1">IF(C1203="","",OFFSET(Zdroj!AZ$16,A1192-1,0))</f>
        <v/>
      </c>
      <c r="F1203" s="157"/>
      <c r="G1203" s="158"/>
    </row>
    <row r="1204" spans="1:7" x14ac:dyDescent="0.25">
      <c r="B1204" s="159"/>
      <c r="C1204" s="67" t="str">
        <f ca="1">IF(OFFSET(Zdroj!BA$16,A1192-1,0)=0,"",CONCATENATE("B",$A$2+6," - ",Zdroj!$BA$15))</f>
        <v/>
      </c>
      <c r="D1204" s="65" t="str">
        <f ca="1">IF(C1204="","",CONCATENATE(OFFSET(Zdroj!BA$16,A1192-1,0)))</f>
        <v/>
      </c>
      <c r="E1204" s="34" t="str">
        <f ca="1">IF(C1204="","",OFFSET(Zdroj!BB$16,A1192-1,0))</f>
        <v/>
      </c>
      <c r="F1204" s="157"/>
      <c r="G1204" s="158"/>
    </row>
    <row r="1205" spans="1:7" x14ac:dyDescent="0.25">
      <c r="B1205" s="159"/>
      <c r="C1205" s="67" t="str">
        <f ca="1">IF(OFFSET(Zdroj!BC$16,A1192-1,0)=0,"",CONCATENATE("B",$A$2+7," - ",Zdroj!$BC$15))</f>
        <v/>
      </c>
      <c r="D1205" s="65" t="str">
        <f ca="1">IF(C1205="","",CONCATENATE(OFFSET(Zdroj!BC$16,A1192-1,0)))</f>
        <v/>
      </c>
      <c r="E1205" s="34" t="str">
        <f ca="1">IF(C1205="","",OFFSET(Zdroj!BD$16,A1192-1,0))</f>
        <v/>
      </c>
      <c r="F1205" s="157"/>
      <c r="G1205" s="158"/>
    </row>
    <row r="1206" spans="1:7" x14ac:dyDescent="0.25">
      <c r="B1206" s="159"/>
      <c r="C1206" s="67" t="str">
        <f ca="1">IF(OFFSET(Zdroj!BE$16,A1192-1,0)=0,"",CONCATENATE("B",$A$2+8," - ",Zdroj!$BE$15))</f>
        <v/>
      </c>
      <c r="D1206" s="65" t="str">
        <f ca="1">IF(C1206="","",CONCATENATE(OFFSET(Zdroj!BE$16,A1192-1,0)))</f>
        <v/>
      </c>
      <c r="E1206" s="34" t="str">
        <f ca="1">IF(C1206="","",OFFSET(Zdroj!BF$16,A1192-1,0))</f>
        <v/>
      </c>
      <c r="F1206" s="157"/>
      <c r="G1206" s="158"/>
    </row>
    <row r="1207" spans="1:7" x14ac:dyDescent="0.25">
      <c r="B1207" s="159"/>
      <c r="C1207" s="67" t="str">
        <f ca="1">IF(OFFSET(Zdroj!BG$16,A1192-1,0)=0,"",CONCATENATE("C",$A$2," - ",Zdroj!$BG$15))</f>
        <v/>
      </c>
      <c r="D1207" s="65" t="str">
        <f ca="1">IF(C1207="","",CONCATENATE(OFFSET(Zdroj!BG$16,A1192-1,0)))</f>
        <v/>
      </c>
      <c r="E1207" s="34" t="str">
        <f ca="1">IF(C1207="","",OFFSET(Zdroj!BH$16,A1192-1,0))</f>
        <v/>
      </c>
      <c r="F1207" s="157" t="str">
        <f t="shared" ref="F1207" ca="1" si="275">IF(SUM(E1207:E1208)=0,"",SUM(E1207:E1208))</f>
        <v/>
      </c>
      <c r="G1207" s="158"/>
    </row>
    <row r="1208" spans="1:7" x14ac:dyDescent="0.25">
      <c r="B1208" s="159"/>
      <c r="C1208" s="67" t="str">
        <f ca="1">IF(OFFSET(Zdroj!BI$16,A1192-1,0)=0,"",CONCATENATE("C",$A$2+1," - ",Zdroj!$BI$15))</f>
        <v/>
      </c>
      <c r="D1208" s="65" t="str">
        <f ca="1">IF(C1208="","",CONCATENATE(OFFSET(Zdroj!BI$16,A1192-1,0)))</f>
        <v/>
      </c>
      <c r="E1208" s="34" t="str">
        <f ca="1">IF(C1208="","",OFFSET(Zdroj!BJ$16,A1192-1,0))</f>
        <v/>
      </c>
      <c r="F1208" s="157"/>
      <c r="G1208" s="158"/>
    </row>
    <row r="1209" spans="1:7" x14ac:dyDescent="0.25">
      <c r="A1209">
        <f>SUM((ROW()+15)/17)</f>
        <v>72</v>
      </c>
      <c r="B1209" s="159" t="str">
        <f ca="1">IF(OFFSET(Zdroj!$B$16,A1209-1,0)&gt;0,CONCATENATE(A1209,"
","___ ","
",OFFSET(Zdroj!$B$16,A1209-1,0)),"")</f>
        <v/>
      </c>
      <c r="C1209" s="67" t="str">
        <f ca="1">IF(OFFSET(Zdroj!AI$16,A1209-1,0)=0,"",CONCATENATE("A",$A$2," - ",Zdroj!$AI$15))</f>
        <v/>
      </c>
      <c r="D1209" s="65" t="str">
        <f ca="1">IF(C1209="","",CONCATENATE(OFFSET(Zdroj!AI$16,A1209-1,0)," - ",OFFSET(Zdroj!BK$16,A1209-1,0)))</f>
        <v/>
      </c>
      <c r="E1209" s="34" t="str">
        <f ca="1">IF(C1209="","",OFFSET(Zdroj!BL$16,A1209-1,0))</f>
        <v/>
      </c>
      <c r="F1209" s="157" t="str">
        <f t="shared" ref="F1209" ca="1" si="276">IF(SUM(E1209:E1214)=0,"",SUM(E1209:E1214))</f>
        <v/>
      </c>
      <c r="G1209" s="158" t="str">
        <f t="shared" ref="G1209" ca="1" si="277">IF(SUM(E1209:E1225)=0,"",SUM(E1209:E1225))</f>
        <v/>
      </c>
    </row>
    <row r="1210" spans="1:7" x14ac:dyDescent="0.25">
      <c r="B1210" s="159"/>
      <c r="C1210" s="67" t="str">
        <f ca="1">IF(OFFSET(Zdroj!AJ$16,A1209-1,0)=0,"",CONCATENATE("A",$A$2+1," - ",Zdroj!$AJ$15))</f>
        <v/>
      </c>
      <c r="D1210" s="65" t="str">
        <f ca="1">IF(C1210="","",CONCATENATE(OFFSET(Zdroj!AJ$16,A1209-1,0)," - ",OFFSET(Zdroj!BM$16,A1209-1,0)))</f>
        <v/>
      </c>
      <c r="E1210" s="34" t="str">
        <f ca="1">IF(C1210="","",OFFSET(Zdroj!BN$16,A1209-1,0))</f>
        <v/>
      </c>
      <c r="F1210" s="157"/>
      <c r="G1210" s="158"/>
    </row>
    <row r="1211" spans="1:7" x14ac:dyDescent="0.25">
      <c r="B1211" s="159"/>
      <c r="C1211" s="67" t="str">
        <f ca="1">IF(OFFSET(Zdroj!AK$16,A1209-1,0)=0,"",CONCATENATE("A",$A$2+2," - ",Zdroj!$AK$15))</f>
        <v/>
      </c>
      <c r="D1211" s="65" t="str">
        <f ca="1">IF(C1211="","",CONCATENATE(OFFSET(Zdroj!AK$16,A1209-1,0)," - ",OFFSET(Zdroj!BO$16,A1209-1,0)))</f>
        <v/>
      </c>
      <c r="E1211" s="34" t="str">
        <f ca="1">IF(C1211="","",OFFSET(Zdroj!BP$16,A1209-1,0))</f>
        <v/>
      </c>
      <c r="F1211" s="157"/>
      <c r="G1211" s="158"/>
    </row>
    <row r="1212" spans="1:7" x14ac:dyDescent="0.25">
      <c r="B1212" s="159"/>
      <c r="C1212" s="67" t="str">
        <f ca="1">IF(OFFSET(Zdroj!AL$16,A1209-1,0)=0,"",CONCATENATE("A",$A$2+3," - ",Zdroj!$AL$15))</f>
        <v/>
      </c>
      <c r="D1212" s="65" t="str">
        <f ca="1">IF(C1212="","",CONCATENATE(OFFSET(Zdroj!AL$16,A1209-1,0)," - ",OFFSET(Zdroj!BQ$16,A1209-1,0)))</f>
        <v/>
      </c>
      <c r="E1212" s="34" t="str">
        <f ca="1">IF(C1212="","",OFFSET(Zdroj!BR$16,A1209-1,0))</f>
        <v/>
      </c>
      <c r="F1212" s="157"/>
      <c r="G1212" s="158"/>
    </row>
    <row r="1213" spans="1:7" x14ac:dyDescent="0.25">
      <c r="B1213" s="159"/>
      <c r="C1213" s="67" t="str">
        <f ca="1">IF(OFFSET(Zdroj!AM$16,A1209-1,0)=0,"",CONCATENATE("A",$A$2+4," - ",Zdroj!$AM$15))</f>
        <v/>
      </c>
      <c r="D1213" s="65" t="str">
        <f ca="1">IF(C1213="","",CONCATENATE(OFFSET(Zdroj!AM$16,A1209-1,0)," - ",OFFSET(Zdroj!BS$16,A1209-1,0)))</f>
        <v/>
      </c>
      <c r="E1213" s="34" t="str">
        <f ca="1">IF(C1213="","",OFFSET(Zdroj!BT$16,A1209-1,0))</f>
        <v/>
      </c>
      <c r="F1213" s="157"/>
      <c r="G1213" s="158"/>
    </row>
    <row r="1214" spans="1:7" x14ac:dyDescent="0.25">
      <c r="B1214" s="159"/>
      <c r="C1214" s="67" t="str">
        <f ca="1">IF(OFFSET(Zdroj!AN$16,A1209-1,0)=0,"",CONCATENATE("A",$A$2+5," - ",Zdroj!$AN$15))</f>
        <v/>
      </c>
      <c r="D1214" s="65" t="str">
        <f ca="1">IF(C1214="","",CONCATENATE(OFFSET(Zdroj!AN$16,A1209-1,0)," - ",OFFSET(Zdroj!BU$16,A1209-1,0)))</f>
        <v/>
      </c>
      <c r="E1214" s="34" t="str">
        <f ca="1">IF(C1214="","",OFFSET(Zdroj!BV$16,A1209-1,0))</f>
        <v/>
      </c>
      <c r="F1214" s="157"/>
      <c r="G1214" s="158"/>
    </row>
    <row r="1215" spans="1:7" x14ac:dyDescent="0.25">
      <c r="B1215" s="159"/>
      <c r="C1215" s="67" t="str">
        <f ca="1">IF(OFFSET(Zdroj!AO$16,A1209-1,0)=0,"",CONCATENATE("B",$A$2," - ",Zdroj!$AO$15))</f>
        <v/>
      </c>
      <c r="D1215" s="65" t="str">
        <f ca="1">IF(C1215="","",CONCATENATE(OFFSET(Zdroj!AO$16,A1209-1,0)))</f>
        <v/>
      </c>
      <c r="E1215" s="34" t="str">
        <f ca="1">IF(C1215="","",OFFSET(Zdroj!AP$16,A1209-1,0))</f>
        <v/>
      </c>
      <c r="F1215" s="157" t="str">
        <f t="shared" ref="F1215" ca="1" si="278">IF(SUM(E1215:E1223)=0,"",SUM(E1215:E1223))</f>
        <v/>
      </c>
      <c r="G1215" s="158"/>
    </row>
    <row r="1216" spans="1:7" x14ac:dyDescent="0.25">
      <c r="B1216" s="159"/>
      <c r="C1216" s="67" t="str">
        <f ca="1">IF(OFFSET(Zdroj!AQ$16,A1209-1,0)=0,"",CONCATENATE("B",$A$2+1," - ",Zdroj!$AQ$15))</f>
        <v/>
      </c>
      <c r="D1216" s="65" t="str">
        <f ca="1">IF(C1216="","",CONCATENATE(OFFSET(Zdroj!AQ$16,A1209-1,0)))</f>
        <v/>
      </c>
      <c r="E1216" s="34" t="str">
        <f ca="1">IF(C1216="","",OFFSET(Zdroj!AR$16,A1209-1,0))</f>
        <v/>
      </c>
      <c r="F1216" s="157"/>
      <c r="G1216" s="158"/>
    </row>
    <row r="1217" spans="1:7" x14ac:dyDescent="0.25">
      <c r="B1217" s="159"/>
      <c r="C1217" s="67" t="str">
        <f ca="1">IF(OFFSET(Zdroj!AS$16,A1209-1,0)=0,"",CONCATENATE("B",$A$2+2," - ",Zdroj!$AS$15))</f>
        <v/>
      </c>
      <c r="D1217" s="65" t="str">
        <f ca="1">IF(C1217="","",CONCATENATE(OFFSET(Zdroj!AS$16,A1209-1,0)))</f>
        <v/>
      </c>
      <c r="E1217" s="34" t="str">
        <f ca="1">IF(C1217="","",OFFSET(Zdroj!AT$16,A1209-1,0))</f>
        <v/>
      </c>
      <c r="F1217" s="157"/>
      <c r="G1217" s="158"/>
    </row>
    <row r="1218" spans="1:7" x14ac:dyDescent="0.25">
      <c r="B1218" s="159"/>
      <c r="C1218" s="67" t="str">
        <f ca="1">IF(OFFSET(Zdroj!AU$16,A1209-1,0)=0,"",CONCATENATE("B",$A$2+3," - ",Zdroj!$AU$15))</f>
        <v/>
      </c>
      <c r="D1218" s="65" t="str">
        <f ca="1">IF(C1218="","",CONCATENATE(OFFSET(Zdroj!AU$16,A1209-1,0)))</f>
        <v/>
      </c>
      <c r="E1218" s="34" t="str">
        <f ca="1">IF(C1218="","",OFFSET(Zdroj!AV$16,A1209-1,0))</f>
        <v/>
      </c>
      <c r="F1218" s="157"/>
      <c r="G1218" s="158"/>
    </row>
    <row r="1219" spans="1:7" x14ac:dyDescent="0.25">
      <c r="B1219" s="159"/>
      <c r="C1219" s="67" t="str">
        <f ca="1">IF(OFFSET(Zdroj!AW$16,A1209-1,0)=0,"",CONCATENATE("B",$A$2+4," - ",Zdroj!$AW$15))</f>
        <v/>
      </c>
      <c r="D1219" s="65" t="str">
        <f ca="1">IF(C1219="","",CONCATENATE(OFFSET(Zdroj!AW$16,A1209-1,0)))</f>
        <v/>
      </c>
      <c r="E1219" s="34" t="str">
        <f ca="1">IF(C1219="","",OFFSET(Zdroj!AX$16,A1209-1,0))</f>
        <v/>
      </c>
      <c r="F1219" s="157"/>
      <c r="G1219" s="158"/>
    </row>
    <row r="1220" spans="1:7" x14ac:dyDescent="0.25">
      <c r="B1220" s="159"/>
      <c r="C1220" s="67" t="str">
        <f ca="1">IF(OFFSET(Zdroj!AY$16,A1209-1,0)=0,"",CONCATENATE("B",$A$2+5," - ",Zdroj!$AY$15))</f>
        <v/>
      </c>
      <c r="D1220" s="65" t="str">
        <f ca="1">IF(C1220="","",CONCATENATE(OFFSET(Zdroj!AY$16,A1209-1,0)))</f>
        <v/>
      </c>
      <c r="E1220" s="34" t="str">
        <f ca="1">IF(C1220="","",OFFSET(Zdroj!AZ$16,A1209-1,0))</f>
        <v/>
      </c>
      <c r="F1220" s="157"/>
      <c r="G1220" s="158"/>
    </row>
    <row r="1221" spans="1:7" x14ac:dyDescent="0.25">
      <c r="B1221" s="159"/>
      <c r="C1221" s="67" t="str">
        <f ca="1">IF(OFFSET(Zdroj!BA$16,A1209-1,0)=0,"",CONCATENATE("B",$A$2+6," - ",Zdroj!$BA$15))</f>
        <v/>
      </c>
      <c r="D1221" s="65" t="str">
        <f ca="1">IF(C1221="","",CONCATENATE(OFFSET(Zdroj!BA$16,A1209-1,0)))</f>
        <v/>
      </c>
      <c r="E1221" s="34" t="str">
        <f ca="1">IF(C1221="","",OFFSET(Zdroj!BB$16,A1209-1,0))</f>
        <v/>
      </c>
      <c r="F1221" s="157"/>
      <c r="G1221" s="158"/>
    </row>
    <row r="1222" spans="1:7" x14ac:dyDescent="0.25">
      <c r="B1222" s="159"/>
      <c r="C1222" s="67" t="str">
        <f ca="1">IF(OFFSET(Zdroj!BC$16,A1209-1,0)=0,"",CONCATENATE("B",$A$2+7," - ",Zdroj!$BC$15))</f>
        <v/>
      </c>
      <c r="D1222" s="65" t="str">
        <f ca="1">IF(C1222="","",CONCATENATE(OFFSET(Zdroj!BC$16,A1209-1,0)))</f>
        <v/>
      </c>
      <c r="E1222" s="34" t="str">
        <f ca="1">IF(C1222="","",OFFSET(Zdroj!BD$16,A1209-1,0))</f>
        <v/>
      </c>
      <c r="F1222" s="157"/>
      <c r="G1222" s="158"/>
    </row>
    <row r="1223" spans="1:7" x14ac:dyDescent="0.25">
      <c r="B1223" s="159"/>
      <c r="C1223" s="67" t="str">
        <f ca="1">IF(OFFSET(Zdroj!BE$16,A1209-1,0)=0,"",CONCATENATE("B",$A$2+8," - ",Zdroj!$BE$15))</f>
        <v/>
      </c>
      <c r="D1223" s="65" t="str">
        <f ca="1">IF(C1223="","",CONCATENATE(OFFSET(Zdroj!BE$16,A1209-1,0)))</f>
        <v/>
      </c>
      <c r="E1223" s="34" t="str">
        <f ca="1">IF(C1223="","",OFFSET(Zdroj!BF$16,A1209-1,0))</f>
        <v/>
      </c>
      <c r="F1223" s="157"/>
      <c r="G1223" s="158"/>
    </row>
    <row r="1224" spans="1:7" x14ac:dyDescent="0.25">
      <c r="B1224" s="159"/>
      <c r="C1224" s="67" t="str">
        <f ca="1">IF(OFFSET(Zdroj!BG$16,A1209-1,0)=0,"",CONCATENATE("C",$A$2," - ",Zdroj!$BG$15))</f>
        <v/>
      </c>
      <c r="D1224" s="65" t="str">
        <f ca="1">IF(C1224="","",CONCATENATE(OFFSET(Zdroj!BG$16,A1209-1,0)))</f>
        <v/>
      </c>
      <c r="E1224" s="34" t="str">
        <f ca="1">IF(C1224="","",OFFSET(Zdroj!BH$16,A1209-1,0))</f>
        <v/>
      </c>
      <c r="F1224" s="157" t="str">
        <f t="shared" ref="F1224" ca="1" si="279">IF(SUM(E1224:E1225)=0,"",SUM(E1224:E1225))</f>
        <v/>
      </c>
      <c r="G1224" s="158"/>
    </row>
    <row r="1225" spans="1:7" x14ac:dyDescent="0.25">
      <c r="B1225" s="159"/>
      <c r="C1225" s="67" t="str">
        <f ca="1">IF(OFFSET(Zdroj!BI$16,A1209-1,0)=0,"",CONCATENATE("C",$A$2+1," - ",Zdroj!$BI$15))</f>
        <v/>
      </c>
      <c r="D1225" s="65" t="str">
        <f ca="1">IF(C1225="","",CONCATENATE(OFFSET(Zdroj!BI$16,A1209-1,0)))</f>
        <v/>
      </c>
      <c r="E1225" s="34" t="str">
        <f ca="1">IF(C1225="","",OFFSET(Zdroj!BJ$16,A1209-1,0))</f>
        <v/>
      </c>
      <c r="F1225" s="157"/>
      <c r="G1225" s="158"/>
    </row>
    <row r="1226" spans="1:7" x14ac:dyDescent="0.25">
      <c r="A1226">
        <f>SUM((ROW()+15)/17)</f>
        <v>73</v>
      </c>
      <c r="B1226" s="159" t="str">
        <f ca="1">IF(OFFSET(Zdroj!$B$16,A1226-1,0)&gt;0,CONCATENATE(A1226,"
","___ ","
",OFFSET(Zdroj!$B$16,A1226-1,0)),"")</f>
        <v/>
      </c>
      <c r="C1226" s="67" t="str">
        <f ca="1">IF(OFFSET(Zdroj!AI$16,A1226-1,0)=0,"",CONCATENATE("A",$A$2," - ",Zdroj!$AI$15))</f>
        <v/>
      </c>
      <c r="D1226" s="65" t="str">
        <f ca="1">IF(C1226="","",CONCATENATE(OFFSET(Zdroj!AI$16,A1226-1,0)," - ",OFFSET(Zdroj!BK$16,A1226-1,0)))</f>
        <v/>
      </c>
      <c r="E1226" s="34" t="str">
        <f ca="1">IF(C1226="","",OFFSET(Zdroj!BL$16,A1226-1,0))</f>
        <v/>
      </c>
      <c r="F1226" s="157" t="str">
        <f t="shared" ref="F1226" ca="1" si="280">IF(SUM(E1226:E1231)=0,"",SUM(E1226:E1231))</f>
        <v/>
      </c>
      <c r="G1226" s="158" t="str">
        <f t="shared" ref="G1226" ca="1" si="281">IF(SUM(E1226:E1242)=0,"",SUM(E1226:E1242))</f>
        <v/>
      </c>
    </row>
    <row r="1227" spans="1:7" x14ac:dyDescent="0.25">
      <c r="B1227" s="159"/>
      <c r="C1227" s="67" t="str">
        <f ca="1">IF(OFFSET(Zdroj!AJ$16,A1226-1,0)=0,"",CONCATENATE("A",$A$2+1," - ",Zdroj!$AJ$15))</f>
        <v/>
      </c>
      <c r="D1227" s="65" t="str">
        <f ca="1">IF(C1227="","",CONCATENATE(OFFSET(Zdroj!AJ$16,A1226-1,0)," - ",OFFSET(Zdroj!BM$16,A1226-1,0)))</f>
        <v/>
      </c>
      <c r="E1227" s="34" t="str">
        <f ca="1">IF(C1227="","",OFFSET(Zdroj!BN$16,A1226-1,0))</f>
        <v/>
      </c>
      <c r="F1227" s="157"/>
      <c r="G1227" s="158"/>
    </row>
    <row r="1228" spans="1:7" x14ac:dyDescent="0.25">
      <c r="B1228" s="159"/>
      <c r="C1228" s="67" t="str">
        <f ca="1">IF(OFFSET(Zdroj!AK$16,A1226-1,0)=0,"",CONCATENATE("A",$A$2+2," - ",Zdroj!$AK$15))</f>
        <v/>
      </c>
      <c r="D1228" s="65" t="str">
        <f ca="1">IF(C1228="","",CONCATENATE(OFFSET(Zdroj!AK$16,A1226-1,0)," - ",OFFSET(Zdroj!BO$16,A1226-1,0)))</f>
        <v/>
      </c>
      <c r="E1228" s="34" t="str">
        <f ca="1">IF(C1228="","",OFFSET(Zdroj!BP$16,A1226-1,0))</f>
        <v/>
      </c>
      <c r="F1228" s="157"/>
      <c r="G1228" s="158"/>
    </row>
    <row r="1229" spans="1:7" x14ac:dyDescent="0.25">
      <c r="B1229" s="159"/>
      <c r="C1229" s="67" t="str">
        <f ca="1">IF(OFFSET(Zdroj!AL$16,A1226-1,0)=0,"",CONCATENATE("A",$A$2+3," - ",Zdroj!$AL$15))</f>
        <v/>
      </c>
      <c r="D1229" s="65" t="str">
        <f ca="1">IF(C1229="","",CONCATENATE(OFFSET(Zdroj!AL$16,A1226-1,0)," - ",OFFSET(Zdroj!BQ$16,A1226-1,0)))</f>
        <v/>
      </c>
      <c r="E1229" s="34" t="str">
        <f ca="1">IF(C1229="","",OFFSET(Zdroj!BR$16,A1226-1,0))</f>
        <v/>
      </c>
      <c r="F1229" s="157"/>
      <c r="G1229" s="158"/>
    </row>
    <row r="1230" spans="1:7" x14ac:dyDescent="0.25">
      <c r="B1230" s="159"/>
      <c r="C1230" s="67" t="str">
        <f ca="1">IF(OFFSET(Zdroj!AM$16,A1226-1,0)=0,"",CONCATENATE("A",$A$2+4," - ",Zdroj!$AM$15))</f>
        <v/>
      </c>
      <c r="D1230" s="65" t="str">
        <f ca="1">IF(C1230="","",CONCATENATE(OFFSET(Zdroj!AM$16,A1226-1,0)," - ",OFFSET(Zdroj!BS$16,A1226-1,0)))</f>
        <v/>
      </c>
      <c r="E1230" s="34" t="str">
        <f ca="1">IF(C1230="","",OFFSET(Zdroj!BT$16,A1226-1,0))</f>
        <v/>
      </c>
      <c r="F1230" s="157"/>
      <c r="G1230" s="158"/>
    </row>
    <row r="1231" spans="1:7" x14ac:dyDescent="0.25">
      <c r="B1231" s="159"/>
      <c r="C1231" s="67" t="str">
        <f ca="1">IF(OFFSET(Zdroj!AN$16,A1226-1,0)=0,"",CONCATENATE("A",$A$2+5," - ",Zdroj!$AN$15))</f>
        <v/>
      </c>
      <c r="D1231" s="65" t="str">
        <f ca="1">IF(C1231="","",CONCATENATE(OFFSET(Zdroj!AN$16,A1226-1,0)," - ",OFFSET(Zdroj!BU$16,A1226-1,0)))</f>
        <v/>
      </c>
      <c r="E1231" s="34" t="str">
        <f ca="1">IF(C1231="","",OFFSET(Zdroj!BV$16,A1226-1,0))</f>
        <v/>
      </c>
      <c r="F1231" s="157"/>
      <c r="G1231" s="158"/>
    </row>
    <row r="1232" spans="1:7" x14ac:dyDescent="0.25">
      <c r="B1232" s="159"/>
      <c r="C1232" s="67" t="str">
        <f ca="1">IF(OFFSET(Zdroj!AO$16,A1226-1,0)=0,"",CONCATENATE("B",$A$2," - ",Zdroj!$AO$15))</f>
        <v/>
      </c>
      <c r="D1232" s="65" t="str">
        <f ca="1">IF(C1232="","",CONCATENATE(OFFSET(Zdroj!AO$16,A1226-1,0)))</f>
        <v/>
      </c>
      <c r="E1232" s="34" t="str">
        <f ca="1">IF(C1232="","",OFFSET(Zdroj!AP$16,A1226-1,0))</f>
        <v/>
      </c>
      <c r="F1232" s="157" t="str">
        <f t="shared" ref="F1232" ca="1" si="282">IF(SUM(E1232:E1240)=0,"",SUM(E1232:E1240))</f>
        <v/>
      </c>
      <c r="G1232" s="158"/>
    </row>
    <row r="1233" spans="1:7" x14ac:dyDescent="0.25">
      <c r="B1233" s="159"/>
      <c r="C1233" s="67" t="str">
        <f ca="1">IF(OFFSET(Zdroj!AQ$16,A1226-1,0)=0,"",CONCATENATE("B",$A$2+1," - ",Zdroj!$AQ$15))</f>
        <v/>
      </c>
      <c r="D1233" s="65" t="str">
        <f ca="1">IF(C1233="","",CONCATENATE(OFFSET(Zdroj!AQ$16,A1226-1,0)))</f>
        <v/>
      </c>
      <c r="E1233" s="34" t="str">
        <f ca="1">IF(C1233="","",OFFSET(Zdroj!AR$16,A1226-1,0))</f>
        <v/>
      </c>
      <c r="F1233" s="157"/>
      <c r="G1233" s="158"/>
    </row>
    <row r="1234" spans="1:7" x14ac:dyDescent="0.25">
      <c r="B1234" s="159"/>
      <c r="C1234" s="67" t="str">
        <f ca="1">IF(OFFSET(Zdroj!AS$16,A1226-1,0)=0,"",CONCATENATE("B",$A$2+2," - ",Zdroj!$AS$15))</f>
        <v/>
      </c>
      <c r="D1234" s="65" t="str">
        <f ca="1">IF(C1234="","",CONCATENATE(OFFSET(Zdroj!AS$16,A1226-1,0)))</f>
        <v/>
      </c>
      <c r="E1234" s="34" t="str">
        <f ca="1">IF(C1234="","",OFFSET(Zdroj!AT$16,A1226-1,0))</f>
        <v/>
      </c>
      <c r="F1234" s="157"/>
      <c r="G1234" s="158"/>
    </row>
    <row r="1235" spans="1:7" x14ac:dyDescent="0.25">
      <c r="B1235" s="159"/>
      <c r="C1235" s="67" t="str">
        <f ca="1">IF(OFFSET(Zdroj!AU$16,A1226-1,0)=0,"",CONCATENATE("B",$A$2+3," - ",Zdroj!$AU$15))</f>
        <v/>
      </c>
      <c r="D1235" s="65" t="str">
        <f ca="1">IF(C1235="","",CONCATENATE(OFFSET(Zdroj!AU$16,A1226-1,0)))</f>
        <v/>
      </c>
      <c r="E1235" s="34" t="str">
        <f ca="1">IF(C1235="","",OFFSET(Zdroj!AV$16,A1226-1,0))</f>
        <v/>
      </c>
      <c r="F1235" s="157"/>
      <c r="G1235" s="158"/>
    </row>
    <row r="1236" spans="1:7" x14ac:dyDescent="0.25">
      <c r="B1236" s="159"/>
      <c r="C1236" s="67" t="str">
        <f ca="1">IF(OFFSET(Zdroj!AW$16,A1226-1,0)=0,"",CONCATENATE("B",$A$2+4," - ",Zdroj!$AW$15))</f>
        <v/>
      </c>
      <c r="D1236" s="65" t="str">
        <f ca="1">IF(C1236="","",CONCATENATE(OFFSET(Zdroj!AW$16,A1226-1,0)))</f>
        <v/>
      </c>
      <c r="E1236" s="34" t="str">
        <f ca="1">IF(C1236="","",OFFSET(Zdroj!AX$16,A1226-1,0))</f>
        <v/>
      </c>
      <c r="F1236" s="157"/>
      <c r="G1236" s="158"/>
    </row>
    <row r="1237" spans="1:7" x14ac:dyDescent="0.25">
      <c r="B1237" s="159"/>
      <c r="C1237" s="67" t="str">
        <f ca="1">IF(OFFSET(Zdroj!AY$16,A1226-1,0)=0,"",CONCATENATE("B",$A$2+5," - ",Zdroj!$AY$15))</f>
        <v/>
      </c>
      <c r="D1237" s="65" t="str">
        <f ca="1">IF(C1237="","",CONCATENATE(OFFSET(Zdroj!AY$16,A1226-1,0)))</f>
        <v/>
      </c>
      <c r="E1237" s="34" t="str">
        <f ca="1">IF(C1237="","",OFFSET(Zdroj!AZ$16,A1226-1,0))</f>
        <v/>
      </c>
      <c r="F1237" s="157"/>
      <c r="G1237" s="158"/>
    </row>
    <row r="1238" spans="1:7" x14ac:dyDescent="0.25">
      <c r="B1238" s="159"/>
      <c r="C1238" s="67" t="str">
        <f ca="1">IF(OFFSET(Zdroj!BA$16,A1226-1,0)=0,"",CONCATENATE("B",$A$2+6," - ",Zdroj!$BA$15))</f>
        <v/>
      </c>
      <c r="D1238" s="65" t="str">
        <f ca="1">IF(C1238="","",CONCATENATE(OFFSET(Zdroj!BA$16,A1226-1,0)))</f>
        <v/>
      </c>
      <c r="E1238" s="34" t="str">
        <f ca="1">IF(C1238="","",OFFSET(Zdroj!BB$16,A1226-1,0))</f>
        <v/>
      </c>
      <c r="F1238" s="157"/>
      <c r="G1238" s="158"/>
    </row>
    <row r="1239" spans="1:7" x14ac:dyDescent="0.25">
      <c r="B1239" s="159"/>
      <c r="C1239" s="67" t="str">
        <f ca="1">IF(OFFSET(Zdroj!BC$16,A1226-1,0)=0,"",CONCATENATE("B",$A$2+7," - ",Zdroj!$BC$15))</f>
        <v/>
      </c>
      <c r="D1239" s="65" t="str">
        <f ca="1">IF(C1239="","",CONCATENATE(OFFSET(Zdroj!BC$16,A1226-1,0)))</f>
        <v/>
      </c>
      <c r="E1239" s="34" t="str">
        <f ca="1">IF(C1239="","",OFFSET(Zdroj!BD$16,A1226-1,0))</f>
        <v/>
      </c>
      <c r="F1239" s="157"/>
      <c r="G1239" s="158"/>
    </row>
    <row r="1240" spans="1:7" x14ac:dyDescent="0.25">
      <c r="B1240" s="159"/>
      <c r="C1240" s="67" t="str">
        <f ca="1">IF(OFFSET(Zdroj!BE$16,A1226-1,0)=0,"",CONCATENATE("B",$A$2+8," - ",Zdroj!$BE$15))</f>
        <v/>
      </c>
      <c r="D1240" s="65" t="str">
        <f ca="1">IF(C1240="","",CONCATENATE(OFFSET(Zdroj!BE$16,A1226-1,0)))</f>
        <v/>
      </c>
      <c r="E1240" s="34" t="str">
        <f ca="1">IF(C1240="","",OFFSET(Zdroj!BF$16,A1226-1,0))</f>
        <v/>
      </c>
      <c r="F1240" s="157"/>
      <c r="G1240" s="158"/>
    </row>
    <row r="1241" spans="1:7" x14ac:dyDescent="0.25">
      <c r="B1241" s="159"/>
      <c r="C1241" s="67" t="str">
        <f ca="1">IF(OFFSET(Zdroj!BG$16,A1226-1,0)=0,"",CONCATENATE("C",$A$2," - ",Zdroj!$BG$15))</f>
        <v/>
      </c>
      <c r="D1241" s="65" t="str">
        <f ca="1">IF(C1241="","",CONCATENATE(OFFSET(Zdroj!BG$16,A1226-1,0)))</f>
        <v/>
      </c>
      <c r="E1241" s="34" t="str">
        <f ca="1">IF(C1241="","",OFFSET(Zdroj!BH$16,A1226-1,0))</f>
        <v/>
      </c>
      <c r="F1241" s="157" t="str">
        <f t="shared" ref="F1241" ca="1" si="283">IF(SUM(E1241:E1242)=0,"",SUM(E1241:E1242))</f>
        <v/>
      </c>
      <c r="G1241" s="158"/>
    </row>
    <row r="1242" spans="1:7" x14ac:dyDescent="0.25">
      <c r="B1242" s="159"/>
      <c r="C1242" s="67" t="str">
        <f ca="1">IF(OFFSET(Zdroj!BI$16,A1226-1,0)=0,"",CONCATENATE("C",$A$2+1," - ",Zdroj!$BI$15))</f>
        <v/>
      </c>
      <c r="D1242" s="65" t="str">
        <f ca="1">IF(C1242="","",CONCATENATE(OFFSET(Zdroj!BI$16,A1226-1,0)))</f>
        <v/>
      </c>
      <c r="E1242" s="34" t="str">
        <f ca="1">IF(C1242="","",OFFSET(Zdroj!BJ$16,A1226-1,0))</f>
        <v/>
      </c>
      <c r="F1242" s="157"/>
      <c r="G1242" s="158"/>
    </row>
    <row r="1243" spans="1:7" x14ac:dyDescent="0.25">
      <c r="A1243">
        <f>SUM((ROW()+15)/17)</f>
        <v>74</v>
      </c>
      <c r="B1243" s="159" t="str">
        <f ca="1">IF(OFFSET(Zdroj!$B$16,A1243-1,0)&gt;0,CONCATENATE(A1243,"
","___ ","
",OFFSET(Zdroj!$B$16,A1243-1,0)),"")</f>
        <v/>
      </c>
      <c r="C1243" s="67" t="str">
        <f ca="1">IF(OFFSET(Zdroj!AI$16,A1243-1,0)=0,"",CONCATENATE("A",$A$2," - ",Zdroj!$AI$15))</f>
        <v/>
      </c>
      <c r="D1243" s="65" t="str">
        <f ca="1">IF(C1243="","",CONCATENATE(OFFSET(Zdroj!AI$16,A1243-1,0)," - ",OFFSET(Zdroj!BK$16,A1243-1,0)))</f>
        <v/>
      </c>
      <c r="E1243" s="34" t="str">
        <f ca="1">IF(C1243="","",OFFSET(Zdroj!BL$16,A1243-1,0))</f>
        <v/>
      </c>
      <c r="F1243" s="157" t="str">
        <f t="shared" ref="F1243" ca="1" si="284">IF(SUM(E1243:E1248)=0,"",SUM(E1243:E1248))</f>
        <v/>
      </c>
      <c r="G1243" s="158" t="str">
        <f t="shared" ref="G1243" ca="1" si="285">IF(SUM(E1243:E1259)=0,"",SUM(E1243:E1259))</f>
        <v/>
      </c>
    </row>
    <row r="1244" spans="1:7" x14ac:dyDescent="0.25">
      <c r="B1244" s="159"/>
      <c r="C1244" s="67" t="str">
        <f ca="1">IF(OFFSET(Zdroj!AJ$16,A1243-1,0)=0,"",CONCATENATE("A",$A$2+1," - ",Zdroj!$AJ$15))</f>
        <v/>
      </c>
      <c r="D1244" s="65" t="str">
        <f ca="1">IF(C1244="","",CONCATENATE(OFFSET(Zdroj!AJ$16,A1243-1,0)," - ",OFFSET(Zdroj!BM$16,A1243-1,0)))</f>
        <v/>
      </c>
      <c r="E1244" s="34" t="str">
        <f ca="1">IF(C1244="","",OFFSET(Zdroj!BN$16,A1243-1,0))</f>
        <v/>
      </c>
      <c r="F1244" s="157"/>
      <c r="G1244" s="158"/>
    </row>
    <row r="1245" spans="1:7" x14ac:dyDescent="0.25">
      <c r="B1245" s="159"/>
      <c r="C1245" s="67" t="str">
        <f ca="1">IF(OFFSET(Zdroj!AK$16,A1243-1,0)=0,"",CONCATENATE("A",$A$2+2," - ",Zdroj!$AK$15))</f>
        <v/>
      </c>
      <c r="D1245" s="65" t="str">
        <f ca="1">IF(C1245="","",CONCATENATE(OFFSET(Zdroj!AK$16,A1243-1,0)," - ",OFFSET(Zdroj!BO$16,A1243-1,0)))</f>
        <v/>
      </c>
      <c r="E1245" s="34" t="str">
        <f ca="1">IF(C1245="","",OFFSET(Zdroj!BP$16,A1243-1,0))</f>
        <v/>
      </c>
      <c r="F1245" s="157"/>
      <c r="G1245" s="158"/>
    </row>
    <row r="1246" spans="1:7" x14ac:dyDescent="0.25">
      <c r="B1246" s="159"/>
      <c r="C1246" s="67" t="str">
        <f ca="1">IF(OFFSET(Zdroj!AL$16,A1243-1,0)=0,"",CONCATENATE("A",$A$2+3," - ",Zdroj!$AL$15))</f>
        <v/>
      </c>
      <c r="D1246" s="65" t="str">
        <f ca="1">IF(C1246="","",CONCATENATE(OFFSET(Zdroj!AL$16,A1243-1,0)," - ",OFFSET(Zdroj!BQ$16,A1243-1,0)))</f>
        <v/>
      </c>
      <c r="E1246" s="34" t="str">
        <f ca="1">IF(C1246="","",OFFSET(Zdroj!BR$16,A1243-1,0))</f>
        <v/>
      </c>
      <c r="F1246" s="157"/>
      <c r="G1246" s="158"/>
    </row>
    <row r="1247" spans="1:7" x14ac:dyDescent="0.25">
      <c r="B1247" s="159"/>
      <c r="C1247" s="67" t="str">
        <f ca="1">IF(OFFSET(Zdroj!AM$16,A1243-1,0)=0,"",CONCATENATE("A",$A$2+4," - ",Zdroj!$AM$15))</f>
        <v/>
      </c>
      <c r="D1247" s="65" t="str">
        <f ca="1">IF(C1247="","",CONCATENATE(OFFSET(Zdroj!AM$16,A1243-1,0)," - ",OFFSET(Zdroj!BS$16,A1243-1,0)))</f>
        <v/>
      </c>
      <c r="E1247" s="34" t="str">
        <f ca="1">IF(C1247="","",OFFSET(Zdroj!BT$16,A1243-1,0))</f>
        <v/>
      </c>
      <c r="F1247" s="157"/>
      <c r="G1247" s="158"/>
    </row>
    <row r="1248" spans="1:7" x14ac:dyDescent="0.25">
      <c r="B1248" s="159"/>
      <c r="C1248" s="67" t="str">
        <f ca="1">IF(OFFSET(Zdroj!AN$16,A1243-1,0)=0,"",CONCATENATE("A",$A$2+5," - ",Zdroj!$AN$15))</f>
        <v/>
      </c>
      <c r="D1248" s="65" t="str">
        <f ca="1">IF(C1248="","",CONCATENATE(OFFSET(Zdroj!AN$16,A1243-1,0)," - ",OFFSET(Zdroj!BU$16,A1243-1,0)))</f>
        <v/>
      </c>
      <c r="E1248" s="34" t="str">
        <f ca="1">IF(C1248="","",OFFSET(Zdroj!BV$16,A1243-1,0))</f>
        <v/>
      </c>
      <c r="F1248" s="157"/>
      <c r="G1248" s="158"/>
    </row>
    <row r="1249" spans="1:7" x14ac:dyDescent="0.25">
      <c r="B1249" s="159"/>
      <c r="C1249" s="67" t="str">
        <f ca="1">IF(OFFSET(Zdroj!AO$16,A1243-1,0)=0,"",CONCATENATE("B",$A$2," - ",Zdroj!$AO$15))</f>
        <v/>
      </c>
      <c r="D1249" s="65" t="str">
        <f ca="1">IF(C1249="","",CONCATENATE(OFFSET(Zdroj!AO$16,A1243-1,0)))</f>
        <v/>
      </c>
      <c r="E1249" s="34" t="str">
        <f ca="1">IF(C1249="","",OFFSET(Zdroj!AP$16,A1243-1,0))</f>
        <v/>
      </c>
      <c r="F1249" s="157" t="str">
        <f t="shared" ref="F1249" ca="1" si="286">IF(SUM(E1249:E1257)=0,"",SUM(E1249:E1257))</f>
        <v/>
      </c>
      <c r="G1249" s="158"/>
    </row>
    <row r="1250" spans="1:7" x14ac:dyDescent="0.25">
      <c r="B1250" s="159"/>
      <c r="C1250" s="67" t="str">
        <f ca="1">IF(OFFSET(Zdroj!AQ$16,A1243-1,0)=0,"",CONCATENATE("B",$A$2+1," - ",Zdroj!$AQ$15))</f>
        <v/>
      </c>
      <c r="D1250" s="65" t="str">
        <f ca="1">IF(C1250="","",CONCATENATE(OFFSET(Zdroj!AQ$16,A1243-1,0)))</f>
        <v/>
      </c>
      <c r="E1250" s="34" t="str">
        <f ca="1">IF(C1250="","",OFFSET(Zdroj!AR$16,A1243-1,0))</f>
        <v/>
      </c>
      <c r="F1250" s="157"/>
      <c r="G1250" s="158"/>
    </row>
    <row r="1251" spans="1:7" x14ac:dyDescent="0.25">
      <c r="B1251" s="159"/>
      <c r="C1251" s="67" t="str">
        <f ca="1">IF(OFFSET(Zdroj!AS$16,A1243-1,0)=0,"",CONCATENATE("B",$A$2+2," - ",Zdroj!$AS$15))</f>
        <v/>
      </c>
      <c r="D1251" s="65" t="str">
        <f ca="1">IF(C1251="","",CONCATENATE(OFFSET(Zdroj!AS$16,A1243-1,0)))</f>
        <v/>
      </c>
      <c r="E1251" s="34" t="str">
        <f ca="1">IF(C1251="","",OFFSET(Zdroj!AT$16,A1243-1,0))</f>
        <v/>
      </c>
      <c r="F1251" s="157"/>
      <c r="G1251" s="158"/>
    </row>
    <row r="1252" spans="1:7" x14ac:dyDescent="0.25">
      <c r="B1252" s="159"/>
      <c r="C1252" s="67" t="str">
        <f ca="1">IF(OFFSET(Zdroj!AU$16,A1243-1,0)=0,"",CONCATENATE("B",$A$2+3," - ",Zdroj!$AU$15))</f>
        <v/>
      </c>
      <c r="D1252" s="65" t="str">
        <f ca="1">IF(C1252="","",CONCATENATE(OFFSET(Zdroj!AU$16,A1243-1,0)))</f>
        <v/>
      </c>
      <c r="E1252" s="34" t="str">
        <f ca="1">IF(C1252="","",OFFSET(Zdroj!AV$16,A1243-1,0))</f>
        <v/>
      </c>
      <c r="F1252" s="157"/>
      <c r="G1252" s="158"/>
    </row>
    <row r="1253" spans="1:7" x14ac:dyDescent="0.25">
      <c r="B1253" s="159"/>
      <c r="C1253" s="67" t="str">
        <f ca="1">IF(OFFSET(Zdroj!AW$16,A1243-1,0)=0,"",CONCATENATE("B",$A$2+4," - ",Zdroj!$AW$15))</f>
        <v/>
      </c>
      <c r="D1253" s="65" t="str">
        <f ca="1">IF(C1253="","",CONCATENATE(OFFSET(Zdroj!AW$16,A1243-1,0)))</f>
        <v/>
      </c>
      <c r="E1253" s="34" t="str">
        <f ca="1">IF(C1253="","",OFFSET(Zdroj!AX$16,A1243-1,0))</f>
        <v/>
      </c>
      <c r="F1253" s="157"/>
      <c r="G1253" s="158"/>
    </row>
    <row r="1254" spans="1:7" x14ac:dyDescent="0.25">
      <c r="B1254" s="159"/>
      <c r="C1254" s="67" t="str">
        <f ca="1">IF(OFFSET(Zdroj!AY$16,A1243-1,0)=0,"",CONCATENATE("B",$A$2+5," - ",Zdroj!$AY$15))</f>
        <v/>
      </c>
      <c r="D1254" s="65" t="str">
        <f ca="1">IF(C1254="","",CONCATENATE(OFFSET(Zdroj!AY$16,A1243-1,0)))</f>
        <v/>
      </c>
      <c r="E1254" s="34" t="str">
        <f ca="1">IF(C1254="","",OFFSET(Zdroj!AZ$16,A1243-1,0))</f>
        <v/>
      </c>
      <c r="F1254" s="157"/>
      <c r="G1254" s="158"/>
    </row>
    <row r="1255" spans="1:7" x14ac:dyDescent="0.25">
      <c r="B1255" s="159"/>
      <c r="C1255" s="67" t="str">
        <f ca="1">IF(OFFSET(Zdroj!BA$16,A1243-1,0)=0,"",CONCATENATE("B",$A$2+6," - ",Zdroj!$BA$15))</f>
        <v/>
      </c>
      <c r="D1255" s="65" t="str">
        <f ca="1">IF(C1255="","",CONCATENATE(OFFSET(Zdroj!BA$16,A1243-1,0)))</f>
        <v/>
      </c>
      <c r="E1255" s="34" t="str">
        <f ca="1">IF(C1255="","",OFFSET(Zdroj!BB$16,A1243-1,0))</f>
        <v/>
      </c>
      <c r="F1255" s="157"/>
      <c r="G1255" s="158"/>
    </row>
    <row r="1256" spans="1:7" x14ac:dyDescent="0.25">
      <c r="B1256" s="159"/>
      <c r="C1256" s="67" t="str">
        <f ca="1">IF(OFFSET(Zdroj!BC$16,A1243-1,0)=0,"",CONCATENATE("B",$A$2+7," - ",Zdroj!$BC$15))</f>
        <v/>
      </c>
      <c r="D1256" s="65" t="str">
        <f ca="1">IF(C1256="","",CONCATENATE(OFFSET(Zdroj!BC$16,A1243-1,0)))</f>
        <v/>
      </c>
      <c r="E1256" s="34" t="str">
        <f ca="1">IF(C1256="","",OFFSET(Zdroj!BD$16,A1243-1,0))</f>
        <v/>
      </c>
      <c r="F1256" s="157"/>
      <c r="G1256" s="158"/>
    </row>
    <row r="1257" spans="1:7" x14ac:dyDescent="0.25">
      <c r="B1257" s="159"/>
      <c r="C1257" s="67" t="str">
        <f ca="1">IF(OFFSET(Zdroj!BE$16,A1243-1,0)=0,"",CONCATENATE("B",$A$2+8," - ",Zdroj!$BE$15))</f>
        <v/>
      </c>
      <c r="D1257" s="65" t="str">
        <f ca="1">IF(C1257="","",CONCATENATE(OFFSET(Zdroj!BE$16,A1243-1,0)))</f>
        <v/>
      </c>
      <c r="E1257" s="34" t="str">
        <f ca="1">IF(C1257="","",OFFSET(Zdroj!BF$16,A1243-1,0))</f>
        <v/>
      </c>
      <c r="F1257" s="157"/>
      <c r="G1257" s="158"/>
    </row>
    <row r="1258" spans="1:7" x14ac:dyDescent="0.25">
      <c r="B1258" s="159"/>
      <c r="C1258" s="67" t="str">
        <f ca="1">IF(OFFSET(Zdroj!BG$16,A1243-1,0)=0,"",CONCATENATE("C",$A$2," - ",Zdroj!$BG$15))</f>
        <v/>
      </c>
      <c r="D1258" s="65" t="str">
        <f ca="1">IF(C1258="","",CONCATENATE(OFFSET(Zdroj!BG$16,A1243-1,0)))</f>
        <v/>
      </c>
      <c r="E1258" s="34" t="str">
        <f ca="1">IF(C1258="","",OFFSET(Zdroj!BH$16,A1243-1,0))</f>
        <v/>
      </c>
      <c r="F1258" s="157" t="str">
        <f t="shared" ref="F1258" ca="1" si="287">IF(SUM(E1258:E1259)=0,"",SUM(E1258:E1259))</f>
        <v/>
      </c>
      <c r="G1258" s="158"/>
    </row>
    <row r="1259" spans="1:7" x14ac:dyDescent="0.25">
      <c r="B1259" s="159"/>
      <c r="C1259" s="67" t="str">
        <f ca="1">IF(OFFSET(Zdroj!BI$16,A1243-1,0)=0,"",CONCATENATE("C",$A$2+1," - ",Zdroj!$BI$15))</f>
        <v/>
      </c>
      <c r="D1259" s="65" t="str">
        <f ca="1">IF(C1259="","",CONCATENATE(OFFSET(Zdroj!BI$16,A1243-1,0)))</f>
        <v/>
      </c>
      <c r="E1259" s="34" t="str">
        <f ca="1">IF(C1259="","",OFFSET(Zdroj!BJ$16,A1243-1,0))</f>
        <v/>
      </c>
      <c r="F1259" s="157"/>
      <c r="G1259" s="158"/>
    </row>
    <row r="1260" spans="1:7" x14ac:dyDescent="0.25">
      <c r="A1260">
        <f>SUM((ROW()+15)/17)</f>
        <v>75</v>
      </c>
      <c r="B1260" s="159" t="str">
        <f ca="1">IF(OFFSET(Zdroj!$B$16,A1260-1,0)&gt;0,CONCATENATE(A1260,"
","___ ","
",OFFSET(Zdroj!$B$16,A1260-1,0)),"")</f>
        <v/>
      </c>
      <c r="C1260" s="67" t="str">
        <f ca="1">IF(OFFSET(Zdroj!AI$16,A1260-1,0)=0,"",CONCATENATE("A",$A$2," - ",Zdroj!$AI$15))</f>
        <v/>
      </c>
      <c r="D1260" s="65" t="str">
        <f ca="1">IF(C1260="","",CONCATENATE(OFFSET(Zdroj!AI$16,A1260-1,0)," - ",OFFSET(Zdroj!BK$16,A1260-1,0)))</f>
        <v/>
      </c>
      <c r="E1260" s="34" t="str">
        <f ca="1">IF(C1260="","",OFFSET(Zdroj!BL$16,A1260-1,0))</f>
        <v/>
      </c>
      <c r="F1260" s="157" t="str">
        <f t="shared" ref="F1260" ca="1" si="288">IF(SUM(E1260:E1265)=0,"",SUM(E1260:E1265))</f>
        <v/>
      </c>
      <c r="G1260" s="158" t="str">
        <f t="shared" ref="G1260" ca="1" si="289">IF(SUM(E1260:E1276)=0,"",SUM(E1260:E1276))</f>
        <v/>
      </c>
    </row>
    <row r="1261" spans="1:7" x14ac:dyDescent="0.25">
      <c r="B1261" s="159"/>
      <c r="C1261" s="67" t="str">
        <f ca="1">IF(OFFSET(Zdroj!AJ$16,A1260-1,0)=0,"",CONCATENATE("A",$A$2+1," - ",Zdroj!$AJ$15))</f>
        <v/>
      </c>
      <c r="D1261" s="65" t="str">
        <f ca="1">IF(C1261="","",CONCATENATE(OFFSET(Zdroj!AJ$16,A1260-1,0)," - ",OFFSET(Zdroj!BM$16,A1260-1,0)))</f>
        <v/>
      </c>
      <c r="E1261" s="34" t="str">
        <f ca="1">IF(C1261="","",OFFSET(Zdroj!BN$16,A1260-1,0))</f>
        <v/>
      </c>
      <c r="F1261" s="157"/>
      <c r="G1261" s="158"/>
    </row>
    <row r="1262" spans="1:7" x14ac:dyDescent="0.25">
      <c r="B1262" s="159"/>
      <c r="C1262" s="67" t="str">
        <f ca="1">IF(OFFSET(Zdroj!AK$16,A1260-1,0)=0,"",CONCATENATE("A",$A$2+2," - ",Zdroj!$AK$15))</f>
        <v/>
      </c>
      <c r="D1262" s="65" t="str">
        <f ca="1">IF(C1262="","",CONCATENATE(OFFSET(Zdroj!AK$16,A1260-1,0)," - ",OFFSET(Zdroj!BO$16,A1260-1,0)))</f>
        <v/>
      </c>
      <c r="E1262" s="34" t="str">
        <f ca="1">IF(C1262="","",OFFSET(Zdroj!BP$16,A1260-1,0))</f>
        <v/>
      </c>
      <c r="F1262" s="157"/>
      <c r="G1262" s="158"/>
    </row>
    <row r="1263" spans="1:7" x14ac:dyDescent="0.25">
      <c r="B1263" s="159"/>
      <c r="C1263" s="67" t="str">
        <f ca="1">IF(OFFSET(Zdroj!AL$16,A1260-1,0)=0,"",CONCATENATE("A",$A$2+3," - ",Zdroj!$AL$15))</f>
        <v/>
      </c>
      <c r="D1263" s="65" t="str">
        <f ca="1">IF(C1263="","",CONCATENATE(OFFSET(Zdroj!AL$16,A1260-1,0)," - ",OFFSET(Zdroj!BQ$16,A1260-1,0)))</f>
        <v/>
      </c>
      <c r="E1263" s="34" t="str">
        <f ca="1">IF(C1263="","",OFFSET(Zdroj!BR$16,A1260-1,0))</f>
        <v/>
      </c>
      <c r="F1263" s="157"/>
      <c r="G1263" s="158"/>
    </row>
    <row r="1264" spans="1:7" x14ac:dyDescent="0.25">
      <c r="B1264" s="159"/>
      <c r="C1264" s="67" t="str">
        <f ca="1">IF(OFFSET(Zdroj!AM$16,A1260-1,0)=0,"",CONCATENATE("A",$A$2+4," - ",Zdroj!$AM$15))</f>
        <v/>
      </c>
      <c r="D1264" s="65" t="str">
        <f ca="1">IF(C1264="","",CONCATENATE(OFFSET(Zdroj!AM$16,A1260-1,0)," - ",OFFSET(Zdroj!BS$16,A1260-1,0)))</f>
        <v/>
      </c>
      <c r="E1264" s="34" t="str">
        <f ca="1">IF(C1264="","",OFFSET(Zdroj!BT$16,A1260-1,0))</f>
        <v/>
      </c>
      <c r="F1264" s="157"/>
      <c r="G1264" s="158"/>
    </row>
    <row r="1265" spans="1:7" x14ac:dyDescent="0.25">
      <c r="B1265" s="159"/>
      <c r="C1265" s="67" t="str">
        <f ca="1">IF(OFFSET(Zdroj!AN$16,A1260-1,0)=0,"",CONCATENATE("A",$A$2+5," - ",Zdroj!$AN$15))</f>
        <v/>
      </c>
      <c r="D1265" s="65" t="str">
        <f ca="1">IF(C1265="","",CONCATENATE(OFFSET(Zdroj!AN$16,A1260-1,0)," - ",OFFSET(Zdroj!BU$16,A1260-1,0)))</f>
        <v/>
      </c>
      <c r="E1265" s="34" t="str">
        <f ca="1">IF(C1265="","",OFFSET(Zdroj!BV$16,A1260-1,0))</f>
        <v/>
      </c>
      <c r="F1265" s="157"/>
      <c r="G1265" s="158"/>
    </row>
    <row r="1266" spans="1:7" x14ac:dyDescent="0.25">
      <c r="B1266" s="159"/>
      <c r="C1266" s="67" t="str">
        <f ca="1">IF(OFFSET(Zdroj!AO$16,A1260-1,0)=0,"",CONCATENATE("B",$A$2," - ",Zdroj!$AO$15))</f>
        <v/>
      </c>
      <c r="D1266" s="65" t="str">
        <f ca="1">IF(C1266="","",CONCATENATE(OFFSET(Zdroj!AO$16,A1260-1,0)))</f>
        <v/>
      </c>
      <c r="E1266" s="34" t="str">
        <f ca="1">IF(C1266="","",OFFSET(Zdroj!AP$16,A1260-1,0))</f>
        <v/>
      </c>
      <c r="F1266" s="157" t="str">
        <f t="shared" ref="F1266" ca="1" si="290">IF(SUM(E1266:E1274)=0,"",SUM(E1266:E1274))</f>
        <v/>
      </c>
      <c r="G1266" s="158"/>
    </row>
    <row r="1267" spans="1:7" x14ac:dyDescent="0.25">
      <c r="B1267" s="159"/>
      <c r="C1267" s="67" t="str">
        <f ca="1">IF(OFFSET(Zdroj!AQ$16,A1260-1,0)=0,"",CONCATENATE("B",$A$2+1," - ",Zdroj!$AQ$15))</f>
        <v/>
      </c>
      <c r="D1267" s="65" t="str">
        <f ca="1">IF(C1267="","",CONCATENATE(OFFSET(Zdroj!AQ$16,A1260-1,0)))</f>
        <v/>
      </c>
      <c r="E1267" s="34" t="str">
        <f ca="1">IF(C1267="","",OFFSET(Zdroj!AR$16,A1260-1,0))</f>
        <v/>
      </c>
      <c r="F1267" s="157"/>
      <c r="G1267" s="158"/>
    </row>
    <row r="1268" spans="1:7" x14ac:dyDescent="0.25">
      <c r="B1268" s="159"/>
      <c r="C1268" s="67" t="str">
        <f ca="1">IF(OFFSET(Zdroj!AS$16,A1260-1,0)=0,"",CONCATENATE("B",$A$2+2," - ",Zdroj!$AS$15))</f>
        <v/>
      </c>
      <c r="D1268" s="65" t="str">
        <f ca="1">IF(C1268="","",CONCATENATE(OFFSET(Zdroj!AS$16,A1260-1,0)))</f>
        <v/>
      </c>
      <c r="E1268" s="34" t="str">
        <f ca="1">IF(C1268="","",OFFSET(Zdroj!AT$16,A1260-1,0))</f>
        <v/>
      </c>
      <c r="F1268" s="157"/>
      <c r="G1268" s="158"/>
    </row>
    <row r="1269" spans="1:7" x14ac:dyDescent="0.25">
      <c r="B1269" s="159"/>
      <c r="C1269" s="67" t="str">
        <f ca="1">IF(OFFSET(Zdroj!AU$16,A1260-1,0)=0,"",CONCATENATE("B",$A$2+3," - ",Zdroj!$AU$15))</f>
        <v/>
      </c>
      <c r="D1269" s="65" t="str">
        <f ca="1">IF(C1269="","",CONCATENATE(OFFSET(Zdroj!AU$16,A1260-1,0)))</f>
        <v/>
      </c>
      <c r="E1269" s="34" t="str">
        <f ca="1">IF(C1269="","",OFFSET(Zdroj!AV$16,A1260-1,0))</f>
        <v/>
      </c>
      <c r="F1269" s="157"/>
      <c r="G1269" s="158"/>
    </row>
    <row r="1270" spans="1:7" x14ac:dyDescent="0.25">
      <c r="B1270" s="159"/>
      <c r="C1270" s="67" t="str">
        <f ca="1">IF(OFFSET(Zdroj!AW$16,A1260-1,0)=0,"",CONCATENATE("B",$A$2+4," - ",Zdroj!$AW$15))</f>
        <v/>
      </c>
      <c r="D1270" s="65" t="str">
        <f ca="1">IF(C1270="","",CONCATENATE(OFFSET(Zdroj!AW$16,A1260-1,0)))</f>
        <v/>
      </c>
      <c r="E1270" s="34" t="str">
        <f ca="1">IF(C1270="","",OFFSET(Zdroj!AX$16,A1260-1,0))</f>
        <v/>
      </c>
      <c r="F1270" s="157"/>
      <c r="G1270" s="158"/>
    </row>
    <row r="1271" spans="1:7" x14ac:dyDescent="0.25">
      <c r="B1271" s="159"/>
      <c r="C1271" s="67" t="str">
        <f ca="1">IF(OFFSET(Zdroj!AY$16,A1260-1,0)=0,"",CONCATENATE("B",$A$2+5," - ",Zdroj!$AY$15))</f>
        <v/>
      </c>
      <c r="D1271" s="65" t="str">
        <f ca="1">IF(C1271="","",CONCATENATE(OFFSET(Zdroj!AY$16,A1260-1,0)))</f>
        <v/>
      </c>
      <c r="E1271" s="34" t="str">
        <f ca="1">IF(C1271="","",OFFSET(Zdroj!AZ$16,A1260-1,0))</f>
        <v/>
      </c>
      <c r="F1271" s="157"/>
      <c r="G1271" s="158"/>
    </row>
    <row r="1272" spans="1:7" x14ac:dyDescent="0.25">
      <c r="B1272" s="159"/>
      <c r="C1272" s="67" t="str">
        <f ca="1">IF(OFFSET(Zdroj!BA$16,A1260-1,0)=0,"",CONCATENATE("B",$A$2+6," - ",Zdroj!$BA$15))</f>
        <v/>
      </c>
      <c r="D1272" s="65" t="str">
        <f ca="1">IF(C1272="","",CONCATENATE(OFFSET(Zdroj!BA$16,A1260-1,0)))</f>
        <v/>
      </c>
      <c r="E1272" s="34" t="str">
        <f ca="1">IF(C1272="","",OFFSET(Zdroj!BB$16,A1260-1,0))</f>
        <v/>
      </c>
      <c r="F1272" s="157"/>
      <c r="G1272" s="158"/>
    </row>
    <row r="1273" spans="1:7" x14ac:dyDescent="0.25">
      <c r="B1273" s="159"/>
      <c r="C1273" s="67" t="str">
        <f ca="1">IF(OFFSET(Zdroj!BC$16,A1260-1,0)=0,"",CONCATENATE("B",$A$2+7," - ",Zdroj!$BC$15))</f>
        <v/>
      </c>
      <c r="D1273" s="65" t="str">
        <f ca="1">IF(C1273="","",CONCATENATE(OFFSET(Zdroj!BC$16,A1260-1,0)))</f>
        <v/>
      </c>
      <c r="E1273" s="34" t="str">
        <f ca="1">IF(C1273="","",OFFSET(Zdroj!BD$16,A1260-1,0))</f>
        <v/>
      </c>
      <c r="F1273" s="157"/>
      <c r="G1273" s="158"/>
    </row>
    <row r="1274" spans="1:7" x14ac:dyDescent="0.25">
      <c r="B1274" s="159"/>
      <c r="C1274" s="67" t="str">
        <f ca="1">IF(OFFSET(Zdroj!BE$16,A1260-1,0)=0,"",CONCATENATE("B",$A$2+8," - ",Zdroj!$BE$15))</f>
        <v/>
      </c>
      <c r="D1274" s="65" t="str">
        <f ca="1">IF(C1274="","",CONCATENATE(OFFSET(Zdroj!BE$16,A1260-1,0)))</f>
        <v/>
      </c>
      <c r="E1274" s="34" t="str">
        <f ca="1">IF(C1274="","",OFFSET(Zdroj!BF$16,A1260-1,0))</f>
        <v/>
      </c>
      <c r="F1274" s="157"/>
      <c r="G1274" s="158"/>
    </row>
    <row r="1275" spans="1:7" x14ac:dyDescent="0.25">
      <c r="B1275" s="159"/>
      <c r="C1275" s="67" t="str">
        <f ca="1">IF(OFFSET(Zdroj!BG$16,A1260-1,0)=0,"",CONCATENATE("C",$A$2," - ",Zdroj!$BG$15))</f>
        <v/>
      </c>
      <c r="D1275" s="65" t="str">
        <f ca="1">IF(C1275="","",CONCATENATE(OFFSET(Zdroj!BG$16,A1260-1,0)))</f>
        <v/>
      </c>
      <c r="E1275" s="34" t="str">
        <f ca="1">IF(C1275="","",OFFSET(Zdroj!BH$16,A1260-1,0))</f>
        <v/>
      </c>
      <c r="F1275" s="157" t="str">
        <f t="shared" ref="F1275" ca="1" si="291">IF(SUM(E1275:E1276)=0,"",SUM(E1275:E1276))</f>
        <v/>
      </c>
      <c r="G1275" s="158"/>
    </row>
    <row r="1276" spans="1:7" x14ac:dyDescent="0.25">
      <c r="B1276" s="159"/>
      <c r="C1276" s="67" t="str">
        <f ca="1">IF(OFFSET(Zdroj!BI$16,A1260-1,0)=0,"",CONCATENATE("C",$A$2+1," - ",Zdroj!$BI$15))</f>
        <v/>
      </c>
      <c r="D1276" s="65" t="str">
        <f ca="1">IF(C1276="","",CONCATENATE(OFFSET(Zdroj!BI$16,A1260-1,0)))</f>
        <v/>
      </c>
      <c r="E1276" s="34" t="str">
        <f ca="1">IF(C1276="","",OFFSET(Zdroj!BJ$16,A1260-1,0))</f>
        <v/>
      </c>
      <c r="F1276" s="157"/>
      <c r="G1276" s="158"/>
    </row>
    <row r="1277" spans="1:7" x14ac:dyDescent="0.25">
      <c r="A1277">
        <f>SUM((ROW()+15)/17)</f>
        <v>76</v>
      </c>
      <c r="B1277" s="159" t="str">
        <f ca="1">IF(OFFSET(Zdroj!$B$16,A1277-1,0)&gt;0,CONCATENATE(A1277,"
","___ ","
",OFFSET(Zdroj!$B$16,A1277-1,0)),"")</f>
        <v/>
      </c>
      <c r="C1277" s="67" t="str">
        <f ca="1">IF(OFFSET(Zdroj!AI$16,A1277-1,0)=0,"",CONCATENATE("A",$A$2," - ",Zdroj!$AI$15))</f>
        <v/>
      </c>
      <c r="D1277" s="65" t="str">
        <f ca="1">IF(C1277="","",CONCATENATE(OFFSET(Zdroj!AI$16,A1277-1,0)," - ",OFFSET(Zdroj!BK$16,A1277-1,0)))</f>
        <v/>
      </c>
      <c r="E1277" s="34" t="str">
        <f ca="1">IF(C1277="","",OFFSET(Zdroj!BL$16,A1277-1,0))</f>
        <v/>
      </c>
      <c r="F1277" s="157" t="str">
        <f t="shared" ref="F1277" ca="1" si="292">IF(SUM(E1277:E1282)=0,"",SUM(E1277:E1282))</f>
        <v/>
      </c>
      <c r="G1277" s="158" t="str">
        <f t="shared" ref="G1277" ca="1" si="293">IF(SUM(E1277:E1293)=0,"",SUM(E1277:E1293))</f>
        <v/>
      </c>
    </row>
    <row r="1278" spans="1:7" x14ac:dyDescent="0.25">
      <c r="B1278" s="159"/>
      <c r="C1278" s="67" t="str">
        <f ca="1">IF(OFFSET(Zdroj!AJ$16,A1277-1,0)=0,"",CONCATENATE("A",$A$2+1," - ",Zdroj!$AJ$15))</f>
        <v/>
      </c>
      <c r="D1278" s="65" t="str">
        <f ca="1">IF(C1278="","",CONCATENATE(OFFSET(Zdroj!AJ$16,A1277-1,0)," - ",OFFSET(Zdroj!BM$16,A1277-1,0)))</f>
        <v/>
      </c>
      <c r="E1278" s="34" t="str">
        <f ca="1">IF(C1278="","",OFFSET(Zdroj!BN$16,A1277-1,0))</f>
        <v/>
      </c>
      <c r="F1278" s="157"/>
      <c r="G1278" s="158"/>
    </row>
    <row r="1279" spans="1:7" x14ac:dyDescent="0.25">
      <c r="B1279" s="159"/>
      <c r="C1279" s="67" t="str">
        <f ca="1">IF(OFFSET(Zdroj!AK$16,A1277-1,0)=0,"",CONCATENATE("A",$A$2+2," - ",Zdroj!$AK$15))</f>
        <v/>
      </c>
      <c r="D1279" s="65" t="str">
        <f ca="1">IF(C1279="","",CONCATENATE(OFFSET(Zdroj!AK$16,A1277-1,0)," - ",OFFSET(Zdroj!BO$16,A1277-1,0)))</f>
        <v/>
      </c>
      <c r="E1279" s="34" t="str">
        <f ca="1">IF(C1279="","",OFFSET(Zdroj!BP$16,A1277-1,0))</f>
        <v/>
      </c>
      <c r="F1279" s="157"/>
      <c r="G1279" s="158"/>
    </row>
    <row r="1280" spans="1:7" x14ac:dyDescent="0.25">
      <c r="B1280" s="159"/>
      <c r="C1280" s="67" t="str">
        <f ca="1">IF(OFFSET(Zdroj!AL$16,A1277-1,0)=0,"",CONCATENATE("A",$A$2+3," - ",Zdroj!$AL$15))</f>
        <v/>
      </c>
      <c r="D1280" s="65" t="str">
        <f ca="1">IF(C1280="","",CONCATENATE(OFFSET(Zdroj!AL$16,A1277-1,0)," - ",OFFSET(Zdroj!BQ$16,A1277-1,0)))</f>
        <v/>
      </c>
      <c r="E1280" s="34" t="str">
        <f ca="1">IF(C1280="","",OFFSET(Zdroj!BR$16,A1277-1,0))</f>
        <v/>
      </c>
      <c r="F1280" s="157"/>
      <c r="G1280" s="158"/>
    </row>
    <row r="1281" spans="1:7" x14ac:dyDescent="0.25">
      <c r="B1281" s="159"/>
      <c r="C1281" s="67" t="str">
        <f ca="1">IF(OFFSET(Zdroj!AM$16,A1277-1,0)=0,"",CONCATENATE("A",$A$2+4," - ",Zdroj!$AM$15))</f>
        <v/>
      </c>
      <c r="D1281" s="65" t="str">
        <f ca="1">IF(C1281="","",CONCATENATE(OFFSET(Zdroj!AM$16,A1277-1,0)," - ",OFFSET(Zdroj!BS$16,A1277-1,0)))</f>
        <v/>
      </c>
      <c r="E1281" s="34" t="str">
        <f ca="1">IF(C1281="","",OFFSET(Zdroj!BT$16,A1277-1,0))</f>
        <v/>
      </c>
      <c r="F1281" s="157"/>
      <c r="G1281" s="158"/>
    </row>
    <row r="1282" spans="1:7" x14ac:dyDescent="0.25">
      <c r="B1282" s="159"/>
      <c r="C1282" s="67" t="str">
        <f ca="1">IF(OFFSET(Zdroj!AN$16,A1277-1,0)=0,"",CONCATENATE("A",$A$2+5," - ",Zdroj!$AN$15))</f>
        <v/>
      </c>
      <c r="D1282" s="65" t="str">
        <f ca="1">IF(C1282="","",CONCATENATE(OFFSET(Zdroj!AN$16,A1277-1,0)," - ",OFFSET(Zdroj!BU$16,A1277-1,0)))</f>
        <v/>
      </c>
      <c r="E1282" s="34" t="str">
        <f ca="1">IF(C1282="","",OFFSET(Zdroj!BV$16,A1277-1,0))</f>
        <v/>
      </c>
      <c r="F1282" s="157"/>
      <c r="G1282" s="158"/>
    </row>
    <row r="1283" spans="1:7" x14ac:dyDescent="0.25">
      <c r="B1283" s="159"/>
      <c r="C1283" s="67" t="str">
        <f ca="1">IF(OFFSET(Zdroj!AO$16,A1277-1,0)=0,"",CONCATENATE("B",$A$2," - ",Zdroj!$AO$15))</f>
        <v/>
      </c>
      <c r="D1283" s="65" t="str">
        <f ca="1">IF(C1283="","",CONCATENATE(OFFSET(Zdroj!AO$16,A1277-1,0)))</f>
        <v/>
      </c>
      <c r="E1283" s="34" t="str">
        <f ca="1">IF(C1283="","",OFFSET(Zdroj!AP$16,A1277-1,0))</f>
        <v/>
      </c>
      <c r="F1283" s="157" t="str">
        <f t="shared" ref="F1283" ca="1" si="294">IF(SUM(E1283:E1291)=0,"",SUM(E1283:E1291))</f>
        <v/>
      </c>
      <c r="G1283" s="158"/>
    </row>
    <row r="1284" spans="1:7" x14ac:dyDescent="0.25">
      <c r="B1284" s="159"/>
      <c r="C1284" s="67" t="str">
        <f ca="1">IF(OFFSET(Zdroj!AQ$16,A1277-1,0)=0,"",CONCATENATE("B",$A$2+1," - ",Zdroj!$AQ$15))</f>
        <v/>
      </c>
      <c r="D1284" s="65" t="str">
        <f ca="1">IF(C1284="","",CONCATENATE(OFFSET(Zdroj!AQ$16,A1277-1,0)))</f>
        <v/>
      </c>
      <c r="E1284" s="34" t="str">
        <f ca="1">IF(C1284="","",OFFSET(Zdroj!AR$16,A1277-1,0))</f>
        <v/>
      </c>
      <c r="F1284" s="157"/>
      <c r="G1284" s="158"/>
    </row>
    <row r="1285" spans="1:7" x14ac:dyDescent="0.25">
      <c r="B1285" s="159"/>
      <c r="C1285" s="67" t="str">
        <f ca="1">IF(OFFSET(Zdroj!AS$16,A1277-1,0)=0,"",CONCATENATE("B",$A$2+2," - ",Zdroj!$AS$15))</f>
        <v/>
      </c>
      <c r="D1285" s="65" t="str">
        <f ca="1">IF(C1285="","",CONCATENATE(OFFSET(Zdroj!AS$16,A1277-1,0)))</f>
        <v/>
      </c>
      <c r="E1285" s="34" t="str">
        <f ca="1">IF(C1285="","",OFFSET(Zdroj!AT$16,A1277-1,0))</f>
        <v/>
      </c>
      <c r="F1285" s="157"/>
      <c r="G1285" s="158"/>
    </row>
    <row r="1286" spans="1:7" x14ac:dyDescent="0.25">
      <c r="B1286" s="159"/>
      <c r="C1286" s="67" t="str">
        <f ca="1">IF(OFFSET(Zdroj!AU$16,A1277-1,0)=0,"",CONCATENATE("B",$A$2+3," - ",Zdroj!$AU$15))</f>
        <v/>
      </c>
      <c r="D1286" s="65" t="str">
        <f ca="1">IF(C1286="","",CONCATENATE(OFFSET(Zdroj!AU$16,A1277-1,0)))</f>
        <v/>
      </c>
      <c r="E1286" s="34" t="str">
        <f ca="1">IF(C1286="","",OFFSET(Zdroj!AV$16,A1277-1,0))</f>
        <v/>
      </c>
      <c r="F1286" s="157"/>
      <c r="G1286" s="158"/>
    </row>
    <row r="1287" spans="1:7" x14ac:dyDescent="0.25">
      <c r="B1287" s="159"/>
      <c r="C1287" s="67" t="str">
        <f ca="1">IF(OFFSET(Zdroj!AW$16,A1277-1,0)=0,"",CONCATENATE("B",$A$2+4," - ",Zdroj!$AW$15))</f>
        <v/>
      </c>
      <c r="D1287" s="65" t="str">
        <f ca="1">IF(C1287="","",CONCATENATE(OFFSET(Zdroj!AW$16,A1277-1,0)))</f>
        <v/>
      </c>
      <c r="E1287" s="34" t="str">
        <f ca="1">IF(C1287="","",OFFSET(Zdroj!AX$16,A1277-1,0))</f>
        <v/>
      </c>
      <c r="F1287" s="157"/>
      <c r="G1287" s="158"/>
    </row>
    <row r="1288" spans="1:7" x14ac:dyDescent="0.25">
      <c r="B1288" s="159"/>
      <c r="C1288" s="67" t="str">
        <f ca="1">IF(OFFSET(Zdroj!AY$16,A1277-1,0)=0,"",CONCATENATE("B",$A$2+5," - ",Zdroj!$AY$15))</f>
        <v/>
      </c>
      <c r="D1288" s="65" t="str">
        <f ca="1">IF(C1288="","",CONCATENATE(OFFSET(Zdroj!AY$16,A1277-1,0)))</f>
        <v/>
      </c>
      <c r="E1288" s="34" t="str">
        <f ca="1">IF(C1288="","",OFFSET(Zdroj!AZ$16,A1277-1,0))</f>
        <v/>
      </c>
      <c r="F1288" s="157"/>
      <c r="G1288" s="158"/>
    </row>
    <row r="1289" spans="1:7" x14ac:dyDescent="0.25">
      <c r="B1289" s="159"/>
      <c r="C1289" s="67" t="str">
        <f ca="1">IF(OFFSET(Zdroj!BA$16,A1277-1,0)=0,"",CONCATENATE("B",$A$2+6," - ",Zdroj!$BA$15))</f>
        <v/>
      </c>
      <c r="D1289" s="65" t="str">
        <f ca="1">IF(C1289="","",CONCATENATE(OFFSET(Zdroj!BA$16,A1277-1,0)))</f>
        <v/>
      </c>
      <c r="E1289" s="34" t="str">
        <f ca="1">IF(C1289="","",OFFSET(Zdroj!BB$16,A1277-1,0))</f>
        <v/>
      </c>
      <c r="F1289" s="157"/>
      <c r="G1289" s="158"/>
    </row>
    <row r="1290" spans="1:7" x14ac:dyDescent="0.25">
      <c r="B1290" s="159"/>
      <c r="C1290" s="67" t="str">
        <f ca="1">IF(OFFSET(Zdroj!BC$16,A1277-1,0)=0,"",CONCATENATE("B",$A$2+7," - ",Zdroj!$BC$15))</f>
        <v/>
      </c>
      <c r="D1290" s="65" t="str">
        <f ca="1">IF(C1290="","",CONCATENATE(OFFSET(Zdroj!BC$16,A1277-1,0)))</f>
        <v/>
      </c>
      <c r="E1290" s="34" t="str">
        <f ca="1">IF(C1290="","",OFFSET(Zdroj!BD$16,A1277-1,0))</f>
        <v/>
      </c>
      <c r="F1290" s="157"/>
      <c r="G1290" s="158"/>
    </row>
    <row r="1291" spans="1:7" x14ac:dyDescent="0.25">
      <c r="B1291" s="159"/>
      <c r="C1291" s="67" t="str">
        <f ca="1">IF(OFFSET(Zdroj!BE$16,A1277-1,0)=0,"",CONCATENATE("B",$A$2+8," - ",Zdroj!$BE$15))</f>
        <v/>
      </c>
      <c r="D1291" s="65" t="str">
        <f ca="1">IF(C1291="","",CONCATENATE(OFFSET(Zdroj!BE$16,A1277-1,0)))</f>
        <v/>
      </c>
      <c r="E1291" s="34" t="str">
        <f ca="1">IF(C1291="","",OFFSET(Zdroj!BF$16,A1277-1,0))</f>
        <v/>
      </c>
      <c r="F1291" s="157"/>
      <c r="G1291" s="158"/>
    </row>
    <row r="1292" spans="1:7" x14ac:dyDescent="0.25">
      <c r="B1292" s="159"/>
      <c r="C1292" s="67" t="str">
        <f ca="1">IF(OFFSET(Zdroj!BG$16,A1277-1,0)=0,"",CONCATENATE("C",$A$2," - ",Zdroj!$BG$15))</f>
        <v/>
      </c>
      <c r="D1292" s="65" t="str">
        <f ca="1">IF(C1292="","",CONCATENATE(OFFSET(Zdroj!BG$16,A1277-1,0)))</f>
        <v/>
      </c>
      <c r="E1292" s="34" t="str">
        <f ca="1">IF(C1292="","",OFFSET(Zdroj!BH$16,A1277-1,0))</f>
        <v/>
      </c>
      <c r="F1292" s="157" t="str">
        <f t="shared" ref="F1292" ca="1" si="295">IF(SUM(E1292:E1293)=0,"",SUM(E1292:E1293))</f>
        <v/>
      </c>
      <c r="G1292" s="158"/>
    </row>
    <row r="1293" spans="1:7" x14ac:dyDescent="0.25">
      <c r="B1293" s="159"/>
      <c r="C1293" s="67" t="str">
        <f ca="1">IF(OFFSET(Zdroj!BI$16,A1277-1,0)=0,"",CONCATENATE("C",$A$2+1," - ",Zdroj!$BI$15))</f>
        <v/>
      </c>
      <c r="D1293" s="65" t="str">
        <f ca="1">IF(C1293="","",CONCATENATE(OFFSET(Zdroj!BI$16,A1277-1,0)))</f>
        <v/>
      </c>
      <c r="E1293" s="34" t="str">
        <f ca="1">IF(C1293="","",OFFSET(Zdroj!BJ$16,A1277-1,0))</f>
        <v/>
      </c>
      <c r="F1293" s="157"/>
      <c r="G1293" s="158"/>
    </row>
    <row r="1294" spans="1:7" x14ac:dyDescent="0.25">
      <c r="A1294">
        <f>SUM((ROW()+15)/17)</f>
        <v>77</v>
      </c>
      <c r="B1294" s="159" t="str">
        <f ca="1">IF(OFFSET(Zdroj!$B$16,A1294-1,0)&gt;0,CONCATENATE(A1294,"
","___ ","
",OFFSET(Zdroj!$B$16,A1294-1,0)),"")</f>
        <v/>
      </c>
      <c r="C1294" s="67" t="str">
        <f ca="1">IF(OFFSET(Zdroj!AI$16,A1294-1,0)=0,"",CONCATENATE("A",$A$2," - ",Zdroj!$AI$15))</f>
        <v/>
      </c>
      <c r="D1294" s="65" t="str">
        <f ca="1">IF(C1294="","",CONCATENATE(OFFSET(Zdroj!AI$16,A1294-1,0)," - ",OFFSET(Zdroj!BK$16,A1294-1,0)))</f>
        <v/>
      </c>
      <c r="E1294" s="34" t="str">
        <f ca="1">IF(C1294="","",OFFSET(Zdroj!BL$16,A1294-1,0))</f>
        <v/>
      </c>
      <c r="F1294" s="157" t="str">
        <f t="shared" ref="F1294" ca="1" si="296">IF(SUM(E1294:E1299)=0,"",SUM(E1294:E1299))</f>
        <v/>
      </c>
      <c r="G1294" s="158" t="str">
        <f t="shared" ref="G1294" ca="1" si="297">IF(SUM(E1294:E1310)=0,"",SUM(E1294:E1310))</f>
        <v/>
      </c>
    </row>
    <row r="1295" spans="1:7" x14ac:dyDescent="0.25">
      <c r="B1295" s="159"/>
      <c r="C1295" s="67" t="str">
        <f ca="1">IF(OFFSET(Zdroj!AJ$16,A1294-1,0)=0,"",CONCATENATE("A",$A$2+1," - ",Zdroj!$AJ$15))</f>
        <v/>
      </c>
      <c r="D1295" s="65" t="str">
        <f ca="1">IF(C1295="","",CONCATENATE(OFFSET(Zdroj!AJ$16,A1294-1,0)," - ",OFFSET(Zdroj!BM$16,A1294-1,0)))</f>
        <v/>
      </c>
      <c r="E1295" s="34" t="str">
        <f ca="1">IF(C1295="","",OFFSET(Zdroj!BN$16,A1294-1,0))</f>
        <v/>
      </c>
      <c r="F1295" s="157"/>
      <c r="G1295" s="158"/>
    </row>
    <row r="1296" spans="1:7" x14ac:dyDescent="0.25">
      <c r="B1296" s="159"/>
      <c r="C1296" s="67" t="str">
        <f ca="1">IF(OFFSET(Zdroj!AK$16,A1294-1,0)=0,"",CONCATENATE("A",$A$2+2," - ",Zdroj!$AK$15))</f>
        <v/>
      </c>
      <c r="D1296" s="65" t="str">
        <f ca="1">IF(C1296="","",CONCATENATE(OFFSET(Zdroj!AK$16,A1294-1,0)," - ",OFFSET(Zdroj!BO$16,A1294-1,0)))</f>
        <v/>
      </c>
      <c r="E1296" s="34" t="str">
        <f ca="1">IF(C1296="","",OFFSET(Zdroj!BP$16,A1294-1,0))</f>
        <v/>
      </c>
      <c r="F1296" s="157"/>
      <c r="G1296" s="158"/>
    </row>
    <row r="1297" spans="1:7" x14ac:dyDescent="0.25">
      <c r="B1297" s="159"/>
      <c r="C1297" s="67" t="str">
        <f ca="1">IF(OFFSET(Zdroj!AL$16,A1294-1,0)=0,"",CONCATENATE("A",$A$2+3," - ",Zdroj!$AL$15))</f>
        <v/>
      </c>
      <c r="D1297" s="65" t="str">
        <f ca="1">IF(C1297="","",CONCATENATE(OFFSET(Zdroj!AL$16,A1294-1,0)," - ",OFFSET(Zdroj!BQ$16,A1294-1,0)))</f>
        <v/>
      </c>
      <c r="E1297" s="34" t="str">
        <f ca="1">IF(C1297="","",OFFSET(Zdroj!BR$16,A1294-1,0))</f>
        <v/>
      </c>
      <c r="F1297" s="157"/>
      <c r="G1297" s="158"/>
    </row>
    <row r="1298" spans="1:7" x14ac:dyDescent="0.25">
      <c r="B1298" s="159"/>
      <c r="C1298" s="67" t="str">
        <f ca="1">IF(OFFSET(Zdroj!AM$16,A1294-1,0)=0,"",CONCATENATE("A",$A$2+4," - ",Zdroj!$AM$15))</f>
        <v/>
      </c>
      <c r="D1298" s="65" t="str">
        <f ca="1">IF(C1298="","",CONCATENATE(OFFSET(Zdroj!AM$16,A1294-1,0)," - ",OFFSET(Zdroj!BS$16,A1294-1,0)))</f>
        <v/>
      </c>
      <c r="E1298" s="34" t="str">
        <f ca="1">IF(C1298="","",OFFSET(Zdroj!BT$16,A1294-1,0))</f>
        <v/>
      </c>
      <c r="F1298" s="157"/>
      <c r="G1298" s="158"/>
    </row>
    <row r="1299" spans="1:7" x14ac:dyDescent="0.25">
      <c r="B1299" s="159"/>
      <c r="C1299" s="67" t="str">
        <f ca="1">IF(OFFSET(Zdroj!AN$16,A1294-1,0)=0,"",CONCATENATE("A",$A$2+5," - ",Zdroj!$AN$15))</f>
        <v/>
      </c>
      <c r="D1299" s="65" t="str">
        <f ca="1">IF(C1299="","",CONCATENATE(OFFSET(Zdroj!AN$16,A1294-1,0)," - ",OFFSET(Zdroj!BU$16,A1294-1,0)))</f>
        <v/>
      </c>
      <c r="E1299" s="34" t="str">
        <f ca="1">IF(C1299="","",OFFSET(Zdroj!BV$16,A1294-1,0))</f>
        <v/>
      </c>
      <c r="F1299" s="157"/>
      <c r="G1299" s="158"/>
    </row>
    <row r="1300" spans="1:7" x14ac:dyDescent="0.25">
      <c r="B1300" s="159"/>
      <c r="C1300" s="67" t="str">
        <f ca="1">IF(OFFSET(Zdroj!AO$16,A1294-1,0)=0,"",CONCATENATE("B",$A$2," - ",Zdroj!$AO$15))</f>
        <v/>
      </c>
      <c r="D1300" s="65" t="str">
        <f ca="1">IF(C1300="","",CONCATENATE(OFFSET(Zdroj!AO$16,A1294-1,0)))</f>
        <v/>
      </c>
      <c r="E1300" s="34" t="str">
        <f ca="1">IF(C1300="","",OFFSET(Zdroj!AP$16,A1294-1,0))</f>
        <v/>
      </c>
      <c r="F1300" s="157" t="str">
        <f t="shared" ref="F1300" ca="1" si="298">IF(SUM(E1300:E1308)=0,"",SUM(E1300:E1308))</f>
        <v/>
      </c>
      <c r="G1300" s="158"/>
    </row>
    <row r="1301" spans="1:7" x14ac:dyDescent="0.25">
      <c r="B1301" s="159"/>
      <c r="C1301" s="67" t="str">
        <f ca="1">IF(OFFSET(Zdroj!AQ$16,A1294-1,0)=0,"",CONCATENATE("B",$A$2+1," - ",Zdroj!$AQ$15))</f>
        <v/>
      </c>
      <c r="D1301" s="65" t="str">
        <f ca="1">IF(C1301="","",CONCATENATE(OFFSET(Zdroj!AQ$16,A1294-1,0)))</f>
        <v/>
      </c>
      <c r="E1301" s="34" t="str">
        <f ca="1">IF(C1301="","",OFFSET(Zdroj!AR$16,A1294-1,0))</f>
        <v/>
      </c>
      <c r="F1301" s="157"/>
      <c r="G1301" s="158"/>
    </row>
    <row r="1302" spans="1:7" x14ac:dyDescent="0.25">
      <c r="B1302" s="159"/>
      <c r="C1302" s="67" t="str">
        <f ca="1">IF(OFFSET(Zdroj!AS$16,A1294-1,0)=0,"",CONCATENATE("B",$A$2+2," - ",Zdroj!$AS$15))</f>
        <v/>
      </c>
      <c r="D1302" s="65" t="str">
        <f ca="1">IF(C1302="","",CONCATENATE(OFFSET(Zdroj!AS$16,A1294-1,0)))</f>
        <v/>
      </c>
      <c r="E1302" s="34" t="str">
        <f ca="1">IF(C1302="","",OFFSET(Zdroj!AT$16,A1294-1,0))</f>
        <v/>
      </c>
      <c r="F1302" s="157"/>
      <c r="G1302" s="158"/>
    </row>
    <row r="1303" spans="1:7" x14ac:dyDescent="0.25">
      <c r="B1303" s="159"/>
      <c r="C1303" s="67" t="str">
        <f ca="1">IF(OFFSET(Zdroj!AU$16,A1294-1,0)=0,"",CONCATENATE("B",$A$2+3," - ",Zdroj!$AU$15))</f>
        <v/>
      </c>
      <c r="D1303" s="65" t="str">
        <f ca="1">IF(C1303="","",CONCATENATE(OFFSET(Zdroj!AU$16,A1294-1,0)))</f>
        <v/>
      </c>
      <c r="E1303" s="34" t="str">
        <f ca="1">IF(C1303="","",OFFSET(Zdroj!AV$16,A1294-1,0))</f>
        <v/>
      </c>
      <c r="F1303" s="157"/>
      <c r="G1303" s="158"/>
    </row>
    <row r="1304" spans="1:7" x14ac:dyDescent="0.25">
      <c r="B1304" s="159"/>
      <c r="C1304" s="67" t="str">
        <f ca="1">IF(OFFSET(Zdroj!AW$16,A1294-1,0)=0,"",CONCATENATE("B",$A$2+4," - ",Zdroj!$AW$15))</f>
        <v/>
      </c>
      <c r="D1304" s="65" t="str">
        <f ca="1">IF(C1304="","",CONCATENATE(OFFSET(Zdroj!AW$16,A1294-1,0)))</f>
        <v/>
      </c>
      <c r="E1304" s="34" t="str">
        <f ca="1">IF(C1304="","",OFFSET(Zdroj!AX$16,A1294-1,0))</f>
        <v/>
      </c>
      <c r="F1304" s="157"/>
      <c r="G1304" s="158"/>
    </row>
    <row r="1305" spans="1:7" x14ac:dyDescent="0.25">
      <c r="B1305" s="159"/>
      <c r="C1305" s="67" t="str">
        <f ca="1">IF(OFFSET(Zdroj!AY$16,A1294-1,0)=0,"",CONCATENATE("B",$A$2+5," - ",Zdroj!$AY$15))</f>
        <v/>
      </c>
      <c r="D1305" s="65" t="str">
        <f ca="1">IF(C1305="","",CONCATENATE(OFFSET(Zdroj!AY$16,A1294-1,0)))</f>
        <v/>
      </c>
      <c r="E1305" s="34" t="str">
        <f ca="1">IF(C1305="","",OFFSET(Zdroj!AZ$16,A1294-1,0))</f>
        <v/>
      </c>
      <c r="F1305" s="157"/>
      <c r="G1305" s="158"/>
    </row>
    <row r="1306" spans="1:7" x14ac:dyDescent="0.25">
      <c r="B1306" s="159"/>
      <c r="C1306" s="67" t="str">
        <f ca="1">IF(OFFSET(Zdroj!BA$16,A1294-1,0)=0,"",CONCATENATE("B",$A$2+6," - ",Zdroj!$BA$15))</f>
        <v/>
      </c>
      <c r="D1306" s="65" t="str">
        <f ca="1">IF(C1306="","",CONCATENATE(OFFSET(Zdroj!BA$16,A1294-1,0)))</f>
        <v/>
      </c>
      <c r="E1306" s="34" t="str">
        <f ca="1">IF(C1306="","",OFFSET(Zdroj!BB$16,A1294-1,0))</f>
        <v/>
      </c>
      <c r="F1306" s="157"/>
      <c r="G1306" s="158"/>
    </row>
    <row r="1307" spans="1:7" x14ac:dyDescent="0.25">
      <c r="B1307" s="159"/>
      <c r="C1307" s="67" t="str">
        <f ca="1">IF(OFFSET(Zdroj!BC$16,A1294-1,0)=0,"",CONCATENATE("B",$A$2+7," - ",Zdroj!$BC$15))</f>
        <v/>
      </c>
      <c r="D1307" s="65" t="str">
        <f ca="1">IF(C1307="","",CONCATENATE(OFFSET(Zdroj!BC$16,A1294-1,0)))</f>
        <v/>
      </c>
      <c r="E1307" s="34" t="str">
        <f ca="1">IF(C1307="","",OFFSET(Zdroj!BD$16,A1294-1,0))</f>
        <v/>
      </c>
      <c r="F1307" s="157"/>
      <c r="G1307" s="158"/>
    </row>
    <row r="1308" spans="1:7" x14ac:dyDescent="0.25">
      <c r="B1308" s="159"/>
      <c r="C1308" s="67" t="str">
        <f ca="1">IF(OFFSET(Zdroj!BE$16,A1294-1,0)=0,"",CONCATENATE("B",$A$2+8," - ",Zdroj!$BE$15))</f>
        <v/>
      </c>
      <c r="D1308" s="65" t="str">
        <f ca="1">IF(C1308="","",CONCATENATE(OFFSET(Zdroj!BE$16,A1294-1,0)))</f>
        <v/>
      </c>
      <c r="E1308" s="34" t="str">
        <f ca="1">IF(C1308="","",OFFSET(Zdroj!BF$16,A1294-1,0))</f>
        <v/>
      </c>
      <c r="F1308" s="157"/>
      <c r="G1308" s="158"/>
    </row>
    <row r="1309" spans="1:7" x14ac:dyDescent="0.25">
      <c r="B1309" s="159"/>
      <c r="C1309" s="67" t="str">
        <f ca="1">IF(OFFSET(Zdroj!BG$16,A1294-1,0)=0,"",CONCATENATE("C",$A$2," - ",Zdroj!$BG$15))</f>
        <v/>
      </c>
      <c r="D1309" s="65" t="str">
        <f ca="1">IF(C1309="","",CONCATENATE(OFFSET(Zdroj!BG$16,A1294-1,0)))</f>
        <v/>
      </c>
      <c r="E1309" s="34" t="str">
        <f ca="1">IF(C1309="","",OFFSET(Zdroj!BH$16,A1294-1,0))</f>
        <v/>
      </c>
      <c r="F1309" s="157" t="str">
        <f t="shared" ref="F1309" ca="1" si="299">IF(SUM(E1309:E1310)=0,"",SUM(E1309:E1310))</f>
        <v/>
      </c>
      <c r="G1309" s="158"/>
    </row>
    <row r="1310" spans="1:7" x14ac:dyDescent="0.25">
      <c r="B1310" s="159"/>
      <c r="C1310" s="67" t="str">
        <f ca="1">IF(OFFSET(Zdroj!BI$16,A1294-1,0)=0,"",CONCATENATE("C",$A$2+1," - ",Zdroj!$BI$15))</f>
        <v/>
      </c>
      <c r="D1310" s="65" t="str">
        <f ca="1">IF(C1310="","",CONCATENATE(OFFSET(Zdroj!BI$16,A1294-1,0)))</f>
        <v/>
      </c>
      <c r="E1310" s="34" t="str">
        <f ca="1">IF(C1310="","",OFFSET(Zdroj!BJ$16,A1294-1,0))</f>
        <v/>
      </c>
      <c r="F1310" s="157"/>
      <c r="G1310" s="158"/>
    </row>
    <row r="1311" spans="1:7" x14ac:dyDescent="0.25">
      <c r="A1311">
        <f>SUM((ROW()+15)/17)</f>
        <v>78</v>
      </c>
      <c r="B1311" s="159" t="str">
        <f ca="1">IF(OFFSET(Zdroj!$B$16,A1311-1,0)&gt;0,CONCATENATE(A1311,"
","___ ","
",OFFSET(Zdroj!$B$16,A1311-1,0)),"")</f>
        <v/>
      </c>
      <c r="C1311" s="67" t="str">
        <f ca="1">IF(OFFSET(Zdroj!AI$16,A1311-1,0)=0,"",CONCATENATE("A",$A$2," - ",Zdroj!$AI$15))</f>
        <v/>
      </c>
      <c r="D1311" s="65" t="str">
        <f ca="1">IF(C1311="","",CONCATENATE(OFFSET(Zdroj!AI$16,A1311-1,0)," - ",OFFSET(Zdroj!BK$16,A1311-1,0)))</f>
        <v/>
      </c>
      <c r="E1311" s="34" t="str">
        <f ca="1">IF(C1311="","",OFFSET(Zdroj!BL$16,A1311-1,0))</f>
        <v/>
      </c>
      <c r="F1311" s="157" t="str">
        <f t="shared" ref="F1311" ca="1" si="300">IF(SUM(E1311:E1316)=0,"",SUM(E1311:E1316))</f>
        <v/>
      </c>
      <c r="G1311" s="158" t="str">
        <f t="shared" ref="G1311" ca="1" si="301">IF(SUM(E1311:E1327)=0,"",SUM(E1311:E1327))</f>
        <v/>
      </c>
    </row>
    <row r="1312" spans="1:7" x14ac:dyDescent="0.25">
      <c r="B1312" s="159"/>
      <c r="C1312" s="67" t="str">
        <f ca="1">IF(OFFSET(Zdroj!AJ$16,A1311-1,0)=0,"",CONCATENATE("A",$A$2+1," - ",Zdroj!$AJ$15))</f>
        <v/>
      </c>
      <c r="D1312" s="65" t="str">
        <f ca="1">IF(C1312="","",CONCATENATE(OFFSET(Zdroj!AJ$16,A1311-1,0)," - ",OFFSET(Zdroj!BM$16,A1311-1,0)))</f>
        <v/>
      </c>
      <c r="E1312" s="34" t="str">
        <f ca="1">IF(C1312="","",OFFSET(Zdroj!BN$16,A1311-1,0))</f>
        <v/>
      </c>
      <c r="F1312" s="157"/>
      <c r="G1312" s="158"/>
    </row>
    <row r="1313" spans="1:7" x14ac:dyDescent="0.25">
      <c r="B1313" s="159"/>
      <c r="C1313" s="67" t="str">
        <f ca="1">IF(OFFSET(Zdroj!AK$16,A1311-1,0)=0,"",CONCATENATE("A",$A$2+2," - ",Zdroj!$AK$15))</f>
        <v/>
      </c>
      <c r="D1313" s="65" t="str">
        <f ca="1">IF(C1313="","",CONCATENATE(OFFSET(Zdroj!AK$16,A1311-1,0)," - ",OFFSET(Zdroj!BO$16,A1311-1,0)))</f>
        <v/>
      </c>
      <c r="E1313" s="34" t="str">
        <f ca="1">IF(C1313="","",OFFSET(Zdroj!BP$16,A1311-1,0))</f>
        <v/>
      </c>
      <c r="F1313" s="157"/>
      <c r="G1313" s="158"/>
    </row>
    <row r="1314" spans="1:7" x14ac:dyDescent="0.25">
      <c r="B1314" s="159"/>
      <c r="C1314" s="67" t="str">
        <f ca="1">IF(OFFSET(Zdroj!AL$16,A1311-1,0)=0,"",CONCATENATE("A",$A$2+3," - ",Zdroj!$AL$15))</f>
        <v/>
      </c>
      <c r="D1314" s="65" t="str">
        <f ca="1">IF(C1314="","",CONCATENATE(OFFSET(Zdroj!AL$16,A1311-1,0)," - ",OFFSET(Zdroj!BQ$16,A1311-1,0)))</f>
        <v/>
      </c>
      <c r="E1314" s="34" t="str">
        <f ca="1">IF(C1314="","",OFFSET(Zdroj!BR$16,A1311-1,0))</f>
        <v/>
      </c>
      <c r="F1314" s="157"/>
      <c r="G1314" s="158"/>
    </row>
    <row r="1315" spans="1:7" x14ac:dyDescent="0.25">
      <c r="B1315" s="159"/>
      <c r="C1315" s="67" t="str">
        <f ca="1">IF(OFFSET(Zdroj!AM$16,A1311-1,0)=0,"",CONCATENATE("A",$A$2+4," - ",Zdroj!$AM$15))</f>
        <v/>
      </c>
      <c r="D1315" s="65" t="str">
        <f ca="1">IF(C1315="","",CONCATENATE(OFFSET(Zdroj!AM$16,A1311-1,0)," - ",OFFSET(Zdroj!BS$16,A1311-1,0)))</f>
        <v/>
      </c>
      <c r="E1315" s="34" t="str">
        <f ca="1">IF(C1315="","",OFFSET(Zdroj!BT$16,A1311-1,0))</f>
        <v/>
      </c>
      <c r="F1315" s="157"/>
      <c r="G1315" s="158"/>
    </row>
    <row r="1316" spans="1:7" x14ac:dyDescent="0.25">
      <c r="B1316" s="159"/>
      <c r="C1316" s="67" t="str">
        <f ca="1">IF(OFFSET(Zdroj!AN$16,A1311-1,0)=0,"",CONCATENATE("A",$A$2+5," - ",Zdroj!$AN$15))</f>
        <v/>
      </c>
      <c r="D1316" s="65" t="str">
        <f ca="1">IF(C1316="","",CONCATENATE(OFFSET(Zdroj!AN$16,A1311-1,0)," - ",OFFSET(Zdroj!BU$16,A1311-1,0)))</f>
        <v/>
      </c>
      <c r="E1316" s="34" t="str">
        <f ca="1">IF(C1316="","",OFFSET(Zdroj!BV$16,A1311-1,0))</f>
        <v/>
      </c>
      <c r="F1316" s="157"/>
      <c r="G1316" s="158"/>
    </row>
    <row r="1317" spans="1:7" x14ac:dyDescent="0.25">
      <c r="B1317" s="159"/>
      <c r="C1317" s="67" t="str">
        <f ca="1">IF(OFFSET(Zdroj!AO$16,A1311-1,0)=0,"",CONCATENATE("B",$A$2," - ",Zdroj!$AO$15))</f>
        <v/>
      </c>
      <c r="D1317" s="65" t="str">
        <f ca="1">IF(C1317="","",CONCATENATE(OFFSET(Zdroj!AO$16,A1311-1,0)))</f>
        <v/>
      </c>
      <c r="E1317" s="34" t="str">
        <f ca="1">IF(C1317="","",OFFSET(Zdroj!AP$16,A1311-1,0))</f>
        <v/>
      </c>
      <c r="F1317" s="157" t="str">
        <f t="shared" ref="F1317" ca="1" si="302">IF(SUM(E1317:E1325)=0,"",SUM(E1317:E1325))</f>
        <v/>
      </c>
      <c r="G1317" s="158"/>
    </row>
    <row r="1318" spans="1:7" x14ac:dyDescent="0.25">
      <c r="B1318" s="159"/>
      <c r="C1318" s="67" t="str">
        <f ca="1">IF(OFFSET(Zdroj!AQ$16,A1311-1,0)=0,"",CONCATENATE("B",$A$2+1," - ",Zdroj!$AQ$15))</f>
        <v/>
      </c>
      <c r="D1318" s="65" t="str">
        <f ca="1">IF(C1318="","",CONCATENATE(OFFSET(Zdroj!AQ$16,A1311-1,0)))</f>
        <v/>
      </c>
      <c r="E1318" s="34" t="str">
        <f ca="1">IF(C1318="","",OFFSET(Zdroj!AR$16,A1311-1,0))</f>
        <v/>
      </c>
      <c r="F1318" s="157"/>
      <c r="G1318" s="158"/>
    </row>
    <row r="1319" spans="1:7" x14ac:dyDescent="0.25">
      <c r="B1319" s="159"/>
      <c r="C1319" s="67" t="str">
        <f ca="1">IF(OFFSET(Zdroj!AS$16,A1311-1,0)=0,"",CONCATENATE("B",$A$2+2," - ",Zdroj!$AS$15))</f>
        <v/>
      </c>
      <c r="D1319" s="65" t="str">
        <f ca="1">IF(C1319="","",CONCATENATE(OFFSET(Zdroj!AS$16,A1311-1,0)))</f>
        <v/>
      </c>
      <c r="E1319" s="34" t="str">
        <f ca="1">IF(C1319="","",OFFSET(Zdroj!AT$16,A1311-1,0))</f>
        <v/>
      </c>
      <c r="F1319" s="157"/>
      <c r="G1319" s="158"/>
    </row>
    <row r="1320" spans="1:7" x14ac:dyDescent="0.25">
      <c r="B1320" s="159"/>
      <c r="C1320" s="67" t="str">
        <f ca="1">IF(OFFSET(Zdroj!AU$16,A1311-1,0)=0,"",CONCATENATE("B",$A$2+3," - ",Zdroj!$AU$15))</f>
        <v/>
      </c>
      <c r="D1320" s="65" t="str">
        <f ca="1">IF(C1320="","",CONCATENATE(OFFSET(Zdroj!AU$16,A1311-1,0)))</f>
        <v/>
      </c>
      <c r="E1320" s="34" t="str">
        <f ca="1">IF(C1320="","",OFFSET(Zdroj!AV$16,A1311-1,0))</f>
        <v/>
      </c>
      <c r="F1320" s="157"/>
      <c r="G1320" s="158"/>
    </row>
    <row r="1321" spans="1:7" x14ac:dyDescent="0.25">
      <c r="B1321" s="159"/>
      <c r="C1321" s="67" t="str">
        <f ca="1">IF(OFFSET(Zdroj!AW$16,A1311-1,0)=0,"",CONCATENATE("B",$A$2+4," - ",Zdroj!$AW$15))</f>
        <v/>
      </c>
      <c r="D1321" s="65" t="str">
        <f ca="1">IF(C1321="","",CONCATENATE(OFFSET(Zdroj!AW$16,A1311-1,0)))</f>
        <v/>
      </c>
      <c r="E1321" s="34" t="str">
        <f ca="1">IF(C1321="","",OFFSET(Zdroj!AX$16,A1311-1,0))</f>
        <v/>
      </c>
      <c r="F1321" s="157"/>
      <c r="G1321" s="158"/>
    </row>
    <row r="1322" spans="1:7" x14ac:dyDescent="0.25">
      <c r="B1322" s="159"/>
      <c r="C1322" s="67" t="str">
        <f ca="1">IF(OFFSET(Zdroj!AY$16,A1311-1,0)=0,"",CONCATENATE("B",$A$2+5," - ",Zdroj!$AY$15))</f>
        <v/>
      </c>
      <c r="D1322" s="65" t="str">
        <f ca="1">IF(C1322="","",CONCATENATE(OFFSET(Zdroj!AY$16,A1311-1,0)))</f>
        <v/>
      </c>
      <c r="E1322" s="34" t="str">
        <f ca="1">IF(C1322="","",OFFSET(Zdroj!AZ$16,A1311-1,0))</f>
        <v/>
      </c>
      <c r="F1322" s="157"/>
      <c r="G1322" s="158"/>
    </row>
    <row r="1323" spans="1:7" x14ac:dyDescent="0.25">
      <c r="B1323" s="159"/>
      <c r="C1323" s="67" t="str">
        <f ca="1">IF(OFFSET(Zdroj!BA$16,A1311-1,0)=0,"",CONCATENATE("B",$A$2+6," - ",Zdroj!$BA$15))</f>
        <v/>
      </c>
      <c r="D1323" s="65" t="str">
        <f ca="1">IF(C1323="","",CONCATENATE(OFFSET(Zdroj!BA$16,A1311-1,0)))</f>
        <v/>
      </c>
      <c r="E1323" s="34" t="str">
        <f ca="1">IF(C1323="","",OFFSET(Zdroj!BB$16,A1311-1,0))</f>
        <v/>
      </c>
      <c r="F1323" s="157"/>
      <c r="G1323" s="158"/>
    </row>
    <row r="1324" spans="1:7" x14ac:dyDescent="0.25">
      <c r="B1324" s="159"/>
      <c r="C1324" s="67" t="str">
        <f ca="1">IF(OFFSET(Zdroj!BC$16,A1311-1,0)=0,"",CONCATENATE("B",$A$2+7," - ",Zdroj!$BC$15))</f>
        <v/>
      </c>
      <c r="D1324" s="65" t="str">
        <f ca="1">IF(C1324="","",CONCATENATE(OFFSET(Zdroj!BC$16,A1311-1,0)))</f>
        <v/>
      </c>
      <c r="E1324" s="34" t="str">
        <f ca="1">IF(C1324="","",OFFSET(Zdroj!BD$16,A1311-1,0))</f>
        <v/>
      </c>
      <c r="F1324" s="157"/>
      <c r="G1324" s="158"/>
    </row>
    <row r="1325" spans="1:7" x14ac:dyDescent="0.25">
      <c r="B1325" s="159"/>
      <c r="C1325" s="67" t="str">
        <f ca="1">IF(OFFSET(Zdroj!BE$16,A1311-1,0)=0,"",CONCATENATE("B",$A$2+8," - ",Zdroj!$BE$15))</f>
        <v/>
      </c>
      <c r="D1325" s="65" t="str">
        <f ca="1">IF(C1325="","",CONCATENATE(OFFSET(Zdroj!BE$16,A1311-1,0)))</f>
        <v/>
      </c>
      <c r="E1325" s="34" t="str">
        <f ca="1">IF(C1325="","",OFFSET(Zdroj!BF$16,A1311-1,0))</f>
        <v/>
      </c>
      <c r="F1325" s="157"/>
      <c r="G1325" s="158"/>
    </row>
    <row r="1326" spans="1:7" x14ac:dyDescent="0.25">
      <c r="B1326" s="159"/>
      <c r="C1326" s="67" t="str">
        <f ca="1">IF(OFFSET(Zdroj!BG$16,A1311-1,0)=0,"",CONCATENATE("C",$A$2," - ",Zdroj!$BG$15))</f>
        <v/>
      </c>
      <c r="D1326" s="65" t="str">
        <f ca="1">IF(C1326="","",CONCATENATE(OFFSET(Zdroj!BG$16,A1311-1,0)))</f>
        <v/>
      </c>
      <c r="E1326" s="34" t="str">
        <f ca="1">IF(C1326="","",OFFSET(Zdroj!BH$16,A1311-1,0))</f>
        <v/>
      </c>
      <c r="F1326" s="157" t="str">
        <f t="shared" ref="F1326" ca="1" si="303">IF(SUM(E1326:E1327)=0,"",SUM(E1326:E1327))</f>
        <v/>
      </c>
      <c r="G1326" s="158"/>
    </row>
    <row r="1327" spans="1:7" x14ac:dyDescent="0.25">
      <c r="B1327" s="159"/>
      <c r="C1327" s="67" t="str">
        <f ca="1">IF(OFFSET(Zdroj!BI$16,A1311-1,0)=0,"",CONCATENATE("C",$A$2+1," - ",Zdroj!$BI$15))</f>
        <v/>
      </c>
      <c r="D1327" s="65" t="str">
        <f ca="1">IF(C1327="","",CONCATENATE(OFFSET(Zdroj!BI$16,A1311-1,0)))</f>
        <v/>
      </c>
      <c r="E1327" s="34" t="str">
        <f ca="1">IF(C1327="","",OFFSET(Zdroj!BJ$16,A1311-1,0))</f>
        <v/>
      </c>
      <c r="F1327" s="157"/>
      <c r="G1327" s="158"/>
    </row>
    <row r="1328" spans="1:7" x14ac:dyDescent="0.25">
      <c r="A1328">
        <f>SUM((ROW()+15)/17)</f>
        <v>79</v>
      </c>
      <c r="B1328" s="159" t="str">
        <f ca="1">IF(OFFSET(Zdroj!$B$16,A1328-1,0)&gt;0,CONCATENATE(A1328,"
","___ ","
",OFFSET(Zdroj!$B$16,A1328-1,0)),"")</f>
        <v/>
      </c>
      <c r="C1328" s="67" t="str">
        <f ca="1">IF(OFFSET(Zdroj!AI$16,A1328-1,0)=0,"",CONCATENATE("A",$A$2," - ",Zdroj!$AI$15))</f>
        <v/>
      </c>
      <c r="D1328" s="65" t="str">
        <f ca="1">IF(C1328="","",CONCATENATE(OFFSET(Zdroj!AI$16,A1328-1,0)," - ",OFFSET(Zdroj!BK$16,A1328-1,0)))</f>
        <v/>
      </c>
      <c r="E1328" s="34" t="str">
        <f ca="1">IF(C1328="","",OFFSET(Zdroj!BL$16,A1328-1,0))</f>
        <v/>
      </c>
      <c r="F1328" s="157" t="str">
        <f t="shared" ref="F1328" ca="1" si="304">IF(SUM(E1328:E1333)=0,"",SUM(E1328:E1333))</f>
        <v/>
      </c>
      <c r="G1328" s="158" t="str">
        <f t="shared" ref="G1328" ca="1" si="305">IF(SUM(E1328:E1344)=0,"",SUM(E1328:E1344))</f>
        <v/>
      </c>
    </row>
    <row r="1329" spans="2:7" x14ac:dyDescent="0.25">
      <c r="B1329" s="159"/>
      <c r="C1329" s="67" t="str">
        <f ca="1">IF(OFFSET(Zdroj!AJ$16,A1328-1,0)=0,"",CONCATENATE("A",$A$2+1," - ",Zdroj!$AJ$15))</f>
        <v/>
      </c>
      <c r="D1329" s="65" t="str">
        <f ca="1">IF(C1329="","",CONCATENATE(OFFSET(Zdroj!AJ$16,A1328-1,0)," - ",OFFSET(Zdroj!BM$16,A1328-1,0)))</f>
        <v/>
      </c>
      <c r="E1329" s="34" t="str">
        <f ca="1">IF(C1329="","",OFFSET(Zdroj!BN$16,A1328-1,0))</f>
        <v/>
      </c>
      <c r="F1329" s="157"/>
      <c r="G1329" s="158"/>
    </row>
    <row r="1330" spans="2:7" x14ac:dyDescent="0.25">
      <c r="B1330" s="159"/>
      <c r="C1330" s="67" t="str">
        <f ca="1">IF(OFFSET(Zdroj!AK$16,A1328-1,0)=0,"",CONCATENATE("A",$A$2+2," - ",Zdroj!$AK$15))</f>
        <v/>
      </c>
      <c r="D1330" s="65" t="str">
        <f ca="1">IF(C1330="","",CONCATENATE(OFFSET(Zdroj!AK$16,A1328-1,0)," - ",OFFSET(Zdroj!BO$16,A1328-1,0)))</f>
        <v/>
      </c>
      <c r="E1330" s="34" t="str">
        <f ca="1">IF(C1330="","",OFFSET(Zdroj!BP$16,A1328-1,0))</f>
        <v/>
      </c>
      <c r="F1330" s="157"/>
      <c r="G1330" s="158"/>
    </row>
    <row r="1331" spans="2:7" x14ac:dyDescent="0.25">
      <c r="B1331" s="159"/>
      <c r="C1331" s="67" t="str">
        <f ca="1">IF(OFFSET(Zdroj!AL$16,A1328-1,0)=0,"",CONCATENATE("A",$A$2+3," - ",Zdroj!$AL$15))</f>
        <v/>
      </c>
      <c r="D1331" s="65" t="str">
        <f ca="1">IF(C1331="","",CONCATENATE(OFFSET(Zdroj!AL$16,A1328-1,0)," - ",OFFSET(Zdroj!BQ$16,A1328-1,0)))</f>
        <v/>
      </c>
      <c r="E1331" s="34" t="str">
        <f ca="1">IF(C1331="","",OFFSET(Zdroj!BR$16,A1328-1,0))</f>
        <v/>
      </c>
      <c r="F1331" s="157"/>
      <c r="G1331" s="158"/>
    </row>
    <row r="1332" spans="2:7" x14ac:dyDescent="0.25">
      <c r="B1332" s="159"/>
      <c r="C1332" s="67" t="str">
        <f ca="1">IF(OFFSET(Zdroj!AM$16,A1328-1,0)=0,"",CONCATENATE("A",$A$2+4," - ",Zdroj!$AM$15))</f>
        <v/>
      </c>
      <c r="D1332" s="65" t="str">
        <f ca="1">IF(C1332="","",CONCATENATE(OFFSET(Zdroj!AM$16,A1328-1,0)," - ",OFFSET(Zdroj!BS$16,A1328-1,0)))</f>
        <v/>
      </c>
      <c r="E1332" s="34" t="str">
        <f ca="1">IF(C1332="","",OFFSET(Zdroj!BT$16,A1328-1,0))</f>
        <v/>
      </c>
      <c r="F1332" s="157"/>
      <c r="G1332" s="158"/>
    </row>
    <row r="1333" spans="2:7" x14ac:dyDescent="0.25">
      <c r="B1333" s="159"/>
      <c r="C1333" s="67" t="str">
        <f ca="1">IF(OFFSET(Zdroj!AN$16,A1328-1,0)=0,"",CONCATENATE("A",$A$2+5," - ",Zdroj!$AN$15))</f>
        <v/>
      </c>
      <c r="D1333" s="65" t="str">
        <f ca="1">IF(C1333="","",CONCATENATE(OFFSET(Zdroj!AN$16,A1328-1,0)," - ",OFFSET(Zdroj!BU$16,A1328-1,0)))</f>
        <v/>
      </c>
      <c r="E1333" s="34" t="str">
        <f ca="1">IF(C1333="","",OFFSET(Zdroj!BV$16,A1328-1,0))</f>
        <v/>
      </c>
      <c r="F1333" s="157"/>
      <c r="G1333" s="158"/>
    </row>
    <row r="1334" spans="2:7" x14ac:dyDescent="0.25">
      <c r="B1334" s="159"/>
      <c r="C1334" s="67" t="str">
        <f ca="1">IF(OFFSET(Zdroj!AO$16,A1328-1,0)=0,"",CONCATENATE("B",$A$2," - ",Zdroj!$AO$15))</f>
        <v/>
      </c>
      <c r="D1334" s="65" t="str">
        <f ca="1">IF(C1334="","",CONCATENATE(OFFSET(Zdroj!AO$16,A1328-1,0)))</f>
        <v/>
      </c>
      <c r="E1334" s="34" t="str">
        <f ca="1">IF(C1334="","",OFFSET(Zdroj!AP$16,A1328-1,0))</f>
        <v/>
      </c>
      <c r="F1334" s="157" t="str">
        <f t="shared" ref="F1334" ca="1" si="306">IF(SUM(E1334:E1342)=0,"",SUM(E1334:E1342))</f>
        <v/>
      </c>
      <c r="G1334" s="158"/>
    </row>
    <row r="1335" spans="2:7" x14ac:dyDescent="0.25">
      <c r="B1335" s="159"/>
      <c r="C1335" s="67" t="str">
        <f ca="1">IF(OFFSET(Zdroj!AQ$16,A1328-1,0)=0,"",CONCATENATE("B",$A$2+1," - ",Zdroj!$AQ$15))</f>
        <v/>
      </c>
      <c r="D1335" s="65" t="str">
        <f ca="1">IF(C1335="","",CONCATENATE(OFFSET(Zdroj!AQ$16,A1328-1,0)))</f>
        <v/>
      </c>
      <c r="E1335" s="34" t="str">
        <f ca="1">IF(C1335="","",OFFSET(Zdroj!AR$16,A1328-1,0))</f>
        <v/>
      </c>
      <c r="F1335" s="157"/>
      <c r="G1335" s="158"/>
    </row>
    <row r="1336" spans="2:7" x14ac:dyDescent="0.25">
      <c r="B1336" s="159"/>
      <c r="C1336" s="67" t="str">
        <f ca="1">IF(OFFSET(Zdroj!AS$16,A1328-1,0)=0,"",CONCATENATE("B",$A$2+2," - ",Zdroj!$AS$15))</f>
        <v/>
      </c>
      <c r="D1336" s="65" t="str">
        <f ca="1">IF(C1336="","",CONCATENATE(OFFSET(Zdroj!AS$16,A1328-1,0)))</f>
        <v/>
      </c>
      <c r="E1336" s="34" t="str">
        <f ca="1">IF(C1336="","",OFFSET(Zdroj!AT$16,A1328-1,0))</f>
        <v/>
      </c>
      <c r="F1336" s="157"/>
      <c r="G1336" s="158"/>
    </row>
    <row r="1337" spans="2:7" x14ac:dyDescent="0.25">
      <c r="B1337" s="159"/>
      <c r="C1337" s="67" t="str">
        <f ca="1">IF(OFFSET(Zdroj!AU$16,A1328-1,0)=0,"",CONCATENATE("B",$A$2+3," - ",Zdroj!$AU$15))</f>
        <v/>
      </c>
      <c r="D1337" s="65" t="str">
        <f ca="1">IF(C1337="","",CONCATENATE(OFFSET(Zdroj!AU$16,A1328-1,0)))</f>
        <v/>
      </c>
      <c r="E1337" s="34" t="str">
        <f ca="1">IF(C1337="","",OFFSET(Zdroj!AV$16,A1328-1,0))</f>
        <v/>
      </c>
      <c r="F1337" s="157"/>
      <c r="G1337" s="158"/>
    </row>
    <row r="1338" spans="2:7" x14ac:dyDescent="0.25">
      <c r="B1338" s="159"/>
      <c r="C1338" s="67" t="str">
        <f ca="1">IF(OFFSET(Zdroj!AW$16,A1328-1,0)=0,"",CONCATENATE("B",$A$2+4," - ",Zdroj!$AW$15))</f>
        <v/>
      </c>
      <c r="D1338" s="65" t="str">
        <f ca="1">IF(C1338="","",CONCATENATE(OFFSET(Zdroj!AW$16,A1328-1,0)))</f>
        <v/>
      </c>
      <c r="E1338" s="34" t="str">
        <f ca="1">IF(C1338="","",OFFSET(Zdroj!AX$16,A1328-1,0))</f>
        <v/>
      </c>
      <c r="F1338" s="157"/>
      <c r="G1338" s="158"/>
    </row>
    <row r="1339" spans="2:7" x14ac:dyDescent="0.25">
      <c r="B1339" s="159"/>
      <c r="C1339" s="67" t="str">
        <f ca="1">IF(OFFSET(Zdroj!AY$16,A1328-1,0)=0,"",CONCATENATE("B",$A$2+5," - ",Zdroj!$AY$15))</f>
        <v/>
      </c>
      <c r="D1339" s="65" t="str">
        <f ca="1">IF(C1339="","",CONCATENATE(OFFSET(Zdroj!AY$16,A1328-1,0)))</f>
        <v/>
      </c>
      <c r="E1339" s="34" t="str">
        <f ca="1">IF(C1339="","",OFFSET(Zdroj!AZ$16,A1328-1,0))</f>
        <v/>
      </c>
      <c r="F1339" s="157"/>
      <c r="G1339" s="158"/>
    </row>
    <row r="1340" spans="2:7" x14ac:dyDescent="0.25">
      <c r="B1340" s="159"/>
      <c r="C1340" s="67" t="str">
        <f ca="1">IF(OFFSET(Zdroj!BA$16,A1328-1,0)=0,"",CONCATENATE("B",$A$2+6," - ",Zdroj!$BA$15))</f>
        <v/>
      </c>
      <c r="D1340" s="65" t="str">
        <f ca="1">IF(C1340="","",CONCATENATE(OFFSET(Zdroj!BA$16,A1328-1,0)))</f>
        <v/>
      </c>
      <c r="E1340" s="34" t="str">
        <f ca="1">IF(C1340="","",OFFSET(Zdroj!BB$16,A1328-1,0))</f>
        <v/>
      </c>
      <c r="F1340" s="157"/>
      <c r="G1340" s="158"/>
    </row>
    <row r="1341" spans="2:7" x14ac:dyDescent="0.25">
      <c r="B1341" s="159"/>
      <c r="C1341" s="67" t="str">
        <f ca="1">IF(OFFSET(Zdroj!BC$16,A1328-1,0)=0,"",CONCATENATE("B",$A$2+7," - ",Zdroj!$BC$15))</f>
        <v/>
      </c>
      <c r="D1341" s="65" t="str">
        <f ca="1">IF(C1341="","",CONCATENATE(OFFSET(Zdroj!BC$16,A1328-1,0)))</f>
        <v/>
      </c>
      <c r="E1341" s="34" t="str">
        <f ca="1">IF(C1341="","",OFFSET(Zdroj!BD$16,A1328-1,0))</f>
        <v/>
      </c>
      <c r="F1341" s="157"/>
      <c r="G1341" s="158"/>
    </row>
    <row r="1342" spans="2:7" x14ac:dyDescent="0.25">
      <c r="B1342" s="159"/>
      <c r="C1342" s="67" t="str">
        <f ca="1">IF(OFFSET(Zdroj!BE$16,A1328-1,0)=0,"",CONCATENATE("B",$A$2+8," - ",Zdroj!$BE$15))</f>
        <v/>
      </c>
      <c r="D1342" s="65" t="str">
        <f ca="1">IF(C1342="","",CONCATENATE(OFFSET(Zdroj!BE$16,A1328-1,0)))</f>
        <v/>
      </c>
      <c r="E1342" s="34" t="str">
        <f ca="1">IF(C1342="","",OFFSET(Zdroj!BF$16,A1328-1,0))</f>
        <v/>
      </c>
      <c r="F1342" s="157"/>
      <c r="G1342" s="158"/>
    </row>
    <row r="1343" spans="2:7" x14ac:dyDescent="0.25">
      <c r="B1343" s="159"/>
      <c r="C1343" s="67" t="str">
        <f ca="1">IF(OFFSET(Zdroj!BG$16,A1328-1,0)=0,"",CONCATENATE("C",$A$2," - ",Zdroj!$BG$15))</f>
        <v/>
      </c>
      <c r="D1343" s="65" t="str">
        <f ca="1">IF(C1343="","",CONCATENATE(OFFSET(Zdroj!BG$16,A1328-1,0)))</f>
        <v/>
      </c>
      <c r="E1343" s="34" t="str">
        <f ca="1">IF(C1343="","",OFFSET(Zdroj!BH$16,A1328-1,0))</f>
        <v/>
      </c>
      <c r="F1343" s="157" t="str">
        <f t="shared" ref="F1343" ca="1" si="307">IF(SUM(E1343:E1344)=0,"",SUM(E1343:E1344))</f>
        <v/>
      </c>
      <c r="G1343" s="158"/>
    </row>
    <row r="1344" spans="2:7" x14ac:dyDescent="0.25">
      <c r="B1344" s="159"/>
      <c r="C1344" s="67" t="str">
        <f ca="1">IF(OFFSET(Zdroj!BI$16,A1328-1,0)=0,"",CONCATENATE("C",$A$2+1," - ",Zdroj!$BI$15))</f>
        <v/>
      </c>
      <c r="D1344" s="65" t="str">
        <f ca="1">IF(C1344="","",CONCATENATE(OFFSET(Zdroj!BI$16,A1328-1,0)))</f>
        <v/>
      </c>
      <c r="E1344" s="34" t="str">
        <f ca="1">IF(C1344="","",OFFSET(Zdroj!BJ$16,A1328-1,0))</f>
        <v/>
      </c>
      <c r="F1344" s="157"/>
      <c r="G1344" s="158"/>
    </row>
    <row r="1345" spans="1:7" x14ac:dyDescent="0.25">
      <c r="A1345">
        <f>SUM((ROW()+15)/17)</f>
        <v>80</v>
      </c>
      <c r="B1345" s="159" t="str">
        <f ca="1">IF(OFFSET(Zdroj!$B$16,A1345-1,0)&gt;0,CONCATENATE(A1345,"
","___ ","
",OFFSET(Zdroj!$B$16,A1345-1,0)),"")</f>
        <v/>
      </c>
      <c r="C1345" s="67" t="str">
        <f ca="1">IF(OFFSET(Zdroj!AI$16,A1345-1,0)=0,"",CONCATENATE("A",$A$2," - ",Zdroj!$AI$15))</f>
        <v/>
      </c>
      <c r="D1345" s="65" t="str">
        <f ca="1">IF(C1345="","",CONCATENATE(OFFSET(Zdroj!AI$16,A1345-1,0)," - ",OFFSET(Zdroj!BK$16,A1345-1,0)))</f>
        <v/>
      </c>
      <c r="E1345" s="34" t="str">
        <f ca="1">IF(C1345="","",OFFSET(Zdroj!BL$16,A1345-1,0))</f>
        <v/>
      </c>
      <c r="F1345" s="157" t="str">
        <f t="shared" ref="F1345" ca="1" si="308">IF(SUM(E1345:E1350)=0,"",SUM(E1345:E1350))</f>
        <v/>
      </c>
      <c r="G1345" s="158" t="str">
        <f t="shared" ref="G1345" ca="1" si="309">IF(SUM(E1345:E1361)=0,"",SUM(E1345:E1361))</f>
        <v/>
      </c>
    </row>
    <row r="1346" spans="1:7" x14ac:dyDescent="0.25">
      <c r="B1346" s="159"/>
      <c r="C1346" s="67" t="str">
        <f ca="1">IF(OFFSET(Zdroj!AJ$16,A1345-1,0)=0,"",CONCATENATE("A",$A$2+1," - ",Zdroj!$AJ$15))</f>
        <v/>
      </c>
      <c r="D1346" s="65" t="str">
        <f ca="1">IF(C1346="","",CONCATENATE(OFFSET(Zdroj!AJ$16,A1345-1,0)," - ",OFFSET(Zdroj!BM$16,A1345-1,0)))</f>
        <v/>
      </c>
      <c r="E1346" s="34" t="str">
        <f ca="1">IF(C1346="","",OFFSET(Zdroj!BN$16,A1345-1,0))</f>
        <v/>
      </c>
      <c r="F1346" s="157"/>
      <c r="G1346" s="158"/>
    </row>
    <row r="1347" spans="1:7" x14ac:dyDescent="0.25">
      <c r="B1347" s="159"/>
      <c r="C1347" s="67" t="str">
        <f ca="1">IF(OFFSET(Zdroj!AK$16,A1345-1,0)=0,"",CONCATENATE("A",$A$2+2," - ",Zdroj!$AK$15))</f>
        <v/>
      </c>
      <c r="D1347" s="65" t="str">
        <f ca="1">IF(C1347="","",CONCATENATE(OFFSET(Zdroj!AK$16,A1345-1,0)," - ",OFFSET(Zdroj!BO$16,A1345-1,0)))</f>
        <v/>
      </c>
      <c r="E1347" s="34" t="str">
        <f ca="1">IF(C1347="","",OFFSET(Zdroj!BP$16,A1345-1,0))</f>
        <v/>
      </c>
      <c r="F1347" s="157"/>
      <c r="G1347" s="158"/>
    </row>
    <row r="1348" spans="1:7" x14ac:dyDescent="0.25">
      <c r="B1348" s="159"/>
      <c r="C1348" s="67" t="str">
        <f ca="1">IF(OFFSET(Zdroj!AL$16,A1345-1,0)=0,"",CONCATENATE("A",$A$2+3," - ",Zdroj!$AL$15))</f>
        <v/>
      </c>
      <c r="D1348" s="65" t="str">
        <f ca="1">IF(C1348="","",CONCATENATE(OFFSET(Zdroj!AL$16,A1345-1,0)," - ",OFFSET(Zdroj!BQ$16,A1345-1,0)))</f>
        <v/>
      </c>
      <c r="E1348" s="34" t="str">
        <f ca="1">IF(C1348="","",OFFSET(Zdroj!BR$16,A1345-1,0))</f>
        <v/>
      </c>
      <c r="F1348" s="157"/>
      <c r="G1348" s="158"/>
    </row>
    <row r="1349" spans="1:7" x14ac:dyDescent="0.25">
      <c r="B1349" s="159"/>
      <c r="C1349" s="67" t="str">
        <f ca="1">IF(OFFSET(Zdroj!AM$16,A1345-1,0)=0,"",CONCATENATE("A",$A$2+4," - ",Zdroj!$AM$15))</f>
        <v/>
      </c>
      <c r="D1349" s="65" t="str">
        <f ca="1">IF(C1349="","",CONCATENATE(OFFSET(Zdroj!AM$16,A1345-1,0)," - ",OFFSET(Zdroj!BS$16,A1345-1,0)))</f>
        <v/>
      </c>
      <c r="E1349" s="34" t="str">
        <f ca="1">IF(C1349="","",OFFSET(Zdroj!BT$16,A1345-1,0))</f>
        <v/>
      </c>
      <c r="F1349" s="157"/>
      <c r="G1349" s="158"/>
    </row>
    <row r="1350" spans="1:7" x14ac:dyDescent="0.25">
      <c r="B1350" s="159"/>
      <c r="C1350" s="67" t="str">
        <f ca="1">IF(OFFSET(Zdroj!AN$16,A1345-1,0)=0,"",CONCATENATE("A",$A$2+5," - ",Zdroj!$AN$15))</f>
        <v/>
      </c>
      <c r="D1350" s="65" t="str">
        <f ca="1">IF(C1350="","",CONCATENATE(OFFSET(Zdroj!AN$16,A1345-1,0)," - ",OFFSET(Zdroj!BU$16,A1345-1,0)))</f>
        <v/>
      </c>
      <c r="E1350" s="34" t="str">
        <f ca="1">IF(C1350="","",OFFSET(Zdroj!BV$16,A1345-1,0))</f>
        <v/>
      </c>
      <c r="F1350" s="157"/>
      <c r="G1350" s="158"/>
    </row>
    <row r="1351" spans="1:7" x14ac:dyDescent="0.25">
      <c r="B1351" s="159"/>
      <c r="C1351" s="67" t="str">
        <f ca="1">IF(OFFSET(Zdroj!AO$16,A1345-1,0)=0,"",CONCATENATE("B",$A$2," - ",Zdroj!$AO$15))</f>
        <v/>
      </c>
      <c r="D1351" s="65" t="str">
        <f ca="1">IF(C1351="","",CONCATENATE(OFFSET(Zdroj!AO$16,A1345-1,0)))</f>
        <v/>
      </c>
      <c r="E1351" s="34" t="str">
        <f ca="1">IF(C1351="","",OFFSET(Zdroj!AP$16,A1345-1,0))</f>
        <v/>
      </c>
      <c r="F1351" s="157" t="str">
        <f t="shared" ref="F1351" ca="1" si="310">IF(SUM(E1351:E1359)=0,"",SUM(E1351:E1359))</f>
        <v/>
      </c>
      <c r="G1351" s="158"/>
    </row>
    <row r="1352" spans="1:7" x14ac:dyDescent="0.25">
      <c r="B1352" s="159"/>
      <c r="C1352" s="67" t="str">
        <f ca="1">IF(OFFSET(Zdroj!AQ$16,A1345-1,0)=0,"",CONCATENATE("B",$A$2+1," - ",Zdroj!$AQ$15))</f>
        <v/>
      </c>
      <c r="D1352" s="65" t="str">
        <f ca="1">IF(C1352="","",CONCATENATE(OFFSET(Zdroj!AQ$16,A1345-1,0)))</f>
        <v/>
      </c>
      <c r="E1352" s="34" t="str">
        <f ca="1">IF(C1352="","",OFFSET(Zdroj!AR$16,A1345-1,0))</f>
        <v/>
      </c>
      <c r="F1352" s="157"/>
      <c r="G1352" s="158"/>
    </row>
    <row r="1353" spans="1:7" x14ac:dyDescent="0.25">
      <c r="B1353" s="159"/>
      <c r="C1353" s="67" t="str">
        <f ca="1">IF(OFFSET(Zdroj!AS$16,A1345-1,0)=0,"",CONCATENATE("B",$A$2+2," - ",Zdroj!$AS$15))</f>
        <v/>
      </c>
      <c r="D1353" s="65" t="str">
        <f ca="1">IF(C1353="","",CONCATENATE(OFFSET(Zdroj!AS$16,A1345-1,0)))</f>
        <v/>
      </c>
      <c r="E1353" s="34" t="str">
        <f ca="1">IF(C1353="","",OFFSET(Zdroj!AT$16,A1345-1,0))</f>
        <v/>
      </c>
      <c r="F1353" s="157"/>
      <c r="G1353" s="158"/>
    </row>
    <row r="1354" spans="1:7" x14ac:dyDescent="0.25">
      <c r="B1354" s="159"/>
      <c r="C1354" s="67" t="str">
        <f ca="1">IF(OFFSET(Zdroj!AU$16,A1345-1,0)=0,"",CONCATENATE("B",$A$2+3," - ",Zdroj!$AU$15))</f>
        <v/>
      </c>
      <c r="D1354" s="65" t="str">
        <f ca="1">IF(C1354="","",CONCATENATE(OFFSET(Zdroj!AU$16,A1345-1,0)))</f>
        <v/>
      </c>
      <c r="E1354" s="34" t="str">
        <f ca="1">IF(C1354="","",OFFSET(Zdroj!AV$16,A1345-1,0))</f>
        <v/>
      </c>
      <c r="F1354" s="157"/>
      <c r="G1354" s="158"/>
    </row>
    <row r="1355" spans="1:7" x14ac:dyDescent="0.25">
      <c r="B1355" s="159"/>
      <c r="C1355" s="67" t="str">
        <f ca="1">IF(OFFSET(Zdroj!AW$16,A1345-1,0)=0,"",CONCATENATE("B",$A$2+4," - ",Zdroj!$AW$15))</f>
        <v/>
      </c>
      <c r="D1355" s="65" t="str">
        <f ca="1">IF(C1355="","",CONCATENATE(OFFSET(Zdroj!AW$16,A1345-1,0)))</f>
        <v/>
      </c>
      <c r="E1355" s="34" t="str">
        <f ca="1">IF(C1355="","",OFFSET(Zdroj!AX$16,A1345-1,0))</f>
        <v/>
      </c>
      <c r="F1355" s="157"/>
      <c r="G1355" s="158"/>
    </row>
    <row r="1356" spans="1:7" x14ac:dyDescent="0.25">
      <c r="B1356" s="159"/>
      <c r="C1356" s="67" t="str">
        <f ca="1">IF(OFFSET(Zdroj!AY$16,A1345-1,0)=0,"",CONCATENATE("B",$A$2+5," - ",Zdroj!$AY$15))</f>
        <v/>
      </c>
      <c r="D1356" s="65" t="str">
        <f ca="1">IF(C1356="","",CONCATENATE(OFFSET(Zdroj!AY$16,A1345-1,0)))</f>
        <v/>
      </c>
      <c r="E1356" s="34" t="str">
        <f ca="1">IF(C1356="","",OFFSET(Zdroj!AZ$16,A1345-1,0))</f>
        <v/>
      </c>
      <c r="F1356" s="157"/>
      <c r="G1356" s="158"/>
    </row>
    <row r="1357" spans="1:7" x14ac:dyDescent="0.25">
      <c r="B1357" s="159"/>
      <c r="C1357" s="67" t="str">
        <f ca="1">IF(OFFSET(Zdroj!BA$16,A1345-1,0)=0,"",CONCATENATE("B",$A$2+6," - ",Zdroj!$BA$15))</f>
        <v/>
      </c>
      <c r="D1357" s="65" t="str">
        <f ca="1">IF(C1357="","",CONCATENATE(OFFSET(Zdroj!BA$16,A1345-1,0)))</f>
        <v/>
      </c>
      <c r="E1357" s="34" t="str">
        <f ca="1">IF(C1357="","",OFFSET(Zdroj!BB$16,A1345-1,0))</f>
        <v/>
      </c>
      <c r="F1357" s="157"/>
      <c r="G1357" s="158"/>
    </row>
    <row r="1358" spans="1:7" x14ac:dyDescent="0.25">
      <c r="B1358" s="159"/>
      <c r="C1358" s="67" t="str">
        <f ca="1">IF(OFFSET(Zdroj!BC$16,A1345-1,0)=0,"",CONCATENATE("B",$A$2+7," - ",Zdroj!$BC$15))</f>
        <v/>
      </c>
      <c r="D1358" s="65" t="str">
        <f ca="1">IF(C1358="","",CONCATENATE(OFFSET(Zdroj!BC$16,A1345-1,0)))</f>
        <v/>
      </c>
      <c r="E1358" s="34" t="str">
        <f ca="1">IF(C1358="","",OFFSET(Zdroj!BD$16,A1345-1,0))</f>
        <v/>
      </c>
      <c r="F1358" s="157"/>
      <c r="G1358" s="158"/>
    </row>
    <row r="1359" spans="1:7" x14ac:dyDescent="0.25">
      <c r="B1359" s="159"/>
      <c r="C1359" s="67" t="str">
        <f ca="1">IF(OFFSET(Zdroj!BE$16,A1345-1,0)=0,"",CONCATENATE("B",$A$2+8," - ",Zdroj!$BE$15))</f>
        <v/>
      </c>
      <c r="D1359" s="65" t="str">
        <f ca="1">IF(C1359="","",CONCATENATE(OFFSET(Zdroj!BE$16,A1345-1,0)))</f>
        <v/>
      </c>
      <c r="E1359" s="34" t="str">
        <f ca="1">IF(C1359="","",OFFSET(Zdroj!BF$16,A1345-1,0))</f>
        <v/>
      </c>
      <c r="F1359" s="157"/>
      <c r="G1359" s="158"/>
    </row>
    <row r="1360" spans="1:7" x14ac:dyDescent="0.25">
      <c r="B1360" s="159"/>
      <c r="C1360" s="67" t="str">
        <f ca="1">IF(OFFSET(Zdroj!BG$16,A1345-1,0)=0,"",CONCATENATE("C",$A$2," - ",Zdroj!$BG$15))</f>
        <v/>
      </c>
      <c r="D1360" s="65" t="str">
        <f ca="1">IF(C1360="","",CONCATENATE(OFFSET(Zdroj!BG$16,A1345-1,0)))</f>
        <v/>
      </c>
      <c r="E1360" s="34" t="str">
        <f ca="1">IF(C1360="","",OFFSET(Zdroj!BH$16,A1345-1,0))</f>
        <v/>
      </c>
      <c r="F1360" s="157" t="str">
        <f t="shared" ref="F1360" ca="1" si="311">IF(SUM(E1360:E1361)=0,"",SUM(E1360:E1361))</f>
        <v/>
      </c>
      <c r="G1360" s="158"/>
    </row>
    <row r="1361" spans="1:7" x14ac:dyDescent="0.25">
      <c r="B1361" s="159"/>
      <c r="C1361" s="67" t="str">
        <f ca="1">IF(OFFSET(Zdroj!BI$16,A1345-1,0)=0,"",CONCATENATE("C",$A$2+1," - ",Zdroj!$BI$15))</f>
        <v/>
      </c>
      <c r="D1361" s="65" t="str">
        <f ca="1">IF(C1361="","",CONCATENATE(OFFSET(Zdroj!BI$16,A1345-1,0)))</f>
        <v/>
      </c>
      <c r="E1361" s="34" t="str">
        <f ca="1">IF(C1361="","",OFFSET(Zdroj!BJ$16,A1345-1,0))</f>
        <v/>
      </c>
      <c r="F1361" s="157"/>
      <c r="G1361" s="158"/>
    </row>
    <row r="1362" spans="1:7" x14ac:dyDescent="0.25">
      <c r="A1362">
        <f>SUM((ROW()+15)/17)</f>
        <v>81</v>
      </c>
      <c r="B1362" s="159" t="str">
        <f ca="1">IF(OFFSET(Zdroj!$B$16,A1362-1,0)&gt;0,CONCATENATE(A1362,"
","___ ","
",OFFSET(Zdroj!$B$16,A1362-1,0)),"")</f>
        <v/>
      </c>
      <c r="C1362" s="67" t="str">
        <f ca="1">IF(OFFSET(Zdroj!AI$16,A1362-1,0)=0,"",CONCATENATE("A",$A$2," - ",Zdroj!$AI$15))</f>
        <v/>
      </c>
      <c r="D1362" s="65" t="str">
        <f ca="1">IF(C1362="","",CONCATENATE(OFFSET(Zdroj!AI$16,A1362-1,0)," - ",OFFSET(Zdroj!BK$16,A1362-1,0)))</f>
        <v/>
      </c>
      <c r="E1362" s="34" t="str">
        <f ca="1">IF(C1362="","",OFFSET(Zdroj!BL$16,A1362-1,0))</f>
        <v/>
      </c>
      <c r="F1362" s="157" t="str">
        <f t="shared" ref="F1362" ca="1" si="312">IF(SUM(E1362:E1367)=0,"",SUM(E1362:E1367))</f>
        <v/>
      </c>
      <c r="G1362" s="158" t="str">
        <f t="shared" ref="G1362" ca="1" si="313">IF(SUM(E1362:E1378)=0,"",SUM(E1362:E1378))</f>
        <v/>
      </c>
    </row>
    <row r="1363" spans="1:7" x14ac:dyDescent="0.25">
      <c r="B1363" s="159"/>
      <c r="C1363" s="67" t="str">
        <f ca="1">IF(OFFSET(Zdroj!AJ$16,A1362-1,0)=0,"",CONCATENATE("A",$A$2+1," - ",Zdroj!$AJ$15))</f>
        <v/>
      </c>
      <c r="D1363" s="65" t="str">
        <f ca="1">IF(C1363="","",CONCATENATE(OFFSET(Zdroj!AJ$16,A1362-1,0)," - ",OFFSET(Zdroj!BM$16,A1362-1,0)))</f>
        <v/>
      </c>
      <c r="E1363" s="34" t="str">
        <f ca="1">IF(C1363="","",OFFSET(Zdroj!BN$16,A1362-1,0))</f>
        <v/>
      </c>
      <c r="F1363" s="157"/>
      <c r="G1363" s="158"/>
    </row>
    <row r="1364" spans="1:7" x14ac:dyDescent="0.25">
      <c r="B1364" s="159"/>
      <c r="C1364" s="67" t="str">
        <f ca="1">IF(OFFSET(Zdroj!AK$16,A1362-1,0)=0,"",CONCATENATE("A",$A$2+2," - ",Zdroj!$AK$15))</f>
        <v/>
      </c>
      <c r="D1364" s="65" t="str">
        <f ca="1">IF(C1364="","",CONCATENATE(OFFSET(Zdroj!AK$16,A1362-1,0)," - ",OFFSET(Zdroj!BO$16,A1362-1,0)))</f>
        <v/>
      </c>
      <c r="E1364" s="34" t="str">
        <f ca="1">IF(C1364="","",OFFSET(Zdroj!BP$16,A1362-1,0))</f>
        <v/>
      </c>
      <c r="F1364" s="157"/>
      <c r="G1364" s="158"/>
    </row>
    <row r="1365" spans="1:7" x14ac:dyDescent="0.25">
      <c r="B1365" s="159"/>
      <c r="C1365" s="67" t="str">
        <f ca="1">IF(OFFSET(Zdroj!AL$16,A1362-1,0)=0,"",CONCATENATE("A",$A$2+3," - ",Zdroj!$AL$15))</f>
        <v/>
      </c>
      <c r="D1365" s="65" t="str">
        <f ca="1">IF(C1365="","",CONCATENATE(OFFSET(Zdroj!AL$16,A1362-1,0)," - ",OFFSET(Zdroj!BQ$16,A1362-1,0)))</f>
        <v/>
      </c>
      <c r="E1365" s="34" t="str">
        <f ca="1">IF(C1365="","",OFFSET(Zdroj!BR$16,A1362-1,0))</f>
        <v/>
      </c>
      <c r="F1365" s="157"/>
      <c r="G1365" s="158"/>
    </row>
    <row r="1366" spans="1:7" x14ac:dyDescent="0.25">
      <c r="B1366" s="159"/>
      <c r="C1366" s="67" t="str">
        <f ca="1">IF(OFFSET(Zdroj!AM$16,A1362-1,0)=0,"",CONCATENATE("A",$A$2+4," - ",Zdroj!$AM$15))</f>
        <v/>
      </c>
      <c r="D1366" s="65" t="str">
        <f ca="1">IF(C1366="","",CONCATENATE(OFFSET(Zdroj!AM$16,A1362-1,0)," - ",OFFSET(Zdroj!BS$16,A1362-1,0)))</f>
        <v/>
      </c>
      <c r="E1366" s="34" t="str">
        <f ca="1">IF(C1366="","",OFFSET(Zdroj!BT$16,A1362-1,0))</f>
        <v/>
      </c>
      <c r="F1366" s="157"/>
      <c r="G1366" s="158"/>
    </row>
    <row r="1367" spans="1:7" x14ac:dyDescent="0.25">
      <c r="B1367" s="159"/>
      <c r="C1367" s="67" t="str">
        <f ca="1">IF(OFFSET(Zdroj!AN$16,A1362-1,0)=0,"",CONCATENATE("A",$A$2+5," - ",Zdroj!$AN$15))</f>
        <v/>
      </c>
      <c r="D1367" s="65" t="str">
        <f ca="1">IF(C1367="","",CONCATENATE(OFFSET(Zdroj!AN$16,A1362-1,0)," - ",OFFSET(Zdroj!BU$16,A1362-1,0)))</f>
        <v/>
      </c>
      <c r="E1367" s="34" t="str">
        <f ca="1">IF(C1367="","",OFFSET(Zdroj!BV$16,A1362-1,0))</f>
        <v/>
      </c>
      <c r="F1367" s="157"/>
      <c r="G1367" s="158"/>
    </row>
    <row r="1368" spans="1:7" x14ac:dyDescent="0.25">
      <c r="B1368" s="159"/>
      <c r="C1368" s="67" t="str">
        <f ca="1">IF(OFFSET(Zdroj!AO$16,A1362-1,0)=0,"",CONCATENATE("B",$A$2," - ",Zdroj!$AO$15))</f>
        <v/>
      </c>
      <c r="D1368" s="65" t="str">
        <f ca="1">IF(C1368="","",CONCATENATE(OFFSET(Zdroj!AO$16,A1362-1,0)))</f>
        <v/>
      </c>
      <c r="E1368" s="34" t="str">
        <f ca="1">IF(C1368="","",OFFSET(Zdroj!AP$16,A1362-1,0))</f>
        <v/>
      </c>
      <c r="F1368" s="157" t="str">
        <f t="shared" ref="F1368" ca="1" si="314">IF(SUM(E1368:E1376)=0,"",SUM(E1368:E1376))</f>
        <v/>
      </c>
      <c r="G1368" s="158"/>
    </row>
    <row r="1369" spans="1:7" x14ac:dyDescent="0.25">
      <c r="B1369" s="159"/>
      <c r="C1369" s="67" t="str">
        <f ca="1">IF(OFFSET(Zdroj!AQ$16,A1362-1,0)=0,"",CONCATENATE("B",$A$2+1," - ",Zdroj!$AQ$15))</f>
        <v/>
      </c>
      <c r="D1369" s="65" t="str">
        <f ca="1">IF(C1369="","",CONCATENATE(OFFSET(Zdroj!AQ$16,A1362-1,0)))</f>
        <v/>
      </c>
      <c r="E1369" s="34" t="str">
        <f ca="1">IF(C1369="","",OFFSET(Zdroj!AR$16,A1362-1,0))</f>
        <v/>
      </c>
      <c r="F1369" s="157"/>
      <c r="G1369" s="158"/>
    </row>
    <row r="1370" spans="1:7" x14ac:dyDescent="0.25">
      <c r="B1370" s="159"/>
      <c r="C1370" s="67" t="str">
        <f ca="1">IF(OFFSET(Zdroj!AS$16,A1362-1,0)=0,"",CONCATENATE("B",$A$2+2," - ",Zdroj!$AS$15))</f>
        <v/>
      </c>
      <c r="D1370" s="65" t="str">
        <f ca="1">IF(C1370="","",CONCATENATE(OFFSET(Zdroj!AS$16,A1362-1,0)))</f>
        <v/>
      </c>
      <c r="E1370" s="34" t="str">
        <f ca="1">IF(C1370="","",OFFSET(Zdroj!AT$16,A1362-1,0))</f>
        <v/>
      </c>
      <c r="F1370" s="157"/>
      <c r="G1370" s="158"/>
    </row>
    <row r="1371" spans="1:7" x14ac:dyDescent="0.25">
      <c r="B1371" s="159"/>
      <c r="C1371" s="67" t="str">
        <f ca="1">IF(OFFSET(Zdroj!AU$16,A1362-1,0)=0,"",CONCATENATE("B",$A$2+3," - ",Zdroj!$AU$15))</f>
        <v/>
      </c>
      <c r="D1371" s="65" t="str">
        <f ca="1">IF(C1371="","",CONCATENATE(OFFSET(Zdroj!AU$16,A1362-1,0)))</f>
        <v/>
      </c>
      <c r="E1371" s="34" t="str">
        <f ca="1">IF(C1371="","",OFFSET(Zdroj!AV$16,A1362-1,0))</f>
        <v/>
      </c>
      <c r="F1371" s="157"/>
      <c r="G1371" s="158"/>
    </row>
    <row r="1372" spans="1:7" x14ac:dyDescent="0.25">
      <c r="B1372" s="159"/>
      <c r="C1372" s="67" t="str">
        <f ca="1">IF(OFFSET(Zdroj!AW$16,A1362-1,0)=0,"",CONCATENATE("B",$A$2+4," - ",Zdroj!$AW$15))</f>
        <v/>
      </c>
      <c r="D1372" s="65" t="str">
        <f ca="1">IF(C1372="","",CONCATENATE(OFFSET(Zdroj!AW$16,A1362-1,0)))</f>
        <v/>
      </c>
      <c r="E1372" s="34" t="str">
        <f ca="1">IF(C1372="","",OFFSET(Zdroj!AX$16,A1362-1,0))</f>
        <v/>
      </c>
      <c r="F1372" s="157"/>
      <c r="G1372" s="158"/>
    </row>
    <row r="1373" spans="1:7" x14ac:dyDescent="0.25">
      <c r="B1373" s="159"/>
      <c r="C1373" s="67" t="str">
        <f ca="1">IF(OFFSET(Zdroj!AY$16,A1362-1,0)=0,"",CONCATENATE("B",$A$2+5," - ",Zdroj!$AY$15))</f>
        <v/>
      </c>
      <c r="D1373" s="65" t="str">
        <f ca="1">IF(C1373="","",CONCATENATE(OFFSET(Zdroj!AY$16,A1362-1,0)))</f>
        <v/>
      </c>
      <c r="E1373" s="34" t="str">
        <f ca="1">IF(C1373="","",OFFSET(Zdroj!AZ$16,A1362-1,0))</f>
        <v/>
      </c>
      <c r="F1373" s="157"/>
      <c r="G1373" s="158"/>
    </row>
    <row r="1374" spans="1:7" x14ac:dyDescent="0.25">
      <c r="B1374" s="159"/>
      <c r="C1374" s="67" t="str">
        <f ca="1">IF(OFFSET(Zdroj!BA$16,A1362-1,0)=0,"",CONCATENATE("B",$A$2+6," - ",Zdroj!$BA$15))</f>
        <v/>
      </c>
      <c r="D1374" s="65" t="str">
        <f ca="1">IF(C1374="","",CONCATENATE(OFFSET(Zdroj!BA$16,A1362-1,0)))</f>
        <v/>
      </c>
      <c r="E1374" s="34" t="str">
        <f ca="1">IF(C1374="","",OFFSET(Zdroj!BB$16,A1362-1,0))</f>
        <v/>
      </c>
      <c r="F1374" s="157"/>
      <c r="G1374" s="158"/>
    </row>
    <row r="1375" spans="1:7" x14ac:dyDescent="0.25">
      <c r="B1375" s="159"/>
      <c r="C1375" s="67" t="str">
        <f ca="1">IF(OFFSET(Zdroj!BC$16,A1362-1,0)=0,"",CONCATENATE("B",$A$2+7," - ",Zdroj!$BC$15))</f>
        <v/>
      </c>
      <c r="D1375" s="65" t="str">
        <f ca="1">IF(C1375="","",CONCATENATE(OFFSET(Zdroj!BC$16,A1362-1,0)))</f>
        <v/>
      </c>
      <c r="E1375" s="34" t="str">
        <f ca="1">IF(C1375="","",OFFSET(Zdroj!BD$16,A1362-1,0))</f>
        <v/>
      </c>
      <c r="F1375" s="157"/>
      <c r="G1375" s="158"/>
    </row>
    <row r="1376" spans="1:7" x14ac:dyDescent="0.25">
      <c r="B1376" s="159"/>
      <c r="C1376" s="67" t="str">
        <f ca="1">IF(OFFSET(Zdroj!BE$16,A1362-1,0)=0,"",CONCATENATE("B",$A$2+8," - ",Zdroj!$BE$15))</f>
        <v/>
      </c>
      <c r="D1376" s="65" t="str">
        <f ca="1">IF(C1376="","",CONCATENATE(OFFSET(Zdroj!BE$16,A1362-1,0)))</f>
        <v/>
      </c>
      <c r="E1376" s="34" t="str">
        <f ca="1">IF(C1376="","",OFFSET(Zdroj!BF$16,A1362-1,0))</f>
        <v/>
      </c>
      <c r="F1376" s="157"/>
      <c r="G1376" s="158"/>
    </row>
    <row r="1377" spans="1:7" x14ac:dyDescent="0.25">
      <c r="B1377" s="159"/>
      <c r="C1377" s="67" t="str">
        <f ca="1">IF(OFFSET(Zdroj!BG$16,A1362-1,0)=0,"",CONCATENATE("C",$A$2," - ",Zdroj!$BG$15))</f>
        <v/>
      </c>
      <c r="D1377" s="65" t="str">
        <f ca="1">IF(C1377="","",CONCATENATE(OFFSET(Zdroj!BG$16,A1362-1,0)))</f>
        <v/>
      </c>
      <c r="E1377" s="34" t="str">
        <f ca="1">IF(C1377="","",OFFSET(Zdroj!BH$16,A1362-1,0))</f>
        <v/>
      </c>
      <c r="F1377" s="157" t="str">
        <f t="shared" ref="F1377" ca="1" si="315">IF(SUM(E1377:E1378)=0,"",SUM(E1377:E1378))</f>
        <v/>
      </c>
      <c r="G1377" s="158"/>
    </row>
    <row r="1378" spans="1:7" x14ac:dyDescent="0.25">
      <c r="B1378" s="159"/>
      <c r="C1378" s="67" t="str">
        <f ca="1">IF(OFFSET(Zdroj!BI$16,A1362-1,0)=0,"",CONCATENATE("C",$A$2+1," - ",Zdroj!$BI$15))</f>
        <v/>
      </c>
      <c r="D1378" s="65" t="str">
        <f ca="1">IF(C1378="","",CONCATENATE(OFFSET(Zdroj!BI$16,A1362-1,0)))</f>
        <v/>
      </c>
      <c r="E1378" s="34" t="str">
        <f ca="1">IF(C1378="","",OFFSET(Zdroj!BJ$16,A1362-1,0))</f>
        <v/>
      </c>
      <c r="F1378" s="157"/>
      <c r="G1378" s="158"/>
    </row>
    <row r="1379" spans="1:7" x14ac:dyDescent="0.25">
      <c r="A1379">
        <f>SUM((ROW()+15)/17)</f>
        <v>82</v>
      </c>
      <c r="B1379" s="159" t="str">
        <f ca="1">IF(OFFSET(Zdroj!$B$16,A1379-1,0)&gt;0,CONCATENATE(A1379,"
","___ ","
",OFFSET(Zdroj!$B$16,A1379-1,0)),"")</f>
        <v/>
      </c>
      <c r="C1379" s="67" t="str">
        <f ca="1">IF(OFFSET(Zdroj!AI$16,A1379-1,0)=0,"",CONCATENATE("A",$A$2," - ",Zdroj!$AI$15))</f>
        <v/>
      </c>
      <c r="D1379" s="65" t="str">
        <f ca="1">IF(C1379="","",CONCATENATE(OFFSET(Zdroj!AI$16,A1379-1,0)," - ",OFFSET(Zdroj!BK$16,A1379-1,0)))</f>
        <v/>
      </c>
      <c r="E1379" s="34" t="str">
        <f ca="1">IF(C1379="","",OFFSET(Zdroj!BL$16,A1379-1,0))</f>
        <v/>
      </c>
      <c r="F1379" s="157" t="str">
        <f t="shared" ref="F1379" ca="1" si="316">IF(SUM(E1379:E1384)=0,"",SUM(E1379:E1384))</f>
        <v/>
      </c>
      <c r="G1379" s="158" t="str">
        <f t="shared" ref="G1379" ca="1" si="317">IF(SUM(E1379:E1395)=0,"",SUM(E1379:E1395))</f>
        <v/>
      </c>
    </row>
    <row r="1380" spans="1:7" x14ac:dyDescent="0.25">
      <c r="B1380" s="159"/>
      <c r="C1380" s="67" t="str">
        <f ca="1">IF(OFFSET(Zdroj!AJ$16,A1379-1,0)=0,"",CONCATENATE("A",$A$2+1," - ",Zdroj!$AJ$15))</f>
        <v/>
      </c>
      <c r="D1380" s="65" t="str">
        <f ca="1">IF(C1380="","",CONCATENATE(OFFSET(Zdroj!AJ$16,A1379-1,0)," - ",OFFSET(Zdroj!BM$16,A1379-1,0)))</f>
        <v/>
      </c>
      <c r="E1380" s="34" t="str">
        <f ca="1">IF(C1380="","",OFFSET(Zdroj!BN$16,A1379-1,0))</f>
        <v/>
      </c>
      <c r="F1380" s="157"/>
      <c r="G1380" s="158"/>
    </row>
    <row r="1381" spans="1:7" x14ac:dyDescent="0.25">
      <c r="B1381" s="159"/>
      <c r="C1381" s="67" t="str">
        <f ca="1">IF(OFFSET(Zdroj!AK$16,A1379-1,0)=0,"",CONCATENATE("A",$A$2+2," - ",Zdroj!$AK$15))</f>
        <v/>
      </c>
      <c r="D1381" s="65" t="str">
        <f ca="1">IF(C1381="","",CONCATENATE(OFFSET(Zdroj!AK$16,A1379-1,0)," - ",OFFSET(Zdroj!BO$16,A1379-1,0)))</f>
        <v/>
      </c>
      <c r="E1381" s="34" t="str">
        <f ca="1">IF(C1381="","",OFFSET(Zdroj!BP$16,A1379-1,0))</f>
        <v/>
      </c>
      <c r="F1381" s="157"/>
      <c r="G1381" s="158"/>
    </row>
    <row r="1382" spans="1:7" x14ac:dyDescent="0.25">
      <c r="B1382" s="159"/>
      <c r="C1382" s="67" t="str">
        <f ca="1">IF(OFFSET(Zdroj!AL$16,A1379-1,0)=0,"",CONCATENATE("A",$A$2+3," - ",Zdroj!$AL$15))</f>
        <v/>
      </c>
      <c r="D1382" s="65" t="str">
        <f ca="1">IF(C1382="","",CONCATENATE(OFFSET(Zdroj!AL$16,A1379-1,0)," - ",OFFSET(Zdroj!BQ$16,A1379-1,0)))</f>
        <v/>
      </c>
      <c r="E1382" s="34" t="str">
        <f ca="1">IF(C1382="","",OFFSET(Zdroj!BR$16,A1379-1,0))</f>
        <v/>
      </c>
      <c r="F1382" s="157"/>
      <c r="G1382" s="158"/>
    </row>
    <row r="1383" spans="1:7" x14ac:dyDescent="0.25">
      <c r="B1383" s="159"/>
      <c r="C1383" s="67" t="str">
        <f ca="1">IF(OFFSET(Zdroj!AM$16,A1379-1,0)=0,"",CONCATENATE("A",$A$2+4," - ",Zdroj!$AM$15))</f>
        <v/>
      </c>
      <c r="D1383" s="65" t="str">
        <f ca="1">IF(C1383="","",CONCATENATE(OFFSET(Zdroj!AM$16,A1379-1,0)," - ",OFFSET(Zdroj!BS$16,A1379-1,0)))</f>
        <v/>
      </c>
      <c r="E1383" s="34" t="str">
        <f ca="1">IF(C1383="","",OFFSET(Zdroj!BT$16,A1379-1,0))</f>
        <v/>
      </c>
      <c r="F1383" s="157"/>
      <c r="G1383" s="158"/>
    </row>
    <row r="1384" spans="1:7" x14ac:dyDescent="0.25">
      <c r="B1384" s="159"/>
      <c r="C1384" s="67" t="str">
        <f ca="1">IF(OFFSET(Zdroj!AN$16,A1379-1,0)=0,"",CONCATENATE("A",$A$2+5," - ",Zdroj!$AN$15))</f>
        <v/>
      </c>
      <c r="D1384" s="65" t="str">
        <f ca="1">IF(C1384="","",CONCATENATE(OFFSET(Zdroj!AN$16,A1379-1,0)," - ",OFFSET(Zdroj!BU$16,A1379-1,0)))</f>
        <v/>
      </c>
      <c r="E1384" s="34" t="str">
        <f ca="1">IF(C1384="","",OFFSET(Zdroj!BV$16,A1379-1,0))</f>
        <v/>
      </c>
      <c r="F1384" s="157"/>
      <c r="G1384" s="158"/>
    </row>
    <row r="1385" spans="1:7" x14ac:dyDescent="0.25">
      <c r="B1385" s="159"/>
      <c r="C1385" s="67" t="str">
        <f ca="1">IF(OFFSET(Zdroj!AO$16,A1379-1,0)=0,"",CONCATENATE("B",$A$2," - ",Zdroj!$AO$15))</f>
        <v/>
      </c>
      <c r="D1385" s="65" t="str">
        <f ca="1">IF(C1385="","",CONCATENATE(OFFSET(Zdroj!AO$16,A1379-1,0)))</f>
        <v/>
      </c>
      <c r="E1385" s="34" t="str">
        <f ca="1">IF(C1385="","",OFFSET(Zdroj!AP$16,A1379-1,0))</f>
        <v/>
      </c>
      <c r="F1385" s="157" t="str">
        <f t="shared" ref="F1385" ca="1" si="318">IF(SUM(E1385:E1393)=0,"",SUM(E1385:E1393))</f>
        <v/>
      </c>
      <c r="G1385" s="158"/>
    </row>
    <row r="1386" spans="1:7" x14ac:dyDescent="0.25">
      <c r="B1386" s="159"/>
      <c r="C1386" s="67" t="str">
        <f ca="1">IF(OFFSET(Zdroj!AQ$16,A1379-1,0)=0,"",CONCATENATE("B",$A$2+1," - ",Zdroj!$AQ$15))</f>
        <v/>
      </c>
      <c r="D1386" s="65" t="str">
        <f ca="1">IF(C1386="","",CONCATENATE(OFFSET(Zdroj!AQ$16,A1379-1,0)))</f>
        <v/>
      </c>
      <c r="E1386" s="34" t="str">
        <f ca="1">IF(C1386="","",OFFSET(Zdroj!AR$16,A1379-1,0))</f>
        <v/>
      </c>
      <c r="F1386" s="157"/>
      <c r="G1386" s="158"/>
    </row>
    <row r="1387" spans="1:7" x14ac:dyDescent="0.25">
      <c r="B1387" s="159"/>
      <c r="C1387" s="67" t="str">
        <f ca="1">IF(OFFSET(Zdroj!AS$16,A1379-1,0)=0,"",CONCATENATE("B",$A$2+2," - ",Zdroj!$AS$15))</f>
        <v/>
      </c>
      <c r="D1387" s="65" t="str">
        <f ca="1">IF(C1387="","",CONCATENATE(OFFSET(Zdroj!AS$16,A1379-1,0)))</f>
        <v/>
      </c>
      <c r="E1387" s="34" t="str">
        <f ca="1">IF(C1387="","",OFFSET(Zdroj!AT$16,A1379-1,0))</f>
        <v/>
      </c>
      <c r="F1387" s="157"/>
      <c r="G1387" s="158"/>
    </row>
    <row r="1388" spans="1:7" x14ac:dyDescent="0.25">
      <c r="B1388" s="159"/>
      <c r="C1388" s="67" t="str">
        <f ca="1">IF(OFFSET(Zdroj!AU$16,A1379-1,0)=0,"",CONCATENATE("B",$A$2+3," - ",Zdroj!$AU$15))</f>
        <v/>
      </c>
      <c r="D1388" s="65" t="str">
        <f ca="1">IF(C1388="","",CONCATENATE(OFFSET(Zdroj!AU$16,A1379-1,0)))</f>
        <v/>
      </c>
      <c r="E1388" s="34" t="str">
        <f ca="1">IF(C1388="","",OFFSET(Zdroj!AV$16,A1379-1,0))</f>
        <v/>
      </c>
      <c r="F1388" s="157"/>
      <c r="G1388" s="158"/>
    </row>
    <row r="1389" spans="1:7" x14ac:dyDescent="0.25">
      <c r="B1389" s="159"/>
      <c r="C1389" s="67" t="str">
        <f ca="1">IF(OFFSET(Zdroj!AW$16,A1379-1,0)=0,"",CONCATENATE("B",$A$2+4," - ",Zdroj!$AW$15))</f>
        <v/>
      </c>
      <c r="D1389" s="65" t="str">
        <f ca="1">IF(C1389="","",CONCATENATE(OFFSET(Zdroj!AW$16,A1379-1,0)))</f>
        <v/>
      </c>
      <c r="E1389" s="34" t="str">
        <f ca="1">IF(C1389="","",OFFSET(Zdroj!AX$16,A1379-1,0))</f>
        <v/>
      </c>
      <c r="F1389" s="157"/>
      <c r="G1389" s="158"/>
    </row>
    <row r="1390" spans="1:7" x14ac:dyDescent="0.25">
      <c r="B1390" s="159"/>
      <c r="C1390" s="67" t="str">
        <f ca="1">IF(OFFSET(Zdroj!AY$16,A1379-1,0)=0,"",CONCATENATE("B",$A$2+5," - ",Zdroj!$AY$15))</f>
        <v/>
      </c>
      <c r="D1390" s="65" t="str">
        <f ca="1">IF(C1390="","",CONCATENATE(OFFSET(Zdroj!AY$16,A1379-1,0)))</f>
        <v/>
      </c>
      <c r="E1390" s="34" t="str">
        <f ca="1">IF(C1390="","",OFFSET(Zdroj!AZ$16,A1379-1,0))</f>
        <v/>
      </c>
      <c r="F1390" s="157"/>
      <c r="G1390" s="158"/>
    </row>
    <row r="1391" spans="1:7" x14ac:dyDescent="0.25">
      <c r="B1391" s="159"/>
      <c r="C1391" s="67" t="str">
        <f ca="1">IF(OFFSET(Zdroj!BA$16,A1379-1,0)=0,"",CONCATENATE("B",$A$2+6," - ",Zdroj!$BA$15))</f>
        <v/>
      </c>
      <c r="D1391" s="65" t="str">
        <f ca="1">IF(C1391="","",CONCATENATE(OFFSET(Zdroj!BA$16,A1379-1,0)))</f>
        <v/>
      </c>
      <c r="E1391" s="34" t="str">
        <f ca="1">IF(C1391="","",OFFSET(Zdroj!BB$16,A1379-1,0))</f>
        <v/>
      </c>
      <c r="F1391" s="157"/>
      <c r="G1391" s="158"/>
    </row>
    <row r="1392" spans="1:7" x14ac:dyDescent="0.25">
      <c r="B1392" s="159"/>
      <c r="C1392" s="67" t="str">
        <f ca="1">IF(OFFSET(Zdroj!BC$16,A1379-1,0)=0,"",CONCATENATE("B",$A$2+7," - ",Zdroj!$BC$15))</f>
        <v/>
      </c>
      <c r="D1392" s="65" t="str">
        <f ca="1">IF(C1392="","",CONCATENATE(OFFSET(Zdroj!BC$16,A1379-1,0)))</f>
        <v/>
      </c>
      <c r="E1392" s="34" t="str">
        <f ca="1">IF(C1392="","",OFFSET(Zdroj!BD$16,A1379-1,0))</f>
        <v/>
      </c>
      <c r="F1392" s="157"/>
      <c r="G1392" s="158"/>
    </row>
    <row r="1393" spans="1:7" x14ac:dyDescent="0.25">
      <c r="B1393" s="159"/>
      <c r="C1393" s="67" t="str">
        <f ca="1">IF(OFFSET(Zdroj!BE$16,A1379-1,0)=0,"",CONCATENATE("B",$A$2+8," - ",Zdroj!$BE$15))</f>
        <v/>
      </c>
      <c r="D1393" s="65" t="str">
        <f ca="1">IF(C1393="","",CONCATENATE(OFFSET(Zdroj!BE$16,A1379-1,0)))</f>
        <v/>
      </c>
      <c r="E1393" s="34" t="str">
        <f ca="1">IF(C1393="","",OFFSET(Zdroj!BF$16,A1379-1,0))</f>
        <v/>
      </c>
      <c r="F1393" s="157"/>
      <c r="G1393" s="158"/>
    </row>
    <row r="1394" spans="1:7" x14ac:dyDescent="0.25">
      <c r="B1394" s="159"/>
      <c r="C1394" s="67" t="str">
        <f ca="1">IF(OFFSET(Zdroj!BG$16,A1379-1,0)=0,"",CONCATENATE("C",$A$2," - ",Zdroj!$BG$15))</f>
        <v/>
      </c>
      <c r="D1394" s="65" t="str">
        <f ca="1">IF(C1394="","",CONCATENATE(OFFSET(Zdroj!BG$16,A1379-1,0)))</f>
        <v/>
      </c>
      <c r="E1394" s="34" t="str">
        <f ca="1">IF(C1394="","",OFFSET(Zdroj!BH$16,A1379-1,0))</f>
        <v/>
      </c>
      <c r="F1394" s="157" t="str">
        <f t="shared" ref="F1394" ca="1" si="319">IF(SUM(E1394:E1395)=0,"",SUM(E1394:E1395))</f>
        <v/>
      </c>
      <c r="G1394" s="158"/>
    </row>
    <row r="1395" spans="1:7" x14ac:dyDescent="0.25">
      <c r="B1395" s="159"/>
      <c r="C1395" s="67" t="str">
        <f ca="1">IF(OFFSET(Zdroj!BI$16,A1379-1,0)=0,"",CONCATENATE("C",$A$2+1," - ",Zdroj!$BI$15))</f>
        <v/>
      </c>
      <c r="D1395" s="65" t="str">
        <f ca="1">IF(C1395="","",CONCATENATE(OFFSET(Zdroj!BI$16,A1379-1,0)))</f>
        <v/>
      </c>
      <c r="E1395" s="34" t="str">
        <f ca="1">IF(C1395="","",OFFSET(Zdroj!BJ$16,A1379-1,0))</f>
        <v/>
      </c>
      <c r="F1395" s="157"/>
      <c r="G1395" s="158"/>
    </row>
    <row r="1396" spans="1:7" x14ac:dyDescent="0.25">
      <c r="A1396">
        <f>SUM((ROW()+15)/17)</f>
        <v>83</v>
      </c>
      <c r="B1396" s="159" t="str">
        <f ca="1">IF(OFFSET(Zdroj!$B$16,A1396-1,0)&gt;0,CONCATENATE(A1396,"
","___ ","
",OFFSET(Zdroj!$B$16,A1396-1,0)),"")</f>
        <v/>
      </c>
      <c r="C1396" s="67" t="str">
        <f ca="1">IF(OFFSET(Zdroj!AI$16,A1396-1,0)=0,"",CONCATENATE("A",$A$2," - ",Zdroj!$AI$15))</f>
        <v/>
      </c>
      <c r="D1396" s="65" t="str">
        <f ca="1">IF(C1396="","",CONCATENATE(OFFSET(Zdroj!AI$16,A1396-1,0)," - ",OFFSET(Zdroj!BK$16,A1396-1,0)))</f>
        <v/>
      </c>
      <c r="E1396" s="34" t="str">
        <f ca="1">IF(C1396="","",OFFSET(Zdroj!BL$16,A1396-1,0))</f>
        <v/>
      </c>
      <c r="F1396" s="157" t="str">
        <f t="shared" ref="F1396" ca="1" si="320">IF(SUM(E1396:E1401)=0,"",SUM(E1396:E1401))</f>
        <v/>
      </c>
      <c r="G1396" s="158" t="str">
        <f t="shared" ref="G1396" ca="1" si="321">IF(SUM(E1396:E1412)=0,"",SUM(E1396:E1412))</f>
        <v/>
      </c>
    </row>
    <row r="1397" spans="1:7" x14ac:dyDescent="0.25">
      <c r="B1397" s="159"/>
      <c r="C1397" s="67" t="str">
        <f ca="1">IF(OFFSET(Zdroj!AJ$16,A1396-1,0)=0,"",CONCATENATE("A",$A$2+1," - ",Zdroj!$AJ$15))</f>
        <v/>
      </c>
      <c r="D1397" s="65" t="str">
        <f ca="1">IF(C1397="","",CONCATENATE(OFFSET(Zdroj!AJ$16,A1396-1,0)," - ",OFFSET(Zdroj!BM$16,A1396-1,0)))</f>
        <v/>
      </c>
      <c r="E1397" s="34" t="str">
        <f ca="1">IF(C1397="","",OFFSET(Zdroj!BN$16,A1396-1,0))</f>
        <v/>
      </c>
      <c r="F1397" s="157"/>
      <c r="G1397" s="158"/>
    </row>
    <row r="1398" spans="1:7" x14ac:dyDescent="0.25">
      <c r="B1398" s="159"/>
      <c r="C1398" s="67" t="str">
        <f ca="1">IF(OFFSET(Zdroj!AK$16,A1396-1,0)=0,"",CONCATENATE("A",$A$2+2," - ",Zdroj!$AK$15))</f>
        <v/>
      </c>
      <c r="D1398" s="65" t="str">
        <f ca="1">IF(C1398="","",CONCATENATE(OFFSET(Zdroj!AK$16,A1396-1,0)," - ",OFFSET(Zdroj!BO$16,A1396-1,0)))</f>
        <v/>
      </c>
      <c r="E1398" s="34" t="str">
        <f ca="1">IF(C1398="","",OFFSET(Zdroj!BP$16,A1396-1,0))</f>
        <v/>
      </c>
      <c r="F1398" s="157"/>
      <c r="G1398" s="158"/>
    </row>
    <row r="1399" spans="1:7" x14ac:dyDescent="0.25">
      <c r="B1399" s="159"/>
      <c r="C1399" s="67" t="str">
        <f ca="1">IF(OFFSET(Zdroj!AL$16,A1396-1,0)=0,"",CONCATENATE("A",$A$2+3," - ",Zdroj!$AL$15))</f>
        <v/>
      </c>
      <c r="D1399" s="65" t="str">
        <f ca="1">IF(C1399="","",CONCATENATE(OFFSET(Zdroj!AL$16,A1396-1,0)," - ",OFFSET(Zdroj!BQ$16,A1396-1,0)))</f>
        <v/>
      </c>
      <c r="E1399" s="34" t="str">
        <f ca="1">IF(C1399="","",OFFSET(Zdroj!BR$16,A1396-1,0))</f>
        <v/>
      </c>
      <c r="F1399" s="157"/>
      <c r="G1399" s="158"/>
    </row>
    <row r="1400" spans="1:7" x14ac:dyDescent="0.25">
      <c r="B1400" s="159"/>
      <c r="C1400" s="67" t="str">
        <f ca="1">IF(OFFSET(Zdroj!AM$16,A1396-1,0)=0,"",CONCATENATE("A",$A$2+4," - ",Zdroj!$AM$15))</f>
        <v/>
      </c>
      <c r="D1400" s="65" t="str">
        <f ca="1">IF(C1400="","",CONCATENATE(OFFSET(Zdroj!AM$16,A1396-1,0)," - ",OFFSET(Zdroj!BS$16,A1396-1,0)))</f>
        <v/>
      </c>
      <c r="E1400" s="34" t="str">
        <f ca="1">IF(C1400="","",OFFSET(Zdroj!BT$16,A1396-1,0))</f>
        <v/>
      </c>
      <c r="F1400" s="157"/>
      <c r="G1400" s="158"/>
    </row>
    <row r="1401" spans="1:7" x14ac:dyDescent="0.25">
      <c r="B1401" s="159"/>
      <c r="C1401" s="67" t="str">
        <f ca="1">IF(OFFSET(Zdroj!AN$16,A1396-1,0)=0,"",CONCATENATE("A",$A$2+5," - ",Zdroj!$AN$15))</f>
        <v/>
      </c>
      <c r="D1401" s="65" t="str">
        <f ca="1">IF(C1401="","",CONCATENATE(OFFSET(Zdroj!AN$16,A1396-1,0)," - ",OFFSET(Zdroj!BU$16,A1396-1,0)))</f>
        <v/>
      </c>
      <c r="E1401" s="34" t="str">
        <f ca="1">IF(C1401="","",OFFSET(Zdroj!BV$16,A1396-1,0))</f>
        <v/>
      </c>
      <c r="F1401" s="157"/>
      <c r="G1401" s="158"/>
    </row>
    <row r="1402" spans="1:7" x14ac:dyDescent="0.25">
      <c r="B1402" s="159"/>
      <c r="C1402" s="67" t="str">
        <f ca="1">IF(OFFSET(Zdroj!AO$16,A1396-1,0)=0,"",CONCATENATE("B",$A$2," - ",Zdroj!$AO$15))</f>
        <v/>
      </c>
      <c r="D1402" s="65" t="str">
        <f ca="1">IF(C1402="","",CONCATENATE(OFFSET(Zdroj!AO$16,A1396-1,0)))</f>
        <v/>
      </c>
      <c r="E1402" s="34" t="str">
        <f ca="1">IF(C1402="","",OFFSET(Zdroj!AP$16,A1396-1,0))</f>
        <v/>
      </c>
      <c r="F1402" s="157" t="str">
        <f t="shared" ref="F1402" ca="1" si="322">IF(SUM(E1402:E1410)=0,"",SUM(E1402:E1410))</f>
        <v/>
      </c>
      <c r="G1402" s="158"/>
    </row>
    <row r="1403" spans="1:7" x14ac:dyDescent="0.25">
      <c r="B1403" s="159"/>
      <c r="C1403" s="67" t="str">
        <f ca="1">IF(OFFSET(Zdroj!AQ$16,A1396-1,0)=0,"",CONCATENATE("B",$A$2+1," - ",Zdroj!$AQ$15))</f>
        <v/>
      </c>
      <c r="D1403" s="65" t="str">
        <f ca="1">IF(C1403="","",CONCATENATE(OFFSET(Zdroj!AQ$16,A1396-1,0)))</f>
        <v/>
      </c>
      <c r="E1403" s="34" t="str">
        <f ca="1">IF(C1403="","",OFFSET(Zdroj!AR$16,A1396-1,0))</f>
        <v/>
      </c>
      <c r="F1403" s="157"/>
      <c r="G1403" s="158"/>
    </row>
    <row r="1404" spans="1:7" x14ac:dyDescent="0.25">
      <c r="B1404" s="159"/>
      <c r="C1404" s="67" t="str">
        <f ca="1">IF(OFFSET(Zdroj!AS$16,A1396-1,0)=0,"",CONCATENATE("B",$A$2+2," - ",Zdroj!$AS$15))</f>
        <v/>
      </c>
      <c r="D1404" s="65" t="str">
        <f ca="1">IF(C1404="","",CONCATENATE(OFFSET(Zdroj!AS$16,A1396-1,0)))</f>
        <v/>
      </c>
      <c r="E1404" s="34" t="str">
        <f ca="1">IF(C1404="","",OFFSET(Zdroj!AT$16,A1396-1,0))</f>
        <v/>
      </c>
      <c r="F1404" s="157"/>
      <c r="G1404" s="158"/>
    </row>
    <row r="1405" spans="1:7" x14ac:dyDescent="0.25">
      <c r="B1405" s="159"/>
      <c r="C1405" s="67" t="str">
        <f ca="1">IF(OFFSET(Zdroj!AU$16,A1396-1,0)=0,"",CONCATENATE("B",$A$2+3," - ",Zdroj!$AU$15))</f>
        <v/>
      </c>
      <c r="D1405" s="65" t="str">
        <f ca="1">IF(C1405="","",CONCATENATE(OFFSET(Zdroj!AU$16,A1396-1,0)))</f>
        <v/>
      </c>
      <c r="E1405" s="34" t="str">
        <f ca="1">IF(C1405="","",OFFSET(Zdroj!AV$16,A1396-1,0))</f>
        <v/>
      </c>
      <c r="F1405" s="157"/>
      <c r="G1405" s="158"/>
    </row>
    <row r="1406" spans="1:7" x14ac:dyDescent="0.25">
      <c r="B1406" s="159"/>
      <c r="C1406" s="67" t="str">
        <f ca="1">IF(OFFSET(Zdroj!AW$16,A1396-1,0)=0,"",CONCATENATE("B",$A$2+4," - ",Zdroj!$AW$15))</f>
        <v/>
      </c>
      <c r="D1406" s="65" t="str">
        <f ca="1">IF(C1406="","",CONCATENATE(OFFSET(Zdroj!AW$16,A1396-1,0)))</f>
        <v/>
      </c>
      <c r="E1406" s="34" t="str">
        <f ca="1">IF(C1406="","",OFFSET(Zdroj!AX$16,A1396-1,0))</f>
        <v/>
      </c>
      <c r="F1406" s="157"/>
      <c r="G1406" s="158"/>
    </row>
    <row r="1407" spans="1:7" x14ac:dyDescent="0.25">
      <c r="B1407" s="159"/>
      <c r="C1407" s="67" t="str">
        <f ca="1">IF(OFFSET(Zdroj!AY$16,A1396-1,0)=0,"",CONCATENATE("B",$A$2+5," - ",Zdroj!$AY$15))</f>
        <v/>
      </c>
      <c r="D1407" s="65" t="str">
        <f ca="1">IF(C1407="","",CONCATENATE(OFFSET(Zdroj!AY$16,A1396-1,0)))</f>
        <v/>
      </c>
      <c r="E1407" s="34" t="str">
        <f ca="1">IF(C1407="","",OFFSET(Zdroj!AZ$16,A1396-1,0))</f>
        <v/>
      </c>
      <c r="F1407" s="157"/>
      <c r="G1407" s="158"/>
    </row>
    <row r="1408" spans="1:7" x14ac:dyDescent="0.25">
      <c r="B1408" s="159"/>
      <c r="C1408" s="67" t="str">
        <f ca="1">IF(OFFSET(Zdroj!BA$16,A1396-1,0)=0,"",CONCATENATE("B",$A$2+6," - ",Zdroj!$BA$15))</f>
        <v/>
      </c>
      <c r="D1408" s="65" t="str">
        <f ca="1">IF(C1408="","",CONCATENATE(OFFSET(Zdroj!BA$16,A1396-1,0)))</f>
        <v/>
      </c>
      <c r="E1408" s="34" t="str">
        <f ca="1">IF(C1408="","",OFFSET(Zdroj!BB$16,A1396-1,0))</f>
        <v/>
      </c>
      <c r="F1408" s="157"/>
      <c r="G1408" s="158"/>
    </row>
    <row r="1409" spans="1:7" x14ac:dyDescent="0.25">
      <c r="B1409" s="159"/>
      <c r="C1409" s="67" t="str">
        <f ca="1">IF(OFFSET(Zdroj!BC$16,A1396-1,0)=0,"",CONCATENATE("B",$A$2+7," - ",Zdroj!$BC$15))</f>
        <v/>
      </c>
      <c r="D1409" s="65" t="str">
        <f ca="1">IF(C1409="","",CONCATENATE(OFFSET(Zdroj!BC$16,A1396-1,0)))</f>
        <v/>
      </c>
      <c r="E1409" s="34" t="str">
        <f ca="1">IF(C1409="","",OFFSET(Zdroj!BD$16,A1396-1,0))</f>
        <v/>
      </c>
      <c r="F1409" s="157"/>
      <c r="G1409" s="158"/>
    </row>
    <row r="1410" spans="1:7" x14ac:dyDescent="0.25">
      <c r="B1410" s="159"/>
      <c r="C1410" s="67" t="str">
        <f ca="1">IF(OFFSET(Zdroj!BE$16,A1396-1,0)=0,"",CONCATENATE("B",$A$2+8," - ",Zdroj!$BE$15))</f>
        <v/>
      </c>
      <c r="D1410" s="65" t="str">
        <f ca="1">IF(C1410="","",CONCATENATE(OFFSET(Zdroj!BE$16,A1396-1,0)))</f>
        <v/>
      </c>
      <c r="E1410" s="34" t="str">
        <f ca="1">IF(C1410="","",OFFSET(Zdroj!BF$16,A1396-1,0))</f>
        <v/>
      </c>
      <c r="F1410" s="157"/>
      <c r="G1410" s="158"/>
    </row>
    <row r="1411" spans="1:7" x14ac:dyDescent="0.25">
      <c r="B1411" s="159"/>
      <c r="C1411" s="67" t="str">
        <f ca="1">IF(OFFSET(Zdroj!BG$16,A1396-1,0)=0,"",CONCATENATE("C",$A$2," - ",Zdroj!$BG$15))</f>
        <v/>
      </c>
      <c r="D1411" s="65" t="str">
        <f ca="1">IF(C1411="","",CONCATENATE(OFFSET(Zdroj!BG$16,A1396-1,0)))</f>
        <v/>
      </c>
      <c r="E1411" s="34" t="str">
        <f ca="1">IF(C1411="","",OFFSET(Zdroj!BH$16,A1396-1,0))</f>
        <v/>
      </c>
      <c r="F1411" s="157" t="str">
        <f t="shared" ref="F1411" ca="1" si="323">IF(SUM(E1411:E1412)=0,"",SUM(E1411:E1412))</f>
        <v/>
      </c>
      <c r="G1411" s="158"/>
    </row>
    <row r="1412" spans="1:7" x14ac:dyDescent="0.25">
      <c r="B1412" s="159"/>
      <c r="C1412" s="67" t="str">
        <f ca="1">IF(OFFSET(Zdroj!BI$16,A1396-1,0)=0,"",CONCATENATE("C",$A$2+1," - ",Zdroj!$BI$15))</f>
        <v/>
      </c>
      <c r="D1412" s="65" t="str">
        <f ca="1">IF(C1412="","",CONCATENATE(OFFSET(Zdroj!BI$16,A1396-1,0)))</f>
        <v/>
      </c>
      <c r="E1412" s="34" t="str">
        <f ca="1">IF(C1412="","",OFFSET(Zdroj!BJ$16,A1396-1,0))</f>
        <v/>
      </c>
      <c r="F1412" s="157"/>
      <c r="G1412" s="158"/>
    </row>
    <row r="1413" spans="1:7" x14ac:dyDescent="0.25">
      <c r="A1413">
        <f>SUM((ROW()+15)/17)</f>
        <v>84</v>
      </c>
      <c r="B1413" s="159" t="str">
        <f ca="1">IF(OFFSET(Zdroj!$B$16,A1413-1,0)&gt;0,CONCATENATE(A1413,"
","___ ","
",OFFSET(Zdroj!$B$16,A1413-1,0)),"")</f>
        <v/>
      </c>
      <c r="C1413" s="67" t="str">
        <f ca="1">IF(OFFSET(Zdroj!AI$16,A1413-1,0)=0,"",CONCATENATE("A",$A$2," - ",Zdroj!$AI$15))</f>
        <v/>
      </c>
      <c r="D1413" s="65" t="str">
        <f ca="1">IF(C1413="","",CONCATENATE(OFFSET(Zdroj!AI$16,A1413-1,0)," - ",OFFSET(Zdroj!BK$16,A1413-1,0)))</f>
        <v/>
      </c>
      <c r="E1413" s="34" t="str">
        <f ca="1">IF(C1413="","",OFFSET(Zdroj!BL$16,A1413-1,0))</f>
        <v/>
      </c>
      <c r="F1413" s="157" t="str">
        <f t="shared" ref="F1413" ca="1" si="324">IF(SUM(E1413:E1418)=0,"",SUM(E1413:E1418))</f>
        <v/>
      </c>
      <c r="G1413" s="158" t="str">
        <f t="shared" ref="G1413" ca="1" si="325">IF(SUM(E1413:E1429)=0,"",SUM(E1413:E1429))</f>
        <v/>
      </c>
    </row>
    <row r="1414" spans="1:7" x14ac:dyDescent="0.25">
      <c r="B1414" s="159"/>
      <c r="C1414" s="67" t="str">
        <f ca="1">IF(OFFSET(Zdroj!AJ$16,A1413-1,0)=0,"",CONCATENATE("A",$A$2+1," - ",Zdroj!$AJ$15))</f>
        <v/>
      </c>
      <c r="D1414" s="65" t="str">
        <f ca="1">IF(C1414="","",CONCATENATE(OFFSET(Zdroj!AJ$16,A1413-1,0)," - ",OFFSET(Zdroj!BM$16,A1413-1,0)))</f>
        <v/>
      </c>
      <c r="E1414" s="34" t="str">
        <f ca="1">IF(C1414="","",OFFSET(Zdroj!BN$16,A1413-1,0))</f>
        <v/>
      </c>
      <c r="F1414" s="157"/>
      <c r="G1414" s="158"/>
    </row>
    <row r="1415" spans="1:7" x14ac:dyDescent="0.25">
      <c r="B1415" s="159"/>
      <c r="C1415" s="67" t="str">
        <f ca="1">IF(OFFSET(Zdroj!AK$16,A1413-1,0)=0,"",CONCATENATE("A",$A$2+2," - ",Zdroj!$AK$15))</f>
        <v/>
      </c>
      <c r="D1415" s="65" t="str">
        <f ca="1">IF(C1415="","",CONCATENATE(OFFSET(Zdroj!AK$16,A1413-1,0)," - ",OFFSET(Zdroj!BO$16,A1413-1,0)))</f>
        <v/>
      </c>
      <c r="E1415" s="34" t="str">
        <f ca="1">IF(C1415="","",OFFSET(Zdroj!BP$16,A1413-1,0))</f>
        <v/>
      </c>
      <c r="F1415" s="157"/>
      <c r="G1415" s="158"/>
    </row>
    <row r="1416" spans="1:7" x14ac:dyDescent="0.25">
      <c r="B1416" s="159"/>
      <c r="C1416" s="67" t="str">
        <f ca="1">IF(OFFSET(Zdroj!AL$16,A1413-1,0)=0,"",CONCATENATE("A",$A$2+3," - ",Zdroj!$AL$15))</f>
        <v/>
      </c>
      <c r="D1416" s="65" t="str">
        <f ca="1">IF(C1416="","",CONCATENATE(OFFSET(Zdroj!AL$16,A1413-1,0)," - ",OFFSET(Zdroj!BQ$16,A1413-1,0)))</f>
        <v/>
      </c>
      <c r="E1416" s="34" t="str">
        <f ca="1">IF(C1416="","",OFFSET(Zdroj!BR$16,A1413-1,0))</f>
        <v/>
      </c>
      <c r="F1416" s="157"/>
      <c r="G1416" s="158"/>
    </row>
    <row r="1417" spans="1:7" x14ac:dyDescent="0.25">
      <c r="B1417" s="159"/>
      <c r="C1417" s="67" t="str">
        <f ca="1">IF(OFFSET(Zdroj!AM$16,A1413-1,0)=0,"",CONCATENATE("A",$A$2+4," - ",Zdroj!$AM$15))</f>
        <v/>
      </c>
      <c r="D1417" s="65" t="str">
        <f ca="1">IF(C1417="","",CONCATENATE(OFFSET(Zdroj!AM$16,A1413-1,0)," - ",OFFSET(Zdroj!BS$16,A1413-1,0)))</f>
        <v/>
      </c>
      <c r="E1417" s="34" t="str">
        <f ca="1">IF(C1417="","",OFFSET(Zdroj!BT$16,A1413-1,0))</f>
        <v/>
      </c>
      <c r="F1417" s="157"/>
      <c r="G1417" s="158"/>
    </row>
    <row r="1418" spans="1:7" x14ac:dyDescent="0.25">
      <c r="B1418" s="159"/>
      <c r="C1418" s="67" t="str">
        <f ca="1">IF(OFFSET(Zdroj!AN$16,A1413-1,0)=0,"",CONCATENATE("A",$A$2+5," - ",Zdroj!$AN$15))</f>
        <v/>
      </c>
      <c r="D1418" s="65" t="str">
        <f ca="1">IF(C1418="","",CONCATENATE(OFFSET(Zdroj!AN$16,A1413-1,0)," - ",OFFSET(Zdroj!BU$16,A1413-1,0)))</f>
        <v/>
      </c>
      <c r="E1418" s="34" t="str">
        <f ca="1">IF(C1418="","",OFFSET(Zdroj!BV$16,A1413-1,0))</f>
        <v/>
      </c>
      <c r="F1418" s="157"/>
      <c r="G1418" s="158"/>
    </row>
    <row r="1419" spans="1:7" x14ac:dyDescent="0.25">
      <c r="B1419" s="159"/>
      <c r="C1419" s="67" t="str">
        <f ca="1">IF(OFFSET(Zdroj!AO$16,A1413-1,0)=0,"",CONCATENATE("B",$A$2," - ",Zdroj!$AO$15))</f>
        <v/>
      </c>
      <c r="D1419" s="65" t="str">
        <f ca="1">IF(C1419="","",CONCATENATE(OFFSET(Zdroj!AO$16,A1413-1,0)))</f>
        <v/>
      </c>
      <c r="E1419" s="34" t="str">
        <f ca="1">IF(C1419="","",OFFSET(Zdroj!AP$16,A1413-1,0))</f>
        <v/>
      </c>
      <c r="F1419" s="157" t="str">
        <f t="shared" ref="F1419" ca="1" si="326">IF(SUM(E1419:E1427)=0,"",SUM(E1419:E1427))</f>
        <v/>
      </c>
      <c r="G1419" s="158"/>
    </row>
    <row r="1420" spans="1:7" x14ac:dyDescent="0.25">
      <c r="B1420" s="159"/>
      <c r="C1420" s="67" t="str">
        <f ca="1">IF(OFFSET(Zdroj!AQ$16,A1413-1,0)=0,"",CONCATENATE("B",$A$2+1," - ",Zdroj!$AQ$15))</f>
        <v/>
      </c>
      <c r="D1420" s="65" t="str">
        <f ca="1">IF(C1420="","",CONCATENATE(OFFSET(Zdroj!AQ$16,A1413-1,0)))</f>
        <v/>
      </c>
      <c r="E1420" s="34" t="str">
        <f ca="1">IF(C1420="","",OFFSET(Zdroj!AR$16,A1413-1,0))</f>
        <v/>
      </c>
      <c r="F1420" s="157"/>
      <c r="G1420" s="158"/>
    </row>
    <row r="1421" spans="1:7" x14ac:dyDescent="0.25">
      <c r="B1421" s="159"/>
      <c r="C1421" s="67" t="str">
        <f ca="1">IF(OFFSET(Zdroj!AS$16,A1413-1,0)=0,"",CONCATENATE("B",$A$2+2," - ",Zdroj!$AS$15))</f>
        <v/>
      </c>
      <c r="D1421" s="65" t="str">
        <f ca="1">IF(C1421="","",CONCATENATE(OFFSET(Zdroj!AS$16,A1413-1,0)))</f>
        <v/>
      </c>
      <c r="E1421" s="34" t="str">
        <f ca="1">IF(C1421="","",OFFSET(Zdroj!AT$16,A1413-1,0))</f>
        <v/>
      </c>
      <c r="F1421" s="157"/>
      <c r="G1421" s="158"/>
    </row>
    <row r="1422" spans="1:7" x14ac:dyDescent="0.25">
      <c r="B1422" s="159"/>
      <c r="C1422" s="67" t="str">
        <f ca="1">IF(OFFSET(Zdroj!AU$16,A1413-1,0)=0,"",CONCATENATE("B",$A$2+3," - ",Zdroj!$AU$15))</f>
        <v/>
      </c>
      <c r="D1422" s="65" t="str">
        <f ca="1">IF(C1422="","",CONCATENATE(OFFSET(Zdroj!AU$16,A1413-1,0)))</f>
        <v/>
      </c>
      <c r="E1422" s="34" t="str">
        <f ca="1">IF(C1422="","",OFFSET(Zdroj!AV$16,A1413-1,0))</f>
        <v/>
      </c>
      <c r="F1422" s="157"/>
      <c r="G1422" s="158"/>
    </row>
    <row r="1423" spans="1:7" x14ac:dyDescent="0.25">
      <c r="B1423" s="159"/>
      <c r="C1423" s="67" t="str">
        <f ca="1">IF(OFFSET(Zdroj!AW$16,A1413-1,0)=0,"",CONCATENATE("B",$A$2+4," - ",Zdroj!$AW$15))</f>
        <v/>
      </c>
      <c r="D1423" s="65" t="str">
        <f ca="1">IF(C1423="","",CONCATENATE(OFFSET(Zdroj!AW$16,A1413-1,0)))</f>
        <v/>
      </c>
      <c r="E1423" s="34" t="str">
        <f ca="1">IF(C1423="","",OFFSET(Zdroj!AX$16,A1413-1,0))</f>
        <v/>
      </c>
      <c r="F1423" s="157"/>
      <c r="G1423" s="158"/>
    </row>
    <row r="1424" spans="1:7" x14ac:dyDescent="0.25">
      <c r="B1424" s="159"/>
      <c r="C1424" s="67" t="str">
        <f ca="1">IF(OFFSET(Zdroj!AY$16,A1413-1,0)=0,"",CONCATENATE("B",$A$2+5," - ",Zdroj!$AY$15))</f>
        <v/>
      </c>
      <c r="D1424" s="65" t="str">
        <f ca="1">IF(C1424="","",CONCATENATE(OFFSET(Zdroj!AY$16,A1413-1,0)))</f>
        <v/>
      </c>
      <c r="E1424" s="34" t="str">
        <f ca="1">IF(C1424="","",OFFSET(Zdroj!AZ$16,A1413-1,0))</f>
        <v/>
      </c>
      <c r="F1424" s="157"/>
      <c r="G1424" s="158"/>
    </row>
    <row r="1425" spans="1:7" x14ac:dyDescent="0.25">
      <c r="B1425" s="159"/>
      <c r="C1425" s="67" t="str">
        <f ca="1">IF(OFFSET(Zdroj!BA$16,A1413-1,0)=0,"",CONCATENATE("B",$A$2+6," - ",Zdroj!$BA$15))</f>
        <v/>
      </c>
      <c r="D1425" s="65" t="str">
        <f ca="1">IF(C1425="","",CONCATENATE(OFFSET(Zdroj!BA$16,A1413-1,0)))</f>
        <v/>
      </c>
      <c r="E1425" s="34" t="str">
        <f ca="1">IF(C1425="","",OFFSET(Zdroj!BB$16,A1413-1,0))</f>
        <v/>
      </c>
      <c r="F1425" s="157"/>
      <c r="G1425" s="158"/>
    </row>
    <row r="1426" spans="1:7" x14ac:dyDescent="0.25">
      <c r="B1426" s="159"/>
      <c r="C1426" s="67" t="str">
        <f ca="1">IF(OFFSET(Zdroj!BC$16,A1413-1,0)=0,"",CONCATENATE("B",$A$2+7," - ",Zdroj!$BC$15))</f>
        <v/>
      </c>
      <c r="D1426" s="65" t="str">
        <f ca="1">IF(C1426="","",CONCATENATE(OFFSET(Zdroj!BC$16,A1413-1,0)))</f>
        <v/>
      </c>
      <c r="E1426" s="34" t="str">
        <f ca="1">IF(C1426="","",OFFSET(Zdroj!BD$16,A1413-1,0))</f>
        <v/>
      </c>
      <c r="F1426" s="157"/>
      <c r="G1426" s="158"/>
    </row>
    <row r="1427" spans="1:7" x14ac:dyDescent="0.25">
      <c r="B1427" s="159"/>
      <c r="C1427" s="67" t="str">
        <f ca="1">IF(OFFSET(Zdroj!BE$16,A1413-1,0)=0,"",CONCATENATE("B",$A$2+8," - ",Zdroj!$BE$15))</f>
        <v/>
      </c>
      <c r="D1427" s="65" t="str">
        <f ca="1">IF(C1427="","",CONCATENATE(OFFSET(Zdroj!BE$16,A1413-1,0)))</f>
        <v/>
      </c>
      <c r="E1427" s="34" t="str">
        <f ca="1">IF(C1427="","",OFFSET(Zdroj!BF$16,A1413-1,0))</f>
        <v/>
      </c>
      <c r="F1427" s="157"/>
      <c r="G1427" s="158"/>
    </row>
    <row r="1428" spans="1:7" x14ac:dyDescent="0.25">
      <c r="B1428" s="159"/>
      <c r="C1428" s="67" t="str">
        <f ca="1">IF(OFFSET(Zdroj!BG$16,A1413-1,0)=0,"",CONCATENATE("C",$A$2," - ",Zdroj!$BG$15))</f>
        <v/>
      </c>
      <c r="D1428" s="65" t="str">
        <f ca="1">IF(C1428="","",CONCATENATE(OFFSET(Zdroj!BG$16,A1413-1,0)))</f>
        <v/>
      </c>
      <c r="E1428" s="34" t="str">
        <f ca="1">IF(C1428="","",OFFSET(Zdroj!BH$16,A1413-1,0))</f>
        <v/>
      </c>
      <c r="F1428" s="157" t="str">
        <f t="shared" ref="F1428" ca="1" si="327">IF(SUM(E1428:E1429)=0,"",SUM(E1428:E1429))</f>
        <v/>
      </c>
      <c r="G1428" s="158"/>
    </row>
    <row r="1429" spans="1:7" x14ac:dyDescent="0.25">
      <c r="B1429" s="159"/>
      <c r="C1429" s="67" t="str">
        <f ca="1">IF(OFFSET(Zdroj!BI$16,A1413-1,0)=0,"",CONCATENATE("C",$A$2+1," - ",Zdroj!$BI$15))</f>
        <v/>
      </c>
      <c r="D1429" s="65" t="str">
        <f ca="1">IF(C1429="","",CONCATENATE(OFFSET(Zdroj!BI$16,A1413-1,0)))</f>
        <v/>
      </c>
      <c r="E1429" s="34" t="str">
        <f ca="1">IF(C1429="","",OFFSET(Zdroj!BJ$16,A1413-1,0))</f>
        <v/>
      </c>
      <c r="F1429" s="157"/>
      <c r="G1429" s="158"/>
    </row>
    <row r="1430" spans="1:7" x14ac:dyDescent="0.25">
      <c r="A1430">
        <f>SUM((ROW()+15)/17)</f>
        <v>85</v>
      </c>
      <c r="B1430" s="159" t="str">
        <f ca="1">IF(OFFSET(Zdroj!$B$16,A1430-1,0)&gt;0,CONCATENATE(A1430,"
","___ ","
",OFFSET(Zdroj!$B$16,A1430-1,0)),"")</f>
        <v/>
      </c>
      <c r="C1430" s="67" t="str">
        <f ca="1">IF(OFFSET(Zdroj!AI$16,A1430-1,0)=0,"",CONCATENATE("A",$A$2," - ",Zdroj!$AI$15))</f>
        <v/>
      </c>
      <c r="D1430" s="65" t="str">
        <f ca="1">IF(C1430="","",CONCATENATE(OFFSET(Zdroj!AI$16,A1430-1,0)," - ",OFFSET(Zdroj!BK$16,A1430-1,0)))</f>
        <v/>
      </c>
      <c r="E1430" s="34" t="str">
        <f ca="1">IF(C1430="","",OFFSET(Zdroj!BL$16,A1430-1,0))</f>
        <v/>
      </c>
      <c r="F1430" s="157" t="str">
        <f t="shared" ref="F1430" ca="1" si="328">IF(SUM(E1430:E1435)=0,"",SUM(E1430:E1435))</f>
        <v/>
      </c>
      <c r="G1430" s="158" t="str">
        <f t="shared" ref="G1430" ca="1" si="329">IF(SUM(E1430:E1446)=0,"",SUM(E1430:E1446))</f>
        <v/>
      </c>
    </row>
    <row r="1431" spans="1:7" x14ac:dyDescent="0.25">
      <c r="B1431" s="159"/>
      <c r="C1431" s="67" t="str">
        <f ca="1">IF(OFFSET(Zdroj!AJ$16,A1430-1,0)=0,"",CONCATENATE("A",$A$2+1," - ",Zdroj!$AJ$15))</f>
        <v/>
      </c>
      <c r="D1431" s="65" t="str">
        <f ca="1">IF(C1431="","",CONCATENATE(OFFSET(Zdroj!AJ$16,A1430-1,0)," - ",OFFSET(Zdroj!BM$16,A1430-1,0)))</f>
        <v/>
      </c>
      <c r="E1431" s="34" t="str">
        <f ca="1">IF(C1431="","",OFFSET(Zdroj!BN$16,A1430-1,0))</f>
        <v/>
      </c>
      <c r="F1431" s="157"/>
      <c r="G1431" s="158"/>
    </row>
    <row r="1432" spans="1:7" x14ac:dyDescent="0.25">
      <c r="B1432" s="159"/>
      <c r="C1432" s="67" t="str">
        <f ca="1">IF(OFFSET(Zdroj!AK$16,A1430-1,0)=0,"",CONCATENATE("A",$A$2+2," - ",Zdroj!$AK$15))</f>
        <v/>
      </c>
      <c r="D1432" s="65" t="str">
        <f ca="1">IF(C1432="","",CONCATENATE(OFFSET(Zdroj!AK$16,A1430-1,0)," - ",OFFSET(Zdroj!BO$16,A1430-1,0)))</f>
        <v/>
      </c>
      <c r="E1432" s="34" t="str">
        <f ca="1">IF(C1432="","",OFFSET(Zdroj!BP$16,A1430-1,0))</f>
        <v/>
      </c>
      <c r="F1432" s="157"/>
      <c r="G1432" s="158"/>
    </row>
    <row r="1433" spans="1:7" x14ac:dyDescent="0.25">
      <c r="B1433" s="159"/>
      <c r="C1433" s="67" t="str">
        <f ca="1">IF(OFFSET(Zdroj!AL$16,A1430-1,0)=0,"",CONCATENATE("A",$A$2+3," - ",Zdroj!$AL$15))</f>
        <v/>
      </c>
      <c r="D1433" s="65" t="str">
        <f ca="1">IF(C1433="","",CONCATENATE(OFFSET(Zdroj!AL$16,A1430-1,0)," - ",OFFSET(Zdroj!BQ$16,A1430-1,0)))</f>
        <v/>
      </c>
      <c r="E1433" s="34" t="str">
        <f ca="1">IF(C1433="","",OFFSET(Zdroj!BR$16,A1430-1,0))</f>
        <v/>
      </c>
      <c r="F1433" s="157"/>
      <c r="G1433" s="158"/>
    </row>
    <row r="1434" spans="1:7" x14ac:dyDescent="0.25">
      <c r="B1434" s="159"/>
      <c r="C1434" s="67" t="str">
        <f ca="1">IF(OFFSET(Zdroj!AM$16,A1430-1,0)=0,"",CONCATENATE("A",$A$2+4," - ",Zdroj!$AM$15))</f>
        <v/>
      </c>
      <c r="D1434" s="65" t="str">
        <f ca="1">IF(C1434="","",CONCATENATE(OFFSET(Zdroj!AM$16,A1430-1,0)," - ",OFFSET(Zdroj!BS$16,A1430-1,0)))</f>
        <v/>
      </c>
      <c r="E1434" s="34" t="str">
        <f ca="1">IF(C1434="","",OFFSET(Zdroj!BT$16,A1430-1,0))</f>
        <v/>
      </c>
      <c r="F1434" s="157"/>
      <c r="G1434" s="158"/>
    </row>
    <row r="1435" spans="1:7" x14ac:dyDescent="0.25">
      <c r="B1435" s="159"/>
      <c r="C1435" s="67" t="str">
        <f ca="1">IF(OFFSET(Zdroj!AN$16,A1430-1,0)=0,"",CONCATENATE("A",$A$2+5," - ",Zdroj!$AN$15))</f>
        <v/>
      </c>
      <c r="D1435" s="65" t="str">
        <f ca="1">IF(C1435="","",CONCATENATE(OFFSET(Zdroj!AN$16,A1430-1,0)," - ",OFFSET(Zdroj!BU$16,A1430-1,0)))</f>
        <v/>
      </c>
      <c r="E1435" s="34" t="str">
        <f ca="1">IF(C1435="","",OFFSET(Zdroj!BV$16,A1430-1,0))</f>
        <v/>
      </c>
      <c r="F1435" s="157"/>
      <c r="G1435" s="158"/>
    </row>
    <row r="1436" spans="1:7" x14ac:dyDescent="0.25">
      <c r="B1436" s="159"/>
      <c r="C1436" s="67" t="str">
        <f ca="1">IF(OFFSET(Zdroj!AO$16,A1430-1,0)=0,"",CONCATENATE("B",$A$2," - ",Zdroj!$AO$15))</f>
        <v/>
      </c>
      <c r="D1436" s="65" t="str">
        <f ca="1">IF(C1436="","",CONCATENATE(OFFSET(Zdroj!AO$16,A1430-1,0)))</f>
        <v/>
      </c>
      <c r="E1436" s="34" t="str">
        <f ca="1">IF(C1436="","",OFFSET(Zdroj!AP$16,A1430-1,0))</f>
        <v/>
      </c>
      <c r="F1436" s="157" t="str">
        <f t="shared" ref="F1436" ca="1" si="330">IF(SUM(E1436:E1444)=0,"",SUM(E1436:E1444))</f>
        <v/>
      </c>
      <c r="G1436" s="158"/>
    </row>
    <row r="1437" spans="1:7" x14ac:dyDescent="0.25">
      <c r="B1437" s="159"/>
      <c r="C1437" s="67" t="str">
        <f ca="1">IF(OFFSET(Zdroj!AQ$16,A1430-1,0)=0,"",CONCATENATE("B",$A$2+1," - ",Zdroj!$AQ$15))</f>
        <v/>
      </c>
      <c r="D1437" s="65" t="str">
        <f ca="1">IF(C1437="","",CONCATENATE(OFFSET(Zdroj!AQ$16,A1430-1,0)))</f>
        <v/>
      </c>
      <c r="E1437" s="34" t="str">
        <f ca="1">IF(C1437="","",OFFSET(Zdroj!AR$16,A1430-1,0))</f>
        <v/>
      </c>
      <c r="F1437" s="157"/>
      <c r="G1437" s="158"/>
    </row>
    <row r="1438" spans="1:7" x14ac:dyDescent="0.25">
      <c r="B1438" s="159"/>
      <c r="C1438" s="67" t="str">
        <f ca="1">IF(OFFSET(Zdroj!AS$16,A1430-1,0)=0,"",CONCATENATE("B",$A$2+2," - ",Zdroj!$AS$15))</f>
        <v/>
      </c>
      <c r="D1438" s="65" t="str">
        <f ca="1">IF(C1438="","",CONCATENATE(OFFSET(Zdroj!AS$16,A1430-1,0)))</f>
        <v/>
      </c>
      <c r="E1438" s="34" t="str">
        <f ca="1">IF(C1438="","",OFFSET(Zdroj!AT$16,A1430-1,0))</f>
        <v/>
      </c>
      <c r="F1438" s="157"/>
      <c r="G1438" s="158"/>
    </row>
    <row r="1439" spans="1:7" x14ac:dyDescent="0.25">
      <c r="B1439" s="159"/>
      <c r="C1439" s="67" t="str">
        <f ca="1">IF(OFFSET(Zdroj!AU$16,A1430-1,0)=0,"",CONCATENATE("B",$A$2+3," - ",Zdroj!$AU$15))</f>
        <v/>
      </c>
      <c r="D1439" s="65" t="str">
        <f ca="1">IF(C1439="","",CONCATENATE(OFFSET(Zdroj!AU$16,A1430-1,0)))</f>
        <v/>
      </c>
      <c r="E1439" s="34" t="str">
        <f ca="1">IF(C1439="","",OFFSET(Zdroj!AV$16,A1430-1,0))</f>
        <v/>
      </c>
      <c r="F1439" s="157"/>
      <c r="G1439" s="158"/>
    </row>
    <row r="1440" spans="1:7" x14ac:dyDescent="0.25">
      <c r="B1440" s="159"/>
      <c r="C1440" s="67" t="str">
        <f ca="1">IF(OFFSET(Zdroj!AW$16,A1430-1,0)=0,"",CONCATENATE("B",$A$2+4," - ",Zdroj!$AW$15))</f>
        <v/>
      </c>
      <c r="D1440" s="65" t="str">
        <f ca="1">IF(C1440="","",CONCATENATE(OFFSET(Zdroj!AW$16,A1430-1,0)))</f>
        <v/>
      </c>
      <c r="E1440" s="34" t="str">
        <f ca="1">IF(C1440="","",OFFSET(Zdroj!AX$16,A1430-1,0))</f>
        <v/>
      </c>
      <c r="F1440" s="157"/>
      <c r="G1440" s="158"/>
    </row>
    <row r="1441" spans="1:7" x14ac:dyDescent="0.25">
      <c r="B1441" s="159"/>
      <c r="C1441" s="67" t="str">
        <f ca="1">IF(OFFSET(Zdroj!AY$16,A1430-1,0)=0,"",CONCATENATE("B",$A$2+5," - ",Zdroj!$AY$15))</f>
        <v/>
      </c>
      <c r="D1441" s="65" t="str">
        <f ca="1">IF(C1441="","",CONCATENATE(OFFSET(Zdroj!AY$16,A1430-1,0)))</f>
        <v/>
      </c>
      <c r="E1441" s="34" t="str">
        <f ca="1">IF(C1441="","",OFFSET(Zdroj!AZ$16,A1430-1,0))</f>
        <v/>
      </c>
      <c r="F1441" s="157"/>
      <c r="G1441" s="158"/>
    </row>
    <row r="1442" spans="1:7" x14ac:dyDescent="0.25">
      <c r="B1442" s="159"/>
      <c r="C1442" s="67" t="str">
        <f ca="1">IF(OFFSET(Zdroj!BA$16,A1430-1,0)=0,"",CONCATENATE("B",$A$2+6," - ",Zdroj!$BA$15))</f>
        <v/>
      </c>
      <c r="D1442" s="65" t="str">
        <f ca="1">IF(C1442="","",CONCATENATE(OFFSET(Zdroj!BA$16,A1430-1,0)))</f>
        <v/>
      </c>
      <c r="E1442" s="34" t="str">
        <f ca="1">IF(C1442="","",OFFSET(Zdroj!BB$16,A1430-1,0))</f>
        <v/>
      </c>
      <c r="F1442" s="157"/>
      <c r="G1442" s="158"/>
    </row>
    <row r="1443" spans="1:7" x14ac:dyDescent="0.25">
      <c r="B1443" s="159"/>
      <c r="C1443" s="67" t="str">
        <f ca="1">IF(OFFSET(Zdroj!BC$16,A1430-1,0)=0,"",CONCATENATE("B",$A$2+7," - ",Zdroj!$BC$15))</f>
        <v/>
      </c>
      <c r="D1443" s="65" t="str">
        <f ca="1">IF(C1443="","",CONCATENATE(OFFSET(Zdroj!BC$16,A1430-1,0)))</f>
        <v/>
      </c>
      <c r="E1443" s="34" t="str">
        <f ca="1">IF(C1443="","",OFFSET(Zdroj!BD$16,A1430-1,0))</f>
        <v/>
      </c>
      <c r="F1443" s="157"/>
      <c r="G1443" s="158"/>
    </row>
    <row r="1444" spans="1:7" x14ac:dyDescent="0.25">
      <c r="B1444" s="159"/>
      <c r="C1444" s="67" t="str">
        <f ca="1">IF(OFFSET(Zdroj!BE$16,A1430-1,0)=0,"",CONCATENATE("B",$A$2+8," - ",Zdroj!$BE$15))</f>
        <v/>
      </c>
      <c r="D1444" s="65" t="str">
        <f ca="1">IF(C1444="","",CONCATENATE(OFFSET(Zdroj!BE$16,A1430-1,0)))</f>
        <v/>
      </c>
      <c r="E1444" s="34" t="str">
        <f ca="1">IF(C1444="","",OFFSET(Zdroj!BF$16,A1430-1,0))</f>
        <v/>
      </c>
      <c r="F1444" s="157"/>
      <c r="G1444" s="158"/>
    </row>
    <row r="1445" spans="1:7" x14ac:dyDescent="0.25">
      <c r="B1445" s="159"/>
      <c r="C1445" s="67" t="str">
        <f ca="1">IF(OFFSET(Zdroj!BG$16,A1430-1,0)=0,"",CONCATENATE("C",$A$2," - ",Zdroj!$BG$15))</f>
        <v/>
      </c>
      <c r="D1445" s="65" t="str">
        <f ca="1">IF(C1445="","",CONCATENATE(OFFSET(Zdroj!BG$16,A1430-1,0)))</f>
        <v/>
      </c>
      <c r="E1445" s="34" t="str">
        <f ca="1">IF(C1445="","",OFFSET(Zdroj!BH$16,A1430-1,0))</f>
        <v/>
      </c>
      <c r="F1445" s="157" t="str">
        <f t="shared" ref="F1445" ca="1" si="331">IF(SUM(E1445:E1446)=0,"",SUM(E1445:E1446))</f>
        <v/>
      </c>
      <c r="G1445" s="158"/>
    </row>
    <row r="1446" spans="1:7" x14ac:dyDescent="0.25">
      <c r="B1446" s="159"/>
      <c r="C1446" s="67" t="str">
        <f ca="1">IF(OFFSET(Zdroj!BI$16,A1430-1,0)=0,"",CONCATENATE("C",$A$2+1," - ",Zdroj!$BI$15))</f>
        <v/>
      </c>
      <c r="D1446" s="65" t="str">
        <f ca="1">IF(C1446="","",CONCATENATE(OFFSET(Zdroj!BI$16,A1430-1,0)))</f>
        <v/>
      </c>
      <c r="E1446" s="34" t="str">
        <f ca="1">IF(C1446="","",OFFSET(Zdroj!BJ$16,A1430-1,0))</f>
        <v/>
      </c>
      <c r="F1446" s="157"/>
      <c r="G1446" s="158"/>
    </row>
    <row r="1447" spans="1:7" x14ac:dyDescent="0.25">
      <c r="A1447">
        <f>SUM((ROW()+15)/17)</f>
        <v>86</v>
      </c>
      <c r="B1447" s="159" t="str">
        <f ca="1">IF(OFFSET(Zdroj!$B$16,A1447-1,0)&gt;0,CONCATENATE(A1447,"
","___ ","
",OFFSET(Zdroj!$B$16,A1447-1,0)),"")</f>
        <v/>
      </c>
      <c r="C1447" s="67" t="str">
        <f ca="1">IF(OFFSET(Zdroj!AI$16,A1447-1,0)=0,"",CONCATENATE("A",$A$2," - ",Zdroj!$AI$15))</f>
        <v/>
      </c>
      <c r="D1447" s="65" t="str">
        <f ca="1">IF(C1447="","",CONCATENATE(OFFSET(Zdroj!AI$16,A1447-1,0)," - ",OFFSET(Zdroj!BK$16,A1447-1,0)))</f>
        <v/>
      </c>
      <c r="E1447" s="34" t="str">
        <f ca="1">IF(C1447="","",OFFSET(Zdroj!BL$16,A1447-1,0))</f>
        <v/>
      </c>
      <c r="F1447" s="157" t="str">
        <f t="shared" ref="F1447" ca="1" si="332">IF(SUM(E1447:E1452)=0,"",SUM(E1447:E1452))</f>
        <v/>
      </c>
      <c r="G1447" s="158" t="str">
        <f t="shared" ref="G1447" ca="1" si="333">IF(SUM(E1447:E1463)=0,"",SUM(E1447:E1463))</f>
        <v/>
      </c>
    </row>
    <row r="1448" spans="1:7" x14ac:dyDescent="0.25">
      <c r="B1448" s="159"/>
      <c r="C1448" s="67" t="str">
        <f ca="1">IF(OFFSET(Zdroj!AJ$16,A1447-1,0)=0,"",CONCATENATE("A",$A$2+1," - ",Zdroj!$AJ$15))</f>
        <v/>
      </c>
      <c r="D1448" s="65" t="str">
        <f ca="1">IF(C1448="","",CONCATENATE(OFFSET(Zdroj!AJ$16,A1447-1,0)," - ",OFFSET(Zdroj!BM$16,A1447-1,0)))</f>
        <v/>
      </c>
      <c r="E1448" s="34" t="str">
        <f ca="1">IF(C1448="","",OFFSET(Zdroj!BN$16,A1447-1,0))</f>
        <v/>
      </c>
      <c r="F1448" s="157"/>
      <c r="G1448" s="158"/>
    </row>
    <row r="1449" spans="1:7" x14ac:dyDescent="0.25">
      <c r="B1449" s="159"/>
      <c r="C1449" s="67" t="str">
        <f ca="1">IF(OFFSET(Zdroj!AK$16,A1447-1,0)=0,"",CONCATENATE("A",$A$2+2," - ",Zdroj!$AK$15))</f>
        <v/>
      </c>
      <c r="D1449" s="65" t="str">
        <f ca="1">IF(C1449="","",CONCATENATE(OFFSET(Zdroj!AK$16,A1447-1,0)," - ",OFFSET(Zdroj!BO$16,A1447-1,0)))</f>
        <v/>
      </c>
      <c r="E1449" s="34" t="str">
        <f ca="1">IF(C1449="","",OFFSET(Zdroj!BP$16,A1447-1,0))</f>
        <v/>
      </c>
      <c r="F1449" s="157"/>
      <c r="G1449" s="158"/>
    </row>
    <row r="1450" spans="1:7" x14ac:dyDescent="0.25">
      <c r="B1450" s="159"/>
      <c r="C1450" s="67" t="str">
        <f ca="1">IF(OFFSET(Zdroj!AL$16,A1447-1,0)=0,"",CONCATENATE("A",$A$2+3," - ",Zdroj!$AL$15))</f>
        <v/>
      </c>
      <c r="D1450" s="65" t="str">
        <f ca="1">IF(C1450="","",CONCATENATE(OFFSET(Zdroj!AL$16,A1447-1,0)," - ",OFFSET(Zdroj!BQ$16,A1447-1,0)))</f>
        <v/>
      </c>
      <c r="E1450" s="34" t="str">
        <f ca="1">IF(C1450="","",OFFSET(Zdroj!BR$16,A1447-1,0))</f>
        <v/>
      </c>
      <c r="F1450" s="157"/>
      <c r="G1450" s="158"/>
    </row>
    <row r="1451" spans="1:7" x14ac:dyDescent="0.25">
      <c r="B1451" s="159"/>
      <c r="C1451" s="67" t="str">
        <f ca="1">IF(OFFSET(Zdroj!AM$16,A1447-1,0)=0,"",CONCATENATE("A",$A$2+4," - ",Zdroj!$AM$15))</f>
        <v/>
      </c>
      <c r="D1451" s="65" t="str">
        <f ca="1">IF(C1451="","",CONCATENATE(OFFSET(Zdroj!AM$16,A1447-1,0)," - ",OFFSET(Zdroj!BS$16,A1447-1,0)))</f>
        <v/>
      </c>
      <c r="E1451" s="34" t="str">
        <f ca="1">IF(C1451="","",OFFSET(Zdroj!BT$16,A1447-1,0))</f>
        <v/>
      </c>
      <c r="F1451" s="157"/>
      <c r="G1451" s="158"/>
    </row>
    <row r="1452" spans="1:7" x14ac:dyDescent="0.25">
      <c r="B1452" s="159"/>
      <c r="C1452" s="67" t="str">
        <f ca="1">IF(OFFSET(Zdroj!AN$16,A1447-1,0)=0,"",CONCATENATE("A",$A$2+5," - ",Zdroj!$AN$15))</f>
        <v/>
      </c>
      <c r="D1452" s="65" t="str">
        <f ca="1">IF(C1452="","",CONCATENATE(OFFSET(Zdroj!AN$16,A1447-1,0)," - ",OFFSET(Zdroj!BU$16,A1447-1,0)))</f>
        <v/>
      </c>
      <c r="E1452" s="34" t="str">
        <f ca="1">IF(C1452="","",OFFSET(Zdroj!BV$16,A1447-1,0))</f>
        <v/>
      </c>
      <c r="F1452" s="157"/>
      <c r="G1452" s="158"/>
    </row>
    <row r="1453" spans="1:7" x14ac:dyDescent="0.25">
      <c r="B1453" s="159"/>
      <c r="C1453" s="67" t="str">
        <f ca="1">IF(OFFSET(Zdroj!AO$16,A1447-1,0)=0,"",CONCATENATE("B",$A$2," - ",Zdroj!$AO$15))</f>
        <v/>
      </c>
      <c r="D1453" s="65" t="str">
        <f ca="1">IF(C1453="","",CONCATENATE(OFFSET(Zdroj!AO$16,A1447-1,0)))</f>
        <v/>
      </c>
      <c r="E1453" s="34" t="str">
        <f ca="1">IF(C1453="","",OFFSET(Zdroj!AP$16,A1447-1,0))</f>
        <v/>
      </c>
      <c r="F1453" s="157" t="str">
        <f t="shared" ref="F1453" ca="1" si="334">IF(SUM(E1453:E1461)=0,"",SUM(E1453:E1461))</f>
        <v/>
      </c>
      <c r="G1453" s="158"/>
    </row>
    <row r="1454" spans="1:7" x14ac:dyDescent="0.25">
      <c r="B1454" s="159"/>
      <c r="C1454" s="67" t="str">
        <f ca="1">IF(OFFSET(Zdroj!AQ$16,A1447-1,0)=0,"",CONCATENATE("B",$A$2+1," - ",Zdroj!$AQ$15))</f>
        <v/>
      </c>
      <c r="D1454" s="65" t="str">
        <f ca="1">IF(C1454="","",CONCATENATE(OFFSET(Zdroj!AQ$16,A1447-1,0)))</f>
        <v/>
      </c>
      <c r="E1454" s="34" t="str">
        <f ca="1">IF(C1454="","",OFFSET(Zdroj!AR$16,A1447-1,0))</f>
        <v/>
      </c>
      <c r="F1454" s="157"/>
      <c r="G1454" s="158"/>
    </row>
    <row r="1455" spans="1:7" x14ac:dyDescent="0.25">
      <c r="B1455" s="159"/>
      <c r="C1455" s="67" t="str">
        <f ca="1">IF(OFFSET(Zdroj!AS$16,A1447-1,0)=0,"",CONCATENATE("B",$A$2+2," - ",Zdroj!$AS$15))</f>
        <v/>
      </c>
      <c r="D1455" s="65" t="str">
        <f ca="1">IF(C1455="","",CONCATENATE(OFFSET(Zdroj!AS$16,A1447-1,0)))</f>
        <v/>
      </c>
      <c r="E1455" s="34" t="str">
        <f ca="1">IF(C1455="","",OFFSET(Zdroj!AT$16,A1447-1,0))</f>
        <v/>
      </c>
      <c r="F1455" s="157"/>
      <c r="G1455" s="158"/>
    </row>
    <row r="1456" spans="1:7" x14ac:dyDescent="0.25">
      <c r="B1456" s="159"/>
      <c r="C1456" s="67" t="str">
        <f ca="1">IF(OFFSET(Zdroj!AU$16,A1447-1,0)=0,"",CONCATENATE("B",$A$2+3," - ",Zdroj!$AU$15))</f>
        <v/>
      </c>
      <c r="D1456" s="65" t="str">
        <f ca="1">IF(C1456="","",CONCATENATE(OFFSET(Zdroj!AU$16,A1447-1,0)))</f>
        <v/>
      </c>
      <c r="E1456" s="34" t="str">
        <f ca="1">IF(C1456="","",OFFSET(Zdroj!AV$16,A1447-1,0))</f>
        <v/>
      </c>
      <c r="F1456" s="157"/>
      <c r="G1456" s="158"/>
    </row>
    <row r="1457" spans="1:7" x14ac:dyDescent="0.25">
      <c r="B1457" s="159"/>
      <c r="C1457" s="67" t="str">
        <f ca="1">IF(OFFSET(Zdroj!AW$16,A1447-1,0)=0,"",CONCATENATE("B",$A$2+4," - ",Zdroj!$AW$15))</f>
        <v/>
      </c>
      <c r="D1457" s="65" t="str">
        <f ca="1">IF(C1457="","",CONCATENATE(OFFSET(Zdroj!AW$16,A1447-1,0)))</f>
        <v/>
      </c>
      <c r="E1457" s="34" t="str">
        <f ca="1">IF(C1457="","",OFFSET(Zdroj!AX$16,A1447-1,0))</f>
        <v/>
      </c>
      <c r="F1457" s="157"/>
      <c r="G1457" s="158"/>
    </row>
    <row r="1458" spans="1:7" x14ac:dyDescent="0.25">
      <c r="B1458" s="159"/>
      <c r="C1458" s="67" t="str">
        <f ca="1">IF(OFFSET(Zdroj!AY$16,A1447-1,0)=0,"",CONCATENATE("B",$A$2+5," - ",Zdroj!$AY$15))</f>
        <v/>
      </c>
      <c r="D1458" s="65" t="str">
        <f ca="1">IF(C1458="","",CONCATENATE(OFFSET(Zdroj!AY$16,A1447-1,0)))</f>
        <v/>
      </c>
      <c r="E1458" s="34" t="str">
        <f ca="1">IF(C1458="","",OFFSET(Zdroj!AZ$16,A1447-1,0))</f>
        <v/>
      </c>
      <c r="F1458" s="157"/>
      <c r="G1458" s="158"/>
    </row>
    <row r="1459" spans="1:7" x14ac:dyDescent="0.25">
      <c r="B1459" s="159"/>
      <c r="C1459" s="67" t="str">
        <f ca="1">IF(OFFSET(Zdroj!BA$16,A1447-1,0)=0,"",CONCATENATE("B",$A$2+6," - ",Zdroj!$BA$15))</f>
        <v/>
      </c>
      <c r="D1459" s="65" t="str">
        <f ca="1">IF(C1459="","",CONCATENATE(OFFSET(Zdroj!BA$16,A1447-1,0)))</f>
        <v/>
      </c>
      <c r="E1459" s="34" t="str">
        <f ca="1">IF(C1459="","",OFFSET(Zdroj!BB$16,A1447-1,0))</f>
        <v/>
      </c>
      <c r="F1459" s="157"/>
      <c r="G1459" s="158"/>
    </row>
    <row r="1460" spans="1:7" x14ac:dyDescent="0.25">
      <c r="B1460" s="159"/>
      <c r="C1460" s="67" t="str">
        <f ca="1">IF(OFFSET(Zdroj!BC$16,A1447-1,0)=0,"",CONCATENATE("B",$A$2+7," - ",Zdroj!$BC$15))</f>
        <v/>
      </c>
      <c r="D1460" s="65" t="str">
        <f ca="1">IF(C1460="","",CONCATENATE(OFFSET(Zdroj!BC$16,A1447-1,0)))</f>
        <v/>
      </c>
      <c r="E1460" s="34" t="str">
        <f ca="1">IF(C1460="","",OFFSET(Zdroj!BD$16,A1447-1,0))</f>
        <v/>
      </c>
      <c r="F1460" s="157"/>
      <c r="G1460" s="158"/>
    </row>
    <row r="1461" spans="1:7" x14ac:dyDescent="0.25">
      <c r="B1461" s="159"/>
      <c r="C1461" s="67" t="str">
        <f ca="1">IF(OFFSET(Zdroj!BE$16,A1447-1,0)=0,"",CONCATENATE("B",$A$2+8," - ",Zdroj!$BE$15))</f>
        <v/>
      </c>
      <c r="D1461" s="65" t="str">
        <f ca="1">IF(C1461="","",CONCATENATE(OFFSET(Zdroj!BE$16,A1447-1,0)))</f>
        <v/>
      </c>
      <c r="E1461" s="34" t="str">
        <f ca="1">IF(C1461="","",OFFSET(Zdroj!BF$16,A1447-1,0))</f>
        <v/>
      </c>
      <c r="F1461" s="157"/>
      <c r="G1461" s="158"/>
    </row>
    <row r="1462" spans="1:7" x14ac:dyDescent="0.25">
      <c r="B1462" s="159"/>
      <c r="C1462" s="67" t="str">
        <f ca="1">IF(OFFSET(Zdroj!BG$16,A1447-1,0)=0,"",CONCATENATE("C",$A$2," - ",Zdroj!$BG$15))</f>
        <v/>
      </c>
      <c r="D1462" s="65" t="str">
        <f ca="1">IF(C1462="","",CONCATENATE(OFFSET(Zdroj!BG$16,A1447-1,0)))</f>
        <v/>
      </c>
      <c r="E1462" s="34" t="str">
        <f ca="1">IF(C1462="","",OFFSET(Zdroj!BH$16,A1447-1,0))</f>
        <v/>
      </c>
      <c r="F1462" s="157" t="str">
        <f t="shared" ref="F1462" ca="1" si="335">IF(SUM(E1462:E1463)=0,"",SUM(E1462:E1463))</f>
        <v/>
      </c>
      <c r="G1462" s="158"/>
    </row>
    <row r="1463" spans="1:7" x14ac:dyDescent="0.25">
      <c r="B1463" s="159"/>
      <c r="C1463" s="67" t="str">
        <f ca="1">IF(OFFSET(Zdroj!BI$16,A1447-1,0)=0,"",CONCATENATE("C",$A$2+1," - ",Zdroj!$BI$15))</f>
        <v/>
      </c>
      <c r="D1463" s="65" t="str">
        <f ca="1">IF(C1463="","",CONCATENATE(OFFSET(Zdroj!BI$16,A1447-1,0)))</f>
        <v/>
      </c>
      <c r="E1463" s="34" t="str">
        <f ca="1">IF(C1463="","",OFFSET(Zdroj!BJ$16,A1447-1,0))</f>
        <v/>
      </c>
      <c r="F1463" s="157"/>
      <c r="G1463" s="158"/>
    </row>
    <row r="1464" spans="1:7" x14ac:dyDescent="0.25">
      <c r="A1464">
        <f>SUM((ROW()+15)/17)</f>
        <v>87</v>
      </c>
      <c r="B1464" s="159" t="str">
        <f ca="1">IF(OFFSET(Zdroj!$B$16,A1464-1,0)&gt;0,CONCATENATE(A1464,"
","___ ","
",OFFSET(Zdroj!$B$16,A1464-1,0)),"")</f>
        <v/>
      </c>
      <c r="C1464" s="67" t="str">
        <f ca="1">IF(OFFSET(Zdroj!AI$16,A1464-1,0)=0,"",CONCATENATE("A",$A$2," - ",Zdroj!$AI$15))</f>
        <v/>
      </c>
      <c r="D1464" s="65" t="str">
        <f ca="1">IF(C1464="","",CONCATENATE(OFFSET(Zdroj!AI$16,A1464-1,0)," - ",OFFSET(Zdroj!BK$16,A1464-1,0)))</f>
        <v/>
      </c>
      <c r="E1464" s="34" t="str">
        <f ca="1">IF(C1464="","",OFFSET(Zdroj!BL$16,A1464-1,0))</f>
        <v/>
      </c>
      <c r="F1464" s="157" t="str">
        <f t="shared" ref="F1464" ca="1" si="336">IF(SUM(E1464:E1469)=0,"",SUM(E1464:E1469))</f>
        <v/>
      </c>
      <c r="G1464" s="158" t="str">
        <f t="shared" ref="G1464" ca="1" si="337">IF(SUM(E1464:E1480)=0,"",SUM(E1464:E1480))</f>
        <v/>
      </c>
    </row>
    <row r="1465" spans="1:7" x14ac:dyDescent="0.25">
      <c r="B1465" s="159"/>
      <c r="C1465" s="67" t="str">
        <f ca="1">IF(OFFSET(Zdroj!AJ$16,A1464-1,0)=0,"",CONCATENATE("A",$A$2+1," - ",Zdroj!$AJ$15))</f>
        <v/>
      </c>
      <c r="D1465" s="65" t="str">
        <f ca="1">IF(C1465="","",CONCATENATE(OFFSET(Zdroj!AJ$16,A1464-1,0)," - ",OFFSET(Zdroj!BM$16,A1464-1,0)))</f>
        <v/>
      </c>
      <c r="E1465" s="34" t="str">
        <f ca="1">IF(C1465="","",OFFSET(Zdroj!BN$16,A1464-1,0))</f>
        <v/>
      </c>
      <c r="F1465" s="157"/>
      <c r="G1465" s="158"/>
    </row>
    <row r="1466" spans="1:7" x14ac:dyDescent="0.25">
      <c r="B1466" s="159"/>
      <c r="C1466" s="67" t="str">
        <f ca="1">IF(OFFSET(Zdroj!AK$16,A1464-1,0)=0,"",CONCATENATE("A",$A$2+2," - ",Zdroj!$AK$15))</f>
        <v/>
      </c>
      <c r="D1466" s="65" t="str">
        <f ca="1">IF(C1466="","",CONCATENATE(OFFSET(Zdroj!AK$16,A1464-1,0)," - ",OFFSET(Zdroj!BO$16,A1464-1,0)))</f>
        <v/>
      </c>
      <c r="E1466" s="34" t="str">
        <f ca="1">IF(C1466="","",OFFSET(Zdroj!BP$16,A1464-1,0))</f>
        <v/>
      </c>
      <c r="F1466" s="157"/>
      <c r="G1466" s="158"/>
    </row>
    <row r="1467" spans="1:7" x14ac:dyDescent="0.25">
      <c r="B1467" s="159"/>
      <c r="C1467" s="67" t="str">
        <f ca="1">IF(OFFSET(Zdroj!AL$16,A1464-1,0)=0,"",CONCATENATE("A",$A$2+3," - ",Zdroj!$AL$15))</f>
        <v/>
      </c>
      <c r="D1467" s="65" t="str">
        <f ca="1">IF(C1467="","",CONCATENATE(OFFSET(Zdroj!AL$16,A1464-1,0)," - ",OFFSET(Zdroj!BQ$16,A1464-1,0)))</f>
        <v/>
      </c>
      <c r="E1467" s="34" t="str">
        <f ca="1">IF(C1467="","",OFFSET(Zdroj!BR$16,A1464-1,0))</f>
        <v/>
      </c>
      <c r="F1467" s="157"/>
      <c r="G1467" s="158"/>
    </row>
    <row r="1468" spans="1:7" x14ac:dyDescent="0.25">
      <c r="B1468" s="159"/>
      <c r="C1468" s="67" t="str">
        <f ca="1">IF(OFFSET(Zdroj!AM$16,A1464-1,0)=0,"",CONCATENATE("A",$A$2+4," - ",Zdroj!$AM$15))</f>
        <v/>
      </c>
      <c r="D1468" s="65" t="str">
        <f ca="1">IF(C1468="","",CONCATENATE(OFFSET(Zdroj!AM$16,A1464-1,0)," - ",OFFSET(Zdroj!BS$16,A1464-1,0)))</f>
        <v/>
      </c>
      <c r="E1468" s="34" t="str">
        <f ca="1">IF(C1468="","",OFFSET(Zdroj!BT$16,A1464-1,0))</f>
        <v/>
      </c>
      <c r="F1468" s="157"/>
      <c r="G1468" s="158"/>
    </row>
    <row r="1469" spans="1:7" x14ac:dyDescent="0.25">
      <c r="B1469" s="159"/>
      <c r="C1469" s="67" t="str">
        <f ca="1">IF(OFFSET(Zdroj!AN$16,A1464-1,0)=0,"",CONCATENATE("A",$A$2+5," - ",Zdroj!$AN$15))</f>
        <v/>
      </c>
      <c r="D1469" s="65" t="str">
        <f ca="1">IF(C1469="","",CONCATENATE(OFFSET(Zdroj!AN$16,A1464-1,0)," - ",OFFSET(Zdroj!BU$16,A1464-1,0)))</f>
        <v/>
      </c>
      <c r="E1469" s="34" t="str">
        <f ca="1">IF(C1469="","",OFFSET(Zdroj!BV$16,A1464-1,0))</f>
        <v/>
      </c>
      <c r="F1469" s="157"/>
      <c r="G1469" s="158"/>
    </row>
    <row r="1470" spans="1:7" x14ac:dyDescent="0.25">
      <c r="B1470" s="159"/>
      <c r="C1470" s="67" t="str">
        <f ca="1">IF(OFFSET(Zdroj!AO$16,A1464-1,0)=0,"",CONCATENATE("B",$A$2," - ",Zdroj!$AO$15))</f>
        <v/>
      </c>
      <c r="D1470" s="65" t="str">
        <f ca="1">IF(C1470="","",CONCATENATE(OFFSET(Zdroj!AO$16,A1464-1,0)))</f>
        <v/>
      </c>
      <c r="E1470" s="34" t="str">
        <f ca="1">IF(C1470="","",OFFSET(Zdroj!AP$16,A1464-1,0))</f>
        <v/>
      </c>
      <c r="F1470" s="157" t="str">
        <f t="shared" ref="F1470" ca="1" si="338">IF(SUM(E1470:E1478)=0,"",SUM(E1470:E1478))</f>
        <v/>
      </c>
      <c r="G1470" s="158"/>
    </row>
    <row r="1471" spans="1:7" x14ac:dyDescent="0.25">
      <c r="B1471" s="159"/>
      <c r="C1471" s="67" t="str">
        <f ca="1">IF(OFFSET(Zdroj!AQ$16,A1464-1,0)=0,"",CONCATENATE("B",$A$2+1," - ",Zdroj!$AQ$15))</f>
        <v/>
      </c>
      <c r="D1471" s="65" t="str">
        <f ca="1">IF(C1471="","",CONCATENATE(OFFSET(Zdroj!AQ$16,A1464-1,0)))</f>
        <v/>
      </c>
      <c r="E1471" s="34" t="str">
        <f ca="1">IF(C1471="","",OFFSET(Zdroj!AR$16,A1464-1,0))</f>
        <v/>
      </c>
      <c r="F1471" s="157"/>
      <c r="G1471" s="158"/>
    </row>
    <row r="1472" spans="1:7" x14ac:dyDescent="0.25">
      <c r="B1472" s="159"/>
      <c r="C1472" s="67" t="str">
        <f ca="1">IF(OFFSET(Zdroj!AS$16,A1464-1,0)=0,"",CONCATENATE("B",$A$2+2," - ",Zdroj!$AS$15))</f>
        <v/>
      </c>
      <c r="D1472" s="65" t="str">
        <f ca="1">IF(C1472="","",CONCATENATE(OFFSET(Zdroj!AS$16,A1464-1,0)))</f>
        <v/>
      </c>
      <c r="E1472" s="34" t="str">
        <f ca="1">IF(C1472="","",OFFSET(Zdroj!AT$16,A1464-1,0))</f>
        <v/>
      </c>
      <c r="F1472" s="157"/>
      <c r="G1472" s="158"/>
    </row>
    <row r="1473" spans="1:7" x14ac:dyDescent="0.25">
      <c r="B1473" s="159"/>
      <c r="C1473" s="67" t="str">
        <f ca="1">IF(OFFSET(Zdroj!AU$16,A1464-1,0)=0,"",CONCATENATE("B",$A$2+3," - ",Zdroj!$AU$15))</f>
        <v/>
      </c>
      <c r="D1473" s="65" t="str">
        <f ca="1">IF(C1473="","",CONCATENATE(OFFSET(Zdroj!AU$16,A1464-1,0)))</f>
        <v/>
      </c>
      <c r="E1473" s="34" t="str">
        <f ca="1">IF(C1473="","",OFFSET(Zdroj!AV$16,A1464-1,0))</f>
        <v/>
      </c>
      <c r="F1473" s="157"/>
      <c r="G1473" s="158"/>
    </row>
    <row r="1474" spans="1:7" x14ac:dyDescent="0.25">
      <c r="B1474" s="159"/>
      <c r="C1474" s="67" t="str">
        <f ca="1">IF(OFFSET(Zdroj!AW$16,A1464-1,0)=0,"",CONCATENATE("B",$A$2+4," - ",Zdroj!$AW$15))</f>
        <v/>
      </c>
      <c r="D1474" s="65" t="str">
        <f ca="1">IF(C1474="","",CONCATENATE(OFFSET(Zdroj!AW$16,A1464-1,0)))</f>
        <v/>
      </c>
      <c r="E1474" s="34" t="str">
        <f ca="1">IF(C1474="","",OFFSET(Zdroj!AX$16,A1464-1,0))</f>
        <v/>
      </c>
      <c r="F1474" s="157"/>
      <c r="G1474" s="158"/>
    </row>
    <row r="1475" spans="1:7" x14ac:dyDescent="0.25">
      <c r="B1475" s="159"/>
      <c r="C1475" s="67" t="str">
        <f ca="1">IF(OFFSET(Zdroj!AY$16,A1464-1,0)=0,"",CONCATENATE("B",$A$2+5," - ",Zdroj!$AY$15))</f>
        <v/>
      </c>
      <c r="D1475" s="65" t="str">
        <f ca="1">IF(C1475="","",CONCATENATE(OFFSET(Zdroj!AY$16,A1464-1,0)))</f>
        <v/>
      </c>
      <c r="E1475" s="34" t="str">
        <f ca="1">IF(C1475="","",OFFSET(Zdroj!AZ$16,A1464-1,0))</f>
        <v/>
      </c>
      <c r="F1475" s="157"/>
      <c r="G1475" s="158"/>
    </row>
    <row r="1476" spans="1:7" x14ac:dyDescent="0.25">
      <c r="B1476" s="159"/>
      <c r="C1476" s="67" t="str">
        <f ca="1">IF(OFFSET(Zdroj!BA$16,A1464-1,0)=0,"",CONCATENATE("B",$A$2+6," - ",Zdroj!$BA$15))</f>
        <v/>
      </c>
      <c r="D1476" s="65" t="str">
        <f ca="1">IF(C1476="","",CONCATENATE(OFFSET(Zdroj!BA$16,A1464-1,0)))</f>
        <v/>
      </c>
      <c r="E1476" s="34" t="str">
        <f ca="1">IF(C1476="","",OFFSET(Zdroj!BB$16,A1464-1,0))</f>
        <v/>
      </c>
      <c r="F1476" s="157"/>
      <c r="G1476" s="158"/>
    </row>
    <row r="1477" spans="1:7" x14ac:dyDescent="0.25">
      <c r="B1477" s="159"/>
      <c r="C1477" s="67" t="str">
        <f ca="1">IF(OFFSET(Zdroj!BC$16,A1464-1,0)=0,"",CONCATENATE("B",$A$2+7," - ",Zdroj!$BC$15))</f>
        <v/>
      </c>
      <c r="D1477" s="65" t="str">
        <f ca="1">IF(C1477="","",CONCATENATE(OFFSET(Zdroj!BC$16,A1464-1,0)))</f>
        <v/>
      </c>
      <c r="E1477" s="34" t="str">
        <f ca="1">IF(C1477="","",OFFSET(Zdroj!BD$16,A1464-1,0))</f>
        <v/>
      </c>
      <c r="F1477" s="157"/>
      <c r="G1477" s="158"/>
    </row>
    <row r="1478" spans="1:7" x14ac:dyDescent="0.25">
      <c r="B1478" s="159"/>
      <c r="C1478" s="67" t="str">
        <f ca="1">IF(OFFSET(Zdroj!BE$16,A1464-1,0)=0,"",CONCATENATE("B",$A$2+8," - ",Zdroj!$BE$15))</f>
        <v/>
      </c>
      <c r="D1478" s="65" t="str">
        <f ca="1">IF(C1478="","",CONCATENATE(OFFSET(Zdroj!BE$16,A1464-1,0)))</f>
        <v/>
      </c>
      <c r="E1478" s="34" t="str">
        <f ca="1">IF(C1478="","",OFFSET(Zdroj!BF$16,A1464-1,0))</f>
        <v/>
      </c>
      <c r="F1478" s="157"/>
      <c r="G1478" s="158"/>
    </row>
    <row r="1479" spans="1:7" x14ac:dyDescent="0.25">
      <c r="B1479" s="159"/>
      <c r="C1479" s="67" t="str">
        <f ca="1">IF(OFFSET(Zdroj!BG$16,A1464-1,0)=0,"",CONCATENATE("C",$A$2," - ",Zdroj!$BG$15))</f>
        <v/>
      </c>
      <c r="D1479" s="65" t="str">
        <f ca="1">IF(C1479="","",CONCATENATE(OFFSET(Zdroj!BG$16,A1464-1,0)))</f>
        <v/>
      </c>
      <c r="E1479" s="34" t="str">
        <f ca="1">IF(C1479="","",OFFSET(Zdroj!BH$16,A1464-1,0))</f>
        <v/>
      </c>
      <c r="F1479" s="157" t="str">
        <f t="shared" ref="F1479" ca="1" si="339">IF(SUM(E1479:E1480)=0,"",SUM(E1479:E1480))</f>
        <v/>
      </c>
      <c r="G1479" s="158"/>
    </row>
    <row r="1480" spans="1:7" x14ac:dyDescent="0.25">
      <c r="B1480" s="159"/>
      <c r="C1480" s="67" t="str">
        <f ca="1">IF(OFFSET(Zdroj!BI$16,A1464-1,0)=0,"",CONCATENATE("C",$A$2+1," - ",Zdroj!$BI$15))</f>
        <v/>
      </c>
      <c r="D1480" s="65" t="str">
        <f ca="1">IF(C1480="","",CONCATENATE(OFFSET(Zdroj!BI$16,A1464-1,0)))</f>
        <v/>
      </c>
      <c r="E1480" s="34" t="str">
        <f ca="1">IF(C1480="","",OFFSET(Zdroj!BJ$16,A1464-1,0))</f>
        <v/>
      </c>
      <c r="F1480" s="157"/>
      <c r="G1480" s="158"/>
    </row>
    <row r="1481" spans="1:7" x14ac:dyDescent="0.25">
      <c r="A1481">
        <f>SUM((ROW()+15)/17)</f>
        <v>88</v>
      </c>
      <c r="B1481" s="159" t="str">
        <f ca="1">IF(OFFSET(Zdroj!$B$16,A1481-1,0)&gt;0,CONCATENATE(A1481,"
","___ ","
",OFFSET(Zdroj!$B$16,A1481-1,0)),"")</f>
        <v/>
      </c>
      <c r="C1481" s="67" t="str">
        <f ca="1">IF(OFFSET(Zdroj!AI$16,A1481-1,0)=0,"",CONCATENATE("A",$A$2," - ",Zdroj!$AI$15))</f>
        <v/>
      </c>
      <c r="D1481" s="65" t="str">
        <f ca="1">IF(C1481="","",CONCATENATE(OFFSET(Zdroj!AI$16,A1481-1,0)," - ",OFFSET(Zdroj!BK$16,A1481-1,0)))</f>
        <v/>
      </c>
      <c r="E1481" s="34" t="str">
        <f ca="1">IF(C1481="","",OFFSET(Zdroj!BL$16,A1481-1,0))</f>
        <v/>
      </c>
      <c r="F1481" s="157" t="str">
        <f t="shared" ref="F1481" ca="1" si="340">IF(SUM(E1481:E1486)=0,"",SUM(E1481:E1486))</f>
        <v/>
      </c>
      <c r="G1481" s="158" t="str">
        <f t="shared" ref="G1481" ca="1" si="341">IF(SUM(E1481:E1497)=0,"",SUM(E1481:E1497))</f>
        <v/>
      </c>
    </row>
    <row r="1482" spans="1:7" x14ac:dyDescent="0.25">
      <c r="B1482" s="159"/>
      <c r="C1482" s="67" t="str">
        <f ca="1">IF(OFFSET(Zdroj!AJ$16,A1481-1,0)=0,"",CONCATENATE("A",$A$2+1," - ",Zdroj!$AJ$15))</f>
        <v/>
      </c>
      <c r="D1482" s="65" t="str">
        <f ca="1">IF(C1482="","",CONCATENATE(OFFSET(Zdroj!AJ$16,A1481-1,0)," - ",OFFSET(Zdroj!BM$16,A1481-1,0)))</f>
        <v/>
      </c>
      <c r="E1482" s="34" t="str">
        <f ca="1">IF(C1482="","",OFFSET(Zdroj!BN$16,A1481-1,0))</f>
        <v/>
      </c>
      <c r="F1482" s="157"/>
      <c r="G1482" s="158"/>
    </row>
    <row r="1483" spans="1:7" x14ac:dyDescent="0.25">
      <c r="B1483" s="159"/>
      <c r="C1483" s="67" t="str">
        <f ca="1">IF(OFFSET(Zdroj!AK$16,A1481-1,0)=0,"",CONCATENATE("A",$A$2+2," - ",Zdroj!$AK$15))</f>
        <v/>
      </c>
      <c r="D1483" s="65" t="str">
        <f ca="1">IF(C1483="","",CONCATENATE(OFFSET(Zdroj!AK$16,A1481-1,0)," - ",OFFSET(Zdroj!BO$16,A1481-1,0)))</f>
        <v/>
      </c>
      <c r="E1483" s="34" t="str">
        <f ca="1">IF(C1483="","",OFFSET(Zdroj!BP$16,A1481-1,0))</f>
        <v/>
      </c>
      <c r="F1483" s="157"/>
      <c r="G1483" s="158"/>
    </row>
    <row r="1484" spans="1:7" x14ac:dyDescent="0.25">
      <c r="B1484" s="159"/>
      <c r="C1484" s="67" t="str">
        <f ca="1">IF(OFFSET(Zdroj!AL$16,A1481-1,0)=0,"",CONCATENATE("A",$A$2+3," - ",Zdroj!$AL$15))</f>
        <v/>
      </c>
      <c r="D1484" s="65" t="str">
        <f ca="1">IF(C1484="","",CONCATENATE(OFFSET(Zdroj!AL$16,A1481-1,0)," - ",OFFSET(Zdroj!BQ$16,A1481-1,0)))</f>
        <v/>
      </c>
      <c r="E1484" s="34" t="str">
        <f ca="1">IF(C1484="","",OFFSET(Zdroj!BR$16,A1481-1,0))</f>
        <v/>
      </c>
      <c r="F1484" s="157"/>
      <c r="G1484" s="158"/>
    </row>
    <row r="1485" spans="1:7" x14ac:dyDescent="0.25">
      <c r="B1485" s="159"/>
      <c r="C1485" s="67" t="str">
        <f ca="1">IF(OFFSET(Zdroj!AM$16,A1481-1,0)=0,"",CONCATENATE("A",$A$2+4," - ",Zdroj!$AM$15))</f>
        <v/>
      </c>
      <c r="D1485" s="65" t="str">
        <f ca="1">IF(C1485="","",CONCATENATE(OFFSET(Zdroj!AM$16,A1481-1,0)," - ",OFFSET(Zdroj!BS$16,A1481-1,0)))</f>
        <v/>
      </c>
      <c r="E1485" s="34" t="str">
        <f ca="1">IF(C1485="","",OFFSET(Zdroj!BT$16,A1481-1,0))</f>
        <v/>
      </c>
      <c r="F1485" s="157"/>
      <c r="G1485" s="158"/>
    </row>
    <row r="1486" spans="1:7" x14ac:dyDescent="0.25">
      <c r="B1486" s="159"/>
      <c r="C1486" s="67" t="str">
        <f ca="1">IF(OFFSET(Zdroj!AN$16,A1481-1,0)=0,"",CONCATENATE("A",$A$2+5," - ",Zdroj!$AN$15))</f>
        <v/>
      </c>
      <c r="D1486" s="65" t="str">
        <f ca="1">IF(C1486="","",CONCATENATE(OFFSET(Zdroj!AN$16,A1481-1,0)," - ",OFFSET(Zdroj!BU$16,A1481-1,0)))</f>
        <v/>
      </c>
      <c r="E1486" s="34" t="str">
        <f ca="1">IF(C1486="","",OFFSET(Zdroj!BV$16,A1481-1,0))</f>
        <v/>
      </c>
      <c r="F1486" s="157"/>
      <c r="G1486" s="158"/>
    </row>
    <row r="1487" spans="1:7" x14ac:dyDescent="0.25">
      <c r="B1487" s="159"/>
      <c r="C1487" s="67" t="str">
        <f ca="1">IF(OFFSET(Zdroj!AO$16,A1481-1,0)=0,"",CONCATENATE("B",$A$2," - ",Zdroj!$AO$15))</f>
        <v/>
      </c>
      <c r="D1487" s="65" t="str">
        <f ca="1">IF(C1487="","",CONCATENATE(OFFSET(Zdroj!AO$16,A1481-1,0)))</f>
        <v/>
      </c>
      <c r="E1487" s="34" t="str">
        <f ca="1">IF(C1487="","",OFFSET(Zdroj!AP$16,A1481-1,0))</f>
        <v/>
      </c>
      <c r="F1487" s="157" t="str">
        <f t="shared" ref="F1487" ca="1" si="342">IF(SUM(E1487:E1495)=0,"",SUM(E1487:E1495))</f>
        <v/>
      </c>
      <c r="G1487" s="158"/>
    </row>
    <row r="1488" spans="1:7" x14ac:dyDescent="0.25">
      <c r="B1488" s="159"/>
      <c r="C1488" s="67" t="str">
        <f ca="1">IF(OFFSET(Zdroj!AQ$16,A1481-1,0)=0,"",CONCATENATE("B",$A$2+1," - ",Zdroj!$AQ$15))</f>
        <v/>
      </c>
      <c r="D1488" s="65" t="str">
        <f ca="1">IF(C1488="","",CONCATENATE(OFFSET(Zdroj!AQ$16,A1481-1,0)))</f>
        <v/>
      </c>
      <c r="E1488" s="34" t="str">
        <f ca="1">IF(C1488="","",OFFSET(Zdroj!AR$16,A1481-1,0))</f>
        <v/>
      </c>
      <c r="F1488" s="157"/>
      <c r="G1488" s="158"/>
    </row>
    <row r="1489" spans="1:7" x14ac:dyDescent="0.25">
      <c r="B1489" s="159"/>
      <c r="C1489" s="67" t="str">
        <f ca="1">IF(OFFSET(Zdroj!AS$16,A1481-1,0)=0,"",CONCATENATE("B",$A$2+2," - ",Zdroj!$AS$15))</f>
        <v/>
      </c>
      <c r="D1489" s="65" t="str">
        <f ca="1">IF(C1489="","",CONCATENATE(OFFSET(Zdroj!AS$16,A1481-1,0)))</f>
        <v/>
      </c>
      <c r="E1489" s="34" t="str">
        <f ca="1">IF(C1489="","",OFFSET(Zdroj!AT$16,A1481-1,0))</f>
        <v/>
      </c>
      <c r="F1489" s="157"/>
      <c r="G1489" s="158"/>
    </row>
    <row r="1490" spans="1:7" x14ac:dyDescent="0.25">
      <c r="B1490" s="159"/>
      <c r="C1490" s="67" t="str">
        <f ca="1">IF(OFFSET(Zdroj!AU$16,A1481-1,0)=0,"",CONCATENATE("B",$A$2+3," - ",Zdroj!$AU$15))</f>
        <v/>
      </c>
      <c r="D1490" s="65" t="str">
        <f ca="1">IF(C1490="","",CONCATENATE(OFFSET(Zdroj!AU$16,A1481-1,0)))</f>
        <v/>
      </c>
      <c r="E1490" s="34" t="str">
        <f ca="1">IF(C1490="","",OFFSET(Zdroj!AV$16,A1481-1,0))</f>
        <v/>
      </c>
      <c r="F1490" s="157"/>
      <c r="G1490" s="158"/>
    </row>
    <row r="1491" spans="1:7" x14ac:dyDescent="0.25">
      <c r="B1491" s="159"/>
      <c r="C1491" s="67" t="str">
        <f ca="1">IF(OFFSET(Zdroj!AW$16,A1481-1,0)=0,"",CONCATENATE("B",$A$2+4," - ",Zdroj!$AW$15))</f>
        <v/>
      </c>
      <c r="D1491" s="65" t="str">
        <f ca="1">IF(C1491="","",CONCATENATE(OFFSET(Zdroj!AW$16,A1481-1,0)))</f>
        <v/>
      </c>
      <c r="E1491" s="34" t="str">
        <f ca="1">IF(C1491="","",OFFSET(Zdroj!AX$16,A1481-1,0))</f>
        <v/>
      </c>
      <c r="F1491" s="157"/>
      <c r="G1491" s="158"/>
    </row>
    <row r="1492" spans="1:7" x14ac:dyDescent="0.25">
      <c r="B1492" s="159"/>
      <c r="C1492" s="67" t="str">
        <f ca="1">IF(OFFSET(Zdroj!AY$16,A1481-1,0)=0,"",CONCATENATE("B",$A$2+5," - ",Zdroj!$AY$15))</f>
        <v/>
      </c>
      <c r="D1492" s="65" t="str">
        <f ca="1">IF(C1492="","",CONCATENATE(OFFSET(Zdroj!AY$16,A1481-1,0)))</f>
        <v/>
      </c>
      <c r="E1492" s="34" t="str">
        <f ca="1">IF(C1492="","",OFFSET(Zdroj!AZ$16,A1481-1,0))</f>
        <v/>
      </c>
      <c r="F1492" s="157"/>
      <c r="G1492" s="158"/>
    </row>
    <row r="1493" spans="1:7" x14ac:dyDescent="0.25">
      <c r="B1493" s="159"/>
      <c r="C1493" s="67" t="str">
        <f ca="1">IF(OFFSET(Zdroj!BA$16,A1481-1,0)=0,"",CONCATENATE("B",$A$2+6," - ",Zdroj!$BA$15))</f>
        <v/>
      </c>
      <c r="D1493" s="65" t="str">
        <f ca="1">IF(C1493="","",CONCATENATE(OFFSET(Zdroj!BA$16,A1481-1,0)))</f>
        <v/>
      </c>
      <c r="E1493" s="34" t="str">
        <f ca="1">IF(C1493="","",OFFSET(Zdroj!BB$16,A1481-1,0))</f>
        <v/>
      </c>
      <c r="F1493" s="157"/>
      <c r="G1493" s="158"/>
    </row>
    <row r="1494" spans="1:7" x14ac:dyDescent="0.25">
      <c r="B1494" s="159"/>
      <c r="C1494" s="67" t="str">
        <f ca="1">IF(OFFSET(Zdroj!BC$16,A1481-1,0)=0,"",CONCATENATE("B",$A$2+7," - ",Zdroj!$BC$15))</f>
        <v/>
      </c>
      <c r="D1494" s="65" t="str">
        <f ca="1">IF(C1494="","",CONCATENATE(OFFSET(Zdroj!BC$16,A1481-1,0)))</f>
        <v/>
      </c>
      <c r="E1494" s="34" t="str">
        <f ca="1">IF(C1494="","",OFFSET(Zdroj!BD$16,A1481-1,0))</f>
        <v/>
      </c>
      <c r="F1494" s="157"/>
      <c r="G1494" s="158"/>
    </row>
    <row r="1495" spans="1:7" x14ac:dyDescent="0.25">
      <c r="B1495" s="159"/>
      <c r="C1495" s="67" t="str">
        <f ca="1">IF(OFFSET(Zdroj!BE$16,A1481-1,0)=0,"",CONCATENATE("B",$A$2+8," - ",Zdroj!$BE$15))</f>
        <v/>
      </c>
      <c r="D1495" s="65" t="str">
        <f ca="1">IF(C1495="","",CONCATENATE(OFFSET(Zdroj!BE$16,A1481-1,0)))</f>
        <v/>
      </c>
      <c r="E1495" s="34" t="str">
        <f ca="1">IF(C1495="","",OFFSET(Zdroj!BF$16,A1481-1,0))</f>
        <v/>
      </c>
      <c r="F1495" s="157"/>
      <c r="G1495" s="158"/>
    </row>
    <row r="1496" spans="1:7" x14ac:dyDescent="0.25">
      <c r="B1496" s="159"/>
      <c r="C1496" s="67" t="str">
        <f ca="1">IF(OFFSET(Zdroj!BG$16,A1481-1,0)=0,"",CONCATENATE("C",$A$2," - ",Zdroj!$BG$15))</f>
        <v/>
      </c>
      <c r="D1496" s="65" t="str">
        <f ca="1">IF(C1496="","",CONCATENATE(OFFSET(Zdroj!BG$16,A1481-1,0)))</f>
        <v/>
      </c>
      <c r="E1496" s="34" t="str">
        <f ca="1">IF(C1496="","",OFFSET(Zdroj!BH$16,A1481-1,0))</f>
        <v/>
      </c>
      <c r="F1496" s="157" t="str">
        <f t="shared" ref="F1496" ca="1" si="343">IF(SUM(E1496:E1497)=0,"",SUM(E1496:E1497))</f>
        <v/>
      </c>
      <c r="G1496" s="158"/>
    </row>
    <row r="1497" spans="1:7" x14ac:dyDescent="0.25">
      <c r="B1497" s="159"/>
      <c r="C1497" s="67" t="str">
        <f ca="1">IF(OFFSET(Zdroj!BI$16,A1481-1,0)=0,"",CONCATENATE("C",$A$2+1," - ",Zdroj!$BI$15))</f>
        <v/>
      </c>
      <c r="D1497" s="65" t="str">
        <f ca="1">IF(C1497="","",CONCATENATE(OFFSET(Zdroj!BI$16,A1481-1,0)))</f>
        <v/>
      </c>
      <c r="E1497" s="34" t="str">
        <f ca="1">IF(C1497="","",OFFSET(Zdroj!BJ$16,A1481-1,0))</f>
        <v/>
      </c>
      <c r="F1497" s="157"/>
      <c r="G1497" s="158"/>
    </row>
    <row r="1498" spans="1:7" x14ac:dyDescent="0.25">
      <c r="A1498">
        <f>SUM((ROW()+15)/17)</f>
        <v>89</v>
      </c>
      <c r="B1498" s="159" t="str">
        <f ca="1">IF(OFFSET(Zdroj!$B$16,A1498-1,0)&gt;0,CONCATENATE(A1498,"
","___ ","
",OFFSET(Zdroj!$B$16,A1498-1,0)),"")</f>
        <v/>
      </c>
      <c r="C1498" s="67" t="str">
        <f ca="1">IF(OFFSET(Zdroj!AI$16,A1498-1,0)=0,"",CONCATENATE("A",$A$2," - ",Zdroj!$AI$15))</f>
        <v/>
      </c>
      <c r="D1498" s="65" t="str">
        <f ca="1">IF(C1498="","",CONCATENATE(OFFSET(Zdroj!AI$16,A1498-1,0)," - ",OFFSET(Zdroj!BK$16,A1498-1,0)))</f>
        <v/>
      </c>
      <c r="E1498" s="34" t="str">
        <f ca="1">IF(C1498="","",OFFSET(Zdroj!BL$16,A1498-1,0))</f>
        <v/>
      </c>
      <c r="F1498" s="157" t="str">
        <f t="shared" ref="F1498" ca="1" si="344">IF(SUM(E1498:E1503)=0,"",SUM(E1498:E1503))</f>
        <v/>
      </c>
      <c r="G1498" s="158" t="str">
        <f t="shared" ref="G1498" ca="1" si="345">IF(SUM(E1498:E1514)=0,"",SUM(E1498:E1514))</f>
        <v/>
      </c>
    </row>
    <row r="1499" spans="1:7" x14ac:dyDescent="0.25">
      <c r="B1499" s="159"/>
      <c r="C1499" s="67" t="str">
        <f ca="1">IF(OFFSET(Zdroj!AJ$16,A1498-1,0)=0,"",CONCATENATE("A",$A$2+1," - ",Zdroj!$AJ$15))</f>
        <v/>
      </c>
      <c r="D1499" s="65" t="str">
        <f ca="1">IF(C1499="","",CONCATENATE(OFFSET(Zdroj!AJ$16,A1498-1,0)," - ",OFFSET(Zdroj!BM$16,A1498-1,0)))</f>
        <v/>
      </c>
      <c r="E1499" s="34" t="str">
        <f ca="1">IF(C1499="","",OFFSET(Zdroj!BN$16,A1498-1,0))</f>
        <v/>
      </c>
      <c r="F1499" s="157"/>
      <c r="G1499" s="158"/>
    </row>
    <row r="1500" spans="1:7" x14ac:dyDescent="0.25">
      <c r="B1500" s="159"/>
      <c r="C1500" s="67" t="str">
        <f ca="1">IF(OFFSET(Zdroj!AK$16,A1498-1,0)=0,"",CONCATENATE("A",$A$2+2," - ",Zdroj!$AK$15))</f>
        <v/>
      </c>
      <c r="D1500" s="65" t="str">
        <f ca="1">IF(C1500="","",CONCATENATE(OFFSET(Zdroj!AK$16,A1498-1,0)," - ",OFFSET(Zdroj!BO$16,A1498-1,0)))</f>
        <v/>
      </c>
      <c r="E1500" s="34" t="str">
        <f ca="1">IF(C1500="","",OFFSET(Zdroj!BP$16,A1498-1,0))</f>
        <v/>
      </c>
      <c r="F1500" s="157"/>
      <c r="G1500" s="158"/>
    </row>
    <row r="1501" spans="1:7" x14ac:dyDescent="0.25">
      <c r="B1501" s="159"/>
      <c r="C1501" s="67" t="str">
        <f ca="1">IF(OFFSET(Zdroj!AL$16,A1498-1,0)=0,"",CONCATENATE("A",$A$2+3," - ",Zdroj!$AL$15))</f>
        <v/>
      </c>
      <c r="D1501" s="65" t="str">
        <f ca="1">IF(C1501="","",CONCATENATE(OFFSET(Zdroj!AL$16,A1498-1,0)," - ",OFFSET(Zdroj!BQ$16,A1498-1,0)))</f>
        <v/>
      </c>
      <c r="E1501" s="34" t="str">
        <f ca="1">IF(C1501="","",OFFSET(Zdroj!BR$16,A1498-1,0))</f>
        <v/>
      </c>
      <c r="F1501" s="157"/>
      <c r="G1501" s="158"/>
    </row>
    <row r="1502" spans="1:7" x14ac:dyDescent="0.25">
      <c r="B1502" s="159"/>
      <c r="C1502" s="67" t="str">
        <f ca="1">IF(OFFSET(Zdroj!AM$16,A1498-1,0)=0,"",CONCATENATE("A",$A$2+4," - ",Zdroj!$AM$15))</f>
        <v/>
      </c>
      <c r="D1502" s="65" t="str">
        <f ca="1">IF(C1502="","",CONCATENATE(OFFSET(Zdroj!AM$16,A1498-1,0)," - ",OFFSET(Zdroj!BS$16,A1498-1,0)))</f>
        <v/>
      </c>
      <c r="E1502" s="34" t="str">
        <f ca="1">IF(C1502="","",OFFSET(Zdroj!BT$16,A1498-1,0))</f>
        <v/>
      </c>
      <c r="F1502" s="157"/>
      <c r="G1502" s="158"/>
    </row>
    <row r="1503" spans="1:7" x14ac:dyDescent="0.25">
      <c r="B1503" s="159"/>
      <c r="C1503" s="67" t="str">
        <f ca="1">IF(OFFSET(Zdroj!AN$16,A1498-1,0)=0,"",CONCATENATE("A",$A$2+5," - ",Zdroj!$AN$15))</f>
        <v/>
      </c>
      <c r="D1503" s="65" t="str">
        <f ca="1">IF(C1503="","",CONCATENATE(OFFSET(Zdroj!AN$16,A1498-1,0)," - ",OFFSET(Zdroj!BU$16,A1498-1,0)))</f>
        <v/>
      </c>
      <c r="E1503" s="34" t="str">
        <f ca="1">IF(C1503="","",OFFSET(Zdroj!BV$16,A1498-1,0))</f>
        <v/>
      </c>
      <c r="F1503" s="157"/>
      <c r="G1503" s="158"/>
    </row>
    <row r="1504" spans="1:7" x14ac:dyDescent="0.25">
      <c r="B1504" s="159"/>
      <c r="C1504" s="67" t="str">
        <f ca="1">IF(OFFSET(Zdroj!AO$16,A1498-1,0)=0,"",CONCATENATE("B",$A$2," - ",Zdroj!$AO$15))</f>
        <v/>
      </c>
      <c r="D1504" s="65" t="str">
        <f ca="1">IF(C1504="","",CONCATENATE(OFFSET(Zdroj!AO$16,A1498-1,0)))</f>
        <v/>
      </c>
      <c r="E1504" s="34" t="str">
        <f ca="1">IF(C1504="","",OFFSET(Zdroj!AP$16,A1498-1,0))</f>
        <v/>
      </c>
      <c r="F1504" s="157" t="str">
        <f t="shared" ref="F1504" ca="1" si="346">IF(SUM(E1504:E1512)=0,"",SUM(E1504:E1512))</f>
        <v/>
      </c>
      <c r="G1504" s="158"/>
    </row>
    <row r="1505" spans="1:7" x14ac:dyDescent="0.25">
      <c r="B1505" s="159"/>
      <c r="C1505" s="67" t="str">
        <f ca="1">IF(OFFSET(Zdroj!AQ$16,A1498-1,0)=0,"",CONCATENATE("B",$A$2+1," - ",Zdroj!$AQ$15))</f>
        <v/>
      </c>
      <c r="D1505" s="65" t="str">
        <f ca="1">IF(C1505="","",CONCATENATE(OFFSET(Zdroj!AQ$16,A1498-1,0)))</f>
        <v/>
      </c>
      <c r="E1505" s="34" t="str">
        <f ca="1">IF(C1505="","",OFFSET(Zdroj!AR$16,A1498-1,0))</f>
        <v/>
      </c>
      <c r="F1505" s="157"/>
      <c r="G1505" s="158"/>
    </row>
    <row r="1506" spans="1:7" x14ac:dyDescent="0.25">
      <c r="B1506" s="159"/>
      <c r="C1506" s="67" t="str">
        <f ca="1">IF(OFFSET(Zdroj!AS$16,A1498-1,0)=0,"",CONCATENATE("B",$A$2+2," - ",Zdroj!$AS$15))</f>
        <v/>
      </c>
      <c r="D1506" s="65" t="str">
        <f ca="1">IF(C1506="","",CONCATENATE(OFFSET(Zdroj!AS$16,A1498-1,0)))</f>
        <v/>
      </c>
      <c r="E1506" s="34" t="str">
        <f ca="1">IF(C1506="","",OFFSET(Zdroj!AT$16,A1498-1,0))</f>
        <v/>
      </c>
      <c r="F1506" s="157"/>
      <c r="G1506" s="158"/>
    </row>
    <row r="1507" spans="1:7" x14ac:dyDescent="0.25">
      <c r="B1507" s="159"/>
      <c r="C1507" s="67" t="str">
        <f ca="1">IF(OFFSET(Zdroj!AU$16,A1498-1,0)=0,"",CONCATENATE("B",$A$2+3," - ",Zdroj!$AU$15))</f>
        <v/>
      </c>
      <c r="D1507" s="65" t="str">
        <f ca="1">IF(C1507="","",CONCATENATE(OFFSET(Zdroj!AU$16,A1498-1,0)))</f>
        <v/>
      </c>
      <c r="E1507" s="34" t="str">
        <f ca="1">IF(C1507="","",OFFSET(Zdroj!AV$16,A1498-1,0))</f>
        <v/>
      </c>
      <c r="F1507" s="157"/>
      <c r="G1507" s="158"/>
    </row>
    <row r="1508" spans="1:7" x14ac:dyDescent="0.25">
      <c r="B1508" s="159"/>
      <c r="C1508" s="67" t="str">
        <f ca="1">IF(OFFSET(Zdroj!AW$16,A1498-1,0)=0,"",CONCATENATE("B",$A$2+4," - ",Zdroj!$AW$15))</f>
        <v/>
      </c>
      <c r="D1508" s="65" t="str">
        <f ca="1">IF(C1508="","",CONCATENATE(OFFSET(Zdroj!AW$16,A1498-1,0)))</f>
        <v/>
      </c>
      <c r="E1508" s="34" t="str">
        <f ca="1">IF(C1508="","",OFFSET(Zdroj!AX$16,A1498-1,0))</f>
        <v/>
      </c>
      <c r="F1508" s="157"/>
      <c r="G1508" s="158"/>
    </row>
    <row r="1509" spans="1:7" x14ac:dyDescent="0.25">
      <c r="B1509" s="159"/>
      <c r="C1509" s="67" t="str">
        <f ca="1">IF(OFFSET(Zdroj!AY$16,A1498-1,0)=0,"",CONCATENATE("B",$A$2+5," - ",Zdroj!$AY$15))</f>
        <v/>
      </c>
      <c r="D1509" s="65" t="str">
        <f ca="1">IF(C1509="","",CONCATENATE(OFFSET(Zdroj!AY$16,A1498-1,0)))</f>
        <v/>
      </c>
      <c r="E1509" s="34" t="str">
        <f ca="1">IF(C1509="","",OFFSET(Zdroj!AZ$16,A1498-1,0))</f>
        <v/>
      </c>
      <c r="F1509" s="157"/>
      <c r="G1509" s="158"/>
    </row>
    <row r="1510" spans="1:7" x14ac:dyDescent="0.25">
      <c r="B1510" s="159"/>
      <c r="C1510" s="67" t="str">
        <f ca="1">IF(OFFSET(Zdroj!BA$16,A1498-1,0)=0,"",CONCATENATE("B",$A$2+6," - ",Zdroj!$BA$15))</f>
        <v/>
      </c>
      <c r="D1510" s="65" t="str">
        <f ca="1">IF(C1510="","",CONCATENATE(OFFSET(Zdroj!BA$16,A1498-1,0)))</f>
        <v/>
      </c>
      <c r="E1510" s="34" t="str">
        <f ca="1">IF(C1510="","",OFFSET(Zdroj!BB$16,A1498-1,0))</f>
        <v/>
      </c>
      <c r="F1510" s="157"/>
      <c r="G1510" s="158"/>
    </row>
    <row r="1511" spans="1:7" x14ac:dyDescent="0.25">
      <c r="B1511" s="159"/>
      <c r="C1511" s="67" t="str">
        <f ca="1">IF(OFFSET(Zdroj!BC$16,A1498-1,0)=0,"",CONCATENATE("B",$A$2+7," - ",Zdroj!$BC$15))</f>
        <v/>
      </c>
      <c r="D1511" s="65" t="str">
        <f ca="1">IF(C1511="","",CONCATENATE(OFFSET(Zdroj!BC$16,A1498-1,0)))</f>
        <v/>
      </c>
      <c r="E1511" s="34" t="str">
        <f ca="1">IF(C1511="","",OFFSET(Zdroj!BD$16,A1498-1,0))</f>
        <v/>
      </c>
      <c r="F1511" s="157"/>
      <c r="G1511" s="158"/>
    </row>
    <row r="1512" spans="1:7" x14ac:dyDescent="0.25">
      <c r="B1512" s="159"/>
      <c r="C1512" s="67" t="str">
        <f ca="1">IF(OFFSET(Zdroj!BE$16,A1498-1,0)=0,"",CONCATENATE("B",$A$2+8," - ",Zdroj!$BE$15))</f>
        <v/>
      </c>
      <c r="D1512" s="65" t="str">
        <f ca="1">IF(C1512="","",CONCATENATE(OFFSET(Zdroj!BE$16,A1498-1,0)))</f>
        <v/>
      </c>
      <c r="E1512" s="34" t="str">
        <f ca="1">IF(C1512="","",OFFSET(Zdroj!BF$16,A1498-1,0))</f>
        <v/>
      </c>
      <c r="F1512" s="157"/>
      <c r="G1512" s="158"/>
    </row>
    <row r="1513" spans="1:7" x14ac:dyDescent="0.25">
      <c r="B1513" s="159"/>
      <c r="C1513" s="67" t="str">
        <f ca="1">IF(OFFSET(Zdroj!BG$16,A1498-1,0)=0,"",CONCATENATE("C",$A$2," - ",Zdroj!$BG$15))</f>
        <v/>
      </c>
      <c r="D1513" s="65" t="str">
        <f ca="1">IF(C1513="","",CONCATENATE(OFFSET(Zdroj!BG$16,A1498-1,0)))</f>
        <v/>
      </c>
      <c r="E1513" s="34" t="str">
        <f ca="1">IF(C1513="","",OFFSET(Zdroj!BH$16,A1498-1,0))</f>
        <v/>
      </c>
      <c r="F1513" s="157" t="str">
        <f t="shared" ref="F1513" ca="1" si="347">IF(SUM(E1513:E1514)=0,"",SUM(E1513:E1514))</f>
        <v/>
      </c>
      <c r="G1513" s="158"/>
    </row>
    <row r="1514" spans="1:7" x14ac:dyDescent="0.25">
      <c r="B1514" s="159"/>
      <c r="C1514" s="67" t="str">
        <f ca="1">IF(OFFSET(Zdroj!BI$16,A1498-1,0)=0,"",CONCATENATE("C",$A$2+1," - ",Zdroj!$BI$15))</f>
        <v/>
      </c>
      <c r="D1514" s="65" t="str">
        <f ca="1">IF(C1514="","",CONCATENATE(OFFSET(Zdroj!BI$16,A1498-1,0)))</f>
        <v/>
      </c>
      <c r="E1514" s="34" t="str">
        <f ca="1">IF(C1514="","",OFFSET(Zdroj!BJ$16,A1498-1,0))</f>
        <v/>
      </c>
      <c r="F1514" s="157"/>
      <c r="G1514" s="158"/>
    </row>
    <row r="1515" spans="1:7" x14ac:dyDescent="0.25">
      <c r="A1515">
        <f>SUM((ROW()+15)/17)</f>
        <v>90</v>
      </c>
      <c r="B1515" s="159" t="str">
        <f ca="1">IF(OFFSET(Zdroj!$B$16,A1515-1,0)&gt;0,CONCATENATE(A1515,"
","___ ","
",OFFSET(Zdroj!$B$16,A1515-1,0)),"")</f>
        <v/>
      </c>
      <c r="C1515" s="67" t="str">
        <f ca="1">IF(OFFSET(Zdroj!AI$16,A1515-1,0)=0,"",CONCATENATE("A",$A$2," - ",Zdroj!$AI$15))</f>
        <v/>
      </c>
      <c r="D1515" s="65" t="str">
        <f ca="1">IF(C1515="","",CONCATENATE(OFFSET(Zdroj!AI$16,A1515-1,0)," - ",OFFSET(Zdroj!BK$16,A1515-1,0)))</f>
        <v/>
      </c>
      <c r="E1515" s="34" t="str">
        <f ca="1">IF(C1515="","",OFFSET(Zdroj!BL$16,A1515-1,0))</f>
        <v/>
      </c>
      <c r="F1515" s="157" t="str">
        <f t="shared" ref="F1515" ca="1" si="348">IF(SUM(E1515:E1520)=0,"",SUM(E1515:E1520))</f>
        <v/>
      </c>
      <c r="G1515" s="158" t="str">
        <f t="shared" ref="G1515" ca="1" si="349">IF(SUM(E1515:E1531)=0,"",SUM(E1515:E1531))</f>
        <v/>
      </c>
    </row>
    <row r="1516" spans="1:7" x14ac:dyDescent="0.25">
      <c r="B1516" s="159"/>
      <c r="C1516" s="67" t="str">
        <f ca="1">IF(OFFSET(Zdroj!AJ$16,A1515-1,0)=0,"",CONCATENATE("A",$A$2+1," - ",Zdroj!$AJ$15))</f>
        <v/>
      </c>
      <c r="D1516" s="65" t="str">
        <f ca="1">IF(C1516="","",CONCATENATE(OFFSET(Zdroj!AJ$16,A1515-1,0)," - ",OFFSET(Zdroj!BM$16,A1515-1,0)))</f>
        <v/>
      </c>
      <c r="E1516" s="34" t="str">
        <f ca="1">IF(C1516="","",OFFSET(Zdroj!BN$16,A1515-1,0))</f>
        <v/>
      </c>
      <c r="F1516" s="157"/>
      <c r="G1516" s="158"/>
    </row>
    <row r="1517" spans="1:7" x14ac:dyDescent="0.25">
      <c r="B1517" s="159"/>
      <c r="C1517" s="67" t="str">
        <f ca="1">IF(OFFSET(Zdroj!AK$16,A1515-1,0)=0,"",CONCATENATE("A",$A$2+2," - ",Zdroj!$AK$15))</f>
        <v/>
      </c>
      <c r="D1517" s="65" t="str">
        <f ca="1">IF(C1517="","",CONCATENATE(OFFSET(Zdroj!AK$16,A1515-1,0)," - ",OFFSET(Zdroj!BO$16,A1515-1,0)))</f>
        <v/>
      </c>
      <c r="E1517" s="34" t="str">
        <f ca="1">IF(C1517="","",OFFSET(Zdroj!BP$16,A1515-1,0))</f>
        <v/>
      </c>
      <c r="F1517" s="157"/>
      <c r="G1517" s="158"/>
    </row>
    <row r="1518" spans="1:7" x14ac:dyDescent="0.25">
      <c r="B1518" s="159"/>
      <c r="C1518" s="67" t="str">
        <f ca="1">IF(OFFSET(Zdroj!AL$16,A1515-1,0)=0,"",CONCATENATE("A",$A$2+3," - ",Zdroj!$AL$15))</f>
        <v/>
      </c>
      <c r="D1518" s="65" t="str">
        <f ca="1">IF(C1518="","",CONCATENATE(OFFSET(Zdroj!AL$16,A1515-1,0)," - ",OFFSET(Zdroj!BQ$16,A1515-1,0)))</f>
        <v/>
      </c>
      <c r="E1518" s="34" t="str">
        <f ca="1">IF(C1518="","",OFFSET(Zdroj!BR$16,A1515-1,0))</f>
        <v/>
      </c>
      <c r="F1518" s="157"/>
      <c r="G1518" s="158"/>
    </row>
    <row r="1519" spans="1:7" x14ac:dyDescent="0.25">
      <c r="B1519" s="159"/>
      <c r="C1519" s="67" t="str">
        <f ca="1">IF(OFFSET(Zdroj!AM$16,A1515-1,0)=0,"",CONCATENATE("A",$A$2+4," - ",Zdroj!$AM$15))</f>
        <v/>
      </c>
      <c r="D1519" s="65" t="str">
        <f ca="1">IF(C1519="","",CONCATENATE(OFFSET(Zdroj!AM$16,A1515-1,0)," - ",OFFSET(Zdroj!BS$16,A1515-1,0)))</f>
        <v/>
      </c>
      <c r="E1519" s="34" t="str">
        <f ca="1">IF(C1519="","",OFFSET(Zdroj!BT$16,A1515-1,0))</f>
        <v/>
      </c>
      <c r="F1519" s="157"/>
      <c r="G1519" s="158"/>
    </row>
    <row r="1520" spans="1:7" x14ac:dyDescent="0.25">
      <c r="B1520" s="159"/>
      <c r="C1520" s="67" t="str">
        <f ca="1">IF(OFFSET(Zdroj!AN$16,A1515-1,0)=0,"",CONCATENATE("A",$A$2+5," - ",Zdroj!$AN$15))</f>
        <v/>
      </c>
      <c r="D1520" s="65" t="str">
        <f ca="1">IF(C1520="","",CONCATENATE(OFFSET(Zdroj!AN$16,A1515-1,0)," - ",OFFSET(Zdroj!BU$16,A1515-1,0)))</f>
        <v/>
      </c>
      <c r="E1520" s="34" t="str">
        <f ca="1">IF(C1520="","",OFFSET(Zdroj!BV$16,A1515-1,0))</f>
        <v/>
      </c>
      <c r="F1520" s="157"/>
      <c r="G1520" s="158"/>
    </row>
    <row r="1521" spans="1:7" x14ac:dyDescent="0.25">
      <c r="B1521" s="159"/>
      <c r="C1521" s="67" t="str">
        <f ca="1">IF(OFFSET(Zdroj!AO$16,A1515-1,0)=0,"",CONCATENATE("B",$A$2," - ",Zdroj!$AO$15))</f>
        <v/>
      </c>
      <c r="D1521" s="65" t="str">
        <f ca="1">IF(C1521="","",CONCATENATE(OFFSET(Zdroj!AO$16,A1515-1,0)))</f>
        <v/>
      </c>
      <c r="E1521" s="34" t="str">
        <f ca="1">IF(C1521="","",OFFSET(Zdroj!AP$16,A1515-1,0))</f>
        <v/>
      </c>
      <c r="F1521" s="157" t="str">
        <f t="shared" ref="F1521" ca="1" si="350">IF(SUM(E1521:E1529)=0,"",SUM(E1521:E1529))</f>
        <v/>
      </c>
      <c r="G1521" s="158"/>
    </row>
    <row r="1522" spans="1:7" x14ac:dyDescent="0.25">
      <c r="B1522" s="159"/>
      <c r="C1522" s="67" t="str">
        <f ca="1">IF(OFFSET(Zdroj!AQ$16,A1515-1,0)=0,"",CONCATENATE("B",$A$2+1," - ",Zdroj!$AQ$15))</f>
        <v/>
      </c>
      <c r="D1522" s="65" t="str">
        <f ca="1">IF(C1522="","",CONCATENATE(OFFSET(Zdroj!AQ$16,A1515-1,0)))</f>
        <v/>
      </c>
      <c r="E1522" s="34" t="str">
        <f ca="1">IF(C1522="","",OFFSET(Zdroj!AR$16,A1515-1,0))</f>
        <v/>
      </c>
      <c r="F1522" s="157"/>
      <c r="G1522" s="158"/>
    </row>
    <row r="1523" spans="1:7" x14ac:dyDescent="0.25">
      <c r="B1523" s="159"/>
      <c r="C1523" s="67" t="str">
        <f ca="1">IF(OFFSET(Zdroj!AS$16,A1515-1,0)=0,"",CONCATENATE("B",$A$2+2," - ",Zdroj!$AS$15))</f>
        <v/>
      </c>
      <c r="D1523" s="65" t="str">
        <f ca="1">IF(C1523="","",CONCATENATE(OFFSET(Zdroj!AS$16,A1515-1,0)))</f>
        <v/>
      </c>
      <c r="E1523" s="34" t="str">
        <f ca="1">IF(C1523="","",OFFSET(Zdroj!AT$16,A1515-1,0))</f>
        <v/>
      </c>
      <c r="F1523" s="157"/>
      <c r="G1523" s="158"/>
    </row>
    <row r="1524" spans="1:7" x14ac:dyDescent="0.25">
      <c r="B1524" s="159"/>
      <c r="C1524" s="67" t="str">
        <f ca="1">IF(OFFSET(Zdroj!AU$16,A1515-1,0)=0,"",CONCATENATE("B",$A$2+3," - ",Zdroj!$AU$15))</f>
        <v/>
      </c>
      <c r="D1524" s="65" t="str">
        <f ca="1">IF(C1524="","",CONCATENATE(OFFSET(Zdroj!AU$16,A1515-1,0)))</f>
        <v/>
      </c>
      <c r="E1524" s="34" t="str">
        <f ca="1">IF(C1524="","",OFFSET(Zdroj!AV$16,A1515-1,0))</f>
        <v/>
      </c>
      <c r="F1524" s="157"/>
      <c r="G1524" s="158"/>
    </row>
    <row r="1525" spans="1:7" x14ac:dyDescent="0.25">
      <c r="B1525" s="159"/>
      <c r="C1525" s="67" t="str">
        <f ca="1">IF(OFFSET(Zdroj!AW$16,A1515-1,0)=0,"",CONCATENATE("B",$A$2+4," - ",Zdroj!$AW$15))</f>
        <v/>
      </c>
      <c r="D1525" s="65" t="str">
        <f ca="1">IF(C1525="","",CONCATENATE(OFFSET(Zdroj!AW$16,A1515-1,0)))</f>
        <v/>
      </c>
      <c r="E1525" s="34" t="str">
        <f ca="1">IF(C1525="","",OFFSET(Zdroj!AX$16,A1515-1,0))</f>
        <v/>
      </c>
      <c r="F1525" s="157"/>
      <c r="G1525" s="158"/>
    </row>
    <row r="1526" spans="1:7" x14ac:dyDescent="0.25">
      <c r="B1526" s="159"/>
      <c r="C1526" s="67" t="str">
        <f ca="1">IF(OFFSET(Zdroj!AY$16,A1515-1,0)=0,"",CONCATENATE("B",$A$2+5," - ",Zdroj!$AY$15))</f>
        <v/>
      </c>
      <c r="D1526" s="65" t="str">
        <f ca="1">IF(C1526="","",CONCATENATE(OFFSET(Zdroj!AY$16,A1515-1,0)))</f>
        <v/>
      </c>
      <c r="E1526" s="34" t="str">
        <f ca="1">IF(C1526="","",OFFSET(Zdroj!AZ$16,A1515-1,0))</f>
        <v/>
      </c>
      <c r="F1526" s="157"/>
      <c r="G1526" s="158"/>
    </row>
    <row r="1527" spans="1:7" x14ac:dyDescent="0.25">
      <c r="B1527" s="159"/>
      <c r="C1527" s="67" t="str">
        <f ca="1">IF(OFFSET(Zdroj!BA$16,A1515-1,0)=0,"",CONCATENATE("B",$A$2+6," - ",Zdroj!$BA$15))</f>
        <v/>
      </c>
      <c r="D1527" s="65" t="str">
        <f ca="1">IF(C1527="","",CONCATENATE(OFFSET(Zdroj!BA$16,A1515-1,0)))</f>
        <v/>
      </c>
      <c r="E1527" s="34" t="str">
        <f ca="1">IF(C1527="","",OFFSET(Zdroj!BB$16,A1515-1,0))</f>
        <v/>
      </c>
      <c r="F1527" s="157"/>
      <c r="G1527" s="158"/>
    </row>
    <row r="1528" spans="1:7" x14ac:dyDescent="0.25">
      <c r="B1528" s="159"/>
      <c r="C1528" s="67" t="str">
        <f ca="1">IF(OFFSET(Zdroj!BC$16,A1515-1,0)=0,"",CONCATENATE("B",$A$2+7," - ",Zdroj!$BC$15))</f>
        <v/>
      </c>
      <c r="D1528" s="65" t="str">
        <f ca="1">IF(C1528="","",CONCATENATE(OFFSET(Zdroj!BC$16,A1515-1,0)))</f>
        <v/>
      </c>
      <c r="E1528" s="34" t="str">
        <f ca="1">IF(C1528="","",OFFSET(Zdroj!BD$16,A1515-1,0))</f>
        <v/>
      </c>
      <c r="F1528" s="157"/>
      <c r="G1528" s="158"/>
    </row>
    <row r="1529" spans="1:7" x14ac:dyDescent="0.25">
      <c r="B1529" s="159"/>
      <c r="C1529" s="67" t="str">
        <f ca="1">IF(OFFSET(Zdroj!BE$16,A1515-1,0)=0,"",CONCATENATE("B",$A$2+8," - ",Zdroj!$BE$15))</f>
        <v/>
      </c>
      <c r="D1529" s="65" t="str">
        <f ca="1">IF(C1529="","",CONCATENATE(OFFSET(Zdroj!BE$16,A1515-1,0)))</f>
        <v/>
      </c>
      <c r="E1529" s="34" t="str">
        <f ca="1">IF(C1529="","",OFFSET(Zdroj!BF$16,A1515-1,0))</f>
        <v/>
      </c>
      <c r="F1529" s="157"/>
      <c r="G1529" s="158"/>
    </row>
    <row r="1530" spans="1:7" x14ac:dyDescent="0.25">
      <c r="B1530" s="159"/>
      <c r="C1530" s="67" t="str">
        <f ca="1">IF(OFFSET(Zdroj!BG$16,A1515-1,0)=0,"",CONCATENATE("C",$A$2," - ",Zdroj!$BG$15))</f>
        <v/>
      </c>
      <c r="D1530" s="65" t="str">
        <f ca="1">IF(C1530="","",CONCATENATE(OFFSET(Zdroj!BG$16,A1515-1,0)))</f>
        <v/>
      </c>
      <c r="E1530" s="34" t="str">
        <f ca="1">IF(C1530="","",OFFSET(Zdroj!BH$16,A1515-1,0))</f>
        <v/>
      </c>
      <c r="F1530" s="157" t="str">
        <f t="shared" ref="F1530" ca="1" si="351">IF(SUM(E1530:E1531)=0,"",SUM(E1530:E1531))</f>
        <v/>
      </c>
      <c r="G1530" s="158"/>
    </row>
    <row r="1531" spans="1:7" x14ac:dyDescent="0.25">
      <c r="B1531" s="159"/>
      <c r="C1531" s="67" t="str">
        <f ca="1">IF(OFFSET(Zdroj!BI$16,A1515-1,0)=0,"",CONCATENATE("C",$A$2+1," - ",Zdroj!$BI$15))</f>
        <v/>
      </c>
      <c r="D1531" s="65" t="str">
        <f ca="1">IF(C1531="","",CONCATENATE(OFFSET(Zdroj!BI$16,A1515-1,0)))</f>
        <v/>
      </c>
      <c r="E1531" s="34" t="str">
        <f ca="1">IF(C1531="","",OFFSET(Zdroj!BJ$16,A1515-1,0))</f>
        <v/>
      </c>
      <c r="F1531" s="157"/>
      <c r="G1531" s="158"/>
    </row>
    <row r="1532" spans="1:7" x14ac:dyDescent="0.25">
      <c r="A1532">
        <f>SUM((ROW()+15)/17)</f>
        <v>91</v>
      </c>
      <c r="B1532" s="159" t="str">
        <f ca="1">IF(OFFSET(Zdroj!$B$16,A1532-1,0)&gt;0,CONCATENATE(A1532,"
","___ ","
",OFFSET(Zdroj!$B$16,A1532-1,0)),"")</f>
        <v/>
      </c>
      <c r="C1532" s="67" t="str">
        <f ca="1">IF(OFFSET(Zdroj!AI$16,A1532-1,0)=0,"",CONCATENATE("A",$A$2," - ",Zdroj!$AI$15))</f>
        <v/>
      </c>
      <c r="D1532" s="65" t="str">
        <f ca="1">IF(C1532="","",CONCATENATE(OFFSET(Zdroj!AI$16,A1532-1,0)," - ",OFFSET(Zdroj!BK$16,A1532-1,0)))</f>
        <v/>
      </c>
      <c r="E1532" s="34" t="str">
        <f ca="1">IF(C1532="","",OFFSET(Zdroj!BL$16,A1532-1,0))</f>
        <v/>
      </c>
      <c r="F1532" s="157" t="str">
        <f t="shared" ref="F1532" ca="1" si="352">IF(SUM(E1532:E1537)=0,"",SUM(E1532:E1537))</f>
        <v/>
      </c>
      <c r="G1532" s="158" t="str">
        <f t="shared" ref="G1532" ca="1" si="353">IF(SUM(E1532:E1548)=0,"",SUM(E1532:E1548))</f>
        <v/>
      </c>
    </row>
    <row r="1533" spans="1:7" x14ac:dyDescent="0.25">
      <c r="B1533" s="159"/>
      <c r="C1533" s="67" t="str">
        <f ca="1">IF(OFFSET(Zdroj!AJ$16,A1532-1,0)=0,"",CONCATENATE("A",$A$2+1," - ",Zdroj!$AJ$15))</f>
        <v/>
      </c>
      <c r="D1533" s="65" t="str">
        <f ca="1">IF(C1533="","",CONCATENATE(OFFSET(Zdroj!AJ$16,A1532-1,0)," - ",OFFSET(Zdroj!BM$16,A1532-1,0)))</f>
        <v/>
      </c>
      <c r="E1533" s="34" t="str">
        <f ca="1">IF(C1533="","",OFFSET(Zdroj!BN$16,A1532-1,0))</f>
        <v/>
      </c>
      <c r="F1533" s="157"/>
      <c r="G1533" s="158"/>
    </row>
    <row r="1534" spans="1:7" x14ac:dyDescent="0.25">
      <c r="B1534" s="159"/>
      <c r="C1534" s="67" t="str">
        <f ca="1">IF(OFFSET(Zdroj!AK$16,A1532-1,0)=0,"",CONCATENATE("A",$A$2+2," - ",Zdroj!$AK$15))</f>
        <v/>
      </c>
      <c r="D1534" s="65" t="str">
        <f ca="1">IF(C1534="","",CONCATENATE(OFFSET(Zdroj!AK$16,A1532-1,0)," - ",OFFSET(Zdroj!BO$16,A1532-1,0)))</f>
        <v/>
      </c>
      <c r="E1534" s="34" t="str">
        <f ca="1">IF(C1534="","",OFFSET(Zdroj!BP$16,A1532-1,0))</f>
        <v/>
      </c>
      <c r="F1534" s="157"/>
      <c r="G1534" s="158"/>
    </row>
    <row r="1535" spans="1:7" x14ac:dyDescent="0.25">
      <c r="B1535" s="159"/>
      <c r="C1535" s="67" t="str">
        <f ca="1">IF(OFFSET(Zdroj!AL$16,A1532-1,0)=0,"",CONCATENATE("A",$A$2+3," - ",Zdroj!$AL$15))</f>
        <v/>
      </c>
      <c r="D1535" s="65" t="str">
        <f ca="1">IF(C1535="","",CONCATENATE(OFFSET(Zdroj!AL$16,A1532-1,0)," - ",OFFSET(Zdroj!BQ$16,A1532-1,0)))</f>
        <v/>
      </c>
      <c r="E1535" s="34" t="str">
        <f ca="1">IF(C1535="","",OFFSET(Zdroj!BR$16,A1532-1,0))</f>
        <v/>
      </c>
      <c r="F1535" s="157"/>
      <c r="G1535" s="158"/>
    </row>
    <row r="1536" spans="1:7" x14ac:dyDescent="0.25">
      <c r="B1536" s="159"/>
      <c r="C1536" s="67" t="str">
        <f ca="1">IF(OFFSET(Zdroj!AM$16,A1532-1,0)=0,"",CONCATENATE("A",$A$2+4," - ",Zdroj!$AM$15))</f>
        <v/>
      </c>
      <c r="D1536" s="65" t="str">
        <f ca="1">IF(C1536="","",CONCATENATE(OFFSET(Zdroj!AM$16,A1532-1,0)," - ",OFFSET(Zdroj!BS$16,A1532-1,0)))</f>
        <v/>
      </c>
      <c r="E1536" s="34" t="str">
        <f ca="1">IF(C1536="","",OFFSET(Zdroj!BT$16,A1532-1,0))</f>
        <v/>
      </c>
      <c r="F1536" s="157"/>
      <c r="G1536" s="158"/>
    </row>
    <row r="1537" spans="1:7" x14ac:dyDescent="0.25">
      <c r="B1537" s="159"/>
      <c r="C1537" s="67" t="str">
        <f ca="1">IF(OFFSET(Zdroj!AN$16,A1532-1,0)=0,"",CONCATENATE("A",$A$2+5," - ",Zdroj!$AN$15))</f>
        <v/>
      </c>
      <c r="D1537" s="65" t="str">
        <f ca="1">IF(C1537="","",CONCATENATE(OFFSET(Zdroj!AN$16,A1532-1,0)," - ",OFFSET(Zdroj!BU$16,A1532-1,0)))</f>
        <v/>
      </c>
      <c r="E1537" s="34" t="str">
        <f ca="1">IF(C1537="","",OFFSET(Zdroj!BV$16,A1532-1,0))</f>
        <v/>
      </c>
      <c r="F1537" s="157"/>
      <c r="G1537" s="158"/>
    </row>
    <row r="1538" spans="1:7" x14ac:dyDescent="0.25">
      <c r="B1538" s="159"/>
      <c r="C1538" s="67" t="str">
        <f ca="1">IF(OFFSET(Zdroj!AO$16,A1532-1,0)=0,"",CONCATENATE("B",$A$2," - ",Zdroj!$AO$15))</f>
        <v/>
      </c>
      <c r="D1538" s="65" t="str">
        <f ca="1">IF(C1538="","",CONCATENATE(OFFSET(Zdroj!AO$16,A1532-1,0)))</f>
        <v/>
      </c>
      <c r="E1538" s="34" t="str">
        <f ca="1">IF(C1538="","",OFFSET(Zdroj!AP$16,A1532-1,0))</f>
        <v/>
      </c>
      <c r="F1538" s="157" t="str">
        <f t="shared" ref="F1538" ca="1" si="354">IF(SUM(E1538:E1546)=0,"",SUM(E1538:E1546))</f>
        <v/>
      </c>
      <c r="G1538" s="158"/>
    </row>
    <row r="1539" spans="1:7" x14ac:dyDescent="0.25">
      <c r="B1539" s="159"/>
      <c r="C1539" s="67" t="str">
        <f ca="1">IF(OFFSET(Zdroj!AQ$16,A1532-1,0)=0,"",CONCATENATE("B",$A$2+1," - ",Zdroj!$AQ$15))</f>
        <v/>
      </c>
      <c r="D1539" s="65" t="str">
        <f ca="1">IF(C1539="","",CONCATENATE(OFFSET(Zdroj!AQ$16,A1532-1,0)))</f>
        <v/>
      </c>
      <c r="E1539" s="34" t="str">
        <f ca="1">IF(C1539="","",OFFSET(Zdroj!AR$16,A1532-1,0))</f>
        <v/>
      </c>
      <c r="F1539" s="157"/>
      <c r="G1539" s="158"/>
    </row>
    <row r="1540" spans="1:7" x14ac:dyDescent="0.25">
      <c r="B1540" s="159"/>
      <c r="C1540" s="67" t="str">
        <f ca="1">IF(OFFSET(Zdroj!AS$16,A1532-1,0)=0,"",CONCATENATE("B",$A$2+2," - ",Zdroj!$AS$15))</f>
        <v/>
      </c>
      <c r="D1540" s="65" t="str">
        <f ca="1">IF(C1540="","",CONCATENATE(OFFSET(Zdroj!AS$16,A1532-1,0)))</f>
        <v/>
      </c>
      <c r="E1540" s="34" t="str">
        <f ca="1">IF(C1540="","",OFFSET(Zdroj!AT$16,A1532-1,0))</f>
        <v/>
      </c>
      <c r="F1540" s="157"/>
      <c r="G1540" s="158"/>
    </row>
    <row r="1541" spans="1:7" x14ac:dyDescent="0.25">
      <c r="B1541" s="159"/>
      <c r="C1541" s="67" t="str">
        <f ca="1">IF(OFFSET(Zdroj!AU$16,A1532-1,0)=0,"",CONCATENATE("B",$A$2+3," - ",Zdroj!$AU$15))</f>
        <v/>
      </c>
      <c r="D1541" s="65" t="str">
        <f ca="1">IF(C1541="","",CONCATENATE(OFFSET(Zdroj!AU$16,A1532-1,0)))</f>
        <v/>
      </c>
      <c r="E1541" s="34" t="str">
        <f ca="1">IF(C1541="","",OFFSET(Zdroj!AV$16,A1532-1,0))</f>
        <v/>
      </c>
      <c r="F1541" s="157"/>
      <c r="G1541" s="158"/>
    </row>
    <row r="1542" spans="1:7" x14ac:dyDescent="0.25">
      <c r="B1542" s="159"/>
      <c r="C1542" s="67" t="str">
        <f ca="1">IF(OFFSET(Zdroj!AW$16,A1532-1,0)=0,"",CONCATENATE("B",$A$2+4," - ",Zdroj!$AW$15))</f>
        <v/>
      </c>
      <c r="D1542" s="65" t="str">
        <f ca="1">IF(C1542="","",CONCATENATE(OFFSET(Zdroj!AW$16,A1532-1,0)))</f>
        <v/>
      </c>
      <c r="E1542" s="34" t="str">
        <f ca="1">IF(C1542="","",OFFSET(Zdroj!AX$16,A1532-1,0))</f>
        <v/>
      </c>
      <c r="F1542" s="157"/>
      <c r="G1542" s="158"/>
    </row>
    <row r="1543" spans="1:7" x14ac:dyDescent="0.25">
      <c r="B1543" s="159"/>
      <c r="C1543" s="67" t="str">
        <f ca="1">IF(OFFSET(Zdroj!AY$16,A1532-1,0)=0,"",CONCATENATE("B",$A$2+5," - ",Zdroj!$AY$15))</f>
        <v/>
      </c>
      <c r="D1543" s="65" t="str">
        <f ca="1">IF(C1543="","",CONCATENATE(OFFSET(Zdroj!AY$16,A1532-1,0)))</f>
        <v/>
      </c>
      <c r="E1543" s="34" t="str">
        <f ca="1">IF(C1543="","",OFFSET(Zdroj!AZ$16,A1532-1,0))</f>
        <v/>
      </c>
      <c r="F1543" s="157"/>
      <c r="G1543" s="158"/>
    </row>
    <row r="1544" spans="1:7" x14ac:dyDescent="0.25">
      <c r="B1544" s="159"/>
      <c r="C1544" s="67" t="str">
        <f ca="1">IF(OFFSET(Zdroj!BA$16,A1532-1,0)=0,"",CONCATENATE("B",$A$2+6," - ",Zdroj!$BA$15))</f>
        <v/>
      </c>
      <c r="D1544" s="65" t="str">
        <f ca="1">IF(C1544="","",CONCATENATE(OFFSET(Zdroj!BA$16,A1532-1,0)))</f>
        <v/>
      </c>
      <c r="E1544" s="34" t="str">
        <f ca="1">IF(C1544="","",OFFSET(Zdroj!BB$16,A1532-1,0))</f>
        <v/>
      </c>
      <c r="F1544" s="157"/>
      <c r="G1544" s="158"/>
    </row>
    <row r="1545" spans="1:7" x14ac:dyDescent="0.25">
      <c r="B1545" s="159"/>
      <c r="C1545" s="67" t="str">
        <f ca="1">IF(OFFSET(Zdroj!BC$16,A1532-1,0)=0,"",CONCATENATE("B",$A$2+7," - ",Zdroj!$BC$15))</f>
        <v/>
      </c>
      <c r="D1545" s="65" t="str">
        <f ca="1">IF(C1545="","",CONCATENATE(OFFSET(Zdroj!BC$16,A1532-1,0)))</f>
        <v/>
      </c>
      <c r="E1545" s="34" t="str">
        <f ca="1">IF(C1545="","",OFFSET(Zdroj!BD$16,A1532-1,0))</f>
        <v/>
      </c>
      <c r="F1545" s="157"/>
      <c r="G1545" s="158"/>
    </row>
    <row r="1546" spans="1:7" x14ac:dyDescent="0.25">
      <c r="B1546" s="159"/>
      <c r="C1546" s="67" t="str">
        <f ca="1">IF(OFFSET(Zdroj!BE$16,A1532-1,0)=0,"",CONCATENATE("B",$A$2+8," - ",Zdroj!$BE$15))</f>
        <v/>
      </c>
      <c r="D1546" s="65" t="str">
        <f ca="1">IF(C1546="","",CONCATENATE(OFFSET(Zdroj!BE$16,A1532-1,0)))</f>
        <v/>
      </c>
      <c r="E1546" s="34" t="str">
        <f ca="1">IF(C1546="","",OFFSET(Zdroj!BF$16,A1532-1,0))</f>
        <v/>
      </c>
      <c r="F1546" s="157"/>
      <c r="G1546" s="158"/>
    </row>
    <row r="1547" spans="1:7" x14ac:dyDescent="0.25">
      <c r="B1547" s="159"/>
      <c r="C1547" s="67" t="str">
        <f ca="1">IF(OFFSET(Zdroj!BG$16,A1532-1,0)=0,"",CONCATENATE("C",$A$2," - ",Zdroj!$BG$15))</f>
        <v/>
      </c>
      <c r="D1547" s="65" t="str">
        <f ca="1">IF(C1547="","",CONCATENATE(OFFSET(Zdroj!BG$16,A1532-1,0)))</f>
        <v/>
      </c>
      <c r="E1547" s="34" t="str">
        <f ca="1">IF(C1547="","",OFFSET(Zdroj!BH$16,A1532-1,0))</f>
        <v/>
      </c>
      <c r="F1547" s="157" t="str">
        <f t="shared" ref="F1547" ca="1" si="355">IF(SUM(E1547:E1548)=0,"",SUM(E1547:E1548))</f>
        <v/>
      </c>
      <c r="G1547" s="158"/>
    </row>
    <row r="1548" spans="1:7" x14ac:dyDescent="0.25">
      <c r="B1548" s="159"/>
      <c r="C1548" s="67" t="str">
        <f ca="1">IF(OFFSET(Zdroj!BI$16,A1532-1,0)=0,"",CONCATENATE("C",$A$2+1," - ",Zdroj!$BI$15))</f>
        <v/>
      </c>
      <c r="D1548" s="65" t="str">
        <f ca="1">IF(C1548="","",CONCATENATE(OFFSET(Zdroj!BI$16,A1532-1,0)))</f>
        <v/>
      </c>
      <c r="E1548" s="34" t="str">
        <f ca="1">IF(C1548="","",OFFSET(Zdroj!BJ$16,A1532-1,0))</f>
        <v/>
      </c>
      <c r="F1548" s="157"/>
      <c r="G1548" s="158"/>
    </row>
    <row r="1549" spans="1:7" x14ac:dyDescent="0.25">
      <c r="A1549">
        <f>SUM((ROW()+15)/17)</f>
        <v>92</v>
      </c>
      <c r="B1549" s="159" t="str">
        <f ca="1">IF(OFFSET(Zdroj!$B$16,A1549-1,0)&gt;0,CONCATENATE(A1549,"
","___ ","
",OFFSET(Zdroj!$B$16,A1549-1,0)),"")</f>
        <v/>
      </c>
      <c r="C1549" s="67" t="str">
        <f ca="1">IF(OFFSET(Zdroj!AI$16,A1549-1,0)=0,"",CONCATENATE("A",$A$2," - ",Zdroj!$AI$15))</f>
        <v/>
      </c>
      <c r="D1549" s="65" t="str">
        <f ca="1">IF(C1549="","",CONCATENATE(OFFSET(Zdroj!AI$16,A1549-1,0)," - ",OFFSET(Zdroj!BK$16,A1549-1,0)))</f>
        <v/>
      </c>
      <c r="E1549" s="34" t="str">
        <f ca="1">IF(C1549="","",OFFSET(Zdroj!BL$16,A1549-1,0))</f>
        <v/>
      </c>
      <c r="F1549" s="157" t="str">
        <f t="shared" ref="F1549" ca="1" si="356">IF(SUM(E1549:E1554)=0,"",SUM(E1549:E1554))</f>
        <v/>
      </c>
      <c r="G1549" s="158" t="str">
        <f t="shared" ref="G1549" ca="1" si="357">IF(SUM(E1549:E1565)=0,"",SUM(E1549:E1565))</f>
        <v/>
      </c>
    </row>
    <row r="1550" spans="1:7" x14ac:dyDescent="0.25">
      <c r="B1550" s="159"/>
      <c r="C1550" s="67" t="str">
        <f ca="1">IF(OFFSET(Zdroj!AJ$16,A1549-1,0)=0,"",CONCATENATE("A",$A$2+1," - ",Zdroj!$AJ$15))</f>
        <v/>
      </c>
      <c r="D1550" s="65" t="str">
        <f ca="1">IF(C1550="","",CONCATENATE(OFFSET(Zdroj!AJ$16,A1549-1,0)," - ",OFFSET(Zdroj!BM$16,A1549-1,0)))</f>
        <v/>
      </c>
      <c r="E1550" s="34" t="str">
        <f ca="1">IF(C1550="","",OFFSET(Zdroj!BN$16,A1549-1,0))</f>
        <v/>
      </c>
      <c r="F1550" s="157"/>
      <c r="G1550" s="158"/>
    </row>
    <row r="1551" spans="1:7" x14ac:dyDescent="0.25">
      <c r="B1551" s="159"/>
      <c r="C1551" s="67" t="str">
        <f ca="1">IF(OFFSET(Zdroj!AK$16,A1549-1,0)=0,"",CONCATENATE("A",$A$2+2," - ",Zdroj!$AK$15))</f>
        <v/>
      </c>
      <c r="D1551" s="65" t="str">
        <f ca="1">IF(C1551="","",CONCATENATE(OFFSET(Zdroj!AK$16,A1549-1,0)," - ",OFFSET(Zdroj!BO$16,A1549-1,0)))</f>
        <v/>
      </c>
      <c r="E1551" s="34" t="str">
        <f ca="1">IF(C1551="","",OFFSET(Zdroj!BP$16,A1549-1,0))</f>
        <v/>
      </c>
      <c r="F1551" s="157"/>
      <c r="G1551" s="158"/>
    </row>
    <row r="1552" spans="1:7" x14ac:dyDescent="0.25">
      <c r="B1552" s="159"/>
      <c r="C1552" s="67" t="str">
        <f ca="1">IF(OFFSET(Zdroj!AL$16,A1549-1,0)=0,"",CONCATENATE("A",$A$2+3," - ",Zdroj!$AL$15))</f>
        <v/>
      </c>
      <c r="D1552" s="65" t="str">
        <f ca="1">IF(C1552="","",CONCATENATE(OFFSET(Zdroj!AL$16,A1549-1,0)," - ",OFFSET(Zdroj!BQ$16,A1549-1,0)))</f>
        <v/>
      </c>
      <c r="E1552" s="34" t="str">
        <f ca="1">IF(C1552="","",OFFSET(Zdroj!BR$16,A1549-1,0))</f>
        <v/>
      </c>
      <c r="F1552" s="157"/>
      <c r="G1552" s="158"/>
    </row>
    <row r="1553" spans="1:7" x14ac:dyDescent="0.25">
      <c r="B1553" s="159"/>
      <c r="C1553" s="67" t="str">
        <f ca="1">IF(OFFSET(Zdroj!AM$16,A1549-1,0)=0,"",CONCATENATE("A",$A$2+4," - ",Zdroj!$AM$15))</f>
        <v/>
      </c>
      <c r="D1553" s="65" t="str">
        <f ca="1">IF(C1553="","",CONCATENATE(OFFSET(Zdroj!AM$16,A1549-1,0)," - ",OFFSET(Zdroj!BS$16,A1549-1,0)))</f>
        <v/>
      </c>
      <c r="E1553" s="34" t="str">
        <f ca="1">IF(C1553="","",OFFSET(Zdroj!BT$16,A1549-1,0))</f>
        <v/>
      </c>
      <c r="F1553" s="157"/>
      <c r="G1553" s="158"/>
    </row>
    <row r="1554" spans="1:7" x14ac:dyDescent="0.25">
      <c r="B1554" s="159"/>
      <c r="C1554" s="67" t="str">
        <f ca="1">IF(OFFSET(Zdroj!AN$16,A1549-1,0)=0,"",CONCATENATE("A",$A$2+5," - ",Zdroj!$AN$15))</f>
        <v/>
      </c>
      <c r="D1554" s="65" t="str">
        <f ca="1">IF(C1554="","",CONCATENATE(OFFSET(Zdroj!AN$16,A1549-1,0)," - ",OFFSET(Zdroj!BU$16,A1549-1,0)))</f>
        <v/>
      </c>
      <c r="E1554" s="34" t="str">
        <f ca="1">IF(C1554="","",OFFSET(Zdroj!BV$16,A1549-1,0))</f>
        <v/>
      </c>
      <c r="F1554" s="157"/>
      <c r="G1554" s="158"/>
    </row>
    <row r="1555" spans="1:7" x14ac:dyDescent="0.25">
      <c r="B1555" s="159"/>
      <c r="C1555" s="67" t="str">
        <f ca="1">IF(OFFSET(Zdroj!AO$16,A1549-1,0)=0,"",CONCATENATE("B",$A$2," - ",Zdroj!$AO$15))</f>
        <v/>
      </c>
      <c r="D1555" s="65" t="str">
        <f ca="1">IF(C1555="","",CONCATENATE(OFFSET(Zdroj!AO$16,A1549-1,0)))</f>
        <v/>
      </c>
      <c r="E1555" s="34" t="str">
        <f ca="1">IF(C1555="","",OFFSET(Zdroj!AP$16,A1549-1,0))</f>
        <v/>
      </c>
      <c r="F1555" s="157" t="str">
        <f t="shared" ref="F1555" ca="1" si="358">IF(SUM(E1555:E1563)=0,"",SUM(E1555:E1563))</f>
        <v/>
      </c>
      <c r="G1555" s="158"/>
    </row>
    <row r="1556" spans="1:7" x14ac:dyDescent="0.25">
      <c r="B1556" s="159"/>
      <c r="C1556" s="67" t="str">
        <f ca="1">IF(OFFSET(Zdroj!AQ$16,A1549-1,0)=0,"",CONCATENATE("B",$A$2+1," - ",Zdroj!$AQ$15))</f>
        <v/>
      </c>
      <c r="D1556" s="65" t="str">
        <f ca="1">IF(C1556="","",CONCATENATE(OFFSET(Zdroj!AQ$16,A1549-1,0)))</f>
        <v/>
      </c>
      <c r="E1556" s="34" t="str">
        <f ca="1">IF(C1556="","",OFFSET(Zdroj!AR$16,A1549-1,0))</f>
        <v/>
      </c>
      <c r="F1556" s="157"/>
      <c r="G1556" s="158"/>
    </row>
    <row r="1557" spans="1:7" x14ac:dyDescent="0.25">
      <c r="B1557" s="159"/>
      <c r="C1557" s="67" t="str">
        <f ca="1">IF(OFFSET(Zdroj!AS$16,A1549-1,0)=0,"",CONCATENATE("B",$A$2+2," - ",Zdroj!$AS$15))</f>
        <v/>
      </c>
      <c r="D1557" s="65" t="str">
        <f ca="1">IF(C1557="","",CONCATENATE(OFFSET(Zdroj!AS$16,A1549-1,0)))</f>
        <v/>
      </c>
      <c r="E1557" s="34" t="str">
        <f ca="1">IF(C1557="","",OFFSET(Zdroj!AT$16,A1549-1,0))</f>
        <v/>
      </c>
      <c r="F1557" s="157"/>
      <c r="G1557" s="158"/>
    </row>
    <row r="1558" spans="1:7" x14ac:dyDescent="0.25">
      <c r="B1558" s="159"/>
      <c r="C1558" s="67" t="str">
        <f ca="1">IF(OFFSET(Zdroj!AU$16,A1549-1,0)=0,"",CONCATENATE("B",$A$2+3," - ",Zdroj!$AU$15))</f>
        <v/>
      </c>
      <c r="D1558" s="65" t="str">
        <f ca="1">IF(C1558="","",CONCATENATE(OFFSET(Zdroj!AU$16,A1549-1,0)))</f>
        <v/>
      </c>
      <c r="E1558" s="34" t="str">
        <f ca="1">IF(C1558="","",OFFSET(Zdroj!AV$16,A1549-1,0))</f>
        <v/>
      </c>
      <c r="F1558" s="157"/>
      <c r="G1558" s="158"/>
    </row>
    <row r="1559" spans="1:7" x14ac:dyDescent="0.25">
      <c r="B1559" s="159"/>
      <c r="C1559" s="67" t="str">
        <f ca="1">IF(OFFSET(Zdroj!AW$16,A1549-1,0)=0,"",CONCATENATE("B",$A$2+4," - ",Zdroj!$AW$15))</f>
        <v/>
      </c>
      <c r="D1559" s="65" t="str">
        <f ca="1">IF(C1559="","",CONCATENATE(OFFSET(Zdroj!AW$16,A1549-1,0)))</f>
        <v/>
      </c>
      <c r="E1559" s="34" t="str">
        <f ca="1">IF(C1559="","",OFFSET(Zdroj!AX$16,A1549-1,0))</f>
        <v/>
      </c>
      <c r="F1559" s="157"/>
      <c r="G1559" s="158"/>
    </row>
    <row r="1560" spans="1:7" x14ac:dyDescent="0.25">
      <c r="B1560" s="159"/>
      <c r="C1560" s="67" t="str">
        <f ca="1">IF(OFFSET(Zdroj!AY$16,A1549-1,0)=0,"",CONCATENATE("B",$A$2+5," - ",Zdroj!$AY$15))</f>
        <v/>
      </c>
      <c r="D1560" s="65" t="str">
        <f ca="1">IF(C1560="","",CONCATENATE(OFFSET(Zdroj!AY$16,A1549-1,0)))</f>
        <v/>
      </c>
      <c r="E1560" s="34" t="str">
        <f ca="1">IF(C1560="","",OFFSET(Zdroj!AZ$16,A1549-1,0))</f>
        <v/>
      </c>
      <c r="F1560" s="157"/>
      <c r="G1560" s="158"/>
    </row>
    <row r="1561" spans="1:7" x14ac:dyDescent="0.25">
      <c r="B1561" s="159"/>
      <c r="C1561" s="67" t="str">
        <f ca="1">IF(OFFSET(Zdroj!BA$16,A1549-1,0)=0,"",CONCATENATE("B",$A$2+6," - ",Zdroj!$BA$15))</f>
        <v/>
      </c>
      <c r="D1561" s="65" t="str">
        <f ca="1">IF(C1561="","",CONCATENATE(OFFSET(Zdroj!BA$16,A1549-1,0)))</f>
        <v/>
      </c>
      <c r="E1561" s="34" t="str">
        <f ca="1">IF(C1561="","",OFFSET(Zdroj!BB$16,A1549-1,0))</f>
        <v/>
      </c>
      <c r="F1561" s="157"/>
      <c r="G1561" s="158"/>
    </row>
    <row r="1562" spans="1:7" x14ac:dyDescent="0.25">
      <c r="B1562" s="159"/>
      <c r="C1562" s="67" t="str">
        <f ca="1">IF(OFFSET(Zdroj!BC$16,A1549-1,0)=0,"",CONCATENATE("B",$A$2+7," - ",Zdroj!$BC$15))</f>
        <v/>
      </c>
      <c r="D1562" s="65" t="str">
        <f ca="1">IF(C1562="","",CONCATENATE(OFFSET(Zdroj!BC$16,A1549-1,0)))</f>
        <v/>
      </c>
      <c r="E1562" s="34" t="str">
        <f ca="1">IF(C1562="","",OFFSET(Zdroj!BD$16,A1549-1,0))</f>
        <v/>
      </c>
      <c r="F1562" s="157"/>
      <c r="G1562" s="158"/>
    </row>
    <row r="1563" spans="1:7" x14ac:dyDescent="0.25">
      <c r="B1563" s="159"/>
      <c r="C1563" s="67" t="str">
        <f ca="1">IF(OFFSET(Zdroj!BE$16,A1549-1,0)=0,"",CONCATENATE("B",$A$2+8," - ",Zdroj!$BE$15))</f>
        <v/>
      </c>
      <c r="D1563" s="65" t="str">
        <f ca="1">IF(C1563="","",CONCATENATE(OFFSET(Zdroj!BE$16,A1549-1,0)))</f>
        <v/>
      </c>
      <c r="E1563" s="34" t="str">
        <f ca="1">IF(C1563="","",OFFSET(Zdroj!BF$16,A1549-1,0))</f>
        <v/>
      </c>
      <c r="F1563" s="157"/>
      <c r="G1563" s="158"/>
    </row>
    <row r="1564" spans="1:7" x14ac:dyDescent="0.25">
      <c r="B1564" s="159"/>
      <c r="C1564" s="67" t="str">
        <f ca="1">IF(OFFSET(Zdroj!BG$16,A1549-1,0)=0,"",CONCATENATE("C",$A$2," - ",Zdroj!$BG$15))</f>
        <v/>
      </c>
      <c r="D1564" s="65" t="str">
        <f ca="1">IF(C1564="","",CONCATENATE(OFFSET(Zdroj!BG$16,A1549-1,0)))</f>
        <v/>
      </c>
      <c r="E1564" s="34" t="str">
        <f ca="1">IF(C1564="","",OFFSET(Zdroj!BH$16,A1549-1,0))</f>
        <v/>
      </c>
      <c r="F1564" s="157" t="str">
        <f t="shared" ref="F1564" ca="1" si="359">IF(SUM(E1564:E1565)=0,"",SUM(E1564:E1565))</f>
        <v/>
      </c>
      <c r="G1564" s="158"/>
    </row>
    <row r="1565" spans="1:7" x14ac:dyDescent="0.25">
      <c r="B1565" s="159"/>
      <c r="C1565" s="67" t="str">
        <f ca="1">IF(OFFSET(Zdroj!BI$16,A1549-1,0)=0,"",CONCATENATE("C",$A$2+1," - ",Zdroj!$BI$15))</f>
        <v/>
      </c>
      <c r="D1565" s="65" t="str">
        <f ca="1">IF(C1565="","",CONCATENATE(OFFSET(Zdroj!BI$16,A1549-1,0)))</f>
        <v/>
      </c>
      <c r="E1565" s="34" t="str">
        <f ca="1">IF(C1565="","",OFFSET(Zdroj!BJ$16,A1549-1,0))</f>
        <v/>
      </c>
      <c r="F1565" s="157"/>
      <c r="G1565" s="158"/>
    </row>
    <row r="1566" spans="1:7" x14ac:dyDescent="0.25">
      <c r="A1566">
        <f>SUM((ROW()+15)/17)</f>
        <v>93</v>
      </c>
      <c r="B1566" s="159" t="str">
        <f ca="1">IF(OFFSET(Zdroj!$B$16,A1566-1,0)&gt;0,CONCATENATE(A1566,"
","___ ","
",OFFSET(Zdroj!$B$16,A1566-1,0)),"")</f>
        <v/>
      </c>
      <c r="C1566" s="67" t="str">
        <f ca="1">IF(OFFSET(Zdroj!AI$16,A1566-1,0)=0,"",CONCATENATE("A",$A$2," - ",Zdroj!$AI$15))</f>
        <v/>
      </c>
      <c r="D1566" s="65" t="str">
        <f ca="1">IF(C1566="","",CONCATENATE(OFFSET(Zdroj!AI$16,A1566-1,0)," - ",OFFSET(Zdroj!BK$16,A1566-1,0)))</f>
        <v/>
      </c>
      <c r="E1566" s="34" t="str">
        <f ca="1">IF(C1566="","",OFFSET(Zdroj!BL$16,A1566-1,0))</f>
        <v/>
      </c>
      <c r="F1566" s="157" t="str">
        <f t="shared" ref="F1566" ca="1" si="360">IF(SUM(E1566:E1571)=0,"",SUM(E1566:E1571))</f>
        <v/>
      </c>
      <c r="G1566" s="158" t="str">
        <f t="shared" ref="G1566" ca="1" si="361">IF(SUM(E1566:E1582)=0,"",SUM(E1566:E1582))</f>
        <v/>
      </c>
    </row>
    <row r="1567" spans="1:7" x14ac:dyDescent="0.25">
      <c r="B1567" s="159"/>
      <c r="C1567" s="67" t="str">
        <f ca="1">IF(OFFSET(Zdroj!AJ$16,A1566-1,0)=0,"",CONCATENATE("A",$A$2+1," - ",Zdroj!$AJ$15))</f>
        <v/>
      </c>
      <c r="D1567" s="65" t="str">
        <f ca="1">IF(C1567="","",CONCATENATE(OFFSET(Zdroj!AJ$16,A1566-1,0)," - ",OFFSET(Zdroj!BM$16,A1566-1,0)))</f>
        <v/>
      </c>
      <c r="E1567" s="34" t="str">
        <f ca="1">IF(C1567="","",OFFSET(Zdroj!BN$16,A1566-1,0))</f>
        <v/>
      </c>
      <c r="F1567" s="157"/>
      <c r="G1567" s="158"/>
    </row>
    <row r="1568" spans="1:7" x14ac:dyDescent="0.25">
      <c r="B1568" s="159"/>
      <c r="C1568" s="67" t="str">
        <f ca="1">IF(OFFSET(Zdroj!AK$16,A1566-1,0)=0,"",CONCATENATE("A",$A$2+2," - ",Zdroj!$AK$15))</f>
        <v/>
      </c>
      <c r="D1568" s="65" t="str">
        <f ca="1">IF(C1568="","",CONCATENATE(OFFSET(Zdroj!AK$16,A1566-1,0)," - ",OFFSET(Zdroj!BO$16,A1566-1,0)))</f>
        <v/>
      </c>
      <c r="E1568" s="34" t="str">
        <f ca="1">IF(C1568="","",OFFSET(Zdroj!BP$16,A1566-1,0))</f>
        <v/>
      </c>
      <c r="F1568" s="157"/>
      <c r="G1568" s="158"/>
    </row>
    <row r="1569" spans="1:7" x14ac:dyDescent="0.25">
      <c r="B1569" s="159"/>
      <c r="C1569" s="67" t="str">
        <f ca="1">IF(OFFSET(Zdroj!AL$16,A1566-1,0)=0,"",CONCATENATE("A",$A$2+3," - ",Zdroj!$AL$15))</f>
        <v/>
      </c>
      <c r="D1569" s="65" t="str">
        <f ca="1">IF(C1569="","",CONCATENATE(OFFSET(Zdroj!AL$16,A1566-1,0)," - ",OFFSET(Zdroj!BQ$16,A1566-1,0)))</f>
        <v/>
      </c>
      <c r="E1569" s="34" t="str">
        <f ca="1">IF(C1569="","",OFFSET(Zdroj!BR$16,A1566-1,0))</f>
        <v/>
      </c>
      <c r="F1569" s="157"/>
      <c r="G1569" s="158"/>
    </row>
    <row r="1570" spans="1:7" x14ac:dyDescent="0.25">
      <c r="B1570" s="159"/>
      <c r="C1570" s="67" t="str">
        <f ca="1">IF(OFFSET(Zdroj!AM$16,A1566-1,0)=0,"",CONCATENATE("A",$A$2+4," - ",Zdroj!$AM$15))</f>
        <v/>
      </c>
      <c r="D1570" s="65" t="str">
        <f ca="1">IF(C1570="","",CONCATENATE(OFFSET(Zdroj!AM$16,A1566-1,0)," - ",OFFSET(Zdroj!BS$16,A1566-1,0)))</f>
        <v/>
      </c>
      <c r="E1570" s="34" t="str">
        <f ca="1">IF(C1570="","",OFFSET(Zdroj!BT$16,A1566-1,0))</f>
        <v/>
      </c>
      <c r="F1570" s="157"/>
      <c r="G1570" s="158"/>
    </row>
    <row r="1571" spans="1:7" x14ac:dyDescent="0.25">
      <c r="B1571" s="159"/>
      <c r="C1571" s="67" t="str">
        <f ca="1">IF(OFFSET(Zdroj!AN$16,A1566-1,0)=0,"",CONCATENATE("A",$A$2+5," - ",Zdroj!$AN$15))</f>
        <v/>
      </c>
      <c r="D1571" s="65" t="str">
        <f ca="1">IF(C1571="","",CONCATENATE(OFFSET(Zdroj!AN$16,A1566-1,0)," - ",OFFSET(Zdroj!BU$16,A1566-1,0)))</f>
        <v/>
      </c>
      <c r="E1571" s="34" t="str">
        <f ca="1">IF(C1571="","",OFFSET(Zdroj!BV$16,A1566-1,0))</f>
        <v/>
      </c>
      <c r="F1571" s="157"/>
      <c r="G1571" s="158"/>
    </row>
    <row r="1572" spans="1:7" x14ac:dyDescent="0.25">
      <c r="B1572" s="159"/>
      <c r="C1572" s="67" t="str">
        <f ca="1">IF(OFFSET(Zdroj!AO$16,A1566-1,0)=0,"",CONCATENATE("B",$A$2," - ",Zdroj!$AO$15))</f>
        <v/>
      </c>
      <c r="D1572" s="65" t="str">
        <f ca="1">IF(C1572="","",CONCATENATE(OFFSET(Zdroj!AO$16,A1566-1,0)))</f>
        <v/>
      </c>
      <c r="E1572" s="34" t="str">
        <f ca="1">IF(C1572="","",OFFSET(Zdroj!AP$16,A1566-1,0))</f>
        <v/>
      </c>
      <c r="F1572" s="157" t="str">
        <f t="shared" ref="F1572" ca="1" si="362">IF(SUM(E1572:E1580)=0,"",SUM(E1572:E1580))</f>
        <v/>
      </c>
      <c r="G1572" s="158"/>
    </row>
    <row r="1573" spans="1:7" x14ac:dyDescent="0.25">
      <c r="B1573" s="159"/>
      <c r="C1573" s="67" t="str">
        <f ca="1">IF(OFFSET(Zdroj!AQ$16,A1566-1,0)=0,"",CONCATENATE("B",$A$2+1," - ",Zdroj!$AQ$15))</f>
        <v/>
      </c>
      <c r="D1573" s="65" t="str">
        <f ca="1">IF(C1573="","",CONCATENATE(OFFSET(Zdroj!AQ$16,A1566-1,0)))</f>
        <v/>
      </c>
      <c r="E1573" s="34" t="str">
        <f ca="1">IF(C1573="","",OFFSET(Zdroj!AR$16,A1566-1,0))</f>
        <v/>
      </c>
      <c r="F1573" s="157"/>
      <c r="G1573" s="158"/>
    </row>
    <row r="1574" spans="1:7" x14ac:dyDescent="0.25">
      <c r="B1574" s="159"/>
      <c r="C1574" s="67" t="str">
        <f ca="1">IF(OFFSET(Zdroj!AS$16,A1566-1,0)=0,"",CONCATENATE("B",$A$2+2," - ",Zdroj!$AS$15))</f>
        <v/>
      </c>
      <c r="D1574" s="65" t="str">
        <f ca="1">IF(C1574="","",CONCATENATE(OFFSET(Zdroj!AS$16,A1566-1,0)))</f>
        <v/>
      </c>
      <c r="E1574" s="34" t="str">
        <f ca="1">IF(C1574="","",OFFSET(Zdroj!AT$16,A1566-1,0))</f>
        <v/>
      </c>
      <c r="F1574" s="157"/>
      <c r="G1574" s="158"/>
    </row>
    <row r="1575" spans="1:7" x14ac:dyDescent="0.25">
      <c r="B1575" s="159"/>
      <c r="C1575" s="67" t="str">
        <f ca="1">IF(OFFSET(Zdroj!AU$16,A1566-1,0)=0,"",CONCATENATE("B",$A$2+3," - ",Zdroj!$AU$15))</f>
        <v/>
      </c>
      <c r="D1575" s="65" t="str">
        <f ca="1">IF(C1575="","",CONCATENATE(OFFSET(Zdroj!AU$16,A1566-1,0)))</f>
        <v/>
      </c>
      <c r="E1575" s="34" t="str">
        <f ca="1">IF(C1575="","",OFFSET(Zdroj!AV$16,A1566-1,0))</f>
        <v/>
      </c>
      <c r="F1575" s="157"/>
      <c r="G1575" s="158"/>
    </row>
    <row r="1576" spans="1:7" x14ac:dyDescent="0.25">
      <c r="B1576" s="159"/>
      <c r="C1576" s="67" t="str">
        <f ca="1">IF(OFFSET(Zdroj!AW$16,A1566-1,0)=0,"",CONCATENATE("B",$A$2+4," - ",Zdroj!$AW$15))</f>
        <v/>
      </c>
      <c r="D1576" s="65" t="str">
        <f ca="1">IF(C1576="","",CONCATENATE(OFFSET(Zdroj!AW$16,A1566-1,0)))</f>
        <v/>
      </c>
      <c r="E1576" s="34" t="str">
        <f ca="1">IF(C1576="","",OFFSET(Zdroj!AX$16,A1566-1,0))</f>
        <v/>
      </c>
      <c r="F1576" s="157"/>
      <c r="G1576" s="158"/>
    </row>
    <row r="1577" spans="1:7" x14ac:dyDescent="0.25">
      <c r="B1577" s="159"/>
      <c r="C1577" s="67" t="str">
        <f ca="1">IF(OFFSET(Zdroj!AY$16,A1566-1,0)=0,"",CONCATENATE("B",$A$2+5," - ",Zdroj!$AY$15))</f>
        <v/>
      </c>
      <c r="D1577" s="65" t="str">
        <f ca="1">IF(C1577="","",CONCATENATE(OFFSET(Zdroj!AY$16,A1566-1,0)))</f>
        <v/>
      </c>
      <c r="E1577" s="34" t="str">
        <f ca="1">IF(C1577="","",OFFSET(Zdroj!AZ$16,A1566-1,0))</f>
        <v/>
      </c>
      <c r="F1577" s="157"/>
      <c r="G1577" s="158"/>
    </row>
    <row r="1578" spans="1:7" x14ac:dyDescent="0.25">
      <c r="B1578" s="159"/>
      <c r="C1578" s="67" t="str">
        <f ca="1">IF(OFFSET(Zdroj!BA$16,A1566-1,0)=0,"",CONCATENATE("B",$A$2+6," - ",Zdroj!$BA$15))</f>
        <v/>
      </c>
      <c r="D1578" s="65" t="str">
        <f ca="1">IF(C1578="","",CONCATENATE(OFFSET(Zdroj!BA$16,A1566-1,0)))</f>
        <v/>
      </c>
      <c r="E1578" s="34" t="str">
        <f ca="1">IF(C1578="","",OFFSET(Zdroj!BB$16,A1566-1,0))</f>
        <v/>
      </c>
      <c r="F1578" s="157"/>
      <c r="G1578" s="158"/>
    </row>
    <row r="1579" spans="1:7" x14ac:dyDescent="0.25">
      <c r="B1579" s="159"/>
      <c r="C1579" s="67" t="str">
        <f ca="1">IF(OFFSET(Zdroj!BC$16,A1566-1,0)=0,"",CONCATENATE("B",$A$2+7," - ",Zdroj!$BC$15))</f>
        <v/>
      </c>
      <c r="D1579" s="65" t="str">
        <f ca="1">IF(C1579="","",CONCATENATE(OFFSET(Zdroj!BC$16,A1566-1,0)))</f>
        <v/>
      </c>
      <c r="E1579" s="34" t="str">
        <f ca="1">IF(C1579="","",OFFSET(Zdroj!BD$16,A1566-1,0))</f>
        <v/>
      </c>
      <c r="F1579" s="157"/>
      <c r="G1579" s="158"/>
    </row>
    <row r="1580" spans="1:7" x14ac:dyDescent="0.25">
      <c r="B1580" s="159"/>
      <c r="C1580" s="67" t="str">
        <f ca="1">IF(OFFSET(Zdroj!BE$16,A1566-1,0)=0,"",CONCATENATE("B",$A$2+8," - ",Zdroj!$BE$15))</f>
        <v/>
      </c>
      <c r="D1580" s="65" t="str">
        <f ca="1">IF(C1580="","",CONCATENATE(OFFSET(Zdroj!BE$16,A1566-1,0)))</f>
        <v/>
      </c>
      <c r="E1580" s="34" t="str">
        <f ca="1">IF(C1580="","",OFFSET(Zdroj!BF$16,A1566-1,0))</f>
        <v/>
      </c>
      <c r="F1580" s="157"/>
      <c r="G1580" s="158"/>
    </row>
    <row r="1581" spans="1:7" x14ac:dyDescent="0.25">
      <c r="B1581" s="159"/>
      <c r="C1581" s="67" t="str">
        <f ca="1">IF(OFFSET(Zdroj!BG$16,A1566-1,0)=0,"",CONCATENATE("C",$A$2," - ",Zdroj!$BG$15))</f>
        <v/>
      </c>
      <c r="D1581" s="65" t="str">
        <f ca="1">IF(C1581="","",CONCATENATE(OFFSET(Zdroj!BG$16,A1566-1,0)))</f>
        <v/>
      </c>
      <c r="E1581" s="34" t="str">
        <f ca="1">IF(C1581="","",OFFSET(Zdroj!BH$16,A1566-1,0))</f>
        <v/>
      </c>
      <c r="F1581" s="157" t="str">
        <f t="shared" ref="F1581" ca="1" si="363">IF(SUM(E1581:E1582)=0,"",SUM(E1581:E1582))</f>
        <v/>
      </c>
      <c r="G1581" s="158"/>
    </row>
    <row r="1582" spans="1:7" x14ac:dyDescent="0.25">
      <c r="B1582" s="159"/>
      <c r="C1582" s="67" t="str">
        <f ca="1">IF(OFFSET(Zdroj!BI$16,A1566-1,0)=0,"",CONCATENATE("C",$A$2+1," - ",Zdroj!$BI$15))</f>
        <v/>
      </c>
      <c r="D1582" s="65" t="str">
        <f ca="1">IF(C1582="","",CONCATENATE(OFFSET(Zdroj!BI$16,A1566-1,0)))</f>
        <v/>
      </c>
      <c r="E1582" s="34" t="str">
        <f ca="1">IF(C1582="","",OFFSET(Zdroj!BJ$16,A1566-1,0))</f>
        <v/>
      </c>
      <c r="F1582" s="157"/>
      <c r="G1582" s="158"/>
    </row>
    <row r="1583" spans="1:7" x14ac:dyDescent="0.25">
      <c r="A1583">
        <f>SUM((ROW()+15)/17)</f>
        <v>94</v>
      </c>
      <c r="B1583" s="159" t="str">
        <f ca="1">IF(OFFSET(Zdroj!$B$16,A1583-1,0)&gt;0,CONCATENATE(A1583,"
","___ ","
",OFFSET(Zdroj!$B$16,A1583-1,0)),"")</f>
        <v/>
      </c>
      <c r="C1583" s="67" t="str">
        <f ca="1">IF(OFFSET(Zdroj!AI$16,A1583-1,0)=0,"",CONCATENATE("A",$A$2," - ",Zdroj!$AI$15))</f>
        <v/>
      </c>
      <c r="D1583" s="65" t="str">
        <f ca="1">IF(C1583="","",CONCATENATE(OFFSET(Zdroj!AI$16,A1583-1,0)," - ",OFFSET(Zdroj!BK$16,A1583-1,0)))</f>
        <v/>
      </c>
      <c r="E1583" s="34" t="str">
        <f ca="1">IF(C1583="","",OFFSET(Zdroj!BL$16,A1583-1,0))</f>
        <v/>
      </c>
      <c r="F1583" s="157" t="str">
        <f t="shared" ref="F1583" ca="1" si="364">IF(SUM(E1583:E1588)=0,"",SUM(E1583:E1588))</f>
        <v/>
      </c>
      <c r="G1583" s="158" t="str">
        <f t="shared" ref="G1583" ca="1" si="365">IF(SUM(E1583:E1599)=0,"",SUM(E1583:E1599))</f>
        <v/>
      </c>
    </row>
    <row r="1584" spans="1:7" x14ac:dyDescent="0.25">
      <c r="B1584" s="159"/>
      <c r="C1584" s="67" t="str">
        <f ca="1">IF(OFFSET(Zdroj!AJ$16,A1583-1,0)=0,"",CONCATENATE("A",$A$2+1," - ",Zdroj!$AJ$15))</f>
        <v/>
      </c>
      <c r="D1584" s="65" t="str">
        <f ca="1">IF(C1584="","",CONCATENATE(OFFSET(Zdroj!AJ$16,A1583-1,0)," - ",OFFSET(Zdroj!BM$16,A1583-1,0)))</f>
        <v/>
      </c>
      <c r="E1584" s="34" t="str">
        <f ca="1">IF(C1584="","",OFFSET(Zdroj!BN$16,A1583-1,0))</f>
        <v/>
      </c>
      <c r="F1584" s="157"/>
      <c r="G1584" s="158"/>
    </row>
    <row r="1585" spans="1:7" x14ac:dyDescent="0.25">
      <c r="B1585" s="159"/>
      <c r="C1585" s="67" t="str">
        <f ca="1">IF(OFFSET(Zdroj!AK$16,A1583-1,0)=0,"",CONCATENATE("A",$A$2+2," - ",Zdroj!$AK$15))</f>
        <v/>
      </c>
      <c r="D1585" s="65" t="str">
        <f ca="1">IF(C1585="","",CONCATENATE(OFFSET(Zdroj!AK$16,A1583-1,0)," - ",OFFSET(Zdroj!BO$16,A1583-1,0)))</f>
        <v/>
      </c>
      <c r="E1585" s="34" t="str">
        <f ca="1">IF(C1585="","",OFFSET(Zdroj!BP$16,A1583-1,0))</f>
        <v/>
      </c>
      <c r="F1585" s="157"/>
      <c r="G1585" s="158"/>
    </row>
    <row r="1586" spans="1:7" x14ac:dyDescent="0.25">
      <c r="B1586" s="159"/>
      <c r="C1586" s="67" t="str">
        <f ca="1">IF(OFFSET(Zdroj!AL$16,A1583-1,0)=0,"",CONCATENATE("A",$A$2+3," - ",Zdroj!$AL$15))</f>
        <v/>
      </c>
      <c r="D1586" s="65" t="str">
        <f ca="1">IF(C1586="","",CONCATENATE(OFFSET(Zdroj!AL$16,A1583-1,0)," - ",OFFSET(Zdroj!BQ$16,A1583-1,0)))</f>
        <v/>
      </c>
      <c r="E1586" s="34" t="str">
        <f ca="1">IF(C1586="","",OFFSET(Zdroj!BR$16,A1583-1,0))</f>
        <v/>
      </c>
      <c r="F1586" s="157"/>
      <c r="G1586" s="158"/>
    </row>
    <row r="1587" spans="1:7" x14ac:dyDescent="0.25">
      <c r="B1587" s="159"/>
      <c r="C1587" s="67" t="str">
        <f ca="1">IF(OFFSET(Zdroj!AM$16,A1583-1,0)=0,"",CONCATENATE("A",$A$2+4," - ",Zdroj!$AM$15))</f>
        <v/>
      </c>
      <c r="D1587" s="65" t="str">
        <f ca="1">IF(C1587="","",CONCATENATE(OFFSET(Zdroj!AM$16,A1583-1,0)," - ",OFFSET(Zdroj!BS$16,A1583-1,0)))</f>
        <v/>
      </c>
      <c r="E1587" s="34" t="str">
        <f ca="1">IF(C1587="","",OFFSET(Zdroj!BT$16,A1583-1,0))</f>
        <v/>
      </c>
      <c r="F1587" s="157"/>
      <c r="G1587" s="158"/>
    </row>
    <row r="1588" spans="1:7" x14ac:dyDescent="0.25">
      <c r="B1588" s="159"/>
      <c r="C1588" s="67" t="str">
        <f ca="1">IF(OFFSET(Zdroj!AN$16,A1583-1,0)=0,"",CONCATENATE("A",$A$2+5," - ",Zdroj!$AN$15))</f>
        <v/>
      </c>
      <c r="D1588" s="65" t="str">
        <f ca="1">IF(C1588="","",CONCATENATE(OFFSET(Zdroj!AN$16,A1583-1,0)," - ",OFFSET(Zdroj!BU$16,A1583-1,0)))</f>
        <v/>
      </c>
      <c r="E1588" s="34" t="str">
        <f ca="1">IF(C1588="","",OFFSET(Zdroj!BV$16,A1583-1,0))</f>
        <v/>
      </c>
      <c r="F1588" s="157"/>
      <c r="G1588" s="158"/>
    </row>
    <row r="1589" spans="1:7" x14ac:dyDescent="0.25">
      <c r="B1589" s="159"/>
      <c r="C1589" s="67" t="str">
        <f ca="1">IF(OFFSET(Zdroj!AO$16,A1583-1,0)=0,"",CONCATENATE("B",$A$2," - ",Zdroj!$AO$15))</f>
        <v/>
      </c>
      <c r="D1589" s="65" t="str">
        <f ca="1">IF(C1589="","",CONCATENATE(OFFSET(Zdroj!AO$16,A1583-1,0)))</f>
        <v/>
      </c>
      <c r="E1589" s="34" t="str">
        <f ca="1">IF(C1589="","",OFFSET(Zdroj!AP$16,A1583-1,0))</f>
        <v/>
      </c>
      <c r="F1589" s="157" t="str">
        <f t="shared" ref="F1589" ca="1" si="366">IF(SUM(E1589:E1597)=0,"",SUM(E1589:E1597))</f>
        <v/>
      </c>
      <c r="G1589" s="158"/>
    </row>
    <row r="1590" spans="1:7" x14ac:dyDescent="0.25">
      <c r="B1590" s="159"/>
      <c r="C1590" s="67" t="str">
        <f ca="1">IF(OFFSET(Zdroj!AQ$16,A1583-1,0)=0,"",CONCATENATE("B",$A$2+1," - ",Zdroj!$AQ$15))</f>
        <v/>
      </c>
      <c r="D1590" s="65" t="str">
        <f ca="1">IF(C1590="","",CONCATENATE(OFFSET(Zdroj!AQ$16,A1583-1,0)))</f>
        <v/>
      </c>
      <c r="E1590" s="34" t="str">
        <f ca="1">IF(C1590="","",OFFSET(Zdroj!AR$16,A1583-1,0))</f>
        <v/>
      </c>
      <c r="F1590" s="157"/>
      <c r="G1590" s="158"/>
    </row>
    <row r="1591" spans="1:7" x14ac:dyDescent="0.25">
      <c r="B1591" s="159"/>
      <c r="C1591" s="67" t="str">
        <f ca="1">IF(OFFSET(Zdroj!AS$16,A1583-1,0)=0,"",CONCATENATE("B",$A$2+2," - ",Zdroj!$AS$15))</f>
        <v/>
      </c>
      <c r="D1591" s="65" t="str">
        <f ca="1">IF(C1591="","",CONCATENATE(OFFSET(Zdroj!AS$16,A1583-1,0)))</f>
        <v/>
      </c>
      <c r="E1591" s="34" t="str">
        <f ca="1">IF(C1591="","",OFFSET(Zdroj!AT$16,A1583-1,0))</f>
        <v/>
      </c>
      <c r="F1591" s="157"/>
      <c r="G1591" s="158"/>
    </row>
    <row r="1592" spans="1:7" x14ac:dyDescent="0.25">
      <c r="B1592" s="159"/>
      <c r="C1592" s="67" t="str">
        <f ca="1">IF(OFFSET(Zdroj!AU$16,A1583-1,0)=0,"",CONCATENATE("B",$A$2+3," - ",Zdroj!$AU$15))</f>
        <v/>
      </c>
      <c r="D1592" s="65" t="str">
        <f ca="1">IF(C1592="","",CONCATENATE(OFFSET(Zdroj!AU$16,A1583-1,0)))</f>
        <v/>
      </c>
      <c r="E1592" s="34" t="str">
        <f ca="1">IF(C1592="","",OFFSET(Zdroj!AV$16,A1583-1,0))</f>
        <v/>
      </c>
      <c r="F1592" s="157"/>
      <c r="G1592" s="158"/>
    </row>
    <row r="1593" spans="1:7" x14ac:dyDescent="0.25">
      <c r="B1593" s="159"/>
      <c r="C1593" s="67" t="str">
        <f ca="1">IF(OFFSET(Zdroj!AW$16,A1583-1,0)=0,"",CONCATENATE("B",$A$2+4," - ",Zdroj!$AW$15))</f>
        <v/>
      </c>
      <c r="D1593" s="65" t="str">
        <f ca="1">IF(C1593="","",CONCATENATE(OFFSET(Zdroj!AW$16,A1583-1,0)))</f>
        <v/>
      </c>
      <c r="E1593" s="34" t="str">
        <f ca="1">IF(C1593="","",OFFSET(Zdroj!AX$16,A1583-1,0))</f>
        <v/>
      </c>
      <c r="F1593" s="157"/>
      <c r="G1593" s="158"/>
    </row>
    <row r="1594" spans="1:7" x14ac:dyDescent="0.25">
      <c r="B1594" s="159"/>
      <c r="C1594" s="67" t="str">
        <f ca="1">IF(OFFSET(Zdroj!AY$16,A1583-1,0)=0,"",CONCATENATE("B",$A$2+5," - ",Zdroj!$AY$15))</f>
        <v/>
      </c>
      <c r="D1594" s="65" t="str">
        <f ca="1">IF(C1594="","",CONCATENATE(OFFSET(Zdroj!AY$16,A1583-1,0)))</f>
        <v/>
      </c>
      <c r="E1594" s="34" t="str">
        <f ca="1">IF(C1594="","",OFFSET(Zdroj!AZ$16,A1583-1,0))</f>
        <v/>
      </c>
      <c r="F1594" s="157"/>
      <c r="G1594" s="158"/>
    </row>
    <row r="1595" spans="1:7" x14ac:dyDescent="0.25">
      <c r="B1595" s="159"/>
      <c r="C1595" s="67" t="str">
        <f ca="1">IF(OFFSET(Zdroj!BA$16,A1583-1,0)=0,"",CONCATENATE("B",$A$2+6," - ",Zdroj!$BA$15))</f>
        <v/>
      </c>
      <c r="D1595" s="65" t="str">
        <f ca="1">IF(C1595="","",CONCATENATE(OFFSET(Zdroj!BA$16,A1583-1,0)))</f>
        <v/>
      </c>
      <c r="E1595" s="34" t="str">
        <f ca="1">IF(C1595="","",OFFSET(Zdroj!BB$16,A1583-1,0))</f>
        <v/>
      </c>
      <c r="F1595" s="157"/>
      <c r="G1595" s="158"/>
    </row>
    <row r="1596" spans="1:7" x14ac:dyDescent="0.25">
      <c r="B1596" s="159"/>
      <c r="C1596" s="67" t="str">
        <f ca="1">IF(OFFSET(Zdroj!BC$16,A1583-1,0)=0,"",CONCATENATE("B",$A$2+7," - ",Zdroj!$BC$15))</f>
        <v/>
      </c>
      <c r="D1596" s="65" t="str">
        <f ca="1">IF(C1596="","",CONCATENATE(OFFSET(Zdroj!BC$16,A1583-1,0)))</f>
        <v/>
      </c>
      <c r="E1596" s="34" t="str">
        <f ca="1">IF(C1596="","",OFFSET(Zdroj!BD$16,A1583-1,0))</f>
        <v/>
      </c>
      <c r="F1596" s="157"/>
      <c r="G1596" s="158"/>
    </row>
    <row r="1597" spans="1:7" x14ac:dyDescent="0.25">
      <c r="B1597" s="159"/>
      <c r="C1597" s="67" t="str">
        <f ca="1">IF(OFFSET(Zdroj!BE$16,A1583-1,0)=0,"",CONCATENATE("B",$A$2+8," - ",Zdroj!$BE$15))</f>
        <v/>
      </c>
      <c r="D1597" s="65" t="str">
        <f ca="1">IF(C1597="","",CONCATENATE(OFFSET(Zdroj!BE$16,A1583-1,0)))</f>
        <v/>
      </c>
      <c r="E1597" s="34" t="str">
        <f ca="1">IF(C1597="","",OFFSET(Zdroj!BF$16,A1583-1,0))</f>
        <v/>
      </c>
      <c r="F1597" s="157"/>
      <c r="G1597" s="158"/>
    </row>
    <row r="1598" spans="1:7" x14ac:dyDescent="0.25">
      <c r="B1598" s="159"/>
      <c r="C1598" s="67" t="str">
        <f ca="1">IF(OFFSET(Zdroj!BG$16,A1583-1,0)=0,"",CONCATENATE("C",$A$2," - ",Zdroj!$BG$15))</f>
        <v/>
      </c>
      <c r="D1598" s="65" t="str">
        <f ca="1">IF(C1598="","",CONCATENATE(OFFSET(Zdroj!BG$16,A1583-1,0)))</f>
        <v/>
      </c>
      <c r="E1598" s="34" t="str">
        <f ca="1">IF(C1598="","",OFFSET(Zdroj!BH$16,A1583-1,0))</f>
        <v/>
      </c>
      <c r="F1598" s="157" t="str">
        <f t="shared" ref="F1598" ca="1" si="367">IF(SUM(E1598:E1599)=0,"",SUM(E1598:E1599))</f>
        <v/>
      </c>
      <c r="G1598" s="158"/>
    </row>
    <row r="1599" spans="1:7" x14ac:dyDescent="0.25">
      <c r="B1599" s="159"/>
      <c r="C1599" s="67" t="str">
        <f ca="1">IF(OFFSET(Zdroj!BI$16,A1583-1,0)=0,"",CONCATENATE("C",$A$2+1," - ",Zdroj!$BI$15))</f>
        <v/>
      </c>
      <c r="D1599" s="65" t="str">
        <f ca="1">IF(C1599="","",CONCATENATE(OFFSET(Zdroj!BI$16,A1583-1,0)))</f>
        <v/>
      </c>
      <c r="E1599" s="34" t="str">
        <f ca="1">IF(C1599="","",OFFSET(Zdroj!BJ$16,A1583-1,0))</f>
        <v/>
      </c>
      <c r="F1599" s="157"/>
      <c r="G1599" s="158"/>
    </row>
    <row r="1600" spans="1:7" x14ac:dyDescent="0.25">
      <c r="A1600">
        <f>SUM((ROW()+15)/17)</f>
        <v>95</v>
      </c>
      <c r="B1600" s="159" t="str">
        <f ca="1">IF(OFFSET(Zdroj!$B$16,A1600-1,0)&gt;0,CONCATENATE(A1600,"
","___ ","
",OFFSET(Zdroj!$B$16,A1600-1,0)),"")</f>
        <v/>
      </c>
      <c r="C1600" s="67" t="str">
        <f ca="1">IF(OFFSET(Zdroj!AI$16,A1600-1,0)=0,"",CONCATENATE("A",$A$2," - ",Zdroj!$AI$15))</f>
        <v/>
      </c>
      <c r="D1600" s="65" t="str">
        <f ca="1">IF(C1600="","",CONCATENATE(OFFSET(Zdroj!AI$16,A1600-1,0)," - ",OFFSET(Zdroj!BK$16,A1600-1,0)))</f>
        <v/>
      </c>
      <c r="E1600" s="34" t="str">
        <f ca="1">IF(C1600="","",OFFSET(Zdroj!BL$16,A1600-1,0))</f>
        <v/>
      </c>
      <c r="F1600" s="157" t="str">
        <f t="shared" ref="F1600" ca="1" si="368">IF(SUM(E1600:E1605)=0,"",SUM(E1600:E1605))</f>
        <v/>
      </c>
      <c r="G1600" s="158" t="str">
        <f t="shared" ref="G1600" ca="1" si="369">IF(SUM(E1600:E1616)=0,"",SUM(E1600:E1616))</f>
        <v/>
      </c>
    </row>
    <row r="1601" spans="2:7" x14ac:dyDescent="0.25">
      <c r="B1601" s="159"/>
      <c r="C1601" s="67" t="str">
        <f ca="1">IF(OFFSET(Zdroj!AJ$16,A1600-1,0)=0,"",CONCATENATE("A",$A$2+1," - ",Zdroj!$AJ$15))</f>
        <v/>
      </c>
      <c r="D1601" s="65" t="str">
        <f ca="1">IF(C1601="","",CONCATENATE(OFFSET(Zdroj!AJ$16,A1600-1,0)," - ",OFFSET(Zdroj!BM$16,A1600-1,0)))</f>
        <v/>
      </c>
      <c r="E1601" s="34" t="str">
        <f ca="1">IF(C1601="","",OFFSET(Zdroj!BN$16,A1600-1,0))</f>
        <v/>
      </c>
      <c r="F1601" s="157"/>
      <c r="G1601" s="158"/>
    </row>
    <row r="1602" spans="2:7" x14ac:dyDescent="0.25">
      <c r="B1602" s="159"/>
      <c r="C1602" s="67" t="str">
        <f ca="1">IF(OFFSET(Zdroj!AK$16,A1600-1,0)=0,"",CONCATENATE("A",$A$2+2," - ",Zdroj!$AK$15))</f>
        <v/>
      </c>
      <c r="D1602" s="65" t="str">
        <f ca="1">IF(C1602="","",CONCATENATE(OFFSET(Zdroj!AK$16,A1600-1,0)," - ",OFFSET(Zdroj!BO$16,A1600-1,0)))</f>
        <v/>
      </c>
      <c r="E1602" s="34" t="str">
        <f ca="1">IF(C1602="","",OFFSET(Zdroj!BP$16,A1600-1,0))</f>
        <v/>
      </c>
      <c r="F1602" s="157"/>
      <c r="G1602" s="158"/>
    </row>
    <row r="1603" spans="2:7" x14ac:dyDescent="0.25">
      <c r="B1603" s="159"/>
      <c r="C1603" s="67" t="str">
        <f ca="1">IF(OFFSET(Zdroj!AL$16,A1600-1,0)=0,"",CONCATENATE("A",$A$2+3," - ",Zdroj!$AL$15))</f>
        <v/>
      </c>
      <c r="D1603" s="65" t="str">
        <f ca="1">IF(C1603="","",CONCATENATE(OFFSET(Zdroj!AL$16,A1600-1,0)," - ",OFFSET(Zdroj!BQ$16,A1600-1,0)))</f>
        <v/>
      </c>
      <c r="E1603" s="34" t="str">
        <f ca="1">IF(C1603="","",OFFSET(Zdroj!BR$16,A1600-1,0))</f>
        <v/>
      </c>
      <c r="F1603" s="157"/>
      <c r="G1603" s="158"/>
    </row>
    <row r="1604" spans="2:7" x14ac:dyDescent="0.25">
      <c r="B1604" s="159"/>
      <c r="C1604" s="67" t="str">
        <f ca="1">IF(OFFSET(Zdroj!AM$16,A1600-1,0)=0,"",CONCATENATE("A",$A$2+4," - ",Zdroj!$AM$15))</f>
        <v/>
      </c>
      <c r="D1604" s="65" t="str">
        <f ca="1">IF(C1604="","",CONCATENATE(OFFSET(Zdroj!AM$16,A1600-1,0)," - ",OFFSET(Zdroj!BS$16,A1600-1,0)))</f>
        <v/>
      </c>
      <c r="E1604" s="34" t="str">
        <f ca="1">IF(C1604="","",OFFSET(Zdroj!BT$16,A1600-1,0))</f>
        <v/>
      </c>
      <c r="F1604" s="157"/>
      <c r="G1604" s="158"/>
    </row>
    <row r="1605" spans="2:7" x14ac:dyDescent="0.25">
      <c r="B1605" s="159"/>
      <c r="C1605" s="67" t="str">
        <f ca="1">IF(OFFSET(Zdroj!AN$16,A1600-1,0)=0,"",CONCATENATE("A",$A$2+5," - ",Zdroj!$AN$15))</f>
        <v/>
      </c>
      <c r="D1605" s="65" t="str">
        <f ca="1">IF(C1605="","",CONCATENATE(OFFSET(Zdroj!AN$16,A1600-1,0)," - ",OFFSET(Zdroj!BU$16,A1600-1,0)))</f>
        <v/>
      </c>
      <c r="E1605" s="34" t="str">
        <f ca="1">IF(C1605="","",OFFSET(Zdroj!BV$16,A1600-1,0))</f>
        <v/>
      </c>
      <c r="F1605" s="157"/>
      <c r="G1605" s="158"/>
    </row>
    <row r="1606" spans="2:7" x14ac:dyDescent="0.25">
      <c r="B1606" s="159"/>
      <c r="C1606" s="67" t="str">
        <f ca="1">IF(OFFSET(Zdroj!AO$16,A1600-1,0)=0,"",CONCATENATE("B",$A$2," - ",Zdroj!$AO$15))</f>
        <v/>
      </c>
      <c r="D1606" s="65" t="str">
        <f ca="1">IF(C1606="","",CONCATENATE(OFFSET(Zdroj!AO$16,A1600-1,0)))</f>
        <v/>
      </c>
      <c r="E1606" s="34" t="str">
        <f ca="1">IF(C1606="","",OFFSET(Zdroj!AP$16,A1600-1,0))</f>
        <v/>
      </c>
      <c r="F1606" s="157" t="str">
        <f t="shared" ref="F1606" ca="1" si="370">IF(SUM(E1606:E1614)=0,"",SUM(E1606:E1614))</f>
        <v/>
      </c>
      <c r="G1606" s="158"/>
    </row>
    <row r="1607" spans="2:7" x14ac:dyDescent="0.25">
      <c r="B1607" s="159"/>
      <c r="C1607" s="67" t="str">
        <f ca="1">IF(OFFSET(Zdroj!AQ$16,A1600-1,0)=0,"",CONCATENATE("B",$A$2+1," - ",Zdroj!$AQ$15))</f>
        <v/>
      </c>
      <c r="D1607" s="65" t="str">
        <f ca="1">IF(C1607="","",CONCATENATE(OFFSET(Zdroj!AQ$16,A1600-1,0)))</f>
        <v/>
      </c>
      <c r="E1607" s="34" t="str">
        <f ca="1">IF(C1607="","",OFFSET(Zdroj!AR$16,A1600-1,0))</f>
        <v/>
      </c>
      <c r="F1607" s="157"/>
      <c r="G1607" s="158"/>
    </row>
    <row r="1608" spans="2:7" x14ac:dyDescent="0.25">
      <c r="B1608" s="159"/>
      <c r="C1608" s="67" t="str">
        <f ca="1">IF(OFFSET(Zdroj!AS$16,A1600-1,0)=0,"",CONCATENATE("B",$A$2+2," - ",Zdroj!$AS$15))</f>
        <v/>
      </c>
      <c r="D1608" s="65" t="str">
        <f ca="1">IF(C1608="","",CONCATENATE(OFFSET(Zdroj!AS$16,A1600-1,0)))</f>
        <v/>
      </c>
      <c r="E1608" s="34" t="str">
        <f ca="1">IF(C1608="","",OFFSET(Zdroj!AT$16,A1600-1,0))</f>
        <v/>
      </c>
      <c r="F1608" s="157"/>
      <c r="G1608" s="158"/>
    </row>
    <row r="1609" spans="2:7" x14ac:dyDescent="0.25">
      <c r="B1609" s="159"/>
      <c r="C1609" s="67" t="str">
        <f ca="1">IF(OFFSET(Zdroj!AU$16,A1600-1,0)=0,"",CONCATENATE("B",$A$2+3," - ",Zdroj!$AU$15))</f>
        <v/>
      </c>
      <c r="D1609" s="65" t="str">
        <f ca="1">IF(C1609="","",CONCATENATE(OFFSET(Zdroj!AU$16,A1600-1,0)))</f>
        <v/>
      </c>
      <c r="E1609" s="34" t="str">
        <f ca="1">IF(C1609="","",OFFSET(Zdroj!AV$16,A1600-1,0))</f>
        <v/>
      </c>
      <c r="F1609" s="157"/>
      <c r="G1609" s="158"/>
    </row>
    <row r="1610" spans="2:7" x14ac:dyDescent="0.25">
      <c r="B1610" s="159"/>
      <c r="C1610" s="67" t="str">
        <f ca="1">IF(OFFSET(Zdroj!AW$16,A1600-1,0)=0,"",CONCATENATE("B",$A$2+4," - ",Zdroj!$AW$15))</f>
        <v/>
      </c>
      <c r="D1610" s="65" t="str">
        <f ca="1">IF(C1610="","",CONCATENATE(OFFSET(Zdroj!AW$16,A1600-1,0)))</f>
        <v/>
      </c>
      <c r="E1610" s="34" t="str">
        <f ca="1">IF(C1610="","",OFFSET(Zdroj!AX$16,A1600-1,0))</f>
        <v/>
      </c>
      <c r="F1610" s="157"/>
      <c r="G1610" s="158"/>
    </row>
    <row r="1611" spans="2:7" x14ac:dyDescent="0.25">
      <c r="B1611" s="159"/>
      <c r="C1611" s="67" t="str">
        <f ca="1">IF(OFFSET(Zdroj!AY$16,A1600-1,0)=0,"",CONCATENATE("B",$A$2+5," - ",Zdroj!$AY$15))</f>
        <v/>
      </c>
      <c r="D1611" s="65" t="str">
        <f ca="1">IF(C1611="","",CONCATENATE(OFFSET(Zdroj!AY$16,A1600-1,0)))</f>
        <v/>
      </c>
      <c r="E1611" s="34" t="str">
        <f ca="1">IF(C1611="","",OFFSET(Zdroj!AZ$16,A1600-1,0))</f>
        <v/>
      </c>
      <c r="F1611" s="157"/>
      <c r="G1611" s="158"/>
    </row>
    <row r="1612" spans="2:7" x14ac:dyDescent="0.25">
      <c r="B1612" s="159"/>
      <c r="C1612" s="67" t="str">
        <f ca="1">IF(OFFSET(Zdroj!BA$16,A1600-1,0)=0,"",CONCATENATE("B",$A$2+6," - ",Zdroj!$BA$15))</f>
        <v/>
      </c>
      <c r="D1612" s="65" t="str">
        <f ca="1">IF(C1612="","",CONCATENATE(OFFSET(Zdroj!BA$16,A1600-1,0)))</f>
        <v/>
      </c>
      <c r="E1612" s="34" t="str">
        <f ca="1">IF(C1612="","",OFFSET(Zdroj!BB$16,A1600-1,0))</f>
        <v/>
      </c>
      <c r="F1612" s="157"/>
      <c r="G1612" s="158"/>
    </row>
    <row r="1613" spans="2:7" x14ac:dyDescent="0.25">
      <c r="B1613" s="159"/>
      <c r="C1613" s="67" t="str">
        <f ca="1">IF(OFFSET(Zdroj!BC$16,A1600-1,0)=0,"",CONCATENATE("B",$A$2+7," - ",Zdroj!$BC$15))</f>
        <v/>
      </c>
      <c r="D1613" s="65" t="str">
        <f ca="1">IF(C1613="","",CONCATENATE(OFFSET(Zdroj!BC$16,A1600-1,0)))</f>
        <v/>
      </c>
      <c r="E1613" s="34" t="str">
        <f ca="1">IF(C1613="","",OFFSET(Zdroj!BD$16,A1600-1,0))</f>
        <v/>
      </c>
      <c r="F1613" s="157"/>
      <c r="G1613" s="158"/>
    </row>
    <row r="1614" spans="2:7" x14ac:dyDescent="0.25">
      <c r="B1614" s="159"/>
      <c r="C1614" s="67" t="str">
        <f ca="1">IF(OFFSET(Zdroj!BE$16,A1600-1,0)=0,"",CONCATENATE("B",$A$2+8," - ",Zdroj!$BE$15))</f>
        <v/>
      </c>
      <c r="D1614" s="65" t="str">
        <f ca="1">IF(C1614="","",CONCATENATE(OFFSET(Zdroj!BE$16,A1600-1,0)))</f>
        <v/>
      </c>
      <c r="E1614" s="34" t="str">
        <f ca="1">IF(C1614="","",OFFSET(Zdroj!BF$16,A1600-1,0))</f>
        <v/>
      </c>
      <c r="F1614" s="157"/>
      <c r="G1614" s="158"/>
    </row>
    <row r="1615" spans="2:7" x14ac:dyDescent="0.25">
      <c r="B1615" s="159"/>
      <c r="C1615" s="67" t="str">
        <f ca="1">IF(OFFSET(Zdroj!BG$16,A1600-1,0)=0,"",CONCATENATE("C",$A$2," - ",Zdroj!$BG$15))</f>
        <v/>
      </c>
      <c r="D1615" s="65" t="str">
        <f ca="1">IF(C1615="","",CONCATENATE(OFFSET(Zdroj!BG$16,A1600-1,0)))</f>
        <v/>
      </c>
      <c r="E1615" s="34" t="str">
        <f ca="1">IF(C1615="","",OFFSET(Zdroj!BH$16,A1600-1,0))</f>
        <v/>
      </c>
      <c r="F1615" s="157" t="str">
        <f t="shared" ref="F1615" ca="1" si="371">IF(SUM(E1615:E1616)=0,"",SUM(E1615:E1616))</f>
        <v/>
      </c>
      <c r="G1615" s="158"/>
    </row>
    <row r="1616" spans="2:7" x14ac:dyDescent="0.25">
      <c r="B1616" s="159"/>
      <c r="C1616" s="67" t="str">
        <f ca="1">IF(OFFSET(Zdroj!BI$16,A1600-1,0)=0,"",CONCATENATE("C",$A$2+1," - ",Zdroj!$BI$15))</f>
        <v/>
      </c>
      <c r="D1616" s="65" t="str">
        <f ca="1">IF(C1616="","",CONCATENATE(OFFSET(Zdroj!BI$16,A1600-1,0)))</f>
        <v/>
      </c>
      <c r="E1616" s="34" t="str">
        <f ca="1">IF(C1616="","",OFFSET(Zdroj!BJ$16,A1600-1,0))</f>
        <v/>
      </c>
      <c r="F1616" s="157"/>
      <c r="G1616" s="158"/>
    </row>
    <row r="1617" spans="1:7" x14ac:dyDescent="0.25">
      <c r="A1617">
        <f>SUM((ROW()+15)/17)</f>
        <v>96</v>
      </c>
      <c r="B1617" s="159" t="str">
        <f ca="1">IF(OFFSET(Zdroj!$B$16,A1617-1,0)&gt;0,CONCATENATE(A1617,"
","___ ","
",OFFSET(Zdroj!$B$16,A1617-1,0)),"")</f>
        <v/>
      </c>
      <c r="C1617" s="67" t="str">
        <f ca="1">IF(OFFSET(Zdroj!AI$16,A1617-1,0)=0,"",CONCATENATE("A",$A$2," - ",Zdroj!$AI$15))</f>
        <v/>
      </c>
      <c r="D1617" s="65" t="str">
        <f ca="1">IF(C1617="","",CONCATENATE(OFFSET(Zdroj!AI$16,A1617-1,0)," - ",OFFSET(Zdroj!BK$16,A1617-1,0)))</f>
        <v/>
      </c>
      <c r="E1617" s="34" t="str">
        <f ca="1">IF(C1617="","",OFFSET(Zdroj!BL$16,A1617-1,0))</f>
        <v/>
      </c>
      <c r="F1617" s="157" t="str">
        <f t="shared" ref="F1617" ca="1" si="372">IF(SUM(E1617:E1622)=0,"",SUM(E1617:E1622))</f>
        <v/>
      </c>
      <c r="G1617" s="158" t="str">
        <f t="shared" ref="G1617" ca="1" si="373">IF(SUM(E1617:E1633)=0,"",SUM(E1617:E1633))</f>
        <v/>
      </c>
    </row>
    <row r="1618" spans="1:7" x14ac:dyDescent="0.25">
      <c r="B1618" s="159"/>
      <c r="C1618" s="67" t="str">
        <f ca="1">IF(OFFSET(Zdroj!AJ$16,A1617-1,0)=0,"",CONCATENATE("A",$A$2+1," - ",Zdroj!$AJ$15))</f>
        <v/>
      </c>
      <c r="D1618" s="65" t="str">
        <f ca="1">IF(C1618="","",CONCATENATE(OFFSET(Zdroj!AJ$16,A1617-1,0)," - ",OFFSET(Zdroj!BM$16,A1617-1,0)))</f>
        <v/>
      </c>
      <c r="E1618" s="34" t="str">
        <f ca="1">IF(C1618="","",OFFSET(Zdroj!BN$16,A1617-1,0))</f>
        <v/>
      </c>
      <c r="F1618" s="157"/>
      <c r="G1618" s="158"/>
    </row>
    <row r="1619" spans="1:7" x14ac:dyDescent="0.25">
      <c r="B1619" s="159"/>
      <c r="C1619" s="67" t="str">
        <f ca="1">IF(OFFSET(Zdroj!AK$16,A1617-1,0)=0,"",CONCATENATE("A",$A$2+2," - ",Zdroj!$AK$15))</f>
        <v/>
      </c>
      <c r="D1619" s="65" t="str">
        <f ca="1">IF(C1619="","",CONCATENATE(OFFSET(Zdroj!AK$16,A1617-1,0)," - ",OFFSET(Zdroj!BO$16,A1617-1,0)))</f>
        <v/>
      </c>
      <c r="E1619" s="34" t="str">
        <f ca="1">IF(C1619="","",OFFSET(Zdroj!BP$16,A1617-1,0))</f>
        <v/>
      </c>
      <c r="F1619" s="157"/>
      <c r="G1619" s="158"/>
    </row>
    <row r="1620" spans="1:7" x14ac:dyDescent="0.25">
      <c r="B1620" s="159"/>
      <c r="C1620" s="67" t="str">
        <f ca="1">IF(OFFSET(Zdroj!AL$16,A1617-1,0)=0,"",CONCATENATE("A",$A$2+3," - ",Zdroj!$AL$15))</f>
        <v/>
      </c>
      <c r="D1620" s="65" t="str">
        <f ca="1">IF(C1620="","",CONCATENATE(OFFSET(Zdroj!AL$16,A1617-1,0)," - ",OFFSET(Zdroj!BQ$16,A1617-1,0)))</f>
        <v/>
      </c>
      <c r="E1620" s="34" t="str">
        <f ca="1">IF(C1620="","",OFFSET(Zdroj!BR$16,A1617-1,0))</f>
        <v/>
      </c>
      <c r="F1620" s="157"/>
      <c r="G1620" s="158"/>
    </row>
    <row r="1621" spans="1:7" x14ac:dyDescent="0.25">
      <c r="B1621" s="159"/>
      <c r="C1621" s="67" t="str">
        <f ca="1">IF(OFFSET(Zdroj!AM$16,A1617-1,0)=0,"",CONCATENATE("A",$A$2+4," - ",Zdroj!$AM$15))</f>
        <v/>
      </c>
      <c r="D1621" s="65" t="str">
        <f ca="1">IF(C1621="","",CONCATENATE(OFFSET(Zdroj!AM$16,A1617-1,0)," - ",OFFSET(Zdroj!BS$16,A1617-1,0)))</f>
        <v/>
      </c>
      <c r="E1621" s="34" t="str">
        <f ca="1">IF(C1621="","",OFFSET(Zdroj!BT$16,A1617-1,0))</f>
        <v/>
      </c>
      <c r="F1621" s="157"/>
      <c r="G1621" s="158"/>
    </row>
    <row r="1622" spans="1:7" x14ac:dyDescent="0.25">
      <c r="B1622" s="159"/>
      <c r="C1622" s="67" t="str">
        <f ca="1">IF(OFFSET(Zdroj!AN$16,A1617-1,0)=0,"",CONCATENATE("A",$A$2+5," - ",Zdroj!$AN$15))</f>
        <v/>
      </c>
      <c r="D1622" s="65" t="str">
        <f ca="1">IF(C1622="","",CONCATENATE(OFFSET(Zdroj!AN$16,A1617-1,0)," - ",OFFSET(Zdroj!BU$16,A1617-1,0)))</f>
        <v/>
      </c>
      <c r="E1622" s="34" t="str">
        <f ca="1">IF(C1622="","",OFFSET(Zdroj!BV$16,A1617-1,0))</f>
        <v/>
      </c>
      <c r="F1622" s="157"/>
      <c r="G1622" s="158"/>
    </row>
    <row r="1623" spans="1:7" x14ac:dyDescent="0.25">
      <c r="B1623" s="159"/>
      <c r="C1623" s="67" t="str">
        <f ca="1">IF(OFFSET(Zdroj!AO$16,A1617-1,0)=0,"",CONCATENATE("B",$A$2," - ",Zdroj!$AO$15))</f>
        <v/>
      </c>
      <c r="D1623" s="65" t="str">
        <f ca="1">IF(C1623="","",CONCATENATE(OFFSET(Zdroj!AO$16,A1617-1,0)))</f>
        <v/>
      </c>
      <c r="E1623" s="34" t="str">
        <f ca="1">IF(C1623="","",OFFSET(Zdroj!AP$16,A1617-1,0))</f>
        <v/>
      </c>
      <c r="F1623" s="157" t="str">
        <f t="shared" ref="F1623" ca="1" si="374">IF(SUM(E1623:E1631)=0,"",SUM(E1623:E1631))</f>
        <v/>
      </c>
      <c r="G1623" s="158"/>
    </row>
    <row r="1624" spans="1:7" x14ac:dyDescent="0.25">
      <c r="B1624" s="159"/>
      <c r="C1624" s="67" t="str">
        <f ca="1">IF(OFFSET(Zdroj!AQ$16,A1617-1,0)=0,"",CONCATENATE("B",$A$2+1," - ",Zdroj!$AQ$15))</f>
        <v/>
      </c>
      <c r="D1624" s="65" t="str">
        <f ca="1">IF(C1624="","",CONCATENATE(OFFSET(Zdroj!AQ$16,A1617-1,0)))</f>
        <v/>
      </c>
      <c r="E1624" s="34" t="str">
        <f ca="1">IF(C1624="","",OFFSET(Zdroj!AR$16,A1617-1,0))</f>
        <v/>
      </c>
      <c r="F1624" s="157"/>
      <c r="G1624" s="158"/>
    </row>
    <row r="1625" spans="1:7" x14ac:dyDescent="0.25">
      <c r="B1625" s="159"/>
      <c r="C1625" s="67" t="str">
        <f ca="1">IF(OFFSET(Zdroj!AS$16,A1617-1,0)=0,"",CONCATENATE("B",$A$2+2," - ",Zdroj!$AS$15))</f>
        <v/>
      </c>
      <c r="D1625" s="65" t="str">
        <f ca="1">IF(C1625="","",CONCATENATE(OFFSET(Zdroj!AS$16,A1617-1,0)))</f>
        <v/>
      </c>
      <c r="E1625" s="34" t="str">
        <f ca="1">IF(C1625="","",OFFSET(Zdroj!AT$16,A1617-1,0))</f>
        <v/>
      </c>
      <c r="F1625" s="157"/>
      <c r="G1625" s="158"/>
    </row>
    <row r="1626" spans="1:7" x14ac:dyDescent="0.25">
      <c r="B1626" s="159"/>
      <c r="C1626" s="67" t="str">
        <f ca="1">IF(OFFSET(Zdroj!AU$16,A1617-1,0)=0,"",CONCATENATE("B",$A$2+3," - ",Zdroj!$AU$15))</f>
        <v/>
      </c>
      <c r="D1626" s="65" t="str">
        <f ca="1">IF(C1626="","",CONCATENATE(OFFSET(Zdroj!AU$16,A1617-1,0)))</f>
        <v/>
      </c>
      <c r="E1626" s="34" t="str">
        <f ca="1">IF(C1626="","",OFFSET(Zdroj!AV$16,A1617-1,0))</f>
        <v/>
      </c>
      <c r="F1626" s="157"/>
      <c r="G1626" s="158"/>
    </row>
    <row r="1627" spans="1:7" x14ac:dyDescent="0.25">
      <c r="B1627" s="159"/>
      <c r="C1627" s="67" t="str">
        <f ca="1">IF(OFFSET(Zdroj!AW$16,A1617-1,0)=0,"",CONCATENATE("B",$A$2+4," - ",Zdroj!$AW$15))</f>
        <v/>
      </c>
      <c r="D1627" s="65" t="str">
        <f ca="1">IF(C1627="","",CONCATENATE(OFFSET(Zdroj!AW$16,A1617-1,0)))</f>
        <v/>
      </c>
      <c r="E1627" s="34" t="str">
        <f ca="1">IF(C1627="","",OFFSET(Zdroj!AX$16,A1617-1,0))</f>
        <v/>
      </c>
      <c r="F1627" s="157"/>
      <c r="G1627" s="158"/>
    </row>
    <row r="1628" spans="1:7" x14ac:dyDescent="0.25">
      <c r="B1628" s="159"/>
      <c r="C1628" s="67" t="str">
        <f ca="1">IF(OFFSET(Zdroj!AY$16,A1617-1,0)=0,"",CONCATENATE("B",$A$2+5," - ",Zdroj!$AY$15))</f>
        <v/>
      </c>
      <c r="D1628" s="65" t="str">
        <f ca="1">IF(C1628="","",CONCATENATE(OFFSET(Zdroj!AY$16,A1617-1,0)))</f>
        <v/>
      </c>
      <c r="E1628" s="34" t="str">
        <f ca="1">IF(C1628="","",OFFSET(Zdroj!AZ$16,A1617-1,0))</f>
        <v/>
      </c>
      <c r="F1628" s="157"/>
      <c r="G1628" s="158"/>
    </row>
    <row r="1629" spans="1:7" x14ac:dyDescent="0.25">
      <c r="B1629" s="159"/>
      <c r="C1629" s="67" t="str">
        <f ca="1">IF(OFFSET(Zdroj!BA$16,A1617-1,0)=0,"",CONCATENATE("B",$A$2+6," - ",Zdroj!$BA$15))</f>
        <v/>
      </c>
      <c r="D1629" s="65" t="str">
        <f ca="1">IF(C1629="","",CONCATENATE(OFFSET(Zdroj!BA$16,A1617-1,0)))</f>
        <v/>
      </c>
      <c r="E1629" s="34" t="str">
        <f ca="1">IF(C1629="","",OFFSET(Zdroj!BB$16,A1617-1,0))</f>
        <v/>
      </c>
      <c r="F1629" s="157"/>
      <c r="G1629" s="158"/>
    </row>
    <row r="1630" spans="1:7" x14ac:dyDescent="0.25">
      <c r="B1630" s="159"/>
      <c r="C1630" s="67" t="str">
        <f ca="1">IF(OFFSET(Zdroj!BC$16,A1617-1,0)=0,"",CONCATENATE("B",$A$2+7," - ",Zdroj!$BC$15))</f>
        <v/>
      </c>
      <c r="D1630" s="65" t="str">
        <f ca="1">IF(C1630="","",CONCATENATE(OFFSET(Zdroj!BC$16,A1617-1,0)))</f>
        <v/>
      </c>
      <c r="E1630" s="34" t="str">
        <f ca="1">IF(C1630="","",OFFSET(Zdroj!BD$16,A1617-1,0))</f>
        <v/>
      </c>
      <c r="F1630" s="157"/>
      <c r="G1630" s="158"/>
    </row>
    <row r="1631" spans="1:7" x14ac:dyDescent="0.25">
      <c r="B1631" s="159"/>
      <c r="C1631" s="67" t="str">
        <f ca="1">IF(OFFSET(Zdroj!BE$16,A1617-1,0)=0,"",CONCATENATE("B",$A$2+8," - ",Zdroj!$BE$15))</f>
        <v/>
      </c>
      <c r="D1631" s="65" t="str">
        <f ca="1">IF(C1631="","",CONCATENATE(OFFSET(Zdroj!BE$16,A1617-1,0)))</f>
        <v/>
      </c>
      <c r="E1631" s="34" t="str">
        <f ca="1">IF(C1631="","",OFFSET(Zdroj!BF$16,A1617-1,0))</f>
        <v/>
      </c>
      <c r="F1631" s="157"/>
      <c r="G1631" s="158"/>
    </row>
    <row r="1632" spans="1:7" x14ac:dyDescent="0.25">
      <c r="B1632" s="159"/>
      <c r="C1632" s="67" t="str">
        <f ca="1">IF(OFFSET(Zdroj!BG$16,A1617-1,0)=0,"",CONCATENATE("C",$A$2," - ",Zdroj!$BG$15))</f>
        <v/>
      </c>
      <c r="D1632" s="65" t="str">
        <f ca="1">IF(C1632="","",CONCATENATE(OFFSET(Zdroj!BG$16,A1617-1,0)))</f>
        <v/>
      </c>
      <c r="E1632" s="34" t="str">
        <f ca="1">IF(C1632="","",OFFSET(Zdroj!BH$16,A1617-1,0))</f>
        <v/>
      </c>
      <c r="F1632" s="157" t="str">
        <f t="shared" ref="F1632" ca="1" si="375">IF(SUM(E1632:E1633)=0,"",SUM(E1632:E1633))</f>
        <v/>
      </c>
      <c r="G1632" s="158"/>
    </row>
    <row r="1633" spans="1:7" x14ac:dyDescent="0.25">
      <c r="B1633" s="159"/>
      <c r="C1633" s="67" t="str">
        <f ca="1">IF(OFFSET(Zdroj!BI$16,A1617-1,0)=0,"",CONCATENATE("C",$A$2+1," - ",Zdroj!$BI$15))</f>
        <v/>
      </c>
      <c r="D1633" s="65" t="str">
        <f ca="1">IF(C1633="","",CONCATENATE(OFFSET(Zdroj!BI$16,A1617-1,0)))</f>
        <v/>
      </c>
      <c r="E1633" s="34" t="str">
        <f ca="1">IF(C1633="","",OFFSET(Zdroj!BJ$16,A1617-1,0))</f>
        <v/>
      </c>
      <c r="F1633" s="157"/>
      <c r="G1633" s="158"/>
    </row>
    <row r="1634" spans="1:7" x14ac:dyDescent="0.25">
      <c r="A1634">
        <f>SUM((ROW()+15)/17)</f>
        <v>97</v>
      </c>
      <c r="B1634" s="159" t="str">
        <f ca="1">IF(OFFSET(Zdroj!$B$16,A1634-1,0)&gt;0,CONCATENATE(A1634,"
","___ ","
",OFFSET(Zdroj!$B$16,A1634-1,0)),"")</f>
        <v/>
      </c>
      <c r="C1634" s="67" t="str">
        <f ca="1">IF(OFFSET(Zdroj!AI$16,A1634-1,0)=0,"",CONCATENATE("A",$A$2," - ",Zdroj!$AI$15))</f>
        <v/>
      </c>
      <c r="D1634" s="65" t="str">
        <f ca="1">IF(C1634="","",CONCATENATE(OFFSET(Zdroj!AI$16,A1634-1,0)," - ",OFFSET(Zdroj!BK$16,A1634-1,0)))</f>
        <v/>
      </c>
      <c r="E1634" s="34" t="str">
        <f ca="1">IF(C1634="","",OFFSET(Zdroj!BL$16,A1634-1,0))</f>
        <v/>
      </c>
      <c r="F1634" s="157" t="str">
        <f t="shared" ref="F1634" ca="1" si="376">IF(SUM(E1634:E1639)=0,"",SUM(E1634:E1639))</f>
        <v/>
      </c>
      <c r="G1634" s="158" t="str">
        <f t="shared" ref="G1634" ca="1" si="377">IF(SUM(E1634:E1650)=0,"",SUM(E1634:E1650))</f>
        <v/>
      </c>
    </row>
    <row r="1635" spans="1:7" x14ac:dyDescent="0.25">
      <c r="B1635" s="159"/>
      <c r="C1635" s="67" t="str">
        <f ca="1">IF(OFFSET(Zdroj!AJ$16,A1634-1,0)=0,"",CONCATENATE("A",$A$2+1," - ",Zdroj!$AJ$15))</f>
        <v/>
      </c>
      <c r="D1635" s="65" t="str">
        <f ca="1">IF(C1635="","",CONCATENATE(OFFSET(Zdroj!AJ$16,A1634-1,0)," - ",OFFSET(Zdroj!BM$16,A1634-1,0)))</f>
        <v/>
      </c>
      <c r="E1635" s="34" t="str">
        <f ca="1">IF(C1635="","",OFFSET(Zdroj!BN$16,A1634-1,0))</f>
        <v/>
      </c>
      <c r="F1635" s="157"/>
      <c r="G1635" s="158"/>
    </row>
    <row r="1636" spans="1:7" x14ac:dyDescent="0.25">
      <c r="B1636" s="159"/>
      <c r="C1636" s="67" t="str">
        <f ca="1">IF(OFFSET(Zdroj!AK$16,A1634-1,0)=0,"",CONCATENATE("A",$A$2+2," - ",Zdroj!$AK$15))</f>
        <v/>
      </c>
      <c r="D1636" s="65" t="str">
        <f ca="1">IF(C1636="","",CONCATENATE(OFFSET(Zdroj!AK$16,A1634-1,0)," - ",OFFSET(Zdroj!BO$16,A1634-1,0)))</f>
        <v/>
      </c>
      <c r="E1636" s="34" t="str">
        <f ca="1">IF(C1636="","",OFFSET(Zdroj!BP$16,A1634-1,0))</f>
        <v/>
      </c>
      <c r="F1636" s="157"/>
      <c r="G1636" s="158"/>
    </row>
    <row r="1637" spans="1:7" x14ac:dyDescent="0.25">
      <c r="B1637" s="159"/>
      <c r="C1637" s="67" t="str">
        <f ca="1">IF(OFFSET(Zdroj!AL$16,A1634-1,0)=0,"",CONCATENATE("A",$A$2+3," - ",Zdroj!$AL$15))</f>
        <v/>
      </c>
      <c r="D1637" s="65" t="str">
        <f ca="1">IF(C1637="","",CONCATENATE(OFFSET(Zdroj!AL$16,A1634-1,0)," - ",OFFSET(Zdroj!BQ$16,A1634-1,0)))</f>
        <v/>
      </c>
      <c r="E1637" s="34" t="str">
        <f ca="1">IF(C1637="","",OFFSET(Zdroj!BR$16,A1634-1,0))</f>
        <v/>
      </c>
      <c r="F1637" s="157"/>
      <c r="G1637" s="158"/>
    </row>
    <row r="1638" spans="1:7" x14ac:dyDescent="0.25">
      <c r="B1638" s="159"/>
      <c r="C1638" s="67" t="str">
        <f ca="1">IF(OFFSET(Zdroj!AM$16,A1634-1,0)=0,"",CONCATENATE("A",$A$2+4," - ",Zdroj!$AM$15))</f>
        <v/>
      </c>
      <c r="D1638" s="65" t="str">
        <f ca="1">IF(C1638="","",CONCATENATE(OFFSET(Zdroj!AM$16,A1634-1,0)," - ",OFFSET(Zdroj!BS$16,A1634-1,0)))</f>
        <v/>
      </c>
      <c r="E1638" s="34" t="str">
        <f ca="1">IF(C1638="","",OFFSET(Zdroj!BT$16,A1634-1,0))</f>
        <v/>
      </c>
      <c r="F1638" s="157"/>
      <c r="G1638" s="158"/>
    </row>
    <row r="1639" spans="1:7" x14ac:dyDescent="0.25">
      <c r="B1639" s="159"/>
      <c r="C1639" s="67" t="str">
        <f ca="1">IF(OFFSET(Zdroj!AN$16,A1634-1,0)=0,"",CONCATENATE("A",$A$2+5," - ",Zdroj!$AN$15))</f>
        <v/>
      </c>
      <c r="D1639" s="65" t="str">
        <f ca="1">IF(C1639="","",CONCATENATE(OFFSET(Zdroj!AN$16,A1634-1,0)," - ",OFFSET(Zdroj!BU$16,A1634-1,0)))</f>
        <v/>
      </c>
      <c r="E1639" s="34" t="str">
        <f ca="1">IF(C1639="","",OFFSET(Zdroj!BV$16,A1634-1,0))</f>
        <v/>
      </c>
      <c r="F1639" s="157"/>
      <c r="G1639" s="158"/>
    </row>
    <row r="1640" spans="1:7" x14ac:dyDescent="0.25">
      <c r="B1640" s="159"/>
      <c r="C1640" s="67" t="str">
        <f ca="1">IF(OFFSET(Zdroj!AO$16,A1634-1,0)=0,"",CONCATENATE("B",$A$2," - ",Zdroj!$AO$15))</f>
        <v/>
      </c>
      <c r="D1640" s="65" t="str">
        <f ca="1">IF(C1640="","",CONCATENATE(OFFSET(Zdroj!AO$16,A1634-1,0)))</f>
        <v/>
      </c>
      <c r="E1640" s="34" t="str">
        <f ca="1">IF(C1640="","",OFFSET(Zdroj!AP$16,A1634-1,0))</f>
        <v/>
      </c>
      <c r="F1640" s="157" t="str">
        <f t="shared" ref="F1640" ca="1" si="378">IF(SUM(E1640:E1648)=0,"",SUM(E1640:E1648))</f>
        <v/>
      </c>
      <c r="G1640" s="158"/>
    </row>
    <row r="1641" spans="1:7" x14ac:dyDescent="0.25">
      <c r="B1641" s="159"/>
      <c r="C1641" s="67" t="str">
        <f ca="1">IF(OFFSET(Zdroj!AQ$16,A1634-1,0)=0,"",CONCATENATE("B",$A$2+1," - ",Zdroj!$AQ$15))</f>
        <v/>
      </c>
      <c r="D1641" s="65" t="str">
        <f ca="1">IF(C1641="","",CONCATENATE(OFFSET(Zdroj!AQ$16,A1634-1,0)))</f>
        <v/>
      </c>
      <c r="E1641" s="34" t="str">
        <f ca="1">IF(C1641="","",OFFSET(Zdroj!AR$16,A1634-1,0))</f>
        <v/>
      </c>
      <c r="F1641" s="157"/>
      <c r="G1641" s="158"/>
    </row>
    <row r="1642" spans="1:7" x14ac:dyDescent="0.25">
      <c r="B1642" s="159"/>
      <c r="C1642" s="67" t="str">
        <f ca="1">IF(OFFSET(Zdroj!AS$16,A1634-1,0)=0,"",CONCATENATE("B",$A$2+2," - ",Zdroj!$AS$15))</f>
        <v/>
      </c>
      <c r="D1642" s="65" t="str">
        <f ca="1">IF(C1642="","",CONCATENATE(OFFSET(Zdroj!AS$16,A1634-1,0)))</f>
        <v/>
      </c>
      <c r="E1642" s="34" t="str">
        <f ca="1">IF(C1642="","",OFFSET(Zdroj!AT$16,A1634-1,0))</f>
        <v/>
      </c>
      <c r="F1642" s="157"/>
      <c r="G1642" s="158"/>
    </row>
    <row r="1643" spans="1:7" x14ac:dyDescent="0.25">
      <c r="B1643" s="159"/>
      <c r="C1643" s="67" t="str">
        <f ca="1">IF(OFFSET(Zdroj!AU$16,A1634-1,0)=0,"",CONCATENATE("B",$A$2+3," - ",Zdroj!$AU$15))</f>
        <v/>
      </c>
      <c r="D1643" s="65" t="str">
        <f ca="1">IF(C1643="","",CONCATENATE(OFFSET(Zdroj!AU$16,A1634-1,0)))</f>
        <v/>
      </c>
      <c r="E1643" s="34" t="str">
        <f ca="1">IF(C1643="","",OFFSET(Zdroj!AV$16,A1634-1,0))</f>
        <v/>
      </c>
      <c r="F1643" s="157"/>
      <c r="G1643" s="158"/>
    </row>
    <row r="1644" spans="1:7" x14ac:dyDescent="0.25">
      <c r="B1644" s="159"/>
      <c r="C1644" s="67" t="str">
        <f ca="1">IF(OFFSET(Zdroj!AW$16,A1634-1,0)=0,"",CONCATENATE("B",$A$2+4," - ",Zdroj!$AW$15))</f>
        <v/>
      </c>
      <c r="D1644" s="65" t="str">
        <f ca="1">IF(C1644="","",CONCATENATE(OFFSET(Zdroj!AW$16,A1634-1,0)))</f>
        <v/>
      </c>
      <c r="E1644" s="34" t="str">
        <f ca="1">IF(C1644="","",OFFSET(Zdroj!AX$16,A1634-1,0))</f>
        <v/>
      </c>
      <c r="F1644" s="157"/>
      <c r="G1644" s="158"/>
    </row>
    <row r="1645" spans="1:7" x14ac:dyDescent="0.25">
      <c r="B1645" s="159"/>
      <c r="C1645" s="67" t="str">
        <f ca="1">IF(OFFSET(Zdroj!AY$16,A1634-1,0)=0,"",CONCATENATE("B",$A$2+5," - ",Zdroj!$AY$15))</f>
        <v/>
      </c>
      <c r="D1645" s="65" t="str">
        <f ca="1">IF(C1645="","",CONCATENATE(OFFSET(Zdroj!AY$16,A1634-1,0)))</f>
        <v/>
      </c>
      <c r="E1645" s="34" t="str">
        <f ca="1">IF(C1645="","",OFFSET(Zdroj!AZ$16,A1634-1,0))</f>
        <v/>
      </c>
      <c r="F1645" s="157"/>
      <c r="G1645" s="158"/>
    </row>
    <row r="1646" spans="1:7" x14ac:dyDescent="0.25">
      <c r="B1646" s="159"/>
      <c r="C1646" s="67" t="str">
        <f ca="1">IF(OFFSET(Zdroj!BA$16,A1634-1,0)=0,"",CONCATENATE("B",$A$2+6," - ",Zdroj!$BA$15))</f>
        <v/>
      </c>
      <c r="D1646" s="65" t="str">
        <f ca="1">IF(C1646="","",CONCATENATE(OFFSET(Zdroj!BA$16,A1634-1,0)))</f>
        <v/>
      </c>
      <c r="E1646" s="34" t="str">
        <f ca="1">IF(C1646="","",OFFSET(Zdroj!BB$16,A1634-1,0))</f>
        <v/>
      </c>
      <c r="F1646" s="157"/>
      <c r="G1646" s="158"/>
    </row>
    <row r="1647" spans="1:7" x14ac:dyDescent="0.25">
      <c r="B1647" s="159"/>
      <c r="C1647" s="67" t="str">
        <f ca="1">IF(OFFSET(Zdroj!BC$16,A1634-1,0)=0,"",CONCATENATE("B",$A$2+7," - ",Zdroj!$BC$15))</f>
        <v/>
      </c>
      <c r="D1647" s="65" t="str">
        <f ca="1">IF(C1647="","",CONCATENATE(OFFSET(Zdroj!BC$16,A1634-1,0)))</f>
        <v/>
      </c>
      <c r="E1647" s="34" t="str">
        <f ca="1">IF(C1647="","",OFFSET(Zdroj!BD$16,A1634-1,0))</f>
        <v/>
      </c>
      <c r="F1647" s="157"/>
      <c r="G1647" s="158"/>
    </row>
    <row r="1648" spans="1:7" x14ac:dyDescent="0.25">
      <c r="B1648" s="159"/>
      <c r="C1648" s="67" t="str">
        <f ca="1">IF(OFFSET(Zdroj!BE$16,A1634-1,0)=0,"",CONCATENATE("B",$A$2+8," - ",Zdroj!$BE$15))</f>
        <v/>
      </c>
      <c r="D1648" s="65" t="str">
        <f ca="1">IF(C1648="","",CONCATENATE(OFFSET(Zdroj!BE$16,A1634-1,0)))</f>
        <v/>
      </c>
      <c r="E1648" s="34" t="str">
        <f ca="1">IF(C1648="","",OFFSET(Zdroj!BF$16,A1634-1,0))</f>
        <v/>
      </c>
      <c r="F1648" s="157"/>
      <c r="G1648" s="158"/>
    </row>
    <row r="1649" spans="1:7" x14ac:dyDescent="0.25">
      <c r="B1649" s="159"/>
      <c r="C1649" s="67" t="str">
        <f ca="1">IF(OFFSET(Zdroj!BG$16,A1634-1,0)=0,"",CONCATENATE("C",$A$2," - ",Zdroj!$BG$15))</f>
        <v/>
      </c>
      <c r="D1649" s="65" t="str">
        <f ca="1">IF(C1649="","",CONCATENATE(OFFSET(Zdroj!BG$16,A1634-1,0)))</f>
        <v/>
      </c>
      <c r="E1649" s="34" t="str">
        <f ca="1">IF(C1649="","",OFFSET(Zdroj!BH$16,A1634-1,0))</f>
        <v/>
      </c>
      <c r="F1649" s="157" t="str">
        <f t="shared" ref="F1649" ca="1" si="379">IF(SUM(E1649:E1650)=0,"",SUM(E1649:E1650))</f>
        <v/>
      </c>
      <c r="G1649" s="158"/>
    </row>
    <row r="1650" spans="1:7" x14ac:dyDescent="0.25">
      <c r="B1650" s="159"/>
      <c r="C1650" s="67" t="str">
        <f ca="1">IF(OFFSET(Zdroj!BI$16,A1634-1,0)=0,"",CONCATENATE("C",$A$2+1," - ",Zdroj!$BI$15))</f>
        <v/>
      </c>
      <c r="D1650" s="65" t="str">
        <f ca="1">IF(C1650="","",CONCATENATE(OFFSET(Zdroj!BI$16,A1634-1,0)))</f>
        <v/>
      </c>
      <c r="E1650" s="34" t="str">
        <f ca="1">IF(C1650="","",OFFSET(Zdroj!BJ$16,A1634-1,0))</f>
        <v/>
      </c>
      <c r="F1650" s="157"/>
      <c r="G1650" s="158"/>
    </row>
    <row r="1651" spans="1:7" x14ac:dyDescent="0.25">
      <c r="A1651">
        <f>SUM((ROW()+15)/17)</f>
        <v>98</v>
      </c>
      <c r="B1651" s="159" t="str">
        <f ca="1">IF(OFFSET(Zdroj!$B$16,A1651-1,0)&gt;0,CONCATENATE(A1651,"
","___ ","
",OFFSET(Zdroj!$B$16,A1651-1,0)),"")</f>
        <v/>
      </c>
      <c r="C1651" s="67" t="str">
        <f ca="1">IF(OFFSET(Zdroj!AI$16,A1651-1,0)=0,"",CONCATENATE("A",$A$2," - ",Zdroj!$AI$15))</f>
        <v/>
      </c>
      <c r="D1651" s="65" t="str">
        <f ca="1">IF(C1651="","",CONCATENATE(OFFSET(Zdroj!AI$16,A1651-1,0)," - ",OFFSET(Zdroj!BK$16,A1651-1,0)))</f>
        <v/>
      </c>
      <c r="E1651" s="34" t="str">
        <f ca="1">IF(C1651="","",OFFSET(Zdroj!BL$16,A1651-1,0))</f>
        <v/>
      </c>
      <c r="F1651" s="157" t="str">
        <f t="shared" ref="F1651" ca="1" si="380">IF(SUM(E1651:E1656)=0,"",SUM(E1651:E1656))</f>
        <v/>
      </c>
      <c r="G1651" s="158" t="str">
        <f t="shared" ref="G1651" ca="1" si="381">IF(SUM(E1651:E1667)=0,"",SUM(E1651:E1667))</f>
        <v/>
      </c>
    </row>
    <row r="1652" spans="1:7" x14ac:dyDescent="0.25">
      <c r="B1652" s="159"/>
      <c r="C1652" s="67" t="str">
        <f ca="1">IF(OFFSET(Zdroj!AJ$16,A1651-1,0)=0,"",CONCATENATE("A",$A$2+1," - ",Zdroj!$AJ$15))</f>
        <v/>
      </c>
      <c r="D1652" s="65" t="str">
        <f ca="1">IF(C1652="","",CONCATENATE(OFFSET(Zdroj!AJ$16,A1651-1,0)," - ",OFFSET(Zdroj!BM$16,A1651-1,0)))</f>
        <v/>
      </c>
      <c r="E1652" s="34" t="str">
        <f ca="1">IF(C1652="","",OFFSET(Zdroj!BN$16,A1651-1,0))</f>
        <v/>
      </c>
      <c r="F1652" s="157"/>
      <c r="G1652" s="158"/>
    </row>
    <row r="1653" spans="1:7" x14ac:dyDescent="0.25">
      <c r="B1653" s="159"/>
      <c r="C1653" s="67" t="str">
        <f ca="1">IF(OFFSET(Zdroj!AK$16,A1651-1,0)=0,"",CONCATENATE("A",$A$2+2," - ",Zdroj!$AK$15))</f>
        <v/>
      </c>
      <c r="D1653" s="65" t="str">
        <f ca="1">IF(C1653="","",CONCATENATE(OFFSET(Zdroj!AK$16,A1651-1,0)," - ",OFFSET(Zdroj!BO$16,A1651-1,0)))</f>
        <v/>
      </c>
      <c r="E1653" s="34" t="str">
        <f ca="1">IF(C1653="","",OFFSET(Zdroj!BP$16,A1651-1,0))</f>
        <v/>
      </c>
      <c r="F1653" s="157"/>
      <c r="G1653" s="158"/>
    </row>
    <row r="1654" spans="1:7" x14ac:dyDescent="0.25">
      <c r="B1654" s="159"/>
      <c r="C1654" s="67" t="str">
        <f ca="1">IF(OFFSET(Zdroj!AL$16,A1651-1,0)=0,"",CONCATENATE("A",$A$2+3," - ",Zdroj!$AL$15))</f>
        <v/>
      </c>
      <c r="D1654" s="65" t="str">
        <f ca="1">IF(C1654="","",CONCATENATE(OFFSET(Zdroj!AL$16,A1651-1,0)," - ",OFFSET(Zdroj!BQ$16,A1651-1,0)))</f>
        <v/>
      </c>
      <c r="E1654" s="34" t="str">
        <f ca="1">IF(C1654="","",OFFSET(Zdroj!BR$16,A1651-1,0))</f>
        <v/>
      </c>
      <c r="F1654" s="157"/>
      <c r="G1654" s="158"/>
    </row>
    <row r="1655" spans="1:7" x14ac:dyDescent="0.25">
      <c r="B1655" s="159"/>
      <c r="C1655" s="67" t="str">
        <f ca="1">IF(OFFSET(Zdroj!AM$16,A1651-1,0)=0,"",CONCATENATE("A",$A$2+4," - ",Zdroj!$AM$15))</f>
        <v/>
      </c>
      <c r="D1655" s="65" t="str">
        <f ca="1">IF(C1655="","",CONCATENATE(OFFSET(Zdroj!AM$16,A1651-1,0)," - ",OFFSET(Zdroj!BS$16,A1651-1,0)))</f>
        <v/>
      </c>
      <c r="E1655" s="34" t="str">
        <f ca="1">IF(C1655="","",OFFSET(Zdroj!BT$16,A1651-1,0))</f>
        <v/>
      </c>
      <c r="F1655" s="157"/>
      <c r="G1655" s="158"/>
    </row>
    <row r="1656" spans="1:7" x14ac:dyDescent="0.25">
      <c r="B1656" s="159"/>
      <c r="C1656" s="67" t="str">
        <f ca="1">IF(OFFSET(Zdroj!AN$16,A1651-1,0)=0,"",CONCATENATE("A",$A$2+5," - ",Zdroj!$AN$15))</f>
        <v/>
      </c>
      <c r="D1656" s="65" t="str">
        <f ca="1">IF(C1656="","",CONCATENATE(OFFSET(Zdroj!AN$16,A1651-1,0)," - ",OFFSET(Zdroj!BU$16,A1651-1,0)))</f>
        <v/>
      </c>
      <c r="E1656" s="34" t="str">
        <f ca="1">IF(C1656="","",OFFSET(Zdroj!BV$16,A1651-1,0))</f>
        <v/>
      </c>
      <c r="F1656" s="157"/>
      <c r="G1656" s="158"/>
    </row>
    <row r="1657" spans="1:7" x14ac:dyDescent="0.25">
      <c r="B1657" s="159"/>
      <c r="C1657" s="67" t="str">
        <f ca="1">IF(OFFSET(Zdroj!AO$16,A1651-1,0)=0,"",CONCATENATE("B",$A$2," - ",Zdroj!$AO$15))</f>
        <v/>
      </c>
      <c r="D1657" s="65" t="str">
        <f ca="1">IF(C1657="","",CONCATENATE(OFFSET(Zdroj!AO$16,A1651-1,0)))</f>
        <v/>
      </c>
      <c r="E1657" s="34" t="str">
        <f ca="1">IF(C1657="","",OFFSET(Zdroj!AP$16,A1651-1,0))</f>
        <v/>
      </c>
      <c r="F1657" s="157" t="str">
        <f t="shared" ref="F1657" ca="1" si="382">IF(SUM(E1657:E1665)=0,"",SUM(E1657:E1665))</f>
        <v/>
      </c>
      <c r="G1657" s="158"/>
    </row>
    <row r="1658" spans="1:7" x14ac:dyDescent="0.25">
      <c r="B1658" s="159"/>
      <c r="C1658" s="67" t="str">
        <f ca="1">IF(OFFSET(Zdroj!AQ$16,A1651-1,0)=0,"",CONCATENATE("B",$A$2+1," - ",Zdroj!$AQ$15))</f>
        <v/>
      </c>
      <c r="D1658" s="65" t="str">
        <f ca="1">IF(C1658="","",CONCATENATE(OFFSET(Zdroj!AQ$16,A1651-1,0)))</f>
        <v/>
      </c>
      <c r="E1658" s="34" t="str">
        <f ca="1">IF(C1658="","",OFFSET(Zdroj!AR$16,A1651-1,0))</f>
        <v/>
      </c>
      <c r="F1658" s="157"/>
      <c r="G1658" s="158"/>
    </row>
    <row r="1659" spans="1:7" x14ac:dyDescent="0.25">
      <c r="B1659" s="159"/>
      <c r="C1659" s="67" t="str">
        <f ca="1">IF(OFFSET(Zdroj!AS$16,A1651-1,0)=0,"",CONCATENATE("B",$A$2+2," - ",Zdroj!$AS$15))</f>
        <v/>
      </c>
      <c r="D1659" s="65" t="str">
        <f ca="1">IF(C1659="","",CONCATENATE(OFFSET(Zdroj!AS$16,A1651-1,0)))</f>
        <v/>
      </c>
      <c r="E1659" s="34" t="str">
        <f ca="1">IF(C1659="","",OFFSET(Zdroj!AT$16,A1651-1,0))</f>
        <v/>
      </c>
      <c r="F1659" s="157"/>
      <c r="G1659" s="158"/>
    </row>
    <row r="1660" spans="1:7" x14ac:dyDescent="0.25">
      <c r="B1660" s="159"/>
      <c r="C1660" s="67" t="str">
        <f ca="1">IF(OFFSET(Zdroj!AU$16,A1651-1,0)=0,"",CONCATENATE("B",$A$2+3," - ",Zdroj!$AU$15))</f>
        <v/>
      </c>
      <c r="D1660" s="65" t="str">
        <f ca="1">IF(C1660="","",CONCATENATE(OFFSET(Zdroj!AU$16,A1651-1,0)))</f>
        <v/>
      </c>
      <c r="E1660" s="34" t="str">
        <f ca="1">IF(C1660="","",OFFSET(Zdroj!AV$16,A1651-1,0))</f>
        <v/>
      </c>
      <c r="F1660" s="157"/>
      <c r="G1660" s="158"/>
    </row>
    <row r="1661" spans="1:7" x14ac:dyDescent="0.25">
      <c r="B1661" s="159"/>
      <c r="C1661" s="67" t="str">
        <f ca="1">IF(OFFSET(Zdroj!AW$16,A1651-1,0)=0,"",CONCATENATE("B",$A$2+4," - ",Zdroj!$AW$15))</f>
        <v/>
      </c>
      <c r="D1661" s="65" t="str">
        <f ca="1">IF(C1661="","",CONCATENATE(OFFSET(Zdroj!AW$16,A1651-1,0)))</f>
        <v/>
      </c>
      <c r="E1661" s="34" t="str">
        <f ca="1">IF(C1661="","",OFFSET(Zdroj!AX$16,A1651-1,0))</f>
        <v/>
      </c>
      <c r="F1661" s="157"/>
      <c r="G1661" s="158"/>
    </row>
    <row r="1662" spans="1:7" x14ac:dyDescent="0.25">
      <c r="B1662" s="159"/>
      <c r="C1662" s="67" t="str">
        <f ca="1">IF(OFFSET(Zdroj!AY$16,A1651-1,0)=0,"",CONCATENATE("B",$A$2+5," - ",Zdroj!$AY$15))</f>
        <v/>
      </c>
      <c r="D1662" s="65" t="str">
        <f ca="1">IF(C1662="","",CONCATENATE(OFFSET(Zdroj!AY$16,A1651-1,0)))</f>
        <v/>
      </c>
      <c r="E1662" s="34" t="str">
        <f ca="1">IF(C1662="","",OFFSET(Zdroj!AZ$16,A1651-1,0))</f>
        <v/>
      </c>
      <c r="F1662" s="157"/>
      <c r="G1662" s="158"/>
    </row>
    <row r="1663" spans="1:7" x14ac:dyDescent="0.25">
      <c r="B1663" s="159"/>
      <c r="C1663" s="67" t="str">
        <f ca="1">IF(OFFSET(Zdroj!BA$16,A1651-1,0)=0,"",CONCATENATE("B",$A$2+6," - ",Zdroj!$BA$15))</f>
        <v/>
      </c>
      <c r="D1663" s="65" t="str">
        <f ca="1">IF(C1663="","",CONCATENATE(OFFSET(Zdroj!BA$16,A1651-1,0)))</f>
        <v/>
      </c>
      <c r="E1663" s="34" t="str">
        <f ca="1">IF(C1663="","",OFFSET(Zdroj!BB$16,A1651-1,0))</f>
        <v/>
      </c>
      <c r="F1663" s="157"/>
      <c r="G1663" s="158"/>
    </row>
    <row r="1664" spans="1:7" x14ac:dyDescent="0.25">
      <c r="B1664" s="159"/>
      <c r="C1664" s="67" t="str">
        <f ca="1">IF(OFFSET(Zdroj!BC$16,A1651-1,0)=0,"",CONCATENATE("B",$A$2+7," - ",Zdroj!$BC$15))</f>
        <v/>
      </c>
      <c r="D1664" s="65" t="str">
        <f ca="1">IF(C1664="","",CONCATENATE(OFFSET(Zdroj!BC$16,A1651-1,0)))</f>
        <v/>
      </c>
      <c r="E1664" s="34" t="str">
        <f ca="1">IF(C1664="","",OFFSET(Zdroj!BD$16,A1651-1,0))</f>
        <v/>
      </c>
      <c r="F1664" s="157"/>
      <c r="G1664" s="158"/>
    </row>
    <row r="1665" spans="1:7" x14ac:dyDescent="0.25">
      <c r="B1665" s="159"/>
      <c r="C1665" s="67" t="str">
        <f ca="1">IF(OFFSET(Zdroj!BE$16,A1651-1,0)=0,"",CONCATENATE("B",$A$2+8," - ",Zdroj!$BE$15))</f>
        <v/>
      </c>
      <c r="D1665" s="65" t="str">
        <f ca="1">IF(C1665="","",CONCATENATE(OFFSET(Zdroj!BE$16,A1651-1,0)))</f>
        <v/>
      </c>
      <c r="E1665" s="34" t="str">
        <f ca="1">IF(C1665="","",OFFSET(Zdroj!BF$16,A1651-1,0))</f>
        <v/>
      </c>
      <c r="F1665" s="157"/>
      <c r="G1665" s="158"/>
    </row>
    <row r="1666" spans="1:7" x14ac:dyDescent="0.25">
      <c r="B1666" s="159"/>
      <c r="C1666" s="67" t="str">
        <f ca="1">IF(OFFSET(Zdroj!BG$16,A1651-1,0)=0,"",CONCATENATE("C",$A$2," - ",Zdroj!$BG$15))</f>
        <v/>
      </c>
      <c r="D1666" s="65" t="str">
        <f ca="1">IF(C1666="","",CONCATENATE(OFFSET(Zdroj!BG$16,A1651-1,0)))</f>
        <v/>
      </c>
      <c r="E1666" s="34" t="str">
        <f ca="1">IF(C1666="","",OFFSET(Zdroj!BH$16,A1651-1,0))</f>
        <v/>
      </c>
      <c r="F1666" s="157" t="str">
        <f t="shared" ref="F1666" ca="1" si="383">IF(SUM(E1666:E1667)=0,"",SUM(E1666:E1667))</f>
        <v/>
      </c>
      <c r="G1666" s="158"/>
    </row>
    <row r="1667" spans="1:7" x14ac:dyDescent="0.25">
      <c r="B1667" s="159"/>
      <c r="C1667" s="67" t="str">
        <f ca="1">IF(OFFSET(Zdroj!BI$16,A1651-1,0)=0,"",CONCATENATE("C",$A$2+1," - ",Zdroj!$BI$15))</f>
        <v/>
      </c>
      <c r="D1667" s="65" t="str">
        <f ca="1">IF(C1667="","",CONCATENATE(OFFSET(Zdroj!BI$16,A1651-1,0)))</f>
        <v/>
      </c>
      <c r="E1667" s="34" t="str">
        <f ca="1">IF(C1667="","",OFFSET(Zdroj!BJ$16,A1651-1,0))</f>
        <v/>
      </c>
      <c r="F1667" s="157"/>
      <c r="G1667" s="158"/>
    </row>
    <row r="1668" spans="1:7" x14ac:dyDescent="0.25">
      <c r="A1668">
        <f>SUM((ROW()+15)/17)</f>
        <v>99</v>
      </c>
      <c r="B1668" s="159" t="str">
        <f ca="1">IF(OFFSET(Zdroj!$B$16,A1668-1,0)&gt;0,CONCATENATE(A1668,"
","___ ","
",OFFSET(Zdroj!$B$16,A1668-1,0)),"")</f>
        <v/>
      </c>
      <c r="C1668" s="67" t="str">
        <f ca="1">IF(OFFSET(Zdroj!AI$16,A1668-1,0)=0,"",CONCATENATE("A",$A$2," - ",Zdroj!$AI$15))</f>
        <v/>
      </c>
      <c r="D1668" s="65" t="str">
        <f ca="1">IF(C1668="","",CONCATENATE(OFFSET(Zdroj!AI$16,A1668-1,0)," - ",OFFSET(Zdroj!BK$16,A1668-1,0)))</f>
        <v/>
      </c>
      <c r="E1668" s="34" t="str">
        <f ca="1">IF(C1668="","",OFFSET(Zdroj!BL$16,A1668-1,0))</f>
        <v/>
      </c>
      <c r="F1668" s="157" t="str">
        <f t="shared" ref="F1668" ca="1" si="384">IF(SUM(E1668:E1673)=0,"",SUM(E1668:E1673))</f>
        <v/>
      </c>
      <c r="G1668" s="158" t="str">
        <f t="shared" ref="G1668" ca="1" si="385">IF(SUM(E1668:E1684)=0,"",SUM(E1668:E1684))</f>
        <v/>
      </c>
    </row>
    <row r="1669" spans="1:7" x14ac:dyDescent="0.25">
      <c r="B1669" s="159"/>
      <c r="C1669" s="67" t="str">
        <f ca="1">IF(OFFSET(Zdroj!AJ$16,A1668-1,0)=0,"",CONCATENATE("A",$A$2+1," - ",Zdroj!$AJ$15))</f>
        <v/>
      </c>
      <c r="D1669" s="65" t="str">
        <f ca="1">IF(C1669="","",CONCATENATE(OFFSET(Zdroj!AJ$16,A1668-1,0)," - ",OFFSET(Zdroj!BM$16,A1668-1,0)))</f>
        <v/>
      </c>
      <c r="E1669" s="34" t="str">
        <f ca="1">IF(C1669="","",OFFSET(Zdroj!BN$16,A1668-1,0))</f>
        <v/>
      </c>
      <c r="F1669" s="157"/>
      <c r="G1669" s="158"/>
    </row>
    <row r="1670" spans="1:7" x14ac:dyDescent="0.25">
      <c r="B1670" s="159"/>
      <c r="C1670" s="67" t="str">
        <f ca="1">IF(OFFSET(Zdroj!AK$16,A1668-1,0)=0,"",CONCATENATE("A",$A$2+2," - ",Zdroj!$AK$15))</f>
        <v/>
      </c>
      <c r="D1670" s="65" t="str">
        <f ca="1">IF(C1670="","",CONCATENATE(OFFSET(Zdroj!AK$16,A1668-1,0)," - ",OFFSET(Zdroj!BO$16,A1668-1,0)))</f>
        <v/>
      </c>
      <c r="E1670" s="34" t="str">
        <f ca="1">IF(C1670="","",OFFSET(Zdroj!BP$16,A1668-1,0))</f>
        <v/>
      </c>
      <c r="F1670" s="157"/>
      <c r="G1670" s="158"/>
    </row>
    <row r="1671" spans="1:7" x14ac:dyDescent="0.25">
      <c r="B1671" s="159"/>
      <c r="C1671" s="67" t="str">
        <f ca="1">IF(OFFSET(Zdroj!AL$16,A1668-1,0)=0,"",CONCATENATE("A",$A$2+3," - ",Zdroj!$AL$15))</f>
        <v/>
      </c>
      <c r="D1671" s="65" t="str">
        <f ca="1">IF(C1671="","",CONCATENATE(OFFSET(Zdroj!AL$16,A1668-1,0)," - ",OFFSET(Zdroj!BQ$16,A1668-1,0)))</f>
        <v/>
      </c>
      <c r="E1671" s="34" t="str">
        <f ca="1">IF(C1671="","",OFFSET(Zdroj!BR$16,A1668-1,0))</f>
        <v/>
      </c>
      <c r="F1671" s="157"/>
      <c r="G1671" s="158"/>
    </row>
    <row r="1672" spans="1:7" x14ac:dyDescent="0.25">
      <c r="B1672" s="159"/>
      <c r="C1672" s="67" t="str">
        <f ca="1">IF(OFFSET(Zdroj!AM$16,A1668-1,0)=0,"",CONCATENATE("A",$A$2+4," - ",Zdroj!$AM$15))</f>
        <v/>
      </c>
      <c r="D1672" s="65" t="str">
        <f ca="1">IF(C1672="","",CONCATENATE(OFFSET(Zdroj!AM$16,A1668-1,0)," - ",OFFSET(Zdroj!BS$16,A1668-1,0)))</f>
        <v/>
      </c>
      <c r="E1672" s="34" t="str">
        <f ca="1">IF(C1672="","",OFFSET(Zdroj!BT$16,A1668-1,0))</f>
        <v/>
      </c>
      <c r="F1672" s="157"/>
      <c r="G1672" s="158"/>
    </row>
    <row r="1673" spans="1:7" x14ac:dyDescent="0.25">
      <c r="B1673" s="159"/>
      <c r="C1673" s="67" t="str">
        <f ca="1">IF(OFFSET(Zdroj!AN$16,A1668-1,0)=0,"",CONCATENATE("A",$A$2+5," - ",Zdroj!$AN$15))</f>
        <v/>
      </c>
      <c r="D1673" s="65" t="str">
        <f ca="1">IF(C1673="","",CONCATENATE(OFFSET(Zdroj!AN$16,A1668-1,0)," - ",OFFSET(Zdroj!BU$16,A1668-1,0)))</f>
        <v/>
      </c>
      <c r="E1673" s="34" t="str">
        <f ca="1">IF(C1673="","",OFFSET(Zdroj!BV$16,A1668-1,0))</f>
        <v/>
      </c>
      <c r="F1673" s="157"/>
      <c r="G1673" s="158"/>
    </row>
    <row r="1674" spans="1:7" x14ac:dyDescent="0.25">
      <c r="B1674" s="159"/>
      <c r="C1674" s="67" t="str">
        <f ca="1">IF(OFFSET(Zdroj!AO$16,A1668-1,0)=0,"",CONCATENATE("B",$A$2," - ",Zdroj!$AO$15))</f>
        <v/>
      </c>
      <c r="D1674" s="65" t="str">
        <f ca="1">IF(C1674="","",CONCATENATE(OFFSET(Zdroj!AO$16,A1668-1,0)))</f>
        <v/>
      </c>
      <c r="E1674" s="34" t="str">
        <f ca="1">IF(C1674="","",OFFSET(Zdroj!AP$16,A1668-1,0))</f>
        <v/>
      </c>
      <c r="F1674" s="157" t="str">
        <f t="shared" ref="F1674" ca="1" si="386">IF(SUM(E1674:E1682)=0,"",SUM(E1674:E1682))</f>
        <v/>
      </c>
      <c r="G1674" s="158"/>
    </row>
    <row r="1675" spans="1:7" x14ac:dyDescent="0.25">
      <c r="B1675" s="159"/>
      <c r="C1675" s="67" t="str">
        <f ca="1">IF(OFFSET(Zdroj!AQ$16,A1668-1,0)=0,"",CONCATENATE("B",$A$2+1," - ",Zdroj!$AQ$15))</f>
        <v/>
      </c>
      <c r="D1675" s="65" t="str">
        <f ca="1">IF(C1675="","",CONCATENATE(OFFSET(Zdroj!AQ$16,A1668-1,0)))</f>
        <v/>
      </c>
      <c r="E1675" s="34" t="str">
        <f ca="1">IF(C1675="","",OFFSET(Zdroj!AR$16,A1668-1,0))</f>
        <v/>
      </c>
      <c r="F1675" s="157"/>
      <c r="G1675" s="158"/>
    </row>
    <row r="1676" spans="1:7" x14ac:dyDescent="0.25">
      <c r="B1676" s="159"/>
      <c r="C1676" s="67" t="str">
        <f ca="1">IF(OFFSET(Zdroj!AS$16,A1668-1,0)=0,"",CONCATENATE("B",$A$2+2," - ",Zdroj!$AS$15))</f>
        <v/>
      </c>
      <c r="D1676" s="65" t="str">
        <f ca="1">IF(C1676="","",CONCATENATE(OFFSET(Zdroj!AS$16,A1668-1,0)))</f>
        <v/>
      </c>
      <c r="E1676" s="34" t="str">
        <f ca="1">IF(C1676="","",OFFSET(Zdroj!AT$16,A1668-1,0))</f>
        <v/>
      </c>
      <c r="F1676" s="157"/>
      <c r="G1676" s="158"/>
    </row>
    <row r="1677" spans="1:7" x14ac:dyDescent="0.25">
      <c r="B1677" s="159"/>
      <c r="C1677" s="67" t="str">
        <f ca="1">IF(OFFSET(Zdroj!AU$16,A1668-1,0)=0,"",CONCATENATE("B",$A$2+3," - ",Zdroj!$AU$15))</f>
        <v/>
      </c>
      <c r="D1677" s="65" t="str">
        <f ca="1">IF(C1677="","",CONCATENATE(OFFSET(Zdroj!AU$16,A1668-1,0)))</f>
        <v/>
      </c>
      <c r="E1677" s="34" t="str">
        <f ca="1">IF(C1677="","",OFFSET(Zdroj!AV$16,A1668-1,0))</f>
        <v/>
      </c>
      <c r="F1677" s="157"/>
      <c r="G1677" s="158"/>
    </row>
    <row r="1678" spans="1:7" x14ac:dyDescent="0.25">
      <c r="B1678" s="159"/>
      <c r="C1678" s="67" t="str">
        <f ca="1">IF(OFFSET(Zdroj!AW$16,A1668-1,0)=0,"",CONCATENATE("B",$A$2+4," - ",Zdroj!$AW$15))</f>
        <v/>
      </c>
      <c r="D1678" s="65" t="str">
        <f ca="1">IF(C1678="","",CONCATENATE(OFFSET(Zdroj!AW$16,A1668-1,0)))</f>
        <v/>
      </c>
      <c r="E1678" s="34" t="str">
        <f ca="1">IF(C1678="","",OFFSET(Zdroj!AX$16,A1668-1,0))</f>
        <v/>
      </c>
      <c r="F1678" s="157"/>
      <c r="G1678" s="158"/>
    </row>
    <row r="1679" spans="1:7" x14ac:dyDescent="0.25">
      <c r="B1679" s="159"/>
      <c r="C1679" s="67" t="str">
        <f ca="1">IF(OFFSET(Zdroj!AY$16,A1668-1,0)=0,"",CONCATENATE("B",$A$2+5," - ",Zdroj!$AY$15))</f>
        <v/>
      </c>
      <c r="D1679" s="65" t="str">
        <f ca="1">IF(C1679="","",CONCATENATE(OFFSET(Zdroj!AY$16,A1668-1,0)))</f>
        <v/>
      </c>
      <c r="E1679" s="34" t="str">
        <f ca="1">IF(C1679="","",OFFSET(Zdroj!AZ$16,A1668-1,0))</f>
        <v/>
      </c>
      <c r="F1679" s="157"/>
      <c r="G1679" s="158"/>
    </row>
    <row r="1680" spans="1:7" x14ac:dyDescent="0.25">
      <c r="B1680" s="159"/>
      <c r="C1680" s="67" t="str">
        <f ca="1">IF(OFFSET(Zdroj!BA$16,A1668-1,0)=0,"",CONCATENATE("B",$A$2+6," - ",Zdroj!$BA$15))</f>
        <v/>
      </c>
      <c r="D1680" s="65" t="str">
        <f ca="1">IF(C1680="","",CONCATENATE(OFFSET(Zdroj!BA$16,A1668-1,0)))</f>
        <v/>
      </c>
      <c r="E1680" s="34" t="str">
        <f ca="1">IF(C1680="","",OFFSET(Zdroj!BB$16,A1668-1,0))</f>
        <v/>
      </c>
      <c r="F1680" s="157"/>
      <c r="G1680" s="158"/>
    </row>
    <row r="1681" spans="1:7" x14ac:dyDescent="0.25">
      <c r="B1681" s="159"/>
      <c r="C1681" s="67" t="str">
        <f ca="1">IF(OFFSET(Zdroj!BC$16,A1668-1,0)=0,"",CONCATENATE("B",$A$2+7," - ",Zdroj!$BC$15))</f>
        <v/>
      </c>
      <c r="D1681" s="65" t="str">
        <f ca="1">IF(C1681="","",CONCATENATE(OFFSET(Zdroj!BC$16,A1668-1,0)))</f>
        <v/>
      </c>
      <c r="E1681" s="34" t="str">
        <f ca="1">IF(C1681="","",OFFSET(Zdroj!BD$16,A1668-1,0))</f>
        <v/>
      </c>
      <c r="F1681" s="157"/>
      <c r="G1681" s="158"/>
    </row>
    <row r="1682" spans="1:7" x14ac:dyDescent="0.25">
      <c r="B1682" s="159"/>
      <c r="C1682" s="67" t="str">
        <f ca="1">IF(OFFSET(Zdroj!BE$16,A1668-1,0)=0,"",CONCATENATE("B",$A$2+8," - ",Zdroj!$BE$15))</f>
        <v/>
      </c>
      <c r="D1682" s="65" t="str">
        <f ca="1">IF(C1682="","",CONCATENATE(OFFSET(Zdroj!BE$16,A1668-1,0)))</f>
        <v/>
      </c>
      <c r="E1682" s="34" t="str">
        <f ca="1">IF(C1682="","",OFFSET(Zdroj!BF$16,A1668-1,0))</f>
        <v/>
      </c>
      <c r="F1682" s="157"/>
      <c r="G1682" s="158"/>
    </row>
    <row r="1683" spans="1:7" x14ac:dyDescent="0.25">
      <c r="B1683" s="159"/>
      <c r="C1683" s="67" t="str">
        <f ca="1">IF(OFFSET(Zdroj!BG$16,A1668-1,0)=0,"",CONCATENATE("C",$A$2," - ",Zdroj!$BG$15))</f>
        <v/>
      </c>
      <c r="D1683" s="65" t="str">
        <f ca="1">IF(C1683="","",CONCATENATE(OFFSET(Zdroj!BG$16,A1668-1,0)))</f>
        <v/>
      </c>
      <c r="E1683" s="34" t="str">
        <f ca="1">IF(C1683="","",OFFSET(Zdroj!BH$16,A1668-1,0))</f>
        <v/>
      </c>
      <c r="F1683" s="157" t="str">
        <f t="shared" ref="F1683" ca="1" si="387">IF(SUM(E1683:E1684)=0,"",SUM(E1683:E1684))</f>
        <v/>
      </c>
      <c r="G1683" s="158"/>
    </row>
    <row r="1684" spans="1:7" x14ac:dyDescent="0.25">
      <c r="B1684" s="159"/>
      <c r="C1684" s="67" t="str">
        <f ca="1">IF(OFFSET(Zdroj!BI$16,A1668-1,0)=0,"",CONCATENATE("C",$A$2+1," - ",Zdroj!$BI$15))</f>
        <v/>
      </c>
      <c r="D1684" s="65" t="str">
        <f ca="1">IF(C1684="","",CONCATENATE(OFFSET(Zdroj!BI$16,A1668-1,0)))</f>
        <v/>
      </c>
      <c r="E1684" s="34" t="str">
        <f ca="1">IF(C1684="","",OFFSET(Zdroj!BJ$16,A1668-1,0))</f>
        <v/>
      </c>
      <c r="F1684" s="157"/>
      <c r="G1684" s="158"/>
    </row>
    <row r="1685" spans="1:7" x14ac:dyDescent="0.25">
      <c r="A1685">
        <f>SUM((ROW()+15)/17)</f>
        <v>100</v>
      </c>
      <c r="B1685" s="159" t="str">
        <f ca="1">IF(OFFSET(Zdroj!$B$16,A1685-1,0)&gt;0,CONCATENATE(A1685,"
","___ ","
",OFFSET(Zdroj!$B$16,A1685-1,0)),"")</f>
        <v/>
      </c>
      <c r="C1685" s="67" t="str">
        <f ca="1">IF(OFFSET(Zdroj!AI$16,A1685-1,0)=0,"",CONCATENATE("A",$A$2," - ",Zdroj!$AI$15))</f>
        <v/>
      </c>
      <c r="D1685" s="65" t="str">
        <f ca="1">IF(C1685="","",CONCATENATE(OFFSET(Zdroj!AI$16,A1685-1,0)," - ",OFFSET(Zdroj!BK$16,A1685-1,0)))</f>
        <v/>
      </c>
      <c r="E1685" s="34" t="str">
        <f ca="1">IF(C1685="","",OFFSET(Zdroj!BL$16,A1685-1,0))</f>
        <v/>
      </c>
      <c r="F1685" s="157" t="str">
        <f t="shared" ref="F1685" ca="1" si="388">IF(SUM(E1685:E1690)=0,"",SUM(E1685:E1690))</f>
        <v/>
      </c>
      <c r="G1685" s="158" t="str">
        <f t="shared" ref="G1685" ca="1" si="389">IF(SUM(E1685:E1701)=0,"",SUM(E1685:E1701))</f>
        <v/>
      </c>
    </row>
    <row r="1686" spans="1:7" x14ac:dyDescent="0.25">
      <c r="B1686" s="159"/>
      <c r="C1686" s="67" t="str">
        <f ca="1">IF(OFFSET(Zdroj!AJ$16,A1685-1,0)=0,"",CONCATENATE("A",$A$2+1," - ",Zdroj!$AJ$15))</f>
        <v/>
      </c>
      <c r="D1686" s="65" t="str">
        <f ca="1">IF(C1686="","",CONCATENATE(OFFSET(Zdroj!AJ$16,A1685-1,0)," - ",OFFSET(Zdroj!BM$16,A1685-1,0)))</f>
        <v/>
      </c>
      <c r="E1686" s="34" t="str">
        <f ca="1">IF(C1686="","",OFFSET(Zdroj!BN$16,A1685-1,0))</f>
        <v/>
      </c>
      <c r="F1686" s="157"/>
      <c r="G1686" s="158"/>
    </row>
    <row r="1687" spans="1:7" x14ac:dyDescent="0.25">
      <c r="B1687" s="159"/>
      <c r="C1687" s="67" t="str">
        <f ca="1">IF(OFFSET(Zdroj!AK$16,A1685-1,0)=0,"",CONCATENATE("A",$A$2+2," - ",Zdroj!$AK$15))</f>
        <v/>
      </c>
      <c r="D1687" s="65" t="str">
        <f ca="1">IF(C1687="","",CONCATENATE(OFFSET(Zdroj!AK$16,A1685-1,0)," - ",OFFSET(Zdroj!BO$16,A1685-1,0)))</f>
        <v/>
      </c>
      <c r="E1687" s="34" t="str">
        <f ca="1">IF(C1687="","",OFFSET(Zdroj!BP$16,A1685-1,0))</f>
        <v/>
      </c>
      <c r="F1687" s="157"/>
      <c r="G1687" s="158"/>
    </row>
    <row r="1688" spans="1:7" x14ac:dyDescent="0.25">
      <c r="B1688" s="159"/>
      <c r="C1688" s="67" t="str">
        <f ca="1">IF(OFFSET(Zdroj!AL$16,A1685-1,0)=0,"",CONCATENATE("A",$A$2+3," - ",Zdroj!$AL$15))</f>
        <v/>
      </c>
      <c r="D1688" s="65" t="str">
        <f ca="1">IF(C1688="","",CONCATENATE(OFFSET(Zdroj!AL$16,A1685-1,0)," - ",OFFSET(Zdroj!BQ$16,A1685-1,0)))</f>
        <v/>
      </c>
      <c r="E1688" s="34" t="str">
        <f ca="1">IF(C1688="","",OFFSET(Zdroj!BR$16,A1685-1,0))</f>
        <v/>
      </c>
      <c r="F1688" s="157"/>
      <c r="G1688" s="158"/>
    </row>
    <row r="1689" spans="1:7" x14ac:dyDescent="0.25">
      <c r="B1689" s="159"/>
      <c r="C1689" s="67" t="str">
        <f ca="1">IF(OFFSET(Zdroj!AM$16,A1685-1,0)=0,"",CONCATENATE("A",$A$2+4," - ",Zdroj!$AM$15))</f>
        <v/>
      </c>
      <c r="D1689" s="65" t="str">
        <f ca="1">IF(C1689="","",CONCATENATE(OFFSET(Zdroj!AM$16,A1685-1,0)," - ",OFFSET(Zdroj!BS$16,A1685-1,0)))</f>
        <v/>
      </c>
      <c r="E1689" s="34" t="str">
        <f ca="1">IF(C1689="","",OFFSET(Zdroj!BT$16,A1685-1,0))</f>
        <v/>
      </c>
      <c r="F1689" s="157"/>
      <c r="G1689" s="158"/>
    </row>
    <row r="1690" spans="1:7" x14ac:dyDescent="0.25">
      <c r="B1690" s="159"/>
      <c r="C1690" s="67" t="str">
        <f ca="1">IF(OFFSET(Zdroj!AN$16,A1685-1,0)=0,"",CONCATENATE("A",$A$2+5," - ",Zdroj!$AN$15))</f>
        <v/>
      </c>
      <c r="D1690" s="65" t="str">
        <f ca="1">IF(C1690="","",CONCATENATE(OFFSET(Zdroj!AN$16,A1685-1,0)," - ",OFFSET(Zdroj!BU$16,A1685-1,0)))</f>
        <v/>
      </c>
      <c r="E1690" s="34" t="str">
        <f ca="1">IF(C1690="","",OFFSET(Zdroj!BV$16,A1685-1,0))</f>
        <v/>
      </c>
      <c r="F1690" s="157"/>
      <c r="G1690" s="158"/>
    </row>
    <row r="1691" spans="1:7" x14ac:dyDescent="0.25">
      <c r="B1691" s="159"/>
      <c r="C1691" s="67" t="str">
        <f ca="1">IF(OFFSET(Zdroj!AO$16,A1685-1,0)=0,"",CONCATENATE("B",$A$2," - ",Zdroj!$AO$15))</f>
        <v/>
      </c>
      <c r="D1691" s="65" t="str">
        <f ca="1">IF(C1691="","",CONCATENATE(OFFSET(Zdroj!AO$16,A1685-1,0)))</f>
        <v/>
      </c>
      <c r="E1691" s="34" t="str">
        <f ca="1">IF(C1691="","",OFFSET(Zdroj!AP$16,A1685-1,0))</f>
        <v/>
      </c>
      <c r="F1691" s="157" t="str">
        <f t="shared" ref="F1691" ca="1" si="390">IF(SUM(E1691:E1699)=0,"",SUM(E1691:E1699))</f>
        <v/>
      </c>
      <c r="G1691" s="158"/>
    </row>
    <row r="1692" spans="1:7" x14ac:dyDescent="0.25">
      <c r="B1692" s="159"/>
      <c r="C1692" s="67" t="str">
        <f ca="1">IF(OFFSET(Zdroj!AQ$16,A1685-1,0)=0,"",CONCATENATE("B",$A$2+1," - ",Zdroj!$AQ$15))</f>
        <v/>
      </c>
      <c r="D1692" s="65" t="str">
        <f ca="1">IF(C1692="","",CONCATENATE(OFFSET(Zdroj!AQ$16,A1685-1,0)))</f>
        <v/>
      </c>
      <c r="E1692" s="34" t="str">
        <f ca="1">IF(C1692="","",OFFSET(Zdroj!AR$16,A1685-1,0))</f>
        <v/>
      </c>
      <c r="F1692" s="157"/>
      <c r="G1692" s="158"/>
    </row>
    <row r="1693" spans="1:7" x14ac:dyDescent="0.25">
      <c r="B1693" s="159"/>
      <c r="C1693" s="67" t="str">
        <f ca="1">IF(OFFSET(Zdroj!AS$16,A1685-1,0)=0,"",CONCATENATE("B",$A$2+2," - ",Zdroj!$AS$15))</f>
        <v/>
      </c>
      <c r="D1693" s="65" t="str">
        <f ca="1">IF(C1693="","",CONCATENATE(OFFSET(Zdroj!AS$16,A1685-1,0)))</f>
        <v/>
      </c>
      <c r="E1693" s="34" t="str">
        <f ca="1">IF(C1693="","",OFFSET(Zdroj!AT$16,A1685-1,0))</f>
        <v/>
      </c>
      <c r="F1693" s="157"/>
      <c r="G1693" s="158"/>
    </row>
    <row r="1694" spans="1:7" x14ac:dyDescent="0.25">
      <c r="B1694" s="159"/>
      <c r="C1694" s="67" t="str">
        <f ca="1">IF(OFFSET(Zdroj!AU$16,A1685-1,0)=0,"",CONCATENATE("B",$A$2+3," - ",Zdroj!$AU$15))</f>
        <v/>
      </c>
      <c r="D1694" s="65" t="str">
        <f ca="1">IF(C1694="","",CONCATENATE(OFFSET(Zdroj!AU$16,A1685-1,0)))</f>
        <v/>
      </c>
      <c r="E1694" s="34" t="str">
        <f ca="1">IF(C1694="","",OFFSET(Zdroj!AV$16,A1685-1,0))</f>
        <v/>
      </c>
      <c r="F1694" s="157"/>
      <c r="G1694" s="158"/>
    </row>
    <row r="1695" spans="1:7" x14ac:dyDescent="0.25">
      <c r="B1695" s="159"/>
      <c r="C1695" s="67" t="str">
        <f ca="1">IF(OFFSET(Zdroj!AW$16,A1685-1,0)=0,"",CONCATENATE("B",$A$2+4," - ",Zdroj!$AW$15))</f>
        <v/>
      </c>
      <c r="D1695" s="65" t="str">
        <f ca="1">IF(C1695="","",CONCATENATE(OFFSET(Zdroj!AW$16,A1685-1,0)))</f>
        <v/>
      </c>
      <c r="E1695" s="34" t="str">
        <f ca="1">IF(C1695="","",OFFSET(Zdroj!AX$16,A1685-1,0))</f>
        <v/>
      </c>
      <c r="F1695" s="157"/>
      <c r="G1695" s="158"/>
    </row>
    <row r="1696" spans="1:7" x14ac:dyDescent="0.25">
      <c r="B1696" s="159"/>
      <c r="C1696" s="67" t="str">
        <f ca="1">IF(OFFSET(Zdroj!AY$16,A1685-1,0)=0,"",CONCATENATE("B",$A$2+5," - ",Zdroj!$AY$15))</f>
        <v/>
      </c>
      <c r="D1696" s="65" t="str">
        <f ca="1">IF(C1696="","",CONCATENATE(OFFSET(Zdroj!AY$16,A1685-1,0)))</f>
        <v/>
      </c>
      <c r="E1696" s="34" t="str">
        <f ca="1">IF(C1696="","",OFFSET(Zdroj!AZ$16,A1685-1,0))</f>
        <v/>
      </c>
      <c r="F1696" s="157"/>
      <c r="G1696" s="158"/>
    </row>
    <row r="1697" spans="1:7" x14ac:dyDescent="0.25">
      <c r="B1697" s="159"/>
      <c r="C1697" s="67" t="str">
        <f ca="1">IF(OFFSET(Zdroj!BA$16,A1685-1,0)=0,"",CONCATENATE("B",$A$2+6," - ",Zdroj!$BA$15))</f>
        <v/>
      </c>
      <c r="D1697" s="65" t="str">
        <f ca="1">IF(C1697="","",CONCATENATE(OFFSET(Zdroj!BA$16,A1685-1,0)))</f>
        <v/>
      </c>
      <c r="E1697" s="34" t="str">
        <f ca="1">IF(C1697="","",OFFSET(Zdroj!BB$16,A1685-1,0))</f>
        <v/>
      </c>
      <c r="F1697" s="157"/>
      <c r="G1697" s="158"/>
    </row>
    <row r="1698" spans="1:7" x14ac:dyDescent="0.25">
      <c r="B1698" s="159"/>
      <c r="C1698" s="67" t="str">
        <f ca="1">IF(OFFSET(Zdroj!BC$16,A1685-1,0)=0,"",CONCATENATE("B",$A$2+7," - ",Zdroj!$BC$15))</f>
        <v/>
      </c>
      <c r="D1698" s="65" t="str">
        <f ca="1">IF(C1698="","",CONCATENATE(OFFSET(Zdroj!BC$16,A1685-1,0)))</f>
        <v/>
      </c>
      <c r="E1698" s="34" t="str">
        <f ca="1">IF(C1698="","",OFFSET(Zdroj!BD$16,A1685-1,0))</f>
        <v/>
      </c>
      <c r="F1698" s="157"/>
      <c r="G1698" s="158"/>
    </row>
    <row r="1699" spans="1:7" x14ac:dyDescent="0.25">
      <c r="B1699" s="159"/>
      <c r="C1699" s="67" t="str">
        <f ca="1">IF(OFFSET(Zdroj!BE$16,A1685-1,0)=0,"",CONCATENATE("B",$A$2+8," - ",Zdroj!$BE$15))</f>
        <v/>
      </c>
      <c r="D1699" s="65" t="str">
        <f ca="1">IF(C1699="","",CONCATENATE(OFFSET(Zdroj!BE$16,A1685-1,0)))</f>
        <v/>
      </c>
      <c r="E1699" s="34" t="str">
        <f ca="1">IF(C1699="","",OFFSET(Zdroj!BF$16,A1685-1,0))</f>
        <v/>
      </c>
      <c r="F1699" s="157"/>
      <c r="G1699" s="158"/>
    </row>
    <row r="1700" spans="1:7" x14ac:dyDescent="0.25">
      <c r="B1700" s="159"/>
      <c r="C1700" s="67" t="str">
        <f ca="1">IF(OFFSET(Zdroj!BG$16,A1685-1,0)=0,"",CONCATENATE("C",$A$2," - ",Zdroj!$BG$15))</f>
        <v/>
      </c>
      <c r="D1700" s="65" t="str">
        <f ca="1">IF(C1700="","",CONCATENATE(OFFSET(Zdroj!BG$16,A1685-1,0)))</f>
        <v/>
      </c>
      <c r="E1700" s="34" t="str">
        <f ca="1">IF(C1700="","",OFFSET(Zdroj!BH$16,A1685-1,0))</f>
        <v/>
      </c>
      <c r="F1700" s="157" t="str">
        <f t="shared" ref="F1700" ca="1" si="391">IF(SUM(E1700:E1701)=0,"",SUM(E1700:E1701))</f>
        <v/>
      </c>
      <c r="G1700" s="158"/>
    </row>
    <row r="1701" spans="1:7" x14ac:dyDescent="0.25">
      <c r="B1701" s="159"/>
      <c r="C1701" s="67" t="str">
        <f ca="1">IF(OFFSET(Zdroj!BI$16,A1685-1,0)=0,"",CONCATENATE("C",$A$2+1," - ",Zdroj!$BI$15))</f>
        <v/>
      </c>
      <c r="D1701" s="65" t="str">
        <f ca="1">IF(C1701="","",CONCATENATE(OFFSET(Zdroj!BI$16,A1685-1,0)))</f>
        <v/>
      </c>
      <c r="E1701" s="34" t="str">
        <f ca="1">IF(C1701="","",OFFSET(Zdroj!BJ$16,A1685-1,0))</f>
        <v/>
      </c>
      <c r="F1701" s="157"/>
      <c r="G1701" s="158"/>
    </row>
    <row r="1702" spans="1:7" x14ac:dyDescent="0.25">
      <c r="A1702">
        <f>SUM((ROW()+15)/17)</f>
        <v>101</v>
      </c>
      <c r="B1702" s="159" t="str">
        <f ca="1">IF(OFFSET(Zdroj!$B$16,A1702-1,0)&gt;0,CONCATENATE(A1702,"
","___ ","
",OFFSET(Zdroj!$B$16,A1702-1,0)),"")</f>
        <v/>
      </c>
      <c r="C1702" s="67" t="str">
        <f ca="1">IF(OFFSET(Zdroj!AI$16,A1702-1,0)=0,"",CONCATENATE("A",$A$2," - ",Zdroj!$AI$15))</f>
        <v/>
      </c>
      <c r="D1702" s="65" t="str">
        <f ca="1">IF(C1702="","",CONCATENATE(OFFSET(Zdroj!AI$16,A1702-1,0)," - ",OFFSET(Zdroj!BK$16,A1702-1,0)))</f>
        <v/>
      </c>
      <c r="E1702" s="34" t="str">
        <f ca="1">IF(C1702="","",OFFSET(Zdroj!BL$16,A1702-1,0))</f>
        <v/>
      </c>
      <c r="F1702" s="157" t="str">
        <f t="shared" ref="F1702" ca="1" si="392">IF(SUM(E1702:E1707)=0,"",SUM(E1702:E1707))</f>
        <v/>
      </c>
      <c r="G1702" s="158" t="str">
        <f t="shared" ref="G1702" ca="1" si="393">IF(SUM(E1702:E1718)=0,"",SUM(E1702:E1718))</f>
        <v/>
      </c>
    </row>
    <row r="1703" spans="1:7" x14ac:dyDescent="0.25">
      <c r="B1703" s="159"/>
      <c r="C1703" s="67" t="str">
        <f ca="1">IF(OFFSET(Zdroj!AJ$16,A1702-1,0)=0,"",CONCATENATE("A",$A$2+1," - ",Zdroj!$AJ$15))</f>
        <v/>
      </c>
      <c r="D1703" s="65" t="str">
        <f ca="1">IF(C1703="","",CONCATENATE(OFFSET(Zdroj!AJ$16,A1702-1,0)," - ",OFFSET(Zdroj!BM$16,A1702-1,0)))</f>
        <v/>
      </c>
      <c r="E1703" s="34" t="str">
        <f ca="1">IF(C1703="","",OFFSET(Zdroj!BN$16,A1702-1,0))</f>
        <v/>
      </c>
      <c r="F1703" s="157"/>
      <c r="G1703" s="158"/>
    </row>
    <row r="1704" spans="1:7" x14ac:dyDescent="0.25">
      <c r="B1704" s="159"/>
      <c r="C1704" s="67" t="str">
        <f ca="1">IF(OFFSET(Zdroj!AK$16,A1702-1,0)=0,"",CONCATENATE("A",$A$2+2," - ",Zdroj!$AK$15))</f>
        <v/>
      </c>
      <c r="D1704" s="65" t="str">
        <f ca="1">IF(C1704="","",CONCATENATE(OFFSET(Zdroj!AK$16,A1702-1,0)," - ",OFFSET(Zdroj!BO$16,A1702-1,0)))</f>
        <v/>
      </c>
      <c r="E1704" s="34" t="str">
        <f ca="1">IF(C1704="","",OFFSET(Zdroj!BP$16,A1702-1,0))</f>
        <v/>
      </c>
      <c r="F1704" s="157"/>
      <c r="G1704" s="158"/>
    </row>
    <row r="1705" spans="1:7" x14ac:dyDescent="0.25">
      <c r="B1705" s="159"/>
      <c r="C1705" s="67" t="str">
        <f ca="1">IF(OFFSET(Zdroj!AL$16,A1702-1,0)=0,"",CONCATENATE("A",$A$2+3," - ",Zdroj!$AL$15))</f>
        <v/>
      </c>
      <c r="D1705" s="65" t="str">
        <f ca="1">IF(C1705="","",CONCATENATE(OFFSET(Zdroj!AL$16,A1702-1,0)," - ",OFFSET(Zdroj!BQ$16,A1702-1,0)))</f>
        <v/>
      </c>
      <c r="E1705" s="34" t="str">
        <f ca="1">IF(C1705="","",OFFSET(Zdroj!BR$16,A1702-1,0))</f>
        <v/>
      </c>
      <c r="F1705" s="157"/>
      <c r="G1705" s="158"/>
    </row>
    <row r="1706" spans="1:7" x14ac:dyDescent="0.25">
      <c r="B1706" s="159"/>
      <c r="C1706" s="67" t="str">
        <f ca="1">IF(OFFSET(Zdroj!AM$16,A1702-1,0)=0,"",CONCATENATE("A",$A$2+4," - ",Zdroj!$AM$15))</f>
        <v/>
      </c>
      <c r="D1706" s="65" t="str">
        <f ca="1">IF(C1706="","",CONCATENATE(OFFSET(Zdroj!AM$16,A1702-1,0)," - ",OFFSET(Zdroj!BS$16,A1702-1,0)))</f>
        <v/>
      </c>
      <c r="E1706" s="34" t="str">
        <f ca="1">IF(C1706="","",OFFSET(Zdroj!BT$16,A1702-1,0))</f>
        <v/>
      </c>
      <c r="F1706" s="157"/>
      <c r="G1706" s="158"/>
    </row>
    <row r="1707" spans="1:7" x14ac:dyDescent="0.25">
      <c r="B1707" s="159"/>
      <c r="C1707" s="67" t="str">
        <f ca="1">IF(OFFSET(Zdroj!AN$16,A1702-1,0)=0,"",CONCATENATE("A",$A$2+5," - ",Zdroj!$AN$15))</f>
        <v/>
      </c>
      <c r="D1707" s="65" t="str">
        <f ca="1">IF(C1707="","",CONCATENATE(OFFSET(Zdroj!AN$16,A1702-1,0)," - ",OFFSET(Zdroj!BU$16,A1702-1,0)))</f>
        <v/>
      </c>
      <c r="E1707" s="34" t="str">
        <f ca="1">IF(C1707="","",OFFSET(Zdroj!BV$16,A1702-1,0))</f>
        <v/>
      </c>
      <c r="F1707" s="157"/>
      <c r="G1707" s="158"/>
    </row>
    <row r="1708" spans="1:7" x14ac:dyDescent="0.25">
      <c r="B1708" s="159"/>
      <c r="C1708" s="67" t="str">
        <f ca="1">IF(OFFSET(Zdroj!AO$16,A1702-1,0)=0,"",CONCATENATE("B",$A$2," - ",Zdroj!$AO$15))</f>
        <v/>
      </c>
      <c r="D1708" s="65" t="str">
        <f ca="1">IF(C1708="","",CONCATENATE(OFFSET(Zdroj!AO$16,A1702-1,0)))</f>
        <v/>
      </c>
      <c r="E1708" s="34" t="str">
        <f ca="1">IF(C1708="","",OFFSET(Zdroj!AP$16,A1702-1,0))</f>
        <v/>
      </c>
      <c r="F1708" s="157" t="str">
        <f t="shared" ref="F1708" ca="1" si="394">IF(SUM(E1708:E1716)=0,"",SUM(E1708:E1716))</f>
        <v/>
      </c>
      <c r="G1708" s="158"/>
    </row>
    <row r="1709" spans="1:7" x14ac:dyDescent="0.25">
      <c r="B1709" s="159"/>
      <c r="C1709" s="67" t="str">
        <f ca="1">IF(OFFSET(Zdroj!AQ$16,A1702-1,0)=0,"",CONCATENATE("B",$A$2+1," - ",Zdroj!$AQ$15))</f>
        <v/>
      </c>
      <c r="D1709" s="65" t="str">
        <f ca="1">IF(C1709="","",CONCATENATE(OFFSET(Zdroj!AQ$16,A1702-1,0)))</f>
        <v/>
      </c>
      <c r="E1709" s="34" t="str">
        <f ca="1">IF(C1709="","",OFFSET(Zdroj!AR$16,A1702-1,0))</f>
        <v/>
      </c>
      <c r="F1709" s="157"/>
      <c r="G1709" s="158"/>
    </row>
    <row r="1710" spans="1:7" x14ac:dyDescent="0.25">
      <c r="B1710" s="159"/>
      <c r="C1710" s="67" t="str">
        <f ca="1">IF(OFFSET(Zdroj!AS$16,A1702-1,0)=0,"",CONCATENATE("B",$A$2+2," - ",Zdroj!$AS$15))</f>
        <v/>
      </c>
      <c r="D1710" s="65" t="str">
        <f ca="1">IF(C1710="","",CONCATENATE(OFFSET(Zdroj!AS$16,A1702-1,0)))</f>
        <v/>
      </c>
      <c r="E1710" s="34" t="str">
        <f ca="1">IF(C1710="","",OFFSET(Zdroj!AT$16,A1702-1,0))</f>
        <v/>
      </c>
      <c r="F1710" s="157"/>
      <c r="G1710" s="158"/>
    </row>
    <row r="1711" spans="1:7" x14ac:dyDescent="0.25">
      <c r="B1711" s="159"/>
      <c r="C1711" s="67" t="str">
        <f ca="1">IF(OFFSET(Zdroj!AU$16,A1702-1,0)=0,"",CONCATENATE("B",$A$2+3," - ",Zdroj!$AU$15))</f>
        <v/>
      </c>
      <c r="D1711" s="65" t="str">
        <f ca="1">IF(C1711="","",CONCATENATE(OFFSET(Zdroj!AU$16,A1702-1,0)))</f>
        <v/>
      </c>
      <c r="E1711" s="34" t="str">
        <f ca="1">IF(C1711="","",OFFSET(Zdroj!AV$16,A1702-1,0))</f>
        <v/>
      </c>
      <c r="F1711" s="157"/>
      <c r="G1711" s="158"/>
    </row>
    <row r="1712" spans="1:7" x14ac:dyDescent="0.25">
      <c r="B1712" s="159"/>
      <c r="C1712" s="67" t="str">
        <f ca="1">IF(OFFSET(Zdroj!AW$16,A1702-1,0)=0,"",CONCATENATE("B",$A$2+4," - ",Zdroj!$AW$15))</f>
        <v/>
      </c>
      <c r="D1712" s="65" t="str">
        <f ca="1">IF(C1712="","",CONCATENATE(OFFSET(Zdroj!AW$16,A1702-1,0)))</f>
        <v/>
      </c>
      <c r="E1712" s="34" t="str">
        <f ca="1">IF(C1712="","",OFFSET(Zdroj!AX$16,A1702-1,0))</f>
        <v/>
      </c>
      <c r="F1712" s="157"/>
      <c r="G1712" s="158"/>
    </row>
    <row r="1713" spans="1:7" x14ac:dyDescent="0.25">
      <c r="B1713" s="159"/>
      <c r="C1713" s="67" t="str">
        <f ca="1">IF(OFFSET(Zdroj!AY$16,A1702-1,0)=0,"",CONCATENATE("B",$A$2+5," - ",Zdroj!$AY$15))</f>
        <v/>
      </c>
      <c r="D1713" s="65" t="str">
        <f ca="1">IF(C1713="","",CONCATENATE(OFFSET(Zdroj!AY$16,A1702-1,0)))</f>
        <v/>
      </c>
      <c r="E1713" s="34" t="str">
        <f ca="1">IF(C1713="","",OFFSET(Zdroj!AZ$16,A1702-1,0))</f>
        <v/>
      </c>
      <c r="F1713" s="157"/>
      <c r="G1713" s="158"/>
    </row>
    <row r="1714" spans="1:7" x14ac:dyDescent="0.25">
      <c r="B1714" s="159"/>
      <c r="C1714" s="67" t="str">
        <f ca="1">IF(OFFSET(Zdroj!BA$16,A1702-1,0)=0,"",CONCATENATE("B",$A$2+6," - ",Zdroj!$BA$15))</f>
        <v/>
      </c>
      <c r="D1714" s="65" t="str">
        <f ca="1">IF(C1714="","",CONCATENATE(OFFSET(Zdroj!BA$16,A1702-1,0)))</f>
        <v/>
      </c>
      <c r="E1714" s="34" t="str">
        <f ca="1">IF(C1714="","",OFFSET(Zdroj!BB$16,A1702-1,0))</f>
        <v/>
      </c>
      <c r="F1714" s="157"/>
      <c r="G1714" s="158"/>
    </row>
    <row r="1715" spans="1:7" x14ac:dyDescent="0.25">
      <c r="B1715" s="159"/>
      <c r="C1715" s="67" t="str">
        <f ca="1">IF(OFFSET(Zdroj!BC$16,A1702-1,0)=0,"",CONCATENATE("B",$A$2+7," - ",Zdroj!$BC$15))</f>
        <v/>
      </c>
      <c r="D1715" s="65" t="str">
        <f ca="1">IF(C1715="","",CONCATENATE(OFFSET(Zdroj!BC$16,A1702-1,0)))</f>
        <v/>
      </c>
      <c r="E1715" s="34" t="str">
        <f ca="1">IF(C1715="","",OFFSET(Zdroj!BD$16,A1702-1,0))</f>
        <v/>
      </c>
      <c r="F1715" s="157"/>
      <c r="G1715" s="158"/>
    </row>
    <row r="1716" spans="1:7" x14ac:dyDescent="0.25">
      <c r="B1716" s="159"/>
      <c r="C1716" s="67" t="str">
        <f ca="1">IF(OFFSET(Zdroj!BE$16,A1702-1,0)=0,"",CONCATENATE("B",$A$2+8," - ",Zdroj!$BE$15))</f>
        <v/>
      </c>
      <c r="D1716" s="65" t="str">
        <f ca="1">IF(C1716="","",CONCATENATE(OFFSET(Zdroj!BE$16,A1702-1,0)))</f>
        <v/>
      </c>
      <c r="E1716" s="34" t="str">
        <f ca="1">IF(C1716="","",OFFSET(Zdroj!BF$16,A1702-1,0))</f>
        <v/>
      </c>
      <c r="F1716" s="157"/>
      <c r="G1716" s="158"/>
    </row>
    <row r="1717" spans="1:7" x14ac:dyDescent="0.25">
      <c r="B1717" s="159"/>
      <c r="C1717" s="67" t="str">
        <f ca="1">IF(OFFSET(Zdroj!BG$16,A1702-1,0)=0,"",CONCATENATE("C",$A$2," - ",Zdroj!$BG$15))</f>
        <v/>
      </c>
      <c r="D1717" s="65" t="str">
        <f ca="1">IF(C1717="","",CONCATENATE(OFFSET(Zdroj!BG$16,A1702-1,0)))</f>
        <v/>
      </c>
      <c r="E1717" s="34" t="str">
        <f ca="1">IF(C1717="","",OFFSET(Zdroj!BH$16,A1702-1,0))</f>
        <v/>
      </c>
      <c r="F1717" s="157" t="str">
        <f t="shared" ref="F1717" ca="1" si="395">IF(SUM(E1717:E1718)=0,"",SUM(E1717:E1718))</f>
        <v/>
      </c>
      <c r="G1717" s="158"/>
    </row>
    <row r="1718" spans="1:7" x14ac:dyDescent="0.25">
      <c r="B1718" s="159"/>
      <c r="C1718" s="67" t="str">
        <f ca="1">IF(OFFSET(Zdroj!BI$16,A1702-1,0)=0,"",CONCATENATE("C",$A$2+1," - ",Zdroj!$BI$15))</f>
        <v/>
      </c>
      <c r="D1718" s="65" t="str">
        <f ca="1">IF(C1718="","",CONCATENATE(OFFSET(Zdroj!BI$16,A1702-1,0)))</f>
        <v/>
      </c>
      <c r="E1718" s="34" t="str">
        <f ca="1">IF(C1718="","",OFFSET(Zdroj!BJ$16,A1702-1,0))</f>
        <v/>
      </c>
      <c r="F1718" s="157"/>
      <c r="G1718" s="158"/>
    </row>
    <row r="1719" spans="1:7" x14ac:dyDescent="0.25">
      <c r="A1719">
        <f>SUM((ROW()+15)/17)</f>
        <v>102</v>
      </c>
      <c r="B1719" s="159" t="str">
        <f ca="1">IF(OFFSET(Zdroj!$B$16,A1719-1,0)&gt;0,CONCATENATE(A1719,"
","___ ","
",OFFSET(Zdroj!$B$16,A1719-1,0)),"")</f>
        <v/>
      </c>
      <c r="C1719" s="67" t="str">
        <f ca="1">IF(OFFSET(Zdroj!AI$16,A1719-1,0)=0,"",CONCATENATE("A",$A$2," - ",Zdroj!$AI$15))</f>
        <v/>
      </c>
      <c r="D1719" s="65" t="str">
        <f ca="1">IF(C1719="","",CONCATENATE(OFFSET(Zdroj!AI$16,A1719-1,0)," - ",OFFSET(Zdroj!BK$16,A1719-1,0)))</f>
        <v/>
      </c>
      <c r="E1719" s="34" t="str">
        <f ca="1">IF(C1719="","",OFFSET(Zdroj!BL$16,A1719-1,0))</f>
        <v/>
      </c>
      <c r="F1719" s="157" t="str">
        <f t="shared" ref="F1719" ca="1" si="396">IF(SUM(E1719:E1724)=0,"",SUM(E1719:E1724))</f>
        <v/>
      </c>
      <c r="G1719" s="158" t="str">
        <f t="shared" ref="G1719" ca="1" si="397">IF(SUM(E1719:E1735)=0,"",SUM(E1719:E1735))</f>
        <v/>
      </c>
    </row>
    <row r="1720" spans="1:7" x14ac:dyDescent="0.25">
      <c r="B1720" s="159"/>
      <c r="C1720" s="67" t="str">
        <f ca="1">IF(OFFSET(Zdroj!AJ$16,A1719-1,0)=0,"",CONCATENATE("A",$A$2+1," - ",Zdroj!$AJ$15))</f>
        <v/>
      </c>
      <c r="D1720" s="65" t="str">
        <f ca="1">IF(C1720="","",CONCATENATE(OFFSET(Zdroj!AJ$16,A1719-1,0)," - ",OFFSET(Zdroj!BM$16,A1719-1,0)))</f>
        <v/>
      </c>
      <c r="E1720" s="34" t="str">
        <f ca="1">IF(C1720="","",OFFSET(Zdroj!BN$16,A1719-1,0))</f>
        <v/>
      </c>
      <c r="F1720" s="157"/>
      <c r="G1720" s="158"/>
    </row>
    <row r="1721" spans="1:7" x14ac:dyDescent="0.25">
      <c r="B1721" s="159"/>
      <c r="C1721" s="67" t="str">
        <f ca="1">IF(OFFSET(Zdroj!AK$16,A1719-1,0)=0,"",CONCATENATE("A",$A$2+2," - ",Zdroj!$AK$15))</f>
        <v/>
      </c>
      <c r="D1721" s="65" t="str">
        <f ca="1">IF(C1721="","",CONCATENATE(OFFSET(Zdroj!AK$16,A1719-1,0)," - ",OFFSET(Zdroj!BO$16,A1719-1,0)))</f>
        <v/>
      </c>
      <c r="E1721" s="34" t="str">
        <f ca="1">IF(C1721="","",OFFSET(Zdroj!BP$16,A1719-1,0))</f>
        <v/>
      </c>
      <c r="F1721" s="157"/>
      <c r="G1721" s="158"/>
    </row>
    <row r="1722" spans="1:7" x14ac:dyDescent="0.25">
      <c r="B1722" s="159"/>
      <c r="C1722" s="67" t="str">
        <f ca="1">IF(OFFSET(Zdroj!AL$16,A1719-1,0)=0,"",CONCATENATE("A",$A$2+3," - ",Zdroj!$AL$15))</f>
        <v/>
      </c>
      <c r="D1722" s="65" t="str">
        <f ca="1">IF(C1722="","",CONCATENATE(OFFSET(Zdroj!AL$16,A1719-1,0)," - ",OFFSET(Zdroj!BQ$16,A1719-1,0)))</f>
        <v/>
      </c>
      <c r="E1722" s="34" t="str">
        <f ca="1">IF(C1722="","",OFFSET(Zdroj!BR$16,A1719-1,0))</f>
        <v/>
      </c>
      <c r="F1722" s="157"/>
      <c r="G1722" s="158"/>
    </row>
    <row r="1723" spans="1:7" x14ac:dyDescent="0.25">
      <c r="B1723" s="159"/>
      <c r="C1723" s="67" t="str">
        <f ca="1">IF(OFFSET(Zdroj!AM$16,A1719-1,0)=0,"",CONCATENATE("A",$A$2+4," - ",Zdroj!$AM$15))</f>
        <v/>
      </c>
      <c r="D1723" s="65" t="str">
        <f ca="1">IF(C1723="","",CONCATENATE(OFFSET(Zdroj!AM$16,A1719-1,0)," - ",OFFSET(Zdroj!BS$16,A1719-1,0)))</f>
        <v/>
      </c>
      <c r="E1723" s="34" t="str">
        <f ca="1">IF(C1723="","",OFFSET(Zdroj!BT$16,A1719-1,0))</f>
        <v/>
      </c>
      <c r="F1723" s="157"/>
      <c r="G1723" s="158"/>
    </row>
    <row r="1724" spans="1:7" x14ac:dyDescent="0.25">
      <c r="B1724" s="159"/>
      <c r="C1724" s="67" t="str">
        <f ca="1">IF(OFFSET(Zdroj!AN$16,A1719-1,0)=0,"",CONCATENATE("A",$A$2+5," - ",Zdroj!$AN$15))</f>
        <v/>
      </c>
      <c r="D1724" s="65" t="str">
        <f ca="1">IF(C1724="","",CONCATENATE(OFFSET(Zdroj!AN$16,A1719-1,0)," - ",OFFSET(Zdroj!BU$16,A1719-1,0)))</f>
        <v/>
      </c>
      <c r="E1724" s="34" t="str">
        <f ca="1">IF(C1724="","",OFFSET(Zdroj!BV$16,A1719-1,0))</f>
        <v/>
      </c>
      <c r="F1724" s="157"/>
      <c r="G1724" s="158"/>
    </row>
    <row r="1725" spans="1:7" x14ac:dyDescent="0.25">
      <c r="B1725" s="159"/>
      <c r="C1725" s="67" t="str">
        <f ca="1">IF(OFFSET(Zdroj!AO$16,A1719-1,0)=0,"",CONCATENATE("B",$A$2," - ",Zdroj!$AO$15))</f>
        <v/>
      </c>
      <c r="D1725" s="65" t="str">
        <f ca="1">IF(C1725="","",CONCATENATE(OFFSET(Zdroj!AO$16,A1719-1,0)))</f>
        <v/>
      </c>
      <c r="E1725" s="34" t="str">
        <f ca="1">IF(C1725="","",OFFSET(Zdroj!AP$16,A1719-1,0))</f>
        <v/>
      </c>
      <c r="F1725" s="157" t="str">
        <f t="shared" ref="F1725" ca="1" si="398">IF(SUM(E1725:E1733)=0,"",SUM(E1725:E1733))</f>
        <v/>
      </c>
      <c r="G1725" s="158"/>
    </row>
    <row r="1726" spans="1:7" x14ac:dyDescent="0.25">
      <c r="B1726" s="159"/>
      <c r="C1726" s="67" t="str">
        <f ca="1">IF(OFFSET(Zdroj!AQ$16,A1719-1,0)=0,"",CONCATENATE("B",$A$2+1," - ",Zdroj!$AQ$15))</f>
        <v/>
      </c>
      <c r="D1726" s="65" t="str">
        <f ca="1">IF(C1726="","",CONCATENATE(OFFSET(Zdroj!AQ$16,A1719-1,0)))</f>
        <v/>
      </c>
      <c r="E1726" s="34" t="str">
        <f ca="1">IF(C1726="","",OFFSET(Zdroj!AR$16,A1719-1,0))</f>
        <v/>
      </c>
      <c r="F1726" s="157"/>
      <c r="G1726" s="158"/>
    </row>
    <row r="1727" spans="1:7" x14ac:dyDescent="0.25">
      <c r="B1727" s="159"/>
      <c r="C1727" s="67" t="str">
        <f ca="1">IF(OFFSET(Zdroj!AS$16,A1719-1,0)=0,"",CONCATENATE("B",$A$2+2," - ",Zdroj!$AS$15))</f>
        <v/>
      </c>
      <c r="D1727" s="65" t="str">
        <f ca="1">IF(C1727="","",CONCATENATE(OFFSET(Zdroj!AS$16,A1719-1,0)))</f>
        <v/>
      </c>
      <c r="E1727" s="34" t="str">
        <f ca="1">IF(C1727="","",OFFSET(Zdroj!AT$16,A1719-1,0))</f>
        <v/>
      </c>
      <c r="F1727" s="157"/>
      <c r="G1727" s="158"/>
    </row>
    <row r="1728" spans="1:7" x14ac:dyDescent="0.25">
      <c r="B1728" s="159"/>
      <c r="C1728" s="67" t="str">
        <f ca="1">IF(OFFSET(Zdroj!AU$16,A1719-1,0)=0,"",CONCATENATE("B",$A$2+3," - ",Zdroj!$AU$15))</f>
        <v/>
      </c>
      <c r="D1728" s="65" t="str">
        <f ca="1">IF(C1728="","",CONCATENATE(OFFSET(Zdroj!AU$16,A1719-1,0)))</f>
        <v/>
      </c>
      <c r="E1728" s="34" t="str">
        <f ca="1">IF(C1728="","",OFFSET(Zdroj!AV$16,A1719-1,0))</f>
        <v/>
      </c>
      <c r="F1728" s="157"/>
      <c r="G1728" s="158"/>
    </row>
    <row r="1729" spans="1:7" x14ac:dyDescent="0.25">
      <c r="B1729" s="159"/>
      <c r="C1729" s="67" t="str">
        <f ca="1">IF(OFFSET(Zdroj!AW$16,A1719-1,0)=0,"",CONCATENATE("B",$A$2+4," - ",Zdroj!$AW$15))</f>
        <v/>
      </c>
      <c r="D1729" s="65" t="str">
        <f ca="1">IF(C1729="","",CONCATENATE(OFFSET(Zdroj!AW$16,A1719-1,0)))</f>
        <v/>
      </c>
      <c r="E1729" s="34" t="str">
        <f ca="1">IF(C1729="","",OFFSET(Zdroj!AX$16,A1719-1,0))</f>
        <v/>
      </c>
      <c r="F1729" s="157"/>
      <c r="G1729" s="158"/>
    </row>
    <row r="1730" spans="1:7" x14ac:dyDescent="0.25">
      <c r="B1730" s="159"/>
      <c r="C1730" s="67" t="str">
        <f ca="1">IF(OFFSET(Zdroj!AY$16,A1719-1,0)=0,"",CONCATENATE("B",$A$2+5," - ",Zdroj!$AY$15))</f>
        <v/>
      </c>
      <c r="D1730" s="65" t="str">
        <f ca="1">IF(C1730="","",CONCATENATE(OFFSET(Zdroj!AY$16,A1719-1,0)))</f>
        <v/>
      </c>
      <c r="E1730" s="34" t="str">
        <f ca="1">IF(C1730="","",OFFSET(Zdroj!AZ$16,A1719-1,0))</f>
        <v/>
      </c>
      <c r="F1730" s="157"/>
      <c r="G1730" s="158"/>
    </row>
    <row r="1731" spans="1:7" x14ac:dyDescent="0.25">
      <c r="B1731" s="159"/>
      <c r="C1731" s="67" t="str">
        <f ca="1">IF(OFFSET(Zdroj!BA$16,A1719-1,0)=0,"",CONCATENATE("B",$A$2+6," - ",Zdroj!$BA$15))</f>
        <v/>
      </c>
      <c r="D1731" s="65" t="str">
        <f ca="1">IF(C1731="","",CONCATENATE(OFFSET(Zdroj!BA$16,A1719-1,0)))</f>
        <v/>
      </c>
      <c r="E1731" s="34" t="str">
        <f ca="1">IF(C1731="","",OFFSET(Zdroj!BB$16,A1719-1,0))</f>
        <v/>
      </c>
      <c r="F1731" s="157"/>
      <c r="G1731" s="158"/>
    </row>
    <row r="1732" spans="1:7" x14ac:dyDescent="0.25">
      <c r="B1732" s="159"/>
      <c r="C1732" s="67" t="str">
        <f ca="1">IF(OFFSET(Zdroj!BC$16,A1719-1,0)=0,"",CONCATENATE("B",$A$2+7," - ",Zdroj!$BC$15))</f>
        <v/>
      </c>
      <c r="D1732" s="65" t="str">
        <f ca="1">IF(C1732="","",CONCATENATE(OFFSET(Zdroj!BC$16,A1719-1,0)))</f>
        <v/>
      </c>
      <c r="E1732" s="34" t="str">
        <f ca="1">IF(C1732="","",OFFSET(Zdroj!BD$16,A1719-1,0))</f>
        <v/>
      </c>
      <c r="F1732" s="157"/>
      <c r="G1732" s="158"/>
    </row>
    <row r="1733" spans="1:7" x14ac:dyDescent="0.25">
      <c r="B1733" s="159"/>
      <c r="C1733" s="67" t="str">
        <f ca="1">IF(OFFSET(Zdroj!BE$16,A1719-1,0)=0,"",CONCATENATE("B",$A$2+8," - ",Zdroj!$BE$15))</f>
        <v/>
      </c>
      <c r="D1733" s="65" t="str">
        <f ca="1">IF(C1733="","",CONCATENATE(OFFSET(Zdroj!BE$16,A1719-1,0)))</f>
        <v/>
      </c>
      <c r="E1733" s="34" t="str">
        <f ca="1">IF(C1733="","",OFFSET(Zdroj!BF$16,A1719-1,0))</f>
        <v/>
      </c>
      <c r="F1733" s="157"/>
      <c r="G1733" s="158"/>
    </row>
    <row r="1734" spans="1:7" x14ac:dyDescent="0.25">
      <c r="B1734" s="159"/>
      <c r="C1734" s="67" t="str">
        <f ca="1">IF(OFFSET(Zdroj!BG$16,A1719-1,0)=0,"",CONCATENATE("C",$A$2," - ",Zdroj!$BG$15))</f>
        <v/>
      </c>
      <c r="D1734" s="65" t="str">
        <f ca="1">IF(C1734="","",CONCATENATE(OFFSET(Zdroj!BG$16,A1719-1,0)))</f>
        <v/>
      </c>
      <c r="E1734" s="34" t="str">
        <f ca="1">IF(C1734="","",OFFSET(Zdroj!BH$16,A1719-1,0))</f>
        <v/>
      </c>
      <c r="F1734" s="157" t="str">
        <f t="shared" ref="F1734" ca="1" si="399">IF(SUM(E1734:E1735)=0,"",SUM(E1734:E1735))</f>
        <v/>
      </c>
      <c r="G1734" s="158"/>
    </row>
    <row r="1735" spans="1:7" x14ac:dyDescent="0.25">
      <c r="B1735" s="159"/>
      <c r="C1735" s="67" t="str">
        <f ca="1">IF(OFFSET(Zdroj!BI$16,A1719-1,0)=0,"",CONCATENATE("C",$A$2+1," - ",Zdroj!$BI$15))</f>
        <v/>
      </c>
      <c r="D1735" s="65" t="str">
        <f ca="1">IF(C1735="","",CONCATENATE(OFFSET(Zdroj!BI$16,A1719-1,0)))</f>
        <v/>
      </c>
      <c r="E1735" s="34" t="str">
        <f ca="1">IF(C1735="","",OFFSET(Zdroj!BJ$16,A1719-1,0))</f>
        <v/>
      </c>
      <c r="F1735" s="157"/>
      <c r="G1735" s="158"/>
    </row>
    <row r="1736" spans="1:7" x14ac:dyDescent="0.25">
      <c r="A1736">
        <f>SUM((ROW()+15)/17)</f>
        <v>103</v>
      </c>
      <c r="B1736" s="159" t="str">
        <f ca="1">IF(OFFSET(Zdroj!$B$16,A1736-1,0)&gt;0,CONCATENATE(A1736,"
","___ ","
",OFFSET(Zdroj!$B$16,A1736-1,0)),"")</f>
        <v/>
      </c>
      <c r="C1736" s="67" t="str">
        <f ca="1">IF(OFFSET(Zdroj!AI$16,A1736-1,0)=0,"",CONCATENATE("A",$A$2," - ",Zdroj!$AI$15))</f>
        <v/>
      </c>
      <c r="D1736" s="65" t="str">
        <f ca="1">IF(C1736="","",CONCATENATE(OFFSET(Zdroj!AI$16,A1736-1,0)," - ",OFFSET(Zdroj!BK$16,A1736-1,0)))</f>
        <v/>
      </c>
      <c r="E1736" s="34" t="str">
        <f ca="1">IF(C1736="","",OFFSET(Zdroj!BL$16,A1736-1,0))</f>
        <v/>
      </c>
      <c r="F1736" s="157" t="str">
        <f t="shared" ref="F1736" ca="1" si="400">IF(SUM(E1736:E1741)=0,"",SUM(E1736:E1741))</f>
        <v/>
      </c>
      <c r="G1736" s="158" t="str">
        <f t="shared" ref="G1736" ca="1" si="401">IF(SUM(E1736:E1752)=0,"",SUM(E1736:E1752))</f>
        <v/>
      </c>
    </row>
    <row r="1737" spans="1:7" x14ac:dyDescent="0.25">
      <c r="B1737" s="159"/>
      <c r="C1737" s="67" t="str">
        <f ca="1">IF(OFFSET(Zdroj!AJ$16,A1736-1,0)=0,"",CONCATENATE("A",$A$2+1," - ",Zdroj!$AJ$15))</f>
        <v/>
      </c>
      <c r="D1737" s="65" t="str">
        <f ca="1">IF(C1737="","",CONCATENATE(OFFSET(Zdroj!AJ$16,A1736-1,0)," - ",OFFSET(Zdroj!BM$16,A1736-1,0)))</f>
        <v/>
      </c>
      <c r="E1737" s="34" t="str">
        <f ca="1">IF(C1737="","",OFFSET(Zdroj!BN$16,A1736-1,0))</f>
        <v/>
      </c>
      <c r="F1737" s="157"/>
      <c r="G1737" s="158"/>
    </row>
    <row r="1738" spans="1:7" x14ac:dyDescent="0.25">
      <c r="B1738" s="159"/>
      <c r="C1738" s="67" t="str">
        <f ca="1">IF(OFFSET(Zdroj!AK$16,A1736-1,0)=0,"",CONCATENATE("A",$A$2+2," - ",Zdroj!$AK$15))</f>
        <v/>
      </c>
      <c r="D1738" s="65" t="str">
        <f ca="1">IF(C1738="","",CONCATENATE(OFFSET(Zdroj!AK$16,A1736-1,0)," - ",OFFSET(Zdroj!BO$16,A1736-1,0)))</f>
        <v/>
      </c>
      <c r="E1738" s="34" t="str">
        <f ca="1">IF(C1738="","",OFFSET(Zdroj!BP$16,A1736-1,0))</f>
        <v/>
      </c>
      <c r="F1738" s="157"/>
      <c r="G1738" s="158"/>
    </row>
    <row r="1739" spans="1:7" x14ac:dyDescent="0.25">
      <c r="B1739" s="159"/>
      <c r="C1739" s="67" t="str">
        <f ca="1">IF(OFFSET(Zdroj!AL$16,A1736-1,0)=0,"",CONCATENATE("A",$A$2+3," - ",Zdroj!$AL$15))</f>
        <v/>
      </c>
      <c r="D1739" s="65" t="str">
        <f ca="1">IF(C1739="","",CONCATENATE(OFFSET(Zdroj!AL$16,A1736-1,0)," - ",OFFSET(Zdroj!BQ$16,A1736-1,0)))</f>
        <v/>
      </c>
      <c r="E1739" s="34" t="str">
        <f ca="1">IF(C1739="","",OFFSET(Zdroj!BR$16,A1736-1,0))</f>
        <v/>
      </c>
      <c r="F1739" s="157"/>
      <c r="G1739" s="158"/>
    </row>
    <row r="1740" spans="1:7" x14ac:dyDescent="0.25">
      <c r="B1740" s="159"/>
      <c r="C1740" s="67" t="str">
        <f ca="1">IF(OFFSET(Zdroj!AM$16,A1736-1,0)=0,"",CONCATENATE("A",$A$2+4," - ",Zdroj!$AM$15))</f>
        <v/>
      </c>
      <c r="D1740" s="65" t="str">
        <f ca="1">IF(C1740="","",CONCATENATE(OFFSET(Zdroj!AM$16,A1736-1,0)," - ",OFFSET(Zdroj!BS$16,A1736-1,0)))</f>
        <v/>
      </c>
      <c r="E1740" s="34" t="str">
        <f ca="1">IF(C1740="","",OFFSET(Zdroj!BT$16,A1736-1,0))</f>
        <v/>
      </c>
      <c r="F1740" s="157"/>
      <c r="G1740" s="158"/>
    </row>
    <row r="1741" spans="1:7" x14ac:dyDescent="0.25">
      <c r="B1741" s="159"/>
      <c r="C1741" s="67" t="str">
        <f ca="1">IF(OFFSET(Zdroj!AN$16,A1736-1,0)=0,"",CONCATENATE("A",$A$2+5," - ",Zdroj!$AN$15))</f>
        <v/>
      </c>
      <c r="D1741" s="65" t="str">
        <f ca="1">IF(C1741="","",CONCATENATE(OFFSET(Zdroj!AN$16,A1736-1,0)," - ",OFFSET(Zdroj!BU$16,A1736-1,0)))</f>
        <v/>
      </c>
      <c r="E1741" s="34" t="str">
        <f ca="1">IF(C1741="","",OFFSET(Zdroj!BV$16,A1736-1,0))</f>
        <v/>
      </c>
      <c r="F1741" s="157"/>
      <c r="G1741" s="158"/>
    </row>
    <row r="1742" spans="1:7" x14ac:dyDescent="0.25">
      <c r="B1742" s="159"/>
      <c r="C1742" s="67" t="str">
        <f ca="1">IF(OFFSET(Zdroj!AO$16,A1736-1,0)=0,"",CONCATENATE("B",$A$2," - ",Zdroj!$AO$15))</f>
        <v/>
      </c>
      <c r="D1742" s="65" t="str">
        <f ca="1">IF(C1742="","",CONCATENATE(OFFSET(Zdroj!AO$16,A1736-1,0)))</f>
        <v/>
      </c>
      <c r="E1742" s="34" t="str">
        <f ca="1">IF(C1742="","",OFFSET(Zdroj!AP$16,A1736-1,0))</f>
        <v/>
      </c>
      <c r="F1742" s="157" t="str">
        <f t="shared" ref="F1742" ca="1" si="402">IF(SUM(E1742:E1750)=0,"",SUM(E1742:E1750))</f>
        <v/>
      </c>
      <c r="G1742" s="158"/>
    </row>
    <row r="1743" spans="1:7" x14ac:dyDescent="0.25">
      <c r="B1743" s="159"/>
      <c r="C1743" s="67" t="str">
        <f ca="1">IF(OFFSET(Zdroj!AQ$16,A1736-1,0)=0,"",CONCATENATE("B",$A$2+1," - ",Zdroj!$AQ$15))</f>
        <v/>
      </c>
      <c r="D1743" s="65" t="str">
        <f ca="1">IF(C1743="","",CONCATENATE(OFFSET(Zdroj!AQ$16,A1736-1,0)))</f>
        <v/>
      </c>
      <c r="E1743" s="34" t="str">
        <f ca="1">IF(C1743="","",OFFSET(Zdroj!AR$16,A1736-1,0))</f>
        <v/>
      </c>
      <c r="F1743" s="157"/>
      <c r="G1743" s="158"/>
    </row>
    <row r="1744" spans="1:7" x14ac:dyDescent="0.25">
      <c r="B1744" s="159"/>
      <c r="C1744" s="67" t="str">
        <f ca="1">IF(OFFSET(Zdroj!AS$16,A1736-1,0)=0,"",CONCATENATE("B",$A$2+2," - ",Zdroj!$AS$15))</f>
        <v/>
      </c>
      <c r="D1744" s="65" t="str">
        <f ca="1">IF(C1744="","",CONCATENATE(OFFSET(Zdroj!AS$16,A1736-1,0)))</f>
        <v/>
      </c>
      <c r="E1744" s="34" t="str">
        <f ca="1">IF(C1744="","",OFFSET(Zdroj!AT$16,A1736-1,0))</f>
        <v/>
      </c>
      <c r="F1744" s="157"/>
      <c r="G1744" s="158"/>
    </row>
    <row r="1745" spans="1:7" x14ac:dyDescent="0.25">
      <c r="B1745" s="159"/>
      <c r="C1745" s="67" t="str">
        <f ca="1">IF(OFFSET(Zdroj!AU$16,A1736-1,0)=0,"",CONCATENATE("B",$A$2+3," - ",Zdroj!$AU$15))</f>
        <v/>
      </c>
      <c r="D1745" s="65" t="str">
        <f ca="1">IF(C1745="","",CONCATENATE(OFFSET(Zdroj!AU$16,A1736-1,0)))</f>
        <v/>
      </c>
      <c r="E1745" s="34" t="str">
        <f ca="1">IF(C1745="","",OFFSET(Zdroj!AV$16,A1736-1,0))</f>
        <v/>
      </c>
      <c r="F1745" s="157"/>
      <c r="G1745" s="158"/>
    </row>
    <row r="1746" spans="1:7" x14ac:dyDescent="0.25">
      <c r="B1746" s="159"/>
      <c r="C1746" s="67" t="str">
        <f ca="1">IF(OFFSET(Zdroj!AW$16,A1736-1,0)=0,"",CONCATENATE("B",$A$2+4," - ",Zdroj!$AW$15))</f>
        <v/>
      </c>
      <c r="D1746" s="65" t="str">
        <f ca="1">IF(C1746="","",CONCATENATE(OFFSET(Zdroj!AW$16,A1736-1,0)))</f>
        <v/>
      </c>
      <c r="E1746" s="34" t="str">
        <f ca="1">IF(C1746="","",OFFSET(Zdroj!AX$16,A1736-1,0))</f>
        <v/>
      </c>
      <c r="F1746" s="157"/>
      <c r="G1746" s="158"/>
    </row>
    <row r="1747" spans="1:7" x14ac:dyDescent="0.25">
      <c r="B1747" s="159"/>
      <c r="C1747" s="67" t="str">
        <f ca="1">IF(OFFSET(Zdroj!AY$16,A1736-1,0)=0,"",CONCATENATE("B",$A$2+5," - ",Zdroj!$AY$15))</f>
        <v/>
      </c>
      <c r="D1747" s="65" t="str">
        <f ca="1">IF(C1747="","",CONCATENATE(OFFSET(Zdroj!AY$16,A1736-1,0)))</f>
        <v/>
      </c>
      <c r="E1747" s="34" t="str">
        <f ca="1">IF(C1747="","",OFFSET(Zdroj!AZ$16,A1736-1,0))</f>
        <v/>
      </c>
      <c r="F1747" s="157"/>
      <c r="G1747" s="158"/>
    </row>
    <row r="1748" spans="1:7" x14ac:dyDescent="0.25">
      <c r="B1748" s="159"/>
      <c r="C1748" s="67" t="str">
        <f ca="1">IF(OFFSET(Zdroj!BA$16,A1736-1,0)=0,"",CONCATENATE("B",$A$2+6," - ",Zdroj!$BA$15))</f>
        <v/>
      </c>
      <c r="D1748" s="65" t="str">
        <f ca="1">IF(C1748="","",CONCATENATE(OFFSET(Zdroj!BA$16,A1736-1,0)))</f>
        <v/>
      </c>
      <c r="E1748" s="34" t="str">
        <f ca="1">IF(C1748="","",OFFSET(Zdroj!BB$16,A1736-1,0))</f>
        <v/>
      </c>
      <c r="F1748" s="157"/>
      <c r="G1748" s="158"/>
    </row>
    <row r="1749" spans="1:7" x14ac:dyDescent="0.25">
      <c r="B1749" s="159"/>
      <c r="C1749" s="67" t="str">
        <f ca="1">IF(OFFSET(Zdroj!BC$16,A1736-1,0)=0,"",CONCATENATE("B",$A$2+7," - ",Zdroj!$BC$15))</f>
        <v/>
      </c>
      <c r="D1749" s="65" t="str">
        <f ca="1">IF(C1749="","",CONCATENATE(OFFSET(Zdroj!BC$16,A1736-1,0)))</f>
        <v/>
      </c>
      <c r="E1749" s="34" t="str">
        <f ca="1">IF(C1749="","",OFFSET(Zdroj!BD$16,A1736-1,0))</f>
        <v/>
      </c>
      <c r="F1749" s="157"/>
      <c r="G1749" s="158"/>
    </row>
    <row r="1750" spans="1:7" x14ac:dyDescent="0.25">
      <c r="B1750" s="159"/>
      <c r="C1750" s="67" t="str">
        <f ca="1">IF(OFFSET(Zdroj!BE$16,A1736-1,0)=0,"",CONCATENATE("B",$A$2+8," - ",Zdroj!$BE$15))</f>
        <v/>
      </c>
      <c r="D1750" s="65" t="str">
        <f ca="1">IF(C1750="","",CONCATENATE(OFFSET(Zdroj!BE$16,A1736-1,0)))</f>
        <v/>
      </c>
      <c r="E1750" s="34" t="str">
        <f ca="1">IF(C1750="","",OFFSET(Zdroj!BF$16,A1736-1,0))</f>
        <v/>
      </c>
      <c r="F1750" s="157"/>
      <c r="G1750" s="158"/>
    </row>
    <row r="1751" spans="1:7" x14ac:dyDescent="0.25">
      <c r="B1751" s="159"/>
      <c r="C1751" s="67" t="str">
        <f ca="1">IF(OFFSET(Zdroj!BG$16,A1736-1,0)=0,"",CONCATENATE("C",$A$2," - ",Zdroj!$BG$15))</f>
        <v/>
      </c>
      <c r="D1751" s="65" t="str">
        <f ca="1">IF(C1751="","",CONCATENATE(OFFSET(Zdroj!BG$16,A1736-1,0)))</f>
        <v/>
      </c>
      <c r="E1751" s="34" t="str">
        <f ca="1">IF(C1751="","",OFFSET(Zdroj!BH$16,A1736-1,0))</f>
        <v/>
      </c>
      <c r="F1751" s="157" t="str">
        <f t="shared" ref="F1751" ca="1" si="403">IF(SUM(E1751:E1752)=0,"",SUM(E1751:E1752))</f>
        <v/>
      </c>
      <c r="G1751" s="158"/>
    </row>
    <row r="1752" spans="1:7" x14ac:dyDescent="0.25">
      <c r="B1752" s="159"/>
      <c r="C1752" s="67" t="str">
        <f ca="1">IF(OFFSET(Zdroj!BI$16,A1736-1,0)=0,"",CONCATENATE("C",$A$2+1," - ",Zdroj!$BI$15))</f>
        <v/>
      </c>
      <c r="D1752" s="65" t="str">
        <f ca="1">IF(C1752="","",CONCATENATE(OFFSET(Zdroj!BI$16,A1736-1,0)))</f>
        <v/>
      </c>
      <c r="E1752" s="34" t="str">
        <f ca="1">IF(C1752="","",OFFSET(Zdroj!BJ$16,A1736-1,0))</f>
        <v/>
      </c>
      <c r="F1752" s="157"/>
      <c r="G1752" s="158"/>
    </row>
    <row r="1753" spans="1:7" x14ac:dyDescent="0.25">
      <c r="A1753">
        <f>SUM((ROW()+15)/17)</f>
        <v>104</v>
      </c>
      <c r="B1753" s="159" t="str">
        <f ca="1">IF(OFFSET(Zdroj!$B$16,A1753-1,0)&gt;0,CONCATENATE(A1753,"
","___ ","
",OFFSET(Zdroj!$B$16,A1753-1,0)),"")</f>
        <v/>
      </c>
      <c r="C1753" s="67" t="str">
        <f ca="1">IF(OFFSET(Zdroj!AI$16,A1753-1,0)=0,"",CONCATENATE("A",$A$2," - ",Zdroj!$AI$15))</f>
        <v/>
      </c>
      <c r="D1753" s="65" t="str">
        <f ca="1">IF(C1753="","",CONCATENATE(OFFSET(Zdroj!AI$16,A1753-1,0)," - ",OFFSET(Zdroj!BK$16,A1753-1,0)))</f>
        <v/>
      </c>
      <c r="E1753" s="34" t="str">
        <f ca="1">IF(C1753="","",OFFSET(Zdroj!BL$16,A1753-1,0))</f>
        <v/>
      </c>
      <c r="F1753" s="157" t="str">
        <f t="shared" ref="F1753" ca="1" si="404">IF(SUM(E1753:E1758)=0,"",SUM(E1753:E1758))</f>
        <v/>
      </c>
      <c r="G1753" s="158" t="str">
        <f t="shared" ref="G1753" ca="1" si="405">IF(SUM(E1753:E1769)=0,"",SUM(E1753:E1769))</f>
        <v/>
      </c>
    </row>
    <row r="1754" spans="1:7" x14ac:dyDescent="0.25">
      <c r="B1754" s="159"/>
      <c r="C1754" s="67" t="str">
        <f ca="1">IF(OFFSET(Zdroj!AJ$16,A1753-1,0)=0,"",CONCATENATE("A",$A$2+1," - ",Zdroj!$AJ$15))</f>
        <v/>
      </c>
      <c r="D1754" s="65" t="str">
        <f ca="1">IF(C1754="","",CONCATENATE(OFFSET(Zdroj!AJ$16,A1753-1,0)," - ",OFFSET(Zdroj!BM$16,A1753-1,0)))</f>
        <v/>
      </c>
      <c r="E1754" s="34" t="str">
        <f ca="1">IF(C1754="","",OFFSET(Zdroj!BN$16,A1753-1,0))</f>
        <v/>
      </c>
      <c r="F1754" s="157"/>
      <c r="G1754" s="158"/>
    </row>
    <row r="1755" spans="1:7" x14ac:dyDescent="0.25">
      <c r="B1755" s="159"/>
      <c r="C1755" s="67" t="str">
        <f ca="1">IF(OFFSET(Zdroj!AK$16,A1753-1,0)=0,"",CONCATENATE("A",$A$2+2," - ",Zdroj!$AK$15))</f>
        <v/>
      </c>
      <c r="D1755" s="65" t="str">
        <f ca="1">IF(C1755="","",CONCATENATE(OFFSET(Zdroj!AK$16,A1753-1,0)," - ",OFFSET(Zdroj!BO$16,A1753-1,0)))</f>
        <v/>
      </c>
      <c r="E1755" s="34" t="str">
        <f ca="1">IF(C1755="","",OFFSET(Zdroj!BP$16,A1753-1,0))</f>
        <v/>
      </c>
      <c r="F1755" s="157"/>
      <c r="G1755" s="158"/>
    </row>
    <row r="1756" spans="1:7" x14ac:dyDescent="0.25">
      <c r="B1756" s="159"/>
      <c r="C1756" s="67" t="str">
        <f ca="1">IF(OFFSET(Zdroj!AL$16,A1753-1,0)=0,"",CONCATENATE("A",$A$2+3," - ",Zdroj!$AL$15))</f>
        <v/>
      </c>
      <c r="D1756" s="65" t="str">
        <f ca="1">IF(C1756="","",CONCATENATE(OFFSET(Zdroj!AL$16,A1753-1,0)," - ",OFFSET(Zdroj!BQ$16,A1753-1,0)))</f>
        <v/>
      </c>
      <c r="E1756" s="34" t="str">
        <f ca="1">IF(C1756="","",OFFSET(Zdroj!BR$16,A1753-1,0))</f>
        <v/>
      </c>
      <c r="F1756" s="157"/>
      <c r="G1756" s="158"/>
    </row>
    <row r="1757" spans="1:7" x14ac:dyDescent="0.25">
      <c r="B1757" s="159"/>
      <c r="C1757" s="67" t="str">
        <f ca="1">IF(OFFSET(Zdroj!AM$16,A1753-1,0)=0,"",CONCATENATE("A",$A$2+4," - ",Zdroj!$AM$15))</f>
        <v/>
      </c>
      <c r="D1757" s="65" t="str">
        <f ca="1">IF(C1757="","",CONCATENATE(OFFSET(Zdroj!AM$16,A1753-1,0)," - ",OFFSET(Zdroj!BS$16,A1753-1,0)))</f>
        <v/>
      </c>
      <c r="E1757" s="34" t="str">
        <f ca="1">IF(C1757="","",OFFSET(Zdroj!BT$16,A1753-1,0))</f>
        <v/>
      </c>
      <c r="F1757" s="157"/>
      <c r="G1757" s="158"/>
    </row>
    <row r="1758" spans="1:7" x14ac:dyDescent="0.25">
      <c r="B1758" s="159"/>
      <c r="C1758" s="67" t="str">
        <f ca="1">IF(OFFSET(Zdroj!AN$16,A1753-1,0)=0,"",CONCATENATE("A",$A$2+5," - ",Zdroj!$AN$15))</f>
        <v/>
      </c>
      <c r="D1758" s="65" t="str">
        <f ca="1">IF(C1758="","",CONCATENATE(OFFSET(Zdroj!AN$16,A1753-1,0)," - ",OFFSET(Zdroj!BU$16,A1753-1,0)))</f>
        <v/>
      </c>
      <c r="E1758" s="34" t="str">
        <f ca="1">IF(C1758="","",OFFSET(Zdroj!BV$16,A1753-1,0))</f>
        <v/>
      </c>
      <c r="F1758" s="157"/>
      <c r="G1758" s="158"/>
    </row>
    <row r="1759" spans="1:7" x14ac:dyDescent="0.25">
      <c r="B1759" s="159"/>
      <c r="C1759" s="67" t="str">
        <f ca="1">IF(OFFSET(Zdroj!AO$16,A1753-1,0)=0,"",CONCATENATE("B",$A$2," - ",Zdroj!$AO$15))</f>
        <v/>
      </c>
      <c r="D1759" s="65" t="str">
        <f ca="1">IF(C1759="","",CONCATENATE(OFFSET(Zdroj!AO$16,A1753-1,0)))</f>
        <v/>
      </c>
      <c r="E1759" s="34" t="str">
        <f ca="1">IF(C1759="","",OFFSET(Zdroj!AP$16,A1753-1,0))</f>
        <v/>
      </c>
      <c r="F1759" s="157" t="str">
        <f t="shared" ref="F1759" ca="1" si="406">IF(SUM(E1759:E1767)=0,"",SUM(E1759:E1767))</f>
        <v/>
      </c>
      <c r="G1759" s="158"/>
    </row>
    <row r="1760" spans="1:7" x14ac:dyDescent="0.25">
      <c r="B1760" s="159"/>
      <c r="C1760" s="67" t="str">
        <f ca="1">IF(OFFSET(Zdroj!AQ$16,A1753-1,0)=0,"",CONCATENATE("B",$A$2+1," - ",Zdroj!$AQ$15))</f>
        <v/>
      </c>
      <c r="D1760" s="65" t="str">
        <f ca="1">IF(C1760="","",CONCATENATE(OFFSET(Zdroj!AQ$16,A1753-1,0)))</f>
        <v/>
      </c>
      <c r="E1760" s="34" t="str">
        <f ca="1">IF(C1760="","",OFFSET(Zdroj!AR$16,A1753-1,0))</f>
        <v/>
      </c>
      <c r="F1760" s="157"/>
      <c r="G1760" s="158"/>
    </row>
    <row r="1761" spans="1:7" x14ac:dyDescent="0.25">
      <c r="B1761" s="159"/>
      <c r="C1761" s="67" t="str">
        <f ca="1">IF(OFFSET(Zdroj!AS$16,A1753-1,0)=0,"",CONCATENATE("B",$A$2+2," - ",Zdroj!$AS$15))</f>
        <v/>
      </c>
      <c r="D1761" s="65" t="str">
        <f ca="1">IF(C1761="","",CONCATENATE(OFFSET(Zdroj!AS$16,A1753-1,0)))</f>
        <v/>
      </c>
      <c r="E1761" s="34" t="str">
        <f ca="1">IF(C1761="","",OFFSET(Zdroj!AT$16,A1753-1,0))</f>
        <v/>
      </c>
      <c r="F1761" s="157"/>
      <c r="G1761" s="158"/>
    </row>
    <row r="1762" spans="1:7" x14ac:dyDescent="0.25">
      <c r="B1762" s="159"/>
      <c r="C1762" s="67" t="str">
        <f ca="1">IF(OFFSET(Zdroj!AU$16,A1753-1,0)=0,"",CONCATENATE("B",$A$2+3," - ",Zdroj!$AU$15))</f>
        <v/>
      </c>
      <c r="D1762" s="65" t="str">
        <f ca="1">IF(C1762="","",CONCATENATE(OFFSET(Zdroj!AU$16,A1753-1,0)))</f>
        <v/>
      </c>
      <c r="E1762" s="34" t="str">
        <f ca="1">IF(C1762="","",OFFSET(Zdroj!AV$16,A1753-1,0))</f>
        <v/>
      </c>
      <c r="F1762" s="157"/>
      <c r="G1762" s="158"/>
    </row>
    <row r="1763" spans="1:7" x14ac:dyDescent="0.25">
      <c r="B1763" s="159"/>
      <c r="C1763" s="67" t="str">
        <f ca="1">IF(OFFSET(Zdroj!AW$16,A1753-1,0)=0,"",CONCATENATE("B",$A$2+4," - ",Zdroj!$AW$15))</f>
        <v/>
      </c>
      <c r="D1763" s="65" t="str">
        <f ca="1">IF(C1763="","",CONCATENATE(OFFSET(Zdroj!AW$16,A1753-1,0)))</f>
        <v/>
      </c>
      <c r="E1763" s="34" t="str">
        <f ca="1">IF(C1763="","",OFFSET(Zdroj!AX$16,A1753-1,0))</f>
        <v/>
      </c>
      <c r="F1763" s="157"/>
      <c r="G1763" s="158"/>
    </row>
    <row r="1764" spans="1:7" x14ac:dyDescent="0.25">
      <c r="B1764" s="159"/>
      <c r="C1764" s="67" t="str">
        <f ca="1">IF(OFFSET(Zdroj!AY$16,A1753-1,0)=0,"",CONCATENATE("B",$A$2+5," - ",Zdroj!$AY$15))</f>
        <v/>
      </c>
      <c r="D1764" s="65" t="str">
        <f ca="1">IF(C1764="","",CONCATENATE(OFFSET(Zdroj!AY$16,A1753-1,0)))</f>
        <v/>
      </c>
      <c r="E1764" s="34" t="str">
        <f ca="1">IF(C1764="","",OFFSET(Zdroj!AZ$16,A1753-1,0))</f>
        <v/>
      </c>
      <c r="F1764" s="157"/>
      <c r="G1764" s="158"/>
    </row>
    <row r="1765" spans="1:7" x14ac:dyDescent="0.25">
      <c r="B1765" s="159"/>
      <c r="C1765" s="67" t="str">
        <f ca="1">IF(OFFSET(Zdroj!BA$16,A1753-1,0)=0,"",CONCATENATE("B",$A$2+6," - ",Zdroj!$BA$15))</f>
        <v/>
      </c>
      <c r="D1765" s="65" t="str">
        <f ca="1">IF(C1765="","",CONCATENATE(OFFSET(Zdroj!BA$16,A1753-1,0)))</f>
        <v/>
      </c>
      <c r="E1765" s="34" t="str">
        <f ca="1">IF(C1765="","",OFFSET(Zdroj!BB$16,A1753-1,0))</f>
        <v/>
      </c>
      <c r="F1765" s="157"/>
      <c r="G1765" s="158"/>
    </row>
    <row r="1766" spans="1:7" x14ac:dyDescent="0.25">
      <c r="B1766" s="159"/>
      <c r="C1766" s="67" t="str">
        <f ca="1">IF(OFFSET(Zdroj!BC$16,A1753-1,0)=0,"",CONCATENATE("B",$A$2+7," - ",Zdroj!$BC$15))</f>
        <v/>
      </c>
      <c r="D1766" s="65" t="str">
        <f ca="1">IF(C1766="","",CONCATENATE(OFFSET(Zdroj!BC$16,A1753-1,0)))</f>
        <v/>
      </c>
      <c r="E1766" s="34" t="str">
        <f ca="1">IF(C1766="","",OFFSET(Zdroj!BD$16,A1753-1,0))</f>
        <v/>
      </c>
      <c r="F1766" s="157"/>
      <c r="G1766" s="158"/>
    </row>
    <row r="1767" spans="1:7" x14ac:dyDescent="0.25">
      <c r="B1767" s="159"/>
      <c r="C1767" s="67" t="str">
        <f ca="1">IF(OFFSET(Zdroj!BE$16,A1753-1,0)=0,"",CONCATENATE("B",$A$2+8," - ",Zdroj!$BE$15))</f>
        <v/>
      </c>
      <c r="D1767" s="65" t="str">
        <f ca="1">IF(C1767="","",CONCATENATE(OFFSET(Zdroj!BE$16,A1753-1,0)))</f>
        <v/>
      </c>
      <c r="E1767" s="34" t="str">
        <f ca="1">IF(C1767="","",OFFSET(Zdroj!BF$16,A1753-1,0))</f>
        <v/>
      </c>
      <c r="F1767" s="157"/>
      <c r="G1767" s="158"/>
    </row>
    <row r="1768" spans="1:7" x14ac:dyDescent="0.25">
      <c r="B1768" s="159"/>
      <c r="C1768" s="67" t="str">
        <f ca="1">IF(OFFSET(Zdroj!BG$16,A1753-1,0)=0,"",CONCATENATE("C",$A$2," - ",Zdroj!$BG$15))</f>
        <v/>
      </c>
      <c r="D1768" s="65" t="str">
        <f ca="1">IF(C1768="","",CONCATENATE(OFFSET(Zdroj!BG$16,A1753-1,0)))</f>
        <v/>
      </c>
      <c r="E1768" s="34" t="str">
        <f ca="1">IF(C1768="","",OFFSET(Zdroj!BH$16,A1753-1,0))</f>
        <v/>
      </c>
      <c r="F1768" s="157" t="str">
        <f t="shared" ref="F1768" ca="1" si="407">IF(SUM(E1768:E1769)=0,"",SUM(E1768:E1769))</f>
        <v/>
      </c>
      <c r="G1768" s="158"/>
    </row>
    <row r="1769" spans="1:7" x14ac:dyDescent="0.25">
      <c r="B1769" s="159"/>
      <c r="C1769" s="67" t="str">
        <f ca="1">IF(OFFSET(Zdroj!BI$16,A1753-1,0)=0,"",CONCATENATE("C",$A$2+1," - ",Zdroj!$BI$15))</f>
        <v/>
      </c>
      <c r="D1769" s="65" t="str">
        <f ca="1">IF(C1769="","",CONCATENATE(OFFSET(Zdroj!BI$16,A1753-1,0)))</f>
        <v/>
      </c>
      <c r="E1769" s="34" t="str">
        <f ca="1">IF(C1769="","",OFFSET(Zdroj!BJ$16,A1753-1,0))</f>
        <v/>
      </c>
      <c r="F1769" s="157"/>
      <c r="G1769" s="158"/>
    </row>
    <row r="1770" spans="1:7" x14ac:dyDescent="0.25">
      <c r="A1770">
        <f>SUM((ROW()+15)/17)</f>
        <v>105</v>
      </c>
      <c r="B1770" s="159" t="str">
        <f ca="1">IF(OFFSET(Zdroj!$B$16,A1770-1,0)&gt;0,CONCATENATE(A1770,"
","___ ","
",OFFSET(Zdroj!$B$16,A1770-1,0)),"")</f>
        <v/>
      </c>
      <c r="C1770" s="67" t="str">
        <f ca="1">IF(OFFSET(Zdroj!AI$16,A1770-1,0)=0,"",CONCATENATE("A",$A$2," - ",Zdroj!$AI$15))</f>
        <v/>
      </c>
      <c r="D1770" s="65" t="str">
        <f ca="1">IF(C1770="","",CONCATENATE(OFFSET(Zdroj!AI$16,A1770-1,0)," - ",OFFSET(Zdroj!BK$16,A1770-1,0)))</f>
        <v/>
      </c>
      <c r="E1770" s="34" t="str">
        <f ca="1">IF(C1770="","",OFFSET(Zdroj!BL$16,A1770-1,0))</f>
        <v/>
      </c>
      <c r="F1770" s="157" t="str">
        <f t="shared" ref="F1770" ca="1" si="408">IF(SUM(E1770:E1775)=0,"",SUM(E1770:E1775))</f>
        <v/>
      </c>
      <c r="G1770" s="158" t="str">
        <f t="shared" ref="G1770" ca="1" si="409">IF(SUM(E1770:E1786)=0,"",SUM(E1770:E1786))</f>
        <v/>
      </c>
    </row>
    <row r="1771" spans="1:7" x14ac:dyDescent="0.25">
      <c r="B1771" s="159"/>
      <c r="C1771" s="67" t="str">
        <f ca="1">IF(OFFSET(Zdroj!AJ$16,A1770-1,0)=0,"",CONCATENATE("A",$A$2+1," - ",Zdroj!$AJ$15))</f>
        <v/>
      </c>
      <c r="D1771" s="65" t="str">
        <f ca="1">IF(C1771="","",CONCATENATE(OFFSET(Zdroj!AJ$16,A1770-1,0)," - ",OFFSET(Zdroj!BM$16,A1770-1,0)))</f>
        <v/>
      </c>
      <c r="E1771" s="34" t="str">
        <f ca="1">IF(C1771="","",OFFSET(Zdroj!BN$16,A1770-1,0))</f>
        <v/>
      </c>
      <c r="F1771" s="157"/>
      <c r="G1771" s="158"/>
    </row>
    <row r="1772" spans="1:7" x14ac:dyDescent="0.25">
      <c r="B1772" s="159"/>
      <c r="C1772" s="67" t="str">
        <f ca="1">IF(OFFSET(Zdroj!AK$16,A1770-1,0)=0,"",CONCATENATE("A",$A$2+2," - ",Zdroj!$AK$15))</f>
        <v/>
      </c>
      <c r="D1772" s="65" t="str">
        <f ca="1">IF(C1772="","",CONCATENATE(OFFSET(Zdroj!AK$16,A1770-1,0)," - ",OFFSET(Zdroj!BO$16,A1770-1,0)))</f>
        <v/>
      </c>
      <c r="E1772" s="34" t="str">
        <f ca="1">IF(C1772="","",OFFSET(Zdroj!BP$16,A1770-1,0))</f>
        <v/>
      </c>
      <c r="F1772" s="157"/>
      <c r="G1772" s="158"/>
    </row>
    <row r="1773" spans="1:7" x14ac:dyDescent="0.25">
      <c r="B1773" s="159"/>
      <c r="C1773" s="67" t="str">
        <f ca="1">IF(OFFSET(Zdroj!AL$16,A1770-1,0)=0,"",CONCATENATE("A",$A$2+3," - ",Zdroj!$AL$15))</f>
        <v/>
      </c>
      <c r="D1773" s="65" t="str">
        <f ca="1">IF(C1773="","",CONCATENATE(OFFSET(Zdroj!AL$16,A1770-1,0)," - ",OFFSET(Zdroj!BQ$16,A1770-1,0)))</f>
        <v/>
      </c>
      <c r="E1773" s="34" t="str">
        <f ca="1">IF(C1773="","",OFFSET(Zdroj!BR$16,A1770-1,0))</f>
        <v/>
      </c>
      <c r="F1773" s="157"/>
      <c r="G1773" s="158"/>
    </row>
    <row r="1774" spans="1:7" x14ac:dyDescent="0.25">
      <c r="B1774" s="159"/>
      <c r="C1774" s="67" t="str">
        <f ca="1">IF(OFFSET(Zdroj!AM$16,A1770-1,0)=0,"",CONCATENATE("A",$A$2+4," - ",Zdroj!$AM$15))</f>
        <v/>
      </c>
      <c r="D1774" s="65" t="str">
        <f ca="1">IF(C1774="","",CONCATENATE(OFFSET(Zdroj!AM$16,A1770-1,0)," - ",OFFSET(Zdroj!BS$16,A1770-1,0)))</f>
        <v/>
      </c>
      <c r="E1774" s="34" t="str">
        <f ca="1">IF(C1774="","",OFFSET(Zdroj!BT$16,A1770-1,0))</f>
        <v/>
      </c>
      <c r="F1774" s="157"/>
      <c r="G1774" s="158"/>
    </row>
    <row r="1775" spans="1:7" x14ac:dyDescent="0.25">
      <c r="B1775" s="159"/>
      <c r="C1775" s="67" t="str">
        <f ca="1">IF(OFFSET(Zdroj!AN$16,A1770-1,0)=0,"",CONCATENATE("A",$A$2+5," - ",Zdroj!$AN$15))</f>
        <v/>
      </c>
      <c r="D1775" s="65" t="str">
        <f ca="1">IF(C1775="","",CONCATENATE(OFFSET(Zdroj!AN$16,A1770-1,0)," - ",OFFSET(Zdroj!BU$16,A1770-1,0)))</f>
        <v/>
      </c>
      <c r="E1775" s="34" t="str">
        <f ca="1">IF(C1775="","",OFFSET(Zdroj!BV$16,A1770-1,0))</f>
        <v/>
      </c>
      <c r="F1775" s="157"/>
      <c r="G1775" s="158"/>
    </row>
    <row r="1776" spans="1:7" x14ac:dyDescent="0.25">
      <c r="B1776" s="159"/>
      <c r="C1776" s="67" t="str">
        <f ca="1">IF(OFFSET(Zdroj!AO$16,A1770-1,0)=0,"",CONCATENATE("B",$A$2," - ",Zdroj!$AO$15))</f>
        <v/>
      </c>
      <c r="D1776" s="65" t="str">
        <f ca="1">IF(C1776="","",CONCATENATE(OFFSET(Zdroj!AO$16,A1770-1,0)))</f>
        <v/>
      </c>
      <c r="E1776" s="34" t="str">
        <f ca="1">IF(C1776="","",OFFSET(Zdroj!AP$16,A1770-1,0))</f>
        <v/>
      </c>
      <c r="F1776" s="157" t="str">
        <f t="shared" ref="F1776" ca="1" si="410">IF(SUM(E1776:E1784)=0,"",SUM(E1776:E1784))</f>
        <v/>
      </c>
      <c r="G1776" s="158"/>
    </row>
    <row r="1777" spans="1:7" x14ac:dyDescent="0.25">
      <c r="B1777" s="159"/>
      <c r="C1777" s="67" t="str">
        <f ca="1">IF(OFFSET(Zdroj!AQ$16,A1770-1,0)=0,"",CONCATENATE("B",$A$2+1," - ",Zdroj!$AQ$15))</f>
        <v/>
      </c>
      <c r="D1777" s="65" t="str">
        <f ca="1">IF(C1777="","",CONCATENATE(OFFSET(Zdroj!AQ$16,A1770-1,0)))</f>
        <v/>
      </c>
      <c r="E1777" s="34" t="str">
        <f ca="1">IF(C1777="","",OFFSET(Zdroj!AR$16,A1770-1,0))</f>
        <v/>
      </c>
      <c r="F1777" s="157"/>
      <c r="G1777" s="158"/>
    </row>
    <row r="1778" spans="1:7" x14ac:dyDescent="0.25">
      <c r="B1778" s="159"/>
      <c r="C1778" s="67" t="str">
        <f ca="1">IF(OFFSET(Zdroj!AS$16,A1770-1,0)=0,"",CONCATENATE("B",$A$2+2," - ",Zdroj!$AS$15))</f>
        <v/>
      </c>
      <c r="D1778" s="65" t="str">
        <f ca="1">IF(C1778="","",CONCATENATE(OFFSET(Zdroj!AS$16,A1770-1,0)))</f>
        <v/>
      </c>
      <c r="E1778" s="34" t="str">
        <f ca="1">IF(C1778="","",OFFSET(Zdroj!AT$16,A1770-1,0))</f>
        <v/>
      </c>
      <c r="F1778" s="157"/>
      <c r="G1778" s="158"/>
    </row>
    <row r="1779" spans="1:7" x14ac:dyDescent="0.25">
      <c r="B1779" s="159"/>
      <c r="C1779" s="67" t="str">
        <f ca="1">IF(OFFSET(Zdroj!AU$16,A1770-1,0)=0,"",CONCATENATE("B",$A$2+3," - ",Zdroj!$AU$15))</f>
        <v/>
      </c>
      <c r="D1779" s="65" t="str">
        <f ca="1">IF(C1779="","",CONCATENATE(OFFSET(Zdroj!AU$16,A1770-1,0)))</f>
        <v/>
      </c>
      <c r="E1779" s="34" t="str">
        <f ca="1">IF(C1779="","",OFFSET(Zdroj!AV$16,A1770-1,0))</f>
        <v/>
      </c>
      <c r="F1779" s="157"/>
      <c r="G1779" s="158"/>
    </row>
    <row r="1780" spans="1:7" x14ac:dyDescent="0.25">
      <c r="B1780" s="159"/>
      <c r="C1780" s="67" t="str">
        <f ca="1">IF(OFFSET(Zdroj!AW$16,A1770-1,0)=0,"",CONCATENATE("B",$A$2+4," - ",Zdroj!$AW$15))</f>
        <v/>
      </c>
      <c r="D1780" s="65" t="str">
        <f ca="1">IF(C1780="","",CONCATENATE(OFFSET(Zdroj!AW$16,A1770-1,0)))</f>
        <v/>
      </c>
      <c r="E1780" s="34" t="str">
        <f ca="1">IF(C1780="","",OFFSET(Zdroj!AX$16,A1770-1,0))</f>
        <v/>
      </c>
      <c r="F1780" s="157"/>
      <c r="G1780" s="158"/>
    </row>
    <row r="1781" spans="1:7" x14ac:dyDescent="0.25">
      <c r="B1781" s="159"/>
      <c r="C1781" s="67" t="str">
        <f ca="1">IF(OFFSET(Zdroj!AY$16,A1770-1,0)=0,"",CONCATENATE("B",$A$2+5," - ",Zdroj!$AY$15))</f>
        <v/>
      </c>
      <c r="D1781" s="65" t="str">
        <f ca="1">IF(C1781="","",CONCATENATE(OFFSET(Zdroj!AY$16,A1770-1,0)))</f>
        <v/>
      </c>
      <c r="E1781" s="34" t="str">
        <f ca="1">IF(C1781="","",OFFSET(Zdroj!AZ$16,A1770-1,0))</f>
        <v/>
      </c>
      <c r="F1781" s="157"/>
      <c r="G1781" s="158"/>
    </row>
    <row r="1782" spans="1:7" x14ac:dyDescent="0.25">
      <c r="B1782" s="159"/>
      <c r="C1782" s="67" t="str">
        <f ca="1">IF(OFFSET(Zdroj!BA$16,A1770-1,0)=0,"",CONCATENATE("B",$A$2+6," - ",Zdroj!$BA$15))</f>
        <v/>
      </c>
      <c r="D1782" s="65" t="str">
        <f ca="1">IF(C1782="","",CONCATENATE(OFFSET(Zdroj!BA$16,A1770-1,0)))</f>
        <v/>
      </c>
      <c r="E1782" s="34" t="str">
        <f ca="1">IF(C1782="","",OFFSET(Zdroj!BB$16,A1770-1,0))</f>
        <v/>
      </c>
      <c r="F1782" s="157"/>
      <c r="G1782" s="158"/>
    </row>
    <row r="1783" spans="1:7" x14ac:dyDescent="0.25">
      <c r="B1783" s="159"/>
      <c r="C1783" s="67" t="str">
        <f ca="1">IF(OFFSET(Zdroj!BC$16,A1770-1,0)=0,"",CONCATENATE("B",$A$2+7," - ",Zdroj!$BC$15))</f>
        <v/>
      </c>
      <c r="D1783" s="65" t="str">
        <f ca="1">IF(C1783="","",CONCATENATE(OFFSET(Zdroj!BC$16,A1770-1,0)))</f>
        <v/>
      </c>
      <c r="E1783" s="34" t="str">
        <f ca="1">IF(C1783="","",OFFSET(Zdroj!BD$16,A1770-1,0))</f>
        <v/>
      </c>
      <c r="F1783" s="157"/>
      <c r="G1783" s="158"/>
    </row>
    <row r="1784" spans="1:7" x14ac:dyDescent="0.25">
      <c r="B1784" s="159"/>
      <c r="C1784" s="67" t="str">
        <f ca="1">IF(OFFSET(Zdroj!BE$16,A1770-1,0)=0,"",CONCATENATE("B",$A$2+8," - ",Zdroj!$BE$15))</f>
        <v/>
      </c>
      <c r="D1784" s="65" t="str">
        <f ca="1">IF(C1784="","",CONCATENATE(OFFSET(Zdroj!BE$16,A1770-1,0)))</f>
        <v/>
      </c>
      <c r="E1784" s="34" t="str">
        <f ca="1">IF(C1784="","",OFFSET(Zdroj!BF$16,A1770-1,0))</f>
        <v/>
      </c>
      <c r="F1784" s="157"/>
      <c r="G1784" s="158"/>
    </row>
    <row r="1785" spans="1:7" x14ac:dyDescent="0.25">
      <c r="B1785" s="159"/>
      <c r="C1785" s="67" t="str">
        <f ca="1">IF(OFFSET(Zdroj!BG$16,A1770-1,0)=0,"",CONCATENATE("C",$A$2," - ",Zdroj!$BG$15))</f>
        <v/>
      </c>
      <c r="D1785" s="65" t="str">
        <f ca="1">IF(C1785="","",CONCATENATE(OFFSET(Zdroj!BG$16,A1770-1,0)))</f>
        <v/>
      </c>
      <c r="E1785" s="34" t="str">
        <f ca="1">IF(C1785="","",OFFSET(Zdroj!BH$16,A1770-1,0))</f>
        <v/>
      </c>
      <c r="F1785" s="157" t="str">
        <f t="shared" ref="F1785" ca="1" si="411">IF(SUM(E1785:E1786)=0,"",SUM(E1785:E1786))</f>
        <v/>
      </c>
      <c r="G1785" s="158"/>
    </row>
    <row r="1786" spans="1:7" x14ac:dyDescent="0.25">
      <c r="B1786" s="159"/>
      <c r="C1786" s="67" t="str">
        <f ca="1">IF(OFFSET(Zdroj!BI$16,A1770-1,0)=0,"",CONCATENATE("C",$A$2+1," - ",Zdroj!$BI$15))</f>
        <v/>
      </c>
      <c r="D1786" s="65" t="str">
        <f ca="1">IF(C1786="","",CONCATENATE(OFFSET(Zdroj!BI$16,A1770-1,0)))</f>
        <v/>
      </c>
      <c r="E1786" s="34" t="str">
        <f ca="1">IF(C1786="","",OFFSET(Zdroj!BJ$16,A1770-1,0))</f>
        <v/>
      </c>
      <c r="F1786" s="157"/>
      <c r="G1786" s="158"/>
    </row>
    <row r="1787" spans="1:7" x14ac:dyDescent="0.25">
      <c r="A1787">
        <f>SUM((ROW()+15)/17)</f>
        <v>106</v>
      </c>
      <c r="B1787" s="159" t="str">
        <f ca="1">IF(OFFSET(Zdroj!$B$16,A1787-1,0)&gt;0,CONCATENATE(A1787,"
","___ ","
",OFFSET(Zdroj!$B$16,A1787-1,0)),"")</f>
        <v/>
      </c>
      <c r="C1787" s="67" t="str">
        <f ca="1">IF(OFFSET(Zdroj!AI$16,A1787-1,0)=0,"",CONCATENATE("A",$A$2," - ",Zdroj!$AI$15))</f>
        <v/>
      </c>
      <c r="D1787" s="65" t="str">
        <f ca="1">IF(C1787="","",CONCATENATE(OFFSET(Zdroj!AI$16,A1787-1,0)," - ",OFFSET(Zdroj!BK$16,A1787-1,0)))</f>
        <v/>
      </c>
      <c r="E1787" s="34" t="str">
        <f ca="1">IF(C1787="","",OFFSET(Zdroj!BL$16,A1787-1,0))</f>
        <v/>
      </c>
      <c r="F1787" s="157" t="str">
        <f t="shared" ref="F1787" ca="1" si="412">IF(SUM(E1787:E1792)=0,"",SUM(E1787:E1792))</f>
        <v/>
      </c>
      <c r="G1787" s="158" t="str">
        <f t="shared" ref="G1787" ca="1" si="413">IF(SUM(E1787:E1803)=0,"",SUM(E1787:E1803))</f>
        <v/>
      </c>
    </row>
    <row r="1788" spans="1:7" x14ac:dyDescent="0.25">
      <c r="B1788" s="159"/>
      <c r="C1788" s="67" t="str">
        <f ca="1">IF(OFFSET(Zdroj!AJ$16,A1787-1,0)=0,"",CONCATENATE("A",$A$2+1," - ",Zdroj!$AJ$15))</f>
        <v/>
      </c>
      <c r="D1788" s="65" t="str">
        <f ca="1">IF(C1788="","",CONCATENATE(OFFSET(Zdroj!AJ$16,A1787-1,0)," - ",OFFSET(Zdroj!BM$16,A1787-1,0)))</f>
        <v/>
      </c>
      <c r="E1788" s="34" t="str">
        <f ca="1">IF(C1788="","",OFFSET(Zdroj!BN$16,A1787-1,0))</f>
        <v/>
      </c>
      <c r="F1788" s="157"/>
      <c r="G1788" s="158"/>
    </row>
    <row r="1789" spans="1:7" x14ac:dyDescent="0.25">
      <c r="B1789" s="159"/>
      <c r="C1789" s="67" t="str">
        <f ca="1">IF(OFFSET(Zdroj!AK$16,A1787-1,0)=0,"",CONCATENATE("A",$A$2+2," - ",Zdroj!$AK$15))</f>
        <v/>
      </c>
      <c r="D1789" s="65" t="str">
        <f ca="1">IF(C1789="","",CONCATENATE(OFFSET(Zdroj!AK$16,A1787-1,0)," - ",OFFSET(Zdroj!BO$16,A1787-1,0)))</f>
        <v/>
      </c>
      <c r="E1789" s="34" t="str">
        <f ca="1">IF(C1789="","",OFFSET(Zdroj!BP$16,A1787-1,0))</f>
        <v/>
      </c>
      <c r="F1789" s="157"/>
      <c r="G1789" s="158"/>
    </row>
    <row r="1790" spans="1:7" x14ac:dyDescent="0.25">
      <c r="B1790" s="159"/>
      <c r="C1790" s="67" t="str">
        <f ca="1">IF(OFFSET(Zdroj!AL$16,A1787-1,0)=0,"",CONCATENATE("A",$A$2+3," - ",Zdroj!$AL$15))</f>
        <v/>
      </c>
      <c r="D1790" s="65" t="str">
        <f ca="1">IF(C1790="","",CONCATENATE(OFFSET(Zdroj!AL$16,A1787-1,0)," - ",OFFSET(Zdroj!BQ$16,A1787-1,0)))</f>
        <v/>
      </c>
      <c r="E1790" s="34" t="str">
        <f ca="1">IF(C1790="","",OFFSET(Zdroj!BR$16,A1787-1,0))</f>
        <v/>
      </c>
      <c r="F1790" s="157"/>
      <c r="G1790" s="158"/>
    </row>
    <row r="1791" spans="1:7" x14ac:dyDescent="0.25">
      <c r="B1791" s="159"/>
      <c r="C1791" s="67" t="str">
        <f ca="1">IF(OFFSET(Zdroj!AM$16,A1787-1,0)=0,"",CONCATENATE("A",$A$2+4," - ",Zdroj!$AM$15))</f>
        <v/>
      </c>
      <c r="D1791" s="65" t="str">
        <f ca="1">IF(C1791="","",CONCATENATE(OFFSET(Zdroj!AM$16,A1787-1,0)," - ",OFFSET(Zdroj!BS$16,A1787-1,0)))</f>
        <v/>
      </c>
      <c r="E1791" s="34" t="str">
        <f ca="1">IF(C1791="","",OFFSET(Zdroj!BT$16,A1787-1,0))</f>
        <v/>
      </c>
      <c r="F1791" s="157"/>
      <c r="G1791" s="158"/>
    </row>
    <row r="1792" spans="1:7" x14ac:dyDescent="0.25">
      <c r="B1792" s="159"/>
      <c r="C1792" s="67" t="str">
        <f ca="1">IF(OFFSET(Zdroj!AN$16,A1787-1,0)=0,"",CONCATENATE("A",$A$2+5," - ",Zdroj!$AN$15))</f>
        <v/>
      </c>
      <c r="D1792" s="65" t="str">
        <f ca="1">IF(C1792="","",CONCATENATE(OFFSET(Zdroj!AN$16,A1787-1,0)," - ",OFFSET(Zdroj!BU$16,A1787-1,0)))</f>
        <v/>
      </c>
      <c r="E1792" s="34" t="str">
        <f ca="1">IF(C1792="","",OFFSET(Zdroj!BV$16,A1787-1,0))</f>
        <v/>
      </c>
      <c r="F1792" s="157"/>
      <c r="G1792" s="158"/>
    </row>
    <row r="1793" spans="1:7" x14ac:dyDescent="0.25">
      <c r="B1793" s="159"/>
      <c r="C1793" s="67" t="str">
        <f ca="1">IF(OFFSET(Zdroj!AO$16,A1787-1,0)=0,"",CONCATENATE("B",$A$2," - ",Zdroj!$AO$15))</f>
        <v/>
      </c>
      <c r="D1793" s="65" t="str">
        <f ca="1">IF(C1793="","",CONCATENATE(OFFSET(Zdroj!AO$16,A1787-1,0)))</f>
        <v/>
      </c>
      <c r="E1793" s="34" t="str">
        <f ca="1">IF(C1793="","",OFFSET(Zdroj!AP$16,A1787-1,0))</f>
        <v/>
      </c>
      <c r="F1793" s="157" t="str">
        <f t="shared" ref="F1793" ca="1" si="414">IF(SUM(E1793:E1801)=0,"",SUM(E1793:E1801))</f>
        <v/>
      </c>
      <c r="G1793" s="158"/>
    </row>
    <row r="1794" spans="1:7" x14ac:dyDescent="0.25">
      <c r="B1794" s="159"/>
      <c r="C1794" s="67" t="str">
        <f ca="1">IF(OFFSET(Zdroj!AQ$16,A1787-1,0)=0,"",CONCATENATE("B",$A$2+1," - ",Zdroj!$AQ$15))</f>
        <v/>
      </c>
      <c r="D1794" s="65" t="str">
        <f ca="1">IF(C1794="","",CONCATENATE(OFFSET(Zdroj!AQ$16,A1787-1,0)))</f>
        <v/>
      </c>
      <c r="E1794" s="34" t="str">
        <f ca="1">IF(C1794="","",OFFSET(Zdroj!AR$16,A1787-1,0))</f>
        <v/>
      </c>
      <c r="F1794" s="157"/>
      <c r="G1794" s="158"/>
    </row>
    <row r="1795" spans="1:7" x14ac:dyDescent="0.25">
      <c r="B1795" s="159"/>
      <c r="C1795" s="67" t="str">
        <f ca="1">IF(OFFSET(Zdroj!AS$16,A1787-1,0)=0,"",CONCATENATE("B",$A$2+2," - ",Zdroj!$AS$15))</f>
        <v/>
      </c>
      <c r="D1795" s="65" t="str">
        <f ca="1">IF(C1795="","",CONCATENATE(OFFSET(Zdroj!AS$16,A1787-1,0)))</f>
        <v/>
      </c>
      <c r="E1795" s="34" t="str">
        <f ca="1">IF(C1795="","",OFFSET(Zdroj!AT$16,A1787-1,0))</f>
        <v/>
      </c>
      <c r="F1795" s="157"/>
      <c r="G1795" s="158"/>
    </row>
    <row r="1796" spans="1:7" x14ac:dyDescent="0.25">
      <c r="B1796" s="159"/>
      <c r="C1796" s="67" t="str">
        <f ca="1">IF(OFFSET(Zdroj!AU$16,A1787-1,0)=0,"",CONCATENATE("B",$A$2+3," - ",Zdroj!$AU$15))</f>
        <v/>
      </c>
      <c r="D1796" s="65" t="str">
        <f ca="1">IF(C1796="","",CONCATENATE(OFFSET(Zdroj!AU$16,A1787-1,0)))</f>
        <v/>
      </c>
      <c r="E1796" s="34" t="str">
        <f ca="1">IF(C1796="","",OFFSET(Zdroj!AV$16,A1787-1,0))</f>
        <v/>
      </c>
      <c r="F1796" s="157"/>
      <c r="G1796" s="158"/>
    </row>
    <row r="1797" spans="1:7" x14ac:dyDescent="0.25">
      <c r="B1797" s="159"/>
      <c r="C1797" s="67" t="str">
        <f ca="1">IF(OFFSET(Zdroj!AW$16,A1787-1,0)=0,"",CONCATENATE("B",$A$2+4," - ",Zdroj!$AW$15))</f>
        <v/>
      </c>
      <c r="D1797" s="65" t="str">
        <f ca="1">IF(C1797="","",CONCATENATE(OFFSET(Zdroj!AW$16,A1787-1,0)))</f>
        <v/>
      </c>
      <c r="E1797" s="34" t="str">
        <f ca="1">IF(C1797="","",OFFSET(Zdroj!AX$16,A1787-1,0))</f>
        <v/>
      </c>
      <c r="F1797" s="157"/>
      <c r="G1797" s="158"/>
    </row>
    <row r="1798" spans="1:7" x14ac:dyDescent="0.25">
      <c r="B1798" s="159"/>
      <c r="C1798" s="67" t="str">
        <f ca="1">IF(OFFSET(Zdroj!AY$16,A1787-1,0)=0,"",CONCATENATE("B",$A$2+5," - ",Zdroj!$AY$15))</f>
        <v/>
      </c>
      <c r="D1798" s="65" t="str">
        <f ca="1">IF(C1798="","",CONCATENATE(OFFSET(Zdroj!AY$16,A1787-1,0)))</f>
        <v/>
      </c>
      <c r="E1798" s="34" t="str">
        <f ca="1">IF(C1798="","",OFFSET(Zdroj!AZ$16,A1787-1,0))</f>
        <v/>
      </c>
      <c r="F1798" s="157"/>
      <c r="G1798" s="158"/>
    </row>
    <row r="1799" spans="1:7" x14ac:dyDescent="0.25">
      <c r="B1799" s="159"/>
      <c r="C1799" s="67" t="str">
        <f ca="1">IF(OFFSET(Zdroj!BA$16,A1787-1,0)=0,"",CONCATENATE("B",$A$2+6," - ",Zdroj!$BA$15))</f>
        <v/>
      </c>
      <c r="D1799" s="65" t="str">
        <f ca="1">IF(C1799="","",CONCATENATE(OFFSET(Zdroj!BA$16,A1787-1,0)))</f>
        <v/>
      </c>
      <c r="E1799" s="34" t="str">
        <f ca="1">IF(C1799="","",OFFSET(Zdroj!BB$16,A1787-1,0))</f>
        <v/>
      </c>
      <c r="F1799" s="157"/>
      <c r="G1799" s="158"/>
    </row>
    <row r="1800" spans="1:7" x14ac:dyDescent="0.25">
      <c r="B1800" s="159"/>
      <c r="C1800" s="67" t="str">
        <f ca="1">IF(OFFSET(Zdroj!BC$16,A1787-1,0)=0,"",CONCATENATE("B",$A$2+7," - ",Zdroj!$BC$15))</f>
        <v/>
      </c>
      <c r="D1800" s="65" t="str">
        <f ca="1">IF(C1800="","",CONCATENATE(OFFSET(Zdroj!BC$16,A1787-1,0)))</f>
        <v/>
      </c>
      <c r="E1800" s="34" t="str">
        <f ca="1">IF(C1800="","",OFFSET(Zdroj!BD$16,A1787-1,0))</f>
        <v/>
      </c>
      <c r="F1800" s="157"/>
      <c r="G1800" s="158"/>
    </row>
    <row r="1801" spans="1:7" x14ac:dyDescent="0.25">
      <c r="B1801" s="159"/>
      <c r="C1801" s="67" t="str">
        <f ca="1">IF(OFFSET(Zdroj!BE$16,A1787-1,0)=0,"",CONCATENATE("B",$A$2+8," - ",Zdroj!$BE$15))</f>
        <v/>
      </c>
      <c r="D1801" s="65" t="str">
        <f ca="1">IF(C1801="","",CONCATENATE(OFFSET(Zdroj!BE$16,A1787-1,0)))</f>
        <v/>
      </c>
      <c r="E1801" s="34" t="str">
        <f ca="1">IF(C1801="","",OFFSET(Zdroj!BF$16,A1787-1,0))</f>
        <v/>
      </c>
      <c r="F1801" s="157"/>
      <c r="G1801" s="158"/>
    </row>
    <row r="1802" spans="1:7" x14ac:dyDescent="0.25">
      <c r="B1802" s="159"/>
      <c r="C1802" s="67" t="str">
        <f ca="1">IF(OFFSET(Zdroj!BG$16,A1787-1,0)=0,"",CONCATENATE("C",$A$2," - ",Zdroj!$BG$15))</f>
        <v/>
      </c>
      <c r="D1802" s="65" t="str">
        <f ca="1">IF(C1802="","",CONCATENATE(OFFSET(Zdroj!BG$16,A1787-1,0)))</f>
        <v/>
      </c>
      <c r="E1802" s="34" t="str">
        <f ca="1">IF(C1802="","",OFFSET(Zdroj!BH$16,A1787-1,0))</f>
        <v/>
      </c>
      <c r="F1802" s="157" t="str">
        <f t="shared" ref="F1802" ca="1" si="415">IF(SUM(E1802:E1803)=0,"",SUM(E1802:E1803))</f>
        <v/>
      </c>
      <c r="G1802" s="158"/>
    </row>
    <row r="1803" spans="1:7" x14ac:dyDescent="0.25">
      <c r="B1803" s="159"/>
      <c r="C1803" s="67" t="str">
        <f ca="1">IF(OFFSET(Zdroj!BI$16,A1787-1,0)=0,"",CONCATENATE("C",$A$2+1," - ",Zdroj!$BI$15))</f>
        <v/>
      </c>
      <c r="D1803" s="65" t="str">
        <f ca="1">IF(C1803="","",CONCATENATE(OFFSET(Zdroj!BI$16,A1787-1,0)))</f>
        <v/>
      </c>
      <c r="E1803" s="34" t="str">
        <f ca="1">IF(C1803="","",OFFSET(Zdroj!BJ$16,A1787-1,0))</f>
        <v/>
      </c>
      <c r="F1803" s="157"/>
      <c r="G1803" s="158"/>
    </row>
    <row r="1804" spans="1:7" x14ac:dyDescent="0.25">
      <c r="A1804">
        <f>SUM((ROW()+15)/17)</f>
        <v>107</v>
      </c>
      <c r="B1804" s="159" t="str">
        <f ca="1">IF(OFFSET(Zdroj!$B$16,A1804-1,0)&gt;0,CONCATENATE(A1804,"
","___ ","
",OFFSET(Zdroj!$B$16,A1804-1,0)),"")</f>
        <v/>
      </c>
      <c r="C1804" s="67" t="str">
        <f ca="1">IF(OFFSET(Zdroj!AI$16,A1804-1,0)=0,"",CONCATENATE("A",$A$2," - ",Zdroj!$AI$15))</f>
        <v/>
      </c>
      <c r="D1804" s="65" t="str">
        <f ca="1">IF(C1804="","",CONCATENATE(OFFSET(Zdroj!AI$16,A1804-1,0)," - ",OFFSET(Zdroj!BK$16,A1804-1,0)))</f>
        <v/>
      </c>
      <c r="E1804" s="34" t="str">
        <f ca="1">IF(C1804="","",OFFSET(Zdroj!BL$16,A1804-1,0))</f>
        <v/>
      </c>
      <c r="F1804" s="157" t="str">
        <f t="shared" ref="F1804" ca="1" si="416">IF(SUM(E1804:E1809)=0,"",SUM(E1804:E1809))</f>
        <v/>
      </c>
      <c r="G1804" s="158" t="str">
        <f t="shared" ref="G1804" ca="1" si="417">IF(SUM(E1804:E1820)=0,"",SUM(E1804:E1820))</f>
        <v/>
      </c>
    </row>
    <row r="1805" spans="1:7" x14ac:dyDescent="0.25">
      <c r="B1805" s="159"/>
      <c r="C1805" s="67" t="str">
        <f ca="1">IF(OFFSET(Zdroj!AJ$16,A1804-1,0)=0,"",CONCATENATE("A",$A$2+1," - ",Zdroj!$AJ$15))</f>
        <v/>
      </c>
      <c r="D1805" s="65" t="str">
        <f ca="1">IF(C1805="","",CONCATENATE(OFFSET(Zdroj!AJ$16,A1804-1,0)," - ",OFFSET(Zdroj!BM$16,A1804-1,0)))</f>
        <v/>
      </c>
      <c r="E1805" s="34" t="str">
        <f ca="1">IF(C1805="","",OFFSET(Zdroj!BN$16,A1804-1,0))</f>
        <v/>
      </c>
      <c r="F1805" s="157"/>
      <c r="G1805" s="158"/>
    </row>
    <row r="1806" spans="1:7" x14ac:dyDescent="0.25">
      <c r="B1806" s="159"/>
      <c r="C1806" s="67" t="str">
        <f ca="1">IF(OFFSET(Zdroj!AK$16,A1804-1,0)=0,"",CONCATENATE("A",$A$2+2," - ",Zdroj!$AK$15))</f>
        <v/>
      </c>
      <c r="D1806" s="65" t="str">
        <f ca="1">IF(C1806="","",CONCATENATE(OFFSET(Zdroj!AK$16,A1804-1,0)," - ",OFFSET(Zdroj!BO$16,A1804-1,0)))</f>
        <v/>
      </c>
      <c r="E1806" s="34" t="str">
        <f ca="1">IF(C1806="","",OFFSET(Zdroj!BP$16,A1804-1,0))</f>
        <v/>
      </c>
      <c r="F1806" s="157"/>
      <c r="G1806" s="158"/>
    </row>
    <row r="1807" spans="1:7" x14ac:dyDescent="0.25">
      <c r="B1807" s="159"/>
      <c r="C1807" s="67" t="str">
        <f ca="1">IF(OFFSET(Zdroj!AL$16,A1804-1,0)=0,"",CONCATENATE("A",$A$2+3," - ",Zdroj!$AL$15))</f>
        <v/>
      </c>
      <c r="D1807" s="65" t="str">
        <f ca="1">IF(C1807="","",CONCATENATE(OFFSET(Zdroj!AL$16,A1804-1,0)," - ",OFFSET(Zdroj!BQ$16,A1804-1,0)))</f>
        <v/>
      </c>
      <c r="E1807" s="34" t="str">
        <f ca="1">IF(C1807="","",OFFSET(Zdroj!BR$16,A1804-1,0))</f>
        <v/>
      </c>
      <c r="F1807" s="157"/>
      <c r="G1807" s="158"/>
    </row>
    <row r="1808" spans="1:7" x14ac:dyDescent="0.25">
      <c r="B1808" s="159"/>
      <c r="C1808" s="67" t="str">
        <f ca="1">IF(OFFSET(Zdroj!AM$16,A1804-1,0)=0,"",CONCATENATE("A",$A$2+4," - ",Zdroj!$AM$15))</f>
        <v/>
      </c>
      <c r="D1808" s="65" t="str">
        <f ca="1">IF(C1808="","",CONCATENATE(OFFSET(Zdroj!AM$16,A1804-1,0)," - ",OFFSET(Zdroj!BS$16,A1804-1,0)))</f>
        <v/>
      </c>
      <c r="E1808" s="34" t="str">
        <f ca="1">IF(C1808="","",OFFSET(Zdroj!BT$16,A1804-1,0))</f>
        <v/>
      </c>
      <c r="F1808" s="157"/>
      <c r="G1808" s="158"/>
    </row>
    <row r="1809" spans="1:7" x14ac:dyDescent="0.25">
      <c r="B1809" s="159"/>
      <c r="C1809" s="67" t="str">
        <f ca="1">IF(OFFSET(Zdroj!AN$16,A1804-1,0)=0,"",CONCATENATE("A",$A$2+5," - ",Zdroj!$AN$15))</f>
        <v/>
      </c>
      <c r="D1809" s="65" t="str">
        <f ca="1">IF(C1809="","",CONCATENATE(OFFSET(Zdroj!AN$16,A1804-1,0)," - ",OFFSET(Zdroj!BU$16,A1804-1,0)))</f>
        <v/>
      </c>
      <c r="E1809" s="34" t="str">
        <f ca="1">IF(C1809="","",OFFSET(Zdroj!BV$16,A1804-1,0))</f>
        <v/>
      </c>
      <c r="F1809" s="157"/>
      <c r="G1809" s="158"/>
    </row>
    <row r="1810" spans="1:7" x14ac:dyDescent="0.25">
      <c r="B1810" s="159"/>
      <c r="C1810" s="67" t="str">
        <f ca="1">IF(OFFSET(Zdroj!AO$16,A1804-1,0)=0,"",CONCATENATE("B",$A$2," - ",Zdroj!$AO$15))</f>
        <v/>
      </c>
      <c r="D1810" s="65" t="str">
        <f ca="1">IF(C1810="","",CONCATENATE(OFFSET(Zdroj!AO$16,A1804-1,0)))</f>
        <v/>
      </c>
      <c r="E1810" s="34" t="str">
        <f ca="1">IF(C1810="","",OFFSET(Zdroj!AP$16,A1804-1,0))</f>
        <v/>
      </c>
      <c r="F1810" s="157" t="str">
        <f t="shared" ref="F1810" ca="1" si="418">IF(SUM(E1810:E1818)=0,"",SUM(E1810:E1818))</f>
        <v/>
      </c>
      <c r="G1810" s="158"/>
    </row>
    <row r="1811" spans="1:7" x14ac:dyDescent="0.25">
      <c r="B1811" s="159"/>
      <c r="C1811" s="67" t="str">
        <f ca="1">IF(OFFSET(Zdroj!AQ$16,A1804-1,0)=0,"",CONCATENATE("B",$A$2+1," - ",Zdroj!$AQ$15))</f>
        <v/>
      </c>
      <c r="D1811" s="65" t="str">
        <f ca="1">IF(C1811="","",CONCATENATE(OFFSET(Zdroj!AQ$16,A1804-1,0)))</f>
        <v/>
      </c>
      <c r="E1811" s="34" t="str">
        <f ca="1">IF(C1811="","",OFFSET(Zdroj!AR$16,A1804-1,0))</f>
        <v/>
      </c>
      <c r="F1811" s="157"/>
      <c r="G1811" s="158"/>
    </row>
    <row r="1812" spans="1:7" x14ac:dyDescent="0.25">
      <c r="B1812" s="159"/>
      <c r="C1812" s="67" t="str">
        <f ca="1">IF(OFFSET(Zdroj!AS$16,A1804-1,0)=0,"",CONCATENATE("B",$A$2+2," - ",Zdroj!$AS$15))</f>
        <v/>
      </c>
      <c r="D1812" s="65" t="str">
        <f ca="1">IF(C1812="","",CONCATENATE(OFFSET(Zdroj!AS$16,A1804-1,0)))</f>
        <v/>
      </c>
      <c r="E1812" s="34" t="str">
        <f ca="1">IF(C1812="","",OFFSET(Zdroj!AT$16,A1804-1,0))</f>
        <v/>
      </c>
      <c r="F1812" s="157"/>
      <c r="G1812" s="158"/>
    </row>
    <row r="1813" spans="1:7" x14ac:dyDescent="0.25">
      <c r="B1813" s="159"/>
      <c r="C1813" s="67" t="str">
        <f ca="1">IF(OFFSET(Zdroj!AU$16,A1804-1,0)=0,"",CONCATENATE("B",$A$2+3," - ",Zdroj!$AU$15))</f>
        <v/>
      </c>
      <c r="D1813" s="65" t="str">
        <f ca="1">IF(C1813="","",CONCATENATE(OFFSET(Zdroj!AU$16,A1804-1,0)))</f>
        <v/>
      </c>
      <c r="E1813" s="34" t="str">
        <f ca="1">IF(C1813="","",OFFSET(Zdroj!AV$16,A1804-1,0))</f>
        <v/>
      </c>
      <c r="F1813" s="157"/>
      <c r="G1813" s="158"/>
    </row>
    <row r="1814" spans="1:7" x14ac:dyDescent="0.25">
      <c r="B1814" s="159"/>
      <c r="C1814" s="67" t="str">
        <f ca="1">IF(OFFSET(Zdroj!AW$16,A1804-1,0)=0,"",CONCATENATE("B",$A$2+4," - ",Zdroj!$AW$15))</f>
        <v/>
      </c>
      <c r="D1814" s="65" t="str">
        <f ca="1">IF(C1814="","",CONCATENATE(OFFSET(Zdroj!AW$16,A1804-1,0)))</f>
        <v/>
      </c>
      <c r="E1814" s="34" t="str">
        <f ca="1">IF(C1814="","",OFFSET(Zdroj!AX$16,A1804-1,0))</f>
        <v/>
      </c>
      <c r="F1814" s="157"/>
      <c r="G1814" s="158"/>
    </row>
    <row r="1815" spans="1:7" x14ac:dyDescent="0.25">
      <c r="B1815" s="159"/>
      <c r="C1815" s="67" t="str">
        <f ca="1">IF(OFFSET(Zdroj!AY$16,A1804-1,0)=0,"",CONCATENATE("B",$A$2+5," - ",Zdroj!$AY$15))</f>
        <v/>
      </c>
      <c r="D1815" s="65" t="str">
        <f ca="1">IF(C1815="","",CONCATENATE(OFFSET(Zdroj!AY$16,A1804-1,0)))</f>
        <v/>
      </c>
      <c r="E1815" s="34" t="str">
        <f ca="1">IF(C1815="","",OFFSET(Zdroj!AZ$16,A1804-1,0))</f>
        <v/>
      </c>
      <c r="F1815" s="157"/>
      <c r="G1815" s="158"/>
    </row>
    <row r="1816" spans="1:7" x14ac:dyDescent="0.25">
      <c r="B1816" s="159"/>
      <c r="C1816" s="67" t="str">
        <f ca="1">IF(OFFSET(Zdroj!BA$16,A1804-1,0)=0,"",CONCATENATE("B",$A$2+6," - ",Zdroj!$BA$15))</f>
        <v/>
      </c>
      <c r="D1816" s="65" t="str">
        <f ca="1">IF(C1816="","",CONCATENATE(OFFSET(Zdroj!BA$16,A1804-1,0)))</f>
        <v/>
      </c>
      <c r="E1816" s="34" t="str">
        <f ca="1">IF(C1816="","",OFFSET(Zdroj!BB$16,A1804-1,0))</f>
        <v/>
      </c>
      <c r="F1816" s="157"/>
      <c r="G1816" s="158"/>
    </row>
    <row r="1817" spans="1:7" x14ac:dyDescent="0.25">
      <c r="B1817" s="159"/>
      <c r="C1817" s="67" t="str">
        <f ca="1">IF(OFFSET(Zdroj!BC$16,A1804-1,0)=0,"",CONCATENATE("B",$A$2+7," - ",Zdroj!$BC$15))</f>
        <v/>
      </c>
      <c r="D1817" s="65" t="str">
        <f ca="1">IF(C1817="","",CONCATENATE(OFFSET(Zdroj!BC$16,A1804-1,0)))</f>
        <v/>
      </c>
      <c r="E1817" s="34" t="str">
        <f ca="1">IF(C1817="","",OFFSET(Zdroj!BD$16,A1804-1,0))</f>
        <v/>
      </c>
      <c r="F1817" s="157"/>
      <c r="G1817" s="158"/>
    </row>
    <row r="1818" spans="1:7" x14ac:dyDescent="0.25">
      <c r="B1818" s="159"/>
      <c r="C1818" s="67" t="str">
        <f ca="1">IF(OFFSET(Zdroj!BE$16,A1804-1,0)=0,"",CONCATENATE("B",$A$2+8," - ",Zdroj!$BE$15))</f>
        <v/>
      </c>
      <c r="D1818" s="65" t="str">
        <f ca="1">IF(C1818="","",CONCATENATE(OFFSET(Zdroj!BE$16,A1804-1,0)))</f>
        <v/>
      </c>
      <c r="E1818" s="34" t="str">
        <f ca="1">IF(C1818="","",OFFSET(Zdroj!BF$16,A1804-1,0))</f>
        <v/>
      </c>
      <c r="F1818" s="157"/>
      <c r="G1818" s="158"/>
    </row>
    <row r="1819" spans="1:7" x14ac:dyDescent="0.25">
      <c r="B1819" s="159"/>
      <c r="C1819" s="67" t="str">
        <f ca="1">IF(OFFSET(Zdroj!BG$16,A1804-1,0)=0,"",CONCATENATE("C",$A$2," - ",Zdroj!$BG$15))</f>
        <v/>
      </c>
      <c r="D1819" s="65" t="str">
        <f ca="1">IF(C1819="","",CONCATENATE(OFFSET(Zdroj!BG$16,A1804-1,0)))</f>
        <v/>
      </c>
      <c r="E1819" s="34" t="str">
        <f ca="1">IF(C1819="","",OFFSET(Zdroj!BH$16,A1804-1,0))</f>
        <v/>
      </c>
      <c r="F1819" s="157" t="str">
        <f t="shared" ref="F1819" ca="1" si="419">IF(SUM(E1819:E1820)=0,"",SUM(E1819:E1820))</f>
        <v/>
      </c>
      <c r="G1819" s="158"/>
    </row>
    <row r="1820" spans="1:7" x14ac:dyDescent="0.25">
      <c r="B1820" s="159"/>
      <c r="C1820" s="67" t="str">
        <f ca="1">IF(OFFSET(Zdroj!BI$16,A1804-1,0)=0,"",CONCATENATE("C",$A$2+1," - ",Zdroj!$BI$15))</f>
        <v/>
      </c>
      <c r="D1820" s="65" t="str">
        <f ca="1">IF(C1820="","",CONCATENATE(OFFSET(Zdroj!BI$16,A1804-1,0)))</f>
        <v/>
      </c>
      <c r="E1820" s="34" t="str">
        <f ca="1">IF(C1820="","",OFFSET(Zdroj!BJ$16,A1804-1,0))</f>
        <v/>
      </c>
      <c r="F1820" s="157"/>
      <c r="G1820" s="158"/>
    </row>
    <row r="1821" spans="1:7" x14ac:dyDescent="0.25">
      <c r="A1821">
        <f>SUM((ROW()+15)/17)</f>
        <v>108</v>
      </c>
      <c r="B1821" s="159" t="str">
        <f ca="1">IF(OFFSET(Zdroj!$B$16,A1821-1,0)&gt;0,CONCATENATE(A1821,"
","___ ","
",OFFSET(Zdroj!$B$16,A1821-1,0)),"")</f>
        <v/>
      </c>
      <c r="C1821" s="67" t="str">
        <f ca="1">IF(OFFSET(Zdroj!AI$16,A1821-1,0)=0,"",CONCATENATE("A",$A$2," - ",Zdroj!$AI$15))</f>
        <v/>
      </c>
      <c r="D1821" s="65" t="str">
        <f ca="1">IF(C1821="","",CONCATENATE(OFFSET(Zdroj!AI$16,A1821-1,0)," - ",OFFSET(Zdroj!BK$16,A1821-1,0)))</f>
        <v/>
      </c>
      <c r="E1821" s="34" t="str">
        <f ca="1">IF(C1821="","",OFFSET(Zdroj!BL$16,A1821-1,0))</f>
        <v/>
      </c>
      <c r="F1821" s="157" t="str">
        <f t="shared" ref="F1821" ca="1" si="420">IF(SUM(E1821:E1826)=0,"",SUM(E1821:E1826))</f>
        <v/>
      </c>
      <c r="G1821" s="158" t="str">
        <f t="shared" ref="G1821" ca="1" si="421">IF(SUM(E1821:E1837)=0,"",SUM(E1821:E1837))</f>
        <v/>
      </c>
    </row>
    <row r="1822" spans="1:7" x14ac:dyDescent="0.25">
      <c r="B1822" s="159"/>
      <c r="C1822" s="67" t="str">
        <f ca="1">IF(OFFSET(Zdroj!AJ$16,A1821-1,0)=0,"",CONCATENATE("A",$A$2+1," - ",Zdroj!$AJ$15))</f>
        <v/>
      </c>
      <c r="D1822" s="65" t="str">
        <f ca="1">IF(C1822="","",CONCATENATE(OFFSET(Zdroj!AJ$16,A1821-1,0)," - ",OFFSET(Zdroj!BM$16,A1821-1,0)))</f>
        <v/>
      </c>
      <c r="E1822" s="34" t="str">
        <f ca="1">IF(C1822="","",OFFSET(Zdroj!BN$16,A1821-1,0))</f>
        <v/>
      </c>
      <c r="F1822" s="157"/>
      <c r="G1822" s="158"/>
    </row>
    <row r="1823" spans="1:7" x14ac:dyDescent="0.25">
      <c r="B1823" s="159"/>
      <c r="C1823" s="67" t="str">
        <f ca="1">IF(OFFSET(Zdroj!AK$16,A1821-1,0)=0,"",CONCATENATE("A",$A$2+2," - ",Zdroj!$AK$15))</f>
        <v/>
      </c>
      <c r="D1823" s="65" t="str">
        <f ca="1">IF(C1823="","",CONCATENATE(OFFSET(Zdroj!AK$16,A1821-1,0)," - ",OFFSET(Zdroj!BO$16,A1821-1,0)))</f>
        <v/>
      </c>
      <c r="E1823" s="34" t="str">
        <f ca="1">IF(C1823="","",OFFSET(Zdroj!BP$16,A1821-1,0))</f>
        <v/>
      </c>
      <c r="F1823" s="157"/>
      <c r="G1823" s="158"/>
    </row>
    <row r="1824" spans="1:7" x14ac:dyDescent="0.25">
      <c r="B1824" s="159"/>
      <c r="C1824" s="67" t="str">
        <f ca="1">IF(OFFSET(Zdroj!AL$16,A1821-1,0)=0,"",CONCATENATE("A",$A$2+3," - ",Zdroj!$AL$15))</f>
        <v/>
      </c>
      <c r="D1824" s="65" t="str">
        <f ca="1">IF(C1824="","",CONCATENATE(OFFSET(Zdroj!AL$16,A1821-1,0)," - ",OFFSET(Zdroj!BQ$16,A1821-1,0)))</f>
        <v/>
      </c>
      <c r="E1824" s="34" t="str">
        <f ca="1">IF(C1824="","",OFFSET(Zdroj!BR$16,A1821-1,0))</f>
        <v/>
      </c>
      <c r="F1824" s="157"/>
      <c r="G1824" s="158"/>
    </row>
    <row r="1825" spans="1:7" x14ac:dyDescent="0.25">
      <c r="B1825" s="159"/>
      <c r="C1825" s="67" t="str">
        <f ca="1">IF(OFFSET(Zdroj!AM$16,A1821-1,0)=0,"",CONCATENATE("A",$A$2+4," - ",Zdroj!$AM$15))</f>
        <v/>
      </c>
      <c r="D1825" s="65" t="str">
        <f ca="1">IF(C1825="","",CONCATENATE(OFFSET(Zdroj!AM$16,A1821-1,0)," - ",OFFSET(Zdroj!BS$16,A1821-1,0)))</f>
        <v/>
      </c>
      <c r="E1825" s="34" t="str">
        <f ca="1">IF(C1825="","",OFFSET(Zdroj!BT$16,A1821-1,0))</f>
        <v/>
      </c>
      <c r="F1825" s="157"/>
      <c r="G1825" s="158"/>
    </row>
    <row r="1826" spans="1:7" x14ac:dyDescent="0.25">
      <c r="B1826" s="159"/>
      <c r="C1826" s="67" t="str">
        <f ca="1">IF(OFFSET(Zdroj!AN$16,A1821-1,0)=0,"",CONCATENATE("A",$A$2+5," - ",Zdroj!$AN$15))</f>
        <v/>
      </c>
      <c r="D1826" s="65" t="str">
        <f ca="1">IF(C1826="","",CONCATENATE(OFFSET(Zdroj!AN$16,A1821-1,0)," - ",OFFSET(Zdroj!BU$16,A1821-1,0)))</f>
        <v/>
      </c>
      <c r="E1826" s="34" t="str">
        <f ca="1">IF(C1826="","",OFFSET(Zdroj!BV$16,A1821-1,0))</f>
        <v/>
      </c>
      <c r="F1826" s="157"/>
      <c r="G1826" s="158"/>
    </row>
    <row r="1827" spans="1:7" x14ac:dyDescent="0.25">
      <c r="B1827" s="159"/>
      <c r="C1827" s="67" t="str">
        <f ca="1">IF(OFFSET(Zdroj!AO$16,A1821-1,0)=0,"",CONCATENATE("B",$A$2," - ",Zdroj!$AO$15))</f>
        <v/>
      </c>
      <c r="D1827" s="65" t="str">
        <f ca="1">IF(C1827="","",CONCATENATE(OFFSET(Zdroj!AO$16,A1821-1,0)))</f>
        <v/>
      </c>
      <c r="E1827" s="34" t="str">
        <f ca="1">IF(C1827="","",OFFSET(Zdroj!AP$16,A1821-1,0))</f>
        <v/>
      </c>
      <c r="F1827" s="157" t="str">
        <f t="shared" ref="F1827" ca="1" si="422">IF(SUM(E1827:E1835)=0,"",SUM(E1827:E1835))</f>
        <v/>
      </c>
      <c r="G1827" s="158"/>
    </row>
    <row r="1828" spans="1:7" x14ac:dyDescent="0.25">
      <c r="B1828" s="159"/>
      <c r="C1828" s="67" t="str">
        <f ca="1">IF(OFFSET(Zdroj!AQ$16,A1821-1,0)=0,"",CONCATENATE("B",$A$2+1," - ",Zdroj!$AQ$15))</f>
        <v/>
      </c>
      <c r="D1828" s="65" t="str">
        <f ca="1">IF(C1828="","",CONCATENATE(OFFSET(Zdroj!AQ$16,A1821-1,0)))</f>
        <v/>
      </c>
      <c r="E1828" s="34" t="str">
        <f ca="1">IF(C1828="","",OFFSET(Zdroj!AR$16,A1821-1,0))</f>
        <v/>
      </c>
      <c r="F1828" s="157"/>
      <c r="G1828" s="158"/>
    </row>
    <row r="1829" spans="1:7" x14ac:dyDescent="0.25">
      <c r="B1829" s="159"/>
      <c r="C1829" s="67" t="str">
        <f ca="1">IF(OFFSET(Zdroj!AS$16,A1821-1,0)=0,"",CONCATENATE("B",$A$2+2," - ",Zdroj!$AS$15))</f>
        <v/>
      </c>
      <c r="D1829" s="65" t="str">
        <f ca="1">IF(C1829="","",CONCATENATE(OFFSET(Zdroj!AS$16,A1821-1,0)))</f>
        <v/>
      </c>
      <c r="E1829" s="34" t="str">
        <f ca="1">IF(C1829="","",OFFSET(Zdroj!AT$16,A1821-1,0))</f>
        <v/>
      </c>
      <c r="F1829" s="157"/>
      <c r="G1829" s="158"/>
    </row>
    <row r="1830" spans="1:7" x14ac:dyDescent="0.25">
      <c r="B1830" s="159"/>
      <c r="C1830" s="67" t="str">
        <f ca="1">IF(OFFSET(Zdroj!AU$16,A1821-1,0)=0,"",CONCATENATE("B",$A$2+3," - ",Zdroj!$AU$15))</f>
        <v/>
      </c>
      <c r="D1830" s="65" t="str">
        <f ca="1">IF(C1830="","",CONCATENATE(OFFSET(Zdroj!AU$16,A1821-1,0)))</f>
        <v/>
      </c>
      <c r="E1830" s="34" t="str">
        <f ca="1">IF(C1830="","",OFFSET(Zdroj!AV$16,A1821-1,0))</f>
        <v/>
      </c>
      <c r="F1830" s="157"/>
      <c r="G1830" s="158"/>
    </row>
    <row r="1831" spans="1:7" x14ac:dyDescent="0.25">
      <c r="B1831" s="159"/>
      <c r="C1831" s="67" t="str">
        <f ca="1">IF(OFFSET(Zdroj!AW$16,A1821-1,0)=0,"",CONCATENATE("B",$A$2+4," - ",Zdroj!$AW$15))</f>
        <v/>
      </c>
      <c r="D1831" s="65" t="str">
        <f ca="1">IF(C1831="","",CONCATENATE(OFFSET(Zdroj!AW$16,A1821-1,0)))</f>
        <v/>
      </c>
      <c r="E1831" s="34" t="str">
        <f ca="1">IF(C1831="","",OFFSET(Zdroj!AX$16,A1821-1,0))</f>
        <v/>
      </c>
      <c r="F1831" s="157"/>
      <c r="G1831" s="158"/>
    </row>
    <row r="1832" spans="1:7" x14ac:dyDescent="0.25">
      <c r="B1832" s="159"/>
      <c r="C1832" s="67" t="str">
        <f ca="1">IF(OFFSET(Zdroj!AY$16,A1821-1,0)=0,"",CONCATENATE("B",$A$2+5," - ",Zdroj!$AY$15))</f>
        <v/>
      </c>
      <c r="D1832" s="65" t="str">
        <f ca="1">IF(C1832="","",CONCATENATE(OFFSET(Zdroj!AY$16,A1821-1,0)))</f>
        <v/>
      </c>
      <c r="E1832" s="34" t="str">
        <f ca="1">IF(C1832="","",OFFSET(Zdroj!AZ$16,A1821-1,0))</f>
        <v/>
      </c>
      <c r="F1832" s="157"/>
      <c r="G1832" s="158"/>
    </row>
    <row r="1833" spans="1:7" x14ac:dyDescent="0.25">
      <c r="B1833" s="159"/>
      <c r="C1833" s="67" t="str">
        <f ca="1">IF(OFFSET(Zdroj!BA$16,A1821-1,0)=0,"",CONCATENATE("B",$A$2+6," - ",Zdroj!$BA$15))</f>
        <v/>
      </c>
      <c r="D1833" s="65" t="str">
        <f ca="1">IF(C1833="","",CONCATENATE(OFFSET(Zdroj!BA$16,A1821-1,0)))</f>
        <v/>
      </c>
      <c r="E1833" s="34" t="str">
        <f ca="1">IF(C1833="","",OFFSET(Zdroj!BB$16,A1821-1,0))</f>
        <v/>
      </c>
      <c r="F1833" s="157"/>
      <c r="G1833" s="158"/>
    </row>
    <row r="1834" spans="1:7" x14ac:dyDescent="0.25">
      <c r="B1834" s="159"/>
      <c r="C1834" s="67" t="str">
        <f ca="1">IF(OFFSET(Zdroj!BC$16,A1821-1,0)=0,"",CONCATENATE("B",$A$2+7," - ",Zdroj!$BC$15))</f>
        <v/>
      </c>
      <c r="D1834" s="65" t="str">
        <f ca="1">IF(C1834="","",CONCATENATE(OFFSET(Zdroj!BC$16,A1821-1,0)))</f>
        <v/>
      </c>
      <c r="E1834" s="34" t="str">
        <f ca="1">IF(C1834="","",OFFSET(Zdroj!BD$16,A1821-1,0))</f>
        <v/>
      </c>
      <c r="F1834" s="157"/>
      <c r="G1834" s="158"/>
    </row>
    <row r="1835" spans="1:7" x14ac:dyDescent="0.25">
      <c r="B1835" s="159"/>
      <c r="C1835" s="67" t="str">
        <f ca="1">IF(OFFSET(Zdroj!BE$16,A1821-1,0)=0,"",CONCATENATE("B",$A$2+8," - ",Zdroj!$BE$15))</f>
        <v/>
      </c>
      <c r="D1835" s="65" t="str">
        <f ca="1">IF(C1835="","",CONCATENATE(OFFSET(Zdroj!BE$16,A1821-1,0)))</f>
        <v/>
      </c>
      <c r="E1835" s="34" t="str">
        <f ca="1">IF(C1835="","",OFFSET(Zdroj!BF$16,A1821-1,0))</f>
        <v/>
      </c>
      <c r="F1835" s="157"/>
      <c r="G1835" s="158"/>
    </row>
    <row r="1836" spans="1:7" x14ac:dyDescent="0.25">
      <c r="B1836" s="159"/>
      <c r="C1836" s="67" t="str">
        <f ca="1">IF(OFFSET(Zdroj!BG$16,A1821-1,0)=0,"",CONCATENATE("C",$A$2," - ",Zdroj!$BG$15))</f>
        <v/>
      </c>
      <c r="D1836" s="65" t="str">
        <f ca="1">IF(C1836="","",CONCATENATE(OFFSET(Zdroj!BG$16,A1821-1,0)))</f>
        <v/>
      </c>
      <c r="E1836" s="34" t="str">
        <f ca="1">IF(C1836="","",OFFSET(Zdroj!BH$16,A1821-1,0))</f>
        <v/>
      </c>
      <c r="F1836" s="157" t="str">
        <f t="shared" ref="F1836" ca="1" si="423">IF(SUM(E1836:E1837)=0,"",SUM(E1836:E1837))</f>
        <v/>
      </c>
      <c r="G1836" s="158"/>
    </row>
    <row r="1837" spans="1:7" x14ac:dyDescent="0.25">
      <c r="B1837" s="159"/>
      <c r="C1837" s="67" t="str">
        <f ca="1">IF(OFFSET(Zdroj!BI$16,A1821-1,0)=0,"",CONCATENATE("C",$A$2+1," - ",Zdroj!$BI$15))</f>
        <v/>
      </c>
      <c r="D1837" s="65" t="str">
        <f ca="1">IF(C1837="","",CONCATENATE(OFFSET(Zdroj!BI$16,A1821-1,0)))</f>
        <v/>
      </c>
      <c r="E1837" s="34" t="str">
        <f ca="1">IF(C1837="","",OFFSET(Zdroj!BJ$16,A1821-1,0))</f>
        <v/>
      </c>
      <c r="F1837" s="157"/>
      <c r="G1837" s="158"/>
    </row>
    <row r="1838" spans="1:7" x14ac:dyDescent="0.25">
      <c r="A1838">
        <f>SUM((ROW()+15)/17)</f>
        <v>109</v>
      </c>
      <c r="B1838" s="159" t="str">
        <f ca="1">IF(OFFSET(Zdroj!$B$16,A1838-1,0)&gt;0,CONCATENATE(A1838,"
","___ ","
",OFFSET(Zdroj!$B$16,A1838-1,0)),"")</f>
        <v/>
      </c>
      <c r="C1838" s="67" t="str">
        <f ca="1">IF(OFFSET(Zdroj!AI$16,A1838-1,0)=0,"",CONCATENATE("A",$A$2," - ",Zdroj!$AI$15))</f>
        <v/>
      </c>
      <c r="D1838" s="65" t="str">
        <f ca="1">IF(C1838="","",CONCATENATE(OFFSET(Zdroj!AI$16,A1838-1,0)," - ",OFFSET(Zdroj!BK$16,A1838-1,0)))</f>
        <v/>
      </c>
      <c r="E1838" s="34" t="str">
        <f ca="1">IF(C1838="","",OFFSET(Zdroj!BL$16,A1838-1,0))</f>
        <v/>
      </c>
      <c r="F1838" s="157" t="str">
        <f t="shared" ref="F1838" ca="1" si="424">IF(SUM(E1838:E1843)=0,"",SUM(E1838:E1843))</f>
        <v/>
      </c>
      <c r="G1838" s="158" t="str">
        <f t="shared" ref="G1838" ca="1" si="425">IF(SUM(E1838:E1854)=0,"",SUM(E1838:E1854))</f>
        <v/>
      </c>
    </row>
    <row r="1839" spans="1:7" x14ac:dyDescent="0.25">
      <c r="B1839" s="159"/>
      <c r="C1839" s="67" t="str">
        <f ca="1">IF(OFFSET(Zdroj!AJ$16,A1838-1,0)=0,"",CONCATENATE("A",$A$2+1," - ",Zdroj!$AJ$15))</f>
        <v/>
      </c>
      <c r="D1839" s="65" t="str">
        <f ca="1">IF(C1839="","",CONCATENATE(OFFSET(Zdroj!AJ$16,A1838-1,0)," - ",OFFSET(Zdroj!BM$16,A1838-1,0)))</f>
        <v/>
      </c>
      <c r="E1839" s="34" t="str">
        <f ca="1">IF(C1839="","",OFFSET(Zdroj!BN$16,A1838-1,0))</f>
        <v/>
      </c>
      <c r="F1839" s="157"/>
      <c r="G1839" s="158"/>
    </row>
    <row r="1840" spans="1:7" x14ac:dyDescent="0.25">
      <c r="B1840" s="159"/>
      <c r="C1840" s="67" t="str">
        <f ca="1">IF(OFFSET(Zdroj!AK$16,A1838-1,0)=0,"",CONCATENATE("A",$A$2+2," - ",Zdroj!$AK$15))</f>
        <v/>
      </c>
      <c r="D1840" s="65" t="str">
        <f ca="1">IF(C1840="","",CONCATENATE(OFFSET(Zdroj!AK$16,A1838-1,0)," - ",OFFSET(Zdroj!BO$16,A1838-1,0)))</f>
        <v/>
      </c>
      <c r="E1840" s="34" t="str">
        <f ca="1">IF(C1840="","",OFFSET(Zdroj!BP$16,A1838-1,0))</f>
        <v/>
      </c>
      <c r="F1840" s="157"/>
      <c r="G1840" s="158"/>
    </row>
    <row r="1841" spans="1:7" x14ac:dyDescent="0.25">
      <c r="B1841" s="159"/>
      <c r="C1841" s="67" t="str">
        <f ca="1">IF(OFFSET(Zdroj!AL$16,A1838-1,0)=0,"",CONCATENATE("A",$A$2+3," - ",Zdroj!$AL$15))</f>
        <v/>
      </c>
      <c r="D1841" s="65" t="str">
        <f ca="1">IF(C1841="","",CONCATENATE(OFFSET(Zdroj!AL$16,A1838-1,0)," - ",OFFSET(Zdroj!BQ$16,A1838-1,0)))</f>
        <v/>
      </c>
      <c r="E1841" s="34" t="str">
        <f ca="1">IF(C1841="","",OFFSET(Zdroj!BR$16,A1838-1,0))</f>
        <v/>
      </c>
      <c r="F1841" s="157"/>
      <c r="G1841" s="158"/>
    </row>
    <row r="1842" spans="1:7" x14ac:dyDescent="0.25">
      <c r="B1842" s="159"/>
      <c r="C1842" s="67" t="str">
        <f ca="1">IF(OFFSET(Zdroj!AM$16,A1838-1,0)=0,"",CONCATENATE("A",$A$2+4," - ",Zdroj!$AM$15))</f>
        <v/>
      </c>
      <c r="D1842" s="65" t="str">
        <f ca="1">IF(C1842="","",CONCATENATE(OFFSET(Zdroj!AM$16,A1838-1,0)," - ",OFFSET(Zdroj!BS$16,A1838-1,0)))</f>
        <v/>
      </c>
      <c r="E1842" s="34" t="str">
        <f ca="1">IF(C1842="","",OFFSET(Zdroj!BT$16,A1838-1,0))</f>
        <v/>
      </c>
      <c r="F1842" s="157"/>
      <c r="G1842" s="158"/>
    </row>
    <row r="1843" spans="1:7" x14ac:dyDescent="0.25">
      <c r="B1843" s="159"/>
      <c r="C1843" s="67" t="str">
        <f ca="1">IF(OFFSET(Zdroj!AN$16,A1838-1,0)=0,"",CONCATENATE("A",$A$2+5," - ",Zdroj!$AN$15))</f>
        <v/>
      </c>
      <c r="D1843" s="65" t="str">
        <f ca="1">IF(C1843="","",CONCATENATE(OFFSET(Zdroj!AN$16,A1838-1,0)," - ",OFFSET(Zdroj!BU$16,A1838-1,0)))</f>
        <v/>
      </c>
      <c r="E1843" s="34" t="str">
        <f ca="1">IF(C1843="","",OFFSET(Zdroj!BV$16,A1838-1,0))</f>
        <v/>
      </c>
      <c r="F1843" s="157"/>
      <c r="G1843" s="158"/>
    </row>
    <row r="1844" spans="1:7" x14ac:dyDescent="0.25">
      <c r="B1844" s="159"/>
      <c r="C1844" s="67" t="str">
        <f ca="1">IF(OFFSET(Zdroj!AO$16,A1838-1,0)=0,"",CONCATENATE("B",$A$2," - ",Zdroj!$AO$15))</f>
        <v/>
      </c>
      <c r="D1844" s="65" t="str">
        <f ca="1">IF(C1844="","",CONCATENATE(OFFSET(Zdroj!AO$16,A1838-1,0)))</f>
        <v/>
      </c>
      <c r="E1844" s="34" t="str">
        <f ca="1">IF(C1844="","",OFFSET(Zdroj!AP$16,A1838-1,0))</f>
        <v/>
      </c>
      <c r="F1844" s="157" t="str">
        <f t="shared" ref="F1844" ca="1" si="426">IF(SUM(E1844:E1852)=0,"",SUM(E1844:E1852))</f>
        <v/>
      </c>
      <c r="G1844" s="158"/>
    </row>
    <row r="1845" spans="1:7" x14ac:dyDescent="0.25">
      <c r="B1845" s="159"/>
      <c r="C1845" s="67" t="str">
        <f ca="1">IF(OFFSET(Zdroj!AQ$16,A1838-1,0)=0,"",CONCATENATE("B",$A$2+1," - ",Zdroj!$AQ$15))</f>
        <v/>
      </c>
      <c r="D1845" s="65" t="str">
        <f ca="1">IF(C1845="","",CONCATENATE(OFFSET(Zdroj!AQ$16,A1838-1,0)))</f>
        <v/>
      </c>
      <c r="E1845" s="34" t="str">
        <f ca="1">IF(C1845="","",OFFSET(Zdroj!AR$16,A1838-1,0))</f>
        <v/>
      </c>
      <c r="F1845" s="157"/>
      <c r="G1845" s="158"/>
    </row>
    <row r="1846" spans="1:7" x14ac:dyDescent="0.25">
      <c r="B1846" s="159"/>
      <c r="C1846" s="67" t="str">
        <f ca="1">IF(OFFSET(Zdroj!AS$16,A1838-1,0)=0,"",CONCATENATE("B",$A$2+2," - ",Zdroj!$AS$15))</f>
        <v/>
      </c>
      <c r="D1846" s="65" t="str">
        <f ca="1">IF(C1846="","",CONCATENATE(OFFSET(Zdroj!AS$16,A1838-1,0)))</f>
        <v/>
      </c>
      <c r="E1846" s="34" t="str">
        <f ca="1">IF(C1846="","",OFFSET(Zdroj!AT$16,A1838-1,0))</f>
        <v/>
      </c>
      <c r="F1846" s="157"/>
      <c r="G1846" s="158"/>
    </row>
    <row r="1847" spans="1:7" x14ac:dyDescent="0.25">
      <c r="B1847" s="159"/>
      <c r="C1847" s="67" t="str">
        <f ca="1">IF(OFFSET(Zdroj!AU$16,A1838-1,0)=0,"",CONCATENATE("B",$A$2+3," - ",Zdroj!$AU$15))</f>
        <v/>
      </c>
      <c r="D1847" s="65" t="str">
        <f ca="1">IF(C1847="","",CONCATENATE(OFFSET(Zdroj!AU$16,A1838-1,0)))</f>
        <v/>
      </c>
      <c r="E1847" s="34" t="str">
        <f ca="1">IF(C1847="","",OFFSET(Zdroj!AV$16,A1838-1,0))</f>
        <v/>
      </c>
      <c r="F1847" s="157"/>
      <c r="G1847" s="158"/>
    </row>
    <row r="1848" spans="1:7" x14ac:dyDescent="0.25">
      <c r="B1848" s="159"/>
      <c r="C1848" s="67" t="str">
        <f ca="1">IF(OFFSET(Zdroj!AW$16,A1838-1,0)=0,"",CONCATENATE("B",$A$2+4," - ",Zdroj!$AW$15))</f>
        <v/>
      </c>
      <c r="D1848" s="65" t="str">
        <f ca="1">IF(C1848="","",CONCATENATE(OFFSET(Zdroj!AW$16,A1838-1,0)))</f>
        <v/>
      </c>
      <c r="E1848" s="34" t="str">
        <f ca="1">IF(C1848="","",OFFSET(Zdroj!AX$16,A1838-1,0))</f>
        <v/>
      </c>
      <c r="F1848" s="157"/>
      <c r="G1848" s="158"/>
    </row>
    <row r="1849" spans="1:7" x14ac:dyDescent="0.25">
      <c r="B1849" s="159"/>
      <c r="C1849" s="67" t="str">
        <f ca="1">IF(OFFSET(Zdroj!AY$16,A1838-1,0)=0,"",CONCATENATE("B",$A$2+5," - ",Zdroj!$AY$15))</f>
        <v/>
      </c>
      <c r="D1849" s="65" t="str">
        <f ca="1">IF(C1849="","",CONCATENATE(OFFSET(Zdroj!AY$16,A1838-1,0)))</f>
        <v/>
      </c>
      <c r="E1849" s="34" t="str">
        <f ca="1">IF(C1849="","",OFFSET(Zdroj!AZ$16,A1838-1,0))</f>
        <v/>
      </c>
      <c r="F1849" s="157"/>
      <c r="G1849" s="158"/>
    </row>
    <row r="1850" spans="1:7" x14ac:dyDescent="0.25">
      <c r="B1850" s="159"/>
      <c r="C1850" s="67" t="str">
        <f ca="1">IF(OFFSET(Zdroj!BA$16,A1838-1,0)=0,"",CONCATENATE("B",$A$2+6," - ",Zdroj!$BA$15))</f>
        <v/>
      </c>
      <c r="D1850" s="65" t="str">
        <f ca="1">IF(C1850="","",CONCATENATE(OFFSET(Zdroj!BA$16,A1838-1,0)))</f>
        <v/>
      </c>
      <c r="E1850" s="34" t="str">
        <f ca="1">IF(C1850="","",OFFSET(Zdroj!BB$16,A1838-1,0))</f>
        <v/>
      </c>
      <c r="F1850" s="157"/>
      <c r="G1850" s="158"/>
    </row>
    <row r="1851" spans="1:7" x14ac:dyDescent="0.25">
      <c r="B1851" s="159"/>
      <c r="C1851" s="67" t="str">
        <f ca="1">IF(OFFSET(Zdroj!BC$16,A1838-1,0)=0,"",CONCATENATE("B",$A$2+7," - ",Zdroj!$BC$15))</f>
        <v/>
      </c>
      <c r="D1851" s="65" t="str">
        <f ca="1">IF(C1851="","",CONCATENATE(OFFSET(Zdroj!BC$16,A1838-1,0)))</f>
        <v/>
      </c>
      <c r="E1851" s="34" t="str">
        <f ca="1">IF(C1851="","",OFFSET(Zdroj!BD$16,A1838-1,0))</f>
        <v/>
      </c>
      <c r="F1851" s="157"/>
      <c r="G1851" s="158"/>
    </row>
    <row r="1852" spans="1:7" x14ac:dyDescent="0.25">
      <c r="B1852" s="159"/>
      <c r="C1852" s="67" t="str">
        <f ca="1">IF(OFFSET(Zdroj!BE$16,A1838-1,0)=0,"",CONCATENATE("B",$A$2+8," - ",Zdroj!$BE$15))</f>
        <v/>
      </c>
      <c r="D1852" s="65" t="str">
        <f ca="1">IF(C1852="","",CONCATENATE(OFFSET(Zdroj!BE$16,A1838-1,0)))</f>
        <v/>
      </c>
      <c r="E1852" s="34" t="str">
        <f ca="1">IF(C1852="","",OFFSET(Zdroj!BF$16,A1838-1,0))</f>
        <v/>
      </c>
      <c r="F1852" s="157"/>
      <c r="G1852" s="158"/>
    </row>
    <row r="1853" spans="1:7" x14ac:dyDescent="0.25">
      <c r="B1853" s="159"/>
      <c r="C1853" s="67" t="str">
        <f ca="1">IF(OFFSET(Zdroj!BG$16,A1838-1,0)=0,"",CONCATENATE("C",$A$2," - ",Zdroj!$BG$15))</f>
        <v/>
      </c>
      <c r="D1853" s="65" t="str">
        <f ca="1">IF(C1853="","",CONCATENATE(OFFSET(Zdroj!BG$16,A1838-1,0)))</f>
        <v/>
      </c>
      <c r="E1853" s="34" t="str">
        <f ca="1">IF(C1853="","",OFFSET(Zdroj!BH$16,A1838-1,0))</f>
        <v/>
      </c>
      <c r="F1853" s="157" t="str">
        <f t="shared" ref="F1853" ca="1" si="427">IF(SUM(E1853:E1854)=0,"",SUM(E1853:E1854))</f>
        <v/>
      </c>
      <c r="G1853" s="158"/>
    </row>
    <row r="1854" spans="1:7" x14ac:dyDescent="0.25">
      <c r="B1854" s="159"/>
      <c r="C1854" s="67" t="str">
        <f ca="1">IF(OFFSET(Zdroj!BI$16,A1838-1,0)=0,"",CONCATENATE("C",$A$2+1," - ",Zdroj!$BI$15))</f>
        <v/>
      </c>
      <c r="D1854" s="65" t="str">
        <f ca="1">IF(C1854="","",CONCATENATE(OFFSET(Zdroj!BI$16,A1838-1,0)))</f>
        <v/>
      </c>
      <c r="E1854" s="34" t="str">
        <f ca="1">IF(C1854="","",OFFSET(Zdroj!BJ$16,A1838-1,0))</f>
        <v/>
      </c>
      <c r="F1854" s="157"/>
      <c r="G1854" s="158"/>
    </row>
    <row r="1855" spans="1:7" x14ac:dyDescent="0.25">
      <c r="A1855">
        <f>SUM((ROW()+15)/17)</f>
        <v>110</v>
      </c>
      <c r="B1855" s="159" t="str">
        <f ca="1">IF(OFFSET(Zdroj!$B$16,A1855-1,0)&gt;0,CONCATENATE(A1855,"
","___ ","
",OFFSET(Zdroj!$B$16,A1855-1,0)),"")</f>
        <v/>
      </c>
      <c r="C1855" s="67" t="str">
        <f ca="1">IF(OFFSET(Zdroj!AI$16,A1855-1,0)=0,"",CONCATENATE("A",$A$2," - ",Zdroj!$AI$15))</f>
        <v/>
      </c>
      <c r="D1855" s="65" t="str">
        <f ca="1">IF(C1855="","",CONCATENATE(OFFSET(Zdroj!AI$16,A1855-1,0)," - ",OFFSET(Zdroj!BK$16,A1855-1,0)))</f>
        <v/>
      </c>
      <c r="E1855" s="34" t="str">
        <f ca="1">IF(C1855="","",OFFSET(Zdroj!BL$16,A1855-1,0))</f>
        <v/>
      </c>
      <c r="F1855" s="157" t="str">
        <f t="shared" ref="F1855" ca="1" si="428">IF(SUM(E1855:E1860)=0,"",SUM(E1855:E1860))</f>
        <v/>
      </c>
      <c r="G1855" s="158" t="str">
        <f t="shared" ref="G1855" ca="1" si="429">IF(SUM(E1855:E1871)=0,"",SUM(E1855:E1871))</f>
        <v/>
      </c>
    </row>
    <row r="1856" spans="1:7" x14ac:dyDescent="0.25">
      <c r="B1856" s="159"/>
      <c r="C1856" s="67" t="str">
        <f ca="1">IF(OFFSET(Zdroj!AJ$16,A1855-1,0)=0,"",CONCATENATE("A",$A$2+1," - ",Zdroj!$AJ$15))</f>
        <v/>
      </c>
      <c r="D1856" s="65" t="str">
        <f ca="1">IF(C1856="","",CONCATENATE(OFFSET(Zdroj!AJ$16,A1855-1,0)," - ",OFFSET(Zdroj!BM$16,A1855-1,0)))</f>
        <v/>
      </c>
      <c r="E1856" s="34" t="str">
        <f ca="1">IF(C1856="","",OFFSET(Zdroj!BN$16,A1855-1,0))</f>
        <v/>
      </c>
      <c r="F1856" s="157"/>
      <c r="G1856" s="158"/>
    </row>
    <row r="1857" spans="1:7" x14ac:dyDescent="0.25">
      <c r="B1857" s="159"/>
      <c r="C1857" s="67" t="str">
        <f ca="1">IF(OFFSET(Zdroj!AK$16,A1855-1,0)=0,"",CONCATENATE("A",$A$2+2," - ",Zdroj!$AK$15))</f>
        <v/>
      </c>
      <c r="D1857" s="65" t="str">
        <f ca="1">IF(C1857="","",CONCATENATE(OFFSET(Zdroj!AK$16,A1855-1,0)," - ",OFFSET(Zdroj!BO$16,A1855-1,0)))</f>
        <v/>
      </c>
      <c r="E1857" s="34" t="str">
        <f ca="1">IF(C1857="","",OFFSET(Zdroj!BP$16,A1855-1,0))</f>
        <v/>
      </c>
      <c r="F1857" s="157"/>
      <c r="G1857" s="158"/>
    </row>
    <row r="1858" spans="1:7" x14ac:dyDescent="0.25">
      <c r="B1858" s="159"/>
      <c r="C1858" s="67" t="str">
        <f ca="1">IF(OFFSET(Zdroj!AL$16,A1855-1,0)=0,"",CONCATENATE("A",$A$2+3," - ",Zdroj!$AL$15))</f>
        <v/>
      </c>
      <c r="D1858" s="65" t="str">
        <f ca="1">IF(C1858="","",CONCATENATE(OFFSET(Zdroj!AL$16,A1855-1,0)," - ",OFFSET(Zdroj!BQ$16,A1855-1,0)))</f>
        <v/>
      </c>
      <c r="E1858" s="34" t="str">
        <f ca="1">IF(C1858="","",OFFSET(Zdroj!BR$16,A1855-1,0))</f>
        <v/>
      </c>
      <c r="F1858" s="157"/>
      <c r="G1858" s="158"/>
    </row>
    <row r="1859" spans="1:7" x14ac:dyDescent="0.25">
      <c r="B1859" s="159"/>
      <c r="C1859" s="67" t="str">
        <f ca="1">IF(OFFSET(Zdroj!AM$16,A1855-1,0)=0,"",CONCATENATE("A",$A$2+4," - ",Zdroj!$AM$15))</f>
        <v/>
      </c>
      <c r="D1859" s="65" t="str">
        <f ca="1">IF(C1859="","",CONCATENATE(OFFSET(Zdroj!AM$16,A1855-1,0)," - ",OFFSET(Zdroj!BS$16,A1855-1,0)))</f>
        <v/>
      </c>
      <c r="E1859" s="34" t="str">
        <f ca="1">IF(C1859="","",OFFSET(Zdroj!BT$16,A1855-1,0))</f>
        <v/>
      </c>
      <c r="F1859" s="157"/>
      <c r="G1859" s="158"/>
    </row>
    <row r="1860" spans="1:7" x14ac:dyDescent="0.25">
      <c r="B1860" s="159"/>
      <c r="C1860" s="67" t="str">
        <f ca="1">IF(OFFSET(Zdroj!AN$16,A1855-1,0)=0,"",CONCATENATE("A",$A$2+5," - ",Zdroj!$AN$15))</f>
        <v/>
      </c>
      <c r="D1860" s="65" t="str">
        <f ca="1">IF(C1860="","",CONCATENATE(OFFSET(Zdroj!AN$16,A1855-1,0)," - ",OFFSET(Zdroj!BU$16,A1855-1,0)))</f>
        <v/>
      </c>
      <c r="E1860" s="34" t="str">
        <f ca="1">IF(C1860="","",OFFSET(Zdroj!BV$16,A1855-1,0))</f>
        <v/>
      </c>
      <c r="F1860" s="157"/>
      <c r="G1860" s="158"/>
    </row>
    <row r="1861" spans="1:7" x14ac:dyDescent="0.25">
      <c r="B1861" s="159"/>
      <c r="C1861" s="67" t="str">
        <f ca="1">IF(OFFSET(Zdroj!AO$16,A1855-1,0)=0,"",CONCATENATE("B",$A$2," - ",Zdroj!$AO$15))</f>
        <v/>
      </c>
      <c r="D1861" s="65" t="str">
        <f ca="1">IF(C1861="","",CONCATENATE(OFFSET(Zdroj!AO$16,A1855-1,0)))</f>
        <v/>
      </c>
      <c r="E1861" s="34" t="str">
        <f ca="1">IF(C1861="","",OFFSET(Zdroj!AP$16,A1855-1,0))</f>
        <v/>
      </c>
      <c r="F1861" s="157" t="str">
        <f t="shared" ref="F1861" ca="1" si="430">IF(SUM(E1861:E1869)=0,"",SUM(E1861:E1869))</f>
        <v/>
      </c>
      <c r="G1861" s="158"/>
    </row>
    <row r="1862" spans="1:7" x14ac:dyDescent="0.25">
      <c r="B1862" s="159"/>
      <c r="C1862" s="67" t="str">
        <f ca="1">IF(OFFSET(Zdroj!AQ$16,A1855-1,0)=0,"",CONCATENATE("B",$A$2+1," - ",Zdroj!$AQ$15))</f>
        <v/>
      </c>
      <c r="D1862" s="65" t="str">
        <f ca="1">IF(C1862="","",CONCATENATE(OFFSET(Zdroj!AQ$16,A1855-1,0)))</f>
        <v/>
      </c>
      <c r="E1862" s="34" t="str">
        <f ca="1">IF(C1862="","",OFFSET(Zdroj!AR$16,A1855-1,0))</f>
        <v/>
      </c>
      <c r="F1862" s="157"/>
      <c r="G1862" s="158"/>
    </row>
    <row r="1863" spans="1:7" x14ac:dyDescent="0.25">
      <c r="B1863" s="159"/>
      <c r="C1863" s="67" t="str">
        <f ca="1">IF(OFFSET(Zdroj!AS$16,A1855-1,0)=0,"",CONCATENATE("B",$A$2+2," - ",Zdroj!$AS$15))</f>
        <v/>
      </c>
      <c r="D1863" s="65" t="str">
        <f ca="1">IF(C1863="","",CONCATENATE(OFFSET(Zdroj!AS$16,A1855-1,0)))</f>
        <v/>
      </c>
      <c r="E1863" s="34" t="str">
        <f ca="1">IF(C1863="","",OFFSET(Zdroj!AT$16,A1855-1,0))</f>
        <v/>
      </c>
      <c r="F1863" s="157"/>
      <c r="G1863" s="158"/>
    </row>
    <row r="1864" spans="1:7" x14ac:dyDescent="0.25">
      <c r="B1864" s="159"/>
      <c r="C1864" s="67" t="str">
        <f ca="1">IF(OFFSET(Zdroj!AU$16,A1855-1,0)=0,"",CONCATENATE("B",$A$2+3," - ",Zdroj!$AU$15))</f>
        <v/>
      </c>
      <c r="D1864" s="65" t="str">
        <f ca="1">IF(C1864="","",CONCATENATE(OFFSET(Zdroj!AU$16,A1855-1,0)))</f>
        <v/>
      </c>
      <c r="E1864" s="34" t="str">
        <f ca="1">IF(C1864="","",OFFSET(Zdroj!AV$16,A1855-1,0))</f>
        <v/>
      </c>
      <c r="F1864" s="157"/>
      <c r="G1864" s="158"/>
    </row>
    <row r="1865" spans="1:7" x14ac:dyDescent="0.25">
      <c r="B1865" s="159"/>
      <c r="C1865" s="67" t="str">
        <f ca="1">IF(OFFSET(Zdroj!AW$16,A1855-1,0)=0,"",CONCATENATE("B",$A$2+4," - ",Zdroj!$AW$15))</f>
        <v/>
      </c>
      <c r="D1865" s="65" t="str">
        <f ca="1">IF(C1865="","",CONCATENATE(OFFSET(Zdroj!AW$16,A1855-1,0)))</f>
        <v/>
      </c>
      <c r="E1865" s="34" t="str">
        <f ca="1">IF(C1865="","",OFFSET(Zdroj!AX$16,A1855-1,0))</f>
        <v/>
      </c>
      <c r="F1865" s="157"/>
      <c r="G1865" s="158"/>
    </row>
    <row r="1866" spans="1:7" x14ac:dyDescent="0.25">
      <c r="B1866" s="159"/>
      <c r="C1866" s="67" t="str">
        <f ca="1">IF(OFFSET(Zdroj!AY$16,A1855-1,0)=0,"",CONCATENATE("B",$A$2+5," - ",Zdroj!$AY$15))</f>
        <v/>
      </c>
      <c r="D1866" s="65" t="str">
        <f ca="1">IF(C1866="","",CONCATENATE(OFFSET(Zdroj!AY$16,A1855-1,0)))</f>
        <v/>
      </c>
      <c r="E1866" s="34" t="str">
        <f ca="1">IF(C1866="","",OFFSET(Zdroj!AZ$16,A1855-1,0))</f>
        <v/>
      </c>
      <c r="F1866" s="157"/>
      <c r="G1866" s="158"/>
    </row>
    <row r="1867" spans="1:7" x14ac:dyDescent="0.25">
      <c r="B1867" s="159"/>
      <c r="C1867" s="67" t="str">
        <f ca="1">IF(OFFSET(Zdroj!BA$16,A1855-1,0)=0,"",CONCATENATE("B",$A$2+6," - ",Zdroj!$BA$15))</f>
        <v/>
      </c>
      <c r="D1867" s="65" t="str">
        <f ca="1">IF(C1867="","",CONCATENATE(OFFSET(Zdroj!BA$16,A1855-1,0)))</f>
        <v/>
      </c>
      <c r="E1867" s="34" t="str">
        <f ca="1">IF(C1867="","",OFFSET(Zdroj!BB$16,A1855-1,0))</f>
        <v/>
      </c>
      <c r="F1867" s="157"/>
      <c r="G1867" s="158"/>
    </row>
    <row r="1868" spans="1:7" x14ac:dyDescent="0.25">
      <c r="B1868" s="159"/>
      <c r="C1868" s="67" t="str">
        <f ca="1">IF(OFFSET(Zdroj!BC$16,A1855-1,0)=0,"",CONCATENATE("B",$A$2+7," - ",Zdroj!$BC$15))</f>
        <v/>
      </c>
      <c r="D1868" s="65" t="str">
        <f ca="1">IF(C1868="","",CONCATENATE(OFFSET(Zdroj!BC$16,A1855-1,0)))</f>
        <v/>
      </c>
      <c r="E1868" s="34" t="str">
        <f ca="1">IF(C1868="","",OFFSET(Zdroj!BD$16,A1855-1,0))</f>
        <v/>
      </c>
      <c r="F1868" s="157"/>
      <c r="G1868" s="158"/>
    </row>
    <row r="1869" spans="1:7" x14ac:dyDescent="0.25">
      <c r="B1869" s="159"/>
      <c r="C1869" s="67" t="str">
        <f ca="1">IF(OFFSET(Zdroj!BE$16,A1855-1,0)=0,"",CONCATENATE("B",$A$2+8," - ",Zdroj!$BE$15))</f>
        <v/>
      </c>
      <c r="D1869" s="65" t="str">
        <f ca="1">IF(C1869="","",CONCATENATE(OFFSET(Zdroj!BE$16,A1855-1,0)))</f>
        <v/>
      </c>
      <c r="E1869" s="34" t="str">
        <f ca="1">IF(C1869="","",OFFSET(Zdroj!BF$16,A1855-1,0))</f>
        <v/>
      </c>
      <c r="F1869" s="157"/>
      <c r="G1869" s="158"/>
    </row>
    <row r="1870" spans="1:7" x14ac:dyDescent="0.25">
      <c r="B1870" s="159"/>
      <c r="C1870" s="67" t="str">
        <f ca="1">IF(OFFSET(Zdroj!BG$16,A1855-1,0)=0,"",CONCATENATE("C",$A$2," - ",Zdroj!$BG$15))</f>
        <v/>
      </c>
      <c r="D1870" s="65" t="str">
        <f ca="1">IF(C1870="","",CONCATENATE(OFFSET(Zdroj!BG$16,A1855-1,0)))</f>
        <v/>
      </c>
      <c r="E1870" s="34" t="str">
        <f ca="1">IF(C1870="","",OFFSET(Zdroj!BH$16,A1855-1,0))</f>
        <v/>
      </c>
      <c r="F1870" s="157" t="str">
        <f t="shared" ref="F1870" ca="1" si="431">IF(SUM(E1870:E1871)=0,"",SUM(E1870:E1871))</f>
        <v/>
      </c>
      <c r="G1870" s="158"/>
    </row>
    <row r="1871" spans="1:7" x14ac:dyDescent="0.25">
      <c r="B1871" s="159"/>
      <c r="C1871" s="67" t="str">
        <f ca="1">IF(OFFSET(Zdroj!BI$16,A1855-1,0)=0,"",CONCATENATE("C",$A$2+1," - ",Zdroj!$BI$15))</f>
        <v/>
      </c>
      <c r="D1871" s="65" t="str">
        <f ca="1">IF(C1871="","",CONCATENATE(OFFSET(Zdroj!BI$16,A1855-1,0)))</f>
        <v/>
      </c>
      <c r="E1871" s="34" t="str">
        <f ca="1">IF(C1871="","",OFFSET(Zdroj!BJ$16,A1855-1,0))</f>
        <v/>
      </c>
      <c r="F1871" s="157"/>
      <c r="G1871" s="158"/>
    </row>
    <row r="1872" spans="1:7" x14ac:dyDescent="0.25">
      <c r="A1872">
        <f>SUM((ROW()+15)/17)</f>
        <v>111</v>
      </c>
      <c r="B1872" s="159" t="str">
        <f ca="1">IF(OFFSET(Zdroj!$B$16,A1872-1,0)&gt;0,CONCATENATE(A1872,"
","___ ","
",OFFSET(Zdroj!$B$16,A1872-1,0)),"")</f>
        <v/>
      </c>
      <c r="C1872" s="67" t="str">
        <f ca="1">IF(OFFSET(Zdroj!AI$16,A1872-1,0)=0,"",CONCATENATE("A",$A$2," - ",Zdroj!$AI$15))</f>
        <v/>
      </c>
      <c r="D1872" s="65" t="str">
        <f ca="1">IF(C1872="","",CONCATENATE(OFFSET(Zdroj!AI$16,A1872-1,0)," - ",OFFSET(Zdroj!BK$16,A1872-1,0)))</f>
        <v/>
      </c>
      <c r="E1872" s="34" t="str">
        <f ca="1">IF(C1872="","",OFFSET(Zdroj!BL$16,A1872-1,0))</f>
        <v/>
      </c>
      <c r="F1872" s="157" t="str">
        <f t="shared" ref="F1872" ca="1" si="432">IF(SUM(E1872:E1877)=0,"",SUM(E1872:E1877))</f>
        <v/>
      </c>
      <c r="G1872" s="158" t="str">
        <f t="shared" ref="G1872" ca="1" si="433">IF(SUM(E1872:E1888)=0,"",SUM(E1872:E1888))</f>
        <v/>
      </c>
    </row>
    <row r="1873" spans="2:7" x14ac:dyDescent="0.25">
      <c r="B1873" s="159"/>
      <c r="C1873" s="67" t="str">
        <f ca="1">IF(OFFSET(Zdroj!AJ$16,A1872-1,0)=0,"",CONCATENATE("A",$A$2+1," - ",Zdroj!$AJ$15))</f>
        <v/>
      </c>
      <c r="D1873" s="65" t="str">
        <f ca="1">IF(C1873="","",CONCATENATE(OFFSET(Zdroj!AJ$16,A1872-1,0)," - ",OFFSET(Zdroj!BM$16,A1872-1,0)))</f>
        <v/>
      </c>
      <c r="E1873" s="34" t="str">
        <f ca="1">IF(C1873="","",OFFSET(Zdroj!BN$16,A1872-1,0))</f>
        <v/>
      </c>
      <c r="F1873" s="157"/>
      <c r="G1873" s="158"/>
    </row>
    <row r="1874" spans="2:7" x14ac:dyDescent="0.25">
      <c r="B1874" s="159"/>
      <c r="C1874" s="67" t="str">
        <f ca="1">IF(OFFSET(Zdroj!AK$16,A1872-1,0)=0,"",CONCATENATE("A",$A$2+2," - ",Zdroj!$AK$15))</f>
        <v/>
      </c>
      <c r="D1874" s="65" t="str">
        <f ca="1">IF(C1874="","",CONCATENATE(OFFSET(Zdroj!AK$16,A1872-1,0)," - ",OFFSET(Zdroj!BO$16,A1872-1,0)))</f>
        <v/>
      </c>
      <c r="E1874" s="34" t="str">
        <f ca="1">IF(C1874="","",OFFSET(Zdroj!BP$16,A1872-1,0))</f>
        <v/>
      </c>
      <c r="F1874" s="157"/>
      <c r="G1874" s="158"/>
    </row>
    <row r="1875" spans="2:7" x14ac:dyDescent="0.25">
      <c r="B1875" s="159"/>
      <c r="C1875" s="67" t="str">
        <f ca="1">IF(OFFSET(Zdroj!AL$16,A1872-1,0)=0,"",CONCATENATE("A",$A$2+3," - ",Zdroj!$AL$15))</f>
        <v/>
      </c>
      <c r="D1875" s="65" t="str">
        <f ca="1">IF(C1875="","",CONCATENATE(OFFSET(Zdroj!AL$16,A1872-1,0)," - ",OFFSET(Zdroj!BQ$16,A1872-1,0)))</f>
        <v/>
      </c>
      <c r="E1875" s="34" t="str">
        <f ca="1">IF(C1875="","",OFFSET(Zdroj!BR$16,A1872-1,0))</f>
        <v/>
      </c>
      <c r="F1875" s="157"/>
      <c r="G1875" s="158"/>
    </row>
    <row r="1876" spans="2:7" x14ac:dyDescent="0.25">
      <c r="B1876" s="159"/>
      <c r="C1876" s="67" t="str">
        <f ca="1">IF(OFFSET(Zdroj!AM$16,A1872-1,0)=0,"",CONCATENATE("A",$A$2+4," - ",Zdroj!$AM$15))</f>
        <v/>
      </c>
      <c r="D1876" s="65" t="str">
        <f ca="1">IF(C1876="","",CONCATENATE(OFFSET(Zdroj!AM$16,A1872-1,0)," - ",OFFSET(Zdroj!BS$16,A1872-1,0)))</f>
        <v/>
      </c>
      <c r="E1876" s="34" t="str">
        <f ca="1">IF(C1876="","",OFFSET(Zdroj!BT$16,A1872-1,0))</f>
        <v/>
      </c>
      <c r="F1876" s="157"/>
      <c r="G1876" s="158"/>
    </row>
    <row r="1877" spans="2:7" x14ac:dyDescent="0.25">
      <c r="B1877" s="159"/>
      <c r="C1877" s="67" t="str">
        <f ca="1">IF(OFFSET(Zdroj!AN$16,A1872-1,0)=0,"",CONCATENATE("A",$A$2+5," - ",Zdroj!$AN$15))</f>
        <v/>
      </c>
      <c r="D1877" s="65" t="str">
        <f ca="1">IF(C1877="","",CONCATENATE(OFFSET(Zdroj!AN$16,A1872-1,0)," - ",OFFSET(Zdroj!BU$16,A1872-1,0)))</f>
        <v/>
      </c>
      <c r="E1877" s="34" t="str">
        <f ca="1">IF(C1877="","",OFFSET(Zdroj!BV$16,A1872-1,0))</f>
        <v/>
      </c>
      <c r="F1877" s="157"/>
      <c r="G1877" s="158"/>
    </row>
    <row r="1878" spans="2:7" x14ac:dyDescent="0.25">
      <c r="B1878" s="159"/>
      <c r="C1878" s="67" t="str">
        <f ca="1">IF(OFFSET(Zdroj!AO$16,A1872-1,0)=0,"",CONCATENATE("B",$A$2," - ",Zdroj!$AO$15))</f>
        <v/>
      </c>
      <c r="D1878" s="65" t="str">
        <f ca="1">IF(C1878="","",CONCATENATE(OFFSET(Zdroj!AO$16,A1872-1,0)))</f>
        <v/>
      </c>
      <c r="E1878" s="34" t="str">
        <f ca="1">IF(C1878="","",OFFSET(Zdroj!AP$16,A1872-1,0))</f>
        <v/>
      </c>
      <c r="F1878" s="157" t="str">
        <f t="shared" ref="F1878" ca="1" si="434">IF(SUM(E1878:E1886)=0,"",SUM(E1878:E1886))</f>
        <v/>
      </c>
      <c r="G1878" s="158"/>
    </row>
    <row r="1879" spans="2:7" x14ac:dyDescent="0.25">
      <c r="B1879" s="159"/>
      <c r="C1879" s="67" t="str">
        <f ca="1">IF(OFFSET(Zdroj!AQ$16,A1872-1,0)=0,"",CONCATENATE("B",$A$2+1," - ",Zdroj!$AQ$15))</f>
        <v/>
      </c>
      <c r="D1879" s="65" t="str">
        <f ca="1">IF(C1879="","",CONCATENATE(OFFSET(Zdroj!AQ$16,A1872-1,0)))</f>
        <v/>
      </c>
      <c r="E1879" s="34" t="str">
        <f ca="1">IF(C1879="","",OFFSET(Zdroj!AR$16,A1872-1,0))</f>
        <v/>
      </c>
      <c r="F1879" s="157"/>
      <c r="G1879" s="158"/>
    </row>
    <row r="1880" spans="2:7" x14ac:dyDescent="0.25">
      <c r="B1880" s="159"/>
      <c r="C1880" s="67" t="str">
        <f ca="1">IF(OFFSET(Zdroj!AS$16,A1872-1,0)=0,"",CONCATENATE("B",$A$2+2," - ",Zdroj!$AS$15))</f>
        <v/>
      </c>
      <c r="D1880" s="65" t="str">
        <f ca="1">IF(C1880="","",CONCATENATE(OFFSET(Zdroj!AS$16,A1872-1,0)))</f>
        <v/>
      </c>
      <c r="E1880" s="34" t="str">
        <f ca="1">IF(C1880="","",OFFSET(Zdroj!AT$16,A1872-1,0))</f>
        <v/>
      </c>
      <c r="F1880" s="157"/>
      <c r="G1880" s="158"/>
    </row>
    <row r="1881" spans="2:7" x14ac:dyDescent="0.25">
      <c r="B1881" s="159"/>
      <c r="C1881" s="67" t="str">
        <f ca="1">IF(OFFSET(Zdroj!AU$16,A1872-1,0)=0,"",CONCATENATE("B",$A$2+3," - ",Zdroj!$AU$15))</f>
        <v/>
      </c>
      <c r="D1881" s="65" t="str">
        <f ca="1">IF(C1881="","",CONCATENATE(OFFSET(Zdroj!AU$16,A1872-1,0)))</f>
        <v/>
      </c>
      <c r="E1881" s="34" t="str">
        <f ca="1">IF(C1881="","",OFFSET(Zdroj!AV$16,A1872-1,0))</f>
        <v/>
      </c>
      <c r="F1881" s="157"/>
      <c r="G1881" s="158"/>
    </row>
    <row r="1882" spans="2:7" x14ac:dyDescent="0.25">
      <c r="B1882" s="159"/>
      <c r="C1882" s="67" t="str">
        <f ca="1">IF(OFFSET(Zdroj!AW$16,A1872-1,0)=0,"",CONCATENATE("B",$A$2+4," - ",Zdroj!$AW$15))</f>
        <v/>
      </c>
      <c r="D1882" s="65" t="str">
        <f ca="1">IF(C1882="","",CONCATENATE(OFFSET(Zdroj!AW$16,A1872-1,0)))</f>
        <v/>
      </c>
      <c r="E1882" s="34" t="str">
        <f ca="1">IF(C1882="","",OFFSET(Zdroj!AX$16,A1872-1,0))</f>
        <v/>
      </c>
      <c r="F1882" s="157"/>
      <c r="G1882" s="158"/>
    </row>
    <row r="1883" spans="2:7" x14ac:dyDescent="0.25">
      <c r="B1883" s="159"/>
      <c r="C1883" s="67" t="str">
        <f ca="1">IF(OFFSET(Zdroj!AY$16,A1872-1,0)=0,"",CONCATENATE("B",$A$2+5," - ",Zdroj!$AY$15))</f>
        <v/>
      </c>
      <c r="D1883" s="65" t="str">
        <f ca="1">IF(C1883="","",CONCATENATE(OFFSET(Zdroj!AY$16,A1872-1,0)))</f>
        <v/>
      </c>
      <c r="E1883" s="34" t="str">
        <f ca="1">IF(C1883="","",OFFSET(Zdroj!AZ$16,A1872-1,0))</f>
        <v/>
      </c>
      <c r="F1883" s="157"/>
      <c r="G1883" s="158"/>
    </row>
    <row r="1884" spans="2:7" x14ac:dyDescent="0.25">
      <c r="B1884" s="159"/>
      <c r="C1884" s="67" t="str">
        <f ca="1">IF(OFFSET(Zdroj!BA$16,A1872-1,0)=0,"",CONCATENATE("B",$A$2+6," - ",Zdroj!$BA$15))</f>
        <v/>
      </c>
      <c r="D1884" s="65" t="str">
        <f ca="1">IF(C1884="","",CONCATENATE(OFFSET(Zdroj!BA$16,A1872-1,0)))</f>
        <v/>
      </c>
      <c r="E1884" s="34" t="str">
        <f ca="1">IF(C1884="","",OFFSET(Zdroj!BB$16,A1872-1,0))</f>
        <v/>
      </c>
      <c r="F1884" s="157"/>
      <c r="G1884" s="158"/>
    </row>
    <row r="1885" spans="2:7" x14ac:dyDescent="0.25">
      <c r="B1885" s="159"/>
      <c r="C1885" s="67" t="str">
        <f ca="1">IF(OFFSET(Zdroj!BC$16,A1872-1,0)=0,"",CONCATENATE("B",$A$2+7," - ",Zdroj!$BC$15))</f>
        <v/>
      </c>
      <c r="D1885" s="65" t="str">
        <f ca="1">IF(C1885="","",CONCATENATE(OFFSET(Zdroj!BC$16,A1872-1,0)))</f>
        <v/>
      </c>
      <c r="E1885" s="34" t="str">
        <f ca="1">IF(C1885="","",OFFSET(Zdroj!BD$16,A1872-1,0))</f>
        <v/>
      </c>
      <c r="F1885" s="157"/>
      <c r="G1885" s="158"/>
    </row>
    <row r="1886" spans="2:7" x14ac:dyDescent="0.25">
      <c r="B1886" s="159"/>
      <c r="C1886" s="67" t="str">
        <f ca="1">IF(OFFSET(Zdroj!BE$16,A1872-1,0)=0,"",CONCATENATE("B",$A$2+8," - ",Zdroj!$BE$15))</f>
        <v/>
      </c>
      <c r="D1886" s="65" t="str">
        <f ca="1">IF(C1886="","",CONCATENATE(OFFSET(Zdroj!BE$16,A1872-1,0)))</f>
        <v/>
      </c>
      <c r="E1886" s="34" t="str">
        <f ca="1">IF(C1886="","",OFFSET(Zdroj!BF$16,A1872-1,0))</f>
        <v/>
      </c>
      <c r="F1886" s="157"/>
      <c r="G1886" s="158"/>
    </row>
    <row r="1887" spans="2:7" x14ac:dyDescent="0.25">
      <c r="B1887" s="159"/>
      <c r="C1887" s="67" t="str">
        <f ca="1">IF(OFFSET(Zdroj!BG$16,A1872-1,0)=0,"",CONCATENATE("C",$A$2," - ",Zdroj!$BG$15))</f>
        <v/>
      </c>
      <c r="D1887" s="65" t="str">
        <f ca="1">IF(C1887="","",CONCATENATE(OFFSET(Zdroj!BG$16,A1872-1,0)))</f>
        <v/>
      </c>
      <c r="E1887" s="34" t="str">
        <f ca="1">IF(C1887="","",OFFSET(Zdroj!BH$16,A1872-1,0))</f>
        <v/>
      </c>
      <c r="F1887" s="157" t="str">
        <f t="shared" ref="F1887" ca="1" si="435">IF(SUM(E1887:E1888)=0,"",SUM(E1887:E1888))</f>
        <v/>
      </c>
      <c r="G1887" s="158"/>
    </row>
    <row r="1888" spans="2:7" x14ac:dyDescent="0.25">
      <c r="B1888" s="159"/>
      <c r="C1888" s="67" t="str">
        <f ca="1">IF(OFFSET(Zdroj!BI$16,A1872-1,0)=0,"",CONCATENATE("C",$A$2+1," - ",Zdroj!$BI$15))</f>
        <v/>
      </c>
      <c r="D1888" s="65" t="str">
        <f ca="1">IF(C1888="","",CONCATENATE(OFFSET(Zdroj!BI$16,A1872-1,0)))</f>
        <v/>
      </c>
      <c r="E1888" s="34" t="str">
        <f ca="1">IF(C1888="","",OFFSET(Zdroj!BJ$16,A1872-1,0))</f>
        <v/>
      </c>
      <c r="F1888" s="157"/>
      <c r="G1888" s="158"/>
    </row>
    <row r="1889" spans="1:7" x14ac:dyDescent="0.25">
      <c r="A1889">
        <f>SUM((ROW()+15)/17)</f>
        <v>112</v>
      </c>
      <c r="B1889" s="159" t="str">
        <f ca="1">IF(OFFSET(Zdroj!$B$16,A1889-1,0)&gt;0,CONCATENATE(A1889,"
","___ ","
",OFFSET(Zdroj!$B$16,A1889-1,0)),"")</f>
        <v/>
      </c>
      <c r="C1889" s="67" t="str">
        <f ca="1">IF(OFFSET(Zdroj!AI$16,A1889-1,0)=0,"",CONCATENATE("A",$A$2," - ",Zdroj!$AI$15))</f>
        <v/>
      </c>
      <c r="D1889" s="65" t="str">
        <f ca="1">IF(C1889="","",CONCATENATE(OFFSET(Zdroj!AI$16,A1889-1,0)," - ",OFFSET(Zdroj!BK$16,A1889-1,0)))</f>
        <v/>
      </c>
      <c r="E1889" s="34" t="str">
        <f ca="1">IF(C1889="","",OFFSET(Zdroj!BL$16,A1889-1,0))</f>
        <v/>
      </c>
      <c r="F1889" s="157" t="str">
        <f t="shared" ref="F1889" ca="1" si="436">IF(SUM(E1889:E1894)=0,"",SUM(E1889:E1894))</f>
        <v/>
      </c>
      <c r="G1889" s="158" t="str">
        <f t="shared" ref="G1889" ca="1" si="437">IF(SUM(E1889:E1905)=0,"",SUM(E1889:E1905))</f>
        <v/>
      </c>
    </row>
    <row r="1890" spans="1:7" x14ac:dyDescent="0.25">
      <c r="B1890" s="159"/>
      <c r="C1890" s="67" t="str">
        <f ca="1">IF(OFFSET(Zdroj!AJ$16,A1889-1,0)=0,"",CONCATENATE("A",$A$2+1," - ",Zdroj!$AJ$15))</f>
        <v/>
      </c>
      <c r="D1890" s="65" t="str">
        <f ca="1">IF(C1890="","",CONCATENATE(OFFSET(Zdroj!AJ$16,A1889-1,0)," - ",OFFSET(Zdroj!BM$16,A1889-1,0)))</f>
        <v/>
      </c>
      <c r="E1890" s="34" t="str">
        <f ca="1">IF(C1890="","",OFFSET(Zdroj!BN$16,A1889-1,0))</f>
        <v/>
      </c>
      <c r="F1890" s="157"/>
      <c r="G1890" s="158"/>
    </row>
    <row r="1891" spans="1:7" x14ac:dyDescent="0.25">
      <c r="B1891" s="159"/>
      <c r="C1891" s="67" t="str">
        <f ca="1">IF(OFFSET(Zdroj!AK$16,A1889-1,0)=0,"",CONCATENATE("A",$A$2+2," - ",Zdroj!$AK$15))</f>
        <v/>
      </c>
      <c r="D1891" s="65" t="str">
        <f ca="1">IF(C1891="","",CONCATENATE(OFFSET(Zdroj!AK$16,A1889-1,0)," - ",OFFSET(Zdroj!BO$16,A1889-1,0)))</f>
        <v/>
      </c>
      <c r="E1891" s="34" t="str">
        <f ca="1">IF(C1891="","",OFFSET(Zdroj!BP$16,A1889-1,0))</f>
        <v/>
      </c>
      <c r="F1891" s="157"/>
      <c r="G1891" s="158"/>
    </row>
    <row r="1892" spans="1:7" x14ac:dyDescent="0.25">
      <c r="B1892" s="159"/>
      <c r="C1892" s="67" t="str">
        <f ca="1">IF(OFFSET(Zdroj!AL$16,A1889-1,0)=0,"",CONCATENATE("A",$A$2+3," - ",Zdroj!$AL$15))</f>
        <v/>
      </c>
      <c r="D1892" s="65" t="str">
        <f ca="1">IF(C1892="","",CONCATENATE(OFFSET(Zdroj!AL$16,A1889-1,0)," - ",OFFSET(Zdroj!BQ$16,A1889-1,0)))</f>
        <v/>
      </c>
      <c r="E1892" s="34" t="str">
        <f ca="1">IF(C1892="","",OFFSET(Zdroj!BR$16,A1889-1,0))</f>
        <v/>
      </c>
      <c r="F1892" s="157"/>
      <c r="G1892" s="158"/>
    </row>
    <row r="1893" spans="1:7" x14ac:dyDescent="0.25">
      <c r="B1893" s="159"/>
      <c r="C1893" s="67" t="str">
        <f ca="1">IF(OFFSET(Zdroj!AM$16,A1889-1,0)=0,"",CONCATENATE("A",$A$2+4," - ",Zdroj!$AM$15))</f>
        <v/>
      </c>
      <c r="D1893" s="65" t="str">
        <f ca="1">IF(C1893="","",CONCATENATE(OFFSET(Zdroj!AM$16,A1889-1,0)," - ",OFFSET(Zdroj!BS$16,A1889-1,0)))</f>
        <v/>
      </c>
      <c r="E1893" s="34" t="str">
        <f ca="1">IF(C1893="","",OFFSET(Zdroj!BT$16,A1889-1,0))</f>
        <v/>
      </c>
      <c r="F1893" s="157"/>
      <c r="G1893" s="158"/>
    </row>
    <row r="1894" spans="1:7" x14ac:dyDescent="0.25">
      <c r="B1894" s="159"/>
      <c r="C1894" s="67" t="str">
        <f ca="1">IF(OFFSET(Zdroj!AN$16,A1889-1,0)=0,"",CONCATENATE("A",$A$2+5," - ",Zdroj!$AN$15))</f>
        <v/>
      </c>
      <c r="D1894" s="65" t="str">
        <f ca="1">IF(C1894="","",CONCATENATE(OFFSET(Zdroj!AN$16,A1889-1,0)," - ",OFFSET(Zdroj!BU$16,A1889-1,0)))</f>
        <v/>
      </c>
      <c r="E1894" s="34" t="str">
        <f ca="1">IF(C1894="","",OFFSET(Zdroj!BV$16,A1889-1,0))</f>
        <v/>
      </c>
      <c r="F1894" s="157"/>
      <c r="G1894" s="158"/>
    </row>
    <row r="1895" spans="1:7" x14ac:dyDescent="0.25">
      <c r="B1895" s="159"/>
      <c r="C1895" s="67" t="str">
        <f ca="1">IF(OFFSET(Zdroj!AO$16,A1889-1,0)=0,"",CONCATENATE("B",$A$2," - ",Zdroj!$AO$15))</f>
        <v/>
      </c>
      <c r="D1895" s="65" t="str">
        <f ca="1">IF(C1895="","",CONCATENATE(OFFSET(Zdroj!AO$16,A1889-1,0)))</f>
        <v/>
      </c>
      <c r="E1895" s="34" t="str">
        <f ca="1">IF(C1895="","",OFFSET(Zdroj!AP$16,A1889-1,0))</f>
        <v/>
      </c>
      <c r="F1895" s="157" t="str">
        <f t="shared" ref="F1895" ca="1" si="438">IF(SUM(E1895:E1903)=0,"",SUM(E1895:E1903))</f>
        <v/>
      </c>
      <c r="G1895" s="158"/>
    </row>
    <row r="1896" spans="1:7" x14ac:dyDescent="0.25">
      <c r="B1896" s="159"/>
      <c r="C1896" s="67" t="str">
        <f ca="1">IF(OFFSET(Zdroj!AQ$16,A1889-1,0)=0,"",CONCATENATE("B",$A$2+1," - ",Zdroj!$AQ$15))</f>
        <v/>
      </c>
      <c r="D1896" s="65" t="str">
        <f ca="1">IF(C1896="","",CONCATENATE(OFFSET(Zdroj!AQ$16,A1889-1,0)))</f>
        <v/>
      </c>
      <c r="E1896" s="34" t="str">
        <f ca="1">IF(C1896="","",OFFSET(Zdroj!AR$16,A1889-1,0))</f>
        <v/>
      </c>
      <c r="F1896" s="157"/>
      <c r="G1896" s="158"/>
    </row>
    <row r="1897" spans="1:7" x14ac:dyDescent="0.25">
      <c r="B1897" s="159"/>
      <c r="C1897" s="67" t="str">
        <f ca="1">IF(OFFSET(Zdroj!AS$16,A1889-1,0)=0,"",CONCATENATE("B",$A$2+2," - ",Zdroj!$AS$15))</f>
        <v/>
      </c>
      <c r="D1897" s="65" t="str">
        <f ca="1">IF(C1897="","",CONCATENATE(OFFSET(Zdroj!AS$16,A1889-1,0)))</f>
        <v/>
      </c>
      <c r="E1897" s="34" t="str">
        <f ca="1">IF(C1897="","",OFFSET(Zdroj!AT$16,A1889-1,0))</f>
        <v/>
      </c>
      <c r="F1897" s="157"/>
      <c r="G1897" s="158"/>
    </row>
    <row r="1898" spans="1:7" x14ac:dyDescent="0.25">
      <c r="B1898" s="159"/>
      <c r="C1898" s="67" t="str">
        <f ca="1">IF(OFFSET(Zdroj!AU$16,A1889-1,0)=0,"",CONCATENATE("B",$A$2+3," - ",Zdroj!$AU$15))</f>
        <v/>
      </c>
      <c r="D1898" s="65" t="str">
        <f ca="1">IF(C1898="","",CONCATENATE(OFFSET(Zdroj!AU$16,A1889-1,0)))</f>
        <v/>
      </c>
      <c r="E1898" s="34" t="str">
        <f ca="1">IF(C1898="","",OFFSET(Zdroj!AV$16,A1889-1,0))</f>
        <v/>
      </c>
      <c r="F1898" s="157"/>
      <c r="G1898" s="158"/>
    </row>
    <row r="1899" spans="1:7" x14ac:dyDescent="0.25">
      <c r="B1899" s="159"/>
      <c r="C1899" s="67" t="str">
        <f ca="1">IF(OFFSET(Zdroj!AW$16,A1889-1,0)=0,"",CONCATENATE("B",$A$2+4," - ",Zdroj!$AW$15))</f>
        <v/>
      </c>
      <c r="D1899" s="65" t="str">
        <f ca="1">IF(C1899="","",CONCATENATE(OFFSET(Zdroj!AW$16,A1889-1,0)))</f>
        <v/>
      </c>
      <c r="E1899" s="34" t="str">
        <f ca="1">IF(C1899="","",OFFSET(Zdroj!AX$16,A1889-1,0))</f>
        <v/>
      </c>
      <c r="F1899" s="157"/>
      <c r="G1899" s="158"/>
    </row>
    <row r="1900" spans="1:7" x14ac:dyDescent="0.25">
      <c r="B1900" s="159"/>
      <c r="C1900" s="67" t="str">
        <f ca="1">IF(OFFSET(Zdroj!AY$16,A1889-1,0)=0,"",CONCATENATE("B",$A$2+5," - ",Zdroj!$AY$15))</f>
        <v/>
      </c>
      <c r="D1900" s="65" t="str">
        <f ca="1">IF(C1900="","",CONCATENATE(OFFSET(Zdroj!AY$16,A1889-1,0)))</f>
        <v/>
      </c>
      <c r="E1900" s="34" t="str">
        <f ca="1">IF(C1900="","",OFFSET(Zdroj!AZ$16,A1889-1,0))</f>
        <v/>
      </c>
      <c r="F1900" s="157"/>
      <c r="G1900" s="158"/>
    </row>
    <row r="1901" spans="1:7" x14ac:dyDescent="0.25">
      <c r="B1901" s="159"/>
      <c r="C1901" s="67" t="str">
        <f ca="1">IF(OFFSET(Zdroj!BA$16,A1889-1,0)=0,"",CONCATENATE("B",$A$2+6," - ",Zdroj!$BA$15))</f>
        <v/>
      </c>
      <c r="D1901" s="65" t="str">
        <f ca="1">IF(C1901="","",CONCATENATE(OFFSET(Zdroj!BA$16,A1889-1,0)))</f>
        <v/>
      </c>
      <c r="E1901" s="34" t="str">
        <f ca="1">IF(C1901="","",OFFSET(Zdroj!BB$16,A1889-1,0))</f>
        <v/>
      </c>
      <c r="F1901" s="157"/>
      <c r="G1901" s="158"/>
    </row>
    <row r="1902" spans="1:7" x14ac:dyDescent="0.25">
      <c r="B1902" s="159"/>
      <c r="C1902" s="67" t="str">
        <f ca="1">IF(OFFSET(Zdroj!BC$16,A1889-1,0)=0,"",CONCATENATE("B",$A$2+7," - ",Zdroj!$BC$15))</f>
        <v/>
      </c>
      <c r="D1902" s="65" t="str">
        <f ca="1">IF(C1902="","",CONCATENATE(OFFSET(Zdroj!BC$16,A1889-1,0)))</f>
        <v/>
      </c>
      <c r="E1902" s="34" t="str">
        <f ca="1">IF(C1902="","",OFFSET(Zdroj!BD$16,A1889-1,0))</f>
        <v/>
      </c>
      <c r="F1902" s="157"/>
      <c r="G1902" s="158"/>
    </row>
    <row r="1903" spans="1:7" x14ac:dyDescent="0.25">
      <c r="B1903" s="159"/>
      <c r="C1903" s="67" t="str">
        <f ca="1">IF(OFFSET(Zdroj!BE$16,A1889-1,0)=0,"",CONCATENATE("B",$A$2+8," - ",Zdroj!$BE$15))</f>
        <v/>
      </c>
      <c r="D1903" s="65" t="str">
        <f ca="1">IF(C1903="","",CONCATENATE(OFFSET(Zdroj!BE$16,A1889-1,0)))</f>
        <v/>
      </c>
      <c r="E1903" s="34" t="str">
        <f ca="1">IF(C1903="","",OFFSET(Zdroj!BF$16,A1889-1,0))</f>
        <v/>
      </c>
      <c r="F1903" s="157"/>
      <c r="G1903" s="158"/>
    </row>
    <row r="1904" spans="1:7" x14ac:dyDescent="0.25">
      <c r="B1904" s="159"/>
      <c r="C1904" s="67" t="str">
        <f ca="1">IF(OFFSET(Zdroj!BG$16,A1889-1,0)=0,"",CONCATENATE("C",$A$2," - ",Zdroj!$BG$15))</f>
        <v/>
      </c>
      <c r="D1904" s="65" t="str">
        <f ca="1">IF(C1904="","",CONCATENATE(OFFSET(Zdroj!BG$16,A1889-1,0)))</f>
        <v/>
      </c>
      <c r="E1904" s="34" t="str">
        <f ca="1">IF(C1904="","",OFFSET(Zdroj!BH$16,A1889-1,0))</f>
        <v/>
      </c>
      <c r="F1904" s="157" t="str">
        <f t="shared" ref="F1904" ca="1" si="439">IF(SUM(E1904:E1905)=0,"",SUM(E1904:E1905))</f>
        <v/>
      </c>
      <c r="G1904" s="158"/>
    </row>
    <row r="1905" spans="1:7" x14ac:dyDescent="0.25">
      <c r="B1905" s="159"/>
      <c r="C1905" s="67" t="str">
        <f ca="1">IF(OFFSET(Zdroj!BI$16,A1889-1,0)=0,"",CONCATENATE("C",$A$2+1," - ",Zdroj!$BI$15))</f>
        <v/>
      </c>
      <c r="D1905" s="65" t="str">
        <f ca="1">IF(C1905="","",CONCATENATE(OFFSET(Zdroj!BI$16,A1889-1,0)))</f>
        <v/>
      </c>
      <c r="E1905" s="34" t="str">
        <f ca="1">IF(C1905="","",OFFSET(Zdroj!BJ$16,A1889-1,0))</f>
        <v/>
      </c>
      <c r="F1905" s="157"/>
      <c r="G1905" s="158"/>
    </row>
    <row r="1906" spans="1:7" x14ac:dyDescent="0.25">
      <c r="A1906">
        <f>SUM((ROW()+15)/17)</f>
        <v>113</v>
      </c>
      <c r="B1906" s="159" t="str">
        <f ca="1">IF(OFFSET(Zdroj!$B$16,A1906-1,0)&gt;0,CONCATENATE(A1906,"
","___ ","
",OFFSET(Zdroj!$B$16,A1906-1,0)),"")</f>
        <v/>
      </c>
      <c r="C1906" s="67" t="str">
        <f ca="1">IF(OFFSET(Zdroj!AI$16,A1906-1,0)=0,"",CONCATENATE("A",$A$2," - ",Zdroj!$AI$15))</f>
        <v/>
      </c>
      <c r="D1906" s="65" t="str">
        <f ca="1">IF(C1906="","",CONCATENATE(OFFSET(Zdroj!AI$16,A1906-1,0)," - ",OFFSET(Zdroj!BK$16,A1906-1,0)))</f>
        <v/>
      </c>
      <c r="E1906" s="34" t="str">
        <f ca="1">IF(C1906="","",OFFSET(Zdroj!BL$16,A1906-1,0))</f>
        <v/>
      </c>
      <c r="F1906" s="157" t="str">
        <f t="shared" ref="F1906" ca="1" si="440">IF(SUM(E1906:E1911)=0,"",SUM(E1906:E1911))</f>
        <v/>
      </c>
      <c r="G1906" s="158" t="str">
        <f t="shared" ref="G1906" ca="1" si="441">IF(SUM(E1906:E1922)=0,"",SUM(E1906:E1922))</f>
        <v/>
      </c>
    </row>
    <row r="1907" spans="1:7" x14ac:dyDescent="0.25">
      <c r="B1907" s="159"/>
      <c r="C1907" s="67" t="str">
        <f ca="1">IF(OFFSET(Zdroj!AJ$16,A1906-1,0)=0,"",CONCATENATE("A",$A$2+1," - ",Zdroj!$AJ$15))</f>
        <v/>
      </c>
      <c r="D1907" s="65" t="str">
        <f ca="1">IF(C1907="","",CONCATENATE(OFFSET(Zdroj!AJ$16,A1906-1,0)," - ",OFFSET(Zdroj!BM$16,A1906-1,0)))</f>
        <v/>
      </c>
      <c r="E1907" s="34" t="str">
        <f ca="1">IF(C1907="","",OFFSET(Zdroj!BN$16,A1906-1,0))</f>
        <v/>
      </c>
      <c r="F1907" s="157"/>
      <c r="G1907" s="158"/>
    </row>
    <row r="1908" spans="1:7" x14ac:dyDescent="0.25">
      <c r="B1908" s="159"/>
      <c r="C1908" s="67" t="str">
        <f ca="1">IF(OFFSET(Zdroj!AK$16,A1906-1,0)=0,"",CONCATENATE("A",$A$2+2," - ",Zdroj!$AK$15))</f>
        <v/>
      </c>
      <c r="D1908" s="65" t="str">
        <f ca="1">IF(C1908="","",CONCATENATE(OFFSET(Zdroj!AK$16,A1906-1,0)," - ",OFFSET(Zdroj!BO$16,A1906-1,0)))</f>
        <v/>
      </c>
      <c r="E1908" s="34" t="str">
        <f ca="1">IF(C1908="","",OFFSET(Zdroj!BP$16,A1906-1,0))</f>
        <v/>
      </c>
      <c r="F1908" s="157"/>
      <c r="G1908" s="158"/>
    </row>
    <row r="1909" spans="1:7" x14ac:dyDescent="0.25">
      <c r="B1909" s="159"/>
      <c r="C1909" s="67" t="str">
        <f ca="1">IF(OFFSET(Zdroj!AL$16,A1906-1,0)=0,"",CONCATENATE("A",$A$2+3," - ",Zdroj!$AL$15))</f>
        <v/>
      </c>
      <c r="D1909" s="65" t="str">
        <f ca="1">IF(C1909="","",CONCATENATE(OFFSET(Zdroj!AL$16,A1906-1,0)," - ",OFFSET(Zdroj!BQ$16,A1906-1,0)))</f>
        <v/>
      </c>
      <c r="E1909" s="34" t="str">
        <f ca="1">IF(C1909="","",OFFSET(Zdroj!BR$16,A1906-1,0))</f>
        <v/>
      </c>
      <c r="F1909" s="157"/>
      <c r="G1909" s="158"/>
    </row>
    <row r="1910" spans="1:7" x14ac:dyDescent="0.25">
      <c r="B1910" s="159"/>
      <c r="C1910" s="67" t="str">
        <f ca="1">IF(OFFSET(Zdroj!AM$16,A1906-1,0)=0,"",CONCATENATE("A",$A$2+4," - ",Zdroj!$AM$15))</f>
        <v/>
      </c>
      <c r="D1910" s="65" t="str">
        <f ca="1">IF(C1910="","",CONCATENATE(OFFSET(Zdroj!AM$16,A1906-1,0)," - ",OFFSET(Zdroj!BS$16,A1906-1,0)))</f>
        <v/>
      </c>
      <c r="E1910" s="34" t="str">
        <f ca="1">IF(C1910="","",OFFSET(Zdroj!BT$16,A1906-1,0))</f>
        <v/>
      </c>
      <c r="F1910" s="157"/>
      <c r="G1910" s="158"/>
    </row>
    <row r="1911" spans="1:7" x14ac:dyDescent="0.25">
      <c r="B1911" s="159"/>
      <c r="C1911" s="67" t="str">
        <f ca="1">IF(OFFSET(Zdroj!AN$16,A1906-1,0)=0,"",CONCATENATE("A",$A$2+5," - ",Zdroj!$AN$15))</f>
        <v/>
      </c>
      <c r="D1911" s="65" t="str">
        <f ca="1">IF(C1911="","",CONCATENATE(OFFSET(Zdroj!AN$16,A1906-1,0)," - ",OFFSET(Zdroj!BU$16,A1906-1,0)))</f>
        <v/>
      </c>
      <c r="E1911" s="34" t="str">
        <f ca="1">IF(C1911="","",OFFSET(Zdroj!BV$16,A1906-1,0))</f>
        <v/>
      </c>
      <c r="F1911" s="157"/>
      <c r="G1911" s="158"/>
    </row>
    <row r="1912" spans="1:7" x14ac:dyDescent="0.25">
      <c r="B1912" s="159"/>
      <c r="C1912" s="67" t="str">
        <f ca="1">IF(OFFSET(Zdroj!AO$16,A1906-1,0)=0,"",CONCATENATE("B",$A$2," - ",Zdroj!$AO$15))</f>
        <v/>
      </c>
      <c r="D1912" s="65" t="str">
        <f ca="1">IF(C1912="","",CONCATENATE(OFFSET(Zdroj!AO$16,A1906-1,0)))</f>
        <v/>
      </c>
      <c r="E1912" s="34" t="str">
        <f ca="1">IF(C1912="","",OFFSET(Zdroj!AP$16,A1906-1,0))</f>
        <v/>
      </c>
      <c r="F1912" s="157" t="str">
        <f t="shared" ref="F1912" ca="1" si="442">IF(SUM(E1912:E1920)=0,"",SUM(E1912:E1920))</f>
        <v/>
      </c>
      <c r="G1912" s="158"/>
    </row>
    <row r="1913" spans="1:7" x14ac:dyDescent="0.25">
      <c r="B1913" s="159"/>
      <c r="C1913" s="67" t="str">
        <f ca="1">IF(OFFSET(Zdroj!AQ$16,A1906-1,0)=0,"",CONCATENATE("B",$A$2+1," - ",Zdroj!$AQ$15))</f>
        <v/>
      </c>
      <c r="D1913" s="65" t="str">
        <f ca="1">IF(C1913="","",CONCATENATE(OFFSET(Zdroj!AQ$16,A1906-1,0)))</f>
        <v/>
      </c>
      <c r="E1913" s="34" t="str">
        <f ca="1">IF(C1913="","",OFFSET(Zdroj!AR$16,A1906-1,0))</f>
        <v/>
      </c>
      <c r="F1913" s="157"/>
      <c r="G1913" s="158"/>
    </row>
    <row r="1914" spans="1:7" x14ac:dyDescent="0.25">
      <c r="B1914" s="159"/>
      <c r="C1914" s="67" t="str">
        <f ca="1">IF(OFFSET(Zdroj!AS$16,A1906-1,0)=0,"",CONCATENATE("B",$A$2+2," - ",Zdroj!$AS$15))</f>
        <v/>
      </c>
      <c r="D1914" s="65" t="str">
        <f ca="1">IF(C1914="","",CONCATENATE(OFFSET(Zdroj!AS$16,A1906-1,0)))</f>
        <v/>
      </c>
      <c r="E1914" s="34" t="str">
        <f ca="1">IF(C1914="","",OFFSET(Zdroj!AT$16,A1906-1,0))</f>
        <v/>
      </c>
      <c r="F1914" s="157"/>
      <c r="G1914" s="158"/>
    </row>
    <row r="1915" spans="1:7" x14ac:dyDescent="0.25">
      <c r="B1915" s="159"/>
      <c r="C1915" s="67" t="str">
        <f ca="1">IF(OFFSET(Zdroj!AU$16,A1906-1,0)=0,"",CONCATENATE("B",$A$2+3," - ",Zdroj!$AU$15))</f>
        <v/>
      </c>
      <c r="D1915" s="65" t="str">
        <f ca="1">IF(C1915="","",CONCATENATE(OFFSET(Zdroj!AU$16,A1906-1,0)))</f>
        <v/>
      </c>
      <c r="E1915" s="34" t="str">
        <f ca="1">IF(C1915="","",OFFSET(Zdroj!AV$16,A1906-1,0))</f>
        <v/>
      </c>
      <c r="F1915" s="157"/>
      <c r="G1915" s="158"/>
    </row>
    <row r="1916" spans="1:7" x14ac:dyDescent="0.25">
      <c r="B1916" s="159"/>
      <c r="C1916" s="67" t="str">
        <f ca="1">IF(OFFSET(Zdroj!AW$16,A1906-1,0)=0,"",CONCATENATE("B",$A$2+4," - ",Zdroj!$AW$15))</f>
        <v/>
      </c>
      <c r="D1916" s="65" t="str">
        <f ca="1">IF(C1916="","",CONCATENATE(OFFSET(Zdroj!AW$16,A1906-1,0)))</f>
        <v/>
      </c>
      <c r="E1916" s="34" t="str">
        <f ca="1">IF(C1916="","",OFFSET(Zdroj!AX$16,A1906-1,0))</f>
        <v/>
      </c>
      <c r="F1916" s="157"/>
      <c r="G1916" s="158"/>
    </row>
    <row r="1917" spans="1:7" x14ac:dyDescent="0.25">
      <c r="B1917" s="159"/>
      <c r="C1917" s="67" t="str">
        <f ca="1">IF(OFFSET(Zdroj!AY$16,A1906-1,0)=0,"",CONCATENATE("B",$A$2+5," - ",Zdroj!$AY$15))</f>
        <v/>
      </c>
      <c r="D1917" s="65" t="str">
        <f ca="1">IF(C1917="","",CONCATENATE(OFFSET(Zdroj!AY$16,A1906-1,0)))</f>
        <v/>
      </c>
      <c r="E1917" s="34" t="str">
        <f ca="1">IF(C1917="","",OFFSET(Zdroj!AZ$16,A1906-1,0))</f>
        <v/>
      </c>
      <c r="F1917" s="157"/>
      <c r="G1917" s="158"/>
    </row>
    <row r="1918" spans="1:7" x14ac:dyDescent="0.25">
      <c r="B1918" s="159"/>
      <c r="C1918" s="67" t="str">
        <f ca="1">IF(OFFSET(Zdroj!BA$16,A1906-1,0)=0,"",CONCATENATE("B",$A$2+6," - ",Zdroj!$BA$15))</f>
        <v/>
      </c>
      <c r="D1918" s="65" t="str">
        <f ca="1">IF(C1918="","",CONCATENATE(OFFSET(Zdroj!BA$16,A1906-1,0)))</f>
        <v/>
      </c>
      <c r="E1918" s="34" t="str">
        <f ca="1">IF(C1918="","",OFFSET(Zdroj!BB$16,A1906-1,0))</f>
        <v/>
      </c>
      <c r="F1918" s="157"/>
      <c r="G1918" s="158"/>
    </row>
    <row r="1919" spans="1:7" x14ac:dyDescent="0.25">
      <c r="B1919" s="159"/>
      <c r="C1919" s="67" t="str">
        <f ca="1">IF(OFFSET(Zdroj!BC$16,A1906-1,0)=0,"",CONCATENATE("B",$A$2+7," - ",Zdroj!$BC$15))</f>
        <v/>
      </c>
      <c r="D1919" s="65" t="str">
        <f ca="1">IF(C1919="","",CONCATENATE(OFFSET(Zdroj!BC$16,A1906-1,0)))</f>
        <v/>
      </c>
      <c r="E1919" s="34" t="str">
        <f ca="1">IF(C1919="","",OFFSET(Zdroj!BD$16,A1906-1,0))</f>
        <v/>
      </c>
      <c r="F1919" s="157"/>
      <c r="G1919" s="158"/>
    </row>
    <row r="1920" spans="1:7" x14ac:dyDescent="0.25">
      <c r="B1920" s="159"/>
      <c r="C1920" s="67" t="str">
        <f ca="1">IF(OFFSET(Zdroj!BE$16,A1906-1,0)=0,"",CONCATENATE("B",$A$2+8," - ",Zdroj!$BE$15))</f>
        <v/>
      </c>
      <c r="D1920" s="65" t="str">
        <f ca="1">IF(C1920="","",CONCATENATE(OFFSET(Zdroj!BE$16,A1906-1,0)))</f>
        <v/>
      </c>
      <c r="E1920" s="34" t="str">
        <f ca="1">IF(C1920="","",OFFSET(Zdroj!BF$16,A1906-1,0))</f>
        <v/>
      </c>
      <c r="F1920" s="157"/>
      <c r="G1920" s="158"/>
    </row>
    <row r="1921" spans="1:7" x14ac:dyDescent="0.25">
      <c r="B1921" s="159"/>
      <c r="C1921" s="67" t="str">
        <f ca="1">IF(OFFSET(Zdroj!BG$16,A1906-1,0)=0,"",CONCATENATE("C",$A$2," - ",Zdroj!$BG$15))</f>
        <v/>
      </c>
      <c r="D1921" s="65" t="str">
        <f ca="1">IF(C1921="","",CONCATENATE(OFFSET(Zdroj!BG$16,A1906-1,0)))</f>
        <v/>
      </c>
      <c r="E1921" s="34" t="str">
        <f ca="1">IF(C1921="","",OFFSET(Zdroj!BH$16,A1906-1,0))</f>
        <v/>
      </c>
      <c r="F1921" s="157" t="str">
        <f t="shared" ref="F1921" ca="1" si="443">IF(SUM(E1921:E1922)=0,"",SUM(E1921:E1922))</f>
        <v/>
      </c>
      <c r="G1921" s="158"/>
    </row>
    <row r="1922" spans="1:7" x14ac:dyDescent="0.25">
      <c r="B1922" s="159"/>
      <c r="C1922" s="67" t="str">
        <f ca="1">IF(OFFSET(Zdroj!BI$16,A1906-1,0)=0,"",CONCATENATE("C",$A$2+1," - ",Zdroj!$BI$15))</f>
        <v/>
      </c>
      <c r="D1922" s="65" t="str">
        <f ca="1">IF(C1922="","",CONCATENATE(OFFSET(Zdroj!BI$16,A1906-1,0)))</f>
        <v/>
      </c>
      <c r="E1922" s="34" t="str">
        <f ca="1">IF(C1922="","",OFFSET(Zdroj!BJ$16,A1906-1,0))</f>
        <v/>
      </c>
      <c r="F1922" s="157"/>
      <c r="G1922" s="158"/>
    </row>
    <row r="1923" spans="1:7" x14ac:dyDescent="0.25">
      <c r="A1923">
        <f>SUM((ROW()+15)/17)</f>
        <v>114</v>
      </c>
      <c r="B1923" s="159" t="str">
        <f ca="1">IF(OFFSET(Zdroj!$B$16,A1923-1,0)&gt;0,CONCATENATE(A1923,"
","___ ","
",OFFSET(Zdroj!$B$16,A1923-1,0)),"")</f>
        <v/>
      </c>
      <c r="C1923" s="67" t="str">
        <f ca="1">IF(OFFSET(Zdroj!AI$16,A1923-1,0)=0,"",CONCATENATE("A",$A$2," - ",Zdroj!$AI$15))</f>
        <v/>
      </c>
      <c r="D1923" s="65" t="str">
        <f ca="1">IF(C1923="","",CONCATENATE(OFFSET(Zdroj!AI$16,A1923-1,0)," - ",OFFSET(Zdroj!BK$16,A1923-1,0)))</f>
        <v/>
      </c>
      <c r="E1923" s="34" t="str">
        <f ca="1">IF(C1923="","",OFFSET(Zdroj!BL$16,A1923-1,0))</f>
        <v/>
      </c>
      <c r="F1923" s="157" t="str">
        <f t="shared" ref="F1923" ca="1" si="444">IF(SUM(E1923:E1928)=0,"",SUM(E1923:E1928))</f>
        <v/>
      </c>
      <c r="G1923" s="158" t="str">
        <f t="shared" ref="G1923" ca="1" si="445">IF(SUM(E1923:E1939)=0,"",SUM(E1923:E1939))</f>
        <v/>
      </c>
    </row>
    <row r="1924" spans="1:7" x14ac:dyDescent="0.25">
      <c r="B1924" s="159"/>
      <c r="C1924" s="67" t="str">
        <f ca="1">IF(OFFSET(Zdroj!AJ$16,A1923-1,0)=0,"",CONCATENATE("A",$A$2+1," - ",Zdroj!$AJ$15))</f>
        <v/>
      </c>
      <c r="D1924" s="65" t="str">
        <f ca="1">IF(C1924="","",CONCATENATE(OFFSET(Zdroj!AJ$16,A1923-1,0)," - ",OFFSET(Zdroj!BM$16,A1923-1,0)))</f>
        <v/>
      </c>
      <c r="E1924" s="34" t="str">
        <f ca="1">IF(C1924="","",OFFSET(Zdroj!BN$16,A1923-1,0))</f>
        <v/>
      </c>
      <c r="F1924" s="157"/>
      <c r="G1924" s="158"/>
    </row>
    <row r="1925" spans="1:7" x14ac:dyDescent="0.25">
      <c r="B1925" s="159"/>
      <c r="C1925" s="67" t="str">
        <f ca="1">IF(OFFSET(Zdroj!AK$16,A1923-1,0)=0,"",CONCATENATE("A",$A$2+2," - ",Zdroj!$AK$15))</f>
        <v/>
      </c>
      <c r="D1925" s="65" t="str">
        <f ca="1">IF(C1925="","",CONCATENATE(OFFSET(Zdroj!AK$16,A1923-1,0)," - ",OFFSET(Zdroj!BO$16,A1923-1,0)))</f>
        <v/>
      </c>
      <c r="E1925" s="34" t="str">
        <f ca="1">IF(C1925="","",OFFSET(Zdroj!BP$16,A1923-1,0))</f>
        <v/>
      </c>
      <c r="F1925" s="157"/>
      <c r="G1925" s="158"/>
    </row>
    <row r="1926" spans="1:7" x14ac:dyDescent="0.25">
      <c r="B1926" s="159"/>
      <c r="C1926" s="67" t="str">
        <f ca="1">IF(OFFSET(Zdroj!AL$16,A1923-1,0)=0,"",CONCATENATE("A",$A$2+3," - ",Zdroj!$AL$15))</f>
        <v/>
      </c>
      <c r="D1926" s="65" t="str">
        <f ca="1">IF(C1926="","",CONCATENATE(OFFSET(Zdroj!AL$16,A1923-1,0)," - ",OFFSET(Zdroj!BQ$16,A1923-1,0)))</f>
        <v/>
      </c>
      <c r="E1926" s="34" t="str">
        <f ca="1">IF(C1926="","",OFFSET(Zdroj!BR$16,A1923-1,0))</f>
        <v/>
      </c>
      <c r="F1926" s="157"/>
      <c r="G1926" s="158"/>
    </row>
    <row r="1927" spans="1:7" x14ac:dyDescent="0.25">
      <c r="B1927" s="159"/>
      <c r="C1927" s="67" t="str">
        <f ca="1">IF(OFFSET(Zdroj!AM$16,A1923-1,0)=0,"",CONCATENATE("A",$A$2+4," - ",Zdroj!$AM$15))</f>
        <v/>
      </c>
      <c r="D1927" s="65" t="str">
        <f ca="1">IF(C1927="","",CONCATENATE(OFFSET(Zdroj!AM$16,A1923-1,0)," - ",OFFSET(Zdroj!BS$16,A1923-1,0)))</f>
        <v/>
      </c>
      <c r="E1927" s="34" t="str">
        <f ca="1">IF(C1927="","",OFFSET(Zdroj!BT$16,A1923-1,0))</f>
        <v/>
      </c>
      <c r="F1927" s="157"/>
      <c r="G1927" s="158"/>
    </row>
    <row r="1928" spans="1:7" x14ac:dyDescent="0.25">
      <c r="B1928" s="159"/>
      <c r="C1928" s="67" t="str">
        <f ca="1">IF(OFFSET(Zdroj!AN$16,A1923-1,0)=0,"",CONCATENATE("A",$A$2+5," - ",Zdroj!$AN$15))</f>
        <v/>
      </c>
      <c r="D1928" s="65" t="str">
        <f ca="1">IF(C1928="","",CONCATENATE(OFFSET(Zdroj!AN$16,A1923-1,0)," - ",OFFSET(Zdroj!BU$16,A1923-1,0)))</f>
        <v/>
      </c>
      <c r="E1928" s="34" t="str">
        <f ca="1">IF(C1928="","",OFFSET(Zdroj!BV$16,A1923-1,0))</f>
        <v/>
      </c>
      <c r="F1928" s="157"/>
      <c r="G1928" s="158"/>
    </row>
    <row r="1929" spans="1:7" x14ac:dyDescent="0.25">
      <c r="B1929" s="159"/>
      <c r="C1929" s="67" t="str">
        <f ca="1">IF(OFFSET(Zdroj!AO$16,A1923-1,0)=0,"",CONCATENATE("B",$A$2," - ",Zdroj!$AO$15))</f>
        <v/>
      </c>
      <c r="D1929" s="65" t="str">
        <f ca="1">IF(C1929="","",CONCATENATE(OFFSET(Zdroj!AO$16,A1923-1,0)))</f>
        <v/>
      </c>
      <c r="E1929" s="34" t="str">
        <f ca="1">IF(C1929="","",OFFSET(Zdroj!AP$16,A1923-1,0))</f>
        <v/>
      </c>
      <c r="F1929" s="157" t="str">
        <f t="shared" ref="F1929" ca="1" si="446">IF(SUM(E1929:E1937)=0,"",SUM(E1929:E1937))</f>
        <v/>
      </c>
      <c r="G1929" s="158"/>
    </row>
    <row r="1930" spans="1:7" x14ac:dyDescent="0.25">
      <c r="B1930" s="159"/>
      <c r="C1930" s="67" t="str">
        <f ca="1">IF(OFFSET(Zdroj!AQ$16,A1923-1,0)=0,"",CONCATENATE("B",$A$2+1," - ",Zdroj!$AQ$15))</f>
        <v/>
      </c>
      <c r="D1930" s="65" t="str">
        <f ca="1">IF(C1930="","",CONCATENATE(OFFSET(Zdroj!AQ$16,A1923-1,0)))</f>
        <v/>
      </c>
      <c r="E1930" s="34" t="str">
        <f ca="1">IF(C1930="","",OFFSET(Zdroj!AR$16,A1923-1,0))</f>
        <v/>
      </c>
      <c r="F1930" s="157"/>
      <c r="G1930" s="158"/>
    </row>
    <row r="1931" spans="1:7" x14ac:dyDescent="0.25">
      <c r="B1931" s="159"/>
      <c r="C1931" s="67" t="str">
        <f ca="1">IF(OFFSET(Zdroj!AS$16,A1923-1,0)=0,"",CONCATENATE("B",$A$2+2," - ",Zdroj!$AS$15))</f>
        <v/>
      </c>
      <c r="D1931" s="65" t="str">
        <f ca="1">IF(C1931="","",CONCATENATE(OFFSET(Zdroj!AS$16,A1923-1,0)))</f>
        <v/>
      </c>
      <c r="E1931" s="34" t="str">
        <f ca="1">IF(C1931="","",OFFSET(Zdroj!AT$16,A1923-1,0))</f>
        <v/>
      </c>
      <c r="F1931" s="157"/>
      <c r="G1931" s="158"/>
    </row>
    <row r="1932" spans="1:7" x14ac:dyDescent="0.25">
      <c r="B1932" s="159"/>
      <c r="C1932" s="67" t="str">
        <f ca="1">IF(OFFSET(Zdroj!AU$16,A1923-1,0)=0,"",CONCATENATE("B",$A$2+3," - ",Zdroj!$AU$15))</f>
        <v/>
      </c>
      <c r="D1932" s="65" t="str">
        <f ca="1">IF(C1932="","",CONCATENATE(OFFSET(Zdroj!AU$16,A1923-1,0)))</f>
        <v/>
      </c>
      <c r="E1932" s="34" t="str">
        <f ca="1">IF(C1932="","",OFFSET(Zdroj!AV$16,A1923-1,0))</f>
        <v/>
      </c>
      <c r="F1932" s="157"/>
      <c r="G1932" s="158"/>
    </row>
    <row r="1933" spans="1:7" x14ac:dyDescent="0.25">
      <c r="B1933" s="159"/>
      <c r="C1933" s="67" t="str">
        <f ca="1">IF(OFFSET(Zdroj!AW$16,A1923-1,0)=0,"",CONCATENATE("B",$A$2+4," - ",Zdroj!$AW$15))</f>
        <v/>
      </c>
      <c r="D1933" s="65" t="str">
        <f ca="1">IF(C1933="","",CONCATENATE(OFFSET(Zdroj!AW$16,A1923-1,0)))</f>
        <v/>
      </c>
      <c r="E1933" s="34" t="str">
        <f ca="1">IF(C1933="","",OFFSET(Zdroj!AX$16,A1923-1,0))</f>
        <v/>
      </c>
      <c r="F1933" s="157"/>
      <c r="G1933" s="158"/>
    </row>
    <row r="1934" spans="1:7" x14ac:dyDescent="0.25">
      <c r="B1934" s="159"/>
      <c r="C1934" s="67" t="str">
        <f ca="1">IF(OFFSET(Zdroj!AY$16,A1923-1,0)=0,"",CONCATENATE("B",$A$2+5," - ",Zdroj!$AY$15))</f>
        <v/>
      </c>
      <c r="D1934" s="65" t="str">
        <f ca="1">IF(C1934="","",CONCATENATE(OFFSET(Zdroj!AY$16,A1923-1,0)))</f>
        <v/>
      </c>
      <c r="E1934" s="34" t="str">
        <f ca="1">IF(C1934="","",OFFSET(Zdroj!AZ$16,A1923-1,0))</f>
        <v/>
      </c>
      <c r="F1934" s="157"/>
      <c r="G1934" s="158"/>
    </row>
    <row r="1935" spans="1:7" x14ac:dyDescent="0.25">
      <c r="B1935" s="159"/>
      <c r="C1935" s="67" t="str">
        <f ca="1">IF(OFFSET(Zdroj!BA$16,A1923-1,0)=0,"",CONCATENATE("B",$A$2+6," - ",Zdroj!$BA$15))</f>
        <v/>
      </c>
      <c r="D1935" s="65" t="str">
        <f ca="1">IF(C1935="","",CONCATENATE(OFFSET(Zdroj!BA$16,A1923-1,0)))</f>
        <v/>
      </c>
      <c r="E1935" s="34" t="str">
        <f ca="1">IF(C1935="","",OFFSET(Zdroj!BB$16,A1923-1,0))</f>
        <v/>
      </c>
      <c r="F1935" s="157"/>
      <c r="G1935" s="158"/>
    </row>
    <row r="1936" spans="1:7" x14ac:dyDescent="0.25">
      <c r="B1936" s="159"/>
      <c r="C1936" s="67" t="str">
        <f ca="1">IF(OFFSET(Zdroj!BC$16,A1923-1,0)=0,"",CONCATENATE("B",$A$2+7," - ",Zdroj!$BC$15))</f>
        <v/>
      </c>
      <c r="D1936" s="65" t="str">
        <f ca="1">IF(C1936="","",CONCATENATE(OFFSET(Zdroj!BC$16,A1923-1,0)))</f>
        <v/>
      </c>
      <c r="E1936" s="34" t="str">
        <f ca="1">IF(C1936="","",OFFSET(Zdroj!BD$16,A1923-1,0))</f>
        <v/>
      </c>
      <c r="F1936" s="157"/>
      <c r="G1936" s="158"/>
    </row>
    <row r="1937" spans="1:7" x14ac:dyDescent="0.25">
      <c r="B1937" s="159"/>
      <c r="C1937" s="67" t="str">
        <f ca="1">IF(OFFSET(Zdroj!BE$16,A1923-1,0)=0,"",CONCATENATE("B",$A$2+8," - ",Zdroj!$BE$15))</f>
        <v/>
      </c>
      <c r="D1937" s="65" t="str">
        <f ca="1">IF(C1937="","",CONCATENATE(OFFSET(Zdroj!BE$16,A1923-1,0)))</f>
        <v/>
      </c>
      <c r="E1937" s="34" t="str">
        <f ca="1">IF(C1937="","",OFFSET(Zdroj!BF$16,A1923-1,0))</f>
        <v/>
      </c>
      <c r="F1937" s="157"/>
      <c r="G1937" s="158"/>
    </row>
    <row r="1938" spans="1:7" x14ac:dyDescent="0.25">
      <c r="B1938" s="159"/>
      <c r="C1938" s="67" t="str">
        <f ca="1">IF(OFFSET(Zdroj!BG$16,A1923-1,0)=0,"",CONCATENATE("C",$A$2," - ",Zdroj!$BG$15))</f>
        <v/>
      </c>
      <c r="D1938" s="65" t="str">
        <f ca="1">IF(C1938="","",CONCATENATE(OFFSET(Zdroj!BG$16,A1923-1,0)))</f>
        <v/>
      </c>
      <c r="E1938" s="34" t="str">
        <f ca="1">IF(C1938="","",OFFSET(Zdroj!BH$16,A1923-1,0))</f>
        <v/>
      </c>
      <c r="F1938" s="157" t="str">
        <f t="shared" ref="F1938" ca="1" si="447">IF(SUM(E1938:E1939)=0,"",SUM(E1938:E1939))</f>
        <v/>
      </c>
      <c r="G1938" s="158"/>
    </row>
    <row r="1939" spans="1:7" x14ac:dyDescent="0.25">
      <c r="B1939" s="159"/>
      <c r="C1939" s="67" t="str">
        <f ca="1">IF(OFFSET(Zdroj!BI$16,A1923-1,0)=0,"",CONCATENATE("C",$A$2+1," - ",Zdroj!$BI$15))</f>
        <v/>
      </c>
      <c r="D1939" s="65" t="str">
        <f ca="1">IF(C1939="","",CONCATENATE(OFFSET(Zdroj!BI$16,A1923-1,0)))</f>
        <v/>
      </c>
      <c r="E1939" s="34" t="str">
        <f ca="1">IF(C1939="","",OFFSET(Zdroj!BJ$16,A1923-1,0))</f>
        <v/>
      </c>
      <c r="F1939" s="157"/>
      <c r="G1939" s="158"/>
    </row>
    <row r="1940" spans="1:7" x14ac:dyDescent="0.25">
      <c r="A1940">
        <f>SUM((ROW()+15)/17)</f>
        <v>115</v>
      </c>
      <c r="B1940" s="159" t="str">
        <f ca="1">IF(OFFSET(Zdroj!$B$16,A1940-1,0)&gt;0,CONCATENATE(A1940,"
","___ ","
",OFFSET(Zdroj!$B$16,A1940-1,0)),"")</f>
        <v/>
      </c>
      <c r="C1940" s="67" t="str">
        <f ca="1">IF(OFFSET(Zdroj!AI$16,A1940-1,0)=0,"",CONCATENATE("A",$A$2," - ",Zdroj!$AI$15))</f>
        <v/>
      </c>
      <c r="D1940" s="65" t="str">
        <f ca="1">IF(C1940="","",CONCATENATE(OFFSET(Zdroj!AI$16,A1940-1,0)," - ",OFFSET(Zdroj!BK$16,A1940-1,0)))</f>
        <v/>
      </c>
      <c r="E1940" s="34" t="str">
        <f ca="1">IF(C1940="","",OFFSET(Zdroj!BL$16,A1940-1,0))</f>
        <v/>
      </c>
      <c r="F1940" s="157" t="str">
        <f t="shared" ref="F1940" ca="1" si="448">IF(SUM(E1940:E1945)=0,"",SUM(E1940:E1945))</f>
        <v/>
      </c>
      <c r="G1940" s="158" t="str">
        <f t="shared" ref="G1940" ca="1" si="449">IF(SUM(E1940:E1956)=0,"",SUM(E1940:E1956))</f>
        <v/>
      </c>
    </row>
    <row r="1941" spans="1:7" x14ac:dyDescent="0.25">
      <c r="B1941" s="159"/>
      <c r="C1941" s="67" t="str">
        <f ca="1">IF(OFFSET(Zdroj!AJ$16,A1940-1,0)=0,"",CONCATENATE("A",$A$2+1," - ",Zdroj!$AJ$15))</f>
        <v/>
      </c>
      <c r="D1941" s="65" t="str">
        <f ca="1">IF(C1941="","",CONCATENATE(OFFSET(Zdroj!AJ$16,A1940-1,0)," - ",OFFSET(Zdroj!BM$16,A1940-1,0)))</f>
        <v/>
      </c>
      <c r="E1941" s="34" t="str">
        <f ca="1">IF(C1941="","",OFFSET(Zdroj!BN$16,A1940-1,0))</f>
        <v/>
      </c>
      <c r="F1941" s="157"/>
      <c r="G1941" s="158"/>
    </row>
    <row r="1942" spans="1:7" x14ac:dyDescent="0.25">
      <c r="B1942" s="159"/>
      <c r="C1942" s="67" t="str">
        <f ca="1">IF(OFFSET(Zdroj!AK$16,A1940-1,0)=0,"",CONCATENATE("A",$A$2+2," - ",Zdroj!$AK$15))</f>
        <v/>
      </c>
      <c r="D1942" s="65" t="str">
        <f ca="1">IF(C1942="","",CONCATENATE(OFFSET(Zdroj!AK$16,A1940-1,0)," - ",OFFSET(Zdroj!BO$16,A1940-1,0)))</f>
        <v/>
      </c>
      <c r="E1942" s="34" t="str">
        <f ca="1">IF(C1942="","",OFFSET(Zdroj!BP$16,A1940-1,0))</f>
        <v/>
      </c>
      <c r="F1942" s="157"/>
      <c r="G1942" s="158"/>
    </row>
    <row r="1943" spans="1:7" x14ac:dyDescent="0.25">
      <c r="B1943" s="159"/>
      <c r="C1943" s="67" t="str">
        <f ca="1">IF(OFFSET(Zdroj!AL$16,A1940-1,0)=0,"",CONCATENATE("A",$A$2+3," - ",Zdroj!$AL$15))</f>
        <v/>
      </c>
      <c r="D1943" s="65" t="str">
        <f ca="1">IF(C1943="","",CONCATENATE(OFFSET(Zdroj!AL$16,A1940-1,0)," - ",OFFSET(Zdroj!BQ$16,A1940-1,0)))</f>
        <v/>
      </c>
      <c r="E1943" s="34" t="str">
        <f ca="1">IF(C1943="","",OFFSET(Zdroj!BR$16,A1940-1,0))</f>
        <v/>
      </c>
      <c r="F1943" s="157"/>
      <c r="G1943" s="158"/>
    </row>
    <row r="1944" spans="1:7" x14ac:dyDescent="0.25">
      <c r="B1944" s="159"/>
      <c r="C1944" s="67" t="str">
        <f ca="1">IF(OFFSET(Zdroj!AM$16,A1940-1,0)=0,"",CONCATENATE("A",$A$2+4," - ",Zdroj!$AM$15))</f>
        <v/>
      </c>
      <c r="D1944" s="65" t="str">
        <f ca="1">IF(C1944="","",CONCATENATE(OFFSET(Zdroj!AM$16,A1940-1,0)," - ",OFFSET(Zdroj!BS$16,A1940-1,0)))</f>
        <v/>
      </c>
      <c r="E1944" s="34" t="str">
        <f ca="1">IF(C1944="","",OFFSET(Zdroj!BT$16,A1940-1,0))</f>
        <v/>
      </c>
      <c r="F1944" s="157"/>
      <c r="G1944" s="158"/>
    </row>
    <row r="1945" spans="1:7" x14ac:dyDescent="0.25">
      <c r="B1945" s="159"/>
      <c r="C1945" s="67" t="str">
        <f ca="1">IF(OFFSET(Zdroj!AN$16,A1940-1,0)=0,"",CONCATENATE("A",$A$2+5," - ",Zdroj!$AN$15))</f>
        <v/>
      </c>
      <c r="D1945" s="65" t="str">
        <f ca="1">IF(C1945="","",CONCATENATE(OFFSET(Zdroj!AN$16,A1940-1,0)," - ",OFFSET(Zdroj!BU$16,A1940-1,0)))</f>
        <v/>
      </c>
      <c r="E1945" s="34" t="str">
        <f ca="1">IF(C1945="","",OFFSET(Zdroj!BV$16,A1940-1,0))</f>
        <v/>
      </c>
      <c r="F1945" s="157"/>
      <c r="G1945" s="158"/>
    </row>
    <row r="1946" spans="1:7" x14ac:dyDescent="0.25">
      <c r="B1946" s="159"/>
      <c r="C1946" s="67" t="str">
        <f ca="1">IF(OFFSET(Zdroj!AO$16,A1940-1,0)=0,"",CONCATENATE("B",$A$2," - ",Zdroj!$AO$15))</f>
        <v/>
      </c>
      <c r="D1946" s="65" t="str">
        <f ca="1">IF(C1946="","",CONCATENATE(OFFSET(Zdroj!AO$16,A1940-1,0)))</f>
        <v/>
      </c>
      <c r="E1946" s="34" t="str">
        <f ca="1">IF(C1946="","",OFFSET(Zdroj!AP$16,A1940-1,0))</f>
        <v/>
      </c>
      <c r="F1946" s="157" t="str">
        <f t="shared" ref="F1946" ca="1" si="450">IF(SUM(E1946:E1954)=0,"",SUM(E1946:E1954))</f>
        <v/>
      </c>
      <c r="G1946" s="158"/>
    </row>
    <row r="1947" spans="1:7" x14ac:dyDescent="0.25">
      <c r="B1947" s="159"/>
      <c r="C1947" s="67" t="str">
        <f ca="1">IF(OFFSET(Zdroj!AQ$16,A1940-1,0)=0,"",CONCATENATE("B",$A$2+1," - ",Zdroj!$AQ$15))</f>
        <v/>
      </c>
      <c r="D1947" s="65" t="str">
        <f ca="1">IF(C1947="","",CONCATENATE(OFFSET(Zdroj!AQ$16,A1940-1,0)))</f>
        <v/>
      </c>
      <c r="E1947" s="34" t="str">
        <f ca="1">IF(C1947="","",OFFSET(Zdroj!AR$16,A1940-1,0))</f>
        <v/>
      </c>
      <c r="F1947" s="157"/>
      <c r="G1947" s="158"/>
    </row>
    <row r="1948" spans="1:7" x14ac:dyDescent="0.25">
      <c r="B1948" s="159"/>
      <c r="C1948" s="67" t="str">
        <f ca="1">IF(OFFSET(Zdroj!AS$16,A1940-1,0)=0,"",CONCATENATE("B",$A$2+2," - ",Zdroj!$AS$15))</f>
        <v/>
      </c>
      <c r="D1948" s="65" t="str">
        <f ca="1">IF(C1948="","",CONCATENATE(OFFSET(Zdroj!AS$16,A1940-1,0)))</f>
        <v/>
      </c>
      <c r="E1948" s="34" t="str">
        <f ca="1">IF(C1948="","",OFFSET(Zdroj!AT$16,A1940-1,0))</f>
        <v/>
      </c>
      <c r="F1948" s="157"/>
      <c r="G1948" s="158"/>
    </row>
    <row r="1949" spans="1:7" x14ac:dyDescent="0.25">
      <c r="B1949" s="159"/>
      <c r="C1949" s="67" t="str">
        <f ca="1">IF(OFFSET(Zdroj!AU$16,A1940-1,0)=0,"",CONCATENATE("B",$A$2+3," - ",Zdroj!$AU$15))</f>
        <v/>
      </c>
      <c r="D1949" s="65" t="str">
        <f ca="1">IF(C1949="","",CONCATENATE(OFFSET(Zdroj!AU$16,A1940-1,0)))</f>
        <v/>
      </c>
      <c r="E1949" s="34" t="str">
        <f ca="1">IF(C1949="","",OFFSET(Zdroj!AV$16,A1940-1,0))</f>
        <v/>
      </c>
      <c r="F1949" s="157"/>
      <c r="G1949" s="158"/>
    </row>
    <row r="1950" spans="1:7" x14ac:dyDescent="0.25">
      <c r="B1950" s="159"/>
      <c r="C1950" s="67" t="str">
        <f ca="1">IF(OFFSET(Zdroj!AW$16,A1940-1,0)=0,"",CONCATENATE("B",$A$2+4," - ",Zdroj!$AW$15))</f>
        <v/>
      </c>
      <c r="D1950" s="65" t="str">
        <f ca="1">IF(C1950="","",CONCATENATE(OFFSET(Zdroj!AW$16,A1940-1,0)))</f>
        <v/>
      </c>
      <c r="E1950" s="34" t="str">
        <f ca="1">IF(C1950="","",OFFSET(Zdroj!AX$16,A1940-1,0))</f>
        <v/>
      </c>
      <c r="F1950" s="157"/>
      <c r="G1950" s="158"/>
    </row>
    <row r="1951" spans="1:7" x14ac:dyDescent="0.25">
      <c r="B1951" s="159"/>
      <c r="C1951" s="67" t="str">
        <f ca="1">IF(OFFSET(Zdroj!AY$16,A1940-1,0)=0,"",CONCATENATE("B",$A$2+5," - ",Zdroj!$AY$15))</f>
        <v/>
      </c>
      <c r="D1951" s="65" t="str">
        <f ca="1">IF(C1951="","",CONCATENATE(OFFSET(Zdroj!AY$16,A1940-1,0)))</f>
        <v/>
      </c>
      <c r="E1951" s="34" t="str">
        <f ca="1">IF(C1951="","",OFFSET(Zdroj!AZ$16,A1940-1,0))</f>
        <v/>
      </c>
      <c r="F1951" s="157"/>
      <c r="G1951" s="158"/>
    </row>
    <row r="1952" spans="1:7" x14ac:dyDescent="0.25">
      <c r="B1952" s="159"/>
      <c r="C1952" s="67" t="str">
        <f ca="1">IF(OFFSET(Zdroj!BA$16,A1940-1,0)=0,"",CONCATENATE("B",$A$2+6," - ",Zdroj!$BA$15))</f>
        <v/>
      </c>
      <c r="D1952" s="65" t="str">
        <f ca="1">IF(C1952="","",CONCATENATE(OFFSET(Zdroj!BA$16,A1940-1,0)))</f>
        <v/>
      </c>
      <c r="E1952" s="34" t="str">
        <f ca="1">IF(C1952="","",OFFSET(Zdroj!BB$16,A1940-1,0))</f>
        <v/>
      </c>
      <c r="F1952" s="157"/>
      <c r="G1952" s="158"/>
    </row>
    <row r="1953" spans="1:7" x14ac:dyDescent="0.25">
      <c r="B1953" s="159"/>
      <c r="C1953" s="67" t="str">
        <f ca="1">IF(OFFSET(Zdroj!BC$16,A1940-1,0)=0,"",CONCATENATE("B",$A$2+7," - ",Zdroj!$BC$15))</f>
        <v/>
      </c>
      <c r="D1953" s="65" t="str">
        <f ca="1">IF(C1953="","",CONCATENATE(OFFSET(Zdroj!BC$16,A1940-1,0)))</f>
        <v/>
      </c>
      <c r="E1953" s="34" t="str">
        <f ca="1">IF(C1953="","",OFFSET(Zdroj!BD$16,A1940-1,0))</f>
        <v/>
      </c>
      <c r="F1953" s="157"/>
      <c r="G1953" s="158"/>
    </row>
    <row r="1954" spans="1:7" x14ac:dyDescent="0.25">
      <c r="B1954" s="159"/>
      <c r="C1954" s="67" t="str">
        <f ca="1">IF(OFFSET(Zdroj!BE$16,A1940-1,0)=0,"",CONCATENATE("B",$A$2+8," - ",Zdroj!$BE$15))</f>
        <v/>
      </c>
      <c r="D1954" s="65" t="str">
        <f ca="1">IF(C1954="","",CONCATENATE(OFFSET(Zdroj!BE$16,A1940-1,0)))</f>
        <v/>
      </c>
      <c r="E1954" s="34" t="str">
        <f ca="1">IF(C1954="","",OFFSET(Zdroj!BF$16,A1940-1,0))</f>
        <v/>
      </c>
      <c r="F1954" s="157"/>
      <c r="G1954" s="158"/>
    </row>
    <row r="1955" spans="1:7" x14ac:dyDescent="0.25">
      <c r="B1955" s="159"/>
      <c r="C1955" s="67" t="str">
        <f ca="1">IF(OFFSET(Zdroj!BG$16,A1940-1,0)=0,"",CONCATENATE("C",$A$2," - ",Zdroj!$BG$15))</f>
        <v/>
      </c>
      <c r="D1955" s="65" t="str">
        <f ca="1">IF(C1955="","",CONCATENATE(OFFSET(Zdroj!BG$16,A1940-1,0)))</f>
        <v/>
      </c>
      <c r="E1955" s="34" t="str">
        <f ca="1">IF(C1955="","",OFFSET(Zdroj!BH$16,A1940-1,0))</f>
        <v/>
      </c>
      <c r="F1955" s="157" t="str">
        <f t="shared" ref="F1955" ca="1" si="451">IF(SUM(E1955:E1956)=0,"",SUM(E1955:E1956))</f>
        <v/>
      </c>
      <c r="G1955" s="158"/>
    </row>
    <row r="1956" spans="1:7" x14ac:dyDescent="0.25">
      <c r="B1956" s="159"/>
      <c r="C1956" s="67" t="str">
        <f ca="1">IF(OFFSET(Zdroj!BI$16,A1940-1,0)=0,"",CONCATENATE("C",$A$2+1," - ",Zdroj!$BI$15))</f>
        <v/>
      </c>
      <c r="D1956" s="65" t="str">
        <f ca="1">IF(C1956="","",CONCATENATE(OFFSET(Zdroj!BI$16,A1940-1,0)))</f>
        <v/>
      </c>
      <c r="E1956" s="34" t="str">
        <f ca="1">IF(C1956="","",OFFSET(Zdroj!BJ$16,A1940-1,0))</f>
        <v/>
      </c>
      <c r="F1956" s="157"/>
      <c r="G1956" s="158"/>
    </row>
    <row r="1957" spans="1:7" x14ac:dyDescent="0.25">
      <c r="A1957">
        <f>SUM((ROW()+15)/17)</f>
        <v>116</v>
      </c>
      <c r="B1957" s="159" t="str">
        <f ca="1">IF(OFFSET(Zdroj!$B$16,A1957-1,0)&gt;0,CONCATENATE(A1957,"
","___ ","
",OFFSET(Zdroj!$B$16,A1957-1,0)),"")</f>
        <v/>
      </c>
      <c r="C1957" s="67" t="str">
        <f ca="1">IF(OFFSET(Zdroj!AI$16,A1957-1,0)=0,"",CONCATENATE("A",$A$2," - ",Zdroj!$AI$15))</f>
        <v/>
      </c>
      <c r="D1957" s="65" t="str">
        <f ca="1">IF(C1957="","",CONCATENATE(OFFSET(Zdroj!AI$16,A1957-1,0)," - ",OFFSET(Zdroj!BK$16,A1957-1,0)))</f>
        <v/>
      </c>
      <c r="E1957" s="34" t="str">
        <f ca="1">IF(C1957="","",OFFSET(Zdroj!BL$16,A1957-1,0))</f>
        <v/>
      </c>
      <c r="F1957" s="157" t="str">
        <f t="shared" ref="F1957" ca="1" si="452">IF(SUM(E1957:E1962)=0,"",SUM(E1957:E1962))</f>
        <v/>
      </c>
      <c r="G1957" s="158" t="str">
        <f t="shared" ref="G1957" ca="1" si="453">IF(SUM(E1957:E1973)=0,"",SUM(E1957:E1973))</f>
        <v/>
      </c>
    </row>
    <row r="1958" spans="1:7" x14ac:dyDescent="0.25">
      <c r="B1958" s="159"/>
      <c r="C1958" s="67" t="str">
        <f ca="1">IF(OFFSET(Zdroj!AJ$16,A1957-1,0)=0,"",CONCATENATE("A",$A$2+1," - ",Zdroj!$AJ$15))</f>
        <v/>
      </c>
      <c r="D1958" s="65" t="str">
        <f ca="1">IF(C1958="","",CONCATENATE(OFFSET(Zdroj!AJ$16,A1957-1,0)," - ",OFFSET(Zdroj!BM$16,A1957-1,0)))</f>
        <v/>
      </c>
      <c r="E1958" s="34" t="str">
        <f ca="1">IF(C1958="","",OFFSET(Zdroj!BN$16,A1957-1,0))</f>
        <v/>
      </c>
      <c r="F1958" s="157"/>
      <c r="G1958" s="158"/>
    </row>
    <row r="1959" spans="1:7" x14ac:dyDescent="0.25">
      <c r="B1959" s="159"/>
      <c r="C1959" s="67" t="str">
        <f ca="1">IF(OFFSET(Zdroj!AK$16,A1957-1,0)=0,"",CONCATENATE("A",$A$2+2," - ",Zdroj!$AK$15))</f>
        <v/>
      </c>
      <c r="D1959" s="65" t="str">
        <f ca="1">IF(C1959="","",CONCATENATE(OFFSET(Zdroj!AK$16,A1957-1,0)," - ",OFFSET(Zdroj!BO$16,A1957-1,0)))</f>
        <v/>
      </c>
      <c r="E1959" s="34" t="str">
        <f ca="1">IF(C1959="","",OFFSET(Zdroj!BP$16,A1957-1,0))</f>
        <v/>
      </c>
      <c r="F1959" s="157"/>
      <c r="G1959" s="158"/>
    </row>
    <row r="1960" spans="1:7" x14ac:dyDescent="0.25">
      <c r="B1960" s="159"/>
      <c r="C1960" s="67" t="str">
        <f ca="1">IF(OFFSET(Zdroj!AL$16,A1957-1,0)=0,"",CONCATENATE("A",$A$2+3," - ",Zdroj!$AL$15))</f>
        <v/>
      </c>
      <c r="D1960" s="65" t="str">
        <f ca="1">IF(C1960="","",CONCATENATE(OFFSET(Zdroj!AL$16,A1957-1,0)," - ",OFFSET(Zdroj!BQ$16,A1957-1,0)))</f>
        <v/>
      </c>
      <c r="E1960" s="34" t="str">
        <f ca="1">IF(C1960="","",OFFSET(Zdroj!BR$16,A1957-1,0))</f>
        <v/>
      </c>
      <c r="F1960" s="157"/>
      <c r="G1960" s="158"/>
    </row>
    <row r="1961" spans="1:7" x14ac:dyDescent="0.25">
      <c r="B1961" s="159"/>
      <c r="C1961" s="67" t="str">
        <f ca="1">IF(OFFSET(Zdroj!AM$16,A1957-1,0)=0,"",CONCATENATE("A",$A$2+4," - ",Zdroj!$AM$15))</f>
        <v/>
      </c>
      <c r="D1961" s="65" t="str">
        <f ca="1">IF(C1961="","",CONCATENATE(OFFSET(Zdroj!AM$16,A1957-1,0)," - ",OFFSET(Zdroj!BS$16,A1957-1,0)))</f>
        <v/>
      </c>
      <c r="E1961" s="34" t="str">
        <f ca="1">IF(C1961="","",OFFSET(Zdroj!BT$16,A1957-1,0))</f>
        <v/>
      </c>
      <c r="F1961" s="157"/>
      <c r="G1961" s="158"/>
    </row>
    <row r="1962" spans="1:7" x14ac:dyDescent="0.25">
      <c r="B1962" s="159"/>
      <c r="C1962" s="67" t="str">
        <f ca="1">IF(OFFSET(Zdroj!AN$16,A1957-1,0)=0,"",CONCATENATE("A",$A$2+5," - ",Zdroj!$AN$15))</f>
        <v/>
      </c>
      <c r="D1962" s="65" t="str">
        <f ca="1">IF(C1962="","",CONCATENATE(OFFSET(Zdroj!AN$16,A1957-1,0)," - ",OFFSET(Zdroj!BU$16,A1957-1,0)))</f>
        <v/>
      </c>
      <c r="E1962" s="34" t="str">
        <f ca="1">IF(C1962="","",OFFSET(Zdroj!BV$16,A1957-1,0))</f>
        <v/>
      </c>
      <c r="F1962" s="157"/>
      <c r="G1962" s="158"/>
    </row>
    <row r="1963" spans="1:7" x14ac:dyDescent="0.25">
      <c r="B1963" s="159"/>
      <c r="C1963" s="67" t="str">
        <f ca="1">IF(OFFSET(Zdroj!AO$16,A1957-1,0)=0,"",CONCATENATE("B",$A$2," - ",Zdroj!$AO$15))</f>
        <v/>
      </c>
      <c r="D1963" s="65" t="str">
        <f ca="1">IF(C1963="","",CONCATENATE(OFFSET(Zdroj!AO$16,A1957-1,0)))</f>
        <v/>
      </c>
      <c r="E1963" s="34" t="str">
        <f ca="1">IF(C1963="","",OFFSET(Zdroj!AP$16,A1957-1,0))</f>
        <v/>
      </c>
      <c r="F1963" s="157" t="str">
        <f t="shared" ref="F1963" ca="1" si="454">IF(SUM(E1963:E1971)=0,"",SUM(E1963:E1971))</f>
        <v/>
      </c>
      <c r="G1963" s="158"/>
    </row>
    <row r="1964" spans="1:7" x14ac:dyDescent="0.25">
      <c r="B1964" s="159"/>
      <c r="C1964" s="67" t="str">
        <f ca="1">IF(OFFSET(Zdroj!AQ$16,A1957-1,0)=0,"",CONCATENATE("B",$A$2+1," - ",Zdroj!$AQ$15))</f>
        <v/>
      </c>
      <c r="D1964" s="65" t="str">
        <f ca="1">IF(C1964="","",CONCATENATE(OFFSET(Zdroj!AQ$16,A1957-1,0)))</f>
        <v/>
      </c>
      <c r="E1964" s="34" t="str">
        <f ca="1">IF(C1964="","",OFFSET(Zdroj!AR$16,A1957-1,0))</f>
        <v/>
      </c>
      <c r="F1964" s="157"/>
      <c r="G1964" s="158"/>
    </row>
    <row r="1965" spans="1:7" x14ac:dyDescent="0.25">
      <c r="B1965" s="159"/>
      <c r="C1965" s="67" t="str">
        <f ca="1">IF(OFFSET(Zdroj!AS$16,A1957-1,0)=0,"",CONCATENATE("B",$A$2+2," - ",Zdroj!$AS$15))</f>
        <v/>
      </c>
      <c r="D1965" s="65" t="str">
        <f ca="1">IF(C1965="","",CONCATENATE(OFFSET(Zdroj!AS$16,A1957-1,0)))</f>
        <v/>
      </c>
      <c r="E1965" s="34" t="str">
        <f ca="1">IF(C1965="","",OFFSET(Zdroj!AT$16,A1957-1,0))</f>
        <v/>
      </c>
      <c r="F1965" s="157"/>
      <c r="G1965" s="158"/>
    </row>
    <row r="1966" spans="1:7" x14ac:dyDescent="0.25">
      <c r="B1966" s="159"/>
      <c r="C1966" s="67" t="str">
        <f ca="1">IF(OFFSET(Zdroj!AU$16,A1957-1,0)=0,"",CONCATENATE("B",$A$2+3," - ",Zdroj!$AU$15))</f>
        <v/>
      </c>
      <c r="D1966" s="65" t="str">
        <f ca="1">IF(C1966="","",CONCATENATE(OFFSET(Zdroj!AU$16,A1957-1,0)))</f>
        <v/>
      </c>
      <c r="E1966" s="34" t="str">
        <f ca="1">IF(C1966="","",OFFSET(Zdroj!AV$16,A1957-1,0))</f>
        <v/>
      </c>
      <c r="F1966" s="157"/>
      <c r="G1966" s="158"/>
    </row>
    <row r="1967" spans="1:7" x14ac:dyDescent="0.25">
      <c r="B1967" s="159"/>
      <c r="C1967" s="67" t="str">
        <f ca="1">IF(OFFSET(Zdroj!AW$16,A1957-1,0)=0,"",CONCATENATE("B",$A$2+4," - ",Zdroj!$AW$15))</f>
        <v/>
      </c>
      <c r="D1967" s="65" t="str">
        <f ca="1">IF(C1967="","",CONCATENATE(OFFSET(Zdroj!AW$16,A1957-1,0)))</f>
        <v/>
      </c>
      <c r="E1967" s="34" t="str">
        <f ca="1">IF(C1967="","",OFFSET(Zdroj!AX$16,A1957-1,0))</f>
        <v/>
      </c>
      <c r="F1967" s="157"/>
      <c r="G1967" s="158"/>
    </row>
    <row r="1968" spans="1:7" x14ac:dyDescent="0.25">
      <c r="B1968" s="159"/>
      <c r="C1968" s="67" t="str">
        <f ca="1">IF(OFFSET(Zdroj!AY$16,A1957-1,0)=0,"",CONCATENATE("B",$A$2+5," - ",Zdroj!$AY$15))</f>
        <v/>
      </c>
      <c r="D1968" s="65" t="str">
        <f ca="1">IF(C1968="","",CONCATENATE(OFFSET(Zdroj!AY$16,A1957-1,0)))</f>
        <v/>
      </c>
      <c r="E1968" s="34" t="str">
        <f ca="1">IF(C1968="","",OFFSET(Zdroj!AZ$16,A1957-1,0))</f>
        <v/>
      </c>
      <c r="F1968" s="157"/>
      <c r="G1968" s="158"/>
    </row>
    <row r="1969" spans="1:7" x14ac:dyDescent="0.25">
      <c r="B1969" s="159"/>
      <c r="C1969" s="67" t="str">
        <f ca="1">IF(OFFSET(Zdroj!BA$16,A1957-1,0)=0,"",CONCATENATE("B",$A$2+6," - ",Zdroj!$BA$15))</f>
        <v/>
      </c>
      <c r="D1969" s="65" t="str">
        <f ca="1">IF(C1969="","",CONCATENATE(OFFSET(Zdroj!BA$16,A1957-1,0)))</f>
        <v/>
      </c>
      <c r="E1969" s="34" t="str">
        <f ca="1">IF(C1969="","",OFFSET(Zdroj!BB$16,A1957-1,0))</f>
        <v/>
      </c>
      <c r="F1969" s="157"/>
      <c r="G1969" s="158"/>
    </row>
    <row r="1970" spans="1:7" x14ac:dyDescent="0.25">
      <c r="B1970" s="159"/>
      <c r="C1970" s="67" t="str">
        <f ca="1">IF(OFFSET(Zdroj!BC$16,A1957-1,0)=0,"",CONCATENATE("B",$A$2+7," - ",Zdroj!$BC$15))</f>
        <v/>
      </c>
      <c r="D1970" s="65" t="str">
        <f ca="1">IF(C1970="","",CONCATENATE(OFFSET(Zdroj!BC$16,A1957-1,0)))</f>
        <v/>
      </c>
      <c r="E1970" s="34" t="str">
        <f ca="1">IF(C1970="","",OFFSET(Zdroj!BD$16,A1957-1,0))</f>
        <v/>
      </c>
      <c r="F1970" s="157"/>
      <c r="G1970" s="158"/>
    </row>
    <row r="1971" spans="1:7" x14ac:dyDescent="0.25">
      <c r="B1971" s="159"/>
      <c r="C1971" s="67" t="str">
        <f ca="1">IF(OFFSET(Zdroj!BE$16,A1957-1,0)=0,"",CONCATENATE("B",$A$2+8," - ",Zdroj!$BE$15))</f>
        <v/>
      </c>
      <c r="D1971" s="65" t="str">
        <f ca="1">IF(C1971="","",CONCATENATE(OFFSET(Zdroj!BE$16,A1957-1,0)))</f>
        <v/>
      </c>
      <c r="E1971" s="34" t="str">
        <f ca="1">IF(C1971="","",OFFSET(Zdroj!BF$16,A1957-1,0))</f>
        <v/>
      </c>
      <c r="F1971" s="157"/>
      <c r="G1971" s="158"/>
    </row>
    <row r="1972" spans="1:7" x14ac:dyDescent="0.25">
      <c r="B1972" s="159"/>
      <c r="C1972" s="67" t="str">
        <f ca="1">IF(OFFSET(Zdroj!BG$16,A1957-1,0)=0,"",CONCATENATE("C",$A$2," - ",Zdroj!$BG$15))</f>
        <v/>
      </c>
      <c r="D1972" s="65" t="str">
        <f ca="1">IF(C1972="","",CONCATENATE(OFFSET(Zdroj!BG$16,A1957-1,0)))</f>
        <v/>
      </c>
      <c r="E1972" s="34" t="str">
        <f ca="1">IF(C1972="","",OFFSET(Zdroj!BH$16,A1957-1,0))</f>
        <v/>
      </c>
      <c r="F1972" s="157" t="str">
        <f t="shared" ref="F1972" ca="1" si="455">IF(SUM(E1972:E1973)=0,"",SUM(E1972:E1973))</f>
        <v/>
      </c>
      <c r="G1972" s="158"/>
    </row>
    <row r="1973" spans="1:7" x14ac:dyDescent="0.25">
      <c r="B1973" s="159"/>
      <c r="C1973" s="67" t="str">
        <f ca="1">IF(OFFSET(Zdroj!BI$16,A1957-1,0)=0,"",CONCATENATE("C",$A$2+1," - ",Zdroj!$BI$15))</f>
        <v/>
      </c>
      <c r="D1973" s="65" t="str">
        <f ca="1">IF(C1973="","",CONCATENATE(OFFSET(Zdroj!BI$16,A1957-1,0)))</f>
        <v/>
      </c>
      <c r="E1973" s="34" t="str">
        <f ca="1">IF(C1973="","",OFFSET(Zdroj!BJ$16,A1957-1,0))</f>
        <v/>
      </c>
      <c r="F1973" s="157"/>
      <c r="G1973" s="158"/>
    </row>
    <row r="1974" spans="1:7" x14ac:dyDescent="0.25">
      <c r="A1974">
        <f>SUM((ROW()+15)/17)</f>
        <v>117</v>
      </c>
      <c r="B1974" s="159" t="str">
        <f ca="1">IF(OFFSET(Zdroj!$B$16,A1974-1,0)&gt;0,CONCATENATE(A1974,"
","___ ","
",OFFSET(Zdroj!$B$16,A1974-1,0)),"")</f>
        <v/>
      </c>
      <c r="C1974" s="67" t="str">
        <f ca="1">IF(OFFSET(Zdroj!AI$16,A1974-1,0)=0,"",CONCATENATE("A",$A$2," - ",Zdroj!$AI$15))</f>
        <v/>
      </c>
      <c r="D1974" s="65" t="str">
        <f ca="1">IF(C1974="","",CONCATENATE(OFFSET(Zdroj!AI$16,A1974-1,0)," - ",OFFSET(Zdroj!BK$16,A1974-1,0)))</f>
        <v/>
      </c>
      <c r="E1974" s="34" t="str">
        <f ca="1">IF(C1974="","",OFFSET(Zdroj!BL$16,A1974-1,0))</f>
        <v/>
      </c>
      <c r="F1974" s="157" t="str">
        <f t="shared" ref="F1974" ca="1" si="456">IF(SUM(E1974:E1979)=0,"",SUM(E1974:E1979))</f>
        <v/>
      </c>
      <c r="G1974" s="158" t="str">
        <f t="shared" ref="G1974" ca="1" si="457">IF(SUM(E1974:E1990)=0,"",SUM(E1974:E1990))</f>
        <v/>
      </c>
    </row>
    <row r="1975" spans="1:7" x14ac:dyDescent="0.25">
      <c r="B1975" s="159"/>
      <c r="C1975" s="67" t="str">
        <f ca="1">IF(OFFSET(Zdroj!AJ$16,A1974-1,0)=0,"",CONCATENATE("A",$A$2+1," - ",Zdroj!$AJ$15))</f>
        <v/>
      </c>
      <c r="D1975" s="65" t="str">
        <f ca="1">IF(C1975="","",CONCATENATE(OFFSET(Zdroj!AJ$16,A1974-1,0)," - ",OFFSET(Zdroj!BM$16,A1974-1,0)))</f>
        <v/>
      </c>
      <c r="E1975" s="34" t="str">
        <f ca="1">IF(C1975="","",OFFSET(Zdroj!BN$16,A1974-1,0))</f>
        <v/>
      </c>
      <c r="F1975" s="157"/>
      <c r="G1975" s="158"/>
    </row>
    <row r="1976" spans="1:7" x14ac:dyDescent="0.25">
      <c r="B1976" s="159"/>
      <c r="C1976" s="67" t="str">
        <f ca="1">IF(OFFSET(Zdroj!AK$16,A1974-1,0)=0,"",CONCATENATE("A",$A$2+2," - ",Zdroj!$AK$15))</f>
        <v/>
      </c>
      <c r="D1976" s="65" t="str">
        <f ca="1">IF(C1976="","",CONCATENATE(OFFSET(Zdroj!AK$16,A1974-1,0)," - ",OFFSET(Zdroj!BO$16,A1974-1,0)))</f>
        <v/>
      </c>
      <c r="E1976" s="34" t="str">
        <f ca="1">IF(C1976="","",OFFSET(Zdroj!BP$16,A1974-1,0))</f>
        <v/>
      </c>
      <c r="F1976" s="157"/>
      <c r="G1976" s="158"/>
    </row>
    <row r="1977" spans="1:7" x14ac:dyDescent="0.25">
      <c r="B1977" s="159"/>
      <c r="C1977" s="67" t="str">
        <f ca="1">IF(OFFSET(Zdroj!AL$16,A1974-1,0)=0,"",CONCATENATE("A",$A$2+3," - ",Zdroj!$AL$15))</f>
        <v/>
      </c>
      <c r="D1977" s="65" t="str">
        <f ca="1">IF(C1977="","",CONCATENATE(OFFSET(Zdroj!AL$16,A1974-1,0)," - ",OFFSET(Zdroj!BQ$16,A1974-1,0)))</f>
        <v/>
      </c>
      <c r="E1977" s="34" t="str">
        <f ca="1">IF(C1977="","",OFFSET(Zdroj!BR$16,A1974-1,0))</f>
        <v/>
      </c>
      <c r="F1977" s="157"/>
      <c r="G1977" s="158"/>
    </row>
    <row r="1978" spans="1:7" x14ac:dyDescent="0.25">
      <c r="B1978" s="159"/>
      <c r="C1978" s="67" t="str">
        <f ca="1">IF(OFFSET(Zdroj!AM$16,A1974-1,0)=0,"",CONCATENATE("A",$A$2+4," - ",Zdroj!$AM$15))</f>
        <v/>
      </c>
      <c r="D1978" s="65" t="str">
        <f ca="1">IF(C1978="","",CONCATENATE(OFFSET(Zdroj!AM$16,A1974-1,0)," - ",OFFSET(Zdroj!BS$16,A1974-1,0)))</f>
        <v/>
      </c>
      <c r="E1978" s="34" t="str">
        <f ca="1">IF(C1978="","",OFFSET(Zdroj!BT$16,A1974-1,0))</f>
        <v/>
      </c>
      <c r="F1978" s="157"/>
      <c r="G1978" s="158"/>
    </row>
    <row r="1979" spans="1:7" x14ac:dyDescent="0.25">
      <c r="B1979" s="159"/>
      <c r="C1979" s="67" t="str">
        <f ca="1">IF(OFFSET(Zdroj!AN$16,A1974-1,0)=0,"",CONCATENATE("A",$A$2+5," - ",Zdroj!$AN$15))</f>
        <v/>
      </c>
      <c r="D1979" s="65" t="str">
        <f ca="1">IF(C1979="","",CONCATENATE(OFFSET(Zdroj!AN$16,A1974-1,0)," - ",OFFSET(Zdroj!BU$16,A1974-1,0)))</f>
        <v/>
      </c>
      <c r="E1979" s="34" t="str">
        <f ca="1">IF(C1979="","",OFFSET(Zdroj!BV$16,A1974-1,0))</f>
        <v/>
      </c>
      <c r="F1979" s="157"/>
      <c r="G1979" s="158"/>
    </row>
    <row r="1980" spans="1:7" x14ac:dyDescent="0.25">
      <c r="B1980" s="159"/>
      <c r="C1980" s="67" t="str">
        <f ca="1">IF(OFFSET(Zdroj!AO$16,A1974-1,0)=0,"",CONCATENATE("B",$A$2," - ",Zdroj!$AO$15))</f>
        <v/>
      </c>
      <c r="D1980" s="65" t="str">
        <f ca="1">IF(C1980="","",CONCATENATE(OFFSET(Zdroj!AO$16,A1974-1,0)))</f>
        <v/>
      </c>
      <c r="E1980" s="34" t="str">
        <f ca="1">IF(C1980="","",OFFSET(Zdroj!AP$16,A1974-1,0))</f>
        <v/>
      </c>
      <c r="F1980" s="157" t="str">
        <f t="shared" ref="F1980" ca="1" si="458">IF(SUM(E1980:E1988)=0,"",SUM(E1980:E1988))</f>
        <v/>
      </c>
      <c r="G1980" s="158"/>
    </row>
    <row r="1981" spans="1:7" x14ac:dyDescent="0.25">
      <c r="B1981" s="159"/>
      <c r="C1981" s="67" t="str">
        <f ca="1">IF(OFFSET(Zdroj!AQ$16,A1974-1,0)=0,"",CONCATENATE("B",$A$2+1," - ",Zdroj!$AQ$15))</f>
        <v/>
      </c>
      <c r="D1981" s="65" t="str">
        <f ca="1">IF(C1981="","",CONCATENATE(OFFSET(Zdroj!AQ$16,A1974-1,0)))</f>
        <v/>
      </c>
      <c r="E1981" s="34" t="str">
        <f ca="1">IF(C1981="","",OFFSET(Zdroj!AR$16,A1974-1,0))</f>
        <v/>
      </c>
      <c r="F1981" s="157"/>
      <c r="G1981" s="158"/>
    </row>
    <row r="1982" spans="1:7" x14ac:dyDescent="0.25">
      <c r="B1982" s="159"/>
      <c r="C1982" s="67" t="str">
        <f ca="1">IF(OFFSET(Zdroj!AS$16,A1974-1,0)=0,"",CONCATENATE("B",$A$2+2," - ",Zdroj!$AS$15))</f>
        <v/>
      </c>
      <c r="D1982" s="65" t="str">
        <f ca="1">IF(C1982="","",CONCATENATE(OFFSET(Zdroj!AS$16,A1974-1,0)))</f>
        <v/>
      </c>
      <c r="E1982" s="34" t="str">
        <f ca="1">IF(C1982="","",OFFSET(Zdroj!AT$16,A1974-1,0))</f>
        <v/>
      </c>
      <c r="F1982" s="157"/>
      <c r="G1982" s="158"/>
    </row>
    <row r="1983" spans="1:7" x14ac:dyDescent="0.25">
      <c r="B1983" s="159"/>
      <c r="C1983" s="67" t="str">
        <f ca="1">IF(OFFSET(Zdroj!AU$16,A1974-1,0)=0,"",CONCATENATE("B",$A$2+3," - ",Zdroj!$AU$15))</f>
        <v/>
      </c>
      <c r="D1983" s="65" t="str">
        <f ca="1">IF(C1983="","",CONCATENATE(OFFSET(Zdroj!AU$16,A1974-1,0)))</f>
        <v/>
      </c>
      <c r="E1983" s="34" t="str">
        <f ca="1">IF(C1983="","",OFFSET(Zdroj!AV$16,A1974-1,0))</f>
        <v/>
      </c>
      <c r="F1983" s="157"/>
      <c r="G1983" s="158"/>
    </row>
    <row r="1984" spans="1:7" x14ac:dyDescent="0.25">
      <c r="B1984" s="159"/>
      <c r="C1984" s="67" t="str">
        <f ca="1">IF(OFFSET(Zdroj!AW$16,A1974-1,0)=0,"",CONCATENATE("B",$A$2+4," - ",Zdroj!$AW$15))</f>
        <v/>
      </c>
      <c r="D1984" s="65" t="str">
        <f ca="1">IF(C1984="","",CONCATENATE(OFFSET(Zdroj!AW$16,A1974-1,0)))</f>
        <v/>
      </c>
      <c r="E1984" s="34" t="str">
        <f ca="1">IF(C1984="","",OFFSET(Zdroj!AX$16,A1974-1,0))</f>
        <v/>
      </c>
      <c r="F1984" s="157"/>
      <c r="G1984" s="158"/>
    </row>
    <row r="1985" spans="1:7" x14ac:dyDescent="0.25">
      <c r="B1985" s="159"/>
      <c r="C1985" s="67" t="str">
        <f ca="1">IF(OFFSET(Zdroj!AY$16,A1974-1,0)=0,"",CONCATENATE("B",$A$2+5," - ",Zdroj!$AY$15))</f>
        <v/>
      </c>
      <c r="D1985" s="65" t="str">
        <f ca="1">IF(C1985="","",CONCATENATE(OFFSET(Zdroj!AY$16,A1974-1,0)))</f>
        <v/>
      </c>
      <c r="E1985" s="34" t="str">
        <f ca="1">IF(C1985="","",OFFSET(Zdroj!AZ$16,A1974-1,0))</f>
        <v/>
      </c>
      <c r="F1985" s="157"/>
      <c r="G1985" s="158"/>
    </row>
    <row r="1986" spans="1:7" x14ac:dyDescent="0.25">
      <c r="B1986" s="159"/>
      <c r="C1986" s="67" t="str">
        <f ca="1">IF(OFFSET(Zdroj!BA$16,A1974-1,0)=0,"",CONCATENATE("B",$A$2+6," - ",Zdroj!$BA$15))</f>
        <v/>
      </c>
      <c r="D1986" s="65" t="str">
        <f ca="1">IF(C1986="","",CONCATENATE(OFFSET(Zdroj!BA$16,A1974-1,0)))</f>
        <v/>
      </c>
      <c r="E1986" s="34" t="str">
        <f ca="1">IF(C1986="","",OFFSET(Zdroj!BB$16,A1974-1,0))</f>
        <v/>
      </c>
      <c r="F1986" s="157"/>
      <c r="G1986" s="158"/>
    </row>
    <row r="1987" spans="1:7" x14ac:dyDescent="0.25">
      <c r="B1987" s="159"/>
      <c r="C1987" s="67" t="str">
        <f ca="1">IF(OFFSET(Zdroj!BC$16,A1974-1,0)=0,"",CONCATENATE("B",$A$2+7," - ",Zdroj!$BC$15))</f>
        <v/>
      </c>
      <c r="D1987" s="65" t="str">
        <f ca="1">IF(C1987="","",CONCATENATE(OFFSET(Zdroj!BC$16,A1974-1,0)))</f>
        <v/>
      </c>
      <c r="E1987" s="34" t="str">
        <f ca="1">IF(C1987="","",OFFSET(Zdroj!BD$16,A1974-1,0))</f>
        <v/>
      </c>
      <c r="F1987" s="157"/>
      <c r="G1987" s="158"/>
    </row>
    <row r="1988" spans="1:7" x14ac:dyDescent="0.25">
      <c r="B1988" s="159"/>
      <c r="C1988" s="67" t="str">
        <f ca="1">IF(OFFSET(Zdroj!BE$16,A1974-1,0)=0,"",CONCATENATE("B",$A$2+8," - ",Zdroj!$BE$15))</f>
        <v/>
      </c>
      <c r="D1988" s="65" t="str">
        <f ca="1">IF(C1988="","",CONCATENATE(OFFSET(Zdroj!BE$16,A1974-1,0)))</f>
        <v/>
      </c>
      <c r="E1988" s="34" t="str">
        <f ca="1">IF(C1988="","",OFFSET(Zdroj!BF$16,A1974-1,0))</f>
        <v/>
      </c>
      <c r="F1988" s="157"/>
      <c r="G1988" s="158"/>
    </row>
    <row r="1989" spans="1:7" x14ac:dyDescent="0.25">
      <c r="B1989" s="159"/>
      <c r="C1989" s="67" t="str">
        <f ca="1">IF(OFFSET(Zdroj!BG$16,A1974-1,0)=0,"",CONCATENATE("C",$A$2," - ",Zdroj!$BG$15))</f>
        <v/>
      </c>
      <c r="D1989" s="65" t="str">
        <f ca="1">IF(C1989="","",CONCATENATE(OFFSET(Zdroj!BG$16,A1974-1,0)))</f>
        <v/>
      </c>
      <c r="E1989" s="34" t="str">
        <f ca="1">IF(C1989="","",OFFSET(Zdroj!BH$16,A1974-1,0))</f>
        <v/>
      </c>
      <c r="F1989" s="157" t="str">
        <f t="shared" ref="F1989" ca="1" si="459">IF(SUM(E1989:E1990)=0,"",SUM(E1989:E1990))</f>
        <v/>
      </c>
      <c r="G1989" s="158"/>
    </row>
    <row r="1990" spans="1:7" x14ac:dyDescent="0.25">
      <c r="B1990" s="159"/>
      <c r="C1990" s="67" t="str">
        <f ca="1">IF(OFFSET(Zdroj!BI$16,A1974-1,0)=0,"",CONCATENATE("C",$A$2+1," - ",Zdroj!$BI$15))</f>
        <v/>
      </c>
      <c r="D1990" s="65" t="str">
        <f ca="1">IF(C1990="","",CONCATENATE(OFFSET(Zdroj!BI$16,A1974-1,0)))</f>
        <v/>
      </c>
      <c r="E1990" s="34" t="str">
        <f ca="1">IF(C1990="","",OFFSET(Zdroj!BJ$16,A1974-1,0))</f>
        <v/>
      </c>
      <c r="F1990" s="157"/>
      <c r="G1990" s="158"/>
    </row>
    <row r="1991" spans="1:7" x14ac:dyDescent="0.25">
      <c r="A1991">
        <f>SUM((ROW()+15)/17)</f>
        <v>118</v>
      </c>
      <c r="B1991" s="159" t="str">
        <f ca="1">IF(OFFSET(Zdroj!$B$16,A1991-1,0)&gt;0,CONCATENATE(A1991,"
","___ ","
",OFFSET(Zdroj!$B$16,A1991-1,0)),"")</f>
        <v/>
      </c>
      <c r="C1991" s="67" t="str">
        <f ca="1">IF(OFFSET(Zdroj!AI$16,A1991-1,0)=0,"",CONCATENATE("A",$A$2," - ",Zdroj!$AI$15))</f>
        <v/>
      </c>
      <c r="D1991" s="65" t="str">
        <f ca="1">IF(C1991="","",CONCATENATE(OFFSET(Zdroj!AI$16,A1991-1,0)," - ",OFFSET(Zdroj!BK$16,A1991-1,0)))</f>
        <v/>
      </c>
      <c r="E1991" s="34" t="str">
        <f ca="1">IF(C1991="","",OFFSET(Zdroj!BL$16,A1991-1,0))</f>
        <v/>
      </c>
      <c r="F1991" s="157" t="str">
        <f t="shared" ref="F1991" ca="1" si="460">IF(SUM(E1991:E1996)=0,"",SUM(E1991:E1996))</f>
        <v/>
      </c>
      <c r="G1991" s="158" t="str">
        <f t="shared" ref="G1991" ca="1" si="461">IF(SUM(E1991:E2007)=0,"",SUM(E1991:E2007))</f>
        <v/>
      </c>
    </row>
    <row r="1992" spans="1:7" x14ac:dyDescent="0.25">
      <c r="B1992" s="159"/>
      <c r="C1992" s="67" t="str">
        <f ca="1">IF(OFFSET(Zdroj!AJ$16,A1991-1,0)=0,"",CONCATENATE("A",$A$2+1," - ",Zdroj!$AJ$15))</f>
        <v/>
      </c>
      <c r="D1992" s="65" t="str">
        <f ca="1">IF(C1992="","",CONCATENATE(OFFSET(Zdroj!AJ$16,A1991-1,0)," - ",OFFSET(Zdroj!BM$16,A1991-1,0)))</f>
        <v/>
      </c>
      <c r="E1992" s="34" t="str">
        <f ca="1">IF(C1992="","",OFFSET(Zdroj!BN$16,A1991-1,0))</f>
        <v/>
      </c>
      <c r="F1992" s="157"/>
      <c r="G1992" s="158"/>
    </row>
    <row r="1993" spans="1:7" x14ac:dyDescent="0.25">
      <c r="B1993" s="159"/>
      <c r="C1993" s="67" t="str">
        <f ca="1">IF(OFFSET(Zdroj!AK$16,A1991-1,0)=0,"",CONCATENATE("A",$A$2+2," - ",Zdroj!$AK$15))</f>
        <v/>
      </c>
      <c r="D1993" s="65" t="str">
        <f ca="1">IF(C1993="","",CONCATENATE(OFFSET(Zdroj!AK$16,A1991-1,0)," - ",OFFSET(Zdroj!BO$16,A1991-1,0)))</f>
        <v/>
      </c>
      <c r="E1993" s="34" t="str">
        <f ca="1">IF(C1993="","",OFFSET(Zdroj!BP$16,A1991-1,0))</f>
        <v/>
      </c>
      <c r="F1993" s="157"/>
      <c r="G1993" s="158"/>
    </row>
    <row r="1994" spans="1:7" x14ac:dyDescent="0.25">
      <c r="B1994" s="159"/>
      <c r="C1994" s="67" t="str">
        <f ca="1">IF(OFFSET(Zdroj!AL$16,A1991-1,0)=0,"",CONCATENATE("A",$A$2+3," - ",Zdroj!$AL$15))</f>
        <v/>
      </c>
      <c r="D1994" s="65" t="str">
        <f ca="1">IF(C1994="","",CONCATENATE(OFFSET(Zdroj!AL$16,A1991-1,0)," - ",OFFSET(Zdroj!BQ$16,A1991-1,0)))</f>
        <v/>
      </c>
      <c r="E1994" s="34" t="str">
        <f ca="1">IF(C1994="","",OFFSET(Zdroj!BR$16,A1991-1,0))</f>
        <v/>
      </c>
      <c r="F1994" s="157"/>
      <c r="G1994" s="158"/>
    </row>
    <row r="1995" spans="1:7" x14ac:dyDescent="0.25">
      <c r="B1995" s="159"/>
      <c r="C1995" s="67" t="str">
        <f ca="1">IF(OFFSET(Zdroj!AM$16,A1991-1,0)=0,"",CONCATENATE("A",$A$2+4," - ",Zdroj!$AM$15))</f>
        <v/>
      </c>
      <c r="D1995" s="65" t="str">
        <f ca="1">IF(C1995="","",CONCATENATE(OFFSET(Zdroj!AM$16,A1991-1,0)," - ",OFFSET(Zdroj!BS$16,A1991-1,0)))</f>
        <v/>
      </c>
      <c r="E1995" s="34" t="str">
        <f ca="1">IF(C1995="","",OFFSET(Zdroj!BT$16,A1991-1,0))</f>
        <v/>
      </c>
      <c r="F1995" s="157"/>
      <c r="G1995" s="158"/>
    </row>
    <row r="1996" spans="1:7" x14ac:dyDescent="0.25">
      <c r="B1996" s="159"/>
      <c r="C1996" s="67" t="str">
        <f ca="1">IF(OFFSET(Zdroj!AN$16,A1991-1,0)=0,"",CONCATENATE("A",$A$2+5," - ",Zdroj!$AN$15))</f>
        <v/>
      </c>
      <c r="D1996" s="65" t="str">
        <f ca="1">IF(C1996="","",CONCATENATE(OFFSET(Zdroj!AN$16,A1991-1,0)," - ",OFFSET(Zdroj!BU$16,A1991-1,0)))</f>
        <v/>
      </c>
      <c r="E1996" s="34" t="str">
        <f ca="1">IF(C1996="","",OFFSET(Zdroj!BV$16,A1991-1,0))</f>
        <v/>
      </c>
      <c r="F1996" s="157"/>
      <c r="G1996" s="158"/>
    </row>
    <row r="1997" spans="1:7" x14ac:dyDescent="0.25">
      <c r="B1997" s="159"/>
      <c r="C1997" s="67" t="str">
        <f ca="1">IF(OFFSET(Zdroj!AO$16,A1991-1,0)=0,"",CONCATENATE("B",$A$2," - ",Zdroj!$AO$15))</f>
        <v/>
      </c>
      <c r="D1997" s="65" t="str">
        <f ca="1">IF(C1997="","",CONCATENATE(OFFSET(Zdroj!AO$16,A1991-1,0)))</f>
        <v/>
      </c>
      <c r="E1997" s="34" t="str">
        <f ca="1">IF(C1997="","",OFFSET(Zdroj!AP$16,A1991-1,0))</f>
        <v/>
      </c>
      <c r="F1997" s="157" t="str">
        <f t="shared" ref="F1997" ca="1" si="462">IF(SUM(E1997:E2005)=0,"",SUM(E1997:E2005))</f>
        <v/>
      </c>
      <c r="G1997" s="158"/>
    </row>
    <row r="1998" spans="1:7" x14ac:dyDescent="0.25">
      <c r="B1998" s="159"/>
      <c r="C1998" s="67" t="str">
        <f ca="1">IF(OFFSET(Zdroj!AQ$16,A1991-1,0)=0,"",CONCATENATE("B",$A$2+1," - ",Zdroj!$AQ$15))</f>
        <v/>
      </c>
      <c r="D1998" s="65" t="str">
        <f ca="1">IF(C1998="","",CONCATENATE(OFFSET(Zdroj!AQ$16,A1991-1,0)))</f>
        <v/>
      </c>
      <c r="E1998" s="34" t="str">
        <f ca="1">IF(C1998="","",OFFSET(Zdroj!AR$16,A1991-1,0))</f>
        <v/>
      </c>
      <c r="F1998" s="157"/>
      <c r="G1998" s="158"/>
    </row>
    <row r="1999" spans="1:7" x14ac:dyDescent="0.25">
      <c r="B1999" s="159"/>
      <c r="C1999" s="67" t="str">
        <f ca="1">IF(OFFSET(Zdroj!AS$16,A1991-1,0)=0,"",CONCATENATE("B",$A$2+2," - ",Zdroj!$AS$15))</f>
        <v/>
      </c>
      <c r="D1999" s="65" t="str">
        <f ca="1">IF(C1999="","",CONCATENATE(OFFSET(Zdroj!AS$16,A1991-1,0)))</f>
        <v/>
      </c>
      <c r="E1999" s="34" t="str">
        <f ca="1">IF(C1999="","",OFFSET(Zdroj!AT$16,A1991-1,0))</f>
        <v/>
      </c>
      <c r="F1999" s="157"/>
      <c r="G1999" s="158"/>
    </row>
    <row r="2000" spans="1:7" x14ac:dyDescent="0.25">
      <c r="B2000" s="159"/>
      <c r="C2000" s="67" t="str">
        <f ca="1">IF(OFFSET(Zdroj!AU$16,A1991-1,0)=0,"",CONCATENATE("B",$A$2+3," - ",Zdroj!$AU$15))</f>
        <v/>
      </c>
      <c r="D2000" s="65" t="str">
        <f ca="1">IF(C2000="","",CONCATENATE(OFFSET(Zdroj!AU$16,A1991-1,0)))</f>
        <v/>
      </c>
      <c r="E2000" s="34" t="str">
        <f ca="1">IF(C2000="","",OFFSET(Zdroj!AV$16,A1991-1,0))</f>
        <v/>
      </c>
      <c r="F2000" s="157"/>
      <c r="G2000" s="158"/>
    </row>
    <row r="2001" spans="1:7" x14ac:dyDescent="0.25">
      <c r="B2001" s="159"/>
      <c r="C2001" s="67" t="str">
        <f ca="1">IF(OFFSET(Zdroj!AW$16,A1991-1,0)=0,"",CONCATENATE("B",$A$2+4," - ",Zdroj!$AW$15))</f>
        <v/>
      </c>
      <c r="D2001" s="65" t="str">
        <f ca="1">IF(C2001="","",CONCATENATE(OFFSET(Zdroj!AW$16,A1991-1,0)))</f>
        <v/>
      </c>
      <c r="E2001" s="34" t="str">
        <f ca="1">IF(C2001="","",OFFSET(Zdroj!AX$16,A1991-1,0))</f>
        <v/>
      </c>
      <c r="F2001" s="157"/>
      <c r="G2001" s="158"/>
    </row>
    <row r="2002" spans="1:7" x14ac:dyDescent="0.25">
      <c r="B2002" s="159"/>
      <c r="C2002" s="67" t="str">
        <f ca="1">IF(OFFSET(Zdroj!AY$16,A1991-1,0)=0,"",CONCATENATE("B",$A$2+5," - ",Zdroj!$AY$15))</f>
        <v/>
      </c>
      <c r="D2002" s="65" t="str">
        <f ca="1">IF(C2002="","",CONCATENATE(OFFSET(Zdroj!AY$16,A1991-1,0)))</f>
        <v/>
      </c>
      <c r="E2002" s="34" t="str">
        <f ca="1">IF(C2002="","",OFFSET(Zdroj!AZ$16,A1991-1,0))</f>
        <v/>
      </c>
      <c r="F2002" s="157"/>
      <c r="G2002" s="158"/>
    </row>
    <row r="2003" spans="1:7" x14ac:dyDescent="0.25">
      <c r="B2003" s="159"/>
      <c r="C2003" s="67" t="str">
        <f ca="1">IF(OFFSET(Zdroj!BA$16,A1991-1,0)=0,"",CONCATENATE("B",$A$2+6," - ",Zdroj!$BA$15))</f>
        <v/>
      </c>
      <c r="D2003" s="65" t="str">
        <f ca="1">IF(C2003="","",CONCATENATE(OFFSET(Zdroj!BA$16,A1991-1,0)))</f>
        <v/>
      </c>
      <c r="E2003" s="34" t="str">
        <f ca="1">IF(C2003="","",OFFSET(Zdroj!BB$16,A1991-1,0))</f>
        <v/>
      </c>
      <c r="F2003" s="157"/>
      <c r="G2003" s="158"/>
    </row>
    <row r="2004" spans="1:7" x14ac:dyDescent="0.25">
      <c r="B2004" s="159"/>
      <c r="C2004" s="67" t="str">
        <f ca="1">IF(OFFSET(Zdroj!BC$16,A1991-1,0)=0,"",CONCATENATE("B",$A$2+7," - ",Zdroj!$BC$15))</f>
        <v/>
      </c>
      <c r="D2004" s="65" t="str">
        <f ca="1">IF(C2004="","",CONCATENATE(OFFSET(Zdroj!BC$16,A1991-1,0)))</f>
        <v/>
      </c>
      <c r="E2004" s="34" t="str">
        <f ca="1">IF(C2004="","",OFFSET(Zdroj!BD$16,A1991-1,0))</f>
        <v/>
      </c>
      <c r="F2004" s="157"/>
      <c r="G2004" s="158"/>
    </row>
    <row r="2005" spans="1:7" x14ac:dyDescent="0.25">
      <c r="B2005" s="159"/>
      <c r="C2005" s="67" t="str">
        <f ca="1">IF(OFFSET(Zdroj!BE$16,A1991-1,0)=0,"",CONCATENATE("B",$A$2+8," - ",Zdroj!$BE$15))</f>
        <v/>
      </c>
      <c r="D2005" s="65" t="str">
        <f ca="1">IF(C2005="","",CONCATENATE(OFFSET(Zdroj!BE$16,A1991-1,0)))</f>
        <v/>
      </c>
      <c r="E2005" s="34" t="str">
        <f ca="1">IF(C2005="","",OFFSET(Zdroj!BF$16,A1991-1,0))</f>
        <v/>
      </c>
      <c r="F2005" s="157"/>
      <c r="G2005" s="158"/>
    </row>
    <row r="2006" spans="1:7" x14ac:dyDescent="0.25">
      <c r="B2006" s="159"/>
      <c r="C2006" s="67" t="str">
        <f ca="1">IF(OFFSET(Zdroj!BG$16,A1991-1,0)=0,"",CONCATENATE("C",$A$2," - ",Zdroj!$BG$15))</f>
        <v/>
      </c>
      <c r="D2006" s="65" t="str">
        <f ca="1">IF(C2006="","",CONCATENATE(OFFSET(Zdroj!BG$16,A1991-1,0)))</f>
        <v/>
      </c>
      <c r="E2006" s="34" t="str">
        <f ca="1">IF(C2006="","",OFFSET(Zdroj!BH$16,A1991-1,0))</f>
        <v/>
      </c>
      <c r="F2006" s="157" t="str">
        <f t="shared" ref="F2006" ca="1" si="463">IF(SUM(E2006:E2007)=0,"",SUM(E2006:E2007))</f>
        <v/>
      </c>
      <c r="G2006" s="158"/>
    </row>
    <row r="2007" spans="1:7" x14ac:dyDescent="0.25">
      <c r="B2007" s="159"/>
      <c r="C2007" s="67" t="str">
        <f ca="1">IF(OFFSET(Zdroj!BI$16,A1991-1,0)=0,"",CONCATENATE("C",$A$2+1," - ",Zdroj!$BI$15))</f>
        <v/>
      </c>
      <c r="D2007" s="65" t="str">
        <f ca="1">IF(C2007="","",CONCATENATE(OFFSET(Zdroj!BI$16,A1991-1,0)))</f>
        <v/>
      </c>
      <c r="E2007" s="34" t="str">
        <f ca="1">IF(C2007="","",OFFSET(Zdroj!BJ$16,A1991-1,0))</f>
        <v/>
      </c>
      <c r="F2007" s="157"/>
      <c r="G2007" s="158"/>
    </row>
    <row r="2008" spans="1:7" x14ac:dyDescent="0.25">
      <c r="A2008">
        <f>SUM((ROW()+15)/17)</f>
        <v>119</v>
      </c>
      <c r="B2008" s="159" t="str">
        <f ca="1">IF(OFFSET(Zdroj!$B$16,A2008-1,0)&gt;0,CONCATENATE(A2008,"
","___ ","
",OFFSET(Zdroj!$B$16,A2008-1,0)),"")</f>
        <v/>
      </c>
      <c r="C2008" s="67" t="str">
        <f ca="1">IF(OFFSET(Zdroj!AI$16,A2008-1,0)=0,"",CONCATENATE("A",$A$2," - ",Zdroj!$AI$15))</f>
        <v/>
      </c>
      <c r="D2008" s="65" t="str">
        <f ca="1">IF(C2008="","",CONCATENATE(OFFSET(Zdroj!AI$16,A2008-1,0)," - ",OFFSET(Zdroj!BK$16,A2008-1,0)))</f>
        <v/>
      </c>
      <c r="E2008" s="34" t="str">
        <f ca="1">IF(C2008="","",OFFSET(Zdroj!BL$16,A2008-1,0))</f>
        <v/>
      </c>
      <c r="F2008" s="157" t="str">
        <f t="shared" ref="F2008" ca="1" si="464">IF(SUM(E2008:E2013)=0,"",SUM(E2008:E2013))</f>
        <v/>
      </c>
      <c r="G2008" s="158" t="str">
        <f t="shared" ref="G2008" ca="1" si="465">IF(SUM(E2008:E2024)=0,"",SUM(E2008:E2024))</f>
        <v/>
      </c>
    </row>
    <row r="2009" spans="1:7" x14ac:dyDescent="0.25">
      <c r="B2009" s="159"/>
      <c r="C2009" s="67" t="str">
        <f ca="1">IF(OFFSET(Zdroj!AJ$16,A2008-1,0)=0,"",CONCATENATE("A",$A$2+1," - ",Zdroj!$AJ$15))</f>
        <v/>
      </c>
      <c r="D2009" s="65" t="str">
        <f ca="1">IF(C2009="","",CONCATENATE(OFFSET(Zdroj!AJ$16,A2008-1,0)," - ",OFFSET(Zdroj!BM$16,A2008-1,0)))</f>
        <v/>
      </c>
      <c r="E2009" s="34" t="str">
        <f ca="1">IF(C2009="","",OFFSET(Zdroj!BN$16,A2008-1,0))</f>
        <v/>
      </c>
      <c r="F2009" s="157"/>
      <c r="G2009" s="158"/>
    </row>
    <row r="2010" spans="1:7" x14ac:dyDescent="0.25">
      <c r="B2010" s="159"/>
      <c r="C2010" s="67" t="str">
        <f ca="1">IF(OFFSET(Zdroj!AK$16,A2008-1,0)=0,"",CONCATENATE("A",$A$2+2," - ",Zdroj!$AK$15))</f>
        <v/>
      </c>
      <c r="D2010" s="65" t="str">
        <f ca="1">IF(C2010="","",CONCATENATE(OFFSET(Zdroj!AK$16,A2008-1,0)," - ",OFFSET(Zdroj!BO$16,A2008-1,0)))</f>
        <v/>
      </c>
      <c r="E2010" s="34" t="str">
        <f ca="1">IF(C2010="","",OFFSET(Zdroj!BP$16,A2008-1,0))</f>
        <v/>
      </c>
      <c r="F2010" s="157"/>
      <c r="G2010" s="158"/>
    </row>
    <row r="2011" spans="1:7" x14ac:dyDescent="0.25">
      <c r="B2011" s="159"/>
      <c r="C2011" s="67" t="str">
        <f ca="1">IF(OFFSET(Zdroj!AL$16,A2008-1,0)=0,"",CONCATENATE("A",$A$2+3," - ",Zdroj!$AL$15))</f>
        <v/>
      </c>
      <c r="D2011" s="65" t="str">
        <f ca="1">IF(C2011="","",CONCATENATE(OFFSET(Zdroj!AL$16,A2008-1,0)," - ",OFFSET(Zdroj!BQ$16,A2008-1,0)))</f>
        <v/>
      </c>
      <c r="E2011" s="34" t="str">
        <f ca="1">IF(C2011="","",OFFSET(Zdroj!BR$16,A2008-1,0))</f>
        <v/>
      </c>
      <c r="F2011" s="157"/>
      <c r="G2011" s="158"/>
    </row>
    <row r="2012" spans="1:7" x14ac:dyDescent="0.25">
      <c r="B2012" s="159"/>
      <c r="C2012" s="67" t="str">
        <f ca="1">IF(OFFSET(Zdroj!AM$16,A2008-1,0)=0,"",CONCATENATE("A",$A$2+4," - ",Zdroj!$AM$15))</f>
        <v/>
      </c>
      <c r="D2012" s="65" t="str">
        <f ca="1">IF(C2012="","",CONCATENATE(OFFSET(Zdroj!AM$16,A2008-1,0)," - ",OFFSET(Zdroj!BS$16,A2008-1,0)))</f>
        <v/>
      </c>
      <c r="E2012" s="34" t="str">
        <f ca="1">IF(C2012="","",OFFSET(Zdroj!BT$16,A2008-1,0))</f>
        <v/>
      </c>
      <c r="F2012" s="157"/>
      <c r="G2012" s="158"/>
    </row>
    <row r="2013" spans="1:7" x14ac:dyDescent="0.25">
      <c r="B2013" s="159"/>
      <c r="C2013" s="67" t="str">
        <f ca="1">IF(OFFSET(Zdroj!AN$16,A2008-1,0)=0,"",CONCATENATE("A",$A$2+5," - ",Zdroj!$AN$15))</f>
        <v/>
      </c>
      <c r="D2013" s="65" t="str">
        <f ca="1">IF(C2013="","",CONCATENATE(OFFSET(Zdroj!AN$16,A2008-1,0)," - ",OFFSET(Zdroj!BU$16,A2008-1,0)))</f>
        <v/>
      </c>
      <c r="E2013" s="34" t="str">
        <f ca="1">IF(C2013="","",OFFSET(Zdroj!BV$16,A2008-1,0))</f>
        <v/>
      </c>
      <c r="F2013" s="157"/>
      <c r="G2013" s="158"/>
    </row>
    <row r="2014" spans="1:7" x14ac:dyDescent="0.25">
      <c r="B2014" s="159"/>
      <c r="C2014" s="67" t="str">
        <f ca="1">IF(OFFSET(Zdroj!AO$16,A2008-1,0)=0,"",CONCATENATE("B",$A$2," - ",Zdroj!$AO$15))</f>
        <v/>
      </c>
      <c r="D2014" s="65" t="str">
        <f ca="1">IF(C2014="","",CONCATENATE(OFFSET(Zdroj!AO$16,A2008-1,0)))</f>
        <v/>
      </c>
      <c r="E2014" s="34" t="str">
        <f ca="1">IF(C2014="","",OFFSET(Zdroj!AP$16,A2008-1,0))</f>
        <v/>
      </c>
      <c r="F2014" s="157" t="str">
        <f t="shared" ref="F2014" ca="1" si="466">IF(SUM(E2014:E2022)=0,"",SUM(E2014:E2022))</f>
        <v/>
      </c>
      <c r="G2014" s="158"/>
    </row>
    <row r="2015" spans="1:7" x14ac:dyDescent="0.25">
      <c r="B2015" s="159"/>
      <c r="C2015" s="67" t="str">
        <f ca="1">IF(OFFSET(Zdroj!AQ$16,A2008-1,0)=0,"",CONCATENATE("B",$A$2+1," - ",Zdroj!$AQ$15))</f>
        <v/>
      </c>
      <c r="D2015" s="65" t="str">
        <f ca="1">IF(C2015="","",CONCATENATE(OFFSET(Zdroj!AQ$16,A2008-1,0)))</f>
        <v/>
      </c>
      <c r="E2015" s="34" t="str">
        <f ca="1">IF(C2015="","",OFFSET(Zdroj!AR$16,A2008-1,0))</f>
        <v/>
      </c>
      <c r="F2015" s="157"/>
      <c r="G2015" s="158"/>
    </row>
    <row r="2016" spans="1:7" x14ac:dyDescent="0.25">
      <c r="B2016" s="159"/>
      <c r="C2016" s="67" t="str">
        <f ca="1">IF(OFFSET(Zdroj!AS$16,A2008-1,0)=0,"",CONCATENATE("B",$A$2+2," - ",Zdroj!$AS$15))</f>
        <v/>
      </c>
      <c r="D2016" s="65" t="str">
        <f ca="1">IF(C2016="","",CONCATENATE(OFFSET(Zdroj!AS$16,A2008-1,0)))</f>
        <v/>
      </c>
      <c r="E2016" s="34" t="str">
        <f ca="1">IF(C2016="","",OFFSET(Zdroj!AT$16,A2008-1,0))</f>
        <v/>
      </c>
      <c r="F2016" s="157"/>
      <c r="G2016" s="158"/>
    </row>
    <row r="2017" spans="1:7" x14ac:dyDescent="0.25">
      <c r="B2017" s="159"/>
      <c r="C2017" s="67" t="str">
        <f ca="1">IF(OFFSET(Zdroj!AU$16,A2008-1,0)=0,"",CONCATENATE("B",$A$2+3," - ",Zdroj!$AU$15))</f>
        <v/>
      </c>
      <c r="D2017" s="65" t="str">
        <f ca="1">IF(C2017="","",CONCATENATE(OFFSET(Zdroj!AU$16,A2008-1,0)))</f>
        <v/>
      </c>
      <c r="E2017" s="34" t="str">
        <f ca="1">IF(C2017="","",OFFSET(Zdroj!AV$16,A2008-1,0))</f>
        <v/>
      </c>
      <c r="F2017" s="157"/>
      <c r="G2017" s="158"/>
    </row>
    <row r="2018" spans="1:7" x14ac:dyDescent="0.25">
      <c r="B2018" s="159"/>
      <c r="C2018" s="67" t="str">
        <f ca="1">IF(OFFSET(Zdroj!AW$16,A2008-1,0)=0,"",CONCATENATE("B",$A$2+4," - ",Zdroj!$AW$15))</f>
        <v/>
      </c>
      <c r="D2018" s="65" t="str">
        <f ca="1">IF(C2018="","",CONCATENATE(OFFSET(Zdroj!AW$16,A2008-1,0)))</f>
        <v/>
      </c>
      <c r="E2018" s="34" t="str">
        <f ca="1">IF(C2018="","",OFFSET(Zdroj!AX$16,A2008-1,0))</f>
        <v/>
      </c>
      <c r="F2018" s="157"/>
      <c r="G2018" s="158"/>
    </row>
    <row r="2019" spans="1:7" x14ac:dyDescent="0.25">
      <c r="B2019" s="159"/>
      <c r="C2019" s="67" t="str">
        <f ca="1">IF(OFFSET(Zdroj!AY$16,A2008-1,0)=0,"",CONCATENATE("B",$A$2+5," - ",Zdroj!$AY$15))</f>
        <v/>
      </c>
      <c r="D2019" s="65" t="str">
        <f ca="1">IF(C2019="","",CONCATENATE(OFFSET(Zdroj!AY$16,A2008-1,0)))</f>
        <v/>
      </c>
      <c r="E2019" s="34" t="str">
        <f ca="1">IF(C2019="","",OFFSET(Zdroj!AZ$16,A2008-1,0))</f>
        <v/>
      </c>
      <c r="F2019" s="157"/>
      <c r="G2019" s="158"/>
    </row>
    <row r="2020" spans="1:7" x14ac:dyDescent="0.25">
      <c r="B2020" s="159"/>
      <c r="C2020" s="67" t="str">
        <f ca="1">IF(OFFSET(Zdroj!BA$16,A2008-1,0)=0,"",CONCATENATE("B",$A$2+6," - ",Zdroj!$BA$15))</f>
        <v/>
      </c>
      <c r="D2020" s="65" t="str">
        <f ca="1">IF(C2020="","",CONCATENATE(OFFSET(Zdroj!BA$16,A2008-1,0)))</f>
        <v/>
      </c>
      <c r="E2020" s="34" t="str">
        <f ca="1">IF(C2020="","",OFFSET(Zdroj!BB$16,A2008-1,0))</f>
        <v/>
      </c>
      <c r="F2020" s="157"/>
      <c r="G2020" s="158"/>
    </row>
    <row r="2021" spans="1:7" x14ac:dyDescent="0.25">
      <c r="B2021" s="159"/>
      <c r="C2021" s="67" t="str">
        <f ca="1">IF(OFFSET(Zdroj!BC$16,A2008-1,0)=0,"",CONCATENATE("B",$A$2+7," - ",Zdroj!$BC$15))</f>
        <v/>
      </c>
      <c r="D2021" s="65" t="str">
        <f ca="1">IF(C2021="","",CONCATENATE(OFFSET(Zdroj!BC$16,A2008-1,0)))</f>
        <v/>
      </c>
      <c r="E2021" s="34" t="str">
        <f ca="1">IF(C2021="","",OFFSET(Zdroj!BD$16,A2008-1,0))</f>
        <v/>
      </c>
      <c r="F2021" s="157"/>
      <c r="G2021" s="158"/>
    </row>
    <row r="2022" spans="1:7" x14ac:dyDescent="0.25">
      <c r="B2022" s="159"/>
      <c r="C2022" s="67" t="str">
        <f ca="1">IF(OFFSET(Zdroj!BE$16,A2008-1,0)=0,"",CONCATENATE("B",$A$2+8," - ",Zdroj!$BE$15))</f>
        <v/>
      </c>
      <c r="D2022" s="65" t="str">
        <f ca="1">IF(C2022="","",CONCATENATE(OFFSET(Zdroj!BE$16,A2008-1,0)))</f>
        <v/>
      </c>
      <c r="E2022" s="34" t="str">
        <f ca="1">IF(C2022="","",OFFSET(Zdroj!BF$16,A2008-1,0))</f>
        <v/>
      </c>
      <c r="F2022" s="157"/>
      <c r="G2022" s="158"/>
    </row>
    <row r="2023" spans="1:7" x14ac:dyDescent="0.25">
      <c r="B2023" s="159"/>
      <c r="C2023" s="67" t="str">
        <f ca="1">IF(OFFSET(Zdroj!BG$16,A2008-1,0)=0,"",CONCATENATE("C",$A$2," - ",Zdroj!$BG$15))</f>
        <v/>
      </c>
      <c r="D2023" s="65" t="str">
        <f ca="1">IF(C2023="","",CONCATENATE(OFFSET(Zdroj!BG$16,A2008-1,0)))</f>
        <v/>
      </c>
      <c r="E2023" s="34" t="str">
        <f ca="1">IF(C2023="","",OFFSET(Zdroj!BH$16,A2008-1,0))</f>
        <v/>
      </c>
      <c r="F2023" s="157" t="str">
        <f t="shared" ref="F2023" ca="1" si="467">IF(SUM(E2023:E2024)=0,"",SUM(E2023:E2024))</f>
        <v/>
      </c>
      <c r="G2023" s="158"/>
    </row>
    <row r="2024" spans="1:7" x14ac:dyDescent="0.25">
      <c r="B2024" s="159"/>
      <c r="C2024" s="67" t="str">
        <f ca="1">IF(OFFSET(Zdroj!BI$16,A2008-1,0)=0,"",CONCATENATE("C",$A$2+1," - ",Zdroj!$BI$15))</f>
        <v/>
      </c>
      <c r="D2024" s="65" t="str">
        <f ca="1">IF(C2024="","",CONCATENATE(OFFSET(Zdroj!BI$16,A2008-1,0)))</f>
        <v/>
      </c>
      <c r="E2024" s="34" t="str">
        <f ca="1">IF(C2024="","",OFFSET(Zdroj!BJ$16,A2008-1,0))</f>
        <v/>
      </c>
      <c r="F2024" s="157"/>
      <c r="G2024" s="158"/>
    </row>
    <row r="2025" spans="1:7" x14ac:dyDescent="0.25">
      <c r="A2025">
        <f>SUM((ROW()+15)/17)</f>
        <v>120</v>
      </c>
      <c r="B2025" s="159" t="str">
        <f ca="1">IF(OFFSET(Zdroj!$B$16,A2025-1,0)&gt;0,CONCATENATE(A2025,"
","___ ","
",OFFSET(Zdroj!$B$16,A2025-1,0)),"")</f>
        <v/>
      </c>
      <c r="C2025" s="67" t="str">
        <f ca="1">IF(OFFSET(Zdroj!AI$16,A2025-1,0)=0,"",CONCATENATE("A",$A$2," - ",Zdroj!$AI$15))</f>
        <v/>
      </c>
      <c r="D2025" s="65" t="str">
        <f ca="1">IF(C2025="","",CONCATENATE(OFFSET(Zdroj!AI$16,A2025-1,0)," - ",OFFSET(Zdroj!BK$16,A2025-1,0)))</f>
        <v/>
      </c>
      <c r="E2025" s="34" t="str">
        <f ca="1">IF(C2025="","",OFFSET(Zdroj!BL$16,A2025-1,0))</f>
        <v/>
      </c>
      <c r="F2025" s="157" t="str">
        <f t="shared" ref="F2025" ca="1" si="468">IF(SUM(E2025:E2030)=0,"",SUM(E2025:E2030))</f>
        <v/>
      </c>
      <c r="G2025" s="158" t="str">
        <f t="shared" ref="G2025" ca="1" si="469">IF(SUM(E2025:E2041)=0,"",SUM(E2025:E2041))</f>
        <v/>
      </c>
    </row>
    <row r="2026" spans="1:7" x14ac:dyDescent="0.25">
      <c r="B2026" s="159"/>
      <c r="C2026" s="67" t="str">
        <f ca="1">IF(OFFSET(Zdroj!AJ$16,A2025-1,0)=0,"",CONCATENATE("A",$A$2+1," - ",Zdroj!$AJ$15))</f>
        <v/>
      </c>
      <c r="D2026" s="65" t="str">
        <f ca="1">IF(C2026="","",CONCATENATE(OFFSET(Zdroj!AJ$16,A2025-1,0)," - ",OFFSET(Zdroj!BM$16,A2025-1,0)))</f>
        <v/>
      </c>
      <c r="E2026" s="34" t="str">
        <f ca="1">IF(C2026="","",OFFSET(Zdroj!BN$16,A2025-1,0))</f>
        <v/>
      </c>
      <c r="F2026" s="157"/>
      <c r="G2026" s="158"/>
    </row>
    <row r="2027" spans="1:7" x14ac:dyDescent="0.25">
      <c r="B2027" s="159"/>
      <c r="C2027" s="67" t="str">
        <f ca="1">IF(OFFSET(Zdroj!AK$16,A2025-1,0)=0,"",CONCATENATE("A",$A$2+2," - ",Zdroj!$AK$15))</f>
        <v/>
      </c>
      <c r="D2027" s="65" t="str">
        <f ca="1">IF(C2027="","",CONCATENATE(OFFSET(Zdroj!AK$16,A2025-1,0)," - ",OFFSET(Zdroj!BO$16,A2025-1,0)))</f>
        <v/>
      </c>
      <c r="E2027" s="34" t="str">
        <f ca="1">IF(C2027="","",OFFSET(Zdroj!BP$16,A2025-1,0))</f>
        <v/>
      </c>
      <c r="F2027" s="157"/>
      <c r="G2027" s="158"/>
    </row>
    <row r="2028" spans="1:7" x14ac:dyDescent="0.25">
      <c r="B2028" s="159"/>
      <c r="C2028" s="67" t="str">
        <f ca="1">IF(OFFSET(Zdroj!AL$16,A2025-1,0)=0,"",CONCATENATE("A",$A$2+3," - ",Zdroj!$AL$15))</f>
        <v/>
      </c>
      <c r="D2028" s="65" t="str">
        <f ca="1">IF(C2028="","",CONCATENATE(OFFSET(Zdroj!AL$16,A2025-1,0)," - ",OFFSET(Zdroj!BQ$16,A2025-1,0)))</f>
        <v/>
      </c>
      <c r="E2028" s="34" t="str">
        <f ca="1">IF(C2028="","",OFFSET(Zdroj!BR$16,A2025-1,0))</f>
        <v/>
      </c>
      <c r="F2028" s="157"/>
      <c r="G2028" s="158"/>
    </row>
    <row r="2029" spans="1:7" x14ac:dyDescent="0.25">
      <c r="B2029" s="159"/>
      <c r="C2029" s="67" t="str">
        <f ca="1">IF(OFFSET(Zdroj!AM$16,A2025-1,0)=0,"",CONCATENATE("A",$A$2+4," - ",Zdroj!$AM$15))</f>
        <v/>
      </c>
      <c r="D2029" s="65" t="str">
        <f ca="1">IF(C2029="","",CONCATENATE(OFFSET(Zdroj!AM$16,A2025-1,0)," - ",OFFSET(Zdroj!BS$16,A2025-1,0)))</f>
        <v/>
      </c>
      <c r="E2029" s="34" t="str">
        <f ca="1">IF(C2029="","",OFFSET(Zdroj!BT$16,A2025-1,0))</f>
        <v/>
      </c>
      <c r="F2029" s="157"/>
      <c r="G2029" s="158"/>
    </row>
    <row r="2030" spans="1:7" x14ac:dyDescent="0.25">
      <c r="B2030" s="159"/>
      <c r="C2030" s="67" t="str">
        <f ca="1">IF(OFFSET(Zdroj!AN$16,A2025-1,0)=0,"",CONCATENATE("A",$A$2+5," - ",Zdroj!$AN$15))</f>
        <v/>
      </c>
      <c r="D2030" s="65" t="str">
        <f ca="1">IF(C2030="","",CONCATENATE(OFFSET(Zdroj!AN$16,A2025-1,0)," - ",OFFSET(Zdroj!BU$16,A2025-1,0)))</f>
        <v/>
      </c>
      <c r="E2030" s="34" t="str">
        <f ca="1">IF(C2030="","",OFFSET(Zdroj!BV$16,A2025-1,0))</f>
        <v/>
      </c>
      <c r="F2030" s="157"/>
      <c r="G2030" s="158"/>
    </row>
    <row r="2031" spans="1:7" x14ac:dyDescent="0.25">
      <c r="B2031" s="159"/>
      <c r="C2031" s="67" t="str">
        <f ca="1">IF(OFFSET(Zdroj!AO$16,A2025-1,0)=0,"",CONCATENATE("B",$A$2," - ",Zdroj!$AO$15))</f>
        <v/>
      </c>
      <c r="D2031" s="65" t="str">
        <f ca="1">IF(C2031="","",CONCATENATE(OFFSET(Zdroj!AO$16,A2025-1,0)))</f>
        <v/>
      </c>
      <c r="E2031" s="34" t="str">
        <f ca="1">IF(C2031="","",OFFSET(Zdroj!AP$16,A2025-1,0))</f>
        <v/>
      </c>
      <c r="F2031" s="157" t="str">
        <f t="shared" ref="F2031" ca="1" si="470">IF(SUM(E2031:E2039)=0,"",SUM(E2031:E2039))</f>
        <v/>
      </c>
      <c r="G2031" s="158"/>
    </row>
    <row r="2032" spans="1:7" x14ac:dyDescent="0.25">
      <c r="B2032" s="159"/>
      <c r="C2032" s="67" t="str">
        <f ca="1">IF(OFFSET(Zdroj!AQ$16,A2025-1,0)=0,"",CONCATENATE("B",$A$2+1," - ",Zdroj!$AQ$15))</f>
        <v/>
      </c>
      <c r="D2032" s="65" t="str">
        <f ca="1">IF(C2032="","",CONCATENATE(OFFSET(Zdroj!AQ$16,A2025-1,0)))</f>
        <v/>
      </c>
      <c r="E2032" s="34" t="str">
        <f ca="1">IF(C2032="","",OFFSET(Zdroj!AR$16,A2025-1,0))</f>
        <v/>
      </c>
      <c r="F2032" s="157"/>
      <c r="G2032" s="158"/>
    </row>
    <row r="2033" spans="1:7" x14ac:dyDescent="0.25">
      <c r="B2033" s="159"/>
      <c r="C2033" s="67" t="str">
        <f ca="1">IF(OFFSET(Zdroj!AS$16,A2025-1,0)=0,"",CONCATENATE("B",$A$2+2," - ",Zdroj!$AS$15))</f>
        <v/>
      </c>
      <c r="D2033" s="65" t="str">
        <f ca="1">IF(C2033="","",CONCATENATE(OFFSET(Zdroj!AS$16,A2025-1,0)))</f>
        <v/>
      </c>
      <c r="E2033" s="34" t="str">
        <f ca="1">IF(C2033="","",OFFSET(Zdroj!AT$16,A2025-1,0))</f>
        <v/>
      </c>
      <c r="F2033" s="157"/>
      <c r="G2033" s="158"/>
    </row>
    <row r="2034" spans="1:7" x14ac:dyDescent="0.25">
      <c r="B2034" s="159"/>
      <c r="C2034" s="67" t="str">
        <f ca="1">IF(OFFSET(Zdroj!AU$16,A2025-1,0)=0,"",CONCATENATE("B",$A$2+3," - ",Zdroj!$AU$15))</f>
        <v/>
      </c>
      <c r="D2034" s="65" t="str">
        <f ca="1">IF(C2034="","",CONCATENATE(OFFSET(Zdroj!AU$16,A2025-1,0)))</f>
        <v/>
      </c>
      <c r="E2034" s="34" t="str">
        <f ca="1">IF(C2034="","",OFFSET(Zdroj!AV$16,A2025-1,0))</f>
        <v/>
      </c>
      <c r="F2034" s="157"/>
      <c r="G2034" s="158"/>
    </row>
    <row r="2035" spans="1:7" x14ac:dyDescent="0.25">
      <c r="B2035" s="159"/>
      <c r="C2035" s="67" t="str">
        <f ca="1">IF(OFFSET(Zdroj!AW$16,A2025-1,0)=0,"",CONCATENATE("B",$A$2+4," - ",Zdroj!$AW$15))</f>
        <v/>
      </c>
      <c r="D2035" s="65" t="str">
        <f ca="1">IF(C2035="","",CONCATENATE(OFFSET(Zdroj!AW$16,A2025-1,0)))</f>
        <v/>
      </c>
      <c r="E2035" s="34" t="str">
        <f ca="1">IF(C2035="","",OFFSET(Zdroj!AX$16,A2025-1,0))</f>
        <v/>
      </c>
      <c r="F2035" s="157"/>
      <c r="G2035" s="158"/>
    </row>
    <row r="2036" spans="1:7" x14ac:dyDescent="0.25">
      <c r="B2036" s="159"/>
      <c r="C2036" s="67" t="str">
        <f ca="1">IF(OFFSET(Zdroj!AY$16,A2025-1,0)=0,"",CONCATENATE("B",$A$2+5," - ",Zdroj!$AY$15))</f>
        <v/>
      </c>
      <c r="D2036" s="65" t="str">
        <f ca="1">IF(C2036="","",CONCATENATE(OFFSET(Zdroj!AY$16,A2025-1,0)))</f>
        <v/>
      </c>
      <c r="E2036" s="34" t="str">
        <f ca="1">IF(C2036="","",OFFSET(Zdroj!AZ$16,A2025-1,0))</f>
        <v/>
      </c>
      <c r="F2036" s="157"/>
      <c r="G2036" s="158"/>
    </row>
    <row r="2037" spans="1:7" x14ac:dyDescent="0.25">
      <c r="B2037" s="159"/>
      <c r="C2037" s="67" t="str">
        <f ca="1">IF(OFFSET(Zdroj!BA$16,A2025-1,0)=0,"",CONCATENATE("B",$A$2+6," - ",Zdroj!$BA$15))</f>
        <v/>
      </c>
      <c r="D2037" s="65" t="str">
        <f ca="1">IF(C2037="","",CONCATENATE(OFFSET(Zdroj!BA$16,A2025-1,0)))</f>
        <v/>
      </c>
      <c r="E2037" s="34" t="str">
        <f ca="1">IF(C2037="","",OFFSET(Zdroj!BB$16,A2025-1,0))</f>
        <v/>
      </c>
      <c r="F2037" s="157"/>
      <c r="G2037" s="158"/>
    </row>
    <row r="2038" spans="1:7" x14ac:dyDescent="0.25">
      <c r="B2038" s="159"/>
      <c r="C2038" s="67" t="str">
        <f ca="1">IF(OFFSET(Zdroj!BC$16,A2025-1,0)=0,"",CONCATENATE("B",$A$2+7," - ",Zdroj!$BC$15))</f>
        <v/>
      </c>
      <c r="D2038" s="65" t="str">
        <f ca="1">IF(C2038="","",CONCATENATE(OFFSET(Zdroj!BC$16,A2025-1,0)))</f>
        <v/>
      </c>
      <c r="E2038" s="34" t="str">
        <f ca="1">IF(C2038="","",OFFSET(Zdroj!BD$16,A2025-1,0))</f>
        <v/>
      </c>
      <c r="F2038" s="157"/>
      <c r="G2038" s="158"/>
    </row>
    <row r="2039" spans="1:7" x14ac:dyDescent="0.25">
      <c r="B2039" s="159"/>
      <c r="C2039" s="67" t="str">
        <f ca="1">IF(OFFSET(Zdroj!BE$16,A2025-1,0)=0,"",CONCATENATE("B",$A$2+8," - ",Zdroj!$BE$15))</f>
        <v/>
      </c>
      <c r="D2039" s="65" t="str">
        <f ca="1">IF(C2039="","",CONCATENATE(OFFSET(Zdroj!BE$16,A2025-1,0)))</f>
        <v/>
      </c>
      <c r="E2039" s="34" t="str">
        <f ca="1">IF(C2039="","",OFFSET(Zdroj!BF$16,A2025-1,0))</f>
        <v/>
      </c>
      <c r="F2039" s="157"/>
      <c r="G2039" s="158"/>
    </row>
    <row r="2040" spans="1:7" x14ac:dyDescent="0.25">
      <c r="B2040" s="159"/>
      <c r="C2040" s="67" t="str">
        <f ca="1">IF(OFFSET(Zdroj!BG$16,A2025-1,0)=0,"",CONCATENATE("C",$A$2," - ",Zdroj!$BG$15))</f>
        <v/>
      </c>
      <c r="D2040" s="65" t="str">
        <f ca="1">IF(C2040="","",CONCATENATE(OFFSET(Zdroj!BG$16,A2025-1,0)))</f>
        <v/>
      </c>
      <c r="E2040" s="34" t="str">
        <f ca="1">IF(C2040="","",OFFSET(Zdroj!BH$16,A2025-1,0))</f>
        <v/>
      </c>
      <c r="F2040" s="157" t="str">
        <f t="shared" ref="F2040" ca="1" si="471">IF(SUM(E2040:E2041)=0,"",SUM(E2040:E2041))</f>
        <v/>
      </c>
      <c r="G2040" s="158"/>
    </row>
    <row r="2041" spans="1:7" x14ac:dyDescent="0.25">
      <c r="B2041" s="159"/>
      <c r="C2041" s="67" t="str">
        <f ca="1">IF(OFFSET(Zdroj!BI$16,A2025-1,0)=0,"",CONCATENATE("C",$A$2+1," - ",Zdroj!$BI$15))</f>
        <v/>
      </c>
      <c r="D2041" s="65" t="str">
        <f ca="1">IF(C2041="","",CONCATENATE(OFFSET(Zdroj!BI$16,A2025-1,0)))</f>
        <v/>
      </c>
      <c r="E2041" s="34" t="str">
        <f ca="1">IF(C2041="","",OFFSET(Zdroj!BJ$16,A2025-1,0))</f>
        <v/>
      </c>
      <c r="F2041" s="157"/>
      <c r="G2041" s="158"/>
    </row>
    <row r="2042" spans="1:7" x14ac:dyDescent="0.25">
      <c r="A2042">
        <f>SUM((ROW()+15)/17)</f>
        <v>121</v>
      </c>
      <c r="B2042" s="159" t="str">
        <f ca="1">IF(OFFSET(Zdroj!$B$16,A2042-1,0)&gt;0,CONCATENATE(A2042,"
","___ ","
",OFFSET(Zdroj!$B$16,A2042-1,0)),"")</f>
        <v/>
      </c>
      <c r="C2042" s="67" t="str">
        <f ca="1">IF(OFFSET(Zdroj!AI$16,A2042-1,0)=0,"",CONCATENATE("A",$A$2," - ",Zdroj!$AI$15))</f>
        <v/>
      </c>
      <c r="D2042" s="65" t="str">
        <f ca="1">IF(C2042="","",CONCATENATE(OFFSET(Zdroj!AI$16,A2042-1,0)," - ",OFFSET(Zdroj!BK$16,A2042-1,0)))</f>
        <v/>
      </c>
      <c r="E2042" s="34" t="str">
        <f ca="1">IF(C2042="","",OFFSET(Zdroj!BL$16,A2042-1,0))</f>
        <v/>
      </c>
      <c r="F2042" s="157" t="str">
        <f t="shared" ref="F2042" ca="1" si="472">IF(SUM(E2042:E2047)=0,"",SUM(E2042:E2047))</f>
        <v/>
      </c>
      <c r="G2042" s="158" t="str">
        <f t="shared" ref="G2042" ca="1" si="473">IF(SUM(E2042:E2058)=0,"",SUM(E2042:E2058))</f>
        <v/>
      </c>
    </row>
    <row r="2043" spans="1:7" x14ac:dyDescent="0.25">
      <c r="B2043" s="159"/>
      <c r="C2043" s="67" t="str">
        <f ca="1">IF(OFFSET(Zdroj!AJ$16,A2042-1,0)=0,"",CONCATENATE("A",$A$2+1," - ",Zdroj!$AJ$15))</f>
        <v/>
      </c>
      <c r="D2043" s="65" t="str">
        <f ca="1">IF(C2043="","",CONCATENATE(OFFSET(Zdroj!AJ$16,A2042-1,0)," - ",OFFSET(Zdroj!BM$16,A2042-1,0)))</f>
        <v/>
      </c>
      <c r="E2043" s="34" t="str">
        <f ca="1">IF(C2043="","",OFFSET(Zdroj!BN$16,A2042-1,0))</f>
        <v/>
      </c>
      <c r="F2043" s="157"/>
      <c r="G2043" s="158"/>
    </row>
    <row r="2044" spans="1:7" x14ac:dyDescent="0.25">
      <c r="B2044" s="159"/>
      <c r="C2044" s="67" t="str">
        <f ca="1">IF(OFFSET(Zdroj!AK$16,A2042-1,0)=0,"",CONCATENATE("A",$A$2+2," - ",Zdroj!$AK$15))</f>
        <v/>
      </c>
      <c r="D2044" s="65" t="str">
        <f ca="1">IF(C2044="","",CONCATENATE(OFFSET(Zdroj!AK$16,A2042-1,0)," - ",OFFSET(Zdroj!BO$16,A2042-1,0)))</f>
        <v/>
      </c>
      <c r="E2044" s="34" t="str">
        <f ca="1">IF(C2044="","",OFFSET(Zdroj!BP$16,A2042-1,0))</f>
        <v/>
      </c>
      <c r="F2044" s="157"/>
      <c r="G2044" s="158"/>
    </row>
    <row r="2045" spans="1:7" x14ac:dyDescent="0.25">
      <c r="B2045" s="159"/>
      <c r="C2045" s="67" t="str">
        <f ca="1">IF(OFFSET(Zdroj!AL$16,A2042-1,0)=0,"",CONCATENATE("A",$A$2+3," - ",Zdroj!$AL$15))</f>
        <v/>
      </c>
      <c r="D2045" s="65" t="str">
        <f ca="1">IF(C2045="","",CONCATENATE(OFFSET(Zdroj!AL$16,A2042-1,0)," - ",OFFSET(Zdroj!BQ$16,A2042-1,0)))</f>
        <v/>
      </c>
      <c r="E2045" s="34" t="str">
        <f ca="1">IF(C2045="","",OFFSET(Zdroj!BR$16,A2042-1,0))</f>
        <v/>
      </c>
      <c r="F2045" s="157"/>
      <c r="G2045" s="158"/>
    </row>
    <row r="2046" spans="1:7" x14ac:dyDescent="0.25">
      <c r="B2046" s="159"/>
      <c r="C2046" s="67" t="str">
        <f ca="1">IF(OFFSET(Zdroj!AM$16,A2042-1,0)=0,"",CONCATENATE("A",$A$2+4," - ",Zdroj!$AM$15))</f>
        <v/>
      </c>
      <c r="D2046" s="65" t="str">
        <f ca="1">IF(C2046="","",CONCATENATE(OFFSET(Zdroj!AM$16,A2042-1,0)," - ",OFFSET(Zdroj!BS$16,A2042-1,0)))</f>
        <v/>
      </c>
      <c r="E2046" s="34" t="str">
        <f ca="1">IF(C2046="","",OFFSET(Zdroj!BT$16,A2042-1,0))</f>
        <v/>
      </c>
      <c r="F2046" s="157"/>
      <c r="G2046" s="158"/>
    </row>
    <row r="2047" spans="1:7" x14ac:dyDescent="0.25">
      <c r="B2047" s="159"/>
      <c r="C2047" s="67" t="str">
        <f ca="1">IF(OFFSET(Zdroj!AN$16,A2042-1,0)=0,"",CONCATENATE("A",$A$2+5," - ",Zdroj!$AN$15))</f>
        <v/>
      </c>
      <c r="D2047" s="65" t="str">
        <f ca="1">IF(C2047="","",CONCATENATE(OFFSET(Zdroj!AN$16,A2042-1,0)," - ",OFFSET(Zdroj!BU$16,A2042-1,0)))</f>
        <v/>
      </c>
      <c r="E2047" s="34" t="str">
        <f ca="1">IF(C2047="","",OFFSET(Zdroj!BV$16,A2042-1,0))</f>
        <v/>
      </c>
      <c r="F2047" s="157"/>
      <c r="G2047" s="158"/>
    </row>
    <row r="2048" spans="1:7" x14ac:dyDescent="0.25">
      <c r="B2048" s="159"/>
      <c r="C2048" s="67" t="str">
        <f ca="1">IF(OFFSET(Zdroj!AO$16,A2042-1,0)=0,"",CONCATENATE("B",$A$2," - ",Zdroj!$AO$15))</f>
        <v/>
      </c>
      <c r="D2048" s="65" t="str">
        <f ca="1">IF(C2048="","",CONCATENATE(OFFSET(Zdroj!AO$16,A2042-1,0)))</f>
        <v/>
      </c>
      <c r="E2048" s="34" t="str">
        <f ca="1">IF(C2048="","",OFFSET(Zdroj!AP$16,A2042-1,0))</f>
        <v/>
      </c>
      <c r="F2048" s="157" t="str">
        <f t="shared" ref="F2048" ca="1" si="474">IF(SUM(E2048:E2056)=0,"",SUM(E2048:E2056))</f>
        <v/>
      </c>
      <c r="G2048" s="158"/>
    </row>
    <row r="2049" spans="1:7" x14ac:dyDescent="0.25">
      <c r="B2049" s="159"/>
      <c r="C2049" s="67" t="str">
        <f ca="1">IF(OFFSET(Zdroj!AQ$16,A2042-1,0)=0,"",CONCATENATE("B",$A$2+1," - ",Zdroj!$AQ$15))</f>
        <v/>
      </c>
      <c r="D2049" s="65" t="str">
        <f ca="1">IF(C2049="","",CONCATENATE(OFFSET(Zdroj!AQ$16,A2042-1,0)))</f>
        <v/>
      </c>
      <c r="E2049" s="34" t="str">
        <f ca="1">IF(C2049="","",OFFSET(Zdroj!AR$16,A2042-1,0))</f>
        <v/>
      </c>
      <c r="F2049" s="157"/>
      <c r="G2049" s="158"/>
    </row>
    <row r="2050" spans="1:7" x14ac:dyDescent="0.25">
      <c r="B2050" s="159"/>
      <c r="C2050" s="67" t="str">
        <f ca="1">IF(OFFSET(Zdroj!AS$16,A2042-1,0)=0,"",CONCATENATE("B",$A$2+2," - ",Zdroj!$AS$15))</f>
        <v/>
      </c>
      <c r="D2050" s="65" t="str">
        <f ca="1">IF(C2050="","",CONCATENATE(OFFSET(Zdroj!AS$16,A2042-1,0)))</f>
        <v/>
      </c>
      <c r="E2050" s="34" t="str">
        <f ca="1">IF(C2050="","",OFFSET(Zdroj!AT$16,A2042-1,0))</f>
        <v/>
      </c>
      <c r="F2050" s="157"/>
      <c r="G2050" s="158"/>
    </row>
    <row r="2051" spans="1:7" x14ac:dyDescent="0.25">
      <c r="B2051" s="159"/>
      <c r="C2051" s="67" t="str">
        <f ca="1">IF(OFFSET(Zdroj!AU$16,A2042-1,0)=0,"",CONCATENATE("B",$A$2+3," - ",Zdroj!$AU$15))</f>
        <v/>
      </c>
      <c r="D2051" s="65" t="str">
        <f ca="1">IF(C2051="","",CONCATENATE(OFFSET(Zdroj!AU$16,A2042-1,0)))</f>
        <v/>
      </c>
      <c r="E2051" s="34" t="str">
        <f ca="1">IF(C2051="","",OFFSET(Zdroj!AV$16,A2042-1,0))</f>
        <v/>
      </c>
      <c r="F2051" s="157"/>
      <c r="G2051" s="158"/>
    </row>
    <row r="2052" spans="1:7" x14ac:dyDescent="0.25">
      <c r="B2052" s="159"/>
      <c r="C2052" s="67" t="str">
        <f ca="1">IF(OFFSET(Zdroj!AW$16,A2042-1,0)=0,"",CONCATENATE("B",$A$2+4," - ",Zdroj!$AW$15))</f>
        <v/>
      </c>
      <c r="D2052" s="65" t="str">
        <f ca="1">IF(C2052="","",CONCATENATE(OFFSET(Zdroj!AW$16,A2042-1,0)))</f>
        <v/>
      </c>
      <c r="E2052" s="34" t="str">
        <f ca="1">IF(C2052="","",OFFSET(Zdroj!AX$16,A2042-1,0))</f>
        <v/>
      </c>
      <c r="F2052" s="157"/>
      <c r="G2052" s="158"/>
    </row>
    <row r="2053" spans="1:7" x14ac:dyDescent="0.25">
      <c r="B2053" s="159"/>
      <c r="C2053" s="67" t="str">
        <f ca="1">IF(OFFSET(Zdroj!AY$16,A2042-1,0)=0,"",CONCATENATE("B",$A$2+5," - ",Zdroj!$AY$15))</f>
        <v/>
      </c>
      <c r="D2053" s="65" t="str">
        <f ca="1">IF(C2053="","",CONCATENATE(OFFSET(Zdroj!AY$16,A2042-1,0)))</f>
        <v/>
      </c>
      <c r="E2053" s="34" t="str">
        <f ca="1">IF(C2053="","",OFFSET(Zdroj!AZ$16,A2042-1,0))</f>
        <v/>
      </c>
      <c r="F2053" s="157"/>
      <c r="G2053" s="158"/>
    </row>
    <row r="2054" spans="1:7" x14ac:dyDescent="0.25">
      <c r="B2054" s="159"/>
      <c r="C2054" s="67" t="str">
        <f ca="1">IF(OFFSET(Zdroj!BA$16,A2042-1,0)=0,"",CONCATENATE("B",$A$2+6," - ",Zdroj!$BA$15))</f>
        <v/>
      </c>
      <c r="D2054" s="65" t="str">
        <f ca="1">IF(C2054="","",CONCATENATE(OFFSET(Zdroj!BA$16,A2042-1,0)))</f>
        <v/>
      </c>
      <c r="E2054" s="34" t="str">
        <f ca="1">IF(C2054="","",OFFSET(Zdroj!BB$16,A2042-1,0))</f>
        <v/>
      </c>
      <c r="F2054" s="157"/>
      <c r="G2054" s="158"/>
    </row>
    <row r="2055" spans="1:7" x14ac:dyDescent="0.25">
      <c r="B2055" s="159"/>
      <c r="C2055" s="67" t="str">
        <f ca="1">IF(OFFSET(Zdroj!BC$16,A2042-1,0)=0,"",CONCATENATE("B",$A$2+7," - ",Zdroj!$BC$15))</f>
        <v/>
      </c>
      <c r="D2055" s="65" t="str">
        <f ca="1">IF(C2055="","",CONCATENATE(OFFSET(Zdroj!BC$16,A2042-1,0)))</f>
        <v/>
      </c>
      <c r="E2055" s="34" t="str">
        <f ca="1">IF(C2055="","",OFFSET(Zdroj!BD$16,A2042-1,0))</f>
        <v/>
      </c>
      <c r="F2055" s="157"/>
      <c r="G2055" s="158"/>
    </row>
    <row r="2056" spans="1:7" x14ac:dyDescent="0.25">
      <c r="B2056" s="159"/>
      <c r="C2056" s="67" t="str">
        <f ca="1">IF(OFFSET(Zdroj!BE$16,A2042-1,0)=0,"",CONCATENATE("B",$A$2+8," - ",Zdroj!$BE$15))</f>
        <v/>
      </c>
      <c r="D2056" s="65" t="str">
        <f ca="1">IF(C2056="","",CONCATENATE(OFFSET(Zdroj!BE$16,A2042-1,0)))</f>
        <v/>
      </c>
      <c r="E2056" s="34" t="str">
        <f ca="1">IF(C2056="","",OFFSET(Zdroj!BF$16,A2042-1,0))</f>
        <v/>
      </c>
      <c r="F2056" s="157"/>
      <c r="G2056" s="158"/>
    </row>
    <row r="2057" spans="1:7" x14ac:dyDescent="0.25">
      <c r="B2057" s="159"/>
      <c r="C2057" s="67" t="str">
        <f ca="1">IF(OFFSET(Zdroj!BG$16,A2042-1,0)=0,"",CONCATENATE("C",$A$2," - ",Zdroj!$BG$15))</f>
        <v/>
      </c>
      <c r="D2057" s="65" t="str">
        <f ca="1">IF(C2057="","",CONCATENATE(OFFSET(Zdroj!BG$16,A2042-1,0)))</f>
        <v/>
      </c>
      <c r="E2057" s="34" t="str">
        <f ca="1">IF(C2057="","",OFFSET(Zdroj!BH$16,A2042-1,0))</f>
        <v/>
      </c>
      <c r="F2057" s="157" t="str">
        <f t="shared" ref="F2057" ca="1" si="475">IF(SUM(E2057:E2058)=0,"",SUM(E2057:E2058))</f>
        <v/>
      </c>
      <c r="G2057" s="158"/>
    </row>
    <row r="2058" spans="1:7" x14ac:dyDescent="0.25">
      <c r="B2058" s="159"/>
      <c r="C2058" s="67" t="str">
        <f ca="1">IF(OFFSET(Zdroj!BI$16,A2042-1,0)=0,"",CONCATENATE("C",$A$2+1," - ",Zdroj!$BI$15))</f>
        <v/>
      </c>
      <c r="D2058" s="65" t="str">
        <f ca="1">IF(C2058="","",CONCATENATE(OFFSET(Zdroj!BI$16,A2042-1,0)))</f>
        <v/>
      </c>
      <c r="E2058" s="34" t="str">
        <f ca="1">IF(C2058="","",OFFSET(Zdroj!BJ$16,A2042-1,0))</f>
        <v/>
      </c>
      <c r="F2058" s="157"/>
      <c r="G2058" s="158"/>
    </row>
    <row r="2059" spans="1:7" x14ac:dyDescent="0.25">
      <c r="A2059">
        <f>SUM((ROW()+15)/17)</f>
        <v>122</v>
      </c>
      <c r="B2059" s="159" t="str">
        <f ca="1">IF(OFFSET(Zdroj!$B$16,A2059-1,0)&gt;0,CONCATENATE(A2059,"
","___ ","
",OFFSET(Zdroj!$B$16,A2059-1,0)),"")</f>
        <v/>
      </c>
      <c r="C2059" s="67" t="str">
        <f ca="1">IF(OFFSET(Zdroj!AI$16,A2059-1,0)=0,"",CONCATENATE("A",$A$2," - ",Zdroj!$AI$15))</f>
        <v/>
      </c>
      <c r="D2059" s="65" t="str">
        <f ca="1">IF(C2059="","",CONCATENATE(OFFSET(Zdroj!AI$16,A2059-1,0)," - ",OFFSET(Zdroj!BK$16,A2059-1,0)))</f>
        <v/>
      </c>
      <c r="E2059" s="34" t="str">
        <f ca="1">IF(C2059="","",OFFSET(Zdroj!BL$16,A2059-1,0))</f>
        <v/>
      </c>
      <c r="F2059" s="157" t="str">
        <f t="shared" ref="F2059" ca="1" si="476">IF(SUM(E2059:E2064)=0,"",SUM(E2059:E2064))</f>
        <v/>
      </c>
      <c r="G2059" s="158" t="str">
        <f t="shared" ref="G2059" ca="1" si="477">IF(SUM(E2059:E2075)=0,"",SUM(E2059:E2075))</f>
        <v/>
      </c>
    </row>
    <row r="2060" spans="1:7" x14ac:dyDescent="0.25">
      <c r="B2060" s="159"/>
      <c r="C2060" s="67" t="str">
        <f ca="1">IF(OFFSET(Zdroj!AJ$16,A2059-1,0)=0,"",CONCATENATE("A",$A$2+1," - ",Zdroj!$AJ$15))</f>
        <v/>
      </c>
      <c r="D2060" s="65" t="str">
        <f ca="1">IF(C2060="","",CONCATENATE(OFFSET(Zdroj!AJ$16,A2059-1,0)," - ",OFFSET(Zdroj!BM$16,A2059-1,0)))</f>
        <v/>
      </c>
      <c r="E2060" s="34" t="str">
        <f ca="1">IF(C2060="","",OFFSET(Zdroj!BN$16,A2059-1,0))</f>
        <v/>
      </c>
      <c r="F2060" s="157"/>
      <c r="G2060" s="158"/>
    </row>
    <row r="2061" spans="1:7" x14ac:dyDescent="0.25">
      <c r="B2061" s="159"/>
      <c r="C2061" s="67" t="str">
        <f ca="1">IF(OFFSET(Zdroj!AK$16,A2059-1,0)=0,"",CONCATENATE("A",$A$2+2," - ",Zdroj!$AK$15))</f>
        <v/>
      </c>
      <c r="D2061" s="65" t="str">
        <f ca="1">IF(C2061="","",CONCATENATE(OFFSET(Zdroj!AK$16,A2059-1,0)," - ",OFFSET(Zdroj!BO$16,A2059-1,0)))</f>
        <v/>
      </c>
      <c r="E2061" s="34" t="str">
        <f ca="1">IF(C2061="","",OFFSET(Zdroj!BP$16,A2059-1,0))</f>
        <v/>
      </c>
      <c r="F2061" s="157"/>
      <c r="G2061" s="158"/>
    </row>
    <row r="2062" spans="1:7" x14ac:dyDescent="0.25">
      <c r="B2062" s="159"/>
      <c r="C2062" s="67" t="str">
        <f ca="1">IF(OFFSET(Zdroj!AL$16,A2059-1,0)=0,"",CONCATENATE("A",$A$2+3," - ",Zdroj!$AL$15))</f>
        <v/>
      </c>
      <c r="D2062" s="65" t="str">
        <f ca="1">IF(C2062="","",CONCATENATE(OFFSET(Zdroj!AL$16,A2059-1,0)," - ",OFFSET(Zdroj!BQ$16,A2059-1,0)))</f>
        <v/>
      </c>
      <c r="E2062" s="34" t="str">
        <f ca="1">IF(C2062="","",OFFSET(Zdroj!BR$16,A2059-1,0))</f>
        <v/>
      </c>
      <c r="F2062" s="157"/>
      <c r="G2062" s="158"/>
    </row>
    <row r="2063" spans="1:7" x14ac:dyDescent="0.25">
      <c r="B2063" s="159"/>
      <c r="C2063" s="67" t="str">
        <f ca="1">IF(OFFSET(Zdroj!AM$16,A2059-1,0)=0,"",CONCATENATE("A",$A$2+4," - ",Zdroj!$AM$15))</f>
        <v/>
      </c>
      <c r="D2063" s="65" t="str">
        <f ca="1">IF(C2063="","",CONCATENATE(OFFSET(Zdroj!AM$16,A2059-1,0)," - ",OFFSET(Zdroj!BS$16,A2059-1,0)))</f>
        <v/>
      </c>
      <c r="E2063" s="34" t="str">
        <f ca="1">IF(C2063="","",OFFSET(Zdroj!BT$16,A2059-1,0))</f>
        <v/>
      </c>
      <c r="F2063" s="157"/>
      <c r="G2063" s="158"/>
    </row>
    <row r="2064" spans="1:7" x14ac:dyDescent="0.25">
      <c r="B2064" s="159"/>
      <c r="C2064" s="67" t="str">
        <f ca="1">IF(OFFSET(Zdroj!AN$16,A2059-1,0)=0,"",CONCATENATE("A",$A$2+5," - ",Zdroj!$AN$15))</f>
        <v/>
      </c>
      <c r="D2064" s="65" t="str">
        <f ca="1">IF(C2064="","",CONCATENATE(OFFSET(Zdroj!AN$16,A2059-1,0)," - ",OFFSET(Zdroj!BU$16,A2059-1,0)))</f>
        <v/>
      </c>
      <c r="E2064" s="34" t="str">
        <f ca="1">IF(C2064="","",OFFSET(Zdroj!BV$16,A2059-1,0))</f>
        <v/>
      </c>
      <c r="F2064" s="157"/>
      <c r="G2064" s="158"/>
    </row>
    <row r="2065" spans="1:7" x14ac:dyDescent="0.25">
      <c r="B2065" s="159"/>
      <c r="C2065" s="67" t="str">
        <f ca="1">IF(OFFSET(Zdroj!AO$16,A2059-1,0)=0,"",CONCATENATE("B",$A$2," - ",Zdroj!$AO$15))</f>
        <v/>
      </c>
      <c r="D2065" s="65" t="str">
        <f ca="1">IF(C2065="","",CONCATENATE(OFFSET(Zdroj!AO$16,A2059-1,0)))</f>
        <v/>
      </c>
      <c r="E2065" s="34" t="str">
        <f ca="1">IF(C2065="","",OFFSET(Zdroj!AP$16,A2059-1,0))</f>
        <v/>
      </c>
      <c r="F2065" s="157" t="str">
        <f t="shared" ref="F2065" ca="1" si="478">IF(SUM(E2065:E2073)=0,"",SUM(E2065:E2073))</f>
        <v/>
      </c>
      <c r="G2065" s="158"/>
    </row>
    <row r="2066" spans="1:7" x14ac:dyDescent="0.25">
      <c r="B2066" s="159"/>
      <c r="C2066" s="67" t="str">
        <f ca="1">IF(OFFSET(Zdroj!AQ$16,A2059-1,0)=0,"",CONCATENATE("B",$A$2+1," - ",Zdroj!$AQ$15))</f>
        <v/>
      </c>
      <c r="D2066" s="65" t="str">
        <f ca="1">IF(C2066="","",CONCATENATE(OFFSET(Zdroj!AQ$16,A2059-1,0)))</f>
        <v/>
      </c>
      <c r="E2066" s="34" t="str">
        <f ca="1">IF(C2066="","",OFFSET(Zdroj!AR$16,A2059-1,0))</f>
        <v/>
      </c>
      <c r="F2066" s="157"/>
      <c r="G2066" s="158"/>
    </row>
    <row r="2067" spans="1:7" x14ac:dyDescent="0.25">
      <c r="B2067" s="159"/>
      <c r="C2067" s="67" t="str">
        <f ca="1">IF(OFFSET(Zdroj!AS$16,A2059-1,0)=0,"",CONCATENATE("B",$A$2+2," - ",Zdroj!$AS$15))</f>
        <v/>
      </c>
      <c r="D2067" s="65" t="str">
        <f ca="1">IF(C2067="","",CONCATENATE(OFFSET(Zdroj!AS$16,A2059-1,0)))</f>
        <v/>
      </c>
      <c r="E2067" s="34" t="str">
        <f ca="1">IF(C2067="","",OFFSET(Zdroj!AT$16,A2059-1,0))</f>
        <v/>
      </c>
      <c r="F2067" s="157"/>
      <c r="G2067" s="158"/>
    </row>
    <row r="2068" spans="1:7" x14ac:dyDescent="0.25">
      <c r="B2068" s="159"/>
      <c r="C2068" s="67" t="str">
        <f ca="1">IF(OFFSET(Zdroj!AU$16,A2059-1,0)=0,"",CONCATENATE("B",$A$2+3," - ",Zdroj!$AU$15))</f>
        <v/>
      </c>
      <c r="D2068" s="65" t="str">
        <f ca="1">IF(C2068="","",CONCATENATE(OFFSET(Zdroj!AU$16,A2059-1,0)))</f>
        <v/>
      </c>
      <c r="E2068" s="34" t="str">
        <f ca="1">IF(C2068="","",OFFSET(Zdroj!AV$16,A2059-1,0))</f>
        <v/>
      </c>
      <c r="F2068" s="157"/>
      <c r="G2068" s="158"/>
    </row>
    <row r="2069" spans="1:7" x14ac:dyDescent="0.25">
      <c r="B2069" s="159"/>
      <c r="C2069" s="67" t="str">
        <f ca="1">IF(OFFSET(Zdroj!AW$16,A2059-1,0)=0,"",CONCATENATE("B",$A$2+4," - ",Zdroj!$AW$15))</f>
        <v/>
      </c>
      <c r="D2069" s="65" t="str">
        <f ca="1">IF(C2069="","",CONCATENATE(OFFSET(Zdroj!AW$16,A2059-1,0)))</f>
        <v/>
      </c>
      <c r="E2069" s="34" t="str">
        <f ca="1">IF(C2069="","",OFFSET(Zdroj!AX$16,A2059-1,0))</f>
        <v/>
      </c>
      <c r="F2069" s="157"/>
      <c r="G2069" s="158"/>
    </row>
    <row r="2070" spans="1:7" x14ac:dyDescent="0.25">
      <c r="B2070" s="159"/>
      <c r="C2070" s="67" t="str">
        <f ca="1">IF(OFFSET(Zdroj!AY$16,A2059-1,0)=0,"",CONCATENATE("B",$A$2+5," - ",Zdroj!$AY$15))</f>
        <v/>
      </c>
      <c r="D2070" s="65" t="str">
        <f ca="1">IF(C2070="","",CONCATENATE(OFFSET(Zdroj!AY$16,A2059-1,0)))</f>
        <v/>
      </c>
      <c r="E2070" s="34" t="str">
        <f ca="1">IF(C2070="","",OFFSET(Zdroj!AZ$16,A2059-1,0))</f>
        <v/>
      </c>
      <c r="F2070" s="157"/>
      <c r="G2070" s="158"/>
    </row>
    <row r="2071" spans="1:7" x14ac:dyDescent="0.25">
      <c r="B2071" s="159"/>
      <c r="C2071" s="67" t="str">
        <f ca="1">IF(OFFSET(Zdroj!BA$16,A2059-1,0)=0,"",CONCATENATE("B",$A$2+6," - ",Zdroj!$BA$15))</f>
        <v/>
      </c>
      <c r="D2071" s="65" t="str">
        <f ca="1">IF(C2071="","",CONCATENATE(OFFSET(Zdroj!BA$16,A2059-1,0)))</f>
        <v/>
      </c>
      <c r="E2071" s="34" t="str">
        <f ca="1">IF(C2071="","",OFFSET(Zdroj!BB$16,A2059-1,0))</f>
        <v/>
      </c>
      <c r="F2071" s="157"/>
      <c r="G2071" s="158"/>
    </row>
    <row r="2072" spans="1:7" x14ac:dyDescent="0.25">
      <c r="B2072" s="159"/>
      <c r="C2072" s="67" t="str">
        <f ca="1">IF(OFFSET(Zdroj!BC$16,A2059-1,0)=0,"",CONCATENATE("B",$A$2+7," - ",Zdroj!$BC$15))</f>
        <v/>
      </c>
      <c r="D2072" s="65" t="str">
        <f ca="1">IF(C2072="","",CONCATENATE(OFFSET(Zdroj!BC$16,A2059-1,0)))</f>
        <v/>
      </c>
      <c r="E2072" s="34" t="str">
        <f ca="1">IF(C2072="","",OFFSET(Zdroj!BD$16,A2059-1,0))</f>
        <v/>
      </c>
      <c r="F2072" s="157"/>
      <c r="G2072" s="158"/>
    </row>
    <row r="2073" spans="1:7" x14ac:dyDescent="0.25">
      <c r="B2073" s="159"/>
      <c r="C2073" s="67" t="str">
        <f ca="1">IF(OFFSET(Zdroj!BE$16,A2059-1,0)=0,"",CONCATENATE("B",$A$2+8," - ",Zdroj!$BE$15))</f>
        <v/>
      </c>
      <c r="D2073" s="65" t="str">
        <f ca="1">IF(C2073="","",CONCATENATE(OFFSET(Zdroj!BE$16,A2059-1,0)))</f>
        <v/>
      </c>
      <c r="E2073" s="34" t="str">
        <f ca="1">IF(C2073="","",OFFSET(Zdroj!BF$16,A2059-1,0))</f>
        <v/>
      </c>
      <c r="F2073" s="157"/>
      <c r="G2073" s="158"/>
    </row>
    <row r="2074" spans="1:7" x14ac:dyDescent="0.25">
      <c r="B2074" s="159"/>
      <c r="C2074" s="67" t="str">
        <f ca="1">IF(OFFSET(Zdroj!BG$16,A2059-1,0)=0,"",CONCATENATE("C",$A$2," - ",Zdroj!$BG$15))</f>
        <v/>
      </c>
      <c r="D2074" s="65" t="str">
        <f ca="1">IF(C2074="","",CONCATENATE(OFFSET(Zdroj!BG$16,A2059-1,0)))</f>
        <v/>
      </c>
      <c r="E2074" s="34" t="str">
        <f ca="1">IF(C2074="","",OFFSET(Zdroj!BH$16,A2059-1,0))</f>
        <v/>
      </c>
      <c r="F2074" s="157" t="str">
        <f t="shared" ref="F2074" ca="1" si="479">IF(SUM(E2074:E2075)=0,"",SUM(E2074:E2075))</f>
        <v/>
      </c>
      <c r="G2074" s="158"/>
    </row>
    <row r="2075" spans="1:7" x14ac:dyDescent="0.25">
      <c r="B2075" s="159"/>
      <c r="C2075" s="67" t="str">
        <f ca="1">IF(OFFSET(Zdroj!BI$16,A2059-1,0)=0,"",CONCATENATE("C",$A$2+1," - ",Zdroj!$BI$15))</f>
        <v/>
      </c>
      <c r="D2075" s="65" t="str">
        <f ca="1">IF(C2075="","",CONCATENATE(OFFSET(Zdroj!BI$16,A2059-1,0)))</f>
        <v/>
      </c>
      <c r="E2075" s="34" t="str">
        <f ca="1">IF(C2075="","",OFFSET(Zdroj!BJ$16,A2059-1,0))</f>
        <v/>
      </c>
      <c r="F2075" s="157"/>
      <c r="G2075" s="158"/>
    </row>
    <row r="2076" spans="1:7" x14ac:dyDescent="0.25">
      <c r="A2076">
        <f>SUM((ROW()+15)/17)</f>
        <v>123</v>
      </c>
      <c r="B2076" s="159" t="str">
        <f ca="1">IF(OFFSET(Zdroj!$B$16,A2076-1,0)&gt;0,CONCATENATE(A2076,"
","___ ","
",OFFSET(Zdroj!$B$16,A2076-1,0)),"")</f>
        <v/>
      </c>
      <c r="C2076" s="67" t="str">
        <f ca="1">IF(OFFSET(Zdroj!AI$16,A2076-1,0)=0,"",CONCATENATE("A",$A$2," - ",Zdroj!$AI$15))</f>
        <v/>
      </c>
      <c r="D2076" s="65" t="str">
        <f ca="1">IF(C2076="","",CONCATENATE(OFFSET(Zdroj!AI$16,A2076-1,0)," - ",OFFSET(Zdroj!BK$16,A2076-1,0)))</f>
        <v/>
      </c>
      <c r="E2076" s="34" t="str">
        <f ca="1">IF(C2076="","",OFFSET(Zdroj!BL$16,A2076-1,0))</f>
        <v/>
      </c>
      <c r="F2076" s="157" t="str">
        <f t="shared" ref="F2076" ca="1" si="480">IF(SUM(E2076:E2081)=0,"",SUM(E2076:E2081))</f>
        <v/>
      </c>
      <c r="G2076" s="158" t="str">
        <f t="shared" ref="G2076" ca="1" si="481">IF(SUM(E2076:E2092)=0,"",SUM(E2076:E2092))</f>
        <v/>
      </c>
    </row>
    <row r="2077" spans="1:7" x14ac:dyDescent="0.25">
      <c r="B2077" s="159"/>
      <c r="C2077" s="67" t="str">
        <f ca="1">IF(OFFSET(Zdroj!AJ$16,A2076-1,0)=0,"",CONCATENATE("A",$A$2+1," - ",Zdroj!$AJ$15))</f>
        <v/>
      </c>
      <c r="D2077" s="65" t="str">
        <f ca="1">IF(C2077="","",CONCATENATE(OFFSET(Zdroj!AJ$16,A2076-1,0)," - ",OFFSET(Zdroj!BM$16,A2076-1,0)))</f>
        <v/>
      </c>
      <c r="E2077" s="34" t="str">
        <f ca="1">IF(C2077="","",OFFSET(Zdroj!BN$16,A2076-1,0))</f>
        <v/>
      </c>
      <c r="F2077" s="157"/>
      <c r="G2077" s="158"/>
    </row>
    <row r="2078" spans="1:7" x14ac:dyDescent="0.25">
      <c r="B2078" s="159"/>
      <c r="C2078" s="67" t="str">
        <f ca="1">IF(OFFSET(Zdroj!AK$16,A2076-1,0)=0,"",CONCATENATE("A",$A$2+2," - ",Zdroj!$AK$15))</f>
        <v/>
      </c>
      <c r="D2078" s="65" t="str">
        <f ca="1">IF(C2078="","",CONCATENATE(OFFSET(Zdroj!AK$16,A2076-1,0)," - ",OFFSET(Zdroj!BO$16,A2076-1,0)))</f>
        <v/>
      </c>
      <c r="E2078" s="34" t="str">
        <f ca="1">IF(C2078="","",OFFSET(Zdroj!BP$16,A2076-1,0))</f>
        <v/>
      </c>
      <c r="F2078" s="157"/>
      <c r="G2078" s="158"/>
    </row>
    <row r="2079" spans="1:7" x14ac:dyDescent="0.25">
      <c r="B2079" s="159"/>
      <c r="C2079" s="67" t="str">
        <f ca="1">IF(OFFSET(Zdroj!AL$16,A2076-1,0)=0,"",CONCATENATE("A",$A$2+3," - ",Zdroj!$AL$15))</f>
        <v/>
      </c>
      <c r="D2079" s="65" t="str">
        <f ca="1">IF(C2079="","",CONCATENATE(OFFSET(Zdroj!AL$16,A2076-1,0)," - ",OFFSET(Zdroj!BQ$16,A2076-1,0)))</f>
        <v/>
      </c>
      <c r="E2079" s="34" t="str">
        <f ca="1">IF(C2079="","",OFFSET(Zdroj!BR$16,A2076-1,0))</f>
        <v/>
      </c>
      <c r="F2079" s="157"/>
      <c r="G2079" s="158"/>
    </row>
    <row r="2080" spans="1:7" x14ac:dyDescent="0.25">
      <c r="B2080" s="159"/>
      <c r="C2080" s="67" t="str">
        <f ca="1">IF(OFFSET(Zdroj!AM$16,A2076-1,0)=0,"",CONCATENATE("A",$A$2+4," - ",Zdroj!$AM$15))</f>
        <v/>
      </c>
      <c r="D2080" s="65" t="str">
        <f ca="1">IF(C2080="","",CONCATENATE(OFFSET(Zdroj!AM$16,A2076-1,0)," - ",OFFSET(Zdroj!BS$16,A2076-1,0)))</f>
        <v/>
      </c>
      <c r="E2080" s="34" t="str">
        <f ca="1">IF(C2080="","",OFFSET(Zdroj!BT$16,A2076-1,0))</f>
        <v/>
      </c>
      <c r="F2080" s="157"/>
      <c r="G2080" s="158"/>
    </row>
    <row r="2081" spans="1:7" x14ac:dyDescent="0.25">
      <c r="B2081" s="159"/>
      <c r="C2081" s="67" t="str">
        <f ca="1">IF(OFFSET(Zdroj!AN$16,A2076-1,0)=0,"",CONCATENATE("A",$A$2+5," - ",Zdroj!$AN$15))</f>
        <v/>
      </c>
      <c r="D2081" s="65" t="str">
        <f ca="1">IF(C2081="","",CONCATENATE(OFFSET(Zdroj!AN$16,A2076-1,0)," - ",OFFSET(Zdroj!BU$16,A2076-1,0)))</f>
        <v/>
      </c>
      <c r="E2081" s="34" t="str">
        <f ca="1">IF(C2081="","",OFFSET(Zdroj!BV$16,A2076-1,0))</f>
        <v/>
      </c>
      <c r="F2081" s="157"/>
      <c r="G2081" s="158"/>
    </row>
    <row r="2082" spans="1:7" x14ac:dyDescent="0.25">
      <c r="B2082" s="159"/>
      <c r="C2082" s="67" t="str">
        <f ca="1">IF(OFFSET(Zdroj!AO$16,A2076-1,0)=0,"",CONCATENATE("B",$A$2," - ",Zdroj!$AO$15))</f>
        <v/>
      </c>
      <c r="D2082" s="65" t="str">
        <f ca="1">IF(C2082="","",CONCATENATE(OFFSET(Zdroj!AO$16,A2076-1,0)))</f>
        <v/>
      </c>
      <c r="E2082" s="34" t="str">
        <f ca="1">IF(C2082="","",OFFSET(Zdroj!AP$16,A2076-1,0))</f>
        <v/>
      </c>
      <c r="F2082" s="157" t="str">
        <f t="shared" ref="F2082" ca="1" si="482">IF(SUM(E2082:E2090)=0,"",SUM(E2082:E2090))</f>
        <v/>
      </c>
      <c r="G2082" s="158"/>
    </row>
    <row r="2083" spans="1:7" x14ac:dyDescent="0.25">
      <c r="B2083" s="159"/>
      <c r="C2083" s="67" t="str">
        <f ca="1">IF(OFFSET(Zdroj!AQ$16,A2076-1,0)=0,"",CONCATENATE("B",$A$2+1," - ",Zdroj!$AQ$15))</f>
        <v/>
      </c>
      <c r="D2083" s="65" t="str">
        <f ca="1">IF(C2083="","",CONCATENATE(OFFSET(Zdroj!AQ$16,A2076-1,0)))</f>
        <v/>
      </c>
      <c r="E2083" s="34" t="str">
        <f ca="1">IF(C2083="","",OFFSET(Zdroj!AR$16,A2076-1,0))</f>
        <v/>
      </c>
      <c r="F2083" s="157"/>
      <c r="G2083" s="158"/>
    </row>
    <row r="2084" spans="1:7" x14ac:dyDescent="0.25">
      <c r="B2084" s="159"/>
      <c r="C2084" s="67" t="str">
        <f ca="1">IF(OFFSET(Zdroj!AS$16,A2076-1,0)=0,"",CONCATENATE("B",$A$2+2," - ",Zdroj!$AS$15))</f>
        <v/>
      </c>
      <c r="D2084" s="65" t="str">
        <f ca="1">IF(C2084="","",CONCATENATE(OFFSET(Zdroj!AS$16,A2076-1,0)))</f>
        <v/>
      </c>
      <c r="E2084" s="34" t="str">
        <f ca="1">IF(C2084="","",OFFSET(Zdroj!AT$16,A2076-1,0))</f>
        <v/>
      </c>
      <c r="F2084" s="157"/>
      <c r="G2084" s="158"/>
    </row>
    <row r="2085" spans="1:7" x14ac:dyDescent="0.25">
      <c r="B2085" s="159"/>
      <c r="C2085" s="67" t="str">
        <f ca="1">IF(OFFSET(Zdroj!AU$16,A2076-1,0)=0,"",CONCATENATE("B",$A$2+3," - ",Zdroj!$AU$15))</f>
        <v/>
      </c>
      <c r="D2085" s="65" t="str">
        <f ca="1">IF(C2085="","",CONCATENATE(OFFSET(Zdroj!AU$16,A2076-1,0)))</f>
        <v/>
      </c>
      <c r="E2085" s="34" t="str">
        <f ca="1">IF(C2085="","",OFFSET(Zdroj!AV$16,A2076-1,0))</f>
        <v/>
      </c>
      <c r="F2085" s="157"/>
      <c r="G2085" s="158"/>
    </row>
    <row r="2086" spans="1:7" x14ac:dyDescent="0.25">
      <c r="B2086" s="159"/>
      <c r="C2086" s="67" t="str">
        <f ca="1">IF(OFFSET(Zdroj!AW$16,A2076-1,0)=0,"",CONCATENATE("B",$A$2+4," - ",Zdroj!$AW$15))</f>
        <v/>
      </c>
      <c r="D2086" s="65" t="str">
        <f ca="1">IF(C2086="","",CONCATENATE(OFFSET(Zdroj!AW$16,A2076-1,0)))</f>
        <v/>
      </c>
      <c r="E2086" s="34" t="str">
        <f ca="1">IF(C2086="","",OFFSET(Zdroj!AX$16,A2076-1,0))</f>
        <v/>
      </c>
      <c r="F2086" s="157"/>
      <c r="G2086" s="158"/>
    </row>
    <row r="2087" spans="1:7" x14ac:dyDescent="0.25">
      <c r="B2087" s="159"/>
      <c r="C2087" s="67" t="str">
        <f ca="1">IF(OFFSET(Zdroj!AY$16,A2076-1,0)=0,"",CONCATENATE("B",$A$2+5," - ",Zdroj!$AY$15))</f>
        <v/>
      </c>
      <c r="D2087" s="65" t="str">
        <f ca="1">IF(C2087="","",CONCATENATE(OFFSET(Zdroj!AY$16,A2076-1,0)))</f>
        <v/>
      </c>
      <c r="E2087" s="34" t="str">
        <f ca="1">IF(C2087="","",OFFSET(Zdroj!AZ$16,A2076-1,0))</f>
        <v/>
      </c>
      <c r="F2087" s="157"/>
      <c r="G2087" s="158"/>
    </row>
    <row r="2088" spans="1:7" x14ac:dyDescent="0.25">
      <c r="B2088" s="159"/>
      <c r="C2088" s="67" t="str">
        <f ca="1">IF(OFFSET(Zdroj!BA$16,A2076-1,0)=0,"",CONCATENATE("B",$A$2+6," - ",Zdroj!$BA$15))</f>
        <v/>
      </c>
      <c r="D2088" s="65" t="str">
        <f ca="1">IF(C2088="","",CONCATENATE(OFFSET(Zdroj!BA$16,A2076-1,0)))</f>
        <v/>
      </c>
      <c r="E2088" s="34" t="str">
        <f ca="1">IF(C2088="","",OFFSET(Zdroj!BB$16,A2076-1,0))</f>
        <v/>
      </c>
      <c r="F2088" s="157"/>
      <c r="G2088" s="158"/>
    </row>
    <row r="2089" spans="1:7" x14ac:dyDescent="0.25">
      <c r="B2089" s="159"/>
      <c r="C2089" s="67" t="str">
        <f ca="1">IF(OFFSET(Zdroj!BC$16,A2076-1,0)=0,"",CONCATENATE("B",$A$2+7," - ",Zdroj!$BC$15))</f>
        <v/>
      </c>
      <c r="D2089" s="65" t="str">
        <f ca="1">IF(C2089="","",CONCATENATE(OFFSET(Zdroj!BC$16,A2076-1,0)))</f>
        <v/>
      </c>
      <c r="E2089" s="34" t="str">
        <f ca="1">IF(C2089="","",OFFSET(Zdroj!BD$16,A2076-1,0))</f>
        <v/>
      </c>
      <c r="F2089" s="157"/>
      <c r="G2089" s="158"/>
    </row>
    <row r="2090" spans="1:7" x14ac:dyDescent="0.25">
      <c r="B2090" s="159"/>
      <c r="C2090" s="67" t="str">
        <f ca="1">IF(OFFSET(Zdroj!BE$16,A2076-1,0)=0,"",CONCATENATE("B",$A$2+8," - ",Zdroj!$BE$15))</f>
        <v/>
      </c>
      <c r="D2090" s="65" t="str">
        <f ca="1">IF(C2090="","",CONCATENATE(OFFSET(Zdroj!BE$16,A2076-1,0)))</f>
        <v/>
      </c>
      <c r="E2090" s="34" t="str">
        <f ca="1">IF(C2090="","",OFFSET(Zdroj!BF$16,A2076-1,0))</f>
        <v/>
      </c>
      <c r="F2090" s="157"/>
      <c r="G2090" s="158"/>
    </row>
    <row r="2091" spans="1:7" x14ac:dyDescent="0.25">
      <c r="B2091" s="159"/>
      <c r="C2091" s="67" t="str">
        <f ca="1">IF(OFFSET(Zdroj!BG$16,A2076-1,0)=0,"",CONCATENATE("C",$A$2," - ",Zdroj!$BG$15))</f>
        <v/>
      </c>
      <c r="D2091" s="65" t="str">
        <f ca="1">IF(C2091="","",CONCATENATE(OFFSET(Zdroj!BG$16,A2076-1,0)))</f>
        <v/>
      </c>
      <c r="E2091" s="34" t="str">
        <f ca="1">IF(C2091="","",OFFSET(Zdroj!BH$16,A2076-1,0))</f>
        <v/>
      </c>
      <c r="F2091" s="157" t="str">
        <f t="shared" ref="F2091" ca="1" si="483">IF(SUM(E2091:E2092)=0,"",SUM(E2091:E2092))</f>
        <v/>
      </c>
      <c r="G2091" s="158"/>
    </row>
    <row r="2092" spans="1:7" x14ac:dyDescent="0.25">
      <c r="B2092" s="159"/>
      <c r="C2092" s="67" t="str">
        <f ca="1">IF(OFFSET(Zdroj!BI$16,A2076-1,0)=0,"",CONCATENATE("C",$A$2+1," - ",Zdroj!$BI$15))</f>
        <v/>
      </c>
      <c r="D2092" s="65" t="str">
        <f ca="1">IF(C2092="","",CONCATENATE(OFFSET(Zdroj!BI$16,A2076-1,0)))</f>
        <v/>
      </c>
      <c r="E2092" s="34" t="str">
        <f ca="1">IF(C2092="","",OFFSET(Zdroj!BJ$16,A2076-1,0))</f>
        <v/>
      </c>
      <c r="F2092" s="157"/>
      <c r="G2092" s="158"/>
    </row>
    <row r="2093" spans="1:7" x14ac:dyDescent="0.25">
      <c r="A2093">
        <f>SUM((ROW()+15)/17)</f>
        <v>124</v>
      </c>
      <c r="B2093" s="159" t="str">
        <f ca="1">IF(OFFSET(Zdroj!$B$16,A2093-1,0)&gt;0,CONCATENATE(A2093,"
","___ ","
",OFFSET(Zdroj!$B$16,A2093-1,0)),"")</f>
        <v/>
      </c>
      <c r="C2093" s="67" t="str">
        <f ca="1">IF(OFFSET(Zdroj!AI$16,A2093-1,0)=0,"",CONCATENATE("A",$A$2," - ",Zdroj!$AI$15))</f>
        <v/>
      </c>
      <c r="D2093" s="65" t="str">
        <f ca="1">IF(C2093="","",CONCATENATE(OFFSET(Zdroj!AI$16,A2093-1,0)," - ",OFFSET(Zdroj!BK$16,A2093-1,0)))</f>
        <v/>
      </c>
      <c r="E2093" s="34" t="str">
        <f ca="1">IF(C2093="","",OFFSET(Zdroj!BL$16,A2093-1,0))</f>
        <v/>
      </c>
      <c r="F2093" s="157" t="str">
        <f t="shared" ref="F2093" ca="1" si="484">IF(SUM(E2093:E2098)=0,"",SUM(E2093:E2098))</f>
        <v/>
      </c>
      <c r="G2093" s="158" t="str">
        <f t="shared" ref="G2093" ca="1" si="485">IF(SUM(E2093:E2109)=0,"",SUM(E2093:E2109))</f>
        <v/>
      </c>
    </row>
    <row r="2094" spans="1:7" x14ac:dyDescent="0.25">
      <c r="B2094" s="159"/>
      <c r="C2094" s="67" t="str">
        <f ca="1">IF(OFFSET(Zdroj!AJ$16,A2093-1,0)=0,"",CONCATENATE("A",$A$2+1," - ",Zdroj!$AJ$15))</f>
        <v/>
      </c>
      <c r="D2094" s="65" t="str">
        <f ca="1">IF(C2094="","",CONCATENATE(OFFSET(Zdroj!AJ$16,A2093-1,0)," - ",OFFSET(Zdroj!BM$16,A2093-1,0)))</f>
        <v/>
      </c>
      <c r="E2094" s="34" t="str">
        <f ca="1">IF(C2094="","",OFFSET(Zdroj!BN$16,A2093-1,0))</f>
        <v/>
      </c>
      <c r="F2094" s="157"/>
      <c r="G2094" s="158"/>
    </row>
    <row r="2095" spans="1:7" x14ac:dyDescent="0.25">
      <c r="B2095" s="159"/>
      <c r="C2095" s="67" t="str">
        <f ca="1">IF(OFFSET(Zdroj!AK$16,A2093-1,0)=0,"",CONCATENATE("A",$A$2+2," - ",Zdroj!$AK$15))</f>
        <v/>
      </c>
      <c r="D2095" s="65" t="str">
        <f ca="1">IF(C2095="","",CONCATENATE(OFFSET(Zdroj!AK$16,A2093-1,0)," - ",OFFSET(Zdroj!BO$16,A2093-1,0)))</f>
        <v/>
      </c>
      <c r="E2095" s="34" t="str">
        <f ca="1">IF(C2095="","",OFFSET(Zdroj!BP$16,A2093-1,0))</f>
        <v/>
      </c>
      <c r="F2095" s="157"/>
      <c r="G2095" s="158"/>
    </row>
    <row r="2096" spans="1:7" x14ac:dyDescent="0.25">
      <c r="B2096" s="159"/>
      <c r="C2096" s="67" t="str">
        <f ca="1">IF(OFFSET(Zdroj!AL$16,A2093-1,0)=0,"",CONCATENATE("A",$A$2+3," - ",Zdroj!$AL$15))</f>
        <v/>
      </c>
      <c r="D2096" s="65" t="str">
        <f ca="1">IF(C2096="","",CONCATENATE(OFFSET(Zdroj!AL$16,A2093-1,0)," - ",OFFSET(Zdroj!BQ$16,A2093-1,0)))</f>
        <v/>
      </c>
      <c r="E2096" s="34" t="str">
        <f ca="1">IF(C2096="","",OFFSET(Zdroj!BR$16,A2093-1,0))</f>
        <v/>
      </c>
      <c r="F2096" s="157"/>
      <c r="G2096" s="158"/>
    </row>
    <row r="2097" spans="1:7" x14ac:dyDescent="0.25">
      <c r="B2097" s="159"/>
      <c r="C2097" s="67" t="str">
        <f ca="1">IF(OFFSET(Zdroj!AM$16,A2093-1,0)=0,"",CONCATENATE("A",$A$2+4," - ",Zdroj!$AM$15))</f>
        <v/>
      </c>
      <c r="D2097" s="65" t="str">
        <f ca="1">IF(C2097="","",CONCATENATE(OFFSET(Zdroj!AM$16,A2093-1,0)," - ",OFFSET(Zdroj!BS$16,A2093-1,0)))</f>
        <v/>
      </c>
      <c r="E2097" s="34" t="str">
        <f ca="1">IF(C2097="","",OFFSET(Zdroj!BT$16,A2093-1,0))</f>
        <v/>
      </c>
      <c r="F2097" s="157"/>
      <c r="G2097" s="158"/>
    </row>
    <row r="2098" spans="1:7" x14ac:dyDescent="0.25">
      <c r="B2098" s="159"/>
      <c r="C2098" s="67" t="str">
        <f ca="1">IF(OFFSET(Zdroj!AN$16,A2093-1,0)=0,"",CONCATENATE("A",$A$2+5," - ",Zdroj!$AN$15))</f>
        <v/>
      </c>
      <c r="D2098" s="65" t="str">
        <f ca="1">IF(C2098="","",CONCATENATE(OFFSET(Zdroj!AN$16,A2093-1,0)," - ",OFFSET(Zdroj!BU$16,A2093-1,0)))</f>
        <v/>
      </c>
      <c r="E2098" s="34" t="str">
        <f ca="1">IF(C2098="","",OFFSET(Zdroj!BV$16,A2093-1,0))</f>
        <v/>
      </c>
      <c r="F2098" s="157"/>
      <c r="G2098" s="158"/>
    </row>
    <row r="2099" spans="1:7" x14ac:dyDescent="0.25">
      <c r="B2099" s="159"/>
      <c r="C2099" s="67" t="str">
        <f ca="1">IF(OFFSET(Zdroj!AO$16,A2093-1,0)=0,"",CONCATENATE("B",$A$2," - ",Zdroj!$AO$15))</f>
        <v/>
      </c>
      <c r="D2099" s="65" t="str">
        <f ca="1">IF(C2099="","",CONCATENATE(OFFSET(Zdroj!AO$16,A2093-1,0)))</f>
        <v/>
      </c>
      <c r="E2099" s="34" t="str">
        <f ca="1">IF(C2099="","",OFFSET(Zdroj!AP$16,A2093-1,0))</f>
        <v/>
      </c>
      <c r="F2099" s="157" t="str">
        <f t="shared" ref="F2099" ca="1" si="486">IF(SUM(E2099:E2107)=0,"",SUM(E2099:E2107))</f>
        <v/>
      </c>
      <c r="G2099" s="158"/>
    </row>
    <row r="2100" spans="1:7" x14ac:dyDescent="0.25">
      <c r="B2100" s="159"/>
      <c r="C2100" s="67" t="str">
        <f ca="1">IF(OFFSET(Zdroj!AQ$16,A2093-1,0)=0,"",CONCATENATE("B",$A$2+1," - ",Zdroj!$AQ$15))</f>
        <v/>
      </c>
      <c r="D2100" s="65" t="str">
        <f ca="1">IF(C2100="","",CONCATENATE(OFFSET(Zdroj!AQ$16,A2093-1,0)))</f>
        <v/>
      </c>
      <c r="E2100" s="34" t="str">
        <f ca="1">IF(C2100="","",OFFSET(Zdroj!AR$16,A2093-1,0))</f>
        <v/>
      </c>
      <c r="F2100" s="157"/>
      <c r="G2100" s="158"/>
    </row>
    <row r="2101" spans="1:7" x14ac:dyDescent="0.25">
      <c r="B2101" s="159"/>
      <c r="C2101" s="67" t="str">
        <f ca="1">IF(OFFSET(Zdroj!AS$16,A2093-1,0)=0,"",CONCATENATE("B",$A$2+2," - ",Zdroj!$AS$15))</f>
        <v/>
      </c>
      <c r="D2101" s="65" t="str">
        <f ca="1">IF(C2101="","",CONCATENATE(OFFSET(Zdroj!AS$16,A2093-1,0)))</f>
        <v/>
      </c>
      <c r="E2101" s="34" t="str">
        <f ca="1">IF(C2101="","",OFFSET(Zdroj!AT$16,A2093-1,0))</f>
        <v/>
      </c>
      <c r="F2101" s="157"/>
      <c r="G2101" s="158"/>
    </row>
    <row r="2102" spans="1:7" x14ac:dyDescent="0.25">
      <c r="B2102" s="159"/>
      <c r="C2102" s="67" t="str">
        <f ca="1">IF(OFFSET(Zdroj!AU$16,A2093-1,0)=0,"",CONCATENATE("B",$A$2+3," - ",Zdroj!$AU$15))</f>
        <v/>
      </c>
      <c r="D2102" s="65" t="str">
        <f ca="1">IF(C2102="","",CONCATENATE(OFFSET(Zdroj!AU$16,A2093-1,0)))</f>
        <v/>
      </c>
      <c r="E2102" s="34" t="str">
        <f ca="1">IF(C2102="","",OFFSET(Zdroj!AV$16,A2093-1,0))</f>
        <v/>
      </c>
      <c r="F2102" s="157"/>
      <c r="G2102" s="158"/>
    </row>
    <row r="2103" spans="1:7" x14ac:dyDescent="0.25">
      <c r="B2103" s="159"/>
      <c r="C2103" s="67" t="str">
        <f ca="1">IF(OFFSET(Zdroj!AW$16,A2093-1,0)=0,"",CONCATENATE("B",$A$2+4," - ",Zdroj!$AW$15))</f>
        <v/>
      </c>
      <c r="D2103" s="65" t="str">
        <f ca="1">IF(C2103="","",CONCATENATE(OFFSET(Zdroj!AW$16,A2093-1,0)))</f>
        <v/>
      </c>
      <c r="E2103" s="34" t="str">
        <f ca="1">IF(C2103="","",OFFSET(Zdroj!AX$16,A2093-1,0))</f>
        <v/>
      </c>
      <c r="F2103" s="157"/>
      <c r="G2103" s="158"/>
    </row>
    <row r="2104" spans="1:7" x14ac:dyDescent="0.25">
      <c r="B2104" s="159"/>
      <c r="C2104" s="67" t="str">
        <f ca="1">IF(OFFSET(Zdroj!AY$16,A2093-1,0)=0,"",CONCATENATE("B",$A$2+5," - ",Zdroj!$AY$15))</f>
        <v/>
      </c>
      <c r="D2104" s="65" t="str">
        <f ca="1">IF(C2104="","",CONCATENATE(OFFSET(Zdroj!AY$16,A2093-1,0)))</f>
        <v/>
      </c>
      <c r="E2104" s="34" t="str">
        <f ca="1">IF(C2104="","",OFFSET(Zdroj!AZ$16,A2093-1,0))</f>
        <v/>
      </c>
      <c r="F2104" s="157"/>
      <c r="G2104" s="158"/>
    </row>
    <row r="2105" spans="1:7" x14ac:dyDescent="0.25">
      <c r="B2105" s="159"/>
      <c r="C2105" s="67" t="str">
        <f ca="1">IF(OFFSET(Zdroj!BA$16,A2093-1,0)=0,"",CONCATENATE("B",$A$2+6," - ",Zdroj!$BA$15))</f>
        <v/>
      </c>
      <c r="D2105" s="65" t="str">
        <f ca="1">IF(C2105="","",CONCATENATE(OFFSET(Zdroj!BA$16,A2093-1,0)))</f>
        <v/>
      </c>
      <c r="E2105" s="34" t="str">
        <f ca="1">IF(C2105="","",OFFSET(Zdroj!BB$16,A2093-1,0))</f>
        <v/>
      </c>
      <c r="F2105" s="157"/>
      <c r="G2105" s="158"/>
    </row>
    <row r="2106" spans="1:7" x14ac:dyDescent="0.25">
      <c r="B2106" s="159"/>
      <c r="C2106" s="67" t="str">
        <f ca="1">IF(OFFSET(Zdroj!BC$16,A2093-1,0)=0,"",CONCATENATE("B",$A$2+7," - ",Zdroj!$BC$15))</f>
        <v/>
      </c>
      <c r="D2106" s="65" t="str">
        <f ca="1">IF(C2106="","",CONCATENATE(OFFSET(Zdroj!BC$16,A2093-1,0)))</f>
        <v/>
      </c>
      <c r="E2106" s="34" t="str">
        <f ca="1">IF(C2106="","",OFFSET(Zdroj!BD$16,A2093-1,0))</f>
        <v/>
      </c>
      <c r="F2106" s="157"/>
      <c r="G2106" s="158"/>
    </row>
    <row r="2107" spans="1:7" x14ac:dyDescent="0.25">
      <c r="B2107" s="159"/>
      <c r="C2107" s="67" t="str">
        <f ca="1">IF(OFFSET(Zdroj!BE$16,A2093-1,0)=0,"",CONCATENATE("B",$A$2+8," - ",Zdroj!$BE$15))</f>
        <v/>
      </c>
      <c r="D2107" s="65" t="str">
        <f ca="1">IF(C2107="","",CONCATENATE(OFFSET(Zdroj!BE$16,A2093-1,0)))</f>
        <v/>
      </c>
      <c r="E2107" s="34" t="str">
        <f ca="1">IF(C2107="","",OFFSET(Zdroj!BF$16,A2093-1,0))</f>
        <v/>
      </c>
      <c r="F2107" s="157"/>
      <c r="G2107" s="158"/>
    </row>
    <row r="2108" spans="1:7" x14ac:dyDescent="0.25">
      <c r="B2108" s="159"/>
      <c r="C2108" s="67" t="str">
        <f ca="1">IF(OFFSET(Zdroj!BG$16,A2093-1,0)=0,"",CONCATENATE("C",$A$2," - ",Zdroj!$BG$15))</f>
        <v/>
      </c>
      <c r="D2108" s="65" t="str">
        <f ca="1">IF(C2108="","",CONCATENATE(OFFSET(Zdroj!BG$16,A2093-1,0)))</f>
        <v/>
      </c>
      <c r="E2108" s="34" t="str">
        <f ca="1">IF(C2108="","",OFFSET(Zdroj!BH$16,A2093-1,0))</f>
        <v/>
      </c>
      <c r="F2108" s="157" t="str">
        <f t="shared" ref="F2108" ca="1" si="487">IF(SUM(E2108:E2109)=0,"",SUM(E2108:E2109))</f>
        <v/>
      </c>
      <c r="G2108" s="158"/>
    </row>
    <row r="2109" spans="1:7" x14ac:dyDescent="0.25">
      <c r="B2109" s="159"/>
      <c r="C2109" s="67" t="str">
        <f ca="1">IF(OFFSET(Zdroj!BI$16,A2093-1,0)=0,"",CONCATENATE("C",$A$2+1," - ",Zdroj!$BI$15))</f>
        <v/>
      </c>
      <c r="D2109" s="65" t="str">
        <f ca="1">IF(C2109="","",CONCATENATE(OFFSET(Zdroj!BI$16,A2093-1,0)))</f>
        <v/>
      </c>
      <c r="E2109" s="34" t="str">
        <f ca="1">IF(C2109="","",OFFSET(Zdroj!BJ$16,A2093-1,0))</f>
        <v/>
      </c>
      <c r="F2109" s="157"/>
      <c r="G2109" s="158"/>
    </row>
    <row r="2110" spans="1:7" x14ac:dyDescent="0.25">
      <c r="A2110">
        <f>SUM((ROW()+15)/17)</f>
        <v>125</v>
      </c>
      <c r="B2110" s="159" t="str">
        <f ca="1">IF(OFFSET(Zdroj!$B$16,A2110-1,0)&gt;0,CONCATENATE(A2110,"
","___ ","
",OFFSET(Zdroj!$B$16,A2110-1,0)),"")</f>
        <v/>
      </c>
      <c r="C2110" s="67" t="str">
        <f ca="1">IF(OFFSET(Zdroj!AI$16,A2110-1,0)=0,"",CONCATENATE("A",$A$2," - ",Zdroj!$AI$15))</f>
        <v/>
      </c>
      <c r="D2110" s="65" t="str">
        <f ca="1">IF(C2110="","",CONCATENATE(OFFSET(Zdroj!AI$16,A2110-1,0)," - ",OFFSET(Zdroj!BK$16,A2110-1,0)))</f>
        <v/>
      </c>
      <c r="E2110" s="34" t="str">
        <f ca="1">IF(C2110="","",OFFSET(Zdroj!BL$16,A2110-1,0))</f>
        <v/>
      </c>
      <c r="F2110" s="157" t="str">
        <f t="shared" ref="F2110" ca="1" si="488">IF(SUM(E2110:E2115)=0,"",SUM(E2110:E2115))</f>
        <v/>
      </c>
      <c r="G2110" s="158" t="str">
        <f t="shared" ref="G2110" ca="1" si="489">IF(SUM(E2110:E2126)=0,"",SUM(E2110:E2126))</f>
        <v/>
      </c>
    </row>
    <row r="2111" spans="1:7" x14ac:dyDescent="0.25">
      <c r="B2111" s="159"/>
      <c r="C2111" s="67" t="str">
        <f ca="1">IF(OFFSET(Zdroj!AJ$16,A2110-1,0)=0,"",CONCATENATE("A",$A$2+1," - ",Zdroj!$AJ$15))</f>
        <v/>
      </c>
      <c r="D2111" s="65" t="str">
        <f ca="1">IF(C2111="","",CONCATENATE(OFFSET(Zdroj!AJ$16,A2110-1,0)," - ",OFFSET(Zdroj!BM$16,A2110-1,0)))</f>
        <v/>
      </c>
      <c r="E2111" s="34" t="str">
        <f ca="1">IF(C2111="","",OFFSET(Zdroj!BN$16,A2110-1,0))</f>
        <v/>
      </c>
      <c r="F2111" s="157"/>
      <c r="G2111" s="158"/>
    </row>
    <row r="2112" spans="1:7" x14ac:dyDescent="0.25">
      <c r="B2112" s="159"/>
      <c r="C2112" s="67" t="str">
        <f ca="1">IF(OFFSET(Zdroj!AK$16,A2110-1,0)=0,"",CONCATENATE("A",$A$2+2," - ",Zdroj!$AK$15))</f>
        <v/>
      </c>
      <c r="D2112" s="65" t="str">
        <f ca="1">IF(C2112="","",CONCATENATE(OFFSET(Zdroj!AK$16,A2110-1,0)," - ",OFFSET(Zdroj!BO$16,A2110-1,0)))</f>
        <v/>
      </c>
      <c r="E2112" s="34" t="str">
        <f ca="1">IF(C2112="","",OFFSET(Zdroj!BP$16,A2110-1,0))</f>
        <v/>
      </c>
      <c r="F2112" s="157"/>
      <c r="G2112" s="158"/>
    </row>
    <row r="2113" spans="1:7" x14ac:dyDescent="0.25">
      <c r="B2113" s="159"/>
      <c r="C2113" s="67" t="str">
        <f ca="1">IF(OFFSET(Zdroj!AL$16,A2110-1,0)=0,"",CONCATENATE("A",$A$2+3," - ",Zdroj!$AL$15))</f>
        <v/>
      </c>
      <c r="D2113" s="65" t="str">
        <f ca="1">IF(C2113="","",CONCATENATE(OFFSET(Zdroj!AL$16,A2110-1,0)," - ",OFFSET(Zdroj!BQ$16,A2110-1,0)))</f>
        <v/>
      </c>
      <c r="E2113" s="34" t="str">
        <f ca="1">IF(C2113="","",OFFSET(Zdroj!BR$16,A2110-1,0))</f>
        <v/>
      </c>
      <c r="F2113" s="157"/>
      <c r="G2113" s="158"/>
    </row>
    <row r="2114" spans="1:7" x14ac:dyDescent="0.25">
      <c r="B2114" s="159"/>
      <c r="C2114" s="67" t="str">
        <f ca="1">IF(OFFSET(Zdroj!AM$16,A2110-1,0)=0,"",CONCATENATE("A",$A$2+4," - ",Zdroj!$AM$15))</f>
        <v/>
      </c>
      <c r="D2114" s="65" t="str">
        <f ca="1">IF(C2114="","",CONCATENATE(OFFSET(Zdroj!AM$16,A2110-1,0)," - ",OFFSET(Zdroj!BS$16,A2110-1,0)))</f>
        <v/>
      </c>
      <c r="E2114" s="34" t="str">
        <f ca="1">IF(C2114="","",OFFSET(Zdroj!BT$16,A2110-1,0))</f>
        <v/>
      </c>
      <c r="F2114" s="157"/>
      <c r="G2114" s="158"/>
    </row>
    <row r="2115" spans="1:7" x14ac:dyDescent="0.25">
      <c r="B2115" s="159"/>
      <c r="C2115" s="67" t="str">
        <f ca="1">IF(OFFSET(Zdroj!AN$16,A2110-1,0)=0,"",CONCATENATE("A",$A$2+5," - ",Zdroj!$AN$15))</f>
        <v/>
      </c>
      <c r="D2115" s="65" t="str">
        <f ca="1">IF(C2115="","",CONCATENATE(OFFSET(Zdroj!AN$16,A2110-1,0)," - ",OFFSET(Zdroj!BU$16,A2110-1,0)))</f>
        <v/>
      </c>
      <c r="E2115" s="34" t="str">
        <f ca="1">IF(C2115="","",OFFSET(Zdroj!BV$16,A2110-1,0))</f>
        <v/>
      </c>
      <c r="F2115" s="157"/>
      <c r="G2115" s="158"/>
    </row>
    <row r="2116" spans="1:7" x14ac:dyDescent="0.25">
      <c r="B2116" s="159"/>
      <c r="C2116" s="67" t="str">
        <f ca="1">IF(OFFSET(Zdroj!AO$16,A2110-1,0)=0,"",CONCATENATE("B",$A$2," - ",Zdroj!$AO$15))</f>
        <v/>
      </c>
      <c r="D2116" s="65" t="str">
        <f ca="1">IF(C2116="","",CONCATENATE(OFFSET(Zdroj!AO$16,A2110-1,0)))</f>
        <v/>
      </c>
      <c r="E2116" s="34" t="str">
        <f ca="1">IF(C2116="","",OFFSET(Zdroj!AP$16,A2110-1,0))</f>
        <v/>
      </c>
      <c r="F2116" s="157" t="str">
        <f t="shared" ref="F2116" ca="1" si="490">IF(SUM(E2116:E2124)=0,"",SUM(E2116:E2124))</f>
        <v/>
      </c>
      <c r="G2116" s="158"/>
    </row>
    <row r="2117" spans="1:7" x14ac:dyDescent="0.25">
      <c r="B2117" s="159"/>
      <c r="C2117" s="67" t="str">
        <f ca="1">IF(OFFSET(Zdroj!AQ$16,A2110-1,0)=0,"",CONCATENATE("B",$A$2+1," - ",Zdroj!$AQ$15))</f>
        <v/>
      </c>
      <c r="D2117" s="65" t="str">
        <f ca="1">IF(C2117="","",CONCATENATE(OFFSET(Zdroj!AQ$16,A2110-1,0)))</f>
        <v/>
      </c>
      <c r="E2117" s="34" t="str">
        <f ca="1">IF(C2117="","",OFFSET(Zdroj!AR$16,A2110-1,0))</f>
        <v/>
      </c>
      <c r="F2117" s="157"/>
      <c r="G2117" s="158"/>
    </row>
    <row r="2118" spans="1:7" x14ac:dyDescent="0.25">
      <c r="B2118" s="159"/>
      <c r="C2118" s="67" t="str">
        <f ca="1">IF(OFFSET(Zdroj!AS$16,A2110-1,0)=0,"",CONCATENATE("B",$A$2+2," - ",Zdroj!$AS$15))</f>
        <v/>
      </c>
      <c r="D2118" s="65" t="str">
        <f ca="1">IF(C2118="","",CONCATENATE(OFFSET(Zdroj!AS$16,A2110-1,0)))</f>
        <v/>
      </c>
      <c r="E2118" s="34" t="str">
        <f ca="1">IF(C2118="","",OFFSET(Zdroj!AT$16,A2110-1,0))</f>
        <v/>
      </c>
      <c r="F2118" s="157"/>
      <c r="G2118" s="158"/>
    </row>
    <row r="2119" spans="1:7" x14ac:dyDescent="0.25">
      <c r="B2119" s="159"/>
      <c r="C2119" s="67" t="str">
        <f ca="1">IF(OFFSET(Zdroj!AU$16,A2110-1,0)=0,"",CONCATENATE("B",$A$2+3," - ",Zdroj!$AU$15))</f>
        <v/>
      </c>
      <c r="D2119" s="65" t="str">
        <f ca="1">IF(C2119="","",CONCATENATE(OFFSET(Zdroj!AU$16,A2110-1,0)))</f>
        <v/>
      </c>
      <c r="E2119" s="34" t="str">
        <f ca="1">IF(C2119="","",OFFSET(Zdroj!AV$16,A2110-1,0))</f>
        <v/>
      </c>
      <c r="F2119" s="157"/>
      <c r="G2119" s="158"/>
    </row>
    <row r="2120" spans="1:7" x14ac:dyDescent="0.25">
      <c r="B2120" s="159"/>
      <c r="C2120" s="67" t="str">
        <f ca="1">IF(OFFSET(Zdroj!AW$16,A2110-1,0)=0,"",CONCATENATE("B",$A$2+4," - ",Zdroj!$AW$15))</f>
        <v/>
      </c>
      <c r="D2120" s="65" t="str">
        <f ca="1">IF(C2120="","",CONCATENATE(OFFSET(Zdroj!AW$16,A2110-1,0)))</f>
        <v/>
      </c>
      <c r="E2120" s="34" t="str">
        <f ca="1">IF(C2120="","",OFFSET(Zdroj!AX$16,A2110-1,0))</f>
        <v/>
      </c>
      <c r="F2120" s="157"/>
      <c r="G2120" s="158"/>
    </row>
    <row r="2121" spans="1:7" x14ac:dyDescent="0.25">
      <c r="B2121" s="159"/>
      <c r="C2121" s="67" t="str">
        <f ca="1">IF(OFFSET(Zdroj!AY$16,A2110-1,0)=0,"",CONCATENATE("B",$A$2+5," - ",Zdroj!$AY$15))</f>
        <v/>
      </c>
      <c r="D2121" s="65" t="str">
        <f ca="1">IF(C2121="","",CONCATENATE(OFFSET(Zdroj!AY$16,A2110-1,0)))</f>
        <v/>
      </c>
      <c r="E2121" s="34" t="str">
        <f ca="1">IF(C2121="","",OFFSET(Zdroj!AZ$16,A2110-1,0))</f>
        <v/>
      </c>
      <c r="F2121" s="157"/>
      <c r="G2121" s="158"/>
    </row>
    <row r="2122" spans="1:7" x14ac:dyDescent="0.25">
      <c r="B2122" s="159"/>
      <c r="C2122" s="67" t="str">
        <f ca="1">IF(OFFSET(Zdroj!BA$16,A2110-1,0)=0,"",CONCATENATE("B",$A$2+6," - ",Zdroj!$BA$15))</f>
        <v/>
      </c>
      <c r="D2122" s="65" t="str">
        <f ca="1">IF(C2122="","",CONCATENATE(OFFSET(Zdroj!BA$16,A2110-1,0)))</f>
        <v/>
      </c>
      <c r="E2122" s="34" t="str">
        <f ca="1">IF(C2122="","",OFFSET(Zdroj!BB$16,A2110-1,0))</f>
        <v/>
      </c>
      <c r="F2122" s="157"/>
      <c r="G2122" s="158"/>
    </row>
    <row r="2123" spans="1:7" x14ac:dyDescent="0.25">
      <c r="B2123" s="159"/>
      <c r="C2123" s="67" t="str">
        <f ca="1">IF(OFFSET(Zdroj!BC$16,A2110-1,0)=0,"",CONCATENATE("B",$A$2+7," - ",Zdroj!$BC$15))</f>
        <v/>
      </c>
      <c r="D2123" s="65" t="str">
        <f ca="1">IF(C2123="","",CONCATENATE(OFFSET(Zdroj!BC$16,A2110-1,0)))</f>
        <v/>
      </c>
      <c r="E2123" s="34" t="str">
        <f ca="1">IF(C2123="","",OFFSET(Zdroj!BD$16,A2110-1,0))</f>
        <v/>
      </c>
      <c r="F2123" s="157"/>
      <c r="G2123" s="158"/>
    </row>
    <row r="2124" spans="1:7" x14ac:dyDescent="0.25">
      <c r="B2124" s="159"/>
      <c r="C2124" s="67" t="str">
        <f ca="1">IF(OFFSET(Zdroj!BE$16,A2110-1,0)=0,"",CONCATENATE("B",$A$2+8," - ",Zdroj!$BE$15))</f>
        <v/>
      </c>
      <c r="D2124" s="65" t="str">
        <f ca="1">IF(C2124="","",CONCATENATE(OFFSET(Zdroj!BE$16,A2110-1,0)))</f>
        <v/>
      </c>
      <c r="E2124" s="34" t="str">
        <f ca="1">IF(C2124="","",OFFSET(Zdroj!BF$16,A2110-1,0))</f>
        <v/>
      </c>
      <c r="F2124" s="157"/>
      <c r="G2124" s="158"/>
    </row>
    <row r="2125" spans="1:7" x14ac:dyDescent="0.25">
      <c r="B2125" s="159"/>
      <c r="C2125" s="67" t="str">
        <f ca="1">IF(OFFSET(Zdroj!BG$16,A2110-1,0)=0,"",CONCATENATE("C",$A$2," - ",Zdroj!$BG$15))</f>
        <v/>
      </c>
      <c r="D2125" s="65" t="str">
        <f ca="1">IF(C2125="","",CONCATENATE(OFFSET(Zdroj!BG$16,A2110-1,0)))</f>
        <v/>
      </c>
      <c r="E2125" s="34" t="str">
        <f ca="1">IF(C2125="","",OFFSET(Zdroj!BH$16,A2110-1,0))</f>
        <v/>
      </c>
      <c r="F2125" s="157" t="str">
        <f t="shared" ref="F2125" ca="1" si="491">IF(SUM(E2125:E2126)=0,"",SUM(E2125:E2126))</f>
        <v/>
      </c>
      <c r="G2125" s="158"/>
    </row>
    <row r="2126" spans="1:7" x14ac:dyDescent="0.25">
      <c r="B2126" s="159"/>
      <c r="C2126" s="67" t="str">
        <f ca="1">IF(OFFSET(Zdroj!BI$16,A2110-1,0)=0,"",CONCATENATE("C",$A$2+1," - ",Zdroj!$BI$15))</f>
        <v/>
      </c>
      <c r="D2126" s="65" t="str">
        <f ca="1">IF(C2126="","",CONCATENATE(OFFSET(Zdroj!BI$16,A2110-1,0)))</f>
        <v/>
      </c>
      <c r="E2126" s="34" t="str">
        <f ca="1">IF(C2126="","",OFFSET(Zdroj!BJ$16,A2110-1,0))</f>
        <v/>
      </c>
      <c r="F2126" s="157"/>
      <c r="G2126" s="158"/>
    </row>
    <row r="2127" spans="1:7" x14ac:dyDescent="0.25">
      <c r="A2127">
        <f>SUM((ROW()+15)/17)</f>
        <v>126</v>
      </c>
      <c r="B2127" s="159" t="str">
        <f ca="1">IF(OFFSET(Zdroj!$B$16,A2127-1,0)&gt;0,CONCATENATE(A2127,"
","___ ","
",OFFSET(Zdroj!$B$16,A2127-1,0)),"")</f>
        <v/>
      </c>
      <c r="C2127" s="67" t="str">
        <f ca="1">IF(OFFSET(Zdroj!AI$16,A2127-1,0)=0,"",CONCATENATE("A",$A$2," - ",Zdroj!$AI$15))</f>
        <v/>
      </c>
      <c r="D2127" s="65" t="str">
        <f ca="1">IF(C2127="","",CONCATENATE(OFFSET(Zdroj!AI$16,A2127-1,0)," - ",OFFSET(Zdroj!BK$16,A2127-1,0)))</f>
        <v/>
      </c>
      <c r="E2127" s="34" t="str">
        <f ca="1">IF(C2127="","",OFFSET(Zdroj!BL$16,A2127-1,0))</f>
        <v/>
      </c>
      <c r="F2127" s="157" t="str">
        <f t="shared" ref="F2127" ca="1" si="492">IF(SUM(E2127:E2132)=0,"",SUM(E2127:E2132))</f>
        <v/>
      </c>
      <c r="G2127" s="158" t="str">
        <f t="shared" ref="G2127" ca="1" si="493">IF(SUM(E2127:E2143)=0,"",SUM(E2127:E2143))</f>
        <v/>
      </c>
    </row>
    <row r="2128" spans="1:7" x14ac:dyDescent="0.25">
      <c r="B2128" s="159"/>
      <c r="C2128" s="67" t="str">
        <f ca="1">IF(OFFSET(Zdroj!AJ$16,A2127-1,0)=0,"",CONCATENATE("A",$A$2+1," - ",Zdroj!$AJ$15))</f>
        <v/>
      </c>
      <c r="D2128" s="65" t="str">
        <f ca="1">IF(C2128="","",CONCATENATE(OFFSET(Zdroj!AJ$16,A2127-1,0)," - ",OFFSET(Zdroj!BM$16,A2127-1,0)))</f>
        <v/>
      </c>
      <c r="E2128" s="34" t="str">
        <f ca="1">IF(C2128="","",OFFSET(Zdroj!BN$16,A2127-1,0))</f>
        <v/>
      </c>
      <c r="F2128" s="157"/>
      <c r="G2128" s="158"/>
    </row>
    <row r="2129" spans="1:7" x14ac:dyDescent="0.25">
      <c r="B2129" s="159"/>
      <c r="C2129" s="67" t="str">
        <f ca="1">IF(OFFSET(Zdroj!AK$16,A2127-1,0)=0,"",CONCATENATE("A",$A$2+2," - ",Zdroj!$AK$15))</f>
        <v/>
      </c>
      <c r="D2129" s="65" t="str">
        <f ca="1">IF(C2129="","",CONCATENATE(OFFSET(Zdroj!AK$16,A2127-1,0)," - ",OFFSET(Zdroj!BO$16,A2127-1,0)))</f>
        <v/>
      </c>
      <c r="E2129" s="34" t="str">
        <f ca="1">IF(C2129="","",OFFSET(Zdroj!BP$16,A2127-1,0))</f>
        <v/>
      </c>
      <c r="F2129" s="157"/>
      <c r="G2129" s="158"/>
    </row>
    <row r="2130" spans="1:7" x14ac:dyDescent="0.25">
      <c r="B2130" s="159"/>
      <c r="C2130" s="67" t="str">
        <f ca="1">IF(OFFSET(Zdroj!AL$16,A2127-1,0)=0,"",CONCATENATE("A",$A$2+3," - ",Zdroj!$AL$15))</f>
        <v/>
      </c>
      <c r="D2130" s="65" t="str">
        <f ca="1">IF(C2130="","",CONCATENATE(OFFSET(Zdroj!AL$16,A2127-1,0)," - ",OFFSET(Zdroj!BQ$16,A2127-1,0)))</f>
        <v/>
      </c>
      <c r="E2130" s="34" t="str">
        <f ca="1">IF(C2130="","",OFFSET(Zdroj!BR$16,A2127-1,0))</f>
        <v/>
      </c>
      <c r="F2130" s="157"/>
      <c r="G2130" s="158"/>
    </row>
    <row r="2131" spans="1:7" x14ac:dyDescent="0.25">
      <c r="B2131" s="159"/>
      <c r="C2131" s="67" t="str">
        <f ca="1">IF(OFFSET(Zdroj!AM$16,A2127-1,0)=0,"",CONCATENATE("A",$A$2+4," - ",Zdroj!$AM$15))</f>
        <v/>
      </c>
      <c r="D2131" s="65" t="str">
        <f ca="1">IF(C2131="","",CONCATENATE(OFFSET(Zdroj!AM$16,A2127-1,0)," - ",OFFSET(Zdroj!BS$16,A2127-1,0)))</f>
        <v/>
      </c>
      <c r="E2131" s="34" t="str">
        <f ca="1">IF(C2131="","",OFFSET(Zdroj!BT$16,A2127-1,0))</f>
        <v/>
      </c>
      <c r="F2131" s="157"/>
      <c r="G2131" s="158"/>
    </row>
    <row r="2132" spans="1:7" x14ac:dyDescent="0.25">
      <c r="B2132" s="159"/>
      <c r="C2132" s="67" t="str">
        <f ca="1">IF(OFFSET(Zdroj!AN$16,A2127-1,0)=0,"",CONCATENATE("A",$A$2+5," - ",Zdroj!$AN$15))</f>
        <v/>
      </c>
      <c r="D2132" s="65" t="str">
        <f ca="1">IF(C2132="","",CONCATENATE(OFFSET(Zdroj!AN$16,A2127-1,0)," - ",OFFSET(Zdroj!BU$16,A2127-1,0)))</f>
        <v/>
      </c>
      <c r="E2132" s="34" t="str">
        <f ca="1">IF(C2132="","",OFFSET(Zdroj!BV$16,A2127-1,0))</f>
        <v/>
      </c>
      <c r="F2132" s="157"/>
      <c r="G2132" s="158"/>
    </row>
    <row r="2133" spans="1:7" x14ac:dyDescent="0.25">
      <c r="B2133" s="159"/>
      <c r="C2133" s="67" t="str">
        <f ca="1">IF(OFFSET(Zdroj!AO$16,A2127-1,0)=0,"",CONCATENATE("B",$A$2," - ",Zdroj!$AO$15))</f>
        <v/>
      </c>
      <c r="D2133" s="65" t="str">
        <f ca="1">IF(C2133="","",CONCATENATE(OFFSET(Zdroj!AO$16,A2127-1,0)))</f>
        <v/>
      </c>
      <c r="E2133" s="34" t="str">
        <f ca="1">IF(C2133="","",OFFSET(Zdroj!AP$16,A2127-1,0))</f>
        <v/>
      </c>
      <c r="F2133" s="157" t="str">
        <f t="shared" ref="F2133" ca="1" si="494">IF(SUM(E2133:E2141)=0,"",SUM(E2133:E2141))</f>
        <v/>
      </c>
      <c r="G2133" s="158"/>
    </row>
    <row r="2134" spans="1:7" x14ac:dyDescent="0.25">
      <c r="B2134" s="159"/>
      <c r="C2134" s="67" t="str">
        <f ca="1">IF(OFFSET(Zdroj!AQ$16,A2127-1,0)=0,"",CONCATENATE("B",$A$2+1," - ",Zdroj!$AQ$15))</f>
        <v/>
      </c>
      <c r="D2134" s="65" t="str">
        <f ca="1">IF(C2134="","",CONCATENATE(OFFSET(Zdroj!AQ$16,A2127-1,0)))</f>
        <v/>
      </c>
      <c r="E2134" s="34" t="str">
        <f ca="1">IF(C2134="","",OFFSET(Zdroj!AR$16,A2127-1,0))</f>
        <v/>
      </c>
      <c r="F2134" s="157"/>
      <c r="G2134" s="158"/>
    </row>
    <row r="2135" spans="1:7" x14ac:dyDescent="0.25">
      <c r="B2135" s="159"/>
      <c r="C2135" s="67" t="str">
        <f ca="1">IF(OFFSET(Zdroj!AS$16,A2127-1,0)=0,"",CONCATENATE("B",$A$2+2," - ",Zdroj!$AS$15))</f>
        <v/>
      </c>
      <c r="D2135" s="65" t="str">
        <f ca="1">IF(C2135="","",CONCATENATE(OFFSET(Zdroj!AS$16,A2127-1,0)))</f>
        <v/>
      </c>
      <c r="E2135" s="34" t="str">
        <f ca="1">IF(C2135="","",OFFSET(Zdroj!AT$16,A2127-1,0))</f>
        <v/>
      </c>
      <c r="F2135" s="157"/>
      <c r="G2135" s="158"/>
    </row>
    <row r="2136" spans="1:7" x14ac:dyDescent="0.25">
      <c r="B2136" s="159"/>
      <c r="C2136" s="67" t="str">
        <f ca="1">IF(OFFSET(Zdroj!AU$16,A2127-1,0)=0,"",CONCATENATE("B",$A$2+3," - ",Zdroj!$AU$15))</f>
        <v/>
      </c>
      <c r="D2136" s="65" t="str">
        <f ca="1">IF(C2136="","",CONCATENATE(OFFSET(Zdroj!AU$16,A2127-1,0)))</f>
        <v/>
      </c>
      <c r="E2136" s="34" t="str">
        <f ca="1">IF(C2136="","",OFFSET(Zdroj!AV$16,A2127-1,0))</f>
        <v/>
      </c>
      <c r="F2136" s="157"/>
      <c r="G2136" s="158"/>
    </row>
    <row r="2137" spans="1:7" x14ac:dyDescent="0.25">
      <c r="B2137" s="159"/>
      <c r="C2137" s="67" t="str">
        <f ca="1">IF(OFFSET(Zdroj!AW$16,A2127-1,0)=0,"",CONCATENATE("B",$A$2+4," - ",Zdroj!$AW$15))</f>
        <v/>
      </c>
      <c r="D2137" s="65" t="str">
        <f ca="1">IF(C2137="","",CONCATENATE(OFFSET(Zdroj!AW$16,A2127-1,0)))</f>
        <v/>
      </c>
      <c r="E2137" s="34" t="str">
        <f ca="1">IF(C2137="","",OFFSET(Zdroj!AX$16,A2127-1,0))</f>
        <v/>
      </c>
      <c r="F2137" s="157"/>
      <c r="G2137" s="158"/>
    </row>
    <row r="2138" spans="1:7" x14ac:dyDescent="0.25">
      <c r="B2138" s="159"/>
      <c r="C2138" s="67" t="str">
        <f ca="1">IF(OFFSET(Zdroj!AY$16,A2127-1,0)=0,"",CONCATENATE("B",$A$2+5," - ",Zdroj!$AY$15))</f>
        <v/>
      </c>
      <c r="D2138" s="65" t="str">
        <f ca="1">IF(C2138="","",CONCATENATE(OFFSET(Zdroj!AY$16,A2127-1,0)))</f>
        <v/>
      </c>
      <c r="E2138" s="34" t="str">
        <f ca="1">IF(C2138="","",OFFSET(Zdroj!AZ$16,A2127-1,0))</f>
        <v/>
      </c>
      <c r="F2138" s="157"/>
      <c r="G2138" s="158"/>
    </row>
    <row r="2139" spans="1:7" x14ac:dyDescent="0.25">
      <c r="B2139" s="159"/>
      <c r="C2139" s="67" t="str">
        <f ca="1">IF(OFFSET(Zdroj!BA$16,A2127-1,0)=0,"",CONCATENATE("B",$A$2+6," - ",Zdroj!$BA$15))</f>
        <v/>
      </c>
      <c r="D2139" s="65" t="str">
        <f ca="1">IF(C2139="","",CONCATENATE(OFFSET(Zdroj!BA$16,A2127-1,0)))</f>
        <v/>
      </c>
      <c r="E2139" s="34" t="str">
        <f ca="1">IF(C2139="","",OFFSET(Zdroj!BB$16,A2127-1,0))</f>
        <v/>
      </c>
      <c r="F2139" s="157"/>
      <c r="G2139" s="158"/>
    </row>
    <row r="2140" spans="1:7" x14ac:dyDescent="0.25">
      <c r="B2140" s="159"/>
      <c r="C2140" s="67" t="str">
        <f ca="1">IF(OFFSET(Zdroj!BC$16,A2127-1,0)=0,"",CONCATENATE("B",$A$2+7," - ",Zdroj!$BC$15))</f>
        <v/>
      </c>
      <c r="D2140" s="65" t="str">
        <f ca="1">IF(C2140="","",CONCATENATE(OFFSET(Zdroj!BC$16,A2127-1,0)))</f>
        <v/>
      </c>
      <c r="E2140" s="34" t="str">
        <f ca="1">IF(C2140="","",OFFSET(Zdroj!BD$16,A2127-1,0))</f>
        <v/>
      </c>
      <c r="F2140" s="157"/>
      <c r="G2140" s="158"/>
    </row>
    <row r="2141" spans="1:7" x14ac:dyDescent="0.25">
      <c r="B2141" s="159"/>
      <c r="C2141" s="67" t="str">
        <f ca="1">IF(OFFSET(Zdroj!BE$16,A2127-1,0)=0,"",CONCATENATE("B",$A$2+8," - ",Zdroj!$BE$15))</f>
        <v/>
      </c>
      <c r="D2141" s="65" t="str">
        <f ca="1">IF(C2141="","",CONCATENATE(OFFSET(Zdroj!BE$16,A2127-1,0)))</f>
        <v/>
      </c>
      <c r="E2141" s="34" t="str">
        <f ca="1">IF(C2141="","",OFFSET(Zdroj!BF$16,A2127-1,0))</f>
        <v/>
      </c>
      <c r="F2141" s="157"/>
      <c r="G2141" s="158"/>
    </row>
    <row r="2142" spans="1:7" x14ac:dyDescent="0.25">
      <c r="B2142" s="159"/>
      <c r="C2142" s="67" t="str">
        <f ca="1">IF(OFFSET(Zdroj!BG$16,A2127-1,0)=0,"",CONCATENATE("C",$A$2," - ",Zdroj!$BG$15))</f>
        <v/>
      </c>
      <c r="D2142" s="65" t="str">
        <f ca="1">IF(C2142="","",CONCATENATE(OFFSET(Zdroj!BG$16,A2127-1,0)))</f>
        <v/>
      </c>
      <c r="E2142" s="34" t="str">
        <f ca="1">IF(C2142="","",OFFSET(Zdroj!BH$16,A2127-1,0))</f>
        <v/>
      </c>
      <c r="F2142" s="157" t="str">
        <f t="shared" ref="F2142" ca="1" si="495">IF(SUM(E2142:E2143)=0,"",SUM(E2142:E2143))</f>
        <v/>
      </c>
      <c r="G2142" s="158"/>
    </row>
    <row r="2143" spans="1:7" x14ac:dyDescent="0.25">
      <c r="B2143" s="159"/>
      <c r="C2143" s="67" t="str">
        <f ca="1">IF(OFFSET(Zdroj!BI$16,A2127-1,0)=0,"",CONCATENATE("C",$A$2+1," - ",Zdroj!$BI$15))</f>
        <v/>
      </c>
      <c r="D2143" s="65" t="str">
        <f ca="1">IF(C2143="","",CONCATENATE(OFFSET(Zdroj!BI$16,A2127-1,0)))</f>
        <v/>
      </c>
      <c r="E2143" s="34" t="str">
        <f ca="1">IF(C2143="","",OFFSET(Zdroj!BJ$16,A2127-1,0))</f>
        <v/>
      </c>
      <c r="F2143" s="157"/>
      <c r="G2143" s="158"/>
    </row>
    <row r="2144" spans="1:7" x14ac:dyDescent="0.25">
      <c r="A2144">
        <f>SUM((ROW()+15)/17)</f>
        <v>127</v>
      </c>
      <c r="B2144" s="159" t="str">
        <f ca="1">IF(OFFSET(Zdroj!$B$16,A2144-1,0)&gt;0,CONCATENATE(A2144,"
","___ ","
",OFFSET(Zdroj!$B$16,A2144-1,0)),"")</f>
        <v/>
      </c>
      <c r="C2144" s="67" t="str">
        <f ca="1">IF(OFFSET(Zdroj!AI$16,A2144-1,0)=0,"",CONCATENATE("A",$A$2," - ",Zdroj!$AI$15))</f>
        <v/>
      </c>
      <c r="D2144" s="65" t="str">
        <f ca="1">IF(C2144="","",CONCATENATE(OFFSET(Zdroj!AI$16,A2144-1,0)," - ",OFFSET(Zdroj!BK$16,A2144-1,0)))</f>
        <v/>
      </c>
      <c r="E2144" s="34" t="str">
        <f ca="1">IF(C2144="","",OFFSET(Zdroj!BL$16,A2144-1,0))</f>
        <v/>
      </c>
      <c r="F2144" s="157" t="str">
        <f t="shared" ref="F2144" ca="1" si="496">IF(SUM(E2144:E2149)=0,"",SUM(E2144:E2149))</f>
        <v/>
      </c>
      <c r="G2144" s="158" t="str">
        <f t="shared" ref="G2144" ca="1" si="497">IF(SUM(E2144:E2160)=0,"",SUM(E2144:E2160))</f>
        <v/>
      </c>
    </row>
    <row r="2145" spans="2:7" x14ac:dyDescent="0.25">
      <c r="B2145" s="159"/>
      <c r="C2145" s="67" t="str">
        <f ca="1">IF(OFFSET(Zdroj!AJ$16,A2144-1,0)=0,"",CONCATENATE("A",$A$2+1," - ",Zdroj!$AJ$15))</f>
        <v/>
      </c>
      <c r="D2145" s="65" t="str">
        <f ca="1">IF(C2145="","",CONCATENATE(OFFSET(Zdroj!AJ$16,A2144-1,0)," - ",OFFSET(Zdroj!BM$16,A2144-1,0)))</f>
        <v/>
      </c>
      <c r="E2145" s="34" t="str">
        <f ca="1">IF(C2145="","",OFFSET(Zdroj!BN$16,A2144-1,0))</f>
        <v/>
      </c>
      <c r="F2145" s="157"/>
      <c r="G2145" s="158"/>
    </row>
    <row r="2146" spans="2:7" x14ac:dyDescent="0.25">
      <c r="B2146" s="159"/>
      <c r="C2146" s="67" t="str">
        <f ca="1">IF(OFFSET(Zdroj!AK$16,A2144-1,0)=0,"",CONCATENATE("A",$A$2+2," - ",Zdroj!$AK$15))</f>
        <v/>
      </c>
      <c r="D2146" s="65" t="str">
        <f ca="1">IF(C2146="","",CONCATENATE(OFFSET(Zdroj!AK$16,A2144-1,0)," - ",OFFSET(Zdroj!BO$16,A2144-1,0)))</f>
        <v/>
      </c>
      <c r="E2146" s="34" t="str">
        <f ca="1">IF(C2146="","",OFFSET(Zdroj!BP$16,A2144-1,0))</f>
        <v/>
      </c>
      <c r="F2146" s="157"/>
      <c r="G2146" s="158"/>
    </row>
    <row r="2147" spans="2:7" x14ac:dyDescent="0.25">
      <c r="B2147" s="159"/>
      <c r="C2147" s="67" t="str">
        <f ca="1">IF(OFFSET(Zdroj!AL$16,A2144-1,0)=0,"",CONCATENATE("A",$A$2+3," - ",Zdroj!$AL$15))</f>
        <v/>
      </c>
      <c r="D2147" s="65" t="str">
        <f ca="1">IF(C2147="","",CONCATENATE(OFFSET(Zdroj!AL$16,A2144-1,0)," - ",OFFSET(Zdroj!BQ$16,A2144-1,0)))</f>
        <v/>
      </c>
      <c r="E2147" s="34" t="str">
        <f ca="1">IF(C2147="","",OFFSET(Zdroj!BR$16,A2144-1,0))</f>
        <v/>
      </c>
      <c r="F2147" s="157"/>
      <c r="G2147" s="158"/>
    </row>
    <row r="2148" spans="2:7" x14ac:dyDescent="0.25">
      <c r="B2148" s="159"/>
      <c r="C2148" s="67" t="str">
        <f ca="1">IF(OFFSET(Zdroj!AM$16,A2144-1,0)=0,"",CONCATENATE("A",$A$2+4," - ",Zdroj!$AM$15))</f>
        <v/>
      </c>
      <c r="D2148" s="65" t="str">
        <f ca="1">IF(C2148="","",CONCATENATE(OFFSET(Zdroj!AM$16,A2144-1,0)," - ",OFFSET(Zdroj!BS$16,A2144-1,0)))</f>
        <v/>
      </c>
      <c r="E2148" s="34" t="str">
        <f ca="1">IF(C2148="","",OFFSET(Zdroj!BT$16,A2144-1,0))</f>
        <v/>
      </c>
      <c r="F2148" s="157"/>
      <c r="G2148" s="158"/>
    </row>
    <row r="2149" spans="2:7" x14ac:dyDescent="0.25">
      <c r="B2149" s="159"/>
      <c r="C2149" s="67" t="str">
        <f ca="1">IF(OFFSET(Zdroj!AN$16,A2144-1,0)=0,"",CONCATENATE("A",$A$2+5," - ",Zdroj!$AN$15))</f>
        <v/>
      </c>
      <c r="D2149" s="65" t="str">
        <f ca="1">IF(C2149="","",CONCATENATE(OFFSET(Zdroj!AN$16,A2144-1,0)," - ",OFFSET(Zdroj!BU$16,A2144-1,0)))</f>
        <v/>
      </c>
      <c r="E2149" s="34" t="str">
        <f ca="1">IF(C2149="","",OFFSET(Zdroj!BV$16,A2144-1,0))</f>
        <v/>
      </c>
      <c r="F2149" s="157"/>
      <c r="G2149" s="158"/>
    </row>
    <row r="2150" spans="2:7" x14ac:dyDescent="0.25">
      <c r="B2150" s="159"/>
      <c r="C2150" s="67" t="str">
        <f ca="1">IF(OFFSET(Zdroj!AO$16,A2144-1,0)=0,"",CONCATENATE("B",$A$2," - ",Zdroj!$AO$15))</f>
        <v/>
      </c>
      <c r="D2150" s="65" t="str">
        <f ca="1">IF(C2150="","",CONCATENATE(OFFSET(Zdroj!AO$16,A2144-1,0)))</f>
        <v/>
      </c>
      <c r="E2150" s="34" t="str">
        <f ca="1">IF(C2150="","",OFFSET(Zdroj!AP$16,A2144-1,0))</f>
        <v/>
      </c>
      <c r="F2150" s="157" t="str">
        <f t="shared" ref="F2150" ca="1" si="498">IF(SUM(E2150:E2158)=0,"",SUM(E2150:E2158))</f>
        <v/>
      </c>
      <c r="G2150" s="158"/>
    </row>
    <row r="2151" spans="2:7" x14ac:dyDescent="0.25">
      <c r="B2151" s="159"/>
      <c r="C2151" s="67" t="str">
        <f ca="1">IF(OFFSET(Zdroj!AQ$16,A2144-1,0)=0,"",CONCATENATE("B",$A$2+1," - ",Zdroj!$AQ$15))</f>
        <v/>
      </c>
      <c r="D2151" s="65" t="str">
        <f ca="1">IF(C2151="","",CONCATENATE(OFFSET(Zdroj!AQ$16,A2144-1,0)))</f>
        <v/>
      </c>
      <c r="E2151" s="34" t="str">
        <f ca="1">IF(C2151="","",OFFSET(Zdroj!AR$16,A2144-1,0))</f>
        <v/>
      </c>
      <c r="F2151" s="157"/>
      <c r="G2151" s="158"/>
    </row>
    <row r="2152" spans="2:7" x14ac:dyDescent="0.25">
      <c r="B2152" s="159"/>
      <c r="C2152" s="67" t="str">
        <f ca="1">IF(OFFSET(Zdroj!AS$16,A2144-1,0)=0,"",CONCATENATE("B",$A$2+2," - ",Zdroj!$AS$15))</f>
        <v/>
      </c>
      <c r="D2152" s="65" t="str">
        <f ca="1">IF(C2152="","",CONCATENATE(OFFSET(Zdroj!AS$16,A2144-1,0)))</f>
        <v/>
      </c>
      <c r="E2152" s="34" t="str">
        <f ca="1">IF(C2152="","",OFFSET(Zdroj!AT$16,A2144-1,0))</f>
        <v/>
      </c>
      <c r="F2152" s="157"/>
      <c r="G2152" s="158"/>
    </row>
    <row r="2153" spans="2:7" x14ac:dyDescent="0.25">
      <c r="B2153" s="159"/>
      <c r="C2153" s="67" t="str">
        <f ca="1">IF(OFFSET(Zdroj!AU$16,A2144-1,0)=0,"",CONCATENATE("B",$A$2+3," - ",Zdroj!$AU$15))</f>
        <v/>
      </c>
      <c r="D2153" s="65" t="str">
        <f ca="1">IF(C2153="","",CONCATENATE(OFFSET(Zdroj!AU$16,A2144-1,0)))</f>
        <v/>
      </c>
      <c r="E2153" s="34" t="str">
        <f ca="1">IF(C2153="","",OFFSET(Zdroj!AV$16,A2144-1,0))</f>
        <v/>
      </c>
      <c r="F2153" s="157"/>
      <c r="G2153" s="158"/>
    </row>
    <row r="2154" spans="2:7" x14ac:dyDescent="0.25">
      <c r="B2154" s="159"/>
      <c r="C2154" s="67" t="str">
        <f ca="1">IF(OFFSET(Zdroj!AW$16,A2144-1,0)=0,"",CONCATENATE("B",$A$2+4," - ",Zdroj!$AW$15))</f>
        <v/>
      </c>
      <c r="D2154" s="65" t="str">
        <f ca="1">IF(C2154="","",CONCATENATE(OFFSET(Zdroj!AW$16,A2144-1,0)))</f>
        <v/>
      </c>
      <c r="E2154" s="34" t="str">
        <f ca="1">IF(C2154="","",OFFSET(Zdroj!AX$16,A2144-1,0))</f>
        <v/>
      </c>
      <c r="F2154" s="157"/>
      <c r="G2154" s="158"/>
    </row>
    <row r="2155" spans="2:7" x14ac:dyDescent="0.25">
      <c r="B2155" s="159"/>
      <c r="C2155" s="67" t="str">
        <f ca="1">IF(OFFSET(Zdroj!AY$16,A2144-1,0)=0,"",CONCATENATE("B",$A$2+5," - ",Zdroj!$AY$15))</f>
        <v/>
      </c>
      <c r="D2155" s="65" t="str">
        <f ca="1">IF(C2155="","",CONCATENATE(OFFSET(Zdroj!AY$16,A2144-1,0)))</f>
        <v/>
      </c>
      <c r="E2155" s="34" t="str">
        <f ca="1">IF(C2155="","",OFFSET(Zdroj!AZ$16,A2144-1,0))</f>
        <v/>
      </c>
      <c r="F2155" s="157"/>
      <c r="G2155" s="158"/>
    </row>
    <row r="2156" spans="2:7" x14ac:dyDescent="0.25">
      <c r="B2156" s="159"/>
      <c r="C2156" s="67" t="str">
        <f ca="1">IF(OFFSET(Zdroj!BA$16,A2144-1,0)=0,"",CONCATENATE("B",$A$2+6," - ",Zdroj!$BA$15))</f>
        <v/>
      </c>
      <c r="D2156" s="65" t="str">
        <f ca="1">IF(C2156="","",CONCATENATE(OFFSET(Zdroj!BA$16,A2144-1,0)))</f>
        <v/>
      </c>
      <c r="E2156" s="34" t="str">
        <f ca="1">IF(C2156="","",OFFSET(Zdroj!BB$16,A2144-1,0))</f>
        <v/>
      </c>
      <c r="F2156" s="157"/>
      <c r="G2156" s="158"/>
    </row>
    <row r="2157" spans="2:7" x14ac:dyDescent="0.25">
      <c r="B2157" s="159"/>
      <c r="C2157" s="67" t="str">
        <f ca="1">IF(OFFSET(Zdroj!BC$16,A2144-1,0)=0,"",CONCATENATE("B",$A$2+7," - ",Zdroj!$BC$15))</f>
        <v/>
      </c>
      <c r="D2157" s="65" t="str">
        <f ca="1">IF(C2157="","",CONCATENATE(OFFSET(Zdroj!BC$16,A2144-1,0)))</f>
        <v/>
      </c>
      <c r="E2157" s="34" t="str">
        <f ca="1">IF(C2157="","",OFFSET(Zdroj!BD$16,A2144-1,0))</f>
        <v/>
      </c>
      <c r="F2157" s="157"/>
      <c r="G2157" s="158"/>
    </row>
    <row r="2158" spans="2:7" x14ac:dyDescent="0.25">
      <c r="B2158" s="159"/>
      <c r="C2158" s="67" t="str">
        <f ca="1">IF(OFFSET(Zdroj!BE$16,A2144-1,0)=0,"",CONCATENATE("B",$A$2+8," - ",Zdroj!$BE$15))</f>
        <v/>
      </c>
      <c r="D2158" s="65" t="str">
        <f ca="1">IF(C2158="","",CONCATENATE(OFFSET(Zdroj!BE$16,A2144-1,0)))</f>
        <v/>
      </c>
      <c r="E2158" s="34" t="str">
        <f ca="1">IF(C2158="","",OFFSET(Zdroj!BF$16,A2144-1,0))</f>
        <v/>
      </c>
      <c r="F2158" s="157"/>
      <c r="G2158" s="158"/>
    </row>
    <row r="2159" spans="2:7" x14ac:dyDescent="0.25">
      <c r="B2159" s="159"/>
      <c r="C2159" s="67" t="str">
        <f ca="1">IF(OFFSET(Zdroj!BG$16,A2144-1,0)=0,"",CONCATENATE("C",$A$2," - ",Zdroj!$BG$15))</f>
        <v/>
      </c>
      <c r="D2159" s="65" t="str">
        <f ca="1">IF(C2159="","",CONCATENATE(OFFSET(Zdroj!BG$16,A2144-1,0)))</f>
        <v/>
      </c>
      <c r="E2159" s="34" t="str">
        <f ca="1">IF(C2159="","",OFFSET(Zdroj!BH$16,A2144-1,0))</f>
        <v/>
      </c>
      <c r="F2159" s="157" t="str">
        <f t="shared" ref="F2159" ca="1" si="499">IF(SUM(E2159:E2160)=0,"",SUM(E2159:E2160))</f>
        <v/>
      </c>
      <c r="G2159" s="158"/>
    </row>
    <row r="2160" spans="2:7" x14ac:dyDescent="0.25">
      <c r="B2160" s="159"/>
      <c r="C2160" s="67" t="str">
        <f ca="1">IF(OFFSET(Zdroj!BI$16,A2144-1,0)=0,"",CONCATENATE("C",$A$2+1," - ",Zdroj!$BI$15))</f>
        <v/>
      </c>
      <c r="D2160" s="65" t="str">
        <f ca="1">IF(C2160="","",CONCATENATE(OFFSET(Zdroj!BI$16,A2144-1,0)))</f>
        <v/>
      </c>
      <c r="E2160" s="34" t="str">
        <f ca="1">IF(C2160="","",OFFSET(Zdroj!BJ$16,A2144-1,0))</f>
        <v/>
      </c>
      <c r="F2160" s="157"/>
      <c r="G2160" s="158"/>
    </row>
    <row r="2161" spans="1:7" x14ac:dyDescent="0.25">
      <c r="A2161">
        <f>SUM((ROW()+15)/17)</f>
        <v>128</v>
      </c>
      <c r="B2161" s="159" t="str">
        <f ca="1">IF(OFFSET(Zdroj!$B$16,A2161-1,0)&gt;0,CONCATENATE(A2161,"
","___ ","
",OFFSET(Zdroj!$B$16,A2161-1,0)),"")</f>
        <v/>
      </c>
      <c r="C2161" s="67" t="str">
        <f ca="1">IF(OFFSET(Zdroj!AI$16,A2161-1,0)=0,"",CONCATENATE("A",$A$2," - ",Zdroj!$AI$15))</f>
        <v/>
      </c>
      <c r="D2161" s="65" t="str">
        <f ca="1">IF(C2161="","",CONCATENATE(OFFSET(Zdroj!AI$16,A2161-1,0)," - ",OFFSET(Zdroj!BK$16,A2161-1,0)))</f>
        <v/>
      </c>
      <c r="E2161" s="34" t="str">
        <f ca="1">IF(C2161="","",OFFSET(Zdroj!BL$16,A2161-1,0))</f>
        <v/>
      </c>
      <c r="F2161" s="157" t="str">
        <f t="shared" ref="F2161" ca="1" si="500">IF(SUM(E2161:E2166)=0,"",SUM(E2161:E2166))</f>
        <v/>
      </c>
      <c r="G2161" s="158" t="str">
        <f t="shared" ref="G2161" ca="1" si="501">IF(SUM(E2161:E2177)=0,"",SUM(E2161:E2177))</f>
        <v/>
      </c>
    </row>
    <row r="2162" spans="1:7" x14ac:dyDescent="0.25">
      <c r="B2162" s="159"/>
      <c r="C2162" s="67" t="str">
        <f ca="1">IF(OFFSET(Zdroj!AJ$16,A2161-1,0)=0,"",CONCATENATE("A",$A$2+1," - ",Zdroj!$AJ$15))</f>
        <v/>
      </c>
      <c r="D2162" s="65" t="str">
        <f ca="1">IF(C2162="","",CONCATENATE(OFFSET(Zdroj!AJ$16,A2161-1,0)," - ",OFFSET(Zdroj!BM$16,A2161-1,0)))</f>
        <v/>
      </c>
      <c r="E2162" s="34" t="str">
        <f ca="1">IF(C2162="","",OFFSET(Zdroj!BN$16,A2161-1,0))</f>
        <v/>
      </c>
      <c r="F2162" s="157"/>
      <c r="G2162" s="158"/>
    </row>
    <row r="2163" spans="1:7" x14ac:dyDescent="0.25">
      <c r="B2163" s="159"/>
      <c r="C2163" s="67" t="str">
        <f ca="1">IF(OFFSET(Zdroj!AK$16,A2161-1,0)=0,"",CONCATENATE("A",$A$2+2," - ",Zdroj!$AK$15))</f>
        <v/>
      </c>
      <c r="D2163" s="65" t="str">
        <f ca="1">IF(C2163="","",CONCATENATE(OFFSET(Zdroj!AK$16,A2161-1,0)," - ",OFFSET(Zdroj!BO$16,A2161-1,0)))</f>
        <v/>
      </c>
      <c r="E2163" s="34" t="str">
        <f ca="1">IF(C2163="","",OFFSET(Zdroj!BP$16,A2161-1,0))</f>
        <v/>
      </c>
      <c r="F2163" s="157"/>
      <c r="G2163" s="158"/>
    </row>
    <row r="2164" spans="1:7" x14ac:dyDescent="0.25">
      <c r="B2164" s="159"/>
      <c r="C2164" s="67" t="str">
        <f ca="1">IF(OFFSET(Zdroj!AL$16,A2161-1,0)=0,"",CONCATENATE("A",$A$2+3," - ",Zdroj!$AL$15))</f>
        <v/>
      </c>
      <c r="D2164" s="65" t="str">
        <f ca="1">IF(C2164="","",CONCATENATE(OFFSET(Zdroj!AL$16,A2161-1,0)," - ",OFFSET(Zdroj!BQ$16,A2161-1,0)))</f>
        <v/>
      </c>
      <c r="E2164" s="34" t="str">
        <f ca="1">IF(C2164="","",OFFSET(Zdroj!BR$16,A2161-1,0))</f>
        <v/>
      </c>
      <c r="F2164" s="157"/>
      <c r="G2164" s="158"/>
    </row>
    <row r="2165" spans="1:7" x14ac:dyDescent="0.25">
      <c r="B2165" s="159"/>
      <c r="C2165" s="67" t="str">
        <f ca="1">IF(OFFSET(Zdroj!AM$16,A2161-1,0)=0,"",CONCATENATE("A",$A$2+4," - ",Zdroj!$AM$15))</f>
        <v/>
      </c>
      <c r="D2165" s="65" t="str">
        <f ca="1">IF(C2165="","",CONCATENATE(OFFSET(Zdroj!AM$16,A2161-1,0)," - ",OFFSET(Zdroj!BS$16,A2161-1,0)))</f>
        <v/>
      </c>
      <c r="E2165" s="34" t="str">
        <f ca="1">IF(C2165="","",OFFSET(Zdroj!BT$16,A2161-1,0))</f>
        <v/>
      </c>
      <c r="F2165" s="157"/>
      <c r="G2165" s="158"/>
    </row>
    <row r="2166" spans="1:7" x14ac:dyDescent="0.25">
      <c r="B2166" s="159"/>
      <c r="C2166" s="67" t="str">
        <f ca="1">IF(OFFSET(Zdroj!AN$16,A2161-1,0)=0,"",CONCATENATE("A",$A$2+5," - ",Zdroj!$AN$15))</f>
        <v/>
      </c>
      <c r="D2166" s="65" t="str">
        <f ca="1">IF(C2166="","",CONCATENATE(OFFSET(Zdroj!AN$16,A2161-1,0)," - ",OFFSET(Zdroj!BU$16,A2161-1,0)))</f>
        <v/>
      </c>
      <c r="E2166" s="34" t="str">
        <f ca="1">IF(C2166="","",OFFSET(Zdroj!BV$16,A2161-1,0))</f>
        <v/>
      </c>
      <c r="F2166" s="157"/>
      <c r="G2166" s="158"/>
    </row>
    <row r="2167" spans="1:7" x14ac:dyDescent="0.25">
      <c r="B2167" s="159"/>
      <c r="C2167" s="67" t="str">
        <f ca="1">IF(OFFSET(Zdroj!AO$16,A2161-1,0)=0,"",CONCATENATE("B",$A$2," - ",Zdroj!$AO$15))</f>
        <v/>
      </c>
      <c r="D2167" s="65" t="str">
        <f ca="1">IF(C2167="","",CONCATENATE(OFFSET(Zdroj!AO$16,A2161-1,0)))</f>
        <v/>
      </c>
      <c r="E2167" s="34" t="str">
        <f ca="1">IF(C2167="","",OFFSET(Zdroj!AP$16,A2161-1,0))</f>
        <v/>
      </c>
      <c r="F2167" s="157" t="str">
        <f t="shared" ref="F2167" ca="1" si="502">IF(SUM(E2167:E2175)=0,"",SUM(E2167:E2175))</f>
        <v/>
      </c>
      <c r="G2167" s="158"/>
    </row>
    <row r="2168" spans="1:7" x14ac:dyDescent="0.25">
      <c r="B2168" s="159"/>
      <c r="C2168" s="67" t="str">
        <f ca="1">IF(OFFSET(Zdroj!AQ$16,A2161-1,0)=0,"",CONCATENATE("B",$A$2+1," - ",Zdroj!$AQ$15))</f>
        <v/>
      </c>
      <c r="D2168" s="65" t="str">
        <f ca="1">IF(C2168="","",CONCATENATE(OFFSET(Zdroj!AQ$16,A2161-1,0)))</f>
        <v/>
      </c>
      <c r="E2168" s="34" t="str">
        <f ca="1">IF(C2168="","",OFFSET(Zdroj!AR$16,A2161-1,0))</f>
        <v/>
      </c>
      <c r="F2168" s="157"/>
      <c r="G2168" s="158"/>
    </row>
    <row r="2169" spans="1:7" x14ac:dyDescent="0.25">
      <c r="B2169" s="159"/>
      <c r="C2169" s="67" t="str">
        <f ca="1">IF(OFFSET(Zdroj!AS$16,A2161-1,0)=0,"",CONCATENATE("B",$A$2+2," - ",Zdroj!$AS$15))</f>
        <v/>
      </c>
      <c r="D2169" s="65" t="str">
        <f ca="1">IF(C2169="","",CONCATENATE(OFFSET(Zdroj!AS$16,A2161-1,0)))</f>
        <v/>
      </c>
      <c r="E2169" s="34" t="str">
        <f ca="1">IF(C2169="","",OFFSET(Zdroj!AT$16,A2161-1,0))</f>
        <v/>
      </c>
      <c r="F2169" s="157"/>
      <c r="G2169" s="158"/>
    </row>
    <row r="2170" spans="1:7" x14ac:dyDescent="0.25">
      <c r="B2170" s="159"/>
      <c r="C2170" s="67" t="str">
        <f ca="1">IF(OFFSET(Zdroj!AU$16,A2161-1,0)=0,"",CONCATENATE("B",$A$2+3," - ",Zdroj!$AU$15))</f>
        <v/>
      </c>
      <c r="D2170" s="65" t="str">
        <f ca="1">IF(C2170="","",CONCATENATE(OFFSET(Zdroj!AU$16,A2161-1,0)))</f>
        <v/>
      </c>
      <c r="E2170" s="34" t="str">
        <f ca="1">IF(C2170="","",OFFSET(Zdroj!AV$16,A2161-1,0))</f>
        <v/>
      </c>
      <c r="F2170" s="157"/>
      <c r="G2170" s="158"/>
    </row>
    <row r="2171" spans="1:7" x14ac:dyDescent="0.25">
      <c r="B2171" s="159"/>
      <c r="C2171" s="67" t="str">
        <f ca="1">IF(OFFSET(Zdroj!AW$16,A2161-1,0)=0,"",CONCATENATE("B",$A$2+4," - ",Zdroj!$AW$15))</f>
        <v/>
      </c>
      <c r="D2171" s="65" t="str">
        <f ca="1">IF(C2171="","",CONCATENATE(OFFSET(Zdroj!AW$16,A2161-1,0)))</f>
        <v/>
      </c>
      <c r="E2171" s="34" t="str">
        <f ca="1">IF(C2171="","",OFFSET(Zdroj!AX$16,A2161-1,0))</f>
        <v/>
      </c>
      <c r="F2171" s="157"/>
      <c r="G2171" s="158"/>
    </row>
    <row r="2172" spans="1:7" x14ac:dyDescent="0.25">
      <c r="B2172" s="159"/>
      <c r="C2172" s="67" t="str">
        <f ca="1">IF(OFFSET(Zdroj!AY$16,A2161-1,0)=0,"",CONCATENATE("B",$A$2+5," - ",Zdroj!$AY$15))</f>
        <v/>
      </c>
      <c r="D2172" s="65" t="str">
        <f ca="1">IF(C2172="","",CONCATENATE(OFFSET(Zdroj!AY$16,A2161-1,0)))</f>
        <v/>
      </c>
      <c r="E2172" s="34" t="str">
        <f ca="1">IF(C2172="","",OFFSET(Zdroj!AZ$16,A2161-1,0))</f>
        <v/>
      </c>
      <c r="F2172" s="157"/>
      <c r="G2172" s="158"/>
    </row>
    <row r="2173" spans="1:7" x14ac:dyDescent="0.25">
      <c r="B2173" s="159"/>
      <c r="C2173" s="67" t="str">
        <f ca="1">IF(OFFSET(Zdroj!BA$16,A2161-1,0)=0,"",CONCATENATE("B",$A$2+6," - ",Zdroj!$BA$15))</f>
        <v/>
      </c>
      <c r="D2173" s="65" t="str">
        <f ca="1">IF(C2173="","",CONCATENATE(OFFSET(Zdroj!BA$16,A2161-1,0)))</f>
        <v/>
      </c>
      <c r="E2173" s="34" t="str">
        <f ca="1">IF(C2173="","",OFFSET(Zdroj!BB$16,A2161-1,0))</f>
        <v/>
      </c>
      <c r="F2173" s="157"/>
      <c r="G2173" s="158"/>
    </row>
    <row r="2174" spans="1:7" x14ac:dyDescent="0.25">
      <c r="B2174" s="159"/>
      <c r="C2174" s="67" t="str">
        <f ca="1">IF(OFFSET(Zdroj!BC$16,A2161-1,0)=0,"",CONCATENATE("B",$A$2+7," - ",Zdroj!$BC$15))</f>
        <v/>
      </c>
      <c r="D2174" s="65" t="str">
        <f ca="1">IF(C2174="","",CONCATENATE(OFFSET(Zdroj!BC$16,A2161-1,0)))</f>
        <v/>
      </c>
      <c r="E2174" s="34" t="str">
        <f ca="1">IF(C2174="","",OFFSET(Zdroj!BD$16,A2161-1,0))</f>
        <v/>
      </c>
      <c r="F2174" s="157"/>
      <c r="G2174" s="158"/>
    </row>
    <row r="2175" spans="1:7" x14ac:dyDescent="0.25">
      <c r="B2175" s="159"/>
      <c r="C2175" s="67" t="str">
        <f ca="1">IF(OFFSET(Zdroj!BE$16,A2161-1,0)=0,"",CONCATENATE("B",$A$2+8," - ",Zdroj!$BE$15))</f>
        <v/>
      </c>
      <c r="D2175" s="65" t="str">
        <f ca="1">IF(C2175="","",CONCATENATE(OFFSET(Zdroj!BE$16,A2161-1,0)))</f>
        <v/>
      </c>
      <c r="E2175" s="34" t="str">
        <f ca="1">IF(C2175="","",OFFSET(Zdroj!BF$16,A2161-1,0))</f>
        <v/>
      </c>
      <c r="F2175" s="157"/>
      <c r="G2175" s="158"/>
    </row>
    <row r="2176" spans="1:7" x14ac:dyDescent="0.25">
      <c r="B2176" s="159"/>
      <c r="C2176" s="67" t="str">
        <f ca="1">IF(OFFSET(Zdroj!BG$16,A2161-1,0)=0,"",CONCATENATE("C",$A$2," - ",Zdroj!$BG$15))</f>
        <v/>
      </c>
      <c r="D2176" s="65" t="str">
        <f ca="1">IF(C2176="","",CONCATENATE(OFFSET(Zdroj!BG$16,A2161-1,0)))</f>
        <v/>
      </c>
      <c r="E2176" s="34" t="str">
        <f ca="1">IF(C2176="","",OFFSET(Zdroj!BH$16,A2161-1,0))</f>
        <v/>
      </c>
      <c r="F2176" s="157" t="str">
        <f t="shared" ref="F2176" ca="1" si="503">IF(SUM(E2176:E2177)=0,"",SUM(E2176:E2177))</f>
        <v/>
      </c>
      <c r="G2176" s="158"/>
    </row>
    <row r="2177" spans="1:7" x14ac:dyDescent="0.25">
      <c r="B2177" s="159"/>
      <c r="C2177" s="67" t="str">
        <f ca="1">IF(OFFSET(Zdroj!BI$16,A2161-1,0)=0,"",CONCATENATE("C",$A$2+1," - ",Zdroj!$BI$15))</f>
        <v/>
      </c>
      <c r="D2177" s="65" t="str">
        <f ca="1">IF(C2177="","",CONCATENATE(OFFSET(Zdroj!BI$16,A2161-1,0)))</f>
        <v/>
      </c>
      <c r="E2177" s="34" t="str">
        <f ca="1">IF(C2177="","",OFFSET(Zdroj!BJ$16,A2161-1,0))</f>
        <v/>
      </c>
      <c r="F2177" s="157"/>
      <c r="G2177" s="158"/>
    </row>
    <row r="2178" spans="1:7" x14ac:dyDescent="0.25">
      <c r="A2178">
        <f>SUM((ROW()+15)/17)</f>
        <v>129</v>
      </c>
      <c r="B2178" s="159" t="str">
        <f ca="1">IF(OFFSET(Zdroj!$B$16,A2178-1,0)&gt;0,CONCATENATE(A2178,"
","___ ","
",OFFSET(Zdroj!$B$16,A2178-1,0)),"")</f>
        <v/>
      </c>
      <c r="C2178" s="67" t="str">
        <f ca="1">IF(OFFSET(Zdroj!AI$16,A2178-1,0)=0,"",CONCATENATE("A",$A$2," - ",Zdroj!$AI$15))</f>
        <v/>
      </c>
      <c r="D2178" s="65" t="str">
        <f ca="1">IF(C2178="","",CONCATENATE(OFFSET(Zdroj!AI$16,A2178-1,0)," - ",OFFSET(Zdroj!BK$16,A2178-1,0)))</f>
        <v/>
      </c>
      <c r="E2178" s="34" t="str">
        <f ca="1">IF(C2178="","",OFFSET(Zdroj!BL$16,A2178-1,0))</f>
        <v/>
      </c>
      <c r="F2178" s="157" t="str">
        <f t="shared" ref="F2178" ca="1" si="504">IF(SUM(E2178:E2183)=0,"",SUM(E2178:E2183))</f>
        <v/>
      </c>
      <c r="G2178" s="158" t="str">
        <f t="shared" ref="G2178" ca="1" si="505">IF(SUM(E2178:E2194)=0,"",SUM(E2178:E2194))</f>
        <v/>
      </c>
    </row>
    <row r="2179" spans="1:7" x14ac:dyDescent="0.25">
      <c r="B2179" s="159"/>
      <c r="C2179" s="67" t="str">
        <f ca="1">IF(OFFSET(Zdroj!AJ$16,A2178-1,0)=0,"",CONCATENATE("A",$A$2+1," - ",Zdroj!$AJ$15))</f>
        <v/>
      </c>
      <c r="D2179" s="65" t="str">
        <f ca="1">IF(C2179="","",CONCATENATE(OFFSET(Zdroj!AJ$16,A2178-1,0)," - ",OFFSET(Zdroj!BM$16,A2178-1,0)))</f>
        <v/>
      </c>
      <c r="E2179" s="34" t="str">
        <f ca="1">IF(C2179="","",OFFSET(Zdroj!BN$16,A2178-1,0))</f>
        <v/>
      </c>
      <c r="F2179" s="157"/>
      <c r="G2179" s="158"/>
    </row>
    <row r="2180" spans="1:7" x14ac:dyDescent="0.25">
      <c r="B2180" s="159"/>
      <c r="C2180" s="67" t="str">
        <f ca="1">IF(OFFSET(Zdroj!AK$16,A2178-1,0)=0,"",CONCATENATE("A",$A$2+2," - ",Zdroj!$AK$15))</f>
        <v/>
      </c>
      <c r="D2180" s="65" t="str">
        <f ca="1">IF(C2180="","",CONCATENATE(OFFSET(Zdroj!AK$16,A2178-1,0)," - ",OFFSET(Zdroj!BO$16,A2178-1,0)))</f>
        <v/>
      </c>
      <c r="E2180" s="34" t="str">
        <f ca="1">IF(C2180="","",OFFSET(Zdroj!BP$16,A2178-1,0))</f>
        <v/>
      </c>
      <c r="F2180" s="157"/>
      <c r="G2180" s="158"/>
    </row>
    <row r="2181" spans="1:7" x14ac:dyDescent="0.25">
      <c r="B2181" s="159"/>
      <c r="C2181" s="67" t="str">
        <f ca="1">IF(OFFSET(Zdroj!AL$16,A2178-1,0)=0,"",CONCATENATE("A",$A$2+3," - ",Zdroj!$AL$15))</f>
        <v/>
      </c>
      <c r="D2181" s="65" t="str">
        <f ca="1">IF(C2181="","",CONCATENATE(OFFSET(Zdroj!AL$16,A2178-1,0)," - ",OFFSET(Zdroj!BQ$16,A2178-1,0)))</f>
        <v/>
      </c>
      <c r="E2181" s="34" t="str">
        <f ca="1">IF(C2181="","",OFFSET(Zdroj!BR$16,A2178-1,0))</f>
        <v/>
      </c>
      <c r="F2181" s="157"/>
      <c r="G2181" s="158"/>
    </row>
    <row r="2182" spans="1:7" x14ac:dyDescent="0.25">
      <c r="B2182" s="159"/>
      <c r="C2182" s="67" t="str">
        <f ca="1">IF(OFFSET(Zdroj!AM$16,A2178-1,0)=0,"",CONCATENATE("A",$A$2+4," - ",Zdroj!$AM$15))</f>
        <v/>
      </c>
      <c r="D2182" s="65" t="str">
        <f ca="1">IF(C2182="","",CONCATENATE(OFFSET(Zdroj!AM$16,A2178-1,0)," - ",OFFSET(Zdroj!BS$16,A2178-1,0)))</f>
        <v/>
      </c>
      <c r="E2182" s="34" t="str">
        <f ca="1">IF(C2182="","",OFFSET(Zdroj!BT$16,A2178-1,0))</f>
        <v/>
      </c>
      <c r="F2182" s="157"/>
      <c r="G2182" s="158"/>
    </row>
    <row r="2183" spans="1:7" x14ac:dyDescent="0.25">
      <c r="B2183" s="159"/>
      <c r="C2183" s="67" t="str">
        <f ca="1">IF(OFFSET(Zdroj!AN$16,A2178-1,0)=0,"",CONCATENATE("A",$A$2+5," - ",Zdroj!$AN$15))</f>
        <v/>
      </c>
      <c r="D2183" s="65" t="str">
        <f ca="1">IF(C2183="","",CONCATENATE(OFFSET(Zdroj!AN$16,A2178-1,0)," - ",OFFSET(Zdroj!BU$16,A2178-1,0)))</f>
        <v/>
      </c>
      <c r="E2183" s="34" t="str">
        <f ca="1">IF(C2183="","",OFFSET(Zdroj!BV$16,A2178-1,0))</f>
        <v/>
      </c>
      <c r="F2183" s="157"/>
      <c r="G2183" s="158"/>
    </row>
    <row r="2184" spans="1:7" x14ac:dyDescent="0.25">
      <c r="B2184" s="159"/>
      <c r="C2184" s="67" t="str">
        <f ca="1">IF(OFFSET(Zdroj!AO$16,A2178-1,0)=0,"",CONCATENATE("B",$A$2," - ",Zdroj!$AO$15))</f>
        <v/>
      </c>
      <c r="D2184" s="65" t="str">
        <f ca="1">IF(C2184="","",CONCATENATE(OFFSET(Zdroj!AO$16,A2178-1,0)))</f>
        <v/>
      </c>
      <c r="E2184" s="34" t="str">
        <f ca="1">IF(C2184="","",OFFSET(Zdroj!AP$16,A2178-1,0))</f>
        <v/>
      </c>
      <c r="F2184" s="157" t="str">
        <f t="shared" ref="F2184" ca="1" si="506">IF(SUM(E2184:E2192)=0,"",SUM(E2184:E2192))</f>
        <v/>
      </c>
      <c r="G2184" s="158"/>
    </row>
    <row r="2185" spans="1:7" x14ac:dyDescent="0.25">
      <c r="B2185" s="159"/>
      <c r="C2185" s="67" t="str">
        <f ca="1">IF(OFFSET(Zdroj!AQ$16,A2178-1,0)=0,"",CONCATENATE("B",$A$2+1," - ",Zdroj!$AQ$15))</f>
        <v/>
      </c>
      <c r="D2185" s="65" t="str">
        <f ca="1">IF(C2185="","",CONCATENATE(OFFSET(Zdroj!AQ$16,A2178-1,0)))</f>
        <v/>
      </c>
      <c r="E2185" s="34" t="str">
        <f ca="1">IF(C2185="","",OFFSET(Zdroj!AR$16,A2178-1,0))</f>
        <v/>
      </c>
      <c r="F2185" s="157"/>
      <c r="G2185" s="158"/>
    </row>
    <row r="2186" spans="1:7" x14ac:dyDescent="0.25">
      <c r="B2186" s="159"/>
      <c r="C2186" s="67" t="str">
        <f ca="1">IF(OFFSET(Zdroj!AS$16,A2178-1,0)=0,"",CONCATENATE("B",$A$2+2," - ",Zdroj!$AS$15))</f>
        <v/>
      </c>
      <c r="D2186" s="65" t="str">
        <f ca="1">IF(C2186="","",CONCATENATE(OFFSET(Zdroj!AS$16,A2178-1,0)))</f>
        <v/>
      </c>
      <c r="E2186" s="34" t="str">
        <f ca="1">IF(C2186="","",OFFSET(Zdroj!AT$16,A2178-1,0))</f>
        <v/>
      </c>
      <c r="F2186" s="157"/>
      <c r="G2186" s="158"/>
    </row>
    <row r="2187" spans="1:7" x14ac:dyDescent="0.25">
      <c r="B2187" s="159"/>
      <c r="C2187" s="67" t="str">
        <f ca="1">IF(OFFSET(Zdroj!AU$16,A2178-1,0)=0,"",CONCATENATE("B",$A$2+3," - ",Zdroj!$AU$15))</f>
        <v/>
      </c>
      <c r="D2187" s="65" t="str">
        <f ca="1">IF(C2187="","",CONCATENATE(OFFSET(Zdroj!AU$16,A2178-1,0)))</f>
        <v/>
      </c>
      <c r="E2187" s="34" t="str">
        <f ca="1">IF(C2187="","",OFFSET(Zdroj!AV$16,A2178-1,0))</f>
        <v/>
      </c>
      <c r="F2187" s="157"/>
      <c r="G2187" s="158"/>
    </row>
    <row r="2188" spans="1:7" x14ac:dyDescent="0.25">
      <c r="B2188" s="159"/>
      <c r="C2188" s="67" t="str">
        <f ca="1">IF(OFFSET(Zdroj!AW$16,A2178-1,0)=0,"",CONCATENATE("B",$A$2+4," - ",Zdroj!$AW$15))</f>
        <v/>
      </c>
      <c r="D2188" s="65" t="str">
        <f ca="1">IF(C2188="","",CONCATENATE(OFFSET(Zdroj!AW$16,A2178-1,0)))</f>
        <v/>
      </c>
      <c r="E2188" s="34" t="str">
        <f ca="1">IF(C2188="","",OFFSET(Zdroj!AX$16,A2178-1,0))</f>
        <v/>
      </c>
      <c r="F2188" s="157"/>
      <c r="G2188" s="158"/>
    </row>
    <row r="2189" spans="1:7" x14ac:dyDescent="0.25">
      <c r="B2189" s="159"/>
      <c r="C2189" s="67" t="str">
        <f ca="1">IF(OFFSET(Zdroj!AY$16,A2178-1,0)=0,"",CONCATENATE("B",$A$2+5," - ",Zdroj!$AY$15))</f>
        <v/>
      </c>
      <c r="D2189" s="65" t="str">
        <f ca="1">IF(C2189="","",CONCATENATE(OFFSET(Zdroj!AY$16,A2178-1,0)))</f>
        <v/>
      </c>
      <c r="E2189" s="34" t="str">
        <f ca="1">IF(C2189="","",OFFSET(Zdroj!AZ$16,A2178-1,0))</f>
        <v/>
      </c>
      <c r="F2189" s="157"/>
      <c r="G2189" s="158"/>
    </row>
    <row r="2190" spans="1:7" x14ac:dyDescent="0.25">
      <c r="B2190" s="159"/>
      <c r="C2190" s="67" t="str">
        <f ca="1">IF(OFFSET(Zdroj!BA$16,A2178-1,0)=0,"",CONCATENATE("B",$A$2+6," - ",Zdroj!$BA$15))</f>
        <v/>
      </c>
      <c r="D2190" s="65" t="str">
        <f ca="1">IF(C2190="","",CONCATENATE(OFFSET(Zdroj!BA$16,A2178-1,0)))</f>
        <v/>
      </c>
      <c r="E2190" s="34" t="str">
        <f ca="1">IF(C2190="","",OFFSET(Zdroj!BB$16,A2178-1,0))</f>
        <v/>
      </c>
      <c r="F2190" s="157"/>
      <c r="G2190" s="158"/>
    </row>
    <row r="2191" spans="1:7" x14ac:dyDescent="0.25">
      <c r="B2191" s="159"/>
      <c r="C2191" s="67" t="str">
        <f ca="1">IF(OFFSET(Zdroj!BC$16,A2178-1,0)=0,"",CONCATENATE("B",$A$2+7," - ",Zdroj!$BC$15))</f>
        <v/>
      </c>
      <c r="D2191" s="65" t="str">
        <f ca="1">IF(C2191="","",CONCATENATE(OFFSET(Zdroj!BC$16,A2178-1,0)))</f>
        <v/>
      </c>
      <c r="E2191" s="34" t="str">
        <f ca="1">IF(C2191="","",OFFSET(Zdroj!BD$16,A2178-1,0))</f>
        <v/>
      </c>
      <c r="F2191" s="157"/>
      <c r="G2191" s="158"/>
    </row>
    <row r="2192" spans="1:7" x14ac:dyDescent="0.25">
      <c r="B2192" s="159"/>
      <c r="C2192" s="67" t="str">
        <f ca="1">IF(OFFSET(Zdroj!BE$16,A2178-1,0)=0,"",CONCATENATE("B",$A$2+8," - ",Zdroj!$BE$15))</f>
        <v/>
      </c>
      <c r="D2192" s="65" t="str">
        <f ca="1">IF(C2192="","",CONCATENATE(OFFSET(Zdroj!BE$16,A2178-1,0)))</f>
        <v/>
      </c>
      <c r="E2192" s="34" t="str">
        <f ca="1">IF(C2192="","",OFFSET(Zdroj!BF$16,A2178-1,0))</f>
        <v/>
      </c>
      <c r="F2192" s="157"/>
      <c r="G2192" s="158"/>
    </row>
    <row r="2193" spans="1:7" x14ac:dyDescent="0.25">
      <c r="B2193" s="159"/>
      <c r="C2193" s="67" t="str">
        <f ca="1">IF(OFFSET(Zdroj!BG$16,A2178-1,0)=0,"",CONCATENATE("C",$A$2," - ",Zdroj!$BG$15))</f>
        <v/>
      </c>
      <c r="D2193" s="65" t="str">
        <f ca="1">IF(C2193="","",CONCATENATE(OFFSET(Zdroj!BG$16,A2178-1,0)))</f>
        <v/>
      </c>
      <c r="E2193" s="34" t="str">
        <f ca="1">IF(C2193="","",OFFSET(Zdroj!BH$16,A2178-1,0))</f>
        <v/>
      </c>
      <c r="F2193" s="157" t="str">
        <f t="shared" ref="F2193" ca="1" si="507">IF(SUM(E2193:E2194)=0,"",SUM(E2193:E2194))</f>
        <v/>
      </c>
      <c r="G2193" s="158"/>
    </row>
    <row r="2194" spans="1:7" x14ac:dyDescent="0.25">
      <c r="B2194" s="159"/>
      <c r="C2194" s="67" t="str">
        <f ca="1">IF(OFFSET(Zdroj!BI$16,A2178-1,0)=0,"",CONCATENATE("C",$A$2+1," - ",Zdroj!$BI$15))</f>
        <v/>
      </c>
      <c r="D2194" s="65" t="str">
        <f ca="1">IF(C2194="","",CONCATENATE(OFFSET(Zdroj!BI$16,A2178-1,0)))</f>
        <v/>
      </c>
      <c r="E2194" s="34" t="str">
        <f ca="1">IF(C2194="","",OFFSET(Zdroj!BJ$16,A2178-1,0))</f>
        <v/>
      </c>
      <c r="F2194" s="157"/>
      <c r="G2194" s="158"/>
    </row>
    <row r="2195" spans="1:7" x14ac:dyDescent="0.25">
      <c r="A2195">
        <f>SUM((ROW()+15)/17)</f>
        <v>130</v>
      </c>
      <c r="B2195" s="159" t="str">
        <f ca="1">IF(OFFSET(Zdroj!$B$16,A2195-1,0)&gt;0,CONCATENATE(A2195,"
","___ ","
",OFFSET(Zdroj!$B$16,A2195-1,0)),"")</f>
        <v/>
      </c>
      <c r="C2195" s="67" t="str">
        <f ca="1">IF(OFFSET(Zdroj!AI$16,A2195-1,0)=0,"",CONCATENATE("A",$A$2," - ",Zdroj!$AI$15))</f>
        <v/>
      </c>
      <c r="D2195" s="65" t="str">
        <f ca="1">IF(C2195="","",CONCATENATE(OFFSET(Zdroj!AI$16,A2195-1,0)," - ",OFFSET(Zdroj!BK$16,A2195-1,0)))</f>
        <v/>
      </c>
      <c r="E2195" s="34" t="str">
        <f ca="1">IF(C2195="","",OFFSET(Zdroj!BL$16,A2195-1,0))</f>
        <v/>
      </c>
      <c r="F2195" s="157" t="str">
        <f t="shared" ref="F2195" ca="1" si="508">IF(SUM(E2195:E2200)=0,"",SUM(E2195:E2200))</f>
        <v/>
      </c>
      <c r="G2195" s="158" t="str">
        <f t="shared" ref="G2195" ca="1" si="509">IF(SUM(E2195:E2211)=0,"",SUM(E2195:E2211))</f>
        <v/>
      </c>
    </row>
    <row r="2196" spans="1:7" x14ac:dyDescent="0.25">
      <c r="B2196" s="159"/>
      <c r="C2196" s="67" t="str">
        <f ca="1">IF(OFFSET(Zdroj!AJ$16,A2195-1,0)=0,"",CONCATENATE("A",$A$2+1," - ",Zdroj!$AJ$15))</f>
        <v/>
      </c>
      <c r="D2196" s="65" t="str">
        <f ca="1">IF(C2196="","",CONCATENATE(OFFSET(Zdroj!AJ$16,A2195-1,0)," - ",OFFSET(Zdroj!BM$16,A2195-1,0)))</f>
        <v/>
      </c>
      <c r="E2196" s="34" t="str">
        <f ca="1">IF(C2196="","",OFFSET(Zdroj!BN$16,A2195-1,0))</f>
        <v/>
      </c>
      <c r="F2196" s="157"/>
      <c r="G2196" s="158"/>
    </row>
    <row r="2197" spans="1:7" x14ac:dyDescent="0.25">
      <c r="B2197" s="159"/>
      <c r="C2197" s="67" t="str">
        <f ca="1">IF(OFFSET(Zdroj!AK$16,A2195-1,0)=0,"",CONCATENATE("A",$A$2+2," - ",Zdroj!$AK$15))</f>
        <v/>
      </c>
      <c r="D2197" s="65" t="str">
        <f ca="1">IF(C2197="","",CONCATENATE(OFFSET(Zdroj!AK$16,A2195-1,0)," - ",OFFSET(Zdroj!BO$16,A2195-1,0)))</f>
        <v/>
      </c>
      <c r="E2197" s="34" t="str">
        <f ca="1">IF(C2197="","",OFFSET(Zdroj!BP$16,A2195-1,0))</f>
        <v/>
      </c>
      <c r="F2197" s="157"/>
      <c r="G2197" s="158"/>
    </row>
    <row r="2198" spans="1:7" x14ac:dyDescent="0.25">
      <c r="B2198" s="159"/>
      <c r="C2198" s="67" t="str">
        <f ca="1">IF(OFFSET(Zdroj!AL$16,A2195-1,0)=0,"",CONCATENATE("A",$A$2+3," - ",Zdroj!$AL$15))</f>
        <v/>
      </c>
      <c r="D2198" s="65" t="str">
        <f ca="1">IF(C2198="","",CONCATENATE(OFFSET(Zdroj!AL$16,A2195-1,0)," - ",OFFSET(Zdroj!BQ$16,A2195-1,0)))</f>
        <v/>
      </c>
      <c r="E2198" s="34" t="str">
        <f ca="1">IF(C2198="","",OFFSET(Zdroj!BR$16,A2195-1,0))</f>
        <v/>
      </c>
      <c r="F2198" s="157"/>
      <c r="G2198" s="158"/>
    </row>
    <row r="2199" spans="1:7" x14ac:dyDescent="0.25">
      <c r="B2199" s="159"/>
      <c r="C2199" s="67" t="str">
        <f ca="1">IF(OFFSET(Zdroj!AM$16,A2195-1,0)=0,"",CONCATENATE("A",$A$2+4," - ",Zdroj!$AM$15))</f>
        <v/>
      </c>
      <c r="D2199" s="65" t="str">
        <f ca="1">IF(C2199="","",CONCATENATE(OFFSET(Zdroj!AM$16,A2195-1,0)," - ",OFFSET(Zdroj!BS$16,A2195-1,0)))</f>
        <v/>
      </c>
      <c r="E2199" s="34" t="str">
        <f ca="1">IF(C2199="","",OFFSET(Zdroj!BT$16,A2195-1,0))</f>
        <v/>
      </c>
      <c r="F2199" s="157"/>
      <c r="G2199" s="158"/>
    </row>
    <row r="2200" spans="1:7" x14ac:dyDescent="0.25">
      <c r="B2200" s="159"/>
      <c r="C2200" s="67" t="str">
        <f ca="1">IF(OFFSET(Zdroj!AN$16,A2195-1,0)=0,"",CONCATENATE("A",$A$2+5," - ",Zdroj!$AN$15))</f>
        <v/>
      </c>
      <c r="D2200" s="65" t="str">
        <f ca="1">IF(C2200="","",CONCATENATE(OFFSET(Zdroj!AN$16,A2195-1,0)," - ",OFFSET(Zdroj!BU$16,A2195-1,0)))</f>
        <v/>
      </c>
      <c r="E2200" s="34" t="str">
        <f ca="1">IF(C2200="","",OFFSET(Zdroj!BV$16,A2195-1,0))</f>
        <v/>
      </c>
      <c r="F2200" s="157"/>
      <c r="G2200" s="158"/>
    </row>
    <row r="2201" spans="1:7" x14ac:dyDescent="0.25">
      <c r="B2201" s="159"/>
      <c r="C2201" s="67" t="str">
        <f ca="1">IF(OFFSET(Zdroj!AO$16,A2195-1,0)=0,"",CONCATENATE("B",$A$2," - ",Zdroj!$AO$15))</f>
        <v/>
      </c>
      <c r="D2201" s="65" t="str">
        <f ca="1">IF(C2201="","",CONCATENATE(OFFSET(Zdroj!AO$16,A2195-1,0)))</f>
        <v/>
      </c>
      <c r="E2201" s="34" t="str">
        <f ca="1">IF(C2201="","",OFFSET(Zdroj!AP$16,A2195-1,0))</f>
        <v/>
      </c>
      <c r="F2201" s="157" t="str">
        <f t="shared" ref="F2201" ca="1" si="510">IF(SUM(E2201:E2209)=0,"",SUM(E2201:E2209))</f>
        <v/>
      </c>
      <c r="G2201" s="158"/>
    </row>
    <row r="2202" spans="1:7" x14ac:dyDescent="0.25">
      <c r="B2202" s="159"/>
      <c r="C2202" s="67" t="str">
        <f ca="1">IF(OFFSET(Zdroj!AQ$16,A2195-1,0)=0,"",CONCATENATE("B",$A$2+1," - ",Zdroj!$AQ$15))</f>
        <v/>
      </c>
      <c r="D2202" s="65" t="str">
        <f ca="1">IF(C2202="","",CONCATENATE(OFFSET(Zdroj!AQ$16,A2195-1,0)))</f>
        <v/>
      </c>
      <c r="E2202" s="34" t="str">
        <f ca="1">IF(C2202="","",OFFSET(Zdroj!AR$16,A2195-1,0))</f>
        <v/>
      </c>
      <c r="F2202" s="157"/>
      <c r="G2202" s="158"/>
    </row>
    <row r="2203" spans="1:7" x14ac:dyDescent="0.25">
      <c r="B2203" s="159"/>
      <c r="C2203" s="67" t="str">
        <f ca="1">IF(OFFSET(Zdroj!AS$16,A2195-1,0)=0,"",CONCATENATE("B",$A$2+2," - ",Zdroj!$AS$15))</f>
        <v/>
      </c>
      <c r="D2203" s="65" t="str">
        <f ca="1">IF(C2203="","",CONCATENATE(OFFSET(Zdroj!AS$16,A2195-1,0)))</f>
        <v/>
      </c>
      <c r="E2203" s="34" t="str">
        <f ca="1">IF(C2203="","",OFFSET(Zdroj!AT$16,A2195-1,0))</f>
        <v/>
      </c>
      <c r="F2203" s="157"/>
      <c r="G2203" s="158"/>
    </row>
    <row r="2204" spans="1:7" x14ac:dyDescent="0.25">
      <c r="B2204" s="159"/>
      <c r="C2204" s="67" t="str">
        <f ca="1">IF(OFFSET(Zdroj!AU$16,A2195-1,0)=0,"",CONCATENATE("B",$A$2+3," - ",Zdroj!$AU$15))</f>
        <v/>
      </c>
      <c r="D2204" s="65" t="str">
        <f ca="1">IF(C2204="","",CONCATENATE(OFFSET(Zdroj!AU$16,A2195-1,0)))</f>
        <v/>
      </c>
      <c r="E2204" s="34" t="str">
        <f ca="1">IF(C2204="","",OFFSET(Zdroj!AV$16,A2195-1,0))</f>
        <v/>
      </c>
      <c r="F2204" s="157"/>
      <c r="G2204" s="158"/>
    </row>
    <row r="2205" spans="1:7" x14ac:dyDescent="0.25">
      <c r="B2205" s="159"/>
      <c r="C2205" s="67" t="str">
        <f ca="1">IF(OFFSET(Zdroj!AW$16,A2195-1,0)=0,"",CONCATENATE("B",$A$2+4," - ",Zdroj!$AW$15))</f>
        <v/>
      </c>
      <c r="D2205" s="65" t="str">
        <f ca="1">IF(C2205="","",CONCATENATE(OFFSET(Zdroj!AW$16,A2195-1,0)))</f>
        <v/>
      </c>
      <c r="E2205" s="34" t="str">
        <f ca="1">IF(C2205="","",OFFSET(Zdroj!AX$16,A2195-1,0))</f>
        <v/>
      </c>
      <c r="F2205" s="157"/>
      <c r="G2205" s="158"/>
    </row>
    <row r="2206" spans="1:7" x14ac:dyDescent="0.25">
      <c r="B2206" s="159"/>
      <c r="C2206" s="67" t="str">
        <f ca="1">IF(OFFSET(Zdroj!AY$16,A2195-1,0)=0,"",CONCATENATE("B",$A$2+5," - ",Zdroj!$AY$15))</f>
        <v/>
      </c>
      <c r="D2206" s="65" t="str">
        <f ca="1">IF(C2206="","",CONCATENATE(OFFSET(Zdroj!AY$16,A2195-1,0)))</f>
        <v/>
      </c>
      <c r="E2206" s="34" t="str">
        <f ca="1">IF(C2206="","",OFFSET(Zdroj!AZ$16,A2195-1,0))</f>
        <v/>
      </c>
      <c r="F2206" s="157"/>
      <c r="G2206" s="158"/>
    </row>
    <row r="2207" spans="1:7" x14ac:dyDescent="0.25">
      <c r="B2207" s="159"/>
      <c r="C2207" s="67" t="str">
        <f ca="1">IF(OFFSET(Zdroj!BA$16,A2195-1,0)=0,"",CONCATENATE("B",$A$2+6," - ",Zdroj!$BA$15))</f>
        <v/>
      </c>
      <c r="D2207" s="65" t="str">
        <f ca="1">IF(C2207="","",CONCATENATE(OFFSET(Zdroj!BA$16,A2195-1,0)))</f>
        <v/>
      </c>
      <c r="E2207" s="34" t="str">
        <f ca="1">IF(C2207="","",OFFSET(Zdroj!BB$16,A2195-1,0))</f>
        <v/>
      </c>
      <c r="F2207" s="157"/>
      <c r="G2207" s="158"/>
    </row>
    <row r="2208" spans="1:7" x14ac:dyDescent="0.25">
      <c r="B2208" s="159"/>
      <c r="C2208" s="67" t="str">
        <f ca="1">IF(OFFSET(Zdroj!BC$16,A2195-1,0)=0,"",CONCATENATE("B",$A$2+7," - ",Zdroj!$BC$15))</f>
        <v/>
      </c>
      <c r="D2208" s="65" t="str">
        <f ca="1">IF(C2208="","",CONCATENATE(OFFSET(Zdroj!BC$16,A2195-1,0)))</f>
        <v/>
      </c>
      <c r="E2208" s="34" t="str">
        <f ca="1">IF(C2208="","",OFFSET(Zdroj!BD$16,A2195-1,0))</f>
        <v/>
      </c>
      <c r="F2208" s="157"/>
      <c r="G2208" s="158"/>
    </row>
    <row r="2209" spans="1:7" x14ac:dyDescent="0.25">
      <c r="B2209" s="159"/>
      <c r="C2209" s="67" t="str">
        <f ca="1">IF(OFFSET(Zdroj!BE$16,A2195-1,0)=0,"",CONCATENATE("B",$A$2+8," - ",Zdroj!$BE$15))</f>
        <v/>
      </c>
      <c r="D2209" s="65" t="str">
        <f ca="1">IF(C2209="","",CONCATENATE(OFFSET(Zdroj!BE$16,A2195-1,0)))</f>
        <v/>
      </c>
      <c r="E2209" s="34" t="str">
        <f ca="1">IF(C2209="","",OFFSET(Zdroj!BF$16,A2195-1,0))</f>
        <v/>
      </c>
      <c r="F2209" s="157"/>
      <c r="G2209" s="158"/>
    </row>
    <row r="2210" spans="1:7" x14ac:dyDescent="0.25">
      <c r="B2210" s="159"/>
      <c r="C2210" s="67" t="str">
        <f ca="1">IF(OFFSET(Zdroj!BG$16,A2195-1,0)=0,"",CONCATENATE("C",$A$2," - ",Zdroj!$BG$15))</f>
        <v/>
      </c>
      <c r="D2210" s="65" t="str">
        <f ca="1">IF(C2210="","",CONCATENATE(OFFSET(Zdroj!BG$16,A2195-1,0)))</f>
        <v/>
      </c>
      <c r="E2210" s="34" t="str">
        <f ca="1">IF(C2210="","",OFFSET(Zdroj!BH$16,A2195-1,0))</f>
        <v/>
      </c>
      <c r="F2210" s="157" t="str">
        <f t="shared" ref="F2210" ca="1" si="511">IF(SUM(E2210:E2211)=0,"",SUM(E2210:E2211))</f>
        <v/>
      </c>
      <c r="G2210" s="158"/>
    </row>
    <row r="2211" spans="1:7" x14ac:dyDescent="0.25">
      <c r="B2211" s="159"/>
      <c r="C2211" s="67" t="str">
        <f ca="1">IF(OFFSET(Zdroj!BI$16,A2195-1,0)=0,"",CONCATENATE("C",$A$2+1," - ",Zdroj!$BI$15))</f>
        <v/>
      </c>
      <c r="D2211" s="65" t="str">
        <f ca="1">IF(C2211="","",CONCATENATE(OFFSET(Zdroj!BI$16,A2195-1,0)))</f>
        <v/>
      </c>
      <c r="E2211" s="34" t="str">
        <f ca="1">IF(C2211="","",OFFSET(Zdroj!BJ$16,A2195-1,0))</f>
        <v/>
      </c>
      <c r="F2211" s="157"/>
      <c r="G2211" s="158"/>
    </row>
    <row r="2212" spans="1:7" x14ac:dyDescent="0.25">
      <c r="A2212">
        <f>SUM((ROW()+15)/17)</f>
        <v>131</v>
      </c>
      <c r="B2212" s="159" t="str">
        <f ca="1">IF(OFFSET(Zdroj!$B$16,A2212-1,0)&gt;0,CONCATENATE(A2212,"
","___ ","
",OFFSET(Zdroj!$B$16,A2212-1,0)),"")</f>
        <v/>
      </c>
      <c r="C2212" s="67" t="str">
        <f ca="1">IF(OFFSET(Zdroj!AI$16,A2212-1,0)=0,"",CONCATENATE("A",$A$2," - ",Zdroj!$AI$15))</f>
        <v/>
      </c>
      <c r="D2212" s="65" t="str">
        <f ca="1">IF(C2212="","",CONCATENATE(OFFSET(Zdroj!AI$16,A2212-1,0)," - ",OFFSET(Zdroj!BK$16,A2212-1,0)))</f>
        <v/>
      </c>
      <c r="E2212" s="34" t="str">
        <f ca="1">IF(C2212="","",OFFSET(Zdroj!BL$16,A2212-1,0))</f>
        <v/>
      </c>
      <c r="F2212" s="157" t="str">
        <f t="shared" ref="F2212" ca="1" si="512">IF(SUM(E2212:E2217)=0,"",SUM(E2212:E2217))</f>
        <v/>
      </c>
      <c r="G2212" s="158" t="str">
        <f t="shared" ref="G2212" ca="1" si="513">IF(SUM(E2212:E2228)=0,"",SUM(E2212:E2228))</f>
        <v/>
      </c>
    </row>
    <row r="2213" spans="1:7" x14ac:dyDescent="0.25">
      <c r="B2213" s="159"/>
      <c r="C2213" s="67" t="str">
        <f ca="1">IF(OFFSET(Zdroj!AJ$16,A2212-1,0)=0,"",CONCATENATE("A",$A$2+1," - ",Zdroj!$AJ$15))</f>
        <v/>
      </c>
      <c r="D2213" s="65" t="str">
        <f ca="1">IF(C2213="","",CONCATENATE(OFFSET(Zdroj!AJ$16,A2212-1,0)," - ",OFFSET(Zdroj!BM$16,A2212-1,0)))</f>
        <v/>
      </c>
      <c r="E2213" s="34" t="str">
        <f ca="1">IF(C2213="","",OFFSET(Zdroj!BN$16,A2212-1,0))</f>
        <v/>
      </c>
      <c r="F2213" s="157"/>
      <c r="G2213" s="158"/>
    </row>
    <row r="2214" spans="1:7" x14ac:dyDescent="0.25">
      <c r="B2214" s="159"/>
      <c r="C2214" s="67" t="str">
        <f ca="1">IF(OFFSET(Zdroj!AK$16,A2212-1,0)=0,"",CONCATENATE("A",$A$2+2," - ",Zdroj!$AK$15))</f>
        <v/>
      </c>
      <c r="D2214" s="65" t="str">
        <f ca="1">IF(C2214="","",CONCATENATE(OFFSET(Zdroj!AK$16,A2212-1,0)," - ",OFFSET(Zdroj!BO$16,A2212-1,0)))</f>
        <v/>
      </c>
      <c r="E2214" s="34" t="str">
        <f ca="1">IF(C2214="","",OFFSET(Zdroj!BP$16,A2212-1,0))</f>
        <v/>
      </c>
      <c r="F2214" s="157"/>
      <c r="G2214" s="158"/>
    </row>
    <row r="2215" spans="1:7" x14ac:dyDescent="0.25">
      <c r="B2215" s="159"/>
      <c r="C2215" s="67" t="str">
        <f ca="1">IF(OFFSET(Zdroj!AL$16,A2212-1,0)=0,"",CONCATENATE("A",$A$2+3," - ",Zdroj!$AL$15))</f>
        <v/>
      </c>
      <c r="D2215" s="65" t="str">
        <f ca="1">IF(C2215="","",CONCATENATE(OFFSET(Zdroj!AL$16,A2212-1,0)," - ",OFFSET(Zdroj!BQ$16,A2212-1,0)))</f>
        <v/>
      </c>
      <c r="E2215" s="34" t="str">
        <f ca="1">IF(C2215="","",OFFSET(Zdroj!BR$16,A2212-1,0))</f>
        <v/>
      </c>
      <c r="F2215" s="157"/>
      <c r="G2215" s="158"/>
    </row>
    <row r="2216" spans="1:7" x14ac:dyDescent="0.25">
      <c r="B2216" s="159"/>
      <c r="C2216" s="67" t="str">
        <f ca="1">IF(OFFSET(Zdroj!AM$16,A2212-1,0)=0,"",CONCATENATE("A",$A$2+4," - ",Zdroj!$AM$15))</f>
        <v/>
      </c>
      <c r="D2216" s="65" t="str">
        <f ca="1">IF(C2216="","",CONCATENATE(OFFSET(Zdroj!AM$16,A2212-1,0)," - ",OFFSET(Zdroj!BS$16,A2212-1,0)))</f>
        <v/>
      </c>
      <c r="E2216" s="34" t="str">
        <f ca="1">IF(C2216="","",OFFSET(Zdroj!BT$16,A2212-1,0))</f>
        <v/>
      </c>
      <c r="F2216" s="157"/>
      <c r="G2216" s="158"/>
    </row>
    <row r="2217" spans="1:7" x14ac:dyDescent="0.25">
      <c r="B2217" s="159"/>
      <c r="C2217" s="67" t="str">
        <f ca="1">IF(OFFSET(Zdroj!AN$16,A2212-1,0)=0,"",CONCATENATE("A",$A$2+5," - ",Zdroj!$AN$15))</f>
        <v/>
      </c>
      <c r="D2217" s="65" t="str">
        <f ca="1">IF(C2217="","",CONCATENATE(OFFSET(Zdroj!AN$16,A2212-1,0)," - ",OFFSET(Zdroj!BU$16,A2212-1,0)))</f>
        <v/>
      </c>
      <c r="E2217" s="34" t="str">
        <f ca="1">IF(C2217="","",OFFSET(Zdroj!BV$16,A2212-1,0))</f>
        <v/>
      </c>
      <c r="F2217" s="157"/>
      <c r="G2217" s="158"/>
    </row>
    <row r="2218" spans="1:7" x14ac:dyDescent="0.25">
      <c r="B2218" s="159"/>
      <c r="C2218" s="67" t="str">
        <f ca="1">IF(OFFSET(Zdroj!AO$16,A2212-1,0)=0,"",CONCATENATE("B",$A$2," - ",Zdroj!$AO$15))</f>
        <v/>
      </c>
      <c r="D2218" s="65" t="str">
        <f ca="1">IF(C2218="","",CONCATENATE(OFFSET(Zdroj!AO$16,A2212-1,0)))</f>
        <v/>
      </c>
      <c r="E2218" s="34" t="str">
        <f ca="1">IF(C2218="","",OFFSET(Zdroj!AP$16,A2212-1,0))</f>
        <v/>
      </c>
      <c r="F2218" s="157" t="str">
        <f t="shared" ref="F2218" ca="1" si="514">IF(SUM(E2218:E2226)=0,"",SUM(E2218:E2226))</f>
        <v/>
      </c>
      <c r="G2218" s="158"/>
    </row>
    <row r="2219" spans="1:7" x14ac:dyDescent="0.25">
      <c r="B2219" s="159"/>
      <c r="C2219" s="67" t="str">
        <f ca="1">IF(OFFSET(Zdroj!AQ$16,A2212-1,0)=0,"",CONCATENATE("B",$A$2+1," - ",Zdroj!$AQ$15))</f>
        <v/>
      </c>
      <c r="D2219" s="65" t="str">
        <f ca="1">IF(C2219="","",CONCATENATE(OFFSET(Zdroj!AQ$16,A2212-1,0)))</f>
        <v/>
      </c>
      <c r="E2219" s="34" t="str">
        <f ca="1">IF(C2219="","",OFFSET(Zdroj!AR$16,A2212-1,0))</f>
        <v/>
      </c>
      <c r="F2219" s="157"/>
      <c r="G2219" s="158"/>
    </row>
    <row r="2220" spans="1:7" x14ac:dyDescent="0.25">
      <c r="B2220" s="159"/>
      <c r="C2220" s="67" t="str">
        <f ca="1">IF(OFFSET(Zdroj!AS$16,A2212-1,0)=0,"",CONCATENATE("B",$A$2+2," - ",Zdroj!$AS$15))</f>
        <v/>
      </c>
      <c r="D2220" s="65" t="str">
        <f ca="1">IF(C2220="","",CONCATENATE(OFFSET(Zdroj!AS$16,A2212-1,0)))</f>
        <v/>
      </c>
      <c r="E2220" s="34" t="str">
        <f ca="1">IF(C2220="","",OFFSET(Zdroj!AT$16,A2212-1,0))</f>
        <v/>
      </c>
      <c r="F2220" s="157"/>
      <c r="G2220" s="158"/>
    </row>
    <row r="2221" spans="1:7" x14ac:dyDescent="0.25">
      <c r="B2221" s="159"/>
      <c r="C2221" s="67" t="str">
        <f ca="1">IF(OFFSET(Zdroj!AU$16,A2212-1,0)=0,"",CONCATENATE("B",$A$2+3," - ",Zdroj!$AU$15))</f>
        <v/>
      </c>
      <c r="D2221" s="65" t="str">
        <f ca="1">IF(C2221="","",CONCATENATE(OFFSET(Zdroj!AU$16,A2212-1,0)))</f>
        <v/>
      </c>
      <c r="E2221" s="34" t="str">
        <f ca="1">IF(C2221="","",OFFSET(Zdroj!AV$16,A2212-1,0))</f>
        <v/>
      </c>
      <c r="F2221" s="157"/>
      <c r="G2221" s="158"/>
    </row>
    <row r="2222" spans="1:7" x14ac:dyDescent="0.25">
      <c r="B2222" s="159"/>
      <c r="C2222" s="67" t="str">
        <f ca="1">IF(OFFSET(Zdroj!AW$16,A2212-1,0)=0,"",CONCATENATE("B",$A$2+4," - ",Zdroj!$AW$15))</f>
        <v/>
      </c>
      <c r="D2222" s="65" t="str">
        <f ca="1">IF(C2222="","",CONCATENATE(OFFSET(Zdroj!AW$16,A2212-1,0)))</f>
        <v/>
      </c>
      <c r="E2222" s="34" t="str">
        <f ca="1">IF(C2222="","",OFFSET(Zdroj!AX$16,A2212-1,0))</f>
        <v/>
      </c>
      <c r="F2222" s="157"/>
      <c r="G2222" s="158"/>
    </row>
    <row r="2223" spans="1:7" x14ac:dyDescent="0.25">
      <c r="B2223" s="159"/>
      <c r="C2223" s="67" t="str">
        <f ca="1">IF(OFFSET(Zdroj!AY$16,A2212-1,0)=0,"",CONCATENATE("B",$A$2+5," - ",Zdroj!$AY$15))</f>
        <v/>
      </c>
      <c r="D2223" s="65" t="str">
        <f ca="1">IF(C2223="","",CONCATENATE(OFFSET(Zdroj!AY$16,A2212-1,0)))</f>
        <v/>
      </c>
      <c r="E2223" s="34" t="str">
        <f ca="1">IF(C2223="","",OFFSET(Zdroj!AZ$16,A2212-1,0))</f>
        <v/>
      </c>
      <c r="F2223" s="157"/>
      <c r="G2223" s="158"/>
    </row>
    <row r="2224" spans="1:7" x14ac:dyDescent="0.25">
      <c r="B2224" s="159"/>
      <c r="C2224" s="67" t="str">
        <f ca="1">IF(OFFSET(Zdroj!BA$16,A2212-1,0)=0,"",CONCATENATE("B",$A$2+6," - ",Zdroj!$BA$15))</f>
        <v/>
      </c>
      <c r="D2224" s="65" t="str">
        <f ca="1">IF(C2224="","",CONCATENATE(OFFSET(Zdroj!BA$16,A2212-1,0)))</f>
        <v/>
      </c>
      <c r="E2224" s="34" t="str">
        <f ca="1">IF(C2224="","",OFFSET(Zdroj!BB$16,A2212-1,0))</f>
        <v/>
      </c>
      <c r="F2224" s="157"/>
      <c r="G2224" s="158"/>
    </row>
    <row r="2225" spans="1:7" x14ac:dyDescent="0.25">
      <c r="B2225" s="159"/>
      <c r="C2225" s="67" t="str">
        <f ca="1">IF(OFFSET(Zdroj!BC$16,A2212-1,0)=0,"",CONCATENATE("B",$A$2+7," - ",Zdroj!$BC$15))</f>
        <v/>
      </c>
      <c r="D2225" s="65" t="str">
        <f ca="1">IF(C2225="","",CONCATENATE(OFFSET(Zdroj!BC$16,A2212-1,0)))</f>
        <v/>
      </c>
      <c r="E2225" s="34" t="str">
        <f ca="1">IF(C2225="","",OFFSET(Zdroj!BD$16,A2212-1,0))</f>
        <v/>
      </c>
      <c r="F2225" s="157"/>
      <c r="G2225" s="158"/>
    </row>
    <row r="2226" spans="1:7" x14ac:dyDescent="0.25">
      <c r="B2226" s="159"/>
      <c r="C2226" s="67" t="str">
        <f ca="1">IF(OFFSET(Zdroj!BE$16,A2212-1,0)=0,"",CONCATENATE("B",$A$2+8," - ",Zdroj!$BE$15))</f>
        <v/>
      </c>
      <c r="D2226" s="65" t="str">
        <f ca="1">IF(C2226="","",CONCATENATE(OFFSET(Zdroj!BE$16,A2212-1,0)))</f>
        <v/>
      </c>
      <c r="E2226" s="34" t="str">
        <f ca="1">IF(C2226="","",OFFSET(Zdroj!BF$16,A2212-1,0))</f>
        <v/>
      </c>
      <c r="F2226" s="157"/>
      <c r="G2226" s="158"/>
    </row>
    <row r="2227" spans="1:7" x14ac:dyDescent="0.25">
      <c r="B2227" s="159"/>
      <c r="C2227" s="67" t="str">
        <f ca="1">IF(OFFSET(Zdroj!BG$16,A2212-1,0)=0,"",CONCATENATE("C",$A$2," - ",Zdroj!$BG$15))</f>
        <v/>
      </c>
      <c r="D2227" s="65" t="str">
        <f ca="1">IF(C2227="","",CONCATENATE(OFFSET(Zdroj!BG$16,A2212-1,0)))</f>
        <v/>
      </c>
      <c r="E2227" s="34" t="str">
        <f ca="1">IF(C2227="","",OFFSET(Zdroj!BH$16,A2212-1,0))</f>
        <v/>
      </c>
      <c r="F2227" s="157" t="str">
        <f t="shared" ref="F2227" ca="1" si="515">IF(SUM(E2227:E2228)=0,"",SUM(E2227:E2228))</f>
        <v/>
      </c>
      <c r="G2227" s="158"/>
    </row>
    <row r="2228" spans="1:7" x14ac:dyDescent="0.25">
      <c r="B2228" s="159"/>
      <c r="C2228" s="67" t="str">
        <f ca="1">IF(OFFSET(Zdroj!BI$16,A2212-1,0)=0,"",CONCATENATE("C",$A$2+1," - ",Zdroj!$BI$15))</f>
        <v/>
      </c>
      <c r="D2228" s="65" t="str">
        <f ca="1">IF(C2228="","",CONCATENATE(OFFSET(Zdroj!BI$16,A2212-1,0)))</f>
        <v/>
      </c>
      <c r="E2228" s="34" t="str">
        <f ca="1">IF(C2228="","",OFFSET(Zdroj!BJ$16,A2212-1,0))</f>
        <v/>
      </c>
      <c r="F2228" s="157"/>
      <c r="G2228" s="158"/>
    </row>
    <row r="2229" spans="1:7" x14ac:dyDescent="0.25">
      <c r="A2229">
        <f>SUM((ROW()+15)/17)</f>
        <v>132</v>
      </c>
      <c r="B2229" s="159" t="str">
        <f ca="1">IF(OFFSET(Zdroj!$B$16,A2229-1,0)&gt;0,CONCATENATE(A2229,"
","___ ","
",OFFSET(Zdroj!$B$16,A2229-1,0)),"")</f>
        <v/>
      </c>
      <c r="C2229" s="67" t="str">
        <f ca="1">IF(OFFSET(Zdroj!AI$16,A2229-1,0)=0,"",CONCATENATE("A",$A$2," - ",Zdroj!$AI$15))</f>
        <v/>
      </c>
      <c r="D2229" s="65" t="str">
        <f ca="1">IF(C2229="","",CONCATENATE(OFFSET(Zdroj!AI$16,A2229-1,0)," - ",OFFSET(Zdroj!BK$16,A2229-1,0)))</f>
        <v/>
      </c>
      <c r="E2229" s="34" t="str">
        <f ca="1">IF(C2229="","",OFFSET(Zdroj!BL$16,A2229-1,0))</f>
        <v/>
      </c>
      <c r="F2229" s="157" t="str">
        <f t="shared" ref="F2229" ca="1" si="516">IF(SUM(E2229:E2234)=0,"",SUM(E2229:E2234))</f>
        <v/>
      </c>
      <c r="G2229" s="158" t="str">
        <f t="shared" ref="G2229" ca="1" si="517">IF(SUM(E2229:E2245)=0,"",SUM(E2229:E2245))</f>
        <v/>
      </c>
    </row>
    <row r="2230" spans="1:7" x14ac:dyDescent="0.25">
      <c r="B2230" s="159"/>
      <c r="C2230" s="67" t="str">
        <f ca="1">IF(OFFSET(Zdroj!AJ$16,A2229-1,0)=0,"",CONCATENATE("A",$A$2+1," - ",Zdroj!$AJ$15))</f>
        <v/>
      </c>
      <c r="D2230" s="65" t="str">
        <f ca="1">IF(C2230="","",CONCATENATE(OFFSET(Zdroj!AJ$16,A2229-1,0)," - ",OFFSET(Zdroj!BM$16,A2229-1,0)))</f>
        <v/>
      </c>
      <c r="E2230" s="34" t="str">
        <f ca="1">IF(C2230="","",OFFSET(Zdroj!BN$16,A2229-1,0))</f>
        <v/>
      </c>
      <c r="F2230" s="157"/>
      <c r="G2230" s="158"/>
    </row>
    <row r="2231" spans="1:7" x14ac:dyDescent="0.25">
      <c r="B2231" s="159"/>
      <c r="C2231" s="67" t="str">
        <f ca="1">IF(OFFSET(Zdroj!AK$16,A2229-1,0)=0,"",CONCATENATE("A",$A$2+2," - ",Zdroj!$AK$15))</f>
        <v/>
      </c>
      <c r="D2231" s="65" t="str">
        <f ca="1">IF(C2231="","",CONCATENATE(OFFSET(Zdroj!AK$16,A2229-1,0)," - ",OFFSET(Zdroj!BO$16,A2229-1,0)))</f>
        <v/>
      </c>
      <c r="E2231" s="34" t="str">
        <f ca="1">IF(C2231="","",OFFSET(Zdroj!BP$16,A2229-1,0))</f>
        <v/>
      </c>
      <c r="F2231" s="157"/>
      <c r="G2231" s="158"/>
    </row>
    <row r="2232" spans="1:7" x14ac:dyDescent="0.25">
      <c r="B2232" s="159"/>
      <c r="C2232" s="67" t="str">
        <f ca="1">IF(OFFSET(Zdroj!AL$16,A2229-1,0)=0,"",CONCATENATE("A",$A$2+3," - ",Zdroj!$AL$15))</f>
        <v/>
      </c>
      <c r="D2232" s="65" t="str">
        <f ca="1">IF(C2232="","",CONCATENATE(OFFSET(Zdroj!AL$16,A2229-1,0)," - ",OFFSET(Zdroj!BQ$16,A2229-1,0)))</f>
        <v/>
      </c>
      <c r="E2232" s="34" t="str">
        <f ca="1">IF(C2232="","",OFFSET(Zdroj!BR$16,A2229-1,0))</f>
        <v/>
      </c>
      <c r="F2232" s="157"/>
      <c r="G2232" s="158"/>
    </row>
    <row r="2233" spans="1:7" x14ac:dyDescent="0.25">
      <c r="B2233" s="159"/>
      <c r="C2233" s="67" t="str">
        <f ca="1">IF(OFFSET(Zdroj!AM$16,A2229-1,0)=0,"",CONCATENATE("A",$A$2+4," - ",Zdroj!$AM$15))</f>
        <v/>
      </c>
      <c r="D2233" s="65" t="str">
        <f ca="1">IF(C2233="","",CONCATENATE(OFFSET(Zdroj!AM$16,A2229-1,0)," - ",OFFSET(Zdroj!BS$16,A2229-1,0)))</f>
        <v/>
      </c>
      <c r="E2233" s="34" t="str">
        <f ca="1">IF(C2233="","",OFFSET(Zdroj!BT$16,A2229-1,0))</f>
        <v/>
      </c>
      <c r="F2233" s="157"/>
      <c r="G2233" s="158"/>
    </row>
    <row r="2234" spans="1:7" x14ac:dyDescent="0.25">
      <c r="B2234" s="159"/>
      <c r="C2234" s="67" t="str">
        <f ca="1">IF(OFFSET(Zdroj!AN$16,A2229-1,0)=0,"",CONCATENATE("A",$A$2+5," - ",Zdroj!$AN$15))</f>
        <v/>
      </c>
      <c r="D2234" s="65" t="str">
        <f ca="1">IF(C2234="","",CONCATENATE(OFFSET(Zdroj!AN$16,A2229-1,0)," - ",OFFSET(Zdroj!BU$16,A2229-1,0)))</f>
        <v/>
      </c>
      <c r="E2234" s="34" t="str">
        <f ca="1">IF(C2234="","",OFFSET(Zdroj!BV$16,A2229-1,0))</f>
        <v/>
      </c>
      <c r="F2234" s="157"/>
      <c r="G2234" s="158"/>
    </row>
    <row r="2235" spans="1:7" x14ac:dyDescent="0.25">
      <c r="B2235" s="159"/>
      <c r="C2235" s="67" t="str">
        <f ca="1">IF(OFFSET(Zdroj!AO$16,A2229-1,0)=0,"",CONCATENATE("B",$A$2," - ",Zdroj!$AO$15))</f>
        <v/>
      </c>
      <c r="D2235" s="65" t="str">
        <f ca="1">IF(C2235="","",CONCATENATE(OFFSET(Zdroj!AO$16,A2229-1,0)))</f>
        <v/>
      </c>
      <c r="E2235" s="34" t="str">
        <f ca="1">IF(C2235="","",OFFSET(Zdroj!AP$16,A2229-1,0))</f>
        <v/>
      </c>
      <c r="F2235" s="157" t="str">
        <f t="shared" ref="F2235" ca="1" si="518">IF(SUM(E2235:E2243)=0,"",SUM(E2235:E2243))</f>
        <v/>
      </c>
      <c r="G2235" s="158"/>
    </row>
    <row r="2236" spans="1:7" x14ac:dyDescent="0.25">
      <c r="B2236" s="159"/>
      <c r="C2236" s="67" t="str">
        <f ca="1">IF(OFFSET(Zdroj!AQ$16,A2229-1,0)=0,"",CONCATENATE("B",$A$2+1," - ",Zdroj!$AQ$15))</f>
        <v/>
      </c>
      <c r="D2236" s="65" t="str">
        <f ca="1">IF(C2236="","",CONCATENATE(OFFSET(Zdroj!AQ$16,A2229-1,0)))</f>
        <v/>
      </c>
      <c r="E2236" s="34" t="str">
        <f ca="1">IF(C2236="","",OFFSET(Zdroj!AR$16,A2229-1,0))</f>
        <v/>
      </c>
      <c r="F2236" s="157"/>
      <c r="G2236" s="158"/>
    </row>
    <row r="2237" spans="1:7" x14ac:dyDescent="0.25">
      <c r="B2237" s="159"/>
      <c r="C2237" s="67" t="str">
        <f ca="1">IF(OFFSET(Zdroj!AS$16,A2229-1,0)=0,"",CONCATENATE("B",$A$2+2," - ",Zdroj!$AS$15))</f>
        <v/>
      </c>
      <c r="D2237" s="65" t="str">
        <f ca="1">IF(C2237="","",CONCATENATE(OFFSET(Zdroj!AS$16,A2229-1,0)))</f>
        <v/>
      </c>
      <c r="E2237" s="34" t="str">
        <f ca="1">IF(C2237="","",OFFSET(Zdroj!AT$16,A2229-1,0))</f>
        <v/>
      </c>
      <c r="F2237" s="157"/>
      <c r="G2237" s="158"/>
    </row>
    <row r="2238" spans="1:7" x14ac:dyDescent="0.25">
      <c r="B2238" s="159"/>
      <c r="C2238" s="67" t="str">
        <f ca="1">IF(OFFSET(Zdroj!AU$16,A2229-1,0)=0,"",CONCATENATE("B",$A$2+3," - ",Zdroj!$AU$15))</f>
        <v/>
      </c>
      <c r="D2238" s="65" t="str">
        <f ca="1">IF(C2238="","",CONCATENATE(OFFSET(Zdroj!AU$16,A2229-1,0)))</f>
        <v/>
      </c>
      <c r="E2238" s="34" t="str">
        <f ca="1">IF(C2238="","",OFFSET(Zdroj!AV$16,A2229-1,0))</f>
        <v/>
      </c>
      <c r="F2238" s="157"/>
      <c r="G2238" s="158"/>
    </row>
    <row r="2239" spans="1:7" x14ac:dyDescent="0.25">
      <c r="B2239" s="159"/>
      <c r="C2239" s="67" t="str">
        <f ca="1">IF(OFFSET(Zdroj!AW$16,A2229-1,0)=0,"",CONCATENATE("B",$A$2+4," - ",Zdroj!$AW$15))</f>
        <v/>
      </c>
      <c r="D2239" s="65" t="str">
        <f ca="1">IF(C2239="","",CONCATENATE(OFFSET(Zdroj!AW$16,A2229-1,0)))</f>
        <v/>
      </c>
      <c r="E2239" s="34" t="str">
        <f ca="1">IF(C2239="","",OFFSET(Zdroj!AX$16,A2229-1,0))</f>
        <v/>
      </c>
      <c r="F2239" s="157"/>
      <c r="G2239" s="158"/>
    </row>
    <row r="2240" spans="1:7" x14ac:dyDescent="0.25">
      <c r="B2240" s="159"/>
      <c r="C2240" s="67" t="str">
        <f ca="1">IF(OFFSET(Zdroj!AY$16,A2229-1,0)=0,"",CONCATENATE("B",$A$2+5," - ",Zdroj!$AY$15))</f>
        <v/>
      </c>
      <c r="D2240" s="65" t="str">
        <f ca="1">IF(C2240="","",CONCATENATE(OFFSET(Zdroj!AY$16,A2229-1,0)))</f>
        <v/>
      </c>
      <c r="E2240" s="34" t="str">
        <f ca="1">IF(C2240="","",OFFSET(Zdroj!AZ$16,A2229-1,0))</f>
        <v/>
      </c>
      <c r="F2240" s="157"/>
      <c r="G2240" s="158"/>
    </row>
    <row r="2241" spans="1:7" x14ac:dyDescent="0.25">
      <c r="B2241" s="159"/>
      <c r="C2241" s="67" t="str">
        <f ca="1">IF(OFFSET(Zdroj!BA$16,A2229-1,0)=0,"",CONCATENATE("B",$A$2+6," - ",Zdroj!$BA$15))</f>
        <v/>
      </c>
      <c r="D2241" s="65" t="str">
        <f ca="1">IF(C2241="","",CONCATENATE(OFFSET(Zdroj!BA$16,A2229-1,0)))</f>
        <v/>
      </c>
      <c r="E2241" s="34" t="str">
        <f ca="1">IF(C2241="","",OFFSET(Zdroj!BB$16,A2229-1,0))</f>
        <v/>
      </c>
      <c r="F2241" s="157"/>
      <c r="G2241" s="158"/>
    </row>
    <row r="2242" spans="1:7" x14ac:dyDescent="0.25">
      <c r="B2242" s="159"/>
      <c r="C2242" s="67" t="str">
        <f ca="1">IF(OFFSET(Zdroj!BC$16,A2229-1,0)=0,"",CONCATENATE("B",$A$2+7," - ",Zdroj!$BC$15))</f>
        <v/>
      </c>
      <c r="D2242" s="65" t="str">
        <f ca="1">IF(C2242="","",CONCATENATE(OFFSET(Zdroj!BC$16,A2229-1,0)))</f>
        <v/>
      </c>
      <c r="E2242" s="34" t="str">
        <f ca="1">IF(C2242="","",OFFSET(Zdroj!BD$16,A2229-1,0))</f>
        <v/>
      </c>
      <c r="F2242" s="157"/>
      <c r="G2242" s="158"/>
    </row>
    <row r="2243" spans="1:7" x14ac:dyDescent="0.25">
      <c r="B2243" s="159"/>
      <c r="C2243" s="67" t="str">
        <f ca="1">IF(OFFSET(Zdroj!BE$16,A2229-1,0)=0,"",CONCATENATE("B",$A$2+8," - ",Zdroj!$BE$15))</f>
        <v/>
      </c>
      <c r="D2243" s="65" t="str">
        <f ca="1">IF(C2243="","",CONCATENATE(OFFSET(Zdroj!BE$16,A2229-1,0)))</f>
        <v/>
      </c>
      <c r="E2243" s="34" t="str">
        <f ca="1">IF(C2243="","",OFFSET(Zdroj!BF$16,A2229-1,0))</f>
        <v/>
      </c>
      <c r="F2243" s="157"/>
      <c r="G2243" s="158"/>
    </row>
    <row r="2244" spans="1:7" x14ac:dyDescent="0.25">
      <c r="B2244" s="159"/>
      <c r="C2244" s="67" t="str">
        <f ca="1">IF(OFFSET(Zdroj!BG$16,A2229-1,0)=0,"",CONCATENATE("C",$A$2," - ",Zdroj!$BG$15))</f>
        <v/>
      </c>
      <c r="D2244" s="65" t="str">
        <f ca="1">IF(C2244="","",CONCATENATE(OFFSET(Zdroj!BG$16,A2229-1,0)))</f>
        <v/>
      </c>
      <c r="E2244" s="34" t="str">
        <f ca="1">IF(C2244="","",OFFSET(Zdroj!BH$16,A2229-1,0))</f>
        <v/>
      </c>
      <c r="F2244" s="157" t="str">
        <f t="shared" ref="F2244" ca="1" si="519">IF(SUM(E2244:E2245)=0,"",SUM(E2244:E2245))</f>
        <v/>
      </c>
      <c r="G2244" s="158"/>
    </row>
    <row r="2245" spans="1:7" x14ac:dyDescent="0.25">
      <c r="B2245" s="159"/>
      <c r="C2245" s="67" t="str">
        <f ca="1">IF(OFFSET(Zdroj!BI$16,A2229-1,0)=0,"",CONCATENATE("C",$A$2+1," - ",Zdroj!$BI$15))</f>
        <v/>
      </c>
      <c r="D2245" s="65" t="str">
        <f ca="1">IF(C2245="","",CONCATENATE(OFFSET(Zdroj!BI$16,A2229-1,0)))</f>
        <v/>
      </c>
      <c r="E2245" s="34" t="str">
        <f ca="1">IF(C2245="","",OFFSET(Zdroj!BJ$16,A2229-1,0))</f>
        <v/>
      </c>
      <c r="F2245" s="157"/>
      <c r="G2245" s="158"/>
    </row>
    <row r="2246" spans="1:7" x14ac:dyDescent="0.25">
      <c r="A2246">
        <f>SUM((ROW()+15)/17)</f>
        <v>133</v>
      </c>
      <c r="B2246" s="159" t="str">
        <f ca="1">IF(OFFSET(Zdroj!$B$16,A2246-1,0)&gt;0,CONCATENATE(A2246,"
","___ ","
",OFFSET(Zdroj!$B$16,A2246-1,0)),"")</f>
        <v/>
      </c>
      <c r="C2246" s="67" t="str">
        <f ca="1">IF(OFFSET(Zdroj!AI$16,A2246-1,0)=0,"",CONCATENATE("A",$A$2," - ",Zdroj!$AI$15))</f>
        <v/>
      </c>
      <c r="D2246" s="65" t="str">
        <f ca="1">IF(C2246="","",CONCATENATE(OFFSET(Zdroj!AI$16,A2246-1,0)," - ",OFFSET(Zdroj!BK$16,A2246-1,0)))</f>
        <v/>
      </c>
      <c r="E2246" s="34" t="str">
        <f ca="1">IF(C2246="","",OFFSET(Zdroj!BL$16,A2246-1,0))</f>
        <v/>
      </c>
      <c r="F2246" s="157" t="str">
        <f t="shared" ref="F2246" ca="1" si="520">IF(SUM(E2246:E2251)=0,"",SUM(E2246:E2251))</f>
        <v/>
      </c>
      <c r="G2246" s="158" t="str">
        <f t="shared" ref="G2246" ca="1" si="521">IF(SUM(E2246:E2262)=0,"",SUM(E2246:E2262))</f>
        <v/>
      </c>
    </row>
    <row r="2247" spans="1:7" x14ac:dyDescent="0.25">
      <c r="B2247" s="159"/>
      <c r="C2247" s="67" t="str">
        <f ca="1">IF(OFFSET(Zdroj!AJ$16,A2246-1,0)=0,"",CONCATENATE("A",$A$2+1," - ",Zdroj!$AJ$15))</f>
        <v/>
      </c>
      <c r="D2247" s="65" t="str">
        <f ca="1">IF(C2247="","",CONCATENATE(OFFSET(Zdroj!AJ$16,A2246-1,0)," - ",OFFSET(Zdroj!BM$16,A2246-1,0)))</f>
        <v/>
      </c>
      <c r="E2247" s="34" t="str">
        <f ca="1">IF(C2247="","",OFFSET(Zdroj!BN$16,A2246-1,0))</f>
        <v/>
      </c>
      <c r="F2247" s="157"/>
      <c r="G2247" s="158"/>
    </row>
    <row r="2248" spans="1:7" x14ac:dyDescent="0.25">
      <c r="B2248" s="159"/>
      <c r="C2248" s="67" t="str">
        <f ca="1">IF(OFFSET(Zdroj!AK$16,A2246-1,0)=0,"",CONCATENATE("A",$A$2+2," - ",Zdroj!$AK$15))</f>
        <v/>
      </c>
      <c r="D2248" s="65" t="str">
        <f ca="1">IF(C2248="","",CONCATENATE(OFFSET(Zdroj!AK$16,A2246-1,0)," - ",OFFSET(Zdroj!BO$16,A2246-1,0)))</f>
        <v/>
      </c>
      <c r="E2248" s="34" t="str">
        <f ca="1">IF(C2248="","",OFFSET(Zdroj!BP$16,A2246-1,0))</f>
        <v/>
      </c>
      <c r="F2248" s="157"/>
      <c r="G2248" s="158"/>
    </row>
    <row r="2249" spans="1:7" x14ac:dyDescent="0.25">
      <c r="B2249" s="159"/>
      <c r="C2249" s="67" t="str">
        <f ca="1">IF(OFFSET(Zdroj!AL$16,A2246-1,0)=0,"",CONCATENATE("A",$A$2+3," - ",Zdroj!$AL$15))</f>
        <v/>
      </c>
      <c r="D2249" s="65" t="str">
        <f ca="1">IF(C2249="","",CONCATENATE(OFFSET(Zdroj!AL$16,A2246-1,0)," - ",OFFSET(Zdroj!BQ$16,A2246-1,0)))</f>
        <v/>
      </c>
      <c r="E2249" s="34" t="str">
        <f ca="1">IF(C2249="","",OFFSET(Zdroj!BR$16,A2246-1,0))</f>
        <v/>
      </c>
      <c r="F2249" s="157"/>
      <c r="G2249" s="158"/>
    </row>
    <row r="2250" spans="1:7" x14ac:dyDescent="0.25">
      <c r="B2250" s="159"/>
      <c r="C2250" s="67" t="str">
        <f ca="1">IF(OFFSET(Zdroj!AM$16,A2246-1,0)=0,"",CONCATENATE("A",$A$2+4," - ",Zdroj!$AM$15))</f>
        <v/>
      </c>
      <c r="D2250" s="65" t="str">
        <f ca="1">IF(C2250="","",CONCATENATE(OFFSET(Zdroj!AM$16,A2246-1,0)," - ",OFFSET(Zdroj!BS$16,A2246-1,0)))</f>
        <v/>
      </c>
      <c r="E2250" s="34" t="str">
        <f ca="1">IF(C2250="","",OFFSET(Zdroj!BT$16,A2246-1,0))</f>
        <v/>
      </c>
      <c r="F2250" s="157"/>
      <c r="G2250" s="158"/>
    </row>
    <row r="2251" spans="1:7" x14ac:dyDescent="0.25">
      <c r="B2251" s="159"/>
      <c r="C2251" s="67" t="str">
        <f ca="1">IF(OFFSET(Zdroj!AN$16,A2246-1,0)=0,"",CONCATENATE("A",$A$2+5," - ",Zdroj!$AN$15))</f>
        <v/>
      </c>
      <c r="D2251" s="65" t="str">
        <f ca="1">IF(C2251="","",CONCATENATE(OFFSET(Zdroj!AN$16,A2246-1,0)," - ",OFFSET(Zdroj!BU$16,A2246-1,0)))</f>
        <v/>
      </c>
      <c r="E2251" s="34" t="str">
        <f ca="1">IF(C2251="","",OFFSET(Zdroj!BV$16,A2246-1,0))</f>
        <v/>
      </c>
      <c r="F2251" s="157"/>
      <c r="G2251" s="158"/>
    </row>
    <row r="2252" spans="1:7" x14ac:dyDescent="0.25">
      <c r="B2252" s="159"/>
      <c r="C2252" s="67" t="str">
        <f ca="1">IF(OFFSET(Zdroj!AO$16,A2246-1,0)=0,"",CONCATENATE("B",$A$2," - ",Zdroj!$AO$15))</f>
        <v/>
      </c>
      <c r="D2252" s="65" t="str">
        <f ca="1">IF(C2252="","",CONCATENATE(OFFSET(Zdroj!AO$16,A2246-1,0)))</f>
        <v/>
      </c>
      <c r="E2252" s="34" t="str">
        <f ca="1">IF(C2252="","",OFFSET(Zdroj!AP$16,A2246-1,0))</f>
        <v/>
      </c>
      <c r="F2252" s="157" t="str">
        <f t="shared" ref="F2252" ca="1" si="522">IF(SUM(E2252:E2260)=0,"",SUM(E2252:E2260))</f>
        <v/>
      </c>
      <c r="G2252" s="158"/>
    </row>
    <row r="2253" spans="1:7" x14ac:dyDescent="0.25">
      <c r="B2253" s="159"/>
      <c r="C2253" s="67" t="str">
        <f ca="1">IF(OFFSET(Zdroj!AQ$16,A2246-1,0)=0,"",CONCATENATE("B",$A$2+1," - ",Zdroj!$AQ$15))</f>
        <v/>
      </c>
      <c r="D2253" s="65" t="str">
        <f ca="1">IF(C2253="","",CONCATENATE(OFFSET(Zdroj!AQ$16,A2246-1,0)))</f>
        <v/>
      </c>
      <c r="E2253" s="34" t="str">
        <f ca="1">IF(C2253="","",OFFSET(Zdroj!AR$16,A2246-1,0))</f>
        <v/>
      </c>
      <c r="F2253" s="157"/>
      <c r="G2253" s="158"/>
    </row>
    <row r="2254" spans="1:7" x14ac:dyDescent="0.25">
      <c r="B2254" s="159"/>
      <c r="C2254" s="67" t="str">
        <f ca="1">IF(OFFSET(Zdroj!AS$16,A2246-1,0)=0,"",CONCATENATE("B",$A$2+2," - ",Zdroj!$AS$15))</f>
        <v/>
      </c>
      <c r="D2254" s="65" t="str">
        <f ca="1">IF(C2254="","",CONCATENATE(OFFSET(Zdroj!AS$16,A2246-1,0)))</f>
        <v/>
      </c>
      <c r="E2254" s="34" t="str">
        <f ca="1">IF(C2254="","",OFFSET(Zdroj!AT$16,A2246-1,0))</f>
        <v/>
      </c>
      <c r="F2254" s="157"/>
      <c r="G2254" s="158"/>
    </row>
    <row r="2255" spans="1:7" x14ac:dyDescent="0.25">
      <c r="B2255" s="159"/>
      <c r="C2255" s="67" t="str">
        <f ca="1">IF(OFFSET(Zdroj!AU$16,A2246-1,0)=0,"",CONCATENATE("B",$A$2+3," - ",Zdroj!$AU$15))</f>
        <v/>
      </c>
      <c r="D2255" s="65" t="str">
        <f ca="1">IF(C2255="","",CONCATENATE(OFFSET(Zdroj!AU$16,A2246-1,0)))</f>
        <v/>
      </c>
      <c r="E2255" s="34" t="str">
        <f ca="1">IF(C2255="","",OFFSET(Zdroj!AV$16,A2246-1,0))</f>
        <v/>
      </c>
      <c r="F2255" s="157"/>
      <c r="G2255" s="158"/>
    </row>
    <row r="2256" spans="1:7" x14ac:dyDescent="0.25">
      <c r="B2256" s="159"/>
      <c r="C2256" s="67" t="str">
        <f ca="1">IF(OFFSET(Zdroj!AW$16,A2246-1,0)=0,"",CONCATENATE("B",$A$2+4," - ",Zdroj!$AW$15))</f>
        <v/>
      </c>
      <c r="D2256" s="65" t="str">
        <f ca="1">IF(C2256="","",CONCATENATE(OFFSET(Zdroj!AW$16,A2246-1,0)))</f>
        <v/>
      </c>
      <c r="E2256" s="34" t="str">
        <f ca="1">IF(C2256="","",OFFSET(Zdroj!AX$16,A2246-1,0))</f>
        <v/>
      </c>
      <c r="F2256" s="157"/>
      <c r="G2256" s="158"/>
    </row>
    <row r="2257" spans="1:7" x14ac:dyDescent="0.25">
      <c r="B2257" s="159"/>
      <c r="C2257" s="67" t="str">
        <f ca="1">IF(OFFSET(Zdroj!AY$16,A2246-1,0)=0,"",CONCATENATE("B",$A$2+5," - ",Zdroj!$AY$15))</f>
        <v/>
      </c>
      <c r="D2257" s="65" t="str">
        <f ca="1">IF(C2257="","",CONCATENATE(OFFSET(Zdroj!AY$16,A2246-1,0)))</f>
        <v/>
      </c>
      <c r="E2257" s="34" t="str">
        <f ca="1">IF(C2257="","",OFFSET(Zdroj!AZ$16,A2246-1,0))</f>
        <v/>
      </c>
      <c r="F2257" s="157"/>
      <c r="G2257" s="158"/>
    </row>
    <row r="2258" spans="1:7" x14ac:dyDescent="0.25">
      <c r="B2258" s="159"/>
      <c r="C2258" s="67" t="str">
        <f ca="1">IF(OFFSET(Zdroj!BA$16,A2246-1,0)=0,"",CONCATENATE("B",$A$2+6," - ",Zdroj!$BA$15))</f>
        <v/>
      </c>
      <c r="D2258" s="65" t="str">
        <f ca="1">IF(C2258="","",CONCATENATE(OFFSET(Zdroj!BA$16,A2246-1,0)))</f>
        <v/>
      </c>
      <c r="E2258" s="34" t="str">
        <f ca="1">IF(C2258="","",OFFSET(Zdroj!BB$16,A2246-1,0))</f>
        <v/>
      </c>
      <c r="F2258" s="157"/>
      <c r="G2258" s="158"/>
    </row>
    <row r="2259" spans="1:7" x14ac:dyDescent="0.25">
      <c r="B2259" s="159"/>
      <c r="C2259" s="67" t="str">
        <f ca="1">IF(OFFSET(Zdroj!BC$16,A2246-1,0)=0,"",CONCATENATE("B",$A$2+7," - ",Zdroj!$BC$15))</f>
        <v/>
      </c>
      <c r="D2259" s="65" t="str">
        <f ca="1">IF(C2259="","",CONCATENATE(OFFSET(Zdroj!BC$16,A2246-1,0)))</f>
        <v/>
      </c>
      <c r="E2259" s="34" t="str">
        <f ca="1">IF(C2259="","",OFFSET(Zdroj!BD$16,A2246-1,0))</f>
        <v/>
      </c>
      <c r="F2259" s="157"/>
      <c r="G2259" s="158"/>
    </row>
    <row r="2260" spans="1:7" x14ac:dyDescent="0.25">
      <c r="B2260" s="159"/>
      <c r="C2260" s="67" t="str">
        <f ca="1">IF(OFFSET(Zdroj!BE$16,A2246-1,0)=0,"",CONCATENATE("B",$A$2+8," - ",Zdroj!$BE$15))</f>
        <v/>
      </c>
      <c r="D2260" s="65" t="str">
        <f ca="1">IF(C2260="","",CONCATENATE(OFFSET(Zdroj!BE$16,A2246-1,0)))</f>
        <v/>
      </c>
      <c r="E2260" s="34" t="str">
        <f ca="1">IF(C2260="","",OFFSET(Zdroj!BF$16,A2246-1,0))</f>
        <v/>
      </c>
      <c r="F2260" s="157"/>
      <c r="G2260" s="158"/>
    </row>
    <row r="2261" spans="1:7" x14ac:dyDescent="0.25">
      <c r="B2261" s="159"/>
      <c r="C2261" s="67" t="str">
        <f ca="1">IF(OFFSET(Zdroj!BG$16,A2246-1,0)=0,"",CONCATENATE("C",$A$2," - ",Zdroj!$BG$15))</f>
        <v/>
      </c>
      <c r="D2261" s="65" t="str">
        <f ca="1">IF(C2261="","",CONCATENATE(OFFSET(Zdroj!BG$16,A2246-1,0)))</f>
        <v/>
      </c>
      <c r="E2261" s="34" t="str">
        <f ca="1">IF(C2261="","",OFFSET(Zdroj!BH$16,A2246-1,0))</f>
        <v/>
      </c>
      <c r="F2261" s="157" t="str">
        <f t="shared" ref="F2261" ca="1" si="523">IF(SUM(E2261:E2262)=0,"",SUM(E2261:E2262))</f>
        <v/>
      </c>
      <c r="G2261" s="158"/>
    </row>
    <row r="2262" spans="1:7" x14ac:dyDescent="0.25">
      <c r="B2262" s="159"/>
      <c r="C2262" s="67" t="str">
        <f ca="1">IF(OFFSET(Zdroj!BI$16,A2246-1,0)=0,"",CONCATENATE("C",$A$2+1," - ",Zdroj!$BI$15))</f>
        <v/>
      </c>
      <c r="D2262" s="65" t="str">
        <f ca="1">IF(C2262="","",CONCATENATE(OFFSET(Zdroj!BI$16,A2246-1,0)))</f>
        <v/>
      </c>
      <c r="E2262" s="34" t="str">
        <f ca="1">IF(C2262="","",OFFSET(Zdroj!BJ$16,A2246-1,0))</f>
        <v/>
      </c>
      <c r="F2262" s="157"/>
      <c r="G2262" s="158"/>
    </row>
    <row r="2263" spans="1:7" x14ac:dyDescent="0.25">
      <c r="A2263">
        <f>SUM((ROW()+15)/17)</f>
        <v>134</v>
      </c>
      <c r="B2263" s="159" t="str">
        <f ca="1">IF(OFFSET(Zdroj!$B$16,A2263-1,0)&gt;0,CONCATENATE(A2263,"
","___ ","
",OFFSET(Zdroj!$B$16,A2263-1,0)),"")</f>
        <v/>
      </c>
      <c r="C2263" s="67" t="str">
        <f ca="1">IF(OFFSET(Zdroj!AI$16,A2263-1,0)=0,"",CONCATENATE("A",$A$2," - ",Zdroj!$AI$15))</f>
        <v/>
      </c>
      <c r="D2263" s="65" t="str">
        <f ca="1">IF(C2263="","",CONCATENATE(OFFSET(Zdroj!AI$16,A2263-1,0)," - ",OFFSET(Zdroj!BK$16,A2263-1,0)))</f>
        <v/>
      </c>
      <c r="E2263" s="34" t="str">
        <f ca="1">IF(C2263="","",OFFSET(Zdroj!BL$16,A2263-1,0))</f>
        <v/>
      </c>
      <c r="F2263" s="157" t="str">
        <f t="shared" ref="F2263" ca="1" si="524">IF(SUM(E2263:E2268)=0,"",SUM(E2263:E2268))</f>
        <v/>
      </c>
      <c r="G2263" s="158" t="str">
        <f t="shared" ref="G2263" ca="1" si="525">IF(SUM(E2263:E2279)=0,"",SUM(E2263:E2279))</f>
        <v/>
      </c>
    </row>
    <row r="2264" spans="1:7" x14ac:dyDescent="0.25">
      <c r="B2264" s="159"/>
      <c r="C2264" s="67" t="str">
        <f ca="1">IF(OFFSET(Zdroj!AJ$16,A2263-1,0)=0,"",CONCATENATE("A",$A$2+1," - ",Zdroj!$AJ$15))</f>
        <v/>
      </c>
      <c r="D2264" s="65" t="str">
        <f ca="1">IF(C2264="","",CONCATENATE(OFFSET(Zdroj!AJ$16,A2263-1,0)," - ",OFFSET(Zdroj!BM$16,A2263-1,0)))</f>
        <v/>
      </c>
      <c r="E2264" s="34" t="str">
        <f ca="1">IF(C2264="","",OFFSET(Zdroj!BN$16,A2263-1,0))</f>
        <v/>
      </c>
      <c r="F2264" s="157"/>
      <c r="G2264" s="158"/>
    </row>
    <row r="2265" spans="1:7" x14ac:dyDescent="0.25">
      <c r="B2265" s="159"/>
      <c r="C2265" s="67" t="str">
        <f ca="1">IF(OFFSET(Zdroj!AK$16,A2263-1,0)=0,"",CONCATENATE("A",$A$2+2," - ",Zdroj!$AK$15))</f>
        <v/>
      </c>
      <c r="D2265" s="65" t="str">
        <f ca="1">IF(C2265="","",CONCATENATE(OFFSET(Zdroj!AK$16,A2263-1,0)," - ",OFFSET(Zdroj!BO$16,A2263-1,0)))</f>
        <v/>
      </c>
      <c r="E2265" s="34" t="str">
        <f ca="1">IF(C2265="","",OFFSET(Zdroj!BP$16,A2263-1,0))</f>
        <v/>
      </c>
      <c r="F2265" s="157"/>
      <c r="G2265" s="158"/>
    </row>
    <row r="2266" spans="1:7" x14ac:dyDescent="0.25">
      <c r="B2266" s="159"/>
      <c r="C2266" s="67" t="str">
        <f ca="1">IF(OFFSET(Zdroj!AL$16,A2263-1,0)=0,"",CONCATENATE("A",$A$2+3," - ",Zdroj!$AL$15))</f>
        <v/>
      </c>
      <c r="D2266" s="65" t="str">
        <f ca="1">IF(C2266="","",CONCATENATE(OFFSET(Zdroj!AL$16,A2263-1,0)," - ",OFFSET(Zdroj!BQ$16,A2263-1,0)))</f>
        <v/>
      </c>
      <c r="E2266" s="34" t="str">
        <f ca="1">IF(C2266="","",OFFSET(Zdroj!BR$16,A2263-1,0))</f>
        <v/>
      </c>
      <c r="F2266" s="157"/>
      <c r="G2266" s="158"/>
    </row>
    <row r="2267" spans="1:7" x14ac:dyDescent="0.25">
      <c r="B2267" s="159"/>
      <c r="C2267" s="67" t="str">
        <f ca="1">IF(OFFSET(Zdroj!AM$16,A2263-1,0)=0,"",CONCATENATE("A",$A$2+4," - ",Zdroj!$AM$15))</f>
        <v/>
      </c>
      <c r="D2267" s="65" t="str">
        <f ca="1">IF(C2267="","",CONCATENATE(OFFSET(Zdroj!AM$16,A2263-1,0)," - ",OFFSET(Zdroj!BS$16,A2263-1,0)))</f>
        <v/>
      </c>
      <c r="E2267" s="34" t="str">
        <f ca="1">IF(C2267="","",OFFSET(Zdroj!BT$16,A2263-1,0))</f>
        <v/>
      </c>
      <c r="F2267" s="157"/>
      <c r="G2267" s="158"/>
    </row>
    <row r="2268" spans="1:7" x14ac:dyDescent="0.25">
      <c r="B2268" s="159"/>
      <c r="C2268" s="67" t="str">
        <f ca="1">IF(OFFSET(Zdroj!AN$16,A2263-1,0)=0,"",CONCATENATE("A",$A$2+5," - ",Zdroj!$AN$15))</f>
        <v/>
      </c>
      <c r="D2268" s="65" t="str">
        <f ca="1">IF(C2268="","",CONCATENATE(OFFSET(Zdroj!AN$16,A2263-1,0)," - ",OFFSET(Zdroj!BU$16,A2263-1,0)))</f>
        <v/>
      </c>
      <c r="E2268" s="34" t="str">
        <f ca="1">IF(C2268="","",OFFSET(Zdroj!BV$16,A2263-1,0))</f>
        <v/>
      </c>
      <c r="F2268" s="157"/>
      <c r="G2268" s="158"/>
    </row>
    <row r="2269" spans="1:7" x14ac:dyDescent="0.25">
      <c r="B2269" s="159"/>
      <c r="C2269" s="67" t="str">
        <f ca="1">IF(OFFSET(Zdroj!AO$16,A2263-1,0)=0,"",CONCATENATE("B",$A$2," - ",Zdroj!$AO$15))</f>
        <v/>
      </c>
      <c r="D2269" s="65" t="str">
        <f ca="1">IF(C2269="","",CONCATENATE(OFFSET(Zdroj!AO$16,A2263-1,0)))</f>
        <v/>
      </c>
      <c r="E2269" s="34" t="str">
        <f ca="1">IF(C2269="","",OFFSET(Zdroj!AP$16,A2263-1,0))</f>
        <v/>
      </c>
      <c r="F2269" s="157" t="str">
        <f t="shared" ref="F2269" ca="1" si="526">IF(SUM(E2269:E2277)=0,"",SUM(E2269:E2277))</f>
        <v/>
      </c>
      <c r="G2269" s="158"/>
    </row>
    <row r="2270" spans="1:7" x14ac:dyDescent="0.25">
      <c r="B2270" s="159"/>
      <c r="C2270" s="67" t="str">
        <f ca="1">IF(OFFSET(Zdroj!AQ$16,A2263-1,0)=0,"",CONCATENATE("B",$A$2+1," - ",Zdroj!$AQ$15))</f>
        <v/>
      </c>
      <c r="D2270" s="65" t="str">
        <f ca="1">IF(C2270="","",CONCATENATE(OFFSET(Zdroj!AQ$16,A2263-1,0)))</f>
        <v/>
      </c>
      <c r="E2270" s="34" t="str">
        <f ca="1">IF(C2270="","",OFFSET(Zdroj!AR$16,A2263-1,0))</f>
        <v/>
      </c>
      <c r="F2270" s="157"/>
      <c r="G2270" s="158"/>
    </row>
    <row r="2271" spans="1:7" x14ac:dyDescent="0.25">
      <c r="B2271" s="159"/>
      <c r="C2271" s="67" t="str">
        <f ca="1">IF(OFFSET(Zdroj!AS$16,A2263-1,0)=0,"",CONCATENATE("B",$A$2+2," - ",Zdroj!$AS$15))</f>
        <v/>
      </c>
      <c r="D2271" s="65" t="str">
        <f ca="1">IF(C2271="","",CONCATENATE(OFFSET(Zdroj!AS$16,A2263-1,0)))</f>
        <v/>
      </c>
      <c r="E2271" s="34" t="str">
        <f ca="1">IF(C2271="","",OFFSET(Zdroj!AT$16,A2263-1,0))</f>
        <v/>
      </c>
      <c r="F2271" s="157"/>
      <c r="G2271" s="158"/>
    </row>
    <row r="2272" spans="1:7" x14ac:dyDescent="0.25">
      <c r="B2272" s="159"/>
      <c r="C2272" s="67" t="str">
        <f ca="1">IF(OFFSET(Zdroj!AU$16,A2263-1,0)=0,"",CONCATENATE("B",$A$2+3," - ",Zdroj!$AU$15))</f>
        <v/>
      </c>
      <c r="D2272" s="65" t="str">
        <f ca="1">IF(C2272="","",CONCATENATE(OFFSET(Zdroj!AU$16,A2263-1,0)))</f>
        <v/>
      </c>
      <c r="E2272" s="34" t="str">
        <f ca="1">IF(C2272="","",OFFSET(Zdroj!AV$16,A2263-1,0))</f>
        <v/>
      </c>
      <c r="F2272" s="157"/>
      <c r="G2272" s="158"/>
    </row>
    <row r="2273" spans="1:7" x14ac:dyDescent="0.25">
      <c r="B2273" s="159"/>
      <c r="C2273" s="67" t="str">
        <f ca="1">IF(OFFSET(Zdroj!AW$16,A2263-1,0)=0,"",CONCATENATE("B",$A$2+4," - ",Zdroj!$AW$15))</f>
        <v/>
      </c>
      <c r="D2273" s="65" t="str">
        <f ca="1">IF(C2273="","",CONCATENATE(OFFSET(Zdroj!AW$16,A2263-1,0)))</f>
        <v/>
      </c>
      <c r="E2273" s="34" t="str">
        <f ca="1">IF(C2273="","",OFFSET(Zdroj!AX$16,A2263-1,0))</f>
        <v/>
      </c>
      <c r="F2273" s="157"/>
      <c r="G2273" s="158"/>
    </row>
    <row r="2274" spans="1:7" x14ac:dyDescent="0.25">
      <c r="B2274" s="159"/>
      <c r="C2274" s="67" t="str">
        <f ca="1">IF(OFFSET(Zdroj!AY$16,A2263-1,0)=0,"",CONCATENATE("B",$A$2+5," - ",Zdroj!$AY$15))</f>
        <v/>
      </c>
      <c r="D2274" s="65" t="str">
        <f ca="1">IF(C2274="","",CONCATENATE(OFFSET(Zdroj!AY$16,A2263-1,0)))</f>
        <v/>
      </c>
      <c r="E2274" s="34" t="str">
        <f ca="1">IF(C2274="","",OFFSET(Zdroj!AZ$16,A2263-1,0))</f>
        <v/>
      </c>
      <c r="F2274" s="157"/>
      <c r="G2274" s="158"/>
    </row>
    <row r="2275" spans="1:7" x14ac:dyDescent="0.25">
      <c r="B2275" s="159"/>
      <c r="C2275" s="67" t="str">
        <f ca="1">IF(OFFSET(Zdroj!BA$16,A2263-1,0)=0,"",CONCATENATE("B",$A$2+6," - ",Zdroj!$BA$15))</f>
        <v/>
      </c>
      <c r="D2275" s="65" t="str">
        <f ca="1">IF(C2275="","",CONCATENATE(OFFSET(Zdroj!BA$16,A2263-1,0)))</f>
        <v/>
      </c>
      <c r="E2275" s="34" t="str">
        <f ca="1">IF(C2275="","",OFFSET(Zdroj!BB$16,A2263-1,0))</f>
        <v/>
      </c>
      <c r="F2275" s="157"/>
      <c r="G2275" s="158"/>
    </row>
    <row r="2276" spans="1:7" x14ac:dyDescent="0.25">
      <c r="B2276" s="159"/>
      <c r="C2276" s="67" t="str">
        <f ca="1">IF(OFFSET(Zdroj!BC$16,A2263-1,0)=0,"",CONCATENATE("B",$A$2+7," - ",Zdroj!$BC$15))</f>
        <v/>
      </c>
      <c r="D2276" s="65" t="str">
        <f ca="1">IF(C2276="","",CONCATENATE(OFFSET(Zdroj!BC$16,A2263-1,0)))</f>
        <v/>
      </c>
      <c r="E2276" s="34" t="str">
        <f ca="1">IF(C2276="","",OFFSET(Zdroj!BD$16,A2263-1,0))</f>
        <v/>
      </c>
      <c r="F2276" s="157"/>
      <c r="G2276" s="158"/>
    </row>
    <row r="2277" spans="1:7" x14ac:dyDescent="0.25">
      <c r="B2277" s="159"/>
      <c r="C2277" s="67" t="str">
        <f ca="1">IF(OFFSET(Zdroj!BE$16,A2263-1,0)=0,"",CONCATENATE("B",$A$2+8," - ",Zdroj!$BE$15))</f>
        <v/>
      </c>
      <c r="D2277" s="65" t="str">
        <f ca="1">IF(C2277="","",CONCATENATE(OFFSET(Zdroj!BE$16,A2263-1,0)))</f>
        <v/>
      </c>
      <c r="E2277" s="34" t="str">
        <f ca="1">IF(C2277="","",OFFSET(Zdroj!BF$16,A2263-1,0))</f>
        <v/>
      </c>
      <c r="F2277" s="157"/>
      <c r="G2277" s="158"/>
    </row>
    <row r="2278" spans="1:7" x14ac:dyDescent="0.25">
      <c r="B2278" s="159"/>
      <c r="C2278" s="67" t="str">
        <f ca="1">IF(OFFSET(Zdroj!BG$16,A2263-1,0)=0,"",CONCATENATE("C",$A$2," - ",Zdroj!$BG$15))</f>
        <v/>
      </c>
      <c r="D2278" s="65" t="str">
        <f ca="1">IF(C2278="","",CONCATENATE(OFFSET(Zdroj!BG$16,A2263-1,0)))</f>
        <v/>
      </c>
      <c r="E2278" s="34" t="str">
        <f ca="1">IF(C2278="","",OFFSET(Zdroj!BH$16,A2263-1,0))</f>
        <v/>
      </c>
      <c r="F2278" s="157" t="str">
        <f t="shared" ref="F2278" ca="1" si="527">IF(SUM(E2278:E2279)=0,"",SUM(E2278:E2279))</f>
        <v/>
      </c>
      <c r="G2278" s="158"/>
    </row>
    <row r="2279" spans="1:7" x14ac:dyDescent="0.25">
      <c r="B2279" s="159"/>
      <c r="C2279" s="67" t="str">
        <f ca="1">IF(OFFSET(Zdroj!BI$16,A2263-1,0)=0,"",CONCATENATE("C",$A$2+1," - ",Zdroj!$BI$15))</f>
        <v/>
      </c>
      <c r="D2279" s="65" t="str">
        <f ca="1">IF(C2279="","",CONCATENATE(OFFSET(Zdroj!BI$16,A2263-1,0)))</f>
        <v/>
      </c>
      <c r="E2279" s="34" t="str">
        <f ca="1">IF(C2279="","",OFFSET(Zdroj!BJ$16,A2263-1,0))</f>
        <v/>
      </c>
      <c r="F2279" s="157"/>
      <c r="G2279" s="158"/>
    </row>
    <row r="2280" spans="1:7" x14ac:dyDescent="0.25">
      <c r="A2280">
        <f>SUM((ROW()+15)/17)</f>
        <v>135</v>
      </c>
      <c r="B2280" s="159" t="str">
        <f ca="1">IF(OFFSET(Zdroj!$B$16,A2280-1,0)&gt;0,CONCATENATE(A2280,"
","___ ","
",OFFSET(Zdroj!$B$16,A2280-1,0)),"")</f>
        <v/>
      </c>
      <c r="C2280" s="67" t="str">
        <f ca="1">IF(OFFSET(Zdroj!AI$16,A2280-1,0)=0,"",CONCATENATE("A",$A$2," - ",Zdroj!$AI$15))</f>
        <v/>
      </c>
      <c r="D2280" s="65" t="str">
        <f ca="1">IF(C2280="","",CONCATENATE(OFFSET(Zdroj!AI$16,A2280-1,0)," - ",OFFSET(Zdroj!BK$16,A2280-1,0)))</f>
        <v/>
      </c>
      <c r="E2280" s="34" t="str">
        <f ca="1">IF(C2280="","",OFFSET(Zdroj!BL$16,A2280-1,0))</f>
        <v/>
      </c>
      <c r="F2280" s="157" t="str">
        <f t="shared" ref="F2280" ca="1" si="528">IF(SUM(E2280:E2285)=0,"",SUM(E2280:E2285))</f>
        <v/>
      </c>
      <c r="G2280" s="158" t="str">
        <f t="shared" ref="G2280" ca="1" si="529">IF(SUM(E2280:E2296)=0,"",SUM(E2280:E2296))</f>
        <v/>
      </c>
    </row>
    <row r="2281" spans="1:7" x14ac:dyDescent="0.25">
      <c r="B2281" s="159"/>
      <c r="C2281" s="67" t="str">
        <f ca="1">IF(OFFSET(Zdroj!AJ$16,A2280-1,0)=0,"",CONCATENATE("A",$A$2+1," - ",Zdroj!$AJ$15))</f>
        <v/>
      </c>
      <c r="D2281" s="65" t="str">
        <f ca="1">IF(C2281="","",CONCATENATE(OFFSET(Zdroj!AJ$16,A2280-1,0)," - ",OFFSET(Zdroj!BM$16,A2280-1,0)))</f>
        <v/>
      </c>
      <c r="E2281" s="34" t="str">
        <f ca="1">IF(C2281="","",OFFSET(Zdroj!BN$16,A2280-1,0))</f>
        <v/>
      </c>
      <c r="F2281" s="157"/>
      <c r="G2281" s="158"/>
    </row>
    <row r="2282" spans="1:7" x14ac:dyDescent="0.25">
      <c r="B2282" s="159"/>
      <c r="C2282" s="67" t="str">
        <f ca="1">IF(OFFSET(Zdroj!AK$16,A2280-1,0)=0,"",CONCATENATE("A",$A$2+2," - ",Zdroj!$AK$15))</f>
        <v/>
      </c>
      <c r="D2282" s="65" t="str">
        <f ca="1">IF(C2282="","",CONCATENATE(OFFSET(Zdroj!AK$16,A2280-1,0)," - ",OFFSET(Zdroj!BO$16,A2280-1,0)))</f>
        <v/>
      </c>
      <c r="E2282" s="34" t="str">
        <f ca="1">IF(C2282="","",OFFSET(Zdroj!BP$16,A2280-1,0))</f>
        <v/>
      </c>
      <c r="F2282" s="157"/>
      <c r="G2282" s="158"/>
    </row>
    <row r="2283" spans="1:7" x14ac:dyDescent="0.25">
      <c r="B2283" s="159"/>
      <c r="C2283" s="67" t="str">
        <f ca="1">IF(OFFSET(Zdroj!AL$16,A2280-1,0)=0,"",CONCATENATE("A",$A$2+3," - ",Zdroj!$AL$15))</f>
        <v/>
      </c>
      <c r="D2283" s="65" t="str">
        <f ca="1">IF(C2283="","",CONCATENATE(OFFSET(Zdroj!AL$16,A2280-1,0)," - ",OFFSET(Zdroj!BQ$16,A2280-1,0)))</f>
        <v/>
      </c>
      <c r="E2283" s="34" t="str">
        <f ca="1">IF(C2283="","",OFFSET(Zdroj!BR$16,A2280-1,0))</f>
        <v/>
      </c>
      <c r="F2283" s="157"/>
      <c r="G2283" s="158"/>
    </row>
    <row r="2284" spans="1:7" x14ac:dyDescent="0.25">
      <c r="B2284" s="159"/>
      <c r="C2284" s="67" t="str">
        <f ca="1">IF(OFFSET(Zdroj!AM$16,A2280-1,0)=0,"",CONCATENATE("A",$A$2+4," - ",Zdroj!$AM$15))</f>
        <v/>
      </c>
      <c r="D2284" s="65" t="str">
        <f ca="1">IF(C2284="","",CONCATENATE(OFFSET(Zdroj!AM$16,A2280-1,0)," - ",OFFSET(Zdroj!BS$16,A2280-1,0)))</f>
        <v/>
      </c>
      <c r="E2284" s="34" t="str">
        <f ca="1">IF(C2284="","",OFFSET(Zdroj!BT$16,A2280-1,0))</f>
        <v/>
      </c>
      <c r="F2284" s="157"/>
      <c r="G2284" s="158"/>
    </row>
    <row r="2285" spans="1:7" x14ac:dyDescent="0.25">
      <c r="B2285" s="159"/>
      <c r="C2285" s="67" t="str">
        <f ca="1">IF(OFFSET(Zdroj!AN$16,A2280-1,0)=0,"",CONCATENATE("A",$A$2+5," - ",Zdroj!$AN$15))</f>
        <v/>
      </c>
      <c r="D2285" s="65" t="str">
        <f ca="1">IF(C2285="","",CONCATENATE(OFFSET(Zdroj!AN$16,A2280-1,0)," - ",OFFSET(Zdroj!BU$16,A2280-1,0)))</f>
        <v/>
      </c>
      <c r="E2285" s="34" t="str">
        <f ca="1">IF(C2285="","",OFFSET(Zdroj!BV$16,A2280-1,0))</f>
        <v/>
      </c>
      <c r="F2285" s="157"/>
      <c r="G2285" s="158"/>
    </row>
    <row r="2286" spans="1:7" x14ac:dyDescent="0.25">
      <c r="B2286" s="159"/>
      <c r="C2286" s="67" t="str">
        <f ca="1">IF(OFFSET(Zdroj!AO$16,A2280-1,0)=0,"",CONCATENATE("B",$A$2," - ",Zdroj!$AO$15))</f>
        <v/>
      </c>
      <c r="D2286" s="65" t="str">
        <f ca="1">IF(C2286="","",CONCATENATE(OFFSET(Zdroj!AO$16,A2280-1,0)))</f>
        <v/>
      </c>
      <c r="E2286" s="34" t="str">
        <f ca="1">IF(C2286="","",OFFSET(Zdroj!AP$16,A2280-1,0))</f>
        <v/>
      </c>
      <c r="F2286" s="157" t="str">
        <f t="shared" ref="F2286" ca="1" si="530">IF(SUM(E2286:E2294)=0,"",SUM(E2286:E2294))</f>
        <v/>
      </c>
      <c r="G2286" s="158"/>
    </row>
    <row r="2287" spans="1:7" x14ac:dyDescent="0.25">
      <c r="B2287" s="159"/>
      <c r="C2287" s="67" t="str">
        <f ca="1">IF(OFFSET(Zdroj!AQ$16,A2280-1,0)=0,"",CONCATENATE("B",$A$2+1," - ",Zdroj!$AQ$15))</f>
        <v/>
      </c>
      <c r="D2287" s="65" t="str">
        <f ca="1">IF(C2287="","",CONCATENATE(OFFSET(Zdroj!AQ$16,A2280-1,0)))</f>
        <v/>
      </c>
      <c r="E2287" s="34" t="str">
        <f ca="1">IF(C2287="","",OFFSET(Zdroj!AR$16,A2280-1,0))</f>
        <v/>
      </c>
      <c r="F2287" s="157"/>
      <c r="G2287" s="158"/>
    </row>
    <row r="2288" spans="1:7" x14ac:dyDescent="0.25">
      <c r="B2288" s="159"/>
      <c r="C2288" s="67" t="str">
        <f ca="1">IF(OFFSET(Zdroj!AS$16,A2280-1,0)=0,"",CONCATENATE("B",$A$2+2," - ",Zdroj!$AS$15))</f>
        <v/>
      </c>
      <c r="D2288" s="65" t="str">
        <f ca="1">IF(C2288="","",CONCATENATE(OFFSET(Zdroj!AS$16,A2280-1,0)))</f>
        <v/>
      </c>
      <c r="E2288" s="34" t="str">
        <f ca="1">IF(C2288="","",OFFSET(Zdroj!AT$16,A2280-1,0))</f>
        <v/>
      </c>
      <c r="F2288" s="157"/>
      <c r="G2288" s="158"/>
    </row>
    <row r="2289" spans="1:7" x14ac:dyDescent="0.25">
      <c r="B2289" s="159"/>
      <c r="C2289" s="67" t="str">
        <f ca="1">IF(OFFSET(Zdroj!AU$16,A2280-1,0)=0,"",CONCATENATE("B",$A$2+3," - ",Zdroj!$AU$15))</f>
        <v/>
      </c>
      <c r="D2289" s="65" t="str">
        <f ca="1">IF(C2289="","",CONCATENATE(OFFSET(Zdroj!AU$16,A2280-1,0)))</f>
        <v/>
      </c>
      <c r="E2289" s="34" t="str">
        <f ca="1">IF(C2289="","",OFFSET(Zdroj!AV$16,A2280-1,0))</f>
        <v/>
      </c>
      <c r="F2289" s="157"/>
      <c r="G2289" s="158"/>
    </row>
    <row r="2290" spans="1:7" x14ac:dyDescent="0.25">
      <c r="B2290" s="159"/>
      <c r="C2290" s="67" t="str">
        <f ca="1">IF(OFFSET(Zdroj!AW$16,A2280-1,0)=0,"",CONCATENATE("B",$A$2+4," - ",Zdroj!$AW$15))</f>
        <v/>
      </c>
      <c r="D2290" s="65" t="str">
        <f ca="1">IF(C2290="","",CONCATENATE(OFFSET(Zdroj!AW$16,A2280-1,0)))</f>
        <v/>
      </c>
      <c r="E2290" s="34" t="str">
        <f ca="1">IF(C2290="","",OFFSET(Zdroj!AX$16,A2280-1,0))</f>
        <v/>
      </c>
      <c r="F2290" s="157"/>
      <c r="G2290" s="158"/>
    </row>
    <row r="2291" spans="1:7" x14ac:dyDescent="0.25">
      <c r="B2291" s="159"/>
      <c r="C2291" s="67" t="str">
        <f ca="1">IF(OFFSET(Zdroj!AY$16,A2280-1,0)=0,"",CONCATENATE("B",$A$2+5," - ",Zdroj!$AY$15))</f>
        <v/>
      </c>
      <c r="D2291" s="65" t="str">
        <f ca="1">IF(C2291="","",CONCATENATE(OFFSET(Zdroj!AY$16,A2280-1,0)))</f>
        <v/>
      </c>
      <c r="E2291" s="34" t="str">
        <f ca="1">IF(C2291="","",OFFSET(Zdroj!AZ$16,A2280-1,0))</f>
        <v/>
      </c>
      <c r="F2291" s="157"/>
      <c r="G2291" s="158"/>
    </row>
    <row r="2292" spans="1:7" x14ac:dyDescent="0.25">
      <c r="B2292" s="159"/>
      <c r="C2292" s="67" t="str">
        <f ca="1">IF(OFFSET(Zdroj!BA$16,A2280-1,0)=0,"",CONCATENATE("B",$A$2+6," - ",Zdroj!$BA$15))</f>
        <v/>
      </c>
      <c r="D2292" s="65" t="str">
        <f ca="1">IF(C2292="","",CONCATENATE(OFFSET(Zdroj!BA$16,A2280-1,0)))</f>
        <v/>
      </c>
      <c r="E2292" s="34" t="str">
        <f ca="1">IF(C2292="","",OFFSET(Zdroj!BB$16,A2280-1,0))</f>
        <v/>
      </c>
      <c r="F2292" s="157"/>
      <c r="G2292" s="158"/>
    </row>
    <row r="2293" spans="1:7" x14ac:dyDescent="0.25">
      <c r="B2293" s="159"/>
      <c r="C2293" s="67" t="str">
        <f ca="1">IF(OFFSET(Zdroj!BC$16,A2280-1,0)=0,"",CONCATENATE("B",$A$2+7," - ",Zdroj!$BC$15))</f>
        <v/>
      </c>
      <c r="D2293" s="65" t="str">
        <f ca="1">IF(C2293="","",CONCATENATE(OFFSET(Zdroj!BC$16,A2280-1,0)))</f>
        <v/>
      </c>
      <c r="E2293" s="34" t="str">
        <f ca="1">IF(C2293="","",OFFSET(Zdroj!BD$16,A2280-1,0))</f>
        <v/>
      </c>
      <c r="F2293" s="157"/>
      <c r="G2293" s="158"/>
    </row>
    <row r="2294" spans="1:7" x14ac:dyDescent="0.25">
      <c r="B2294" s="159"/>
      <c r="C2294" s="67" t="str">
        <f ca="1">IF(OFFSET(Zdroj!BE$16,A2280-1,0)=0,"",CONCATENATE("B",$A$2+8," - ",Zdroj!$BE$15))</f>
        <v/>
      </c>
      <c r="D2294" s="65" t="str">
        <f ca="1">IF(C2294="","",CONCATENATE(OFFSET(Zdroj!BE$16,A2280-1,0)))</f>
        <v/>
      </c>
      <c r="E2294" s="34" t="str">
        <f ca="1">IF(C2294="","",OFFSET(Zdroj!BF$16,A2280-1,0))</f>
        <v/>
      </c>
      <c r="F2294" s="157"/>
      <c r="G2294" s="158"/>
    </row>
    <row r="2295" spans="1:7" x14ac:dyDescent="0.25">
      <c r="B2295" s="159"/>
      <c r="C2295" s="67" t="str">
        <f ca="1">IF(OFFSET(Zdroj!BG$16,A2280-1,0)=0,"",CONCATENATE("C",$A$2," - ",Zdroj!$BG$15))</f>
        <v/>
      </c>
      <c r="D2295" s="65" t="str">
        <f ca="1">IF(C2295="","",CONCATENATE(OFFSET(Zdroj!BG$16,A2280-1,0)))</f>
        <v/>
      </c>
      <c r="E2295" s="34" t="str">
        <f ca="1">IF(C2295="","",OFFSET(Zdroj!BH$16,A2280-1,0))</f>
        <v/>
      </c>
      <c r="F2295" s="157" t="str">
        <f t="shared" ref="F2295" ca="1" si="531">IF(SUM(E2295:E2296)=0,"",SUM(E2295:E2296))</f>
        <v/>
      </c>
      <c r="G2295" s="158"/>
    </row>
    <row r="2296" spans="1:7" x14ac:dyDescent="0.25">
      <c r="B2296" s="159"/>
      <c r="C2296" s="67" t="str">
        <f ca="1">IF(OFFSET(Zdroj!BI$16,A2280-1,0)=0,"",CONCATENATE("C",$A$2+1," - ",Zdroj!$BI$15))</f>
        <v/>
      </c>
      <c r="D2296" s="65" t="str">
        <f ca="1">IF(C2296="","",CONCATENATE(OFFSET(Zdroj!BI$16,A2280-1,0)))</f>
        <v/>
      </c>
      <c r="E2296" s="34" t="str">
        <f ca="1">IF(C2296="","",OFFSET(Zdroj!BJ$16,A2280-1,0))</f>
        <v/>
      </c>
      <c r="F2296" s="157"/>
      <c r="G2296" s="158"/>
    </row>
    <row r="2297" spans="1:7" x14ac:dyDescent="0.25">
      <c r="A2297">
        <f>SUM((ROW()+15)/17)</f>
        <v>136</v>
      </c>
      <c r="B2297" s="159" t="str">
        <f ca="1">IF(OFFSET(Zdroj!$B$16,A2297-1,0)&gt;0,CONCATENATE(A2297,"
","___ ","
",OFFSET(Zdroj!$B$16,A2297-1,0)),"")</f>
        <v/>
      </c>
      <c r="C2297" s="67" t="str">
        <f ca="1">IF(OFFSET(Zdroj!AI$16,A2297-1,0)=0,"",CONCATENATE("A",$A$2," - ",Zdroj!$AI$15))</f>
        <v/>
      </c>
      <c r="D2297" s="65" t="str">
        <f ca="1">IF(C2297="","",CONCATENATE(OFFSET(Zdroj!AI$16,A2297-1,0)," - ",OFFSET(Zdroj!BK$16,A2297-1,0)))</f>
        <v/>
      </c>
      <c r="E2297" s="34" t="str">
        <f ca="1">IF(C2297="","",OFFSET(Zdroj!BL$16,A2297-1,0))</f>
        <v/>
      </c>
      <c r="F2297" s="157" t="str">
        <f t="shared" ref="F2297" ca="1" si="532">IF(SUM(E2297:E2302)=0,"",SUM(E2297:E2302))</f>
        <v/>
      </c>
      <c r="G2297" s="158" t="str">
        <f t="shared" ref="G2297" ca="1" si="533">IF(SUM(E2297:E2313)=0,"",SUM(E2297:E2313))</f>
        <v/>
      </c>
    </row>
    <row r="2298" spans="1:7" x14ac:dyDescent="0.25">
      <c r="B2298" s="159"/>
      <c r="C2298" s="67" t="str">
        <f ca="1">IF(OFFSET(Zdroj!AJ$16,A2297-1,0)=0,"",CONCATENATE("A",$A$2+1," - ",Zdroj!$AJ$15))</f>
        <v/>
      </c>
      <c r="D2298" s="65" t="str">
        <f ca="1">IF(C2298="","",CONCATENATE(OFFSET(Zdroj!AJ$16,A2297-1,0)," - ",OFFSET(Zdroj!BM$16,A2297-1,0)))</f>
        <v/>
      </c>
      <c r="E2298" s="34" t="str">
        <f ca="1">IF(C2298="","",OFFSET(Zdroj!BN$16,A2297-1,0))</f>
        <v/>
      </c>
      <c r="F2298" s="157"/>
      <c r="G2298" s="158"/>
    </row>
    <row r="2299" spans="1:7" x14ac:dyDescent="0.25">
      <c r="B2299" s="159"/>
      <c r="C2299" s="67" t="str">
        <f ca="1">IF(OFFSET(Zdroj!AK$16,A2297-1,0)=0,"",CONCATENATE("A",$A$2+2," - ",Zdroj!$AK$15))</f>
        <v/>
      </c>
      <c r="D2299" s="65" t="str">
        <f ca="1">IF(C2299="","",CONCATENATE(OFFSET(Zdroj!AK$16,A2297-1,0)," - ",OFFSET(Zdroj!BO$16,A2297-1,0)))</f>
        <v/>
      </c>
      <c r="E2299" s="34" t="str">
        <f ca="1">IF(C2299="","",OFFSET(Zdroj!BP$16,A2297-1,0))</f>
        <v/>
      </c>
      <c r="F2299" s="157"/>
      <c r="G2299" s="158"/>
    </row>
    <row r="2300" spans="1:7" x14ac:dyDescent="0.25">
      <c r="B2300" s="159"/>
      <c r="C2300" s="67" t="str">
        <f ca="1">IF(OFFSET(Zdroj!AL$16,A2297-1,0)=0,"",CONCATENATE("A",$A$2+3," - ",Zdroj!$AL$15))</f>
        <v/>
      </c>
      <c r="D2300" s="65" t="str">
        <f ca="1">IF(C2300="","",CONCATENATE(OFFSET(Zdroj!AL$16,A2297-1,0)," - ",OFFSET(Zdroj!BQ$16,A2297-1,0)))</f>
        <v/>
      </c>
      <c r="E2300" s="34" t="str">
        <f ca="1">IF(C2300="","",OFFSET(Zdroj!BR$16,A2297-1,0))</f>
        <v/>
      </c>
      <c r="F2300" s="157"/>
      <c r="G2300" s="158"/>
    </row>
    <row r="2301" spans="1:7" x14ac:dyDescent="0.25">
      <c r="B2301" s="159"/>
      <c r="C2301" s="67" t="str">
        <f ca="1">IF(OFFSET(Zdroj!AM$16,A2297-1,0)=0,"",CONCATENATE("A",$A$2+4," - ",Zdroj!$AM$15))</f>
        <v/>
      </c>
      <c r="D2301" s="65" t="str">
        <f ca="1">IF(C2301="","",CONCATENATE(OFFSET(Zdroj!AM$16,A2297-1,0)," - ",OFFSET(Zdroj!BS$16,A2297-1,0)))</f>
        <v/>
      </c>
      <c r="E2301" s="34" t="str">
        <f ca="1">IF(C2301="","",OFFSET(Zdroj!BT$16,A2297-1,0))</f>
        <v/>
      </c>
      <c r="F2301" s="157"/>
      <c r="G2301" s="158"/>
    </row>
    <row r="2302" spans="1:7" x14ac:dyDescent="0.25">
      <c r="B2302" s="159"/>
      <c r="C2302" s="67" t="str">
        <f ca="1">IF(OFFSET(Zdroj!AN$16,A2297-1,0)=0,"",CONCATENATE("A",$A$2+5," - ",Zdroj!$AN$15))</f>
        <v/>
      </c>
      <c r="D2302" s="65" t="str">
        <f ca="1">IF(C2302="","",CONCATENATE(OFFSET(Zdroj!AN$16,A2297-1,0)," - ",OFFSET(Zdroj!BU$16,A2297-1,0)))</f>
        <v/>
      </c>
      <c r="E2302" s="34" t="str">
        <f ca="1">IF(C2302="","",OFFSET(Zdroj!BV$16,A2297-1,0))</f>
        <v/>
      </c>
      <c r="F2302" s="157"/>
      <c r="G2302" s="158"/>
    </row>
    <row r="2303" spans="1:7" x14ac:dyDescent="0.25">
      <c r="B2303" s="159"/>
      <c r="C2303" s="67" t="str">
        <f ca="1">IF(OFFSET(Zdroj!AO$16,A2297-1,0)=0,"",CONCATENATE("B",$A$2," - ",Zdroj!$AO$15))</f>
        <v/>
      </c>
      <c r="D2303" s="65" t="str">
        <f ca="1">IF(C2303="","",CONCATENATE(OFFSET(Zdroj!AO$16,A2297-1,0)))</f>
        <v/>
      </c>
      <c r="E2303" s="34" t="str">
        <f ca="1">IF(C2303="","",OFFSET(Zdroj!AP$16,A2297-1,0))</f>
        <v/>
      </c>
      <c r="F2303" s="157" t="str">
        <f t="shared" ref="F2303" ca="1" si="534">IF(SUM(E2303:E2311)=0,"",SUM(E2303:E2311))</f>
        <v/>
      </c>
      <c r="G2303" s="158"/>
    </row>
    <row r="2304" spans="1:7" x14ac:dyDescent="0.25">
      <c r="B2304" s="159"/>
      <c r="C2304" s="67" t="str">
        <f ca="1">IF(OFFSET(Zdroj!AQ$16,A2297-1,0)=0,"",CONCATENATE("B",$A$2+1," - ",Zdroj!$AQ$15))</f>
        <v/>
      </c>
      <c r="D2304" s="65" t="str">
        <f ca="1">IF(C2304="","",CONCATENATE(OFFSET(Zdroj!AQ$16,A2297-1,0)))</f>
        <v/>
      </c>
      <c r="E2304" s="34" t="str">
        <f ca="1">IF(C2304="","",OFFSET(Zdroj!AR$16,A2297-1,0))</f>
        <v/>
      </c>
      <c r="F2304" s="157"/>
      <c r="G2304" s="158"/>
    </row>
    <row r="2305" spans="1:7" x14ac:dyDescent="0.25">
      <c r="B2305" s="159"/>
      <c r="C2305" s="67" t="str">
        <f ca="1">IF(OFFSET(Zdroj!AS$16,A2297-1,0)=0,"",CONCATENATE("B",$A$2+2," - ",Zdroj!$AS$15))</f>
        <v/>
      </c>
      <c r="D2305" s="65" t="str">
        <f ca="1">IF(C2305="","",CONCATENATE(OFFSET(Zdroj!AS$16,A2297-1,0)))</f>
        <v/>
      </c>
      <c r="E2305" s="34" t="str">
        <f ca="1">IF(C2305="","",OFFSET(Zdroj!AT$16,A2297-1,0))</f>
        <v/>
      </c>
      <c r="F2305" s="157"/>
      <c r="G2305" s="158"/>
    </row>
    <row r="2306" spans="1:7" x14ac:dyDescent="0.25">
      <c r="B2306" s="159"/>
      <c r="C2306" s="67" t="str">
        <f ca="1">IF(OFFSET(Zdroj!AU$16,A2297-1,0)=0,"",CONCATENATE("B",$A$2+3," - ",Zdroj!$AU$15))</f>
        <v/>
      </c>
      <c r="D2306" s="65" t="str">
        <f ca="1">IF(C2306="","",CONCATENATE(OFFSET(Zdroj!AU$16,A2297-1,0)))</f>
        <v/>
      </c>
      <c r="E2306" s="34" t="str">
        <f ca="1">IF(C2306="","",OFFSET(Zdroj!AV$16,A2297-1,0))</f>
        <v/>
      </c>
      <c r="F2306" s="157"/>
      <c r="G2306" s="158"/>
    </row>
    <row r="2307" spans="1:7" x14ac:dyDescent="0.25">
      <c r="B2307" s="159"/>
      <c r="C2307" s="67" t="str">
        <f ca="1">IF(OFFSET(Zdroj!AW$16,A2297-1,0)=0,"",CONCATENATE("B",$A$2+4," - ",Zdroj!$AW$15))</f>
        <v/>
      </c>
      <c r="D2307" s="65" t="str">
        <f ca="1">IF(C2307="","",CONCATENATE(OFFSET(Zdroj!AW$16,A2297-1,0)))</f>
        <v/>
      </c>
      <c r="E2307" s="34" t="str">
        <f ca="1">IF(C2307="","",OFFSET(Zdroj!AX$16,A2297-1,0))</f>
        <v/>
      </c>
      <c r="F2307" s="157"/>
      <c r="G2307" s="158"/>
    </row>
    <row r="2308" spans="1:7" x14ac:dyDescent="0.25">
      <c r="B2308" s="159"/>
      <c r="C2308" s="67" t="str">
        <f ca="1">IF(OFFSET(Zdroj!AY$16,A2297-1,0)=0,"",CONCATENATE("B",$A$2+5," - ",Zdroj!$AY$15))</f>
        <v/>
      </c>
      <c r="D2308" s="65" t="str">
        <f ca="1">IF(C2308="","",CONCATENATE(OFFSET(Zdroj!AY$16,A2297-1,0)))</f>
        <v/>
      </c>
      <c r="E2308" s="34" t="str">
        <f ca="1">IF(C2308="","",OFFSET(Zdroj!AZ$16,A2297-1,0))</f>
        <v/>
      </c>
      <c r="F2308" s="157"/>
      <c r="G2308" s="158"/>
    </row>
    <row r="2309" spans="1:7" x14ac:dyDescent="0.25">
      <c r="B2309" s="159"/>
      <c r="C2309" s="67" t="str">
        <f ca="1">IF(OFFSET(Zdroj!BA$16,A2297-1,0)=0,"",CONCATENATE("B",$A$2+6," - ",Zdroj!$BA$15))</f>
        <v/>
      </c>
      <c r="D2309" s="65" t="str">
        <f ca="1">IF(C2309="","",CONCATENATE(OFFSET(Zdroj!BA$16,A2297-1,0)))</f>
        <v/>
      </c>
      <c r="E2309" s="34" t="str">
        <f ca="1">IF(C2309="","",OFFSET(Zdroj!BB$16,A2297-1,0))</f>
        <v/>
      </c>
      <c r="F2309" s="157"/>
      <c r="G2309" s="158"/>
    </row>
    <row r="2310" spans="1:7" x14ac:dyDescent="0.25">
      <c r="B2310" s="159"/>
      <c r="C2310" s="67" t="str">
        <f ca="1">IF(OFFSET(Zdroj!BC$16,A2297-1,0)=0,"",CONCATENATE("B",$A$2+7," - ",Zdroj!$BC$15))</f>
        <v/>
      </c>
      <c r="D2310" s="65" t="str">
        <f ca="1">IF(C2310="","",CONCATENATE(OFFSET(Zdroj!BC$16,A2297-1,0)))</f>
        <v/>
      </c>
      <c r="E2310" s="34" t="str">
        <f ca="1">IF(C2310="","",OFFSET(Zdroj!BD$16,A2297-1,0))</f>
        <v/>
      </c>
      <c r="F2310" s="157"/>
      <c r="G2310" s="158"/>
    </row>
    <row r="2311" spans="1:7" x14ac:dyDescent="0.25">
      <c r="B2311" s="159"/>
      <c r="C2311" s="67" t="str">
        <f ca="1">IF(OFFSET(Zdroj!BE$16,A2297-1,0)=0,"",CONCATENATE("B",$A$2+8," - ",Zdroj!$BE$15))</f>
        <v/>
      </c>
      <c r="D2311" s="65" t="str">
        <f ca="1">IF(C2311="","",CONCATENATE(OFFSET(Zdroj!BE$16,A2297-1,0)))</f>
        <v/>
      </c>
      <c r="E2311" s="34" t="str">
        <f ca="1">IF(C2311="","",OFFSET(Zdroj!BF$16,A2297-1,0))</f>
        <v/>
      </c>
      <c r="F2311" s="157"/>
      <c r="G2311" s="158"/>
    </row>
    <row r="2312" spans="1:7" x14ac:dyDescent="0.25">
      <c r="B2312" s="159"/>
      <c r="C2312" s="67" t="str">
        <f ca="1">IF(OFFSET(Zdroj!BG$16,A2297-1,0)=0,"",CONCATENATE("C",$A$2," - ",Zdroj!$BG$15))</f>
        <v/>
      </c>
      <c r="D2312" s="65" t="str">
        <f ca="1">IF(C2312="","",CONCATENATE(OFFSET(Zdroj!BG$16,A2297-1,0)))</f>
        <v/>
      </c>
      <c r="E2312" s="34" t="str">
        <f ca="1">IF(C2312="","",OFFSET(Zdroj!BH$16,A2297-1,0))</f>
        <v/>
      </c>
      <c r="F2312" s="157" t="str">
        <f t="shared" ref="F2312" ca="1" si="535">IF(SUM(E2312:E2313)=0,"",SUM(E2312:E2313))</f>
        <v/>
      </c>
      <c r="G2312" s="158"/>
    </row>
    <row r="2313" spans="1:7" x14ac:dyDescent="0.25">
      <c r="B2313" s="159"/>
      <c r="C2313" s="67" t="str">
        <f ca="1">IF(OFFSET(Zdroj!BI$16,A2297-1,0)=0,"",CONCATENATE("C",$A$2+1," - ",Zdroj!$BI$15))</f>
        <v/>
      </c>
      <c r="D2313" s="65" t="str">
        <f ca="1">IF(C2313="","",CONCATENATE(OFFSET(Zdroj!BI$16,A2297-1,0)))</f>
        <v/>
      </c>
      <c r="E2313" s="34" t="str">
        <f ca="1">IF(C2313="","",OFFSET(Zdroj!BJ$16,A2297-1,0))</f>
        <v/>
      </c>
      <c r="F2313" s="157"/>
      <c r="G2313" s="158"/>
    </row>
    <row r="2314" spans="1:7" x14ac:dyDescent="0.25">
      <c r="A2314">
        <f>SUM((ROW()+15)/17)</f>
        <v>137</v>
      </c>
      <c r="B2314" s="159" t="str">
        <f ca="1">IF(OFFSET(Zdroj!$B$16,A2314-1,0)&gt;0,CONCATENATE(A2314,"
","___ ","
",OFFSET(Zdroj!$B$16,A2314-1,0)),"")</f>
        <v/>
      </c>
      <c r="C2314" s="67" t="str">
        <f ca="1">IF(OFFSET(Zdroj!AI$16,A2314-1,0)=0,"",CONCATENATE("A",$A$2," - ",Zdroj!$AI$15))</f>
        <v/>
      </c>
      <c r="D2314" s="65" t="str">
        <f ca="1">IF(C2314="","",CONCATENATE(OFFSET(Zdroj!AI$16,A2314-1,0)," - ",OFFSET(Zdroj!BK$16,A2314-1,0)))</f>
        <v/>
      </c>
      <c r="E2314" s="34" t="str">
        <f ca="1">IF(C2314="","",OFFSET(Zdroj!BL$16,A2314-1,0))</f>
        <v/>
      </c>
      <c r="F2314" s="157" t="str">
        <f t="shared" ref="F2314" ca="1" si="536">IF(SUM(E2314:E2319)=0,"",SUM(E2314:E2319))</f>
        <v/>
      </c>
      <c r="G2314" s="158" t="str">
        <f t="shared" ref="G2314" ca="1" si="537">IF(SUM(E2314:E2330)=0,"",SUM(E2314:E2330))</f>
        <v/>
      </c>
    </row>
    <row r="2315" spans="1:7" x14ac:dyDescent="0.25">
      <c r="B2315" s="159"/>
      <c r="C2315" s="67" t="str">
        <f ca="1">IF(OFFSET(Zdroj!AJ$16,A2314-1,0)=0,"",CONCATENATE("A",$A$2+1," - ",Zdroj!$AJ$15))</f>
        <v/>
      </c>
      <c r="D2315" s="65" t="str">
        <f ca="1">IF(C2315="","",CONCATENATE(OFFSET(Zdroj!AJ$16,A2314-1,0)," - ",OFFSET(Zdroj!BM$16,A2314-1,0)))</f>
        <v/>
      </c>
      <c r="E2315" s="34" t="str">
        <f ca="1">IF(C2315="","",OFFSET(Zdroj!BN$16,A2314-1,0))</f>
        <v/>
      </c>
      <c r="F2315" s="157"/>
      <c r="G2315" s="158"/>
    </row>
    <row r="2316" spans="1:7" x14ac:dyDescent="0.25">
      <c r="B2316" s="159"/>
      <c r="C2316" s="67" t="str">
        <f ca="1">IF(OFFSET(Zdroj!AK$16,A2314-1,0)=0,"",CONCATENATE("A",$A$2+2," - ",Zdroj!$AK$15))</f>
        <v/>
      </c>
      <c r="D2316" s="65" t="str">
        <f ca="1">IF(C2316="","",CONCATENATE(OFFSET(Zdroj!AK$16,A2314-1,0)," - ",OFFSET(Zdroj!BO$16,A2314-1,0)))</f>
        <v/>
      </c>
      <c r="E2316" s="34" t="str">
        <f ca="1">IF(C2316="","",OFFSET(Zdroj!BP$16,A2314-1,0))</f>
        <v/>
      </c>
      <c r="F2316" s="157"/>
      <c r="G2316" s="158"/>
    </row>
    <row r="2317" spans="1:7" x14ac:dyDescent="0.25">
      <c r="B2317" s="159"/>
      <c r="C2317" s="67" t="str">
        <f ca="1">IF(OFFSET(Zdroj!AL$16,A2314-1,0)=0,"",CONCATENATE("A",$A$2+3," - ",Zdroj!$AL$15))</f>
        <v/>
      </c>
      <c r="D2317" s="65" t="str">
        <f ca="1">IF(C2317="","",CONCATENATE(OFFSET(Zdroj!AL$16,A2314-1,0)," - ",OFFSET(Zdroj!BQ$16,A2314-1,0)))</f>
        <v/>
      </c>
      <c r="E2317" s="34" t="str">
        <f ca="1">IF(C2317="","",OFFSET(Zdroj!BR$16,A2314-1,0))</f>
        <v/>
      </c>
      <c r="F2317" s="157"/>
      <c r="G2317" s="158"/>
    </row>
    <row r="2318" spans="1:7" x14ac:dyDescent="0.25">
      <c r="B2318" s="159"/>
      <c r="C2318" s="67" t="str">
        <f ca="1">IF(OFFSET(Zdroj!AM$16,A2314-1,0)=0,"",CONCATENATE("A",$A$2+4," - ",Zdroj!$AM$15))</f>
        <v/>
      </c>
      <c r="D2318" s="65" t="str">
        <f ca="1">IF(C2318="","",CONCATENATE(OFFSET(Zdroj!AM$16,A2314-1,0)," - ",OFFSET(Zdroj!BS$16,A2314-1,0)))</f>
        <v/>
      </c>
      <c r="E2318" s="34" t="str">
        <f ca="1">IF(C2318="","",OFFSET(Zdroj!BT$16,A2314-1,0))</f>
        <v/>
      </c>
      <c r="F2318" s="157"/>
      <c r="G2318" s="158"/>
    </row>
    <row r="2319" spans="1:7" x14ac:dyDescent="0.25">
      <c r="B2319" s="159"/>
      <c r="C2319" s="67" t="str">
        <f ca="1">IF(OFFSET(Zdroj!AN$16,A2314-1,0)=0,"",CONCATENATE("A",$A$2+5," - ",Zdroj!$AN$15))</f>
        <v/>
      </c>
      <c r="D2319" s="65" t="str">
        <f ca="1">IF(C2319="","",CONCATENATE(OFFSET(Zdroj!AN$16,A2314-1,0)," - ",OFFSET(Zdroj!BU$16,A2314-1,0)))</f>
        <v/>
      </c>
      <c r="E2319" s="34" t="str">
        <f ca="1">IF(C2319="","",OFFSET(Zdroj!BV$16,A2314-1,0))</f>
        <v/>
      </c>
      <c r="F2319" s="157"/>
      <c r="G2319" s="158"/>
    </row>
    <row r="2320" spans="1:7" x14ac:dyDescent="0.25">
      <c r="B2320" s="159"/>
      <c r="C2320" s="67" t="str">
        <f ca="1">IF(OFFSET(Zdroj!AO$16,A2314-1,0)=0,"",CONCATENATE("B",$A$2," - ",Zdroj!$AO$15))</f>
        <v/>
      </c>
      <c r="D2320" s="65" t="str">
        <f ca="1">IF(C2320="","",CONCATENATE(OFFSET(Zdroj!AO$16,A2314-1,0)))</f>
        <v/>
      </c>
      <c r="E2320" s="34" t="str">
        <f ca="1">IF(C2320="","",OFFSET(Zdroj!AP$16,A2314-1,0))</f>
        <v/>
      </c>
      <c r="F2320" s="157" t="str">
        <f t="shared" ref="F2320" ca="1" si="538">IF(SUM(E2320:E2328)=0,"",SUM(E2320:E2328))</f>
        <v/>
      </c>
      <c r="G2320" s="158"/>
    </row>
    <row r="2321" spans="1:7" x14ac:dyDescent="0.25">
      <c r="B2321" s="159"/>
      <c r="C2321" s="67" t="str">
        <f ca="1">IF(OFFSET(Zdroj!AQ$16,A2314-1,0)=0,"",CONCATENATE("B",$A$2+1," - ",Zdroj!$AQ$15))</f>
        <v/>
      </c>
      <c r="D2321" s="65" t="str">
        <f ca="1">IF(C2321="","",CONCATENATE(OFFSET(Zdroj!AQ$16,A2314-1,0)))</f>
        <v/>
      </c>
      <c r="E2321" s="34" t="str">
        <f ca="1">IF(C2321="","",OFFSET(Zdroj!AR$16,A2314-1,0))</f>
        <v/>
      </c>
      <c r="F2321" s="157"/>
      <c r="G2321" s="158"/>
    </row>
    <row r="2322" spans="1:7" x14ac:dyDescent="0.25">
      <c r="B2322" s="159"/>
      <c r="C2322" s="67" t="str">
        <f ca="1">IF(OFFSET(Zdroj!AS$16,A2314-1,0)=0,"",CONCATENATE("B",$A$2+2," - ",Zdroj!$AS$15))</f>
        <v/>
      </c>
      <c r="D2322" s="65" t="str">
        <f ca="1">IF(C2322="","",CONCATENATE(OFFSET(Zdroj!AS$16,A2314-1,0)))</f>
        <v/>
      </c>
      <c r="E2322" s="34" t="str">
        <f ca="1">IF(C2322="","",OFFSET(Zdroj!AT$16,A2314-1,0))</f>
        <v/>
      </c>
      <c r="F2322" s="157"/>
      <c r="G2322" s="158"/>
    </row>
    <row r="2323" spans="1:7" x14ac:dyDescent="0.25">
      <c r="B2323" s="159"/>
      <c r="C2323" s="67" t="str">
        <f ca="1">IF(OFFSET(Zdroj!AU$16,A2314-1,0)=0,"",CONCATENATE("B",$A$2+3," - ",Zdroj!$AU$15))</f>
        <v/>
      </c>
      <c r="D2323" s="65" t="str">
        <f ca="1">IF(C2323="","",CONCATENATE(OFFSET(Zdroj!AU$16,A2314-1,0)))</f>
        <v/>
      </c>
      <c r="E2323" s="34" t="str">
        <f ca="1">IF(C2323="","",OFFSET(Zdroj!AV$16,A2314-1,0))</f>
        <v/>
      </c>
      <c r="F2323" s="157"/>
      <c r="G2323" s="158"/>
    </row>
    <row r="2324" spans="1:7" x14ac:dyDescent="0.25">
      <c r="B2324" s="159"/>
      <c r="C2324" s="67" t="str">
        <f ca="1">IF(OFFSET(Zdroj!AW$16,A2314-1,0)=0,"",CONCATENATE("B",$A$2+4," - ",Zdroj!$AW$15))</f>
        <v/>
      </c>
      <c r="D2324" s="65" t="str">
        <f ca="1">IF(C2324="","",CONCATENATE(OFFSET(Zdroj!AW$16,A2314-1,0)))</f>
        <v/>
      </c>
      <c r="E2324" s="34" t="str">
        <f ca="1">IF(C2324="","",OFFSET(Zdroj!AX$16,A2314-1,0))</f>
        <v/>
      </c>
      <c r="F2324" s="157"/>
      <c r="G2324" s="158"/>
    </row>
    <row r="2325" spans="1:7" x14ac:dyDescent="0.25">
      <c r="B2325" s="159"/>
      <c r="C2325" s="67" t="str">
        <f ca="1">IF(OFFSET(Zdroj!AY$16,A2314-1,0)=0,"",CONCATENATE("B",$A$2+5," - ",Zdroj!$AY$15))</f>
        <v/>
      </c>
      <c r="D2325" s="65" t="str">
        <f ca="1">IF(C2325="","",CONCATENATE(OFFSET(Zdroj!AY$16,A2314-1,0)))</f>
        <v/>
      </c>
      <c r="E2325" s="34" t="str">
        <f ca="1">IF(C2325="","",OFFSET(Zdroj!AZ$16,A2314-1,0))</f>
        <v/>
      </c>
      <c r="F2325" s="157"/>
      <c r="G2325" s="158"/>
    </row>
    <row r="2326" spans="1:7" x14ac:dyDescent="0.25">
      <c r="B2326" s="159"/>
      <c r="C2326" s="67" t="str">
        <f ca="1">IF(OFFSET(Zdroj!BA$16,A2314-1,0)=0,"",CONCATENATE("B",$A$2+6," - ",Zdroj!$BA$15))</f>
        <v/>
      </c>
      <c r="D2326" s="65" t="str">
        <f ca="1">IF(C2326="","",CONCATENATE(OFFSET(Zdroj!BA$16,A2314-1,0)))</f>
        <v/>
      </c>
      <c r="E2326" s="34" t="str">
        <f ca="1">IF(C2326="","",OFFSET(Zdroj!BB$16,A2314-1,0))</f>
        <v/>
      </c>
      <c r="F2326" s="157"/>
      <c r="G2326" s="158"/>
    </row>
    <row r="2327" spans="1:7" x14ac:dyDescent="0.25">
      <c r="B2327" s="159"/>
      <c r="C2327" s="67" t="str">
        <f ca="1">IF(OFFSET(Zdroj!BC$16,A2314-1,0)=0,"",CONCATENATE("B",$A$2+7," - ",Zdroj!$BC$15))</f>
        <v/>
      </c>
      <c r="D2327" s="65" t="str">
        <f ca="1">IF(C2327="","",CONCATENATE(OFFSET(Zdroj!BC$16,A2314-1,0)))</f>
        <v/>
      </c>
      <c r="E2327" s="34" t="str">
        <f ca="1">IF(C2327="","",OFFSET(Zdroj!BD$16,A2314-1,0))</f>
        <v/>
      </c>
      <c r="F2327" s="157"/>
      <c r="G2327" s="158"/>
    </row>
    <row r="2328" spans="1:7" x14ac:dyDescent="0.25">
      <c r="B2328" s="159"/>
      <c r="C2328" s="67" t="str">
        <f ca="1">IF(OFFSET(Zdroj!BE$16,A2314-1,0)=0,"",CONCATENATE("B",$A$2+8," - ",Zdroj!$BE$15))</f>
        <v/>
      </c>
      <c r="D2328" s="65" t="str">
        <f ca="1">IF(C2328="","",CONCATENATE(OFFSET(Zdroj!BE$16,A2314-1,0)))</f>
        <v/>
      </c>
      <c r="E2328" s="34" t="str">
        <f ca="1">IF(C2328="","",OFFSET(Zdroj!BF$16,A2314-1,0))</f>
        <v/>
      </c>
      <c r="F2328" s="157"/>
      <c r="G2328" s="158"/>
    </row>
    <row r="2329" spans="1:7" x14ac:dyDescent="0.25">
      <c r="B2329" s="159"/>
      <c r="C2329" s="67" t="str">
        <f ca="1">IF(OFFSET(Zdroj!BG$16,A2314-1,0)=0,"",CONCATENATE("C",$A$2," - ",Zdroj!$BG$15))</f>
        <v/>
      </c>
      <c r="D2329" s="65" t="str">
        <f ca="1">IF(C2329="","",CONCATENATE(OFFSET(Zdroj!BG$16,A2314-1,0)))</f>
        <v/>
      </c>
      <c r="E2329" s="34" t="str">
        <f ca="1">IF(C2329="","",OFFSET(Zdroj!BH$16,A2314-1,0))</f>
        <v/>
      </c>
      <c r="F2329" s="157" t="str">
        <f t="shared" ref="F2329" ca="1" si="539">IF(SUM(E2329:E2330)=0,"",SUM(E2329:E2330))</f>
        <v/>
      </c>
      <c r="G2329" s="158"/>
    </row>
    <row r="2330" spans="1:7" x14ac:dyDescent="0.25">
      <c r="B2330" s="159"/>
      <c r="C2330" s="67" t="str">
        <f ca="1">IF(OFFSET(Zdroj!BI$16,A2314-1,0)=0,"",CONCATENATE("C",$A$2+1," - ",Zdroj!$BI$15))</f>
        <v/>
      </c>
      <c r="D2330" s="65" t="str">
        <f ca="1">IF(C2330="","",CONCATENATE(OFFSET(Zdroj!BI$16,A2314-1,0)))</f>
        <v/>
      </c>
      <c r="E2330" s="34" t="str">
        <f ca="1">IF(C2330="","",OFFSET(Zdroj!BJ$16,A2314-1,0))</f>
        <v/>
      </c>
      <c r="F2330" s="157"/>
      <c r="G2330" s="158"/>
    </row>
    <row r="2331" spans="1:7" x14ac:dyDescent="0.25">
      <c r="A2331">
        <f>SUM((ROW()+15)/17)</f>
        <v>138</v>
      </c>
      <c r="B2331" s="159" t="str">
        <f ca="1">IF(OFFSET(Zdroj!$B$16,A2331-1,0)&gt;0,CONCATENATE(A2331,"
","___ ","
",OFFSET(Zdroj!$B$16,A2331-1,0)),"")</f>
        <v/>
      </c>
      <c r="C2331" s="67" t="str">
        <f ca="1">IF(OFFSET(Zdroj!AI$16,A2331-1,0)=0,"",CONCATENATE("A",$A$2," - ",Zdroj!$AI$15))</f>
        <v/>
      </c>
      <c r="D2331" s="65" t="str">
        <f ca="1">IF(C2331="","",CONCATENATE(OFFSET(Zdroj!AI$16,A2331-1,0)," - ",OFFSET(Zdroj!BK$16,A2331-1,0)))</f>
        <v/>
      </c>
      <c r="E2331" s="34" t="str">
        <f ca="1">IF(C2331="","",OFFSET(Zdroj!BL$16,A2331-1,0))</f>
        <v/>
      </c>
      <c r="F2331" s="157" t="str">
        <f t="shared" ref="F2331" ca="1" si="540">IF(SUM(E2331:E2336)=0,"",SUM(E2331:E2336))</f>
        <v/>
      </c>
      <c r="G2331" s="158" t="str">
        <f t="shared" ref="G2331" ca="1" si="541">IF(SUM(E2331:E2347)=0,"",SUM(E2331:E2347))</f>
        <v/>
      </c>
    </row>
    <row r="2332" spans="1:7" x14ac:dyDescent="0.25">
      <c r="B2332" s="159"/>
      <c r="C2332" s="67" t="str">
        <f ca="1">IF(OFFSET(Zdroj!AJ$16,A2331-1,0)=0,"",CONCATENATE("A",$A$2+1," - ",Zdroj!$AJ$15))</f>
        <v/>
      </c>
      <c r="D2332" s="65" t="str">
        <f ca="1">IF(C2332="","",CONCATENATE(OFFSET(Zdroj!AJ$16,A2331-1,0)," - ",OFFSET(Zdroj!BM$16,A2331-1,0)))</f>
        <v/>
      </c>
      <c r="E2332" s="34" t="str">
        <f ca="1">IF(C2332="","",OFFSET(Zdroj!BN$16,A2331-1,0))</f>
        <v/>
      </c>
      <c r="F2332" s="157"/>
      <c r="G2332" s="158"/>
    </row>
    <row r="2333" spans="1:7" x14ac:dyDescent="0.25">
      <c r="B2333" s="159"/>
      <c r="C2333" s="67" t="str">
        <f ca="1">IF(OFFSET(Zdroj!AK$16,A2331-1,0)=0,"",CONCATENATE("A",$A$2+2," - ",Zdroj!$AK$15))</f>
        <v/>
      </c>
      <c r="D2333" s="65" t="str">
        <f ca="1">IF(C2333="","",CONCATENATE(OFFSET(Zdroj!AK$16,A2331-1,0)," - ",OFFSET(Zdroj!BO$16,A2331-1,0)))</f>
        <v/>
      </c>
      <c r="E2333" s="34" t="str">
        <f ca="1">IF(C2333="","",OFFSET(Zdroj!BP$16,A2331-1,0))</f>
        <v/>
      </c>
      <c r="F2333" s="157"/>
      <c r="G2333" s="158"/>
    </row>
    <row r="2334" spans="1:7" x14ac:dyDescent="0.25">
      <c r="B2334" s="159"/>
      <c r="C2334" s="67" t="str">
        <f ca="1">IF(OFFSET(Zdroj!AL$16,A2331-1,0)=0,"",CONCATENATE("A",$A$2+3," - ",Zdroj!$AL$15))</f>
        <v/>
      </c>
      <c r="D2334" s="65" t="str">
        <f ca="1">IF(C2334="","",CONCATENATE(OFFSET(Zdroj!AL$16,A2331-1,0)," - ",OFFSET(Zdroj!BQ$16,A2331-1,0)))</f>
        <v/>
      </c>
      <c r="E2334" s="34" t="str">
        <f ca="1">IF(C2334="","",OFFSET(Zdroj!BR$16,A2331-1,0))</f>
        <v/>
      </c>
      <c r="F2334" s="157"/>
      <c r="G2334" s="158"/>
    </row>
    <row r="2335" spans="1:7" x14ac:dyDescent="0.25">
      <c r="B2335" s="159"/>
      <c r="C2335" s="67" t="str">
        <f ca="1">IF(OFFSET(Zdroj!AM$16,A2331-1,0)=0,"",CONCATENATE("A",$A$2+4," - ",Zdroj!$AM$15))</f>
        <v/>
      </c>
      <c r="D2335" s="65" t="str">
        <f ca="1">IF(C2335="","",CONCATENATE(OFFSET(Zdroj!AM$16,A2331-1,0)," - ",OFFSET(Zdroj!BS$16,A2331-1,0)))</f>
        <v/>
      </c>
      <c r="E2335" s="34" t="str">
        <f ca="1">IF(C2335="","",OFFSET(Zdroj!BT$16,A2331-1,0))</f>
        <v/>
      </c>
      <c r="F2335" s="157"/>
      <c r="G2335" s="158"/>
    </row>
    <row r="2336" spans="1:7" x14ac:dyDescent="0.25">
      <c r="B2336" s="159"/>
      <c r="C2336" s="67" t="str">
        <f ca="1">IF(OFFSET(Zdroj!AN$16,A2331-1,0)=0,"",CONCATENATE("A",$A$2+5," - ",Zdroj!$AN$15))</f>
        <v/>
      </c>
      <c r="D2336" s="65" t="str">
        <f ca="1">IF(C2336="","",CONCATENATE(OFFSET(Zdroj!AN$16,A2331-1,0)," - ",OFFSET(Zdroj!BU$16,A2331-1,0)))</f>
        <v/>
      </c>
      <c r="E2336" s="34" t="str">
        <f ca="1">IF(C2336="","",OFFSET(Zdroj!BV$16,A2331-1,0))</f>
        <v/>
      </c>
      <c r="F2336" s="157"/>
      <c r="G2336" s="158"/>
    </row>
    <row r="2337" spans="1:7" x14ac:dyDescent="0.25">
      <c r="B2337" s="159"/>
      <c r="C2337" s="67" t="str">
        <f ca="1">IF(OFFSET(Zdroj!AO$16,A2331-1,0)=0,"",CONCATENATE("B",$A$2," - ",Zdroj!$AO$15))</f>
        <v/>
      </c>
      <c r="D2337" s="65" t="str">
        <f ca="1">IF(C2337="","",CONCATENATE(OFFSET(Zdroj!AO$16,A2331-1,0)))</f>
        <v/>
      </c>
      <c r="E2337" s="34" t="str">
        <f ca="1">IF(C2337="","",OFFSET(Zdroj!AP$16,A2331-1,0))</f>
        <v/>
      </c>
      <c r="F2337" s="157" t="str">
        <f t="shared" ref="F2337" ca="1" si="542">IF(SUM(E2337:E2345)=0,"",SUM(E2337:E2345))</f>
        <v/>
      </c>
      <c r="G2337" s="158"/>
    </row>
    <row r="2338" spans="1:7" x14ac:dyDescent="0.25">
      <c r="B2338" s="159"/>
      <c r="C2338" s="67" t="str">
        <f ca="1">IF(OFFSET(Zdroj!AQ$16,A2331-1,0)=0,"",CONCATENATE("B",$A$2+1," - ",Zdroj!$AQ$15))</f>
        <v/>
      </c>
      <c r="D2338" s="65" t="str">
        <f ca="1">IF(C2338="","",CONCATENATE(OFFSET(Zdroj!AQ$16,A2331-1,0)))</f>
        <v/>
      </c>
      <c r="E2338" s="34" t="str">
        <f ca="1">IF(C2338="","",OFFSET(Zdroj!AR$16,A2331-1,0))</f>
        <v/>
      </c>
      <c r="F2338" s="157"/>
      <c r="G2338" s="158"/>
    </row>
    <row r="2339" spans="1:7" x14ac:dyDescent="0.25">
      <c r="B2339" s="159"/>
      <c r="C2339" s="67" t="str">
        <f ca="1">IF(OFFSET(Zdroj!AS$16,A2331-1,0)=0,"",CONCATENATE("B",$A$2+2," - ",Zdroj!$AS$15))</f>
        <v/>
      </c>
      <c r="D2339" s="65" t="str">
        <f ca="1">IF(C2339="","",CONCATENATE(OFFSET(Zdroj!AS$16,A2331-1,0)))</f>
        <v/>
      </c>
      <c r="E2339" s="34" t="str">
        <f ca="1">IF(C2339="","",OFFSET(Zdroj!AT$16,A2331-1,0))</f>
        <v/>
      </c>
      <c r="F2339" s="157"/>
      <c r="G2339" s="158"/>
    </row>
    <row r="2340" spans="1:7" x14ac:dyDescent="0.25">
      <c r="B2340" s="159"/>
      <c r="C2340" s="67" t="str">
        <f ca="1">IF(OFFSET(Zdroj!AU$16,A2331-1,0)=0,"",CONCATENATE("B",$A$2+3," - ",Zdroj!$AU$15))</f>
        <v/>
      </c>
      <c r="D2340" s="65" t="str">
        <f ca="1">IF(C2340="","",CONCATENATE(OFFSET(Zdroj!AU$16,A2331-1,0)))</f>
        <v/>
      </c>
      <c r="E2340" s="34" t="str">
        <f ca="1">IF(C2340="","",OFFSET(Zdroj!AV$16,A2331-1,0))</f>
        <v/>
      </c>
      <c r="F2340" s="157"/>
      <c r="G2340" s="158"/>
    </row>
    <row r="2341" spans="1:7" x14ac:dyDescent="0.25">
      <c r="B2341" s="159"/>
      <c r="C2341" s="67" t="str">
        <f ca="1">IF(OFFSET(Zdroj!AW$16,A2331-1,0)=0,"",CONCATENATE("B",$A$2+4," - ",Zdroj!$AW$15))</f>
        <v/>
      </c>
      <c r="D2341" s="65" t="str">
        <f ca="1">IF(C2341="","",CONCATENATE(OFFSET(Zdroj!AW$16,A2331-1,0)))</f>
        <v/>
      </c>
      <c r="E2341" s="34" t="str">
        <f ca="1">IF(C2341="","",OFFSET(Zdroj!AX$16,A2331-1,0))</f>
        <v/>
      </c>
      <c r="F2341" s="157"/>
      <c r="G2341" s="158"/>
    </row>
    <row r="2342" spans="1:7" x14ac:dyDescent="0.25">
      <c r="B2342" s="159"/>
      <c r="C2342" s="67" t="str">
        <f ca="1">IF(OFFSET(Zdroj!AY$16,A2331-1,0)=0,"",CONCATENATE("B",$A$2+5," - ",Zdroj!$AY$15))</f>
        <v/>
      </c>
      <c r="D2342" s="65" t="str">
        <f ca="1">IF(C2342="","",CONCATENATE(OFFSET(Zdroj!AY$16,A2331-1,0)))</f>
        <v/>
      </c>
      <c r="E2342" s="34" t="str">
        <f ca="1">IF(C2342="","",OFFSET(Zdroj!AZ$16,A2331-1,0))</f>
        <v/>
      </c>
      <c r="F2342" s="157"/>
      <c r="G2342" s="158"/>
    </row>
    <row r="2343" spans="1:7" x14ac:dyDescent="0.25">
      <c r="B2343" s="159"/>
      <c r="C2343" s="67" t="str">
        <f ca="1">IF(OFFSET(Zdroj!BA$16,A2331-1,0)=0,"",CONCATENATE("B",$A$2+6," - ",Zdroj!$BA$15))</f>
        <v/>
      </c>
      <c r="D2343" s="65" t="str">
        <f ca="1">IF(C2343="","",CONCATENATE(OFFSET(Zdroj!BA$16,A2331-1,0)))</f>
        <v/>
      </c>
      <c r="E2343" s="34" t="str">
        <f ca="1">IF(C2343="","",OFFSET(Zdroj!BB$16,A2331-1,0))</f>
        <v/>
      </c>
      <c r="F2343" s="157"/>
      <c r="G2343" s="158"/>
    </row>
    <row r="2344" spans="1:7" x14ac:dyDescent="0.25">
      <c r="B2344" s="159"/>
      <c r="C2344" s="67" t="str">
        <f ca="1">IF(OFFSET(Zdroj!BC$16,A2331-1,0)=0,"",CONCATENATE("B",$A$2+7," - ",Zdroj!$BC$15))</f>
        <v/>
      </c>
      <c r="D2344" s="65" t="str">
        <f ca="1">IF(C2344="","",CONCATENATE(OFFSET(Zdroj!BC$16,A2331-1,0)))</f>
        <v/>
      </c>
      <c r="E2344" s="34" t="str">
        <f ca="1">IF(C2344="","",OFFSET(Zdroj!BD$16,A2331-1,0))</f>
        <v/>
      </c>
      <c r="F2344" s="157"/>
      <c r="G2344" s="158"/>
    </row>
    <row r="2345" spans="1:7" x14ac:dyDescent="0.25">
      <c r="B2345" s="159"/>
      <c r="C2345" s="67" t="str">
        <f ca="1">IF(OFFSET(Zdroj!BE$16,A2331-1,0)=0,"",CONCATENATE("B",$A$2+8," - ",Zdroj!$BE$15))</f>
        <v/>
      </c>
      <c r="D2345" s="65" t="str">
        <f ca="1">IF(C2345="","",CONCATENATE(OFFSET(Zdroj!BE$16,A2331-1,0)))</f>
        <v/>
      </c>
      <c r="E2345" s="34" t="str">
        <f ca="1">IF(C2345="","",OFFSET(Zdroj!BF$16,A2331-1,0))</f>
        <v/>
      </c>
      <c r="F2345" s="157"/>
      <c r="G2345" s="158"/>
    </row>
    <row r="2346" spans="1:7" x14ac:dyDescent="0.25">
      <c r="B2346" s="159"/>
      <c r="C2346" s="67" t="str">
        <f ca="1">IF(OFFSET(Zdroj!BG$16,A2331-1,0)=0,"",CONCATENATE("C",$A$2," - ",Zdroj!$BG$15))</f>
        <v/>
      </c>
      <c r="D2346" s="65" t="str">
        <f ca="1">IF(C2346="","",CONCATENATE(OFFSET(Zdroj!BG$16,A2331-1,0)))</f>
        <v/>
      </c>
      <c r="E2346" s="34" t="str">
        <f ca="1">IF(C2346="","",OFFSET(Zdroj!BH$16,A2331-1,0))</f>
        <v/>
      </c>
      <c r="F2346" s="157" t="str">
        <f t="shared" ref="F2346" ca="1" si="543">IF(SUM(E2346:E2347)=0,"",SUM(E2346:E2347))</f>
        <v/>
      </c>
      <c r="G2346" s="158"/>
    </row>
    <row r="2347" spans="1:7" x14ac:dyDescent="0.25">
      <c r="B2347" s="159"/>
      <c r="C2347" s="67" t="str">
        <f ca="1">IF(OFFSET(Zdroj!BI$16,A2331-1,0)=0,"",CONCATENATE("C",$A$2+1," - ",Zdroj!$BI$15))</f>
        <v/>
      </c>
      <c r="D2347" s="65" t="str">
        <f ca="1">IF(C2347="","",CONCATENATE(OFFSET(Zdroj!BI$16,A2331-1,0)))</f>
        <v/>
      </c>
      <c r="E2347" s="34" t="str">
        <f ca="1">IF(C2347="","",OFFSET(Zdroj!BJ$16,A2331-1,0))</f>
        <v/>
      </c>
      <c r="F2347" s="157"/>
      <c r="G2347" s="158"/>
    </row>
    <row r="2348" spans="1:7" x14ac:dyDescent="0.25">
      <c r="A2348">
        <f>SUM((ROW()+15)/17)</f>
        <v>139</v>
      </c>
      <c r="B2348" s="159" t="str">
        <f ca="1">IF(OFFSET(Zdroj!$B$16,A2348-1,0)&gt;0,CONCATENATE(A2348,"
","___ ","
",OFFSET(Zdroj!$B$16,A2348-1,0)),"")</f>
        <v/>
      </c>
      <c r="C2348" s="67" t="str">
        <f ca="1">IF(OFFSET(Zdroj!AI$16,A2348-1,0)=0,"",CONCATENATE("A",$A$2," - ",Zdroj!$AI$15))</f>
        <v/>
      </c>
      <c r="D2348" s="65" t="str">
        <f ca="1">IF(C2348="","",CONCATENATE(OFFSET(Zdroj!AI$16,A2348-1,0)," - ",OFFSET(Zdroj!BK$16,A2348-1,0)))</f>
        <v/>
      </c>
      <c r="E2348" s="34" t="str">
        <f ca="1">IF(C2348="","",OFFSET(Zdroj!BL$16,A2348-1,0))</f>
        <v/>
      </c>
      <c r="F2348" s="157" t="str">
        <f t="shared" ref="F2348" ca="1" si="544">IF(SUM(E2348:E2353)=0,"",SUM(E2348:E2353))</f>
        <v/>
      </c>
      <c r="G2348" s="158" t="str">
        <f t="shared" ref="G2348" ca="1" si="545">IF(SUM(E2348:E2364)=0,"",SUM(E2348:E2364))</f>
        <v/>
      </c>
    </row>
    <row r="2349" spans="1:7" x14ac:dyDescent="0.25">
      <c r="B2349" s="159"/>
      <c r="C2349" s="67" t="str">
        <f ca="1">IF(OFFSET(Zdroj!AJ$16,A2348-1,0)=0,"",CONCATENATE("A",$A$2+1," - ",Zdroj!$AJ$15))</f>
        <v/>
      </c>
      <c r="D2349" s="65" t="str">
        <f ca="1">IF(C2349="","",CONCATENATE(OFFSET(Zdroj!AJ$16,A2348-1,0)," - ",OFFSET(Zdroj!BM$16,A2348-1,0)))</f>
        <v/>
      </c>
      <c r="E2349" s="34" t="str">
        <f ca="1">IF(C2349="","",OFFSET(Zdroj!BN$16,A2348-1,0))</f>
        <v/>
      </c>
      <c r="F2349" s="157"/>
      <c r="G2349" s="158"/>
    </row>
    <row r="2350" spans="1:7" x14ac:dyDescent="0.25">
      <c r="B2350" s="159"/>
      <c r="C2350" s="67" t="str">
        <f ca="1">IF(OFFSET(Zdroj!AK$16,A2348-1,0)=0,"",CONCATENATE("A",$A$2+2," - ",Zdroj!$AK$15))</f>
        <v/>
      </c>
      <c r="D2350" s="65" t="str">
        <f ca="1">IF(C2350="","",CONCATENATE(OFFSET(Zdroj!AK$16,A2348-1,0)," - ",OFFSET(Zdroj!BO$16,A2348-1,0)))</f>
        <v/>
      </c>
      <c r="E2350" s="34" t="str">
        <f ca="1">IF(C2350="","",OFFSET(Zdroj!BP$16,A2348-1,0))</f>
        <v/>
      </c>
      <c r="F2350" s="157"/>
      <c r="G2350" s="158"/>
    </row>
    <row r="2351" spans="1:7" x14ac:dyDescent="0.25">
      <c r="B2351" s="159"/>
      <c r="C2351" s="67" t="str">
        <f ca="1">IF(OFFSET(Zdroj!AL$16,A2348-1,0)=0,"",CONCATENATE("A",$A$2+3," - ",Zdroj!$AL$15))</f>
        <v/>
      </c>
      <c r="D2351" s="65" t="str">
        <f ca="1">IF(C2351="","",CONCATENATE(OFFSET(Zdroj!AL$16,A2348-1,0)," - ",OFFSET(Zdroj!BQ$16,A2348-1,0)))</f>
        <v/>
      </c>
      <c r="E2351" s="34" t="str">
        <f ca="1">IF(C2351="","",OFFSET(Zdroj!BR$16,A2348-1,0))</f>
        <v/>
      </c>
      <c r="F2351" s="157"/>
      <c r="G2351" s="158"/>
    </row>
    <row r="2352" spans="1:7" x14ac:dyDescent="0.25">
      <c r="B2352" s="159"/>
      <c r="C2352" s="67" t="str">
        <f ca="1">IF(OFFSET(Zdroj!AM$16,A2348-1,0)=0,"",CONCATENATE("A",$A$2+4," - ",Zdroj!$AM$15))</f>
        <v/>
      </c>
      <c r="D2352" s="65" t="str">
        <f ca="1">IF(C2352="","",CONCATENATE(OFFSET(Zdroj!AM$16,A2348-1,0)," - ",OFFSET(Zdroj!BS$16,A2348-1,0)))</f>
        <v/>
      </c>
      <c r="E2352" s="34" t="str">
        <f ca="1">IF(C2352="","",OFFSET(Zdroj!BT$16,A2348-1,0))</f>
        <v/>
      </c>
      <c r="F2352" s="157"/>
      <c r="G2352" s="158"/>
    </row>
    <row r="2353" spans="1:7" x14ac:dyDescent="0.25">
      <c r="B2353" s="159"/>
      <c r="C2353" s="67" t="str">
        <f ca="1">IF(OFFSET(Zdroj!AN$16,A2348-1,0)=0,"",CONCATENATE("A",$A$2+5," - ",Zdroj!$AN$15))</f>
        <v/>
      </c>
      <c r="D2353" s="65" t="str">
        <f ca="1">IF(C2353="","",CONCATENATE(OFFSET(Zdroj!AN$16,A2348-1,0)," - ",OFFSET(Zdroj!BU$16,A2348-1,0)))</f>
        <v/>
      </c>
      <c r="E2353" s="34" t="str">
        <f ca="1">IF(C2353="","",OFFSET(Zdroj!BV$16,A2348-1,0))</f>
        <v/>
      </c>
      <c r="F2353" s="157"/>
      <c r="G2353" s="158"/>
    </row>
    <row r="2354" spans="1:7" x14ac:dyDescent="0.25">
      <c r="B2354" s="159"/>
      <c r="C2354" s="67" t="str">
        <f ca="1">IF(OFFSET(Zdroj!AO$16,A2348-1,0)=0,"",CONCATENATE("B",$A$2," - ",Zdroj!$AO$15))</f>
        <v/>
      </c>
      <c r="D2354" s="65" t="str">
        <f ca="1">IF(C2354="","",CONCATENATE(OFFSET(Zdroj!AO$16,A2348-1,0)))</f>
        <v/>
      </c>
      <c r="E2354" s="34" t="str">
        <f ca="1">IF(C2354="","",OFFSET(Zdroj!AP$16,A2348-1,0))</f>
        <v/>
      </c>
      <c r="F2354" s="157" t="str">
        <f t="shared" ref="F2354" ca="1" si="546">IF(SUM(E2354:E2362)=0,"",SUM(E2354:E2362))</f>
        <v/>
      </c>
      <c r="G2354" s="158"/>
    </row>
    <row r="2355" spans="1:7" x14ac:dyDescent="0.25">
      <c r="B2355" s="159"/>
      <c r="C2355" s="67" t="str">
        <f ca="1">IF(OFFSET(Zdroj!AQ$16,A2348-1,0)=0,"",CONCATENATE("B",$A$2+1," - ",Zdroj!$AQ$15))</f>
        <v/>
      </c>
      <c r="D2355" s="65" t="str">
        <f ca="1">IF(C2355="","",CONCATENATE(OFFSET(Zdroj!AQ$16,A2348-1,0)))</f>
        <v/>
      </c>
      <c r="E2355" s="34" t="str">
        <f ca="1">IF(C2355="","",OFFSET(Zdroj!AR$16,A2348-1,0))</f>
        <v/>
      </c>
      <c r="F2355" s="157"/>
      <c r="G2355" s="158"/>
    </row>
    <row r="2356" spans="1:7" x14ac:dyDescent="0.25">
      <c r="B2356" s="159"/>
      <c r="C2356" s="67" t="str">
        <f ca="1">IF(OFFSET(Zdroj!AS$16,A2348-1,0)=0,"",CONCATENATE("B",$A$2+2," - ",Zdroj!$AS$15))</f>
        <v/>
      </c>
      <c r="D2356" s="65" t="str">
        <f ca="1">IF(C2356="","",CONCATENATE(OFFSET(Zdroj!AS$16,A2348-1,0)))</f>
        <v/>
      </c>
      <c r="E2356" s="34" t="str">
        <f ca="1">IF(C2356="","",OFFSET(Zdroj!AT$16,A2348-1,0))</f>
        <v/>
      </c>
      <c r="F2356" s="157"/>
      <c r="G2356" s="158"/>
    </row>
    <row r="2357" spans="1:7" x14ac:dyDescent="0.25">
      <c r="B2357" s="159"/>
      <c r="C2357" s="67" t="str">
        <f ca="1">IF(OFFSET(Zdroj!AU$16,A2348-1,0)=0,"",CONCATENATE("B",$A$2+3," - ",Zdroj!$AU$15))</f>
        <v/>
      </c>
      <c r="D2357" s="65" t="str">
        <f ca="1">IF(C2357="","",CONCATENATE(OFFSET(Zdroj!AU$16,A2348-1,0)))</f>
        <v/>
      </c>
      <c r="E2357" s="34" t="str">
        <f ca="1">IF(C2357="","",OFFSET(Zdroj!AV$16,A2348-1,0))</f>
        <v/>
      </c>
      <c r="F2357" s="157"/>
      <c r="G2357" s="158"/>
    </row>
    <row r="2358" spans="1:7" x14ac:dyDescent="0.25">
      <c r="B2358" s="159"/>
      <c r="C2358" s="67" t="str">
        <f ca="1">IF(OFFSET(Zdroj!AW$16,A2348-1,0)=0,"",CONCATENATE("B",$A$2+4," - ",Zdroj!$AW$15))</f>
        <v/>
      </c>
      <c r="D2358" s="65" t="str">
        <f ca="1">IF(C2358="","",CONCATENATE(OFFSET(Zdroj!AW$16,A2348-1,0)))</f>
        <v/>
      </c>
      <c r="E2358" s="34" t="str">
        <f ca="1">IF(C2358="","",OFFSET(Zdroj!AX$16,A2348-1,0))</f>
        <v/>
      </c>
      <c r="F2358" s="157"/>
      <c r="G2358" s="158"/>
    </row>
    <row r="2359" spans="1:7" x14ac:dyDescent="0.25">
      <c r="B2359" s="159"/>
      <c r="C2359" s="67" t="str">
        <f ca="1">IF(OFFSET(Zdroj!AY$16,A2348-1,0)=0,"",CONCATENATE("B",$A$2+5," - ",Zdroj!$AY$15))</f>
        <v/>
      </c>
      <c r="D2359" s="65" t="str">
        <f ca="1">IF(C2359="","",CONCATENATE(OFFSET(Zdroj!AY$16,A2348-1,0)))</f>
        <v/>
      </c>
      <c r="E2359" s="34" t="str">
        <f ca="1">IF(C2359="","",OFFSET(Zdroj!AZ$16,A2348-1,0))</f>
        <v/>
      </c>
      <c r="F2359" s="157"/>
      <c r="G2359" s="158"/>
    </row>
    <row r="2360" spans="1:7" x14ac:dyDescent="0.25">
      <c r="B2360" s="159"/>
      <c r="C2360" s="67" t="str">
        <f ca="1">IF(OFFSET(Zdroj!BA$16,A2348-1,0)=0,"",CONCATENATE("B",$A$2+6," - ",Zdroj!$BA$15))</f>
        <v/>
      </c>
      <c r="D2360" s="65" t="str">
        <f ca="1">IF(C2360="","",CONCATENATE(OFFSET(Zdroj!BA$16,A2348-1,0)))</f>
        <v/>
      </c>
      <c r="E2360" s="34" t="str">
        <f ca="1">IF(C2360="","",OFFSET(Zdroj!BB$16,A2348-1,0))</f>
        <v/>
      </c>
      <c r="F2360" s="157"/>
      <c r="G2360" s="158"/>
    </row>
    <row r="2361" spans="1:7" x14ac:dyDescent="0.25">
      <c r="B2361" s="159"/>
      <c r="C2361" s="67" t="str">
        <f ca="1">IF(OFFSET(Zdroj!BC$16,A2348-1,0)=0,"",CONCATENATE("B",$A$2+7," - ",Zdroj!$BC$15))</f>
        <v/>
      </c>
      <c r="D2361" s="65" t="str">
        <f ca="1">IF(C2361="","",CONCATENATE(OFFSET(Zdroj!BC$16,A2348-1,0)))</f>
        <v/>
      </c>
      <c r="E2361" s="34" t="str">
        <f ca="1">IF(C2361="","",OFFSET(Zdroj!BD$16,A2348-1,0))</f>
        <v/>
      </c>
      <c r="F2361" s="157"/>
      <c r="G2361" s="158"/>
    </row>
    <row r="2362" spans="1:7" x14ac:dyDescent="0.25">
      <c r="B2362" s="159"/>
      <c r="C2362" s="67" t="str">
        <f ca="1">IF(OFFSET(Zdroj!BE$16,A2348-1,0)=0,"",CONCATENATE("B",$A$2+8," - ",Zdroj!$BE$15))</f>
        <v/>
      </c>
      <c r="D2362" s="65" t="str">
        <f ca="1">IF(C2362="","",CONCATENATE(OFFSET(Zdroj!BE$16,A2348-1,0)))</f>
        <v/>
      </c>
      <c r="E2362" s="34" t="str">
        <f ca="1">IF(C2362="","",OFFSET(Zdroj!BF$16,A2348-1,0))</f>
        <v/>
      </c>
      <c r="F2362" s="157"/>
      <c r="G2362" s="158"/>
    </row>
    <row r="2363" spans="1:7" x14ac:dyDescent="0.25">
      <c r="B2363" s="159"/>
      <c r="C2363" s="67" t="str">
        <f ca="1">IF(OFFSET(Zdroj!BG$16,A2348-1,0)=0,"",CONCATENATE("C",$A$2," - ",Zdroj!$BG$15))</f>
        <v/>
      </c>
      <c r="D2363" s="65" t="str">
        <f ca="1">IF(C2363="","",CONCATENATE(OFFSET(Zdroj!BG$16,A2348-1,0)))</f>
        <v/>
      </c>
      <c r="E2363" s="34" t="str">
        <f ca="1">IF(C2363="","",OFFSET(Zdroj!BH$16,A2348-1,0))</f>
        <v/>
      </c>
      <c r="F2363" s="157" t="str">
        <f t="shared" ref="F2363" ca="1" si="547">IF(SUM(E2363:E2364)=0,"",SUM(E2363:E2364))</f>
        <v/>
      </c>
      <c r="G2363" s="158"/>
    </row>
    <row r="2364" spans="1:7" x14ac:dyDescent="0.25">
      <c r="B2364" s="159"/>
      <c r="C2364" s="67" t="str">
        <f ca="1">IF(OFFSET(Zdroj!BI$16,A2348-1,0)=0,"",CONCATENATE("C",$A$2+1," - ",Zdroj!$BI$15))</f>
        <v/>
      </c>
      <c r="D2364" s="65" t="str">
        <f ca="1">IF(C2364="","",CONCATENATE(OFFSET(Zdroj!BI$16,A2348-1,0)))</f>
        <v/>
      </c>
      <c r="E2364" s="34" t="str">
        <f ca="1">IF(C2364="","",OFFSET(Zdroj!BJ$16,A2348-1,0))</f>
        <v/>
      </c>
      <c r="F2364" s="157"/>
      <c r="G2364" s="158"/>
    </row>
    <row r="2365" spans="1:7" x14ac:dyDescent="0.25">
      <c r="A2365">
        <f>SUM((ROW()+15)/17)</f>
        <v>140</v>
      </c>
      <c r="B2365" s="159" t="str">
        <f ca="1">IF(OFFSET(Zdroj!$B$16,A2365-1,0)&gt;0,CONCATENATE(A2365,"
","___ ","
",OFFSET(Zdroj!$B$16,A2365-1,0)),"")</f>
        <v/>
      </c>
      <c r="C2365" s="67" t="str">
        <f ca="1">IF(OFFSET(Zdroj!AI$16,A2365-1,0)=0,"",CONCATENATE("A",$A$2," - ",Zdroj!$AI$15))</f>
        <v/>
      </c>
      <c r="D2365" s="65" t="str">
        <f ca="1">IF(C2365="","",CONCATENATE(OFFSET(Zdroj!AI$16,A2365-1,0)," - ",OFFSET(Zdroj!BK$16,A2365-1,0)))</f>
        <v/>
      </c>
      <c r="E2365" s="34" t="str">
        <f ca="1">IF(C2365="","",OFFSET(Zdroj!BL$16,A2365-1,0))</f>
        <v/>
      </c>
      <c r="F2365" s="157" t="str">
        <f t="shared" ref="F2365" ca="1" si="548">IF(SUM(E2365:E2370)=0,"",SUM(E2365:E2370))</f>
        <v/>
      </c>
      <c r="G2365" s="158" t="str">
        <f t="shared" ref="G2365" ca="1" si="549">IF(SUM(E2365:E2381)=0,"",SUM(E2365:E2381))</f>
        <v/>
      </c>
    </row>
    <row r="2366" spans="1:7" x14ac:dyDescent="0.25">
      <c r="B2366" s="159"/>
      <c r="C2366" s="67" t="str">
        <f ca="1">IF(OFFSET(Zdroj!AJ$16,A2365-1,0)=0,"",CONCATENATE("A",$A$2+1," - ",Zdroj!$AJ$15))</f>
        <v/>
      </c>
      <c r="D2366" s="65" t="str">
        <f ca="1">IF(C2366="","",CONCATENATE(OFFSET(Zdroj!AJ$16,A2365-1,0)," - ",OFFSET(Zdroj!BM$16,A2365-1,0)))</f>
        <v/>
      </c>
      <c r="E2366" s="34" t="str">
        <f ca="1">IF(C2366="","",OFFSET(Zdroj!BN$16,A2365-1,0))</f>
        <v/>
      </c>
      <c r="F2366" s="157"/>
      <c r="G2366" s="158"/>
    </row>
    <row r="2367" spans="1:7" x14ac:dyDescent="0.25">
      <c r="B2367" s="159"/>
      <c r="C2367" s="67" t="str">
        <f ca="1">IF(OFFSET(Zdroj!AK$16,A2365-1,0)=0,"",CONCATENATE("A",$A$2+2," - ",Zdroj!$AK$15))</f>
        <v/>
      </c>
      <c r="D2367" s="65" t="str">
        <f ca="1">IF(C2367="","",CONCATENATE(OFFSET(Zdroj!AK$16,A2365-1,0)," - ",OFFSET(Zdroj!BO$16,A2365-1,0)))</f>
        <v/>
      </c>
      <c r="E2367" s="34" t="str">
        <f ca="1">IF(C2367="","",OFFSET(Zdroj!BP$16,A2365-1,0))</f>
        <v/>
      </c>
      <c r="F2367" s="157"/>
      <c r="G2367" s="158"/>
    </row>
    <row r="2368" spans="1:7" x14ac:dyDescent="0.25">
      <c r="B2368" s="159"/>
      <c r="C2368" s="67" t="str">
        <f ca="1">IF(OFFSET(Zdroj!AL$16,A2365-1,0)=0,"",CONCATENATE("A",$A$2+3," - ",Zdroj!$AL$15))</f>
        <v/>
      </c>
      <c r="D2368" s="65" t="str">
        <f ca="1">IF(C2368="","",CONCATENATE(OFFSET(Zdroj!AL$16,A2365-1,0)," - ",OFFSET(Zdroj!BQ$16,A2365-1,0)))</f>
        <v/>
      </c>
      <c r="E2368" s="34" t="str">
        <f ca="1">IF(C2368="","",OFFSET(Zdroj!BR$16,A2365-1,0))</f>
        <v/>
      </c>
      <c r="F2368" s="157"/>
      <c r="G2368" s="158"/>
    </row>
    <row r="2369" spans="1:7" x14ac:dyDescent="0.25">
      <c r="B2369" s="159"/>
      <c r="C2369" s="67" t="str">
        <f ca="1">IF(OFFSET(Zdroj!AM$16,A2365-1,0)=0,"",CONCATENATE("A",$A$2+4," - ",Zdroj!$AM$15))</f>
        <v/>
      </c>
      <c r="D2369" s="65" t="str">
        <f ca="1">IF(C2369="","",CONCATENATE(OFFSET(Zdroj!AM$16,A2365-1,0)," - ",OFFSET(Zdroj!BS$16,A2365-1,0)))</f>
        <v/>
      </c>
      <c r="E2369" s="34" t="str">
        <f ca="1">IF(C2369="","",OFFSET(Zdroj!BT$16,A2365-1,0))</f>
        <v/>
      </c>
      <c r="F2369" s="157"/>
      <c r="G2369" s="158"/>
    </row>
    <row r="2370" spans="1:7" x14ac:dyDescent="0.25">
      <c r="B2370" s="159"/>
      <c r="C2370" s="67" t="str">
        <f ca="1">IF(OFFSET(Zdroj!AN$16,A2365-1,0)=0,"",CONCATENATE("A",$A$2+5," - ",Zdroj!$AN$15))</f>
        <v/>
      </c>
      <c r="D2370" s="65" t="str">
        <f ca="1">IF(C2370="","",CONCATENATE(OFFSET(Zdroj!AN$16,A2365-1,0)," - ",OFFSET(Zdroj!BU$16,A2365-1,0)))</f>
        <v/>
      </c>
      <c r="E2370" s="34" t="str">
        <f ca="1">IF(C2370="","",OFFSET(Zdroj!BV$16,A2365-1,0))</f>
        <v/>
      </c>
      <c r="F2370" s="157"/>
      <c r="G2370" s="158"/>
    </row>
    <row r="2371" spans="1:7" x14ac:dyDescent="0.25">
      <c r="B2371" s="159"/>
      <c r="C2371" s="67" t="str">
        <f ca="1">IF(OFFSET(Zdroj!AO$16,A2365-1,0)=0,"",CONCATENATE("B",$A$2," - ",Zdroj!$AO$15))</f>
        <v/>
      </c>
      <c r="D2371" s="65" t="str">
        <f ca="1">IF(C2371="","",CONCATENATE(OFFSET(Zdroj!AO$16,A2365-1,0)))</f>
        <v/>
      </c>
      <c r="E2371" s="34" t="str">
        <f ca="1">IF(C2371="","",OFFSET(Zdroj!AP$16,A2365-1,0))</f>
        <v/>
      </c>
      <c r="F2371" s="157" t="str">
        <f t="shared" ref="F2371" ca="1" si="550">IF(SUM(E2371:E2379)=0,"",SUM(E2371:E2379))</f>
        <v/>
      </c>
      <c r="G2371" s="158"/>
    </row>
    <row r="2372" spans="1:7" x14ac:dyDescent="0.25">
      <c r="B2372" s="159"/>
      <c r="C2372" s="67" t="str">
        <f ca="1">IF(OFFSET(Zdroj!AQ$16,A2365-1,0)=0,"",CONCATENATE("B",$A$2+1," - ",Zdroj!$AQ$15))</f>
        <v/>
      </c>
      <c r="D2372" s="65" t="str">
        <f ca="1">IF(C2372="","",CONCATENATE(OFFSET(Zdroj!AQ$16,A2365-1,0)))</f>
        <v/>
      </c>
      <c r="E2372" s="34" t="str">
        <f ca="1">IF(C2372="","",OFFSET(Zdroj!AR$16,A2365-1,0))</f>
        <v/>
      </c>
      <c r="F2372" s="157"/>
      <c r="G2372" s="158"/>
    </row>
    <row r="2373" spans="1:7" x14ac:dyDescent="0.25">
      <c r="B2373" s="159"/>
      <c r="C2373" s="67" t="str">
        <f ca="1">IF(OFFSET(Zdroj!AS$16,A2365-1,0)=0,"",CONCATENATE("B",$A$2+2," - ",Zdroj!$AS$15))</f>
        <v/>
      </c>
      <c r="D2373" s="65" t="str">
        <f ca="1">IF(C2373="","",CONCATENATE(OFFSET(Zdroj!AS$16,A2365-1,0)))</f>
        <v/>
      </c>
      <c r="E2373" s="34" t="str">
        <f ca="1">IF(C2373="","",OFFSET(Zdroj!AT$16,A2365-1,0))</f>
        <v/>
      </c>
      <c r="F2373" s="157"/>
      <c r="G2373" s="158"/>
    </row>
    <row r="2374" spans="1:7" x14ac:dyDescent="0.25">
      <c r="B2374" s="159"/>
      <c r="C2374" s="67" t="str">
        <f ca="1">IF(OFFSET(Zdroj!AU$16,A2365-1,0)=0,"",CONCATENATE("B",$A$2+3," - ",Zdroj!$AU$15))</f>
        <v/>
      </c>
      <c r="D2374" s="65" t="str">
        <f ca="1">IF(C2374="","",CONCATENATE(OFFSET(Zdroj!AU$16,A2365-1,0)))</f>
        <v/>
      </c>
      <c r="E2374" s="34" t="str">
        <f ca="1">IF(C2374="","",OFFSET(Zdroj!AV$16,A2365-1,0))</f>
        <v/>
      </c>
      <c r="F2374" s="157"/>
      <c r="G2374" s="158"/>
    </row>
    <row r="2375" spans="1:7" x14ac:dyDescent="0.25">
      <c r="B2375" s="159"/>
      <c r="C2375" s="67" t="str">
        <f ca="1">IF(OFFSET(Zdroj!AW$16,A2365-1,0)=0,"",CONCATENATE("B",$A$2+4," - ",Zdroj!$AW$15))</f>
        <v/>
      </c>
      <c r="D2375" s="65" t="str">
        <f ca="1">IF(C2375="","",CONCATENATE(OFFSET(Zdroj!AW$16,A2365-1,0)))</f>
        <v/>
      </c>
      <c r="E2375" s="34" t="str">
        <f ca="1">IF(C2375="","",OFFSET(Zdroj!AX$16,A2365-1,0))</f>
        <v/>
      </c>
      <c r="F2375" s="157"/>
      <c r="G2375" s="158"/>
    </row>
    <row r="2376" spans="1:7" x14ac:dyDescent="0.25">
      <c r="B2376" s="159"/>
      <c r="C2376" s="67" t="str">
        <f ca="1">IF(OFFSET(Zdroj!AY$16,A2365-1,0)=0,"",CONCATENATE("B",$A$2+5," - ",Zdroj!$AY$15))</f>
        <v/>
      </c>
      <c r="D2376" s="65" t="str">
        <f ca="1">IF(C2376="","",CONCATENATE(OFFSET(Zdroj!AY$16,A2365-1,0)))</f>
        <v/>
      </c>
      <c r="E2376" s="34" t="str">
        <f ca="1">IF(C2376="","",OFFSET(Zdroj!AZ$16,A2365-1,0))</f>
        <v/>
      </c>
      <c r="F2376" s="157"/>
      <c r="G2376" s="158"/>
    </row>
    <row r="2377" spans="1:7" x14ac:dyDescent="0.25">
      <c r="B2377" s="159"/>
      <c r="C2377" s="67" t="str">
        <f ca="1">IF(OFFSET(Zdroj!BA$16,A2365-1,0)=0,"",CONCATENATE("B",$A$2+6," - ",Zdroj!$BA$15))</f>
        <v/>
      </c>
      <c r="D2377" s="65" t="str">
        <f ca="1">IF(C2377="","",CONCATENATE(OFFSET(Zdroj!BA$16,A2365-1,0)))</f>
        <v/>
      </c>
      <c r="E2377" s="34" t="str">
        <f ca="1">IF(C2377="","",OFFSET(Zdroj!BB$16,A2365-1,0))</f>
        <v/>
      </c>
      <c r="F2377" s="157"/>
      <c r="G2377" s="158"/>
    </row>
    <row r="2378" spans="1:7" x14ac:dyDescent="0.25">
      <c r="B2378" s="159"/>
      <c r="C2378" s="67" t="str">
        <f ca="1">IF(OFFSET(Zdroj!BC$16,A2365-1,0)=0,"",CONCATENATE("B",$A$2+7," - ",Zdroj!$BC$15))</f>
        <v/>
      </c>
      <c r="D2378" s="65" t="str">
        <f ca="1">IF(C2378="","",CONCATENATE(OFFSET(Zdroj!BC$16,A2365-1,0)))</f>
        <v/>
      </c>
      <c r="E2378" s="34" t="str">
        <f ca="1">IF(C2378="","",OFFSET(Zdroj!BD$16,A2365-1,0))</f>
        <v/>
      </c>
      <c r="F2378" s="157"/>
      <c r="G2378" s="158"/>
    </row>
    <row r="2379" spans="1:7" x14ac:dyDescent="0.25">
      <c r="B2379" s="159"/>
      <c r="C2379" s="67" t="str">
        <f ca="1">IF(OFFSET(Zdroj!BE$16,A2365-1,0)=0,"",CONCATENATE("B",$A$2+8," - ",Zdroj!$BE$15))</f>
        <v/>
      </c>
      <c r="D2379" s="65" t="str">
        <f ca="1">IF(C2379="","",CONCATENATE(OFFSET(Zdroj!BE$16,A2365-1,0)))</f>
        <v/>
      </c>
      <c r="E2379" s="34" t="str">
        <f ca="1">IF(C2379="","",OFFSET(Zdroj!BF$16,A2365-1,0))</f>
        <v/>
      </c>
      <c r="F2379" s="157"/>
      <c r="G2379" s="158"/>
    </row>
    <row r="2380" spans="1:7" x14ac:dyDescent="0.25">
      <c r="B2380" s="159"/>
      <c r="C2380" s="67" t="str">
        <f ca="1">IF(OFFSET(Zdroj!BG$16,A2365-1,0)=0,"",CONCATENATE("C",$A$2," - ",Zdroj!$BG$15))</f>
        <v/>
      </c>
      <c r="D2380" s="65" t="str">
        <f ca="1">IF(C2380="","",CONCATENATE(OFFSET(Zdroj!BG$16,A2365-1,0)))</f>
        <v/>
      </c>
      <c r="E2380" s="34" t="str">
        <f ca="1">IF(C2380="","",OFFSET(Zdroj!BH$16,A2365-1,0))</f>
        <v/>
      </c>
      <c r="F2380" s="157" t="str">
        <f t="shared" ref="F2380" ca="1" si="551">IF(SUM(E2380:E2381)=0,"",SUM(E2380:E2381))</f>
        <v/>
      </c>
      <c r="G2380" s="158"/>
    </row>
    <row r="2381" spans="1:7" x14ac:dyDescent="0.25">
      <c r="B2381" s="159"/>
      <c r="C2381" s="67" t="str">
        <f ca="1">IF(OFFSET(Zdroj!BI$16,A2365-1,0)=0,"",CONCATENATE("C",$A$2+1," - ",Zdroj!$BI$15))</f>
        <v/>
      </c>
      <c r="D2381" s="65" t="str">
        <f ca="1">IF(C2381="","",CONCATENATE(OFFSET(Zdroj!BI$16,A2365-1,0)))</f>
        <v/>
      </c>
      <c r="E2381" s="34" t="str">
        <f ca="1">IF(C2381="","",OFFSET(Zdroj!BJ$16,A2365-1,0))</f>
        <v/>
      </c>
      <c r="F2381" s="157"/>
      <c r="G2381" s="158"/>
    </row>
    <row r="2382" spans="1:7" x14ac:dyDescent="0.25">
      <c r="A2382">
        <f>SUM((ROW()+15)/17)</f>
        <v>141</v>
      </c>
      <c r="B2382" s="159" t="str">
        <f ca="1">IF(OFFSET(Zdroj!$B$16,A2382-1,0)&gt;0,CONCATENATE(A2382,"
","___ ","
",OFFSET(Zdroj!$B$16,A2382-1,0)),"")</f>
        <v/>
      </c>
      <c r="C2382" s="67" t="str">
        <f ca="1">IF(OFFSET(Zdroj!AI$16,A2382-1,0)=0,"",CONCATENATE("A",$A$2," - ",Zdroj!$AI$15))</f>
        <v/>
      </c>
      <c r="D2382" s="65" t="str">
        <f ca="1">IF(C2382="","",CONCATENATE(OFFSET(Zdroj!AI$16,A2382-1,0)," - ",OFFSET(Zdroj!BK$16,A2382-1,0)))</f>
        <v/>
      </c>
      <c r="E2382" s="34" t="str">
        <f ca="1">IF(C2382="","",OFFSET(Zdroj!BL$16,A2382-1,0))</f>
        <v/>
      </c>
      <c r="F2382" s="157" t="str">
        <f t="shared" ref="F2382" ca="1" si="552">IF(SUM(E2382:E2387)=0,"",SUM(E2382:E2387))</f>
        <v/>
      </c>
      <c r="G2382" s="158" t="str">
        <f t="shared" ref="G2382" ca="1" si="553">IF(SUM(E2382:E2398)=0,"",SUM(E2382:E2398))</f>
        <v/>
      </c>
    </row>
    <row r="2383" spans="1:7" x14ac:dyDescent="0.25">
      <c r="B2383" s="159"/>
      <c r="C2383" s="67" t="str">
        <f ca="1">IF(OFFSET(Zdroj!AJ$16,A2382-1,0)=0,"",CONCATENATE("A",$A$2+1," - ",Zdroj!$AJ$15))</f>
        <v/>
      </c>
      <c r="D2383" s="65" t="str">
        <f ca="1">IF(C2383="","",CONCATENATE(OFFSET(Zdroj!AJ$16,A2382-1,0)," - ",OFFSET(Zdroj!BM$16,A2382-1,0)))</f>
        <v/>
      </c>
      <c r="E2383" s="34" t="str">
        <f ca="1">IF(C2383="","",OFFSET(Zdroj!BN$16,A2382-1,0))</f>
        <v/>
      </c>
      <c r="F2383" s="157"/>
      <c r="G2383" s="158"/>
    </row>
    <row r="2384" spans="1:7" x14ac:dyDescent="0.25">
      <c r="B2384" s="159"/>
      <c r="C2384" s="67" t="str">
        <f ca="1">IF(OFFSET(Zdroj!AK$16,A2382-1,0)=0,"",CONCATENATE("A",$A$2+2," - ",Zdroj!$AK$15))</f>
        <v/>
      </c>
      <c r="D2384" s="65" t="str">
        <f ca="1">IF(C2384="","",CONCATENATE(OFFSET(Zdroj!AK$16,A2382-1,0)," - ",OFFSET(Zdroj!BO$16,A2382-1,0)))</f>
        <v/>
      </c>
      <c r="E2384" s="34" t="str">
        <f ca="1">IF(C2384="","",OFFSET(Zdroj!BP$16,A2382-1,0))</f>
        <v/>
      </c>
      <c r="F2384" s="157"/>
      <c r="G2384" s="158"/>
    </row>
    <row r="2385" spans="1:7" x14ac:dyDescent="0.25">
      <c r="B2385" s="159"/>
      <c r="C2385" s="67" t="str">
        <f ca="1">IF(OFFSET(Zdroj!AL$16,A2382-1,0)=0,"",CONCATENATE("A",$A$2+3," - ",Zdroj!$AL$15))</f>
        <v/>
      </c>
      <c r="D2385" s="65" t="str">
        <f ca="1">IF(C2385="","",CONCATENATE(OFFSET(Zdroj!AL$16,A2382-1,0)," - ",OFFSET(Zdroj!BQ$16,A2382-1,0)))</f>
        <v/>
      </c>
      <c r="E2385" s="34" t="str">
        <f ca="1">IF(C2385="","",OFFSET(Zdroj!BR$16,A2382-1,0))</f>
        <v/>
      </c>
      <c r="F2385" s="157"/>
      <c r="G2385" s="158"/>
    </row>
    <row r="2386" spans="1:7" x14ac:dyDescent="0.25">
      <c r="B2386" s="159"/>
      <c r="C2386" s="67" t="str">
        <f ca="1">IF(OFFSET(Zdroj!AM$16,A2382-1,0)=0,"",CONCATENATE("A",$A$2+4," - ",Zdroj!$AM$15))</f>
        <v/>
      </c>
      <c r="D2386" s="65" t="str">
        <f ca="1">IF(C2386="","",CONCATENATE(OFFSET(Zdroj!AM$16,A2382-1,0)," - ",OFFSET(Zdroj!BS$16,A2382-1,0)))</f>
        <v/>
      </c>
      <c r="E2386" s="34" t="str">
        <f ca="1">IF(C2386="","",OFFSET(Zdroj!BT$16,A2382-1,0))</f>
        <v/>
      </c>
      <c r="F2386" s="157"/>
      <c r="G2386" s="158"/>
    </row>
    <row r="2387" spans="1:7" x14ac:dyDescent="0.25">
      <c r="B2387" s="159"/>
      <c r="C2387" s="67" t="str">
        <f ca="1">IF(OFFSET(Zdroj!AN$16,A2382-1,0)=0,"",CONCATENATE("A",$A$2+5," - ",Zdroj!$AN$15))</f>
        <v/>
      </c>
      <c r="D2387" s="65" t="str">
        <f ca="1">IF(C2387="","",CONCATENATE(OFFSET(Zdroj!AN$16,A2382-1,0)," - ",OFFSET(Zdroj!BU$16,A2382-1,0)))</f>
        <v/>
      </c>
      <c r="E2387" s="34" t="str">
        <f ca="1">IF(C2387="","",OFFSET(Zdroj!BV$16,A2382-1,0))</f>
        <v/>
      </c>
      <c r="F2387" s="157"/>
      <c r="G2387" s="158"/>
    </row>
    <row r="2388" spans="1:7" x14ac:dyDescent="0.25">
      <c r="B2388" s="159"/>
      <c r="C2388" s="67" t="str">
        <f ca="1">IF(OFFSET(Zdroj!AO$16,A2382-1,0)=0,"",CONCATENATE("B",$A$2," - ",Zdroj!$AO$15))</f>
        <v/>
      </c>
      <c r="D2388" s="65" t="str">
        <f ca="1">IF(C2388="","",CONCATENATE(OFFSET(Zdroj!AO$16,A2382-1,0)))</f>
        <v/>
      </c>
      <c r="E2388" s="34" t="str">
        <f ca="1">IF(C2388="","",OFFSET(Zdroj!AP$16,A2382-1,0))</f>
        <v/>
      </c>
      <c r="F2388" s="157" t="str">
        <f t="shared" ref="F2388" ca="1" si="554">IF(SUM(E2388:E2396)=0,"",SUM(E2388:E2396))</f>
        <v/>
      </c>
      <c r="G2388" s="158"/>
    </row>
    <row r="2389" spans="1:7" x14ac:dyDescent="0.25">
      <c r="B2389" s="159"/>
      <c r="C2389" s="67" t="str">
        <f ca="1">IF(OFFSET(Zdroj!AQ$16,A2382-1,0)=0,"",CONCATENATE("B",$A$2+1," - ",Zdroj!$AQ$15))</f>
        <v/>
      </c>
      <c r="D2389" s="65" t="str">
        <f ca="1">IF(C2389="","",CONCATENATE(OFFSET(Zdroj!AQ$16,A2382-1,0)))</f>
        <v/>
      </c>
      <c r="E2389" s="34" t="str">
        <f ca="1">IF(C2389="","",OFFSET(Zdroj!AR$16,A2382-1,0))</f>
        <v/>
      </c>
      <c r="F2389" s="157"/>
      <c r="G2389" s="158"/>
    </row>
    <row r="2390" spans="1:7" x14ac:dyDescent="0.25">
      <c r="B2390" s="159"/>
      <c r="C2390" s="67" t="str">
        <f ca="1">IF(OFFSET(Zdroj!AS$16,A2382-1,0)=0,"",CONCATENATE("B",$A$2+2," - ",Zdroj!$AS$15))</f>
        <v/>
      </c>
      <c r="D2390" s="65" t="str">
        <f ca="1">IF(C2390="","",CONCATENATE(OFFSET(Zdroj!AS$16,A2382-1,0)))</f>
        <v/>
      </c>
      <c r="E2390" s="34" t="str">
        <f ca="1">IF(C2390="","",OFFSET(Zdroj!AT$16,A2382-1,0))</f>
        <v/>
      </c>
      <c r="F2390" s="157"/>
      <c r="G2390" s="158"/>
    </row>
    <row r="2391" spans="1:7" x14ac:dyDescent="0.25">
      <c r="B2391" s="159"/>
      <c r="C2391" s="67" t="str">
        <f ca="1">IF(OFFSET(Zdroj!AU$16,A2382-1,0)=0,"",CONCATENATE("B",$A$2+3," - ",Zdroj!$AU$15))</f>
        <v/>
      </c>
      <c r="D2391" s="65" t="str">
        <f ca="1">IF(C2391="","",CONCATENATE(OFFSET(Zdroj!AU$16,A2382-1,0)))</f>
        <v/>
      </c>
      <c r="E2391" s="34" t="str">
        <f ca="1">IF(C2391="","",OFFSET(Zdroj!AV$16,A2382-1,0))</f>
        <v/>
      </c>
      <c r="F2391" s="157"/>
      <c r="G2391" s="158"/>
    </row>
    <row r="2392" spans="1:7" x14ac:dyDescent="0.25">
      <c r="B2392" s="159"/>
      <c r="C2392" s="67" t="str">
        <f ca="1">IF(OFFSET(Zdroj!AW$16,A2382-1,0)=0,"",CONCATENATE("B",$A$2+4," - ",Zdroj!$AW$15))</f>
        <v/>
      </c>
      <c r="D2392" s="65" t="str">
        <f ca="1">IF(C2392="","",CONCATENATE(OFFSET(Zdroj!AW$16,A2382-1,0)))</f>
        <v/>
      </c>
      <c r="E2392" s="34" t="str">
        <f ca="1">IF(C2392="","",OFFSET(Zdroj!AX$16,A2382-1,0))</f>
        <v/>
      </c>
      <c r="F2392" s="157"/>
      <c r="G2392" s="158"/>
    </row>
    <row r="2393" spans="1:7" x14ac:dyDescent="0.25">
      <c r="B2393" s="159"/>
      <c r="C2393" s="67" t="str">
        <f ca="1">IF(OFFSET(Zdroj!AY$16,A2382-1,0)=0,"",CONCATENATE("B",$A$2+5," - ",Zdroj!$AY$15))</f>
        <v/>
      </c>
      <c r="D2393" s="65" t="str">
        <f ca="1">IF(C2393="","",CONCATENATE(OFFSET(Zdroj!AY$16,A2382-1,0)))</f>
        <v/>
      </c>
      <c r="E2393" s="34" t="str">
        <f ca="1">IF(C2393="","",OFFSET(Zdroj!AZ$16,A2382-1,0))</f>
        <v/>
      </c>
      <c r="F2393" s="157"/>
      <c r="G2393" s="158"/>
    </row>
    <row r="2394" spans="1:7" x14ac:dyDescent="0.25">
      <c r="B2394" s="159"/>
      <c r="C2394" s="67" t="str">
        <f ca="1">IF(OFFSET(Zdroj!BA$16,A2382-1,0)=0,"",CONCATENATE("B",$A$2+6," - ",Zdroj!$BA$15))</f>
        <v/>
      </c>
      <c r="D2394" s="65" t="str">
        <f ca="1">IF(C2394="","",CONCATENATE(OFFSET(Zdroj!BA$16,A2382-1,0)))</f>
        <v/>
      </c>
      <c r="E2394" s="34" t="str">
        <f ca="1">IF(C2394="","",OFFSET(Zdroj!BB$16,A2382-1,0))</f>
        <v/>
      </c>
      <c r="F2394" s="157"/>
      <c r="G2394" s="158"/>
    </row>
    <row r="2395" spans="1:7" x14ac:dyDescent="0.25">
      <c r="B2395" s="159"/>
      <c r="C2395" s="67" t="str">
        <f ca="1">IF(OFFSET(Zdroj!BC$16,A2382-1,0)=0,"",CONCATENATE("B",$A$2+7," - ",Zdroj!$BC$15))</f>
        <v/>
      </c>
      <c r="D2395" s="65" t="str">
        <f ca="1">IF(C2395="","",CONCATENATE(OFFSET(Zdroj!BC$16,A2382-1,0)))</f>
        <v/>
      </c>
      <c r="E2395" s="34" t="str">
        <f ca="1">IF(C2395="","",OFFSET(Zdroj!BD$16,A2382-1,0))</f>
        <v/>
      </c>
      <c r="F2395" s="157"/>
      <c r="G2395" s="158"/>
    </row>
    <row r="2396" spans="1:7" x14ac:dyDescent="0.25">
      <c r="B2396" s="159"/>
      <c r="C2396" s="67" t="str">
        <f ca="1">IF(OFFSET(Zdroj!BE$16,A2382-1,0)=0,"",CONCATENATE("B",$A$2+8," - ",Zdroj!$BE$15))</f>
        <v/>
      </c>
      <c r="D2396" s="65" t="str">
        <f ca="1">IF(C2396="","",CONCATENATE(OFFSET(Zdroj!BE$16,A2382-1,0)))</f>
        <v/>
      </c>
      <c r="E2396" s="34" t="str">
        <f ca="1">IF(C2396="","",OFFSET(Zdroj!BF$16,A2382-1,0))</f>
        <v/>
      </c>
      <c r="F2396" s="157"/>
      <c r="G2396" s="158"/>
    </row>
    <row r="2397" spans="1:7" x14ac:dyDescent="0.25">
      <c r="B2397" s="159"/>
      <c r="C2397" s="67" t="str">
        <f ca="1">IF(OFFSET(Zdroj!BG$16,A2382-1,0)=0,"",CONCATENATE("C",$A$2," - ",Zdroj!$BG$15))</f>
        <v/>
      </c>
      <c r="D2397" s="65" t="str">
        <f ca="1">IF(C2397="","",CONCATENATE(OFFSET(Zdroj!BG$16,A2382-1,0)))</f>
        <v/>
      </c>
      <c r="E2397" s="34" t="str">
        <f ca="1">IF(C2397="","",OFFSET(Zdroj!BH$16,A2382-1,0))</f>
        <v/>
      </c>
      <c r="F2397" s="157" t="str">
        <f t="shared" ref="F2397" ca="1" si="555">IF(SUM(E2397:E2398)=0,"",SUM(E2397:E2398))</f>
        <v/>
      </c>
      <c r="G2397" s="158"/>
    </row>
    <row r="2398" spans="1:7" x14ac:dyDescent="0.25">
      <c r="B2398" s="159"/>
      <c r="C2398" s="67" t="str">
        <f ca="1">IF(OFFSET(Zdroj!BI$16,A2382-1,0)=0,"",CONCATENATE("C",$A$2+1," - ",Zdroj!$BI$15))</f>
        <v/>
      </c>
      <c r="D2398" s="65" t="str">
        <f ca="1">IF(C2398="","",CONCATENATE(OFFSET(Zdroj!BI$16,A2382-1,0)))</f>
        <v/>
      </c>
      <c r="E2398" s="34" t="str">
        <f ca="1">IF(C2398="","",OFFSET(Zdroj!BJ$16,A2382-1,0))</f>
        <v/>
      </c>
      <c r="F2398" s="157"/>
      <c r="G2398" s="158"/>
    </row>
    <row r="2399" spans="1:7" x14ac:dyDescent="0.25">
      <c r="A2399">
        <f>SUM((ROW()+15)/17)</f>
        <v>142</v>
      </c>
      <c r="B2399" s="159" t="str">
        <f ca="1">IF(OFFSET(Zdroj!$B$16,A2399-1,0)&gt;0,CONCATENATE(A2399,"
","___ ","
",OFFSET(Zdroj!$B$16,A2399-1,0)),"")</f>
        <v/>
      </c>
      <c r="C2399" s="67" t="str">
        <f ca="1">IF(OFFSET(Zdroj!AI$16,A2399-1,0)=0,"",CONCATENATE("A",$A$2," - ",Zdroj!$AI$15))</f>
        <v/>
      </c>
      <c r="D2399" s="65" t="str">
        <f ca="1">IF(C2399="","",CONCATENATE(OFFSET(Zdroj!AI$16,A2399-1,0)," - ",OFFSET(Zdroj!BK$16,A2399-1,0)))</f>
        <v/>
      </c>
      <c r="E2399" s="34" t="str">
        <f ca="1">IF(C2399="","",OFFSET(Zdroj!BL$16,A2399-1,0))</f>
        <v/>
      </c>
      <c r="F2399" s="157" t="str">
        <f t="shared" ref="F2399" ca="1" si="556">IF(SUM(E2399:E2404)=0,"",SUM(E2399:E2404))</f>
        <v/>
      </c>
      <c r="G2399" s="158" t="str">
        <f t="shared" ref="G2399" ca="1" si="557">IF(SUM(E2399:E2415)=0,"",SUM(E2399:E2415))</f>
        <v/>
      </c>
    </row>
    <row r="2400" spans="1:7" x14ac:dyDescent="0.25">
      <c r="B2400" s="159"/>
      <c r="C2400" s="67" t="str">
        <f ca="1">IF(OFFSET(Zdroj!AJ$16,A2399-1,0)=0,"",CONCATENATE("A",$A$2+1," - ",Zdroj!$AJ$15))</f>
        <v/>
      </c>
      <c r="D2400" s="65" t="str">
        <f ca="1">IF(C2400="","",CONCATENATE(OFFSET(Zdroj!AJ$16,A2399-1,0)," - ",OFFSET(Zdroj!BM$16,A2399-1,0)))</f>
        <v/>
      </c>
      <c r="E2400" s="34" t="str">
        <f ca="1">IF(C2400="","",OFFSET(Zdroj!BN$16,A2399-1,0))</f>
        <v/>
      </c>
      <c r="F2400" s="157"/>
      <c r="G2400" s="158"/>
    </row>
    <row r="2401" spans="1:7" x14ac:dyDescent="0.25">
      <c r="B2401" s="159"/>
      <c r="C2401" s="67" t="str">
        <f ca="1">IF(OFFSET(Zdroj!AK$16,A2399-1,0)=0,"",CONCATENATE("A",$A$2+2," - ",Zdroj!$AK$15))</f>
        <v/>
      </c>
      <c r="D2401" s="65" t="str">
        <f ca="1">IF(C2401="","",CONCATENATE(OFFSET(Zdroj!AK$16,A2399-1,0)," - ",OFFSET(Zdroj!BO$16,A2399-1,0)))</f>
        <v/>
      </c>
      <c r="E2401" s="34" t="str">
        <f ca="1">IF(C2401="","",OFFSET(Zdroj!BP$16,A2399-1,0))</f>
        <v/>
      </c>
      <c r="F2401" s="157"/>
      <c r="G2401" s="158"/>
    </row>
    <row r="2402" spans="1:7" x14ac:dyDescent="0.25">
      <c r="B2402" s="159"/>
      <c r="C2402" s="67" t="str">
        <f ca="1">IF(OFFSET(Zdroj!AL$16,A2399-1,0)=0,"",CONCATENATE("A",$A$2+3," - ",Zdroj!$AL$15))</f>
        <v/>
      </c>
      <c r="D2402" s="65" t="str">
        <f ca="1">IF(C2402="","",CONCATENATE(OFFSET(Zdroj!AL$16,A2399-1,0)," - ",OFFSET(Zdroj!BQ$16,A2399-1,0)))</f>
        <v/>
      </c>
      <c r="E2402" s="34" t="str">
        <f ca="1">IF(C2402="","",OFFSET(Zdroj!BR$16,A2399-1,0))</f>
        <v/>
      </c>
      <c r="F2402" s="157"/>
      <c r="G2402" s="158"/>
    </row>
    <row r="2403" spans="1:7" x14ac:dyDescent="0.25">
      <c r="B2403" s="159"/>
      <c r="C2403" s="67" t="str">
        <f ca="1">IF(OFFSET(Zdroj!AM$16,A2399-1,0)=0,"",CONCATENATE("A",$A$2+4," - ",Zdroj!$AM$15))</f>
        <v/>
      </c>
      <c r="D2403" s="65" t="str">
        <f ca="1">IF(C2403="","",CONCATENATE(OFFSET(Zdroj!AM$16,A2399-1,0)," - ",OFFSET(Zdroj!BS$16,A2399-1,0)))</f>
        <v/>
      </c>
      <c r="E2403" s="34" t="str">
        <f ca="1">IF(C2403="","",OFFSET(Zdroj!BT$16,A2399-1,0))</f>
        <v/>
      </c>
      <c r="F2403" s="157"/>
      <c r="G2403" s="158"/>
    </row>
    <row r="2404" spans="1:7" x14ac:dyDescent="0.25">
      <c r="B2404" s="159"/>
      <c r="C2404" s="67" t="str">
        <f ca="1">IF(OFFSET(Zdroj!AN$16,A2399-1,0)=0,"",CONCATENATE("A",$A$2+5," - ",Zdroj!$AN$15))</f>
        <v/>
      </c>
      <c r="D2404" s="65" t="str">
        <f ca="1">IF(C2404="","",CONCATENATE(OFFSET(Zdroj!AN$16,A2399-1,0)," - ",OFFSET(Zdroj!BU$16,A2399-1,0)))</f>
        <v/>
      </c>
      <c r="E2404" s="34" t="str">
        <f ca="1">IF(C2404="","",OFFSET(Zdroj!BV$16,A2399-1,0))</f>
        <v/>
      </c>
      <c r="F2404" s="157"/>
      <c r="G2404" s="158"/>
    </row>
    <row r="2405" spans="1:7" x14ac:dyDescent="0.25">
      <c r="B2405" s="159"/>
      <c r="C2405" s="67" t="str">
        <f ca="1">IF(OFFSET(Zdroj!AO$16,A2399-1,0)=0,"",CONCATENATE("B",$A$2," - ",Zdroj!$AO$15))</f>
        <v/>
      </c>
      <c r="D2405" s="65" t="str">
        <f ca="1">IF(C2405="","",CONCATENATE(OFFSET(Zdroj!AO$16,A2399-1,0)))</f>
        <v/>
      </c>
      <c r="E2405" s="34" t="str">
        <f ca="1">IF(C2405="","",OFFSET(Zdroj!AP$16,A2399-1,0))</f>
        <v/>
      </c>
      <c r="F2405" s="157" t="str">
        <f t="shared" ref="F2405" ca="1" si="558">IF(SUM(E2405:E2413)=0,"",SUM(E2405:E2413))</f>
        <v/>
      </c>
      <c r="G2405" s="158"/>
    </row>
    <row r="2406" spans="1:7" x14ac:dyDescent="0.25">
      <c r="B2406" s="159"/>
      <c r="C2406" s="67" t="str">
        <f ca="1">IF(OFFSET(Zdroj!AQ$16,A2399-1,0)=0,"",CONCATENATE("B",$A$2+1," - ",Zdroj!$AQ$15))</f>
        <v/>
      </c>
      <c r="D2406" s="65" t="str">
        <f ca="1">IF(C2406="","",CONCATENATE(OFFSET(Zdroj!AQ$16,A2399-1,0)))</f>
        <v/>
      </c>
      <c r="E2406" s="34" t="str">
        <f ca="1">IF(C2406="","",OFFSET(Zdroj!AR$16,A2399-1,0))</f>
        <v/>
      </c>
      <c r="F2406" s="157"/>
      <c r="G2406" s="158"/>
    </row>
    <row r="2407" spans="1:7" x14ac:dyDescent="0.25">
      <c r="B2407" s="159"/>
      <c r="C2407" s="67" t="str">
        <f ca="1">IF(OFFSET(Zdroj!AS$16,A2399-1,0)=0,"",CONCATENATE("B",$A$2+2," - ",Zdroj!$AS$15))</f>
        <v/>
      </c>
      <c r="D2407" s="65" t="str">
        <f ca="1">IF(C2407="","",CONCATENATE(OFFSET(Zdroj!AS$16,A2399-1,0)))</f>
        <v/>
      </c>
      <c r="E2407" s="34" t="str">
        <f ca="1">IF(C2407="","",OFFSET(Zdroj!AT$16,A2399-1,0))</f>
        <v/>
      </c>
      <c r="F2407" s="157"/>
      <c r="G2407" s="158"/>
    </row>
    <row r="2408" spans="1:7" x14ac:dyDescent="0.25">
      <c r="B2408" s="159"/>
      <c r="C2408" s="67" t="str">
        <f ca="1">IF(OFFSET(Zdroj!AU$16,A2399-1,0)=0,"",CONCATENATE("B",$A$2+3," - ",Zdroj!$AU$15))</f>
        <v/>
      </c>
      <c r="D2408" s="65" t="str">
        <f ca="1">IF(C2408="","",CONCATENATE(OFFSET(Zdroj!AU$16,A2399-1,0)))</f>
        <v/>
      </c>
      <c r="E2408" s="34" t="str">
        <f ca="1">IF(C2408="","",OFFSET(Zdroj!AV$16,A2399-1,0))</f>
        <v/>
      </c>
      <c r="F2408" s="157"/>
      <c r="G2408" s="158"/>
    </row>
    <row r="2409" spans="1:7" x14ac:dyDescent="0.25">
      <c r="B2409" s="159"/>
      <c r="C2409" s="67" t="str">
        <f ca="1">IF(OFFSET(Zdroj!AW$16,A2399-1,0)=0,"",CONCATENATE("B",$A$2+4," - ",Zdroj!$AW$15))</f>
        <v/>
      </c>
      <c r="D2409" s="65" t="str">
        <f ca="1">IF(C2409="","",CONCATENATE(OFFSET(Zdroj!AW$16,A2399-1,0)))</f>
        <v/>
      </c>
      <c r="E2409" s="34" t="str">
        <f ca="1">IF(C2409="","",OFFSET(Zdroj!AX$16,A2399-1,0))</f>
        <v/>
      </c>
      <c r="F2409" s="157"/>
      <c r="G2409" s="158"/>
    </row>
    <row r="2410" spans="1:7" x14ac:dyDescent="0.25">
      <c r="B2410" s="159"/>
      <c r="C2410" s="67" t="str">
        <f ca="1">IF(OFFSET(Zdroj!AY$16,A2399-1,0)=0,"",CONCATENATE("B",$A$2+5," - ",Zdroj!$AY$15))</f>
        <v/>
      </c>
      <c r="D2410" s="65" t="str">
        <f ca="1">IF(C2410="","",CONCATENATE(OFFSET(Zdroj!AY$16,A2399-1,0)))</f>
        <v/>
      </c>
      <c r="E2410" s="34" t="str">
        <f ca="1">IF(C2410="","",OFFSET(Zdroj!AZ$16,A2399-1,0))</f>
        <v/>
      </c>
      <c r="F2410" s="157"/>
      <c r="G2410" s="158"/>
    </row>
    <row r="2411" spans="1:7" x14ac:dyDescent="0.25">
      <c r="B2411" s="159"/>
      <c r="C2411" s="67" t="str">
        <f ca="1">IF(OFFSET(Zdroj!BA$16,A2399-1,0)=0,"",CONCATENATE("B",$A$2+6," - ",Zdroj!$BA$15))</f>
        <v/>
      </c>
      <c r="D2411" s="65" t="str">
        <f ca="1">IF(C2411="","",CONCATENATE(OFFSET(Zdroj!BA$16,A2399-1,0)))</f>
        <v/>
      </c>
      <c r="E2411" s="34" t="str">
        <f ca="1">IF(C2411="","",OFFSET(Zdroj!BB$16,A2399-1,0))</f>
        <v/>
      </c>
      <c r="F2411" s="157"/>
      <c r="G2411" s="158"/>
    </row>
    <row r="2412" spans="1:7" x14ac:dyDescent="0.25">
      <c r="B2412" s="159"/>
      <c r="C2412" s="67" t="str">
        <f ca="1">IF(OFFSET(Zdroj!BC$16,A2399-1,0)=0,"",CONCATENATE("B",$A$2+7," - ",Zdroj!$BC$15))</f>
        <v/>
      </c>
      <c r="D2412" s="65" t="str">
        <f ca="1">IF(C2412="","",CONCATENATE(OFFSET(Zdroj!BC$16,A2399-1,0)))</f>
        <v/>
      </c>
      <c r="E2412" s="34" t="str">
        <f ca="1">IF(C2412="","",OFFSET(Zdroj!BD$16,A2399-1,0))</f>
        <v/>
      </c>
      <c r="F2412" s="157"/>
      <c r="G2412" s="158"/>
    </row>
    <row r="2413" spans="1:7" x14ac:dyDescent="0.25">
      <c r="B2413" s="159"/>
      <c r="C2413" s="67" t="str">
        <f ca="1">IF(OFFSET(Zdroj!BE$16,A2399-1,0)=0,"",CONCATENATE("B",$A$2+8," - ",Zdroj!$BE$15))</f>
        <v/>
      </c>
      <c r="D2413" s="65" t="str">
        <f ca="1">IF(C2413="","",CONCATENATE(OFFSET(Zdroj!BE$16,A2399-1,0)))</f>
        <v/>
      </c>
      <c r="E2413" s="34" t="str">
        <f ca="1">IF(C2413="","",OFFSET(Zdroj!BF$16,A2399-1,0))</f>
        <v/>
      </c>
      <c r="F2413" s="157"/>
      <c r="G2413" s="158"/>
    </row>
    <row r="2414" spans="1:7" x14ac:dyDescent="0.25">
      <c r="B2414" s="159"/>
      <c r="C2414" s="67" t="str">
        <f ca="1">IF(OFFSET(Zdroj!BG$16,A2399-1,0)=0,"",CONCATENATE("C",$A$2," - ",Zdroj!$BG$15))</f>
        <v/>
      </c>
      <c r="D2414" s="65" t="str">
        <f ca="1">IF(C2414="","",CONCATENATE(OFFSET(Zdroj!BG$16,A2399-1,0)))</f>
        <v/>
      </c>
      <c r="E2414" s="34" t="str">
        <f ca="1">IF(C2414="","",OFFSET(Zdroj!BH$16,A2399-1,0))</f>
        <v/>
      </c>
      <c r="F2414" s="157" t="str">
        <f t="shared" ref="F2414" ca="1" si="559">IF(SUM(E2414:E2415)=0,"",SUM(E2414:E2415))</f>
        <v/>
      </c>
      <c r="G2414" s="158"/>
    </row>
    <row r="2415" spans="1:7" x14ac:dyDescent="0.25">
      <c r="B2415" s="159"/>
      <c r="C2415" s="67" t="str">
        <f ca="1">IF(OFFSET(Zdroj!BI$16,A2399-1,0)=0,"",CONCATENATE("C",$A$2+1," - ",Zdroj!$BI$15))</f>
        <v/>
      </c>
      <c r="D2415" s="65" t="str">
        <f ca="1">IF(C2415="","",CONCATENATE(OFFSET(Zdroj!BI$16,A2399-1,0)))</f>
        <v/>
      </c>
      <c r="E2415" s="34" t="str">
        <f ca="1">IF(C2415="","",OFFSET(Zdroj!BJ$16,A2399-1,0))</f>
        <v/>
      </c>
      <c r="F2415" s="157"/>
      <c r="G2415" s="158"/>
    </row>
    <row r="2416" spans="1:7" x14ac:dyDescent="0.25">
      <c r="A2416">
        <f>SUM((ROW()+15)/17)</f>
        <v>143</v>
      </c>
      <c r="B2416" s="159" t="str">
        <f ca="1">IF(OFFSET(Zdroj!$B$16,A2416-1,0)&gt;0,CONCATENATE(A2416,"
","___ ","
",OFFSET(Zdroj!$B$16,A2416-1,0)),"")</f>
        <v/>
      </c>
      <c r="C2416" s="67" t="str">
        <f ca="1">IF(OFFSET(Zdroj!AI$16,A2416-1,0)=0,"",CONCATENATE("A",$A$2," - ",Zdroj!$AI$15))</f>
        <v/>
      </c>
      <c r="D2416" s="65" t="str">
        <f ca="1">IF(C2416="","",CONCATENATE(OFFSET(Zdroj!AI$16,A2416-1,0)," - ",OFFSET(Zdroj!BK$16,A2416-1,0)))</f>
        <v/>
      </c>
      <c r="E2416" s="34" t="str">
        <f ca="1">IF(C2416="","",OFFSET(Zdroj!BL$16,A2416-1,0))</f>
        <v/>
      </c>
      <c r="F2416" s="157" t="str">
        <f t="shared" ref="F2416" ca="1" si="560">IF(SUM(E2416:E2421)=0,"",SUM(E2416:E2421))</f>
        <v/>
      </c>
      <c r="G2416" s="158" t="str">
        <f t="shared" ref="G2416" ca="1" si="561">IF(SUM(E2416:E2432)=0,"",SUM(E2416:E2432))</f>
        <v/>
      </c>
    </row>
    <row r="2417" spans="2:7" x14ac:dyDescent="0.25">
      <c r="B2417" s="159"/>
      <c r="C2417" s="67" t="str">
        <f ca="1">IF(OFFSET(Zdroj!AJ$16,A2416-1,0)=0,"",CONCATENATE("A",$A$2+1," - ",Zdroj!$AJ$15))</f>
        <v/>
      </c>
      <c r="D2417" s="65" t="str">
        <f ca="1">IF(C2417="","",CONCATENATE(OFFSET(Zdroj!AJ$16,A2416-1,0)," - ",OFFSET(Zdroj!BM$16,A2416-1,0)))</f>
        <v/>
      </c>
      <c r="E2417" s="34" t="str">
        <f ca="1">IF(C2417="","",OFFSET(Zdroj!BN$16,A2416-1,0))</f>
        <v/>
      </c>
      <c r="F2417" s="157"/>
      <c r="G2417" s="158"/>
    </row>
    <row r="2418" spans="2:7" x14ac:dyDescent="0.25">
      <c r="B2418" s="159"/>
      <c r="C2418" s="67" t="str">
        <f ca="1">IF(OFFSET(Zdroj!AK$16,A2416-1,0)=0,"",CONCATENATE("A",$A$2+2," - ",Zdroj!$AK$15))</f>
        <v/>
      </c>
      <c r="D2418" s="65" t="str">
        <f ca="1">IF(C2418="","",CONCATENATE(OFFSET(Zdroj!AK$16,A2416-1,0)," - ",OFFSET(Zdroj!BO$16,A2416-1,0)))</f>
        <v/>
      </c>
      <c r="E2418" s="34" t="str">
        <f ca="1">IF(C2418="","",OFFSET(Zdroj!BP$16,A2416-1,0))</f>
        <v/>
      </c>
      <c r="F2418" s="157"/>
      <c r="G2418" s="158"/>
    </row>
    <row r="2419" spans="2:7" x14ac:dyDescent="0.25">
      <c r="B2419" s="159"/>
      <c r="C2419" s="67" t="str">
        <f ca="1">IF(OFFSET(Zdroj!AL$16,A2416-1,0)=0,"",CONCATENATE("A",$A$2+3," - ",Zdroj!$AL$15))</f>
        <v/>
      </c>
      <c r="D2419" s="65" t="str">
        <f ca="1">IF(C2419="","",CONCATENATE(OFFSET(Zdroj!AL$16,A2416-1,0)," - ",OFFSET(Zdroj!BQ$16,A2416-1,0)))</f>
        <v/>
      </c>
      <c r="E2419" s="34" t="str">
        <f ca="1">IF(C2419="","",OFFSET(Zdroj!BR$16,A2416-1,0))</f>
        <v/>
      </c>
      <c r="F2419" s="157"/>
      <c r="G2419" s="158"/>
    </row>
    <row r="2420" spans="2:7" x14ac:dyDescent="0.25">
      <c r="B2420" s="159"/>
      <c r="C2420" s="67" t="str">
        <f ca="1">IF(OFFSET(Zdroj!AM$16,A2416-1,0)=0,"",CONCATENATE("A",$A$2+4," - ",Zdroj!$AM$15))</f>
        <v/>
      </c>
      <c r="D2420" s="65" t="str">
        <f ca="1">IF(C2420="","",CONCATENATE(OFFSET(Zdroj!AM$16,A2416-1,0)," - ",OFFSET(Zdroj!BS$16,A2416-1,0)))</f>
        <v/>
      </c>
      <c r="E2420" s="34" t="str">
        <f ca="1">IF(C2420="","",OFFSET(Zdroj!BT$16,A2416-1,0))</f>
        <v/>
      </c>
      <c r="F2420" s="157"/>
      <c r="G2420" s="158"/>
    </row>
    <row r="2421" spans="2:7" x14ac:dyDescent="0.25">
      <c r="B2421" s="159"/>
      <c r="C2421" s="67" t="str">
        <f ca="1">IF(OFFSET(Zdroj!AN$16,A2416-1,0)=0,"",CONCATENATE("A",$A$2+5," - ",Zdroj!$AN$15))</f>
        <v/>
      </c>
      <c r="D2421" s="65" t="str">
        <f ca="1">IF(C2421="","",CONCATENATE(OFFSET(Zdroj!AN$16,A2416-1,0)," - ",OFFSET(Zdroj!BU$16,A2416-1,0)))</f>
        <v/>
      </c>
      <c r="E2421" s="34" t="str">
        <f ca="1">IF(C2421="","",OFFSET(Zdroj!BV$16,A2416-1,0))</f>
        <v/>
      </c>
      <c r="F2421" s="157"/>
      <c r="G2421" s="158"/>
    </row>
    <row r="2422" spans="2:7" x14ac:dyDescent="0.25">
      <c r="B2422" s="159"/>
      <c r="C2422" s="67" t="str">
        <f ca="1">IF(OFFSET(Zdroj!AO$16,A2416-1,0)=0,"",CONCATENATE("B",$A$2," - ",Zdroj!$AO$15))</f>
        <v/>
      </c>
      <c r="D2422" s="65" t="str">
        <f ca="1">IF(C2422="","",CONCATENATE(OFFSET(Zdroj!AO$16,A2416-1,0)))</f>
        <v/>
      </c>
      <c r="E2422" s="34" t="str">
        <f ca="1">IF(C2422="","",OFFSET(Zdroj!AP$16,A2416-1,0))</f>
        <v/>
      </c>
      <c r="F2422" s="157" t="str">
        <f t="shared" ref="F2422" ca="1" si="562">IF(SUM(E2422:E2430)=0,"",SUM(E2422:E2430))</f>
        <v/>
      </c>
      <c r="G2422" s="158"/>
    </row>
    <row r="2423" spans="2:7" x14ac:dyDescent="0.25">
      <c r="B2423" s="159"/>
      <c r="C2423" s="67" t="str">
        <f ca="1">IF(OFFSET(Zdroj!AQ$16,A2416-1,0)=0,"",CONCATENATE("B",$A$2+1," - ",Zdroj!$AQ$15))</f>
        <v/>
      </c>
      <c r="D2423" s="65" t="str">
        <f ca="1">IF(C2423="","",CONCATENATE(OFFSET(Zdroj!AQ$16,A2416-1,0)))</f>
        <v/>
      </c>
      <c r="E2423" s="34" t="str">
        <f ca="1">IF(C2423="","",OFFSET(Zdroj!AR$16,A2416-1,0))</f>
        <v/>
      </c>
      <c r="F2423" s="157"/>
      <c r="G2423" s="158"/>
    </row>
    <row r="2424" spans="2:7" x14ac:dyDescent="0.25">
      <c r="B2424" s="159"/>
      <c r="C2424" s="67" t="str">
        <f ca="1">IF(OFFSET(Zdroj!AS$16,A2416-1,0)=0,"",CONCATENATE("B",$A$2+2," - ",Zdroj!$AS$15))</f>
        <v/>
      </c>
      <c r="D2424" s="65" t="str">
        <f ca="1">IF(C2424="","",CONCATENATE(OFFSET(Zdroj!AS$16,A2416-1,0)))</f>
        <v/>
      </c>
      <c r="E2424" s="34" t="str">
        <f ca="1">IF(C2424="","",OFFSET(Zdroj!AT$16,A2416-1,0))</f>
        <v/>
      </c>
      <c r="F2424" s="157"/>
      <c r="G2424" s="158"/>
    </row>
    <row r="2425" spans="2:7" x14ac:dyDescent="0.25">
      <c r="B2425" s="159"/>
      <c r="C2425" s="67" t="str">
        <f ca="1">IF(OFFSET(Zdroj!AU$16,A2416-1,0)=0,"",CONCATENATE("B",$A$2+3," - ",Zdroj!$AU$15))</f>
        <v/>
      </c>
      <c r="D2425" s="65" t="str">
        <f ca="1">IF(C2425="","",CONCATENATE(OFFSET(Zdroj!AU$16,A2416-1,0)))</f>
        <v/>
      </c>
      <c r="E2425" s="34" t="str">
        <f ca="1">IF(C2425="","",OFFSET(Zdroj!AV$16,A2416-1,0))</f>
        <v/>
      </c>
      <c r="F2425" s="157"/>
      <c r="G2425" s="158"/>
    </row>
    <row r="2426" spans="2:7" x14ac:dyDescent="0.25">
      <c r="B2426" s="159"/>
      <c r="C2426" s="67" t="str">
        <f ca="1">IF(OFFSET(Zdroj!AW$16,A2416-1,0)=0,"",CONCATENATE("B",$A$2+4," - ",Zdroj!$AW$15))</f>
        <v/>
      </c>
      <c r="D2426" s="65" t="str">
        <f ca="1">IF(C2426="","",CONCATENATE(OFFSET(Zdroj!AW$16,A2416-1,0)))</f>
        <v/>
      </c>
      <c r="E2426" s="34" t="str">
        <f ca="1">IF(C2426="","",OFFSET(Zdroj!AX$16,A2416-1,0))</f>
        <v/>
      </c>
      <c r="F2426" s="157"/>
      <c r="G2426" s="158"/>
    </row>
    <row r="2427" spans="2:7" x14ac:dyDescent="0.25">
      <c r="B2427" s="159"/>
      <c r="C2427" s="67" t="str">
        <f ca="1">IF(OFFSET(Zdroj!AY$16,A2416-1,0)=0,"",CONCATENATE("B",$A$2+5," - ",Zdroj!$AY$15))</f>
        <v/>
      </c>
      <c r="D2427" s="65" t="str">
        <f ca="1">IF(C2427="","",CONCATENATE(OFFSET(Zdroj!AY$16,A2416-1,0)))</f>
        <v/>
      </c>
      <c r="E2427" s="34" t="str">
        <f ca="1">IF(C2427="","",OFFSET(Zdroj!AZ$16,A2416-1,0))</f>
        <v/>
      </c>
      <c r="F2427" s="157"/>
      <c r="G2427" s="158"/>
    </row>
    <row r="2428" spans="2:7" x14ac:dyDescent="0.25">
      <c r="B2428" s="159"/>
      <c r="C2428" s="67" t="str">
        <f ca="1">IF(OFFSET(Zdroj!BA$16,A2416-1,0)=0,"",CONCATENATE("B",$A$2+6," - ",Zdroj!$BA$15))</f>
        <v/>
      </c>
      <c r="D2428" s="65" t="str">
        <f ca="1">IF(C2428="","",CONCATENATE(OFFSET(Zdroj!BA$16,A2416-1,0)))</f>
        <v/>
      </c>
      <c r="E2428" s="34" t="str">
        <f ca="1">IF(C2428="","",OFFSET(Zdroj!BB$16,A2416-1,0))</f>
        <v/>
      </c>
      <c r="F2428" s="157"/>
      <c r="G2428" s="158"/>
    </row>
    <row r="2429" spans="2:7" x14ac:dyDescent="0.25">
      <c r="B2429" s="159"/>
      <c r="C2429" s="67" t="str">
        <f ca="1">IF(OFFSET(Zdroj!BC$16,A2416-1,0)=0,"",CONCATENATE("B",$A$2+7," - ",Zdroj!$BC$15))</f>
        <v/>
      </c>
      <c r="D2429" s="65" t="str">
        <f ca="1">IF(C2429="","",CONCATENATE(OFFSET(Zdroj!BC$16,A2416-1,0)))</f>
        <v/>
      </c>
      <c r="E2429" s="34" t="str">
        <f ca="1">IF(C2429="","",OFFSET(Zdroj!BD$16,A2416-1,0))</f>
        <v/>
      </c>
      <c r="F2429" s="157"/>
      <c r="G2429" s="158"/>
    </row>
    <row r="2430" spans="2:7" x14ac:dyDescent="0.25">
      <c r="B2430" s="159"/>
      <c r="C2430" s="67" t="str">
        <f ca="1">IF(OFFSET(Zdroj!BE$16,A2416-1,0)=0,"",CONCATENATE("B",$A$2+8," - ",Zdroj!$BE$15))</f>
        <v/>
      </c>
      <c r="D2430" s="65" t="str">
        <f ca="1">IF(C2430="","",CONCATENATE(OFFSET(Zdroj!BE$16,A2416-1,0)))</f>
        <v/>
      </c>
      <c r="E2430" s="34" t="str">
        <f ca="1">IF(C2430="","",OFFSET(Zdroj!BF$16,A2416-1,0))</f>
        <v/>
      </c>
      <c r="F2430" s="157"/>
      <c r="G2430" s="158"/>
    </row>
    <row r="2431" spans="2:7" x14ac:dyDescent="0.25">
      <c r="B2431" s="159"/>
      <c r="C2431" s="67" t="str">
        <f ca="1">IF(OFFSET(Zdroj!BG$16,A2416-1,0)=0,"",CONCATENATE("C",$A$2," - ",Zdroj!$BG$15))</f>
        <v/>
      </c>
      <c r="D2431" s="65" t="str">
        <f ca="1">IF(C2431="","",CONCATENATE(OFFSET(Zdroj!BG$16,A2416-1,0)))</f>
        <v/>
      </c>
      <c r="E2431" s="34" t="str">
        <f ca="1">IF(C2431="","",OFFSET(Zdroj!BH$16,A2416-1,0))</f>
        <v/>
      </c>
      <c r="F2431" s="157" t="str">
        <f t="shared" ref="F2431" ca="1" si="563">IF(SUM(E2431:E2432)=0,"",SUM(E2431:E2432))</f>
        <v/>
      </c>
      <c r="G2431" s="158"/>
    </row>
    <row r="2432" spans="2:7" x14ac:dyDescent="0.25">
      <c r="B2432" s="159"/>
      <c r="C2432" s="67" t="str">
        <f ca="1">IF(OFFSET(Zdroj!BI$16,A2416-1,0)=0,"",CONCATENATE("C",$A$2+1," - ",Zdroj!$BI$15))</f>
        <v/>
      </c>
      <c r="D2432" s="65" t="str">
        <f ca="1">IF(C2432="","",CONCATENATE(OFFSET(Zdroj!BI$16,A2416-1,0)))</f>
        <v/>
      </c>
      <c r="E2432" s="34" t="str">
        <f ca="1">IF(C2432="","",OFFSET(Zdroj!BJ$16,A2416-1,0))</f>
        <v/>
      </c>
      <c r="F2432" s="157"/>
      <c r="G2432" s="158"/>
    </row>
    <row r="2433" spans="1:7" x14ac:dyDescent="0.25">
      <c r="A2433">
        <f>SUM((ROW()+15)/17)</f>
        <v>144</v>
      </c>
      <c r="B2433" s="159" t="str">
        <f ca="1">IF(OFFSET(Zdroj!$B$16,A2433-1,0)&gt;0,CONCATENATE(A2433,"
","___ ","
",OFFSET(Zdroj!$B$16,A2433-1,0)),"")</f>
        <v/>
      </c>
      <c r="C2433" s="67" t="str">
        <f ca="1">IF(OFFSET(Zdroj!AI$16,A2433-1,0)=0,"",CONCATENATE("A",$A$2," - ",Zdroj!$AI$15))</f>
        <v/>
      </c>
      <c r="D2433" s="65" t="str">
        <f ca="1">IF(C2433="","",CONCATENATE(OFFSET(Zdroj!AI$16,A2433-1,0)," - ",OFFSET(Zdroj!BK$16,A2433-1,0)))</f>
        <v/>
      </c>
      <c r="E2433" s="34" t="str">
        <f ca="1">IF(C2433="","",OFFSET(Zdroj!BL$16,A2433-1,0))</f>
        <v/>
      </c>
      <c r="F2433" s="157" t="str">
        <f t="shared" ref="F2433" ca="1" si="564">IF(SUM(E2433:E2438)=0,"",SUM(E2433:E2438))</f>
        <v/>
      </c>
      <c r="G2433" s="158" t="str">
        <f t="shared" ref="G2433" ca="1" si="565">IF(SUM(E2433:E2449)=0,"",SUM(E2433:E2449))</f>
        <v/>
      </c>
    </row>
    <row r="2434" spans="1:7" x14ac:dyDescent="0.25">
      <c r="B2434" s="159"/>
      <c r="C2434" s="67" t="str">
        <f ca="1">IF(OFFSET(Zdroj!AJ$16,A2433-1,0)=0,"",CONCATENATE("A",$A$2+1," - ",Zdroj!$AJ$15))</f>
        <v/>
      </c>
      <c r="D2434" s="65" t="str">
        <f ca="1">IF(C2434="","",CONCATENATE(OFFSET(Zdroj!AJ$16,A2433-1,0)," - ",OFFSET(Zdroj!BM$16,A2433-1,0)))</f>
        <v/>
      </c>
      <c r="E2434" s="34" t="str">
        <f ca="1">IF(C2434="","",OFFSET(Zdroj!BN$16,A2433-1,0))</f>
        <v/>
      </c>
      <c r="F2434" s="157"/>
      <c r="G2434" s="158"/>
    </row>
    <row r="2435" spans="1:7" x14ac:dyDescent="0.25">
      <c r="B2435" s="159"/>
      <c r="C2435" s="67" t="str">
        <f ca="1">IF(OFFSET(Zdroj!AK$16,A2433-1,0)=0,"",CONCATENATE("A",$A$2+2," - ",Zdroj!$AK$15))</f>
        <v/>
      </c>
      <c r="D2435" s="65" t="str">
        <f ca="1">IF(C2435="","",CONCATENATE(OFFSET(Zdroj!AK$16,A2433-1,0)," - ",OFFSET(Zdroj!BO$16,A2433-1,0)))</f>
        <v/>
      </c>
      <c r="E2435" s="34" t="str">
        <f ca="1">IF(C2435="","",OFFSET(Zdroj!BP$16,A2433-1,0))</f>
        <v/>
      </c>
      <c r="F2435" s="157"/>
      <c r="G2435" s="158"/>
    </row>
    <row r="2436" spans="1:7" x14ac:dyDescent="0.25">
      <c r="B2436" s="159"/>
      <c r="C2436" s="67" t="str">
        <f ca="1">IF(OFFSET(Zdroj!AL$16,A2433-1,0)=0,"",CONCATENATE("A",$A$2+3," - ",Zdroj!$AL$15))</f>
        <v/>
      </c>
      <c r="D2436" s="65" t="str">
        <f ca="1">IF(C2436="","",CONCATENATE(OFFSET(Zdroj!AL$16,A2433-1,0)," - ",OFFSET(Zdroj!BQ$16,A2433-1,0)))</f>
        <v/>
      </c>
      <c r="E2436" s="34" t="str">
        <f ca="1">IF(C2436="","",OFFSET(Zdroj!BR$16,A2433-1,0))</f>
        <v/>
      </c>
      <c r="F2436" s="157"/>
      <c r="G2436" s="158"/>
    </row>
    <row r="2437" spans="1:7" x14ac:dyDescent="0.25">
      <c r="B2437" s="159"/>
      <c r="C2437" s="67" t="str">
        <f ca="1">IF(OFFSET(Zdroj!AM$16,A2433-1,0)=0,"",CONCATENATE("A",$A$2+4," - ",Zdroj!$AM$15))</f>
        <v/>
      </c>
      <c r="D2437" s="65" t="str">
        <f ca="1">IF(C2437="","",CONCATENATE(OFFSET(Zdroj!AM$16,A2433-1,0)," - ",OFFSET(Zdroj!BS$16,A2433-1,0)))</f>
        <v/>
      </c>
      <c r="E2437" s="34" t="str">
        <f ca="1">IF(C2437="","",OFFSET(Zdroj!BT$16,A2433-1,0))</f>
        <v/>
      </c>
      <c r="F2437" s="157"/>
      <c r="G2437" s="158"/>
    </row>
    <row r="2438" spans="1:7" x14ac:dyDescent="0.25">
      <c r="B2438" s="159"/>
      <c r="C2438" s="67" t="str">
        <f ca="1">IF(OFFSET(Zdroj!AN$16,A2433-1,0)=0,"",CONCATENATE("A",$A$2+5," - ",Zdroj!$AN$15))</f>
        <v/>
      </c>
      <c r="D2438" s="65" t="str">
        <f ca="1">IF(C2438="","",CONCATENATE(OFFSET(Zdroj!AN$16,A2433-1,0)," - ",OFFSET(Zdroj!BU$16,A2433-1,0)))</f>
        <v/>
      </c>
      <c r="E2438" s="34" t="str">
        <f ca="1">IF(C2438="","",OFFSET(Zdroj!BV$16,A2433-1,0))</f>
        <v/>
      </c>
      <c r="F2438" s="157"/>
      <c r="G2438" s="158"/>
    </row>
    <row r="2439" spans="1:7" x14ac:dyDescent="0.25">
      <c r="B2439" s="159"/>
      <c r="C2439" s="67" t="str">
        <f ca="1">IF(OFFSET(Zdroj!AO$16,A2433-1,0)=0,"",CONCATENATE("B",$A$2," - ",Zdroj!$AO$15))</f>
        <v/>
      </c>
      <c r="D2439" s="65" t="str">
        <f ca="1">IF(C2439="","",CONCATENATE(OFFSET(Zdroj!AO$16,A2433-1,0)))</f>
        <v/>
      </c>
      <c r="E2439" s="34" t="str">
        <f ca="1">IF(C2439="","",OFFSET(Zdroj!AP$16,A2433-1,0))</f>
        <v/>
      </c>
      <c r="F2439" s="157" t="str">
        <f t="shared" ref="F2439" ca="1" si="566">IF(SUM(E2439:E2447)=0,"",SUM(E2439:E2447))</f>
        <v/>
      </c>
      <c r="G2439" s="158"/>
    </row>
    <row r="2440" spans="1:7" x14ac:dyDescent="0.25">
      <c r="B2440" s="159"/>
      <c r="C2440" s="67" t="str">
        <f ca="1">IF(OFFSET(Zdroj!AQ$16,A2433-1,0)=0,"",CONCATENATE("B",$A$2+1," - ",Zdroj!$AQ$15))</f>
        <v/>
      </c>
      <c r="D2440" s="65" t="str">
        <f ca="1">IF(C2440="","",CONCATENATE(OFFSET(Zdroj!AQ$16,A2433-1,0)))</f>
        <v/>
      </c>
      <c r="E2440" s="34" t="str">
        <f ca="1">IF(C2440="","",OFFSET(Zdroj!AR$16,A2433-1,0))</f>
        <v/>
      </c>
      <c r="F2440" s="157"/>
      <c r="G2440" s="158"/>
    </row>
    <row r="2441" spans="1:7" x14ac:dyDescent="0.25">
      <c r="B2441" s="159"/>
      <c r="C2441" s="67" t="str">
        <f ca="1">IF(OFFSET(Zdroj!AS$16,A2433-1,0)=0,"",CONCATENATE("B",$A$2+2," - ",Zdroj!$AS$15))</f>
        <v/>
      </c>
      <c r="D2441" s="65" t="str">
        <f ca="1">IF(C2441="","",CONCATENATE(OFFSET(Zdroj!AS$16,A2433-1,0)))</f>
        <v/>
      </c>
      <c r="E2441" s="34" t="str">
        <f ca="1">IF(C2441="","",OFFSET(Zdroj!AT$16,A2433-1,0))</f>
        <v/>
      </c>
      <c r="F2441" s="157"/>
      <c r="G2441" s="158"/>
    </row>
    <row r="2442" spans="1:7" x14ac:dyDescent="0.25">
      <c r="B2442" s="159"/>
      <c r="C2442" s="67" t="str">
        <f ca="1">IF(OFFSET(Zdroj!AU$16,A2433-1,0)=0,"",CONCATENATE("B",$A$2+3," - ",Zdroj!$AU$15))</f>
        <v/>
      </c>
      <c r="D2442" s="65" t="str">
        <f ca="1">IF(C2442="","",CONCATENATE(OFFSET(Zdroj!AU$16,A2433-1,0)))</f>
        <v/>
      </c>
      <c r="E2442" s="34" t="str">
        <f ca="1">IF(C2442="","",OFFSET(Zdroj!AV$16,A2433-1,0))</f>
        <v/>
      </c>
      <c r="F2442" s="157"/>
      <c r="G2442" s="158"/>
    </row>
    <row r="2443" spans="1:7" x14ac:dyDescent="0.25">
      <c r="B2443" s="159"/>
      <c r="C2443" s="67" t="str">
        <f ca="1">IF(OFFSET(Zdroj!AW$16,A2433-1,0)=0,"",CONCATENATE("B",$A$2+4," - ",Zdroj!$AW$15))</f>
        <v/>
      </c>
      <c r="D2443" s="65" t="str">
        <f ca="1">IF(C2443="","",CONCATENATE(OFFSET(Zdroj!AW$16,A2433-1,0)))</f>
        <v/>
      </c>
      <c r="E2443" s="34" t="str">
        <f ca="1">IF(C2443="","",OFFSET(Zdroj!AX$16,A2433-1,0))</f>
        <v/>
      </c>
      <c r="F2443" s="157"/>
      <c r="G2443" s="158"/>
    </row>
    <row r="2444" spans="1:7" x14ac:dyDescent="0.25">
      <c r="B2444" s="159"/>
      <c r="C2444" s="67" t="str">
        <f ca="1">IF(OFFSET(Zdroj!AY$16,A2433-1,0)=0,"",CONCATENATE("B",$A$2+5," - ",Zdroj!$AY$15))</f>
        <v/>
      </c>
      <c r="D2444" s="65" t="str">
        <f ca="1">IF(C2444="","",CONCATENATE(OFFSET(Zdroj!AY$16,A2433-1,0)))</f>
        <v/>
      </c>
      <c r="E2444" s="34" t="str">
        <f ca="1">IF(C2444="","",OFFSET(Zdroj!AZ$16,A2433-1,0))</f>
        <v/>
      </c>
      <c r="F2444" s="157"/>
      <c r="G2444" s="158"/>
    </row>
    <row r="2445" spans="1:7" x14ac:dyDescent="0.25">
      <c r="B2445" s="159"/>
      <c r="C2445" s="67" t="str">
        <f ca="1">IF(OFFSET(Zdroj!BA$16,A2433-1,0)=0,"",CONCATENATE("B",$A$2+6," - ",Zdroj!$BA$15))</f>
        <v/>
      </c>
      <c r="D2445" s="65" t="str">
        <f ca="1">IF(C2445="","",CONCATENATE(OFFSET(Zdroj!BA$16,A2433-1,0)))</f>
        <v/>
      </c>
      <c r="E2445" s="34" t="str">
        <f ca="1">IF(C2445="","",OFFSET(Zdroj!BB$16,A2433-1,0))</f>
        <v/>
      </c>
      <c r="F2445" s="157"/>
      <c r="G2445" s="158"/>
    </row>
    <row r="2446" spans="1:7" x14ac:dyDescent="0.25">
      <c r="B2446" s="159"/>
      <c r="C2446" s="67" t="str">
        <f ca="1">IF(OFFSET(Zdroj!BC$16,A2433-1,0)=0,"",CONCATENATE("B",$A$2+7," - ",Zdroj!$BC$15))</f>
        <v/>
      </c>
      <c r="D2446" s="65" t="str">
        <f ca="1">IF(C2446="","",CONCATENATE(OFFSET(Zdroj!BC$16,A2433-1,0)))</f>
        <v/>
      </c>
      <c r="E2446" s="34" t="str">
        <f ca="1">IF(C2446="","",OFFSET(Zdroj!BD$16,A2433-1,0))</f>
        <v/>
      </c>
      <c r="F2446" s="157"/>
      <c r="G2446" s="158"/>
    </row>
    <row r="2447" spans="1:7" x14ac:dyDescent="0.25">
      <c r="B2447" s="159"/>
      <c r="C2447" s="67" t="str">
        <f ca="1">IF(OFFSET(Zdroj!BE$16,A2433-1,0)=0,"",CONCATENATE("B",$A$2+8," - ",Zdroj!$BE$15))</f>
        <v/>
      </c>
      <c r="D2447" s="65" t="str">
        <f ca="1">IF(C2447="","",CONCATENATE(OFFSET(Zdroj!BE$16,A2433-1,0)))</f>
        <v/>
      </c>
      <c r="E2447" s="34" t="str">
        <f ca="1">IF(C2447="","",OFFSET(Zdroj!BF$16,A2433-1,0))</f>
        <v/>
      </c>
      <c r="F2447" s="157"/>
      <c r="G2447" s="158"/>
    </row>
    <row r="2448" spans="1:7" x14ac:dyDescent="0.25">
      <c r="B2448" s="159"/>
      <c r="C2448" s="67" t="str">
        <f ca="1">IF(OFFSET(Zdroj!BG$16,A2433-1,0)=0,"",CONCATENATE("C",$A$2," - ",Zdroj!$BG$15))</f>
        <v/>
      </c>
      <c r="D2448" s="65" t="str">
        <f ca="1">IF(C2448="","",CONCATENATE(OFFSET(Zdroj!BG$16,A2433-1,0)))</f>
        <v/>
      </c>
      <c r="E2448" s="34" t="str">
        <f ca="1">IF(C2448="","",OFFSET(Zdroj!BH$16,A2433-1,0))</f>
        <v/>
      </c>
      <c r="F2448" s="157" t="str">
        <f t="shared" ref="F2448" ca="1" si="567">IF(SUM(E2448:E2449)=0,"",SUM(E2448:E2449))</f>
        <v/>
      </c>
      <c r="G2448" s="158"/>
    </row>
    <row r="2449" spans="1:7" x14ac:dyDescent="0.25">
      <c r="B2449" s="159"/>
      <c r="C2449" s="67" t="str">
        <f ca="1">IF(OFFSET(Zdroj!BI$16,A2433-1,0)=0,"",CONCATENATE("C",$A$2+1," - ",Zdroj!$BI$15))</f>
        <v/>
      </c>
      <c r="D2449" s="65" t="str">
        <f ca="1">IF(C2449="","",CONCATENATE(OFFSET(Zdroj!BI$16,A2433-1,0)))</f>
        <v/>
      </c>
      <c r="E2449" s="34" t="str">
        <f ca="1">IF(C2449="","",OFFSET(Zdroj!BJ$16,A2433-1,0))</f>
        <v/>
      </c>
      <c r="F2449" s="157"/>
      <c r="G2449" s="158"/>
    </row>
    <row r="2450" spans="1:7" x14ac:dyDescent="0.25">
      <c r="A2450">
        <f>SUM((ROW()+15)/17)</f>
        <v>145</v>
      </c>
      <c r="B2450" s="159" t="str">
        <f ca="1">IF(OFFSET(Zdroj!$B$16,A2450-1,0)&gt;0,CONCATENATE(A2450,"
","___ ","
",OFFSET(Zdroj!$B$16,A2450-1,0)),"")</f>
        <v/>
      </c>
      <c r="C2450" s="67" t="str">
        <f ca="1">IF(OFFSET(Zdroj!AI$16,A2450-1,0)=0,"",CONCATENATE("A",$A$2," - ",Zdroj!$AI$15))</f>
        <v/>
      </c>
      <c r="D2450" s="65" t="str">
        <f ca="1">IF(C2450="","",CONCATENATE(OFFSET(Zdroj!AI$16,A2450-1,0)," - ",OFFSET(Zdroj!BK$16,A2450-1,0)))</f>
        <v/>
      </c>
      <c r="E2450" s="34" t="str">
        <f ca="1">IF(C2450="","",OFFSET(Zdroj!BL$16,A2450-1,0))</f>
        <v/>
      </c>
      <c r="F2450" s="157" t="str">
        <f t="shared" ref="F2450" ca="1" si="568">IF(SUM(E2450:E2455)=0,"",SUM(E2450:E2455))</f>
        <v/>
      </c>
      <c r="G2450" s="158" t="str">
        <f t="shared" ref="G2450" ca="1" si="569">IF(SUM(E2450:E2466)=0,"",SUM(E2450:E2466))</f>
        <v/>
      </c>
    </row>
    <row r="2451" spans="1:7" x14ac:dyDescent="0.25">
      <c r="B2451" s="159"/>
      <c r="C2451" s="67" t="str">
        <f ca="1">IF(OFFSET(Zdroj!AJ$16,A2450-1,0)=0,"",CONCATENATE("A",$A$2+1," - ",Zdroj!$AJ$15))</f>
        <v/>
      </c>
      <c r="D2451" s="65" t="str">
        <f ca="1">IF(C2451="","",CONCATENATE(OFFSET(Zdroj!AJ$16,A2450-1,0)," - ",OFFSET(Zdroj!BM$16,A2450-1,0)))</f>
        <v/>
      </c>
      <c r="E2451" s="34" t="str">
        <f ca="1">IF(C2451="","",OFFSET(Zdroj!BN$16,A2450-1,0))</f>
        <v/>
      </c>
      <c r="F2451" s="157"/>
      <c r="G2451" s="158"/>
    </row>
    <row r="2452" spans="1:7" x14ac:dyDescent="0.25">
      <c r="B2452" s="159"/>
      <c r="C2452" s="67" t="str">
        <f ca="1">IF(OFFSET(Zdroj!AK$16,A2450-1,0)=0,"",CONCATENATE("A",$A$2+2," - ",Zdroj!$AK$15))</f>
        <v/>
      </c>
      <c r="D2452" s="65" t="str">
        <f ca="1">IF(C2452="","",CONCATENATE(OFFSET(Zdroj!AK$16,A2450-1,0)," - ",OFFSET(Zdroj!BO$16,A2450-1,0)))</f>
        <v/>
      </c>
      <c r="E2452" s="34" t="str">
        <f ca="1">IF(C2452="","",OFFSET(Zdroj!BP$16,A2450-1,0))</f>
        <v/>
      </c>
      <c r="F2452" s="157"/>
      <c r="G2452" s="158"/>
    </row>
    <row r="2453" spans="1:7" x14ac:dyDescent="0.25">
      <c r="B2453" s="159"/>
      <c r="C2453" s="67" t="str">
        <f ca="1">IF(OFFSET(Zdroj!AL$16,A2450-1,0)=0,"",CONCATENATE("A",$A$2+3," - ",Zdroj!$AL$15))</f>
        <v/>
      </c>
      <c r="D2453" s="65" t="str">
        <f ca="1">IF(C2453="","",CONCATENATE(OFFSET(Zdroj!AL$16,A2450-1,0)," - ",OFFSET(Zdroj!BQ$16,A2450-1,0)))</f>
        <v/>
      </c>
      <c r="E2453" s="34" t="str">
        <f ca="1">IF(C2453="","",OFFSET(Zdroj!BR$16,A2450-1,0))</f>
        <v/>
      </c>
      <c r="F2453" s="157"/>
      <c r="G2453" s="158"/>
    </row>
    <row r="2454" spans="1:7" x14ac:dyDescent="0.25">
      <c r="B2454" s="159"/>
      <c r="C2454" s="67" t="str">
        <f ca="1">IF(OFFSET(Zdroj!AM$16,A2450-1,0)=0,"",CONCATENATE("A",$A$2+4," - ",Zdroj!$AM$15))</f>
        <v/>
      </c>
      <c r="D2454" s="65" t="str">
        <f ca="1">IF(C2454="","",CONCATENATE(OFFSET(Zdroj!AM$16,A2450-1,0)," - ",OFFSET(Zdroj!BS$16,A2450-1,0)))</f>
        <v/>
      </c>
      <c r="E2454" s="34" t="str">
        <f ca="1">IF(C2454="","",OFFSET(Zdroj!BT$16,A2450-1,0))</f>
        <v/>
      </c>
      <c r="F2454" s="157"/>
      <c r="G2454" s="158"/>
    </row>
    <row r="2455" spans="1:7" x14ac:dyDescent="0.25">
      <c r="B2455" s="159"/>
      <c r="C2455" s="67" t="str">
        <f ca="1">IF(OFFSET(Zdroj!AN$16,A2450-1,0)=0,"",CONCATENATE("A",$A$2+5," - ",Zdroj!$AN$15))</f>
        <v/>
      </c>
      <c r="D2455" s="65" t="str">
        <f ca="1">IF(C2455="","",CONCATENATE(OFFSET(Zdroj!AN$16,A2450-1,0)," - ",OFFSET(Zdroj!BU$16,A2450-1,0)))</f>
        <v/>
      </c>
      <c r="E2455" s="34" t="str">
        <f ca="1">IF(C2455="","",OFFSET(Zdroj!BV$16,A2450-1,0))</f>
        <v/>
      </c>
      <c r="F2455" s="157"/>
      <c r="G2455" s="158"/>
    </row>
    <row r="2456" spans="1:7" x14ac:dyDescent="0.25">
      <c r="B2456" s="159"/>
      <c r="C2456" s="67" t="str">
        <f ca="1">IF(OFFSET(Zdroj!AO$16,A2450-1,0)=0,"",CONCATENATE("B",$A$2," - ",Zdroj!$AO$15))</f>
        <v/>
      </c>
      <c r="D2456" s="65" t="str">
        <f ca="1">IF(C2456="","",CONCATENATE(OFFSET(Zdroj!AO$16,A2450-1,0)))</f>
        <v/>
      </c>
      <c r="E2456" s="34" t="str">
        <f ca="1">IF(C2456="","",OFFSET(Zdroj!AP$16,A2450-1,0))</f>
        <v/>
      </c>
      <c r="F2456" s="157" t="str">
        <f t="shared" ref="F2456" ca="1" si="570">IF(SUM(E2456:E2464)=0,"",SUM(E2456:E2464))</f>
        <v/>
      </c>
      <c r="G2456" s="158"/>
    </row>
    <row r="2457" spans="1:7" x14ac:dyDescent="0.25">
      <c r="B2457" s="159"/>
      <c r="C2457" s="67" t="str">
        <f ca="1">IF(OFFSET(Zdroj!AQ$16,A2450-1,0)=0,"",CONCATENATE("B",$A$2+1," - ",Zdroj!$AQ$15))</f>
        <v/>
      </c>
      <c r="D2457" s="65" t="str">
        <f ca="1">IF(C2457="","",CONCATENATE(OFFSET(Zdroj!AQ$16,A2450-1,0)))</f>
        <v/>
      </c>
      <c r="E2457" s="34" t="str">
        <f ca="1">IF(C2457="","",OFFSET(Zdroj!AR$16,A2450-1,0))</f>
        <v/>
      </c>
      <c r="F2457" s="157"/>
      <c r="G2457" s="158"/>
    </row>
    <row r="2458" spans="1:7" x14ac:dyDescent="0.25">
      <c r="B2458" s="159"/>
      <c r="C2458" s="67" t="str">
        <f ca="1">IF(OFFSET(Zdroj!AS$16,A2450-1,0)=0,"",CONCATENATE("B",$A$2+2," - ",Zdroj!$AS$15))</f>
        <v/>
      </c>
      <c r="D2458" s="65" t="str">
        <f ca="1">IF(C2458="","",CONCATENATE(OFFSET(Zdroj!AS$16,A2450-1,0)))</f>
        <v/>
      </c>
      <c r="E2458" s="34" t="str">
        <f ca="1">IF(C2458="","",OFFSET(Zdroj!AT$16,A2450-1,0))</f>
        <v/>
      </c>
      <c r="F2458" s="157"/>
      <c r="G2458" s="158"/>
    </row>
    <row r="2459" spans="1:7" x14ac:dyDescent="0.25">
      <c r="B2459" s="159"/>
      <c r="C2459" s="67" t="str">
        <f ca="1">IF(OFFSET(Zdroj!AU$16,A2450-1,0)=0,"",CONCATENATE("B",$A$2+3," - ",Zdroj!$AU$15))</f>
        <v/>
      </c>
      <c r="D2459" s="65" t="str">
        <f ca="1">IF(C2459="","",CONCATENATE(OFFSET(Zdroj!AU$16,A2450-1,0)))</f>
        <v/>
      </c>
      <c r="E2459" s="34" t="str">
        <f ca="1">IF(C2459="","",OFFSET(Zdroj!AV$16,A2450-1,0))</f>
        <v/>
      </c>
      <c r="F2459" s="157"/>
      <c r="G2459" s="158"/>
    </row>
    <row r="2460" spans="1:7" x14ac:dyDescent="0.25">
      <c r="B2460" s="159"/>
      <c r="C2460" s="67" t="str">
        <f ca="1">IF(OFFSET(Zdroj!AW$16,A2450-1,0)=0,"",CONCATENATE("B",$A$2+4," - ",Zdroj!$AW$15))</f>
        <v/>
      </c>
      <c r="D2460" s="65" t="str">
        <f ca="1">IF(C2460="","",CONCATENATE(OFFSET(Zdroj!AW$16,A2450-1,0)))</f>
        <v/>
      </c>
      <c r="E2460" s="34" t="str">
        <f ca="1">IF(C2460="","",OFFSET(Zdroj!AX$16,A2450-1,0))</f>
        <v/>
      </c>
      <c r="F2460" s="157"/>
      <c r="G2460" s="158"/>
    </row>
    <row r="2461" spans="1:7" x14ac:dyDescent="0.25">
      <c r="B2461" s="159"/>
      <c r="C2461" s="67" t="str">
        <f ca="1">IF(OFFSET(Zdroj!AY$16,A2450-1,0)=0,"",CONCATENATE("B",$A$2+5," - ",Zdroj!$AY$15))</f>
        <v/>
      </c>
      <c r="D2461" s="65" t="str">
        <f ca="1">IF(C2461="","",CONCATENATE(OFFSET(Zdroj!AY$16,A2450-1,0)))</f>
        <v/>
      </c>
      <c r="E2461" s="34" t="str">
        <f ca="1">IF(C2461="","",OFFSET(Zdroj!AZ$16,A2450-1,0))</f>
        <v/>
      </c>
      <c r="F2461" s="157"/>
      <c r="G2461" s="158"/>
    </row>
    <row r="2462" spans="1:7" x14ac:dyDescent="0.25">
      <c r="B2462" s="159"/>
      <c r="C2462" s="67" t="str">
        <f ca="1">IF(OFFSET(Zdroj!BA$16,A2450-1,0)=0,"",CONCATENATE("B",$A$2+6," - ",Zdroj!$BA$15))</f>
        <v/>
      </c>
      <c r="D2462" s="65" t="str">
        <f ca="1">IF(C2462="","",CONCATENATE(OFFSET(Zdroj!BA$16,A2450-1,0)))</f>
        <v/>
      </c>
      <c r="E2462" s="34" t="str">
        <f ca="1">IF(C2462="","",OFFSET(Zdroj!BB$16,A2450-1,0))</f>
        <v/>
      </c>
      <c r="F2462" s="157"/>
      <c r="G2462" s="158"/>
    </row>
    <row r="2463" spans="1:7" x14ac:dyDescent="0.25">
      <c r="B2463" s="159"/>
      <c r="C2463" s="67" t="str">
        <f ca="1">IF(OFFSET(Zdroj!BC$16,A2450-1,0)=0,"",CONCATENATE("B",$A$2+7," - ",Zdroj!$BC$15))</f>
        <v/>
      </c>
      <c r="D2463" s="65" t="str">
        <f ca="1">IF(C2463="","",CONCATENATE(OFFSET(Zdroj!BC$16,A2450-1,0)))</f>
        <v/>
      </c>
      <c r="E2463" s="34" t="str">
        <f ca="1">IF(C2463="","",OFFSET(Zdroj!BD$16,A2450-1,0))</f>
        <v/>
      </c>
      <c r="F2463" s="157"/>
      <c r="G2463" s="158"/>
    </row>
    <row r="2464" spans="1:7" x14ac:dyDescent="0.25">
      <c r="B2464" s="159"/>
      <c r="C2464" s="67" t="str">
        <f ca="1">IF(OFFSET(Zdroj!BE$16,A2450-1,0)=0,"",CONCATENATE("B",$A$2+8," - ",Zdroj!$BE$15))</f>
        <v/>
      </c>
      <c r="D2464" s="65" t="str">
        <f ca="1">IF(C2464="","",CONCATENATE(OFFSET(Zdroj!BE$16,A2450-1,0)))</f>
        <v/>
      </c>
      <c r="E2464" s="34" t="str">
        <f ca="1">IF(C2464="","",OFFSET(Zdroj!BF$16,A2450-1,0))</f>
        <v/>
      </c>
      <c r="F2464" s="157"/>
      <c r="G2464" s="158"/>
    </row>
    <row r="2465" spans="1:7" x14ac:dyDescent="0.25">
      <c r="B2465" s="159"/>
      <c r="C2465" s="67" t="str">
        <f ca="1">IF(OFFSET(Zdroj!BG$16,A2450-1,0)=0,"",CONCATENATE("C",$A$2," - ",Zdroj!$BG$15))</f>
        <v/>
      </c>
      <c r="D2465" s="65" t="str">
        <f ca="1">IF(C2465="","",CONCATENATE(OFFSET(Zdroj!BG$16,A2450-1,0)))</f>
        <v/>
      </c>
      <c r="E2465" s="34" t="str">
        <f ca="1">IF(C2465="","",OFFSET(Zdroj!BH$16,A2450-1,0))</f>
        <v/>
      </c>
      <c r="F2465" s="157" t="str">
        <f t="shared" ref="F2465" ca="1" si="571">IF(SUM(E2465:E2466)=0,"",SUM(E2465:E2466))</f>
        <v/>
      </c>
      <c r="G2465" s="158"/>
    </row>
    <row r="2466" spans="1:7" x14ac:dyDescent="0.25">
      <c r="B2466" s="159"/>
      <c r="C2466" s="67" t="str">
        <f ca="1">IF(OFFSET(Zdroj!BI$16,A2450-1,0)=0,"",CONCATENATE("C",$A$2+1," - ",Zdroj!$BI$15))</f>
        <v/>
      </c>
      <c r="D2466" s="65" t="str">
        <f ca="1">IF(C2466="","",CONCATENATE(OFFSET(Zdroj!BI$16,A2450-1,0)))</f>
        <v/>
      </c>
      <c r="E2466" s="34" t="str">
        <f ca="1">IF(C2466="","",OFFSET(Zdroj!BJ$16,A2450-1,0))</f>
        <v/>
      </c>
      <c r="F2466" s="157"/>
      <c r="G2466" s="158"/>
    </row>
    <row r="2467" spans="1:7" x14ac:dyDescent="0.25">
      <c r="A2467">
        <f>SUM((ROW()+15)/17)</f>
        <v>146</v>
      </c>
      <c r="B2467" s="159" t="str">
        <f ca="1">IF(OFFSET(Zdroj!$B$16,A2467-1,0)&gt;0,CONCATENATE(A2467,"
","___ ","
",OFFSET(Zdroj!$B$16,A2467-1,0)),"")</f>
        <v/>
      </c>
      <c r="C2467" s="67" t="str">
        <f ca="1">IF(OFFSET(Zdroj!AI$16,A2467-1,0)=0,"",CONCATENATE("A",$A$2," - ",Zdroj!$AI$15))</f>
        <v/>
      </c>
      <c r="D2467" s="65" t="str">
        <f ca="1">IF(C2467="","",CONCATENATE(OFFSET(Zdroj!AI$16,A2467-1,0)," - ",OFFSET(Zdroj!BK$16,A2467-1,0)))</f>
        <v/>
      </c>
      <c r="E2467" s="34" t="str">
        <f ca="1">IF(C2467="","",OFFSET(Zdroj!BL$16,A2467-1,0))</f>
        <v/>
      </c>
      <c r="F2467" s="157" t="str">
        <f t="shared" ref="F2467" ca="1" si="572">IF(SUM(E2467:E2472)=0,"",SUM(E2467:E2472))</f>
        <v/>
      </c>
      <c r="G2467" s="158" t="str">
        <f t="shared" ref="G2467" ca="1" si="573">IF(SUM(E2467:E2483)=0,"",SUM(E2467:E2483))</f>
        <v/>
      </c>
    </row>
    <row r="2468" spans="1:7" x14ac:dyDescent="0.25">
      <c r="B2468" s="159"/>
      <c r="C2468" s="67" t="str">
        <f ca="1">IF(OFFSET(Zdroj!AJ$16,A2467-1,0)=0,"",CONCATENATE("A",$A$2+1," - ",Zdroj!$AJ$15))</f>
        <v/>
      </c>
      <c r="D2468" s="65" t="str">
        <f ca="1">IF(C2468="","",CONCATENATE(OFFSET(Zdroj!AJ$16,A2467-1,0)," - ",OFFSET(Zdroj!BM$16,A2467-1,0)))</f>
        <v/>
      </c>
      <c r="E2468" s="34" t="str">
        <f ca="1">IF(C2468="","",OFFSET(Zdroj!BN$16,A2467-1,0))</f>
        <v/>
      </c>
      <c r="F2468" s="157"/>
      <c r="G2468" s="158"/>
    </row>
    <row r="2469" spans="1:7" x14ac:dyDescent="0.25">
      <c r="B2469" s="159"/>
      <c r="C2469" s="67" t="str">
        <f ca="1">IF(OFFSET(Zdroj!AK$16,A2467-1,0)=0,"",CONCATENATE("A",$A$2+2," - ",Zdroj!$AK$15))</f>
        <v/>
      </c>
      <c r="D2469" s="65" t="str">
        <f ca="1">IF(C2469="","",CONCATENATE(OFFSET(Zdroj!AK$16,A2467-1,0)," - ",OFFSET(Zdroj!BO$16,A2467-1,0)))</f>
        <v/>
      </c>
      <c r="E2469" s="34" t="str">
        <f ca="1">IF(C2469="","",OFFSET(Zdroj!BP$16,A2467-1,0))</f>
        <v/>
      </c>
      <c r="F2469" s="157"/>
      <c r="G2469" s="158"/>
    </row>
    <row r="2470" spans="1:7" x14ac:dyDescent="0.25">
      <c r="B2470" s="159"/>
      <c r="C2470" s="67" t="str">
        <f ca="1">IF(OFFSET(Zdroj!AL$16,A2467-1,0)=0,"",CONCATENATE("A",$A$2+3," - ",Zdroj!$AL$15))</f>
        <v/>
      </c>
      <c r="D2470" s="65" t="str">
        <f ca="1">IF(C2470="","",CONCATENATE(OFFSET(Zdroj!AL$16,A2467-1,0)," - ",OFFSET(Zdroj!BQ$16,A2467-1,0)))</f>
        <v/>
      </c>
      <c r="E2470" s="34" t="str">
        <f ca="1">IF(C2470="","",OFFSET(Zdroj!BR$16,A2467-1,0))</f>
        <v/>
      </c>
      <c r="F2470" s="157"/>
      <c r="G2470" s="158"/>
    </row>
    <row r="2471" spans="1:7" x14ac:dyDescent="0.25">
      <c r="B2471" s="159"/>
      <c r="C2471" s="67" t="str">
        <f ca="1">IF(OFFSET(Zdroj!AM$16,A2467-1,0)=0,"",CONCATENATE("A",$A$2+4," - ",Zdroj!$AM$15))</f>
        <v/>
      </c>
      <c r="D2471" s="65" t="str">
        <f ca="1">IF(C2471="","",CONCATENATE(OFFSET(Zdroj!AM$16,A2467-1,0)," - ",OFFSET(Zdroj!BS$16,A2467-1,0)))</f>
        <v/>
      </c>
      <c r="E2471" s="34" t="str">
        <f ca="1">IF(C2471="","",OFFSET(Zdroj!BT$16,A2467-1,0))</f>
        <v/>
      </c>
      <c r="F2471" s="157"/>
      <c r="G2471" s="158"/>
    </row>
    <row r="2472" spans="1:7" x14ac:dyDescent="0.25">
      <c r="B2472" s="159"/>
      <c r="C2472" s="67" t="str">
        <f ca="1">IF(OFFSET(Zdroj!AN$16,A2467-1,0)=0,"",CONCATENATE("A",$A$2+5," - ",Zdroj!$AN$15))</f>
        <v/>
      </c>
      <c r="D2472" s="65" t="str">
        <f ca="1">IF(C2472="","",CONCATENATE(OFFSET(Zdroj!AN$16,A2467-1,0)," - ",OFFSET(Zdroj!BU$16,A2467-1,0)))</f>
        <v/>
      </c>
      <c r="E2472" s="34" t="str">
        <f ca="1">IF(C2472="","",OFFSET(Zdroj!BV$16,A2467-1,0))</f>
        <v/>
      </c>
      <c r="F2472" s="157"/>
      <c r="G2472" s="158"/>
    </row>
    <row r="2473" spans="1:7" x14ac:dyDescent="0.25">
      <c r="B2473" s="159"/>
      <c r="C2473" s="67" t="str">
        <f ca="1">IF(OFFSET(Zdroj!AO$16,A2467-1,0)=0,"",CONCATENATE("B",$A$2," - ",Zdroj!$AO$15))</f>
        <v/>
      </c>
      <c r="D2473" s="65" t="str">
        <f ca="1">IF(C2473="","",CONCATENATE(OFFSET(Zdroj!AO$16,A2467-1,0)))</f>
        <v/>
      </c>
      <c r="E2473" s="34" t="str">
        <f ca="1">IF(C2473="","",OFFSET(Zdroj!AP$16,A2467-1,0))</f>
        <v/>
      </c>
      <c r="F2473" s="157" t="str">
        <f t="shared" ref="F2473" ca="1" si="574">IF(SUM(E2473:E2481)=0,"",SUM(E2473:E2481))</f>
        <v/>
      </c>
      <c r="G2473" s="158"/>
    </row>
    <row r="2474" spans="1:7" x14ac:dyDescent="0.25">
      <c r="B2474" s="159"/>
      <c r="C2474" s="67" t="str">
        <f ca="1">IF(OFFSET(Zdroj!AQ$16,A2467-1,0)=0,"",CONCATENATE("B",$A$2+1," - ",Zdroj!$AQ$15))</f>
        <v/>
      </c>
      <c r="D2474" s="65" t="str">
        <f ca="1">IF(C2474="","",CONCATENATE(OFFSET(Zdroj!AQ$16,A2467-1,0)))</f>
        <v/>
      </c>
      <c r="E2474" s="34" t="str">
        <f ca="1">IF(C2474="","",OFFSET(Zdroj!AR$16,A2467-1,0))</f>
        <v/>
      </c>
      <c r="F2474" s="157"/>
      <c r="G2474" s="158"/>
    </row>
    <row r="2475" spans="1:7" x14ac:dyDescent="0.25">
      <c r="B2475" s="159"/>
      <c r="C2475" s="67" t="str">
        <f ca="1">IF(OFFSET(Zdroj!AS$16,A2467-1,0)=0,"",CONCATENATE("B",$A$2+2," - ",Zdroj!$AS$15))</f>
        <v/>
      </c>
      <c r="D2475" s="65" t="str">
        <f ca="1">IF(C2475="","",CONCATENATE(OFFSET(Zdroj!AS$16,A2467-1,0)))</f>
        <v/>
      </c>
      <c r="E2475" s="34" t="str">
        <f ca="1">IF(C2475="","",OFFSET(Zdroj!AT$16,A2467-1,0))</f>
        <v/>
      </c>
      <c r="F2475" s="157"/>
      <c r="G2475" s="158"/>
    </row>
    <row r="2476" spans="1:7" x14ac:dyDescent="0.25">
      <c r="B2476" s="159"/>
      <c r="C2476" s="67" t="str">
        <f ca="1">IF(OFFSET(Zdroj!AU$16,A2467-1,0)=0,"",CONCATENATE("B",$A$2+3," - ",Zdroj!$AU$15))</f>
        <v/>
      </c>
      <c r="D2476" s="65" t="str">
        <f ca="1">IF(C2476="","",CONCATENATE(OFFSET(Zdroj!AU$16,A2467-1,0)))</f>
        <v/>
      </c>
      <c r="E2476" s="34" t="str">
        <f ca="1">IF(C2476="","",OFFSET(Zdroj!AV$16,A2467-1,0))</f>
        <v/>
      </c>
      <c r="F2476" s="157"/>
      <c r="G2476" s="158"/>
    </row>
    <row r="2477" spans="1:7" x14ac:dyDescent="0.25">
      <c r="B2477" s="159"/>
      <c r="C2477" s="67" t="str">
        <f ca="1">IF(OFFSET(Zdroj!AW$16,A2467-1,0)=0,"",CONCATENATE("B",$A$2+4," - ",Zdroj!$AW$15))</f>
        <v/>
      </c>
      <c r="D2477" s="65" t="str">
        <f ca="1">IF(C2477="","",CONCATENATE(OFFSET(Zdroj!AW$16,A2467-1,0)))</f>
        <v/>
      </c>
      <c r="E2477" s="34" t="str">
        <f ca="1">IF(C2477="","",OFFSET(Zdroj!AX$16,A2467-1,0))</f>
        <v/>
      </c>
      <c r="F2477" s="157"/>
      <c r="G2477" s="158"/>
    </row>
    <row r="2478" spans="1:7" x14ac:dyDescent="0.25">
      <c r="B2478" s="159"/>
      <c r="C2478" s="67" t="str">
        <f ca="1">IF(OFFSET(Zdroj!AY$16,A2467-1,0)=0,"",CONCATENATE("B",$A$2+5," - ",Zdroj!$AY$15))</f>
        <v/>
      </c>
      <c r="D2478" s="65" t="str">
        <f ca="1">IF(C2478="","",CONCATENATE(OFFSET(Zdroj!AY$16,A2467-1,0)))</f>
        <v/>
      </c>
      <c r="E2478" s="34" t="str">
        <f ca="1">IF(C2478="","",OFFSET(Zdroj!AZ$16,A2467-1,0))</f>
        <v/>
      </c>
      <c r="F2478" s="157"/>
      <c r="G2478" s="158"/>
    </row>
    <row r="2479" spans="1:7" x14ac:dyDescent="0.25">
      <c r="B2479" s="159"/>
      <c r="C2479" s="67" t="str">
        <f ca="1">IF(OFFSET(Zdroj!BA$16,A2467-1,0)=0,"",CONCATENATE("B",$A$2+6," - ",Zdroj!$BA$15))</f>
        <v/>
      </c>
      <c r="D2479" s="65" t="str">
        <f ca="1">IF(C2479="","",CONCATENATE(OFFSET(Zdroj!BA$16,A2467-1,0)))</f>
        <v/>
      </c>
      <c r="E2479" s="34" t="str">
        <f ca="1">IF(C2479="","",OFFSET(Zdroj!BB$16,A2467-1,0))</f>
        <v/>
      </c>
      <c r="F2479" s="157"/>
      <c r="G2479" s="158"/>
    </row>
    <row r="2480" spans="1:7" x14ac:dyDescent="0.25">
      <c r="B2480" s="159"/>
      <c r="C2480" s="67" t="str">
        <f ca="1">IF(OFFSET(Zdroj!BC$16,A2467-1,0)=0,"",CONCATENATE("B",$A$2+7," - ",Zdroj!$BC$15))</f>
        <v/>
      </c>
      <c r="D2480" s="65" t="str">
        <f ca="1">IF(C2480="","",CONCATENATE(OFFSET(Zdroj!BC$16,A2467-1,0)))</f>
        <v/>
      </c>
      <c r="E2480" s="34" t="str">
        <f ca="1">IF(C2480="","",OFFSET(Zdroj!BD$16,A2467-1,0))</f>
        <v/>
      </c>
      <c r="F2480" s="157"/>
      <c r="G2480" s="158"/>
    </row>
    <row r="2481" spans="1:7" x14ac:dyDescent="0.25">
      <c r="B2481" s="159"/>
      <c r="C2481" s="67" t="str">
        <f ca="1">IF(OFFSET(Zdroj!BE$16,A2467-1,0)=0,"",CONCATENATE("B",$A$2+8," - ",Zdroj!$BE$15))</f>
        <v/>
      </c>
      <c r="D2481" s="65" t="str">
        <f ca="1">IF(C2481="","",CONCATENATE(OFFSET(Zdroj!BE$16,A2467-1,0)))</f>
        <v/>
      </c>
      <c r="E2481" s="34" t="str">
        <f ca="1">IF(C2481="","",OFFSET(Zdroj!BF$16,A2467-1,0))</f>
        <v/>
      </c>
      <c r="F2481" s="157"/>
      <c r="G2481" s="158"/>
    </row>
    <row r="2482" spans="1:7" x14ac:dyDescent="0.25">
      <c r="B2482" s="159"/>
      <c r="C2482" s="67" t="str">
        <f ca="1">IF(OFFSET(Zdroj!BG$16,A2467-1,0)=0,"",CONCATENATE("C",$A$2," - ",Zdroj!$BG$15))</f>
        <v/>
      </c>
      <c r="D2482" s="65" t="str">
        <f ca="1">IF(C2482="","",CONCATENATE(OFFSET(Zdroj!BG$16,A2467-1,0)))</f>
        <v/>
      </c>
      <c r="E2482" s="34" t="str">
        <f ca="1">IF(C2482="","",OFFSET(Zdroj!BH$16,A2467-1,0))</f>
        <v/>
      </c>
      <c r="F2482" s="157" t="str">
        <f t="shared" ref="F2482" ca="1" si="575">IF(SUM(E2482:E2483)=0,"",SUM(E2482:E2483))</f>
        <v/>
      </c>
      <c r="G2482" s="158"/>
    </row>
    <row r="2483" spans="1:7" x14ac:dyDescent="0.25">
      <c r="B2483" s="159"/>
      <c r="C2483" s="67" t="str">
        <f ca="1">IF(OFFSET(Zdroj!BI$16,A2467-1,0)=0,"",CONCATENATE("C",$A$2+1," - ",Zdroj!$BI$15))</f>
        <v/>
      </c>
      <c r="D2483" s="65" t="str">
        <f ca="1">IF(C2483="","",CONCATENATE(OFFSET(Zdroj!BI$16,A2467-1,0)))</f>
        <v/>
      </c>
      <c r="E2483" s="34" t="str">
        <f ca="1">IF(C2483="","",OFFSET(Zdroj!BJ$16,A2467-1,0))</f>
        <v/>
      </c>
      <c r="F2483" s="157"/>
      <c r="G2483" s="158"/>
    </row>
    <row r="2484" spans="1:7" x14ac:dyDescent="0.25">
      <c r="A2484">
        <f>SUM((ROW()+15)/17)</f>
        <v>147</v>
      </c>
      <c r="B2484" s="159" t="str">
        <f ca="1">IF(OFFSET(Zdroj!$B$16,A2484-1,0)&gt;0,CONCATENATE(A2484,"
","___ ","
",OFFSET(Zdroj!$B$16,A2484-1,0)),"")</f>
        <v/>
      </c>
      <c r="C2484" s="67" t="str">
        <f ca="1">IF(OFFSET(Zdroj!AI$16,A2484-1,0)=0,"",CONCATENATE("A",$A$2," - ",Zdroj!$AI$15))</f>
        <v/>
      </c>
      <c r="D2484" s="65" t="str">
        <f ca="1">IF(C2484="","",CONCATENATE(OFFSET(Zdroj!AI$16,A2484-1,0)," - ",OFFSET(Zdroj!BK$16,A2484-1,0)))</f>
        <v/>
      </c>
      <c r="E2484" s="34" t="str">
        <f ca="1">IF(C2484="","",OFFSET(Zdroj!BL$16,A2484-1,0))</f>
        <v/>
      </c>
      <c r="F2484" s="157" t="str">
        <f t="shared" ref="F2484" ca="1" si="576">IF(SUM(E2484:E2489)=0,"",SUM(E2484:E2489))</f>
        <v/>
      </c>
      <c r="G2484" s="158" t="str">
        <f t="shared" ref="G2484" ca="1" si="577">IF(SUM(E2484:E2500)=0,"",SUM(E2484:E2500))</f>
        <v/>
      </c>
    </row>
    <row r="2485" spans="1:7" x14ac:dyDescent="0.25">
      <c r="B2485" s="159"/>
      <c r="C2485" s="67" t="str">
        <f ca="1">IF(OFFSET(Zdroj!AJ$16,A2484-1,0)=0,"",CONCATENATE("A",$A$2+1," - ",Zdroj!$AJ$15))</f>
        <v/>
      </c>
      <c r="D2485" s="65" t="str">
        <f ca="1">IF(C2485="","",CONCATENATE(OFFSET(Zdroj!AJ$16,A2484-1,0)," - ",OFFSET(Zdroj!BM$16,A2484-1,0)))</f>
        <v/>
      </c>
      <c r="E2485" s="34" t="str">
        <f ca="1">IF(C2485="","",OFFSET(Zdroj!BN$16,A2484-1,0))</f>
        <v/>
      </c>
      <c r="F2485" s="157"/>
      <c r="G2485" s="158"/>
    </row>
    <row r="2486" spans="1:7" x14ac:dyDescent="0.25">
      <c r="B2486" s="159"/>
      <c r="C2486" s="67" t="str">
        <f ca="1">IF(OFFSET(Zdroj!AK$16,A2484-1,0)=0,"",CONCATENATE("A",$A$2+2," - ",Zdroj!$AK$15))</f>
        <v/>
      </c>
      <c r="D2486" s="65" t="str">
        <f ca="1">IF(C2486="","",CONCATENATE(OFFSET(Zdroj!AK$16,A2484-1,0)," - ",OFFSET(Zdroj!BO$16,A2484-1,0)))</f>
        <v/>
      </c>
      <c r="E2486" s="34" t="str">
        <f ca="1">IF(C2486="","",OFFSET(Zdroj!BP$16,A2484-1,0))</f>
        <v/>
      </c>
      <c r="F2486" s="157"/>
      <c r="G2486" s="158"/>
    </row>
    <row r="2487" spans="1:7" x14ac:dyDescent="0.25">
      <c r="B2487" s="159"/>
      <c r="C2487" s="67" t="str">
        <f ca="1">IF(OFFSET(Zdroj!AL$16,A2484-1,0)=0,"",CONCATENATE("A",$A$2+3," - ",Zdroj!$AL$15))</f>
        <v/>
      </c>
      <c r="D2487" s="65" t="str">
        <f ca="1">IF(C2487="","",CONCATENATE(OFFSET(Zdroj!AL$16,A2484-1,0)," - ",OFFSET(Zdroj!BQ$16,A2484-1,0)))</f>
        <v/>
      </c>
      <c r="E2487" s="34" t="str">
        <f ca="1">IF(C2487="","",OFFSET(Zdroj!BR$16,A2484-1,0))</f>
        <v/>
      </c>
      <c r="F2487" s="157"/>
      <c r="G2487" s="158"/>
    </row>
    <row r="2488" spans="1:7" x14ac:dyDescent="0.25">
      <c r="B2488" s="159"/>
      <c r="C2488" s="67" t="str">
        <f ca="1">IF(OFFSET(Zdroj!AM$16,A2484-1,0)=0,"",CONCATENATE("A",$A$2+4," - ",Zdroj!$AM$15))</f>
        <v/>
      </c>
      <c r="D2488" s="65" t="str">
        <f ca="1">IF(C2488="","",CONCATENATE(OFFSET(Zdroj!AM$16,A2484-1,0)," - ",OFFSET(Zdroj!BS$16,A2484-1,0)))</f>
        <v/>
      </c>
      <c r="E2488" s="34" t="str">
        <f ca="1">IF(C2488="","",OFFSET(Zdroj!BT$16,A2484-1,0))</f>
        <v/>
      </c>
      <c r="F2488" s="157"/>
      <c r="G2488" s="158"/>
    </row>
    <row r="2489" spans="1:7" x14ac:dyDescent="0.25">
      <c r="B2489" s="159"/>
      <c r="C2489" s="67" t="str">
        <f ca="1">IF(OFFSET(Zdroj!AN$16,A2484-1,0)=0,"",CONCATENATE("A",$A$2+5," - ",Zdroj!$AN$15))</f>
        <v/>
      </c>
      <c r="D2489" s="65" t="str">
        <f ca="1">IF(C2489="","",CONCATENATE(OFFSET(Zdroj!AN$16,A2484-1,0)," - ",OFFSET(Zdroj!BU$16,A2484-1,0)))</f>
        <v/>
      </c>
      <c r="E2489" s="34" t="str">
        <f ca="1">IF(C2489="","",OFFSET(Zdroj!BV$16,A2484-1,0))</f>
        <v/>
      </c>
      <c r="F2489" s="157"/>
      <c r="G2489" s="158"/>
    </row>
    <row r="2490" spans="1:7" x14ac:dyDescent="0.25">
      <c r="B2490" s="159"/>
      <c r="C2490" s="67" t="str">
        <f ca="1">IF(OFFSET(Zdroj!AO$16,A2484-1,0)=0,"",CONCATENATE("B",$A$2," - ",Zdroj!$AO$15))</f>
        <v/>
      </c>
      <c r="D2490" s="65" t="str">
        <f ca="1">IF(C2490="","",CONCATENATE(OFFSET(Zdroj!AO$16,A2484-1,0)))</f>
        <v/>
      </c>
      <c r="E2490" s="34" t="str">
        <f ca="1">IF(C2490="","",OFFSET(Zdroj!AP$16,A2484-1,0))</f>
        <v/>
      </c>
      <c r="F2490" s="157" t="str">
        <f t="shared" ref="F2490" ca="1" si="578">IF(SUM(E2490:E2498)=0,"",SUM(E2490:E2498))</f>
        <v/>
      </c>
      <c r="G2490" s="158"/>
    </row>
    <row r="2491" spans="1:7" x14ac:dyDescent="0.25">
      <c r="B2491" s="159"/>
      <c r="C2491" s="67" t="str">
        <f ca="1">IF(OFFSET(Zdroj!AQ$16,A2484-1,0)=0,"",CONCATENATE("B",$A$2+1," - ",Zdroj!$AQ$15))</f>
        <v/>
      </c>
      <c r="D2491" s="65" t="str">
        <f ca="1">IF(C2491="","",CONCATENATE(OFFSET(Zdroj!AQ$16,A2484-1,0)))</f>
        <v/>
      </c>
      <c r="E2491" s="34" t="str">
        <f ca="1">IF(C2491="","",OFFSET(Zdroj!AR$16,A2484-1,0))</f>
        <v/>
      </c>
      <c r="F2491" s="157"/>
      <c r="G2491" s="158"/>
    </row>
    <row r="2492" spans="1:7" x14ac:dyDescent="0.25">
      <c r="B2492" s="159"/>
      <c r="C2492" s="67" t="str">
        <f ca="1">IF(OFFSET(Zdroj!AS$16,A2484-1,0)=0,"",CONCATENATE("B",$A$2+2," - ",Zdroj!$AS$15))</f>
        <v/>
      </c>
      <c r="D2492" s="65" t="str">
        <f ca="1">IF(C2492="","",CONCATENATE(OFFSET(Zdroj!AS$16,A2484-1,0)))</f>
        <v/>
      </c>
      <c r="E2492" s="34" t="str">
        <f ca="1">IF(C2492="","",OFFSET(Zdroj!AT$16,A2484-1,0))</f>
        <v/>
      </c>
      <c r="F2492" s="157"/>
      <c r="G2492" s="158"/>
    </row>
    <row r="2493" spans="1:7" x14ac:dyDescent="0.25">
      <c r="B2493" s="159"/>
      <c r="C2493" s="67" t="str">
        <f ca="1">IF(OFFSET(Zdroj!AU$16,A2484-1,0)=0,"",CONCATENATE("B",$A$2+3," - ",Zdroj!$AU$15))</f>
        <v/>
      </c>
      <c r="D2493" s="65" t="str">
        <f ca="1">IF(C2493="","",CONCATENATE(OFFSET(Zdroj!AU$16,A2484-1,0)))</f>
        <v/>
      </c>
      <c r="E2493" s="34" t="str">
        <f ca="1">IF(C2493="","",OFFSET(Zdroj!AV$16,A2484-1,0))</f>
        <v/>
      </c>
      <c r="F2493" s="157"/>
      <c r="G2493" s="158"/>
    </row>
    <row r="2494" spans="1:7" x14ac:dyDescent="0.25">
      <c r="B2494" s="159"/>
      <c r="C2494" s="67" t="str">
        <f ca="1">IF(OFFSET(Zdroj!AW$16,A2484-1,0)=0,"",CONCATENATE("B",$A$2+4," - ",Zdroj!$AW$15))</f>
        <v/>
      </c>
      <c r="D2494" s="65" t="str">
        <f ca="1">IF(C2494="","",CONCATENATE(OFFSET(Zdroj!AW$16,A2484-1,0)))</f>
        <v/>
      </c>
      <c r="E2494" s="34" t="str">
        <f ca="1">IF(C2494="","",OFFSET(Zdroj!AX$16,A2484-1,0))</f>
        <v/>
      </c>
      <c r="F2494" s="157"/>
      <c r="G2494" s="158"/>
    </row>
    <row r="2495" spans="1:7" x14ac:dyDescent="0.25">
      <c r="B2495" s="159"/>
      <c r="C2495" s="67" t="str">
        <f ca="1">IF(OFFSET(Zdroj!AY$16,A2484-1,0)=0,"",CONCATENATE("B",$A$2+5," - ",Zdroj!$AY$15))</f>
        <v/>
      </c>
      <c r="D2495" s="65" t="str">
        <f ca="1">IF(C2495="","",CONCATENATE(OFFSET(Zdroj!AY$16,A2484-1,0)))</f>
        <v/>
      </c>
      <c r="E2495" s="34" t="str">
        <f ca="1">IF(C2495="","",OFFSET(Zdroj!AZ$16,A2484-1,0))</f>
        <v/>
      </c>
      <c r="F2495" s="157"/>
      <c r="G2495" s="158"/>
    </row>
    <row r="2496" spans="1:7" x14ac:dyDescent="0.25">
      <c r="B2496" s="159"/>
      <c r="C2496" s="67" t="str">
        <f ca="1">IF(OFFSET(Zdroj!BA$16,A2484-1,0)=0,"",CONCATENATE("B",$A$2+6," - ",Zdroj!$BA$15))</f>
        <v/>
      </c>
      <c r="D2496" s="65" t="str">
        <f ca="1">IF(C2496="","",CONCATENATE(OFFSET(Zdroj!BA$16,A2484-1,0)))</f>
        <v/>
      </c>
      <c r="E2496" s="34" t="str">
        <f ca="1">IF(C2496="","",OFFSET(Zdroj!BB$16,A2484-1,0))</f>
        <v/>
      </c>
      <c r="F2496" s="157"/>
      <c r="G2496" s="158"/>
    </row>
    <row r="2497" spans="1:7" x14ac:dyDescent="0.25">
      <c r="B2497" s="159"/>
      <c r="C2497" s="67" t="str">
        <f ca="1">IF(OFFSET(Zdroj!BC$16,A2484-1,0)=0,"",CONCATENATE("B",$A$2+7," - ",Zdroj!$BC$15))</f>
        <v/>
      </c>
      <c r="D2497" s="65" t="str">
        <f ca="1">IF(C2497="","",CONCATENATE(OFFSET(Zdroj!BC$16,A2484-1,0)))</f>
        <v/>
      </c>
      <c r="E2497" s="34" t="str">
        <f ca="1">IF(C2497="","",OFFSET(Zdroj!BD$16,A2484-1,0))</f>
        <v/>
      </c>
      <c r="F2497" s="157"/>
      <c r="G2497" s="158"/>
    </row>
    <row r="2498" spans="1:7" x14ac:dyDescent="0.25">
      <c r="B2498" s="159"/>
      <c r="C2498" s="67" t="str">
        <f ca="1">IF(OFFSET(Zdroj!BE$16,A2484-1,0)=0,"",CONCATENATE("B",$A$2+8," - ",Zdroj!$BE$15))</f>
        <v/>
      </c>
      <c r="D2498" s="65" t="str">
        <f ca="1">IF(C2498="","",CONCATENATE(OFFSET(Zdroj!BE$16,A2484-1,0)))</f>
        <v/>
      </c>
      <c r="E2498" s="34" t="str">
        <f ca="1">IF(C2498="","",OFFSET(Zdroj!BF$16,A2484-1,0))</f>
        <v/>
      </c>
      <c r="F2498" s="157"/>
      <c r="G2498" s="158"/>
    </row>
    <row r="2499" spans="1:7" x14ac:dyDescent="0.25">
      <c r="B2499" s="159"/>
      <c r="C2499" s="67" t="str">
        <f ca="1">IF(OFFSET(Zdroj!BG$16,A2484-1,0)=0,"",CONCATENATE("C",$A$2," - ",Zdroj!$BG$15))</f>
        <v/>
      </c>
      <c r="D2499" s="65" t="str">
        <f ca="1">IF(C2499="","",CONCATENATE(OFFSET(Zdroj!BG$16,A2484-1,0)))</f>
        <v/>
      </c>
      <c r="E2499" s="34" t="str">
        <f ca="1">IF(C2499="","",OFFSET(Zdroj!BH$16,A2484-1,0))</f>
        <v/>
      </c>
      <c r="F2499" s="157" t="str">
        <f t="shared" ref="F2499" ca="1" si="579">IF(SUM(E2499:E2500)=0,"",SUM(E2499:E2500))</f>
        <v/>
      </c>
      <c r="G2499" s="158"/>
    </row>
    <row r="2500" spans="1:7" x14ac:dyDescent="0.25">
      <c r="B2500" s="159"/>
      <c r="C2500" s="67" t="str">
        <f ca="1">IF(OFFSET(Zdroj!BI$16,A2484-1,0)=0,"",CONCATENATE("C",$A$2+1," - ",Zdroj!$BI$15))</f>
        <v/>
      </c>
      <c r="D2500" s="65" t="str">
        <f ca="1">IF(C2500="","",CONCATENATE(OFFSET(Zdroj!BI$16,A2484-1,0)))</f>
        <v/>
      </c>
      <c r="E2500" s="34" t="str">
        <f ca="1">IF(C2500="","",OFFSET(Zdroj!BJ$16,A2484-1,0))</f>
        <v/>
      </c>
      <c r="F2500" s="157"/>
      <c r="G2500" s="158"/>
    </row>
    <row r="2501" spans="1:7" x14ac:dyDescent="0.25">
      <c r="A2501">
        <f>SUM((ROW()+15)/17)</f>
        <v>148</v>
      </c>
      <c r="B2501" s="159" t="str">
        <f ca="1">IF(OFFSET(Zdroj!$B$16,A2501-1,0)&gt;0,CONCATENATE(A2501,"
","___ ","
",OFFSET(Zdroj!$B$16,A2501-1,0)),"")</f>
        <v/>
      </c>
      <c r="C2501" s="67" t="str">
        <f ca="1">IF(OFFSET(Zdroj!AI$16,A2501-1,0)=0,"",CONCATENATE("A",$A$2," - ",Zdroj!$AI$15))</f>
        <v/>
      </c>
      <c r="D2501" s="65" t="str">
        <f ca="1">IF(C2501="","",CONCATENATE(OFFSET(Zdroj!AI$16,A2501-1,0)," - ",OFFSET(Zdroj!BK$16,A2501-1,0)))</f>
        <v/>
      </c>
      <c r="E2501" s="34" t="str">
        <f ca="1">IF(C2501="","",OFFSET(Zdroj!BL$16,A2501-1,0))</f>
        <v/>
      </c>
      <c r="F2501" s="157" t="str">
        <f t="shared" ref="F2501" ca="1" si="580">IF(SUM(E2501:E2506)=0,"",SUM(E2501:E2506))</f>
        <v/>
      </c>
      <c r="G2501" s="158" t="str">
        <f t="shared" ref="G2501" ca="1" si="581">IF(SUM(E2501:E2517)=0,"",SUM(E2501:E2517))</f>
        <v/>
      </c>
    </row>
    <row r="2502" spans="1:7" x14ac:dyDescent="0.25">
      <c r="B2502" s="159"/>
      <c r="C2502" s="67" t="str">
        <f ca="1">IF(OFFSET(Zdroj!AJ$16,A2501-1,0)=0,"",CONCATENATE("A",$A$2+1," - ",Zdroj!$AJ$15))</f>
        <v/>
      </c>
      <c r="D2502" s="65" t="str">
        <f ca="1">IF(C2502="","",CONCATENATE(OFFSET(Zdroj!AJ$16,A2501-1,0)," - ",OFFSET(Zdroj!BM$16,A2501-1,0)))</f>
        <v/>
      </c>
      <c r="E2502" s="34" t="str">
        <f ca="1">IF(C2502="","",OFFSET(Zdroj!BN$16,A2501-1,0))</f>
        <v/>
      </c>
      <c r="F2502" s="157"/>
      <c r="G2502" s="158"/>
    </row>
    <row r="2503" spans="1:7" x14ac:dyDescent="0.25">
      <c r="B2503" s="159"/>
      <c r="C2503" s="67" t="str">
        <f ca="1">IF(OFFSET(Zdroj!AK$16,A2501-1,0)=0,"",CONCATENATE("A",$A$2+2," - ",Zdroj!$AK$15))</f>
        <v/>
      </c>
      <c r="D2503" s="65" t="str">
        <f ca="1">IF(C2503="","",CONCATENATE(OFFSET(Zdroj!AK$16,A2501-1,0)," - ",OFFSET(Zdroj!BO$16,A2501-1,0)))</f>
        <v/>
      </c>
      <c r="E2503" s="34" t="str">
        <f ca="1">IF(C2503="","",OFFSET(Zdroj!BP$16,A2501-1,0))</f>
        <v/>
      </c>
      <c r="F2503" s="157"/>
      <c r="G2503" s="158"/>
    </row>
    <row r="2504" spans="1:7" x14ac:dyDescent="0.25">
      <c r="B2504" s="159"/>
      <c r="C2504" s="67" t="str">
        <f ca="1">IF(OFFSET(Zdroj!AL$16,A2501-1,0)=0,"",CONCATENATE("A",$A$2+3," - ",Zdroj!$AL$15))</f>
        <v/>
      </c>
      <c r="D2504" s="65" t="str">
        <f ca="1">IF(C2504="","",CONCATENATE(OFFSET(Zdroj!AL$16,A2501-1,0)," - ",OFFSET(Zdroj!BQ$16,A2501-1,0)))</f>
        <v/>
      </c>
      <c r="E2504" s="34" t="str">
        <f ca="1">IF(C2504="","",OFFSET(Zdroj!BR$16,A2501-1,0))</f>
        <v/>
      </c>
      <c r="F2504" s="157"/>
      <c r="G2504" s="158"/>
    </row>
    <row r="2505" spans="1:7" x14ac:dyDescent="0.25">
      <c r="B2505" s="159"/>
      <c r="C2505" s="67" t="str">
        <f ca="1">IF(OFFSET(Zdroj!AM$16,A2501-1,0)=0,"",CONCATENATE("A",$A$2+4," - ",Zdroj!$AM$15))</f>
        <v/>
      </c>
      <c r="D2505" s="65" t="str">
        <f ca="1">IF(C2505="","",CONCATENATE(OFFSET(Zdroj!AM$16,A2501-1,0)," - ",OFFSET(Zdroj!BS$16,A2501-1,0)))</f>
        <v/>
      </c>
      <c r="E2505" s="34" t="str">
        <f ca="1">IF(C2505="","",OFFSET(Zdroj!BT$16,A2501-1,0))</f>
        <v/>
      </c>
      <c r="F2505" s="157"/>
      <c r="G2505" s="158"/>
    </row>
    <row r="2506" spans="1:7" x14ac:dyDescent="0.25">
      <c r="B2506" s="159"/>
      <c r="C2506" s="67" t="str">
        <f ca="1">IF(OFFSET(Zdroj!AN$16,A2501-1,0)=0,"",CONCATENATE("A",$A$2+5," - ",Zdroj!$AN$15))</f>
        <v/>
      </c>
      <c r="D2506" s="65" t="str">
        <f ca="1">IF(C2506="","",CONCATENATE(OFFSET(Zdroj!AN$16,A2501-1,0)," - ",OFFSET(Zdroj!BU$16,A2501-1,0)))</f>
        <v/>
      </c>
      <c r="E2506" s="34" t="str">
        <f ca="1">IF(C2506="","",OFFSET(Zdroj!BV$16,A2501-1,0))</f>
        <v/>
      </c>
      <c r="F2506" s="157"/>
      <c r="G2506" s="158"/>
    </row>
    <row r="2507" spans="1:7" x14ac:dyDescent="0.25">
      <c r="B2507" s="159"/>
      <c r="C2507" s="67" t="str">
        <f ca="1">IF(OFFSET(Zdroj!AO$16,A2501-1,0)=0,"",CONCATENATE("B",$A$2," - ",Zdroj!$AO$15))</f>
        <v/>
      </c>
      <c r="D2507" s="65" t="str">
        <f ca="1">IF(C2507="","",CONCATENATE(OFFSET(Zdroj!AO$16,A2501-1,0)))</f>
        <v/>
      </c>
      <c r="E2507" s="34" t="str">
        <f ca="1">IF(C2507="","",OFFSET(Zdroj!AP$16,A2501-1,0))</f>
        <v/>
      </c>
      <c r="F2507" s="157" t="str">
        <f t="shared" ref="F2507" ca="1" si="582">IF(SUM(E2507:E2515)=0,"",SUM(E2507:E2515))</f>
        <v/>
      </c>
      <c r="G2507" s="158"/>
    </row>
    <row r="2508" spans="1:7" x14ac:dyDescent="0.25">
      <c r="B2508" s="159"/>
      <c r="C2508" s="67" t="str">
        <f ca="1">IF(OFFSET(Zdroj!AQ$16,A2501-1,0)=0,"",CONCATENATE("B",$A$2+1," - ",Zdroj!$AQ$15))</f>
        <v/>
      </c>
      <c r="D2508" s="65" t="str">
        <f ca="1">IF(C2508="","",CONCATENATE(OFFSET(Zdroj!AQ$16,A2501-1,0)))</f>
        <v/>
      </c>
      <c r="E2508" s="34" t="str">
        <f ca="1">IF(C2508="","",OFFSET(Zdroj!AR$16,A2501-1,0))</f>
        <v/>
      </c>
      <c r="F2508" s="157"/>
      <c r="G2508" s="158"/>
    </row>
    <row r="2509" spans="1:7" x14ac:dyDescent="0.25">
      <c r="B2509" s="159"/>
      <c r="C2509" s="67" t="str">
        <f ca="1">IF(OFFSET(Zdroj!AS$16,A2501-1,0)=0,"",CONCATENATE("B",$A$2+2," - ",Zdroj!$AS$15))</f>
        <v/>
      </c>
      <c r="D2509" s="65" t="str">
        <f ca="1">IF(C2509="","",CONCATENATE(OFFSET(Zdroj!AS$16,A2501-1,0)))</f>
        <v/>
      </c>
      <c r="E2509" s="34" t="str">
        <f ca="1">IF(C2509="","",OFFSET(Zdroj!AT$16,A2501-1,0))</f>
        <v/>
      </c>
      <c r="F2509" s="157"/>
      <c r="G2509" s="158"/>
    </row>
    <row r="2510" spans="1:7" x14ac:dyDescent="0.25">
      <c r="B2510" s="159"/>
      <c r="C2510" s="67" t="str">
        <f ca="1">IF(OFFSET(Zdroj!AU$16,A2501-1,0)=0,"",CONCATENATE("B",$A$2+3," - ",Zdroj!$AU$15))</f>
        <v/>
      </c>
      <c r="D2510" s="65" t="str">
        <f ca="1">IF(C2510="","",CONCATENATE(OFFSET(Zdroj!AU$16,A2501-1,0)))</f>
        <v/>
      </c>
      <c r="E2510" s="34" t="str">
        <f ca="1">IF(C2510="","",OFFSET(Zdroj!AV$16,A2501-1,0))</f>
        <v/>
      </c>
      <c r="F2510" s="157"/>
      <c r="G2510" s="158"/>
    </row>
    <row r="2511" spans="1:7" x14ac:dyDescent="0.25">
      <c r="B2511" s="159"/>
      <c r="C2511" s="67" t="str">
        <f ca="1">IF(OFFSET(Zdroj!AW$16,A2501-1,0)=0,"",CONCATENATE("B",$A$2+4," - ",Zdroj!$AW$15))</f>
        <v/>
      </c>
      <c r="D2511" s="65" t="str">
        <f ca="1">IF(C2511="","",CONCATENATE(OFFSET(Zdroj!AW$16,A2501-1,0)))</f>
        <v/>
      </c>
      <c r="E2511" s="34" t="str">
        <f ca="1">IF(C2511="","",OFFSET(Zdroj!AX$16,A2501-1,0))</f>
        <v/>
      </c>
      <c r="F2511" s="157"/>
      <c r="G2511" s="158"/>
    </row>
    <row r="2512" spans="1:7" x14ac:dyDescent="0.25">
      <c r="B2512" s="159"/>
      <c r="C2512" s="67" t="str">
        <f ca="1">IF(OFFSET(Zdroj!AY$16,A2501-1,0)=0,"",CONCATENATE("B",$A$2+5," - ",Zdroj!$AY$15))</f>
        <v/>
      </c>
      <c r="D2512" s="65" t="str">
        <f ca="1">IF(C2512="","",CONCATENATE(OFFSET(Zdroj!AY$16,A2501-1,0)))</f>
        <v/>
      </c>
      <c r="E2512" s="34" t="str">
        <f ca="1">IF(C2512="","",OFFSET(Zdroj!AZ$16,A2501-1,0))</f>
        <v/>
      </c>
      <c r="F2512" s="157"/>
      <c r="G2512" s="158"/>
    </row>
    <row r="2513" spans="1:7" x14ac:dyDescent="0.25">
      <c r="B2513" s="159"/>
      <c r="C2513" s="67" t="str">
        <f ca="1">IF(OFFSET(Zdroj!BA$16,A2501-1,0)=0,"",CONCATENATE("B",$A$2+6," - ",Zdroj!$BA$15))</f>
        <v/>
      </c>
      <c r="D2513" s="65" t="str">
        <f ca="1">IF(C2513="","",CONCATENATE(OFFSET(Zdroj!BA$16,A2501-1,0)))</f>
        <v/>
      </c>
      <c r="E2513" s="34" t="str">
        <f ca="1">IF(C2513="","",OFFSET(Zdroj!BB$16,A2501-1,0))</f>
        <v/>
      </c>
      <c r="F2513" s="157"/>
      <c r="G2513" s="158"/>
    </row>
    <row r="2514" spans="1:7" x14ac:dyDescent="0.25">
      <c r="B2514" s="159"/>
      <c r="C2514" s="67" t="str">
        <f ca="1">IF(OFFSET(Zdroj!BC$16,A2501-1,0)=0,"",CONCATENATE("B",$A$2+7," - ",Zdroj!$BC$15))</f>
        <v/>
      </c>
      <c r="D2514" s="65" t="str">
        <f ca="1">IF(C2514="","",CONCATENATE(OFFSET(Zdroj!BC$16,A2501-1,0)))</f>
        <v/>
      </c>
      <c r="E2514" s="34" t="str">
        <f ca="1">IF(C2514="","",OFFSET(Zdroj!BD$16,A2501-1,0))</f>
        <v/>
      </c>
      <c r="F2514" s="157"/>
      <c r="G2514" s="158"/>
    </row>
    <row r="2515" spans="1:7" x14ac:dyDescent="0.25">
      <c r="B2515" s="159"/>
      <c r="C2515" s="67" t="str">
        <f ca="1">IF(OFFSET(Zdroj!BE$16,A2501-1,0)=0,"",CONCATENATE("B",$A$2+8," - ",Zdroj!$BE$15))</f>
        <v/>
      </c>
      <c r="D2515" s="65" t="str">
        <f ca="1">IF(C2515="","",CONCATENATE(OFFSET(Zdroj!BE$16,A2501-1,0)))</f>
        <v/>
      </c>
      <c r="E2515" s="34" t="str">
        <f ca="1">IF(C2515="","",OFFSET(Zdroj!BF$16,A2501-1,0))</f>
        <v/>
      </c>
      <c r="F2515" s="157"/>
      <c r="G2515" s="158"/>
    </row>
    <row r="2516" spans="1:7" x14ac:dyDescent="0.25">
      <c r="B2516" s="159"/>
      <c r="C2516" s="67" t="str">
        <f ca="1">IF(OFFSET(Zdroj!BG$16,A2501-1,0)=0,"",CONCATENATE("C",$A$2," - ",Zdroj!$BG$15))</f>
        <v/>
      </c>
      <c r="D2516" s="65" t="str">
        <f ca="1">IF(C2516="","",CONCATENATE(OFFSET(Zdroj!BG$16,A2501-1,0)))</f>
        <v/>
      </c>
      <c r="E2516" s="34" t="str">
        <f ca="1">IF(C2516="","",OFFSET(Zdroj!BH$16,A2501-1,0))</f>
        <v/>
      </c>
      <c r="F2516" s="157" t="str">
        <f t="shared" ref="F2516" ca="1" si="583">IF(SUM(E2516:E2517)=0,"",SUM(E2516:E2517))</f>
        <v/>
      </c>
      <c r="G2516" s="158"/>
    </row>
    <row r="2517" spans="1:7" x14ac:dyDescent="0.25">
      <c r="B2517" s="159"/>
      <c r="C2517" s="67" t="str">
        <f ca="1">IF(OFFSET(Zdroj!BI$16,A2501-1,0)=0,"",CONCATENATE("C",$A$2+1," - ",Zdroj!$BI$15))</f>
        <v/>
      </c>
      <c r="D2517" s="65" t="str">
        <f ca="1">IF(C2517="","",CONCATENATE(OFFSET(Zdroj!BI$16,A2501-1,0)))</f>
        <v/>
      </c>
      <c r="E2517" s="34" t="str">
        <f ca="1">IF(C2517="","",OFFSET(Zdroj!BJ$16,A2501-1,0))</f>
        <v/>
      </c>
      <c r="F2517" s="157"/>
      <c r="G2517" s="158"/>
    </row>
    <row r="2518" spans="1:7" x14ac:dyDescent="0.25">
      <c r="A2518">
        <f>SUM((ROW()+15)/17)</f>
        <v>149</v>
      </c>
      <c r="B2518" s="159" t="str">
        <f ca="1">IF(OFFSET(Zdroj!$B$16,A2518-1,0)&gt;0,CONCATENATE(A2518,"
","___ ","
",OFFSET(Zdroj!$B$16,A2518-1,0)),"")</f>
        <v/>
      </c>
      <c r="C2518" s="67" t="str">
        <f ca="1">IF(OFFSET(Zdroj!AI$16,A2518-1,0)=0,"",CONCATENATE("A",$A$2," - ",Zdroj!$AI$15))</f>
        <v/>
      </c>
      <c r="D2518" s="65" t="str">
        <f ca="1">IF(C2518="","",CONCATENATE(OFFSET(Zdroj!AI$16,A2518-1,0)," - ",OFFSET(Zdroj!BK$16,A2518-1,0)))</f>
        <v/>
      </c>
      <c r="E2518" s="34" t="str">
        <f ca="1">IF(C2518="","",OFFSET(Zdroj!BL$16,A2518-1,0))</f>
        <v/>
      </c>
      <c r="F2518" s="157" t="str">
        <f t="shared" ref="F2518" ca="1" si="584">IF(SUM(E2518:E2523)=0,"",SUM(E2518:E2523))</f>
        <v/>
      </c>
      <c r="G2518" s="158" t="str">
        <f t="shared" ref="G2518" ca="1" si="585">IF(SUM(E2518:E2534)=0,"",SUM(E2518:E2534))</f>
        <v/>
      </c>
    </row>
    <row r="2519" spans="1:7" x14ac:dyDescent="0.25">
      <c r="B2519" s="159"/>
      <c r="C2519" s="67" t="str">
        <f ca="1">IF(OFFSET(Zdroj!AJ$16,A2518-1,0)=0,"",CONCATENATE("A",$A$2+1," - ",Zdroj!$AJ$15))</f>
        <v/>
      </c>
      <c r="D2519" s="65" t="str">
        <f ca="1">IF(C2519="","",CONCATENATE(OFFSET(Zdroj!AJ$16,A2518-1,0)," - ",OFFSET(Zdroj!BM$16,A2518-1,0)))</f>
        <v/>
      </c>
      <c r="E2519" s="34" t="str">
        <f ca="1">IF(C2519="","",OFFSET(Zdroj!BN$16,A2518-1,0))</f>
        <v/>
      </c>
      <c r="F2519" s="157"/>
      <c r="G2519" s="158"/>
    </row>
    <row r="2520" spans="1:7" x14ac:dyDescent="0.25">
      <c r="B2520" s="159"/>
      <c r="C2520" s="67" t="str">
        <f ca="1">IF(OFFSET(Zdroj!AK$16,A2518-1,0)=0,"",CONCATENATE("A",$A$2+2," - ",Zdroj!$AK$15))</f>
        <v/>
      </c>
      <c r="D2520" s="65" t="str">
        <f ca="1">IF(C2520="","",CONCATENATE(OFFSET(Zdroj!AK$16,A2518-1,0)," - ",OFFSET(Zdroj!BO$16,A2518-1,0)))</f>
        <v/>
      </c>
      <c r="E2520" s="34" t="str">
        <f ca="1">IF(C2520="","",OFFSET(Zdroj!BP$16,A2518-1,0))</f>
        <v/>
      </c>
      <c r="F2520" s="157"/>
      <c r="G2520" s="158"/>
    </row>
    <row r="2521" spans="1:7" x14ac:dyDescent="0.25">
      <c r="B2521" s="159"/>
      <c r="C2521" s="67" t="str">
        <f ca="1">IF(OFFSET(Zdroj!AL$16,A2518-1,0)=0,"",CONCATENATE("A",$A$2+3," - ",Zdroj!$AL$15))</f>
        <v/>
      </c>
      <c r="D2521" s="65" t="str">
        <f ca="1">IF(C2521="","",CONCATENATE(OFFSET(Zdroj!AL$16,A2518-1,0)," - ",OFFSET(Zdroj!BQ$16,A2518-1,0)))</f>
        <v/>
      </c>
      <c r="E2521" s="34" t="str">
        <f ca="1">IF(C2521="","",OFFSET(Zdroj!BR$16,A2518-1,0))</f>
        <v/>
      </c>
      <c r="F2521" s="157"/>
      <c r="G2521" s="158"/>
    </row>
    <row r="2522" spans="1:7" x14ac:dyDescent="0.25">
      <c r="B2522" s="159"/>
      <c r="C2522" s="67" t="str">
        <f ca="1">IF(OFFSET(Zdroj!AM$16,A2518-1,0)=0,"",CONCATENATE("A",$A$2+4," - ",Zdroj!$AM$15))</f>
        <v/>
      </c>
      <c r="D2522" s="65" t="str">
        <f ca="1">IF(C2522="","",CONCATENATE(OFFSET(Zdroj!AM$16,A2518-1,0)," - ",OFFSET(Zdroj!BS$16,A2518-1,0)))</f>
        <v/>
      </c>
      <c r="E2522" s="34" t="str">
        <f ca="1">IF(C2522="","",OFFSET(Zdroj!BT$16,A2518-1,0))</f>
        <v/>
      </c>
      <c r="F2522" s="157"/>
      <c r="G2522" s="158"/>
    </row>
    <row r="2523" spans="1:7" x14ac:dyDescent="0.25">
      <c r="B2523" s="159"/>
      <c r="C2523" s="67" t="str">
        <f ca="1">IF(OFFSET(Zdroj!AN$16,A2518-1,0)=0,"",CONCATENATE("A",$A$2+5," - ",Zdroj!$AN$15))</f>
        <v/>
      </c>
      <c r="D2523" s="65" t="str">
        <f ca="1">IF(C2523="","",CONCATENATE(OFFSET(Zdroj!AN$16,A2518-1,0)," - ",OFFSET(Zdroj!BU$16,A2518-1,0)))</f>
        <v/>
      </c>
      <c r="E2523" s="34" t="str">
        <f ca="1">IF(C2523="","",OFFSET(Zdroj!BV$16,A2518-1,0))</f>
        <v/>
      </c>
      <c r="F2523" s="157"/>
      <c r="G2523" s="158"/>
    </row>
    <row r="2524" spans="1:7" x14ac:dyDescent="0.25">
      <c r="B2524" s="159"/>
      <c r="C2524" s="67" t="str">
        <f ca="1">IF(OFFSET(Zdroj!AO$16,A2518-1,0)=0,"",CONCATENATE("B",$A$2," - ",Zdroj!$AO$15))</f>
        <v/>
      </c>
      <c r="D2524" s="65" t="str">
        <f ca="1">IF(C2524="","",CONCATENATE(OFFSET(Zdroj!AO$16,A2518-1,0)))</f>
        <v/>
      </c>
      <c r="E2524" s="34" t="str">
        <f ca="1">IF(C2524="","",OFFSET(Zdroj!AP$16,A2518-1,0))</f>
        <v/>
      </c>
      <c r="F2524" s="157" t="str">
        <f t="shared" ref="F2524" ca="1" si="586">IF(SUM(E2524:E2532)=0,"",SUM(E2524:E2532))</f>
        <v/>
      </c>
      <c r="G2524" s="158"/>
    </row>
    <row r="2525" spans="1:7" x14ac:dyDescent="0.25">
      <c r="B2525" s="159"/>
      <c r="C2525" s="67" t="str">
        <f ca="1">IF(OFFSET(Zdroj!AQ$16,A2518-1,0)=0,"",CONCATENATE("B",$A$2+1," - ",Zdroj!$AQ$15))</f>
        <v/>
      </c>
      <c r="D2525" s="65" t="str">
        <f ca="1">IF(C2525="","",CONCATENATE(OFFSET(Zdroj!AQ$16,A2518-1,0)))</f>
        <v/>
      </c>
      <c r="E2525" s="34" t="str">
        <f ca="1">IF(C2525="","",OFFSET(Zdroj!AR$16,A2518-1,0))</f>
        <v/>
      </c>
      <c r="F2525" s="157"/>
      <c r="G2525" s="158"/>
    </row>
    <row r="2526" spans="1:7" x14ac:dyDescent="0.25">
      <c r="B2526" s="159"/>
      <c r="C2526" s="67" t="str">
        <f ca="1">IF(OFFSET(Zdroj!AS$16,A2518-1,0)=0,"",CONCATENATE("B",$A$2+2," - ",Zdroj!$AS$15))</f>
        <v/>
      </c>
      <c r="D2526" s="65" t="str">
        <f ca="1">IF(C2526="","",CONCATENATE(OFFSET(Zdroj!AS$16,A2518-1,0)))</f>
        <v/>
      </c>
      <c r="E2526" s="34" t="str">
        <f ca="1">IF(C2526="","",OFFSET(Zdroj!AT$16,A2518-1,0))</f>
        <v/>
      </c>
      <c r="F2526" s="157"/>
      <c r="G2526" s="158"/>
    </row>
    <row r="2527" spans="1:7" x14ac:dyDescent="0.25">
      <c r="B2527" s="159"/>
      <c r="C2527" s="67" t="str">
        <f ca="1">IF(OFFSET(Zdroj!AU$16,A2518-1,0)=0,"",CONCATENATE("B",$A$2+3," - ",Zdroj!$AU$15))</f>
        <v/>
      </c>
      <c r="D2527" s="65" t="str">
        <f ca="1">IF(C2527="","",CONCATENATE(OFFSET(Zdroj!AU$16,A2518-1,0)))</f>
        <v/>
      </c>
      <c r="E2527" s="34" t="str">
        <f ca="1">IF(C2527="","",OFFSET(Zdroj!AV$16,A2518-1,0))</f>
        <v/>
      </c>
      <c r="F2527" s="157"/>
      <c r="G2527" s="158"/>
    </row>
    <row r="2528" spans="1:7" x14ac:dyDescent="0.25">
      <c r="B2528" s="159"/>
      <c r="C2528" s="67" t="str">
        <f ca="1">IF(OFFSET(Zdroj!AW$16,A2518-1,0)=0,"",CONCATENATE("B",$A$2+4," - ",Zdroj!$AW$15))</f>
        <v/>
      </c>
      <c r="D2528" s="65" t="str">
        <f ca="1">IF(C2528="","",CONCATENATE(OFFSET(Zdroj!AW$16,A2518-1,0)))</f>
        <v/>
      </c>
      <c r="E2528" s="34" t="str">
        <f ca="1">IF(C2528="","",OFFSET(Zdroj!AX$16,A2518-1,0))</f>
        <v/>
      </c>
      <c r="F2528" s="157"/>
      <c r="G2528" s="158"/>
    </row>
    <row r="2529" spans="1:7" x14ac:dyDescent="0.25">
      <c r="B2529" s="159"/>
      <c r="C2529" s="67" t="str">
        <f ca="1">IF(OFFSET(Zdroj!AY$16,A2518-1,0)=0,"",CONCATENATE("B",$A$2+5," - ",Zdroj!$AY$15))</f>
        <v/>
      </c>
      <c r="D2529" s="65" t="str">
        <f ca="1">IF(C2529="","",CONCATENATE(OFFSET(Zdroj!AY$16,A2518-1,0)))</f>
        <v/>
      </c>
      <c r="E2529" s="34" t="str">
        <f ca="1">IF(C2529="","",OFFSET(Zdroj!AZ$16,A2518-1,0))</f>
        <v/>
      </c>
      <c r="F2529" s="157"/>
      <c r="G2529" s="158"/>
    </row>
    <row r="2530" spans="1:7" x14ac:dyDescent="0.25">
      <c r="B2530" s="159"/>
      <c r="C2530" s="67" t="str">
        <f ca="1">IF(OFFSET(Zdroj!BA$16,A2518-1,0)=0,"",CONCATENATE("B",$A$2+6," - ",Zdroj!$BA$15))</f>
        <v/>
      </c>
      <c r="D2530" s="65" t="str">
        <f ca="1">IF(C2530="","",CONCATENATE(OFFSET(Zdroj!BA$16,A2518-1,0)))</f>
        <v/>
      </c>
      <c r="E2530" s="34" t="str">
        <f ca="1">IF(C2530="","",OFFSET(Zdroj!BB$16,A2518-1,0))</f>
        <v/>
      </c>
      <c r="F2530" s="157"/>
      <c r="G2530" s="158"/>
    </row>
    <row r="2531" spans="1:7" x14ac:dyDescent="0.25">
      <c r="B2531" s="159"/>
      <c r="C2531" s="67" t="str">
        <f ca="1">IF(OFFSET(Zdroj!BC$16,A2518-1,0)=0,"",CONCATENATE("B",$A$2+7," - ",Zdroj!$BC$15))</f>
        <v/>
      </c>
      <c r="D2531" s="65" t="str">
        <f ca="1">IF(C2531="","",CONCATENATE(OFFSET(Zdroj!BC$16,A2518-1,0)))</f>
        <v/>
      </c>
      <c r="E2531" s="34" t="str">
        <f ca="1">IF(C2531="","",OFFSET(Zdroj!BD$16,A2518-1,0))</f>
        <v/>
      </c>
      <c r="F2531" s="157"/>
      <c r="G2531" s="158"/>
    </row>
    <row r="2532" spans="1:7" x14ac:dyDescent="0.25">
      <c r="B2532" s="159"/>
      <c r="C2532" s="67" t="str">
        <f ca="1">IF(OFFSET(Zdroj!BE$16,A2518-1,0)=0,"",CONCATENATE("B",$A$2+8," - ",Zdroj!$BE$15))</f>
        <v/>
      </c>
      <c r="D2532" s="65" t="str">
        <f ca="1">IF(C2532="","",CONCATENATE(OFFSET(Zdroj!BE$16,A2518-1,0)))</f>
        <v/>
      </c>
      <c r="E2532" s="34" t="str">
        <f ca="1">IF(C2532="","",OFFSET(Zdroj!BF$16,A2518-1,0))</f>
        <v/>
      </c>
      <c r="F2532" s="157"/>
      <c r="G2532" s="158"/>
    </row>
    <row r="2533" spans="1:7" x14ac:dyDescent="0.25">
      <c r="B2533" s="159"/>
      <c r="C2533" s="67" t="str">
        <f ca="1">IF(OFFSET(Zdroj!BG$16,A2518-1,0)=0,"",CONCATENATE("C",$A$2," - ",Zdroj!$BG$15))</f>
        <v/>
      </c>
      <c r="D2533" s="65" t="str">
        <f ca="1">IF(C2533="","",CONCATENATE(OFFSET(Zdroj!BG$16,A2518-1,0)))</f>
        <v/>
      </c>
      <c r="E2533" s="34" t="str">
        <f ca="1">IF(C2533="","",OFFSET(Zdroj!BH$16,A2518-1,0))</f>
        <v/>
      </c>
      <c r="F2533" s="157" t="str">
        <f t="shared" ref="F2533" ca="1" si="587">IF(SUM(E2533:E2534)=0,"",SUM(E2533:E2534))</f>
        <v/>
      </c>
      <c r="G2533" s="158"/>
    </row>
    <row r="2534" spans="1:7" x14ac:dyDescent="0.25">
      <c r="B2534" s="159"/>
      <c r="C2534" s="67" t="str">
        <f ca="1">IF(OFFSET(Zdroj!BI$16,A2518-1,0)=0,"",CONCATENATE("C",$A$2+1," - ",Zdroj!$BI$15))</f>
        <v/>
      </c>
      <c r="D2534" s="65" t="str">
        <f ca="1">IF(C2534="","",CONCATENATE(OFFSET(Zdroj!BI$16,A2518-1,0)))</f>
        <v/>
      </c>
      <c r="E2534" s="34" t="str">
        <f ca="1">IF(C2534="","",OFFSET(Zdroj!BJ$16,A2518-1,0))</f>
        <v/>
      </c>
      <c r="F2534" s="157"/>
      <c r="G2534" s="158"/>
    </row>
    <row r="2535" spans="1:7" x14ac:dyDescent="0.25">
      <c r="A2535">
        <f>SUM((ROW()+15)/17)</f>
        <v>150</v>
      </c>
      <c r="B2535" s="159" t="str">
        <f ca="1">IF(OFFSET(Zdroj!$B$16,A2535-1,0)&gt;0,CONCATENATE(A2535,"
","___ ","
",OFFSET(Zdroj!$B$16,A2535-1,0)),"")</f>
        <v/>
      </c>
      <c r="C2535" s="67" t="str">
        <f ca="1">IF(OFFSET(Zdroj!AI$16,A2535-1,0)=0,"",CONCATENATE("A",$A$2," - ",Zdroj!$AI$15))</f>
        <v/>
      </c>
      <c r="D2535" s="65" t="str">
        <f ca="1">IF(C2535="","",CONCATENATE(OFFSET(Zdroj!AI$16,A2535-1,0)," - ",OFFSET(Zdroj!BK$16,A2535-1,0)))</f>
        <v/>
      </c>
      <c r="E2535" s="34" t="str">
        <f ca="1">IF(C2535="","",OFFSET(Zdroj!BL$16,A2535-1,0))</f>
        <v/>
      </c>
      <c r="F2535" s="157" t="str">
        <f t="shared" ref="F2535" ca="1" si="588">IF(SUM(E2535:E2540)=0,"",SUM(E2535:E2540))</f>
        <v/>
      </c>
      <c r="G2535" s="158" t="str">
        <f t="shared" ref="G2535" ca="1" si="589">IF(SUM(E2535:E2551)=0,"",SUM(E2535:E2551))</f>
        <v/>
      </c>
    </row>
    <row r="2536" spans="1:7" x14ac:dyDescent="0.25">
      <c r="B2536" s="159"/>
      <c r="C2536" s="67" t="str">
        <f ca="1">IF(OFFSET(Zdroj!AJ$16,A2535-1,0)=0,"",CONCATENATE("A",$A$2+1," - ",Zdroj!$AJ$15))</f>
        <v/>
      </c>
      <c r="D2536" s="65" t="str">
        <f ca="1">IF(C2536="","",CONCATENATE(OFFSET(Zdroj!AJ$16,A2535-1,0)," - ",OFFSET(Zdroj!BM$16,A2535-1,0)))</f>
        <v/>
      </c>
      <c r="E2536" s="34" t="str">
        <f ca="1">IF(C2536="","",OFFSET(Zdroj!BN$16,A2535-1,0))</f>
        <v/>
      </c>
      <c r="F2536" s="157"/>
      <c r="G2536" s="158"/>
    </row>
    <row r="2537" spans="1:7" x14ac:dyDescent="0.25">
      <c r="B2537" s="159"/>
      <c r="C2537" s="67" t="str">
        <f ca="1">IF(OFFSET(Zdroj!AK$16,A2535-1,0)=0,"",CONCATENATE("A",$A$2+2," - ",Zdroj!$AK$15))</f>
        <v/>
      </c>
      <c r="D2537" s="65" t="str">
        <f ca="1">IF(C2537="","",CONCATENATE(OFFSET(Zdroj!AK$16,A2535-1,0)," - ",OFFSET(Zdroj!BO$16,A2535-1,0)))</f>
        <v/>
      </c>
      <c r="E2537" s="34" t="str">
        <f ca="1">IF(C2537="","",OFFSET(Zdroj!BP$16,A2535-1,0))</f>
        <v/>
      </c>
      <c r="F2537" s="157"/>
      <c r="G2537" s="158"/>
    </row>
    <row r="2538" spans="1:7" x14ac:dyDescent="0.25">
      <c r="B2538" s="159"/>
      <c r="C2538" s="67" t="str">
        <f ca="1">IF(OFFSET(Zdroj!AL$16,A2535-1,0)=0,"",CONCATENATE("A",$A$2+3," - ",Zdroj!$AL$15))</f>
        <v/>
      </c>
      <c r="D2538" s="65" t="str">
        <f ca="1">IF(C2538="","",CONCATENATE(OFFSET(Zdroj!AL$16,A2535-1,0)," - ",OFFSET(Zdroj!BQ$16,A2535-1,0)))</f>
        <v/>
      </c>
      <c r="E2538" s="34" t="str">
        <f ca="1">IF(C2538="","",OFFSET(Zdroj!BR$16,A2535-1,0))</f>
        <v/>
      </c>
      <c r="F2538" s="157"/>
      <c r="G2538" s="158"/>
    </row>
    <row r="2539" spans="1:7" x14ac:dyDescent="0.25">
      <c r="B2539" s="159"/>
      <c r="C2539" s="67" t="str">
        <f ca="1">IF(OFFSET(Zdroj!AM$16,A2535-1,0)=0,"",CONCATENATE("A",$A$2+4," - ",Zdroj!$AM$15))</f>
        <v/>
      </c>
      <c r="D2539" s="65" t="str">
        <f ca="1">IF(C2539="","",CONCATENATE(OFFSET(Zdroj!AM$16,A2535-1,0)," - ",OFFSET(Zdroj!BS$16,A2535-1,0)))</f>
        <v/>
      </c>
      <c r="E2539" s="34" t="str">
        <f ca="1">IF(C2539="","",OFFSET(Zdroj!BT$16,A2535-1,0))</f>
        <v/>
      </c>
      <c r="F2539" s="157"/>
      <c r="G2539" s="158"/>
    </row>
    <row r="2540" spans="1:7" x14ac:dyDescent="0.25">
      <c r="B2540" s="159"/>
      <c r="C2540" s="67" t="str">
        <f ca="1">IF(OFFSET(Zdroj!AN$16,A2535-1,0)=0,"",CONCATENATE("A",$A$2+5," - ",Zdroj!$AN$15))</f>
        <v/>
      </c>
      <c r="D2540" s="65" t="str">
        <f ca="1">IF(C2540="","",CONCATENATE(OFFSET(Zdroj!AN$16,A2535-1,0)," - ",OFFSET(Zdroj!BU$16,A2535-1,0)))</f>
        <v/>
      </c>
      <c r="E2540" s="34" t="str">
        <f ca="1">IF(C2540="","",OFFSET(Zdroj!BV$16,A2535-1,0))</f>
        <v/>
      </c>
      <c r="F2540" s="157"/>
      <c r="G2540" s="158"/>
    </row>
    <row r="2541" spans="1:7" x14ac:dyDescent="0.25">
      <c r="B2541" s="159"/>
      <c r="C2541" s="67" t="str">
        <f ca="1">IF(OFFSET(Zdroj!AO$16,A2535-1,0)=0,"",CONCATENATE("B",$A$2," - ",Zdroj!$AO$15))</f>
        <v/>
      </c>
      <c r="D2541" s="65" t="str">
        <f ca="1">IF(C2541="","",CONCATENATE(OFFSET(Zdroj!AO$16,A2535-1,0)))</f>
        <v/>
      </c>
      <c r="E2541" s="34" t="str">
        <f ca="1">IF(C2541="","",OFFSET(Zdroj!AP$16,A2535-1,0))</f>
        <v/>
      </c>
      <c r="F2541" s="157" t="str">
        <f t="shared" ref="F2541" ca="1" si="590">IF(SUM(E2541:E2549)=0,"",SUM(E2541:E2549))</f>
        <v/>
      </c>
      <c r="G2541" s="158"/>
    </row>
    <row r="2542" spans="1:7" x14ac:dyDescent="0.25">
      <c r="B2542" s="159"/>
      <c r="C2542" s="67" t="str">
        <f ca="1">IF(OFFSET(Zdroj!AQ$16,A2535-1,0)=0,"",CONCATENATE("B",$A$2+1," - ",Zdroj!$AQ$15))</f>
        <v/>
      </c>
      <c r="D2542" s="65" t="str">
        <f ca="1">IF(C2542="","",CONCATENATE(OFFSET(Zdroj!AQ$16,A2535-1,0)))</f>
        <v/>
      </c>
      <c r="E2542" s="34" t="str">
        <f ca="1">IF(C2542="","",OFFSET(Zdroj!AR$16,A2535-1,0))</f>
        <v/>
      </c>
      <c r="F2542" s="157"/>
      <c r="G2542" s="158"/>
    </row>
    <row r="2543" spans="1:7" x14ac:dyDescent="0.25">
      <c r="B2543" s="159"/>
      <c r="C2543" s="67" t="str">
        <f ca="1">IF(OFFSET(Zdroj!AS$16,A2535-1,0)=0,"",CONCATENATE("B",$A$2+2," - ",Zdroj!$AS$15))</f>
        <v/>
      </c>
      <c r="D2543" s="65" t="str">
        <f ca="1">IF(C2543="","",CONCATENATE(OFFSET(Zdroj!AS$16,A2535-1,0)))</f>
        <v/>
      </c>
      <c r="E2543" s="34" t="str">
        <f ca="1">IF(C2543="","",OFFSET(Zdroj!AT$16,A2535-1,0))</f>
        <v/>
      </c>
      <c r="F2543" s="157"/>
      <c r="G2543" s="158"/>
    </row>
    <row r="2544" spans="1:7" x14ac:dyDescent="0.25">
      <c r="B2544" s="159"/>
      <c r="C2544" s="67" t="str">
        <f ca="1">IF(OFFSET(Zdroj!AU$16,A2535-1,0)=0,"",CONCATENATE("B",$A$2+3," - ",Zdroj!$AU$15))</f>
        <v/>
      </c>
      <c r="D2544" s="65" t="str">
        <f ca="1">IF(C2544="","",CONCATENATE(OFFSET(Zdroj!AU$16,A2535-1,0)))</f>
        <v/>
      </c>
      <c r="E2544" s="34" t="str">
        <f ca="1">IF(C2544="","",OFFSET(Zdroj!AV$16,A2535-1,0))</f>
        <v/>
      </c>
      <c r="F2544" s="157"/>
      <c r="G2544" s="158"/>
    </row>
    <row r="2545" spans="1:7" x14ac:dyDescent="0.25">
      <c r="B2545" s="159"/>
      <c r="C2545" s="67" t="str">
        <f ca="1">IF(OFFSET(Zdroj!AW$16,A2535-1,0)=0,"",CONCATENATE("B",$A$2+4," - ",Zdroj!$AW$15))</f>
        <v/>
      </c>
      <c r="D2545" s="65" t="str">
        <f ca="1">IF(C2545="","",CONCATENATE(OFFSET(Zdroj!AW$16,A2535-1,0)))</f>
        <v/>
      </c>
      <c r="E2545" s="34" t="str">
        <f ca="1">IF(C2545="","",OFFSET(Zdroj!AX$16,A2535-1,0))</f>
        <v/>
      </c>
      <c r="F2545" s="157"/>
      <c r="G2545" s="158"/>
    </row>
    <row r="2546" spans="1:7" x14ac:dyDescent="0.25">
      <c r="B2546" s="159"/>
      <c r="C2546" s="67" t="str">
        <f ca="1">IF(OFFSET(Zdroj!AY$16,A2535-1,0)=0,"",CONCATENATE("B",$A$2+5," - ",Zdroj!$AY$15))</f>
        <v/>
      </c>
      <c r="D2546" s="65" t="str">
        <f ca="1">IF(C2546="","",CONCATENATE(OFFSET(Zdroj!AY$16,A2535-1,0)))</f>
        <v/>
      </c>
      <c r="E2546" s="34" t="str">
        <f ca="1">IF(C2546="","",OFFSET(Zdroj!AZ$16,A2535-1,0))</f>
        <v/>
      </c>
      <c r="F2546" s="157"/>
      <c r="G2546" s="158"/>
    </row>
    <row r="2547" spans="1:7" x14ac:dyDescent="0.25">
      <c r="B2547" s="159"/>
      <c r="C2547" s="67" t="str">
        <f ca="1">IF(OFFSET(Zdroj!BA$16,A2535-1,0)=0,"",CONCATENATE("B",$A$2+6," - ",Zdroj!$BA$15))</f>
        <v/>
      </c>
      <c r="D2547" s="65" t="str">
        <f ca="1">IF(C2547="","",CONCATENATE(OFFSET(Zdroj!BA$16,A2535-1,0)))</f>
        <v/>
      </c>
      <c r="E2547" s="34" t="str">
        <f ca="1">IF(C2547="","",OFFSET(Zdroj!BB$16,A2535-1,0))</f>
        <v/>
      </c>
      <c r="F2547" s="157"/>
      <c r="G2547" s="158"/>
    </row>
    <row r="2548" spans="1:7" x14ac:dyDescent="0.25">
      <c r="B2548" s="159"/>
      <c r="C2548" s="67" t="str">
        <f ca="1">IF(OFFSET(Zdroj!BC$16,A2535-1,0)=0,"",CONCATENATE("B",$A$2+7," - ",Zdroj!$BC$15))</f>
        <v/>
      </c>
      <c r="D2548" s="65" t="str">
        <f ca="1">IF(C2548="","",CONCATENATE(OFFSET(Zdroj!BC$16,A2535-1,0)))</f>
        <v/>
      </c>
      <c r="E2548" s="34" t="str">
        <f ca="1">IF(C2548="","",OFFSET(Zdroj!BD$16,A2535-1,0))</f>
        <v/>
      </c>
      <c r="F2548" s="157"/>
      <c r="G2548" s="158"/>
    </row>
    <row r="2549" spans="1:7" x14ac:dyDescent="0.25">
      <c r="B2549" s="159"/>
      <c r="C2549" s="67" t="str">
        <f ca="1">IF(OFFSET(Zdroj!BE$16,A2535-1,0)=0,"",CONCATENATE("B",$A$2+8," - ",Zdroj!$BE$15))</f>
        <v/>
      </c>
      <c r="D2549" s="65" t="str">
        <f ca="1">IF(C2549="","",CONCATENATE(OFFSET(Zdroj!BE$16,A2535-1,0)))</f>
        <v/>
      </c>
      <c r="E2549" s="34" t="str">
        <f ca="1">IF(C2549="","",OFFSET(Zdroj!BF$16,A2535-1,0))</f>
        <v/>
      </c>
      <c r="F2549" s="157"/>
      <c r="G2549" s="158"/>
    </row>
    <row r="2550" spans="1:7" x14ac:dyDescent="0.25">
      <c r="B2550" s="159"/>
      <c r="C2550" s="67" t="str">
        <f ca="1">IF(OFFSET(Zdroj!BG$16,A2535-1,0)=0,"",CONCATENATE("C",$A$2," - ",Zdroj!$BG$15))</f>
        <v/>
      </c>
      <c r="D2550" s="65" t="str">
        <f ca="1">IF(C2550="","",CONCATENATE(OFFSET(Zdroj!BG$16,A2535-1,0)))</f>
        <v/>
      </c>
      <c r="E2550" s="34" t="str">
        <f ca="1">IF(C2550="","",OFFSET(Zdroj!BH$16,A2535-1,0))</f>
        <v/>
      </c>
      <c r="F2550" s="157" t="str">
        <f t="shared" ref="F2550" ca="1" si="591">IF(SUM(E2550:E2551)=0,"",SUM(E2550:E2551))</f>
        <v/>
      </c>
      <c r="G2550" s="158"/>
    </row>
    <row r="2551" spans="1:7" x14ac:dyDescent="0.25">
      <c r="B2551" s="159"/>
      <c r="C2551" s="67" t="str">
        <f ca="1">IF(OFFSET(Zdroj!BI$16,A2535-1,0)=0,"",CONCATENATE("C",$A$2+1," - ",Zdroj!$BI$15))</f>
        <v/>
      </c>
      <c r="D2551" s="65" t="str">
        <f ca="1">IF(C2551="","",CONCATENATE(OFFSET(Zdroj!BI$16,A2535-1,0)))</f>
        <v/>
      </c>
      <c r="E2551" s="34" t="str">
        <f ca="1">IF(C2551="","",OFFSET(Zdroj!BJ$16,A2535-1,0))</f>
        <v/>
      </c>
      <c r="F2551" s="157"/>
      <c r="G2551" s="158"/>
    </row>
    <row r="2552" spans="1:7" x14ac:dyDescent="0.25">
      <c r="A2552">
        <f>SUM((ROW()+15)/17)</f>
        <v>151</v>
      </c>
      <c r="B2552" s="159" t="str">
        <f ca="1">IF(OFFSET(Zdroj!$B$16,A2552-1,0)&gt;0,CONCATENATE(A2552,"
","___ ","
",OFFSET(Zdroj!$B$16,A2552-1,0)),"")</f>
        <v/>
      </c>
      <c r="C2552" s="67" t="str">
        <f ca="1">IF(OFFSET(Zdroj!AI$16,A2552-1,0)=0,"",CONCATENATE("A",$A$2," - ",Zdroj!$AI$15))</f>
        <v/>
      </c>
      <c r="D2552" s="65" t="str">
        <f ca="1">IF(C2552="","",CONCATENATE(OFFSET(Zdroj!AI$16,A2552-1,0)," - ",OFFSET(Zdroj!BK$16,A2552-1,0)))</f>
        <v/>
      </c>
      <c r="E2552" s="34" t="str">
        <f ca="1">IF(C2552="","",OFFSET(Zdroj!BL$16,A2552-1,0))</f>
        <v/>
      </c>
      <c r="F2552" s="157" t="str">
        <f t="shared" ref="F2552" ca="1" si="592">IF(SUM(E2552:E2557)=0,"",SUM(E2552:E2557))</f>
        <v/>
      </c>
      <c r="G2552" s="158" t="str">
        <f t="shared" ref="G2552" ca="1" si="593">IF(SUM(E2552:E2568)=0,"",SUM(E2552:E2568))</f>
        <v/>
      </c>
    </row>
    <row r="2553" spans="1:7" x14ac:dyDescent="0.25">
      <c r="B2553" s="159"/>
      <c r="C2553" s="67" t="str">
        <f ca="1">IF(OFFSET(Zdroj!AJ$16,A2552-1,0)=0,"",CONCATENATE("A",$A$2+1," - ",Zdroj!$AJ$15))</f>
        <v/>
      </c>
      <c r="D2553" s="65" t="str">
        <f ca="1">IF(C2553="","",CONCATENATE(OFFSET(Zdroj!AJ$16,A2552-1,0)," - ",OFFSET(Zdroj!BM$16,A2552-1,0)))</f>
        <v/>
      </c>
      <c r="E2553" s="34" t="str">
        <f ca="1">IF(C2553="","",OFFSET(Zdroj!BN$16,A2552-1,0))</f>
        <v/>
      </c>
      <c r="F2553" s="157"/>
      <c r="G2553" s="158"/>
    </row>
    <row r="2554" spans="1:7" x14ac:dyDescent="0.25">
      <c r="B2554" s="159"/>
      <c r="C2554" s="67" t="str">
        <f ca="1">IF(OFFSET(Zdroj!AK$16,A2552-1,0)=0,"",CONCATENATE("A",$A$2+2," - ",Zdroj!$AK$15))</f>
        <v/>
      </c>
      <c r="D2554" s="65" t="str">
        <f ca="1">IF(C2554="","",CONCATENATE(OFFSET(Zdroj!AK$16,A2552-1,0)," - ",OFFSET(Zdroj!BO$16,A2552-1,0)))</f>
        <v/>
      </c>
      <c r="E2554" s="34" t="str">
        <f ca="1">IF(C2554="","",OFFSET(Zdroj!BP$16,A2552-1,0))</f>
        <v/>
      </c>
      <c r="F2554" s="157"/>
      <c r="G2554" s="158"/>
    </row>
    <row r="2555" spans="1:7" x14ac:dyDescent="0.25">
      <c r="B2555" s="159"/>
      <c r="C2555" s="67" t="str">
        <f ca="1">IF(OFFSET(Zdroj!AL$16,A2552-1,0)=0,"",CONCATENATE("A",$A$2+3," - ",Zdroj!$AL$15))</f>
        <v/>
      </c>
      <c r="D2555" s="65" t="str">
        <f ca="1">IF(C2555="","",CONCATENATE(OFFSET(Zdroj!AL$16,A2552-1,0)," - ",OFFSET(Zdroj!BQ$16,A2552-1,0)))</f>
        <v/>
      </c>
      <c r="E2555" s="34" t="str">
        <f ca="1">IF(C2555="","",OFFSET(Zdroj!BR$16,A2552-1,0))</f>
        <v/>
      </c>
      <c r="F2555" s="157"/>
      <c r="G2555" s="158"/>
    </row>
    <row r="2556" spans="1:7" x14ac:dyDescent="0.25">
      <c r="B2556" s="159"/>
      <c r="C2556" s="67" t="str">
        <f ca="1">IF(OFFSET(Zdroj!AM$16,A2552-1,0)=0,"",CONCATENATE("A",$A$2+4," - ",Zdroj!$AM$15))</f>
        <v/>
      </c>
      <c r="D2556" s="65" t="str">
        <f ca="1">IF(C2556="","",CONCATENATE(OFFSET(Zdroj!AM$16,A2552-1,0)," - ",OFFSET(Zdroj!BS$16,A2552-1,0)))</f>
        <v/>
      </c>
      <c r="E2556" s="34" t="str">
        <f ca="1">IF(C2556="","",OFFSET(Zdroj!BT$16,A2552-1,0))</f>
        <v/>
      </c>
      <c r="F2556" s="157"/>
      <c r="G2556" s="158"/>
    </row>
    <row r="2557" spans="1:7" x14ac:dyDescent="0.25">
      <c r="B2557" s="159"/>
      <c r="C2557" s="67" t="str">
        <f ca="1">IF(OFFSET(Zdroj!AN$16,A2552-1,0)=0,"",CONCATENATE("A",$A$2+5," - ",Zdroj!$AN$15))</f>
        <v/>
      </c>
      <c r="D2557" s="65" t="str">
        <f ca="1">IF(C2557="","",CONCATENATE(OFFSET(Zdroj!AN$16,A2552-1,0)," - ",OFFSET(Zdroj!BU$16,A2552-1,0)))</f>
        <v/>
      </c>
      <c r="E2557" s="34" t="str">
        <f ca="1">IF(C2557="","",OFFSET(Zdroj!BV$16,A2552-1,0))</f>
        <v/>
      </c>
      <c r="F2557" s="157"/>
      <c r="G2557" s="158"/>
    </row>
    <row r="2558" spans="1:7" x14ac:dyDescent="0.25">
      <c r="B2558" s="159"/>
      <c r="C2558" s="67" t="str">
        <f ca="1">IF(OFFSET(Zdroj!AO$16,A2552-1,0)=0,"",CONCATENATE("B",$A$2," - ",Zdroj!$AO$15))</f>
        <v/>
      </c>
      <c r="D2558" s="65" t="str">
        <f ca="1">IF(C2558="","",CONCATENATE(OFFSET(Zdroj!AO$16,A2552-1,0)))</f>
        <v/>
      </c>
      <c r="E2558" s="34" t="str">
        <f ca="1">IF(C2558="","",OFFSET(Zdroj!AP$16,A2552-1,0))</f>
        <v/>
      </c>
      <c r="F2558" s="157" t="str">
        <f t="shared" ref="F2558" ca="1" si="594">IF(SUM(E2558:E2566)=0,"",SUM(E2558:E2566))</f>
        <v/>
      </c>
      <c r="G2558" s="158"/>
    </row>
    <row r="2559" spans="1:7" x14ac:dyDescent="0.25">
      <c r="B2559" s="159"/>
      <c r="C2559" s="67" t="str">
        <f ca="1">IF(OFFSET(Zdroj!AQ$16,A2552-1,0)=0,"",CONCATENATE("B",$A$2+1," - ",Zdroj!$AQ$15))</f>
        <v/>
      </c>
      <c r="D2559" s="65" t="str">
        <f ca="1">IF(C2559="","",CONCATENATE(OFFSET(Zdroj!AQ$16,A2552-1,0)))</f>
        <v/>
      </c>
      <c r="E2559" s="34" t="str">
        <f ca="1">IF(C2559="","",OFFSET(Zdroj!AR$16,A2552-1,0))</f>
        <v/>
      </c>
      <c r="F2559" s="157"/>
      <c r="G2559" s="158"/>
    </row>
    <row r="2560" spans="1:7" x14ac:dyDescent="0.25">
      <c r="B2560" s="159"/>
      <c r="C2560" s="67" t="str">
        <f ca="1">IF(OFFSET(Zdroj!AS$16,A2552-1,0)=0,"",CONCATENATE("B",$A$2+2," - ",Zdroj!$AS$15))</f>
        <v/>
      </c>
      <c r="D2560" s="65" t="str">
        <f ca="1">IF(C2560="","",CONCATENATE(OFFSET(Zdroj!AS$16,A2552-1,0)))</f>
        <v/>
      </c>
      <c r="E2560" s="34" t="str">
        <f ca="1">IF(C2560="","",OFFSET(Zdroj!AT$16,A2552-1,0))</f>
        <v/>
      </c>
      <c r="F2560" s="157"/>
      <c r="G2560" s="158"/>
    </row>
    <row r="2561" spans="1:7" x14ac:dyDescent="0.25">
      <c r="B2561" s="159"/>
      <c r="C2561" s="67" t="str">
        <f ca="1">IF(OFFSET(Zdroj!AU$16,A2552-1,0)=0,"",CONCATENATE("B",$A$2+3," - ",Zdroj!$AU$15))</f>
        <v/>
      </c>
      <c r="D2561" s="65" t="str">
        <f ca="1">IF(C2561="","",CONCATENATE(OFFSET(Zdroj!AU$16,A2552-1,0)))</f>
        <v/>
      </c>
      <c r="E2561" s="34" t="str">
        <f ca="1">IF(C2561="","",OFFSET(Zdroj!AV$16,A2552-1,0))</f>
        <v/>
      </c>
      <c r="F2561" s="157"/>
      <c r="G2561" s="158"/>
    </row>
    <row r="2562" spans="1:7" x14ac:dyDescent="0.25">
      <c r="B2562" s="159"/>
      <c r="C2562" s="67" t="str">
        <f ca="1">IF(OFFSET(Zdroj!AW$16,A2552-1,0)=0,"",CONCATENATE("B",$A$2+4," - ",Zdroj!$AW$15))</f>
        <v/>
      </c>
      <c r="D2562" s="65" t="str">
        <f ca="1">IF(C2562="","",CONCATENATE(OFFSET(Zdroj!AW$16,A2552-1,0)))</f>
        <v/>
      </c>
      <c r="E2562" s="34" t="str">
        <f ca="1">IF(C2562="","",OFFSET(Zdroj!AX$16,A2552-1,0))</f>
        <v/>
      </c>
      <c r="F2562" s="157"/>
      <c r="G2562" s="158"/>
    </row>
    <row r="2563" spans="1:7" x14ac:dyDescent="0.25">
      <c r="B2563" s="159"/>
      <c r="C2563" s="67" t="str">
        <f ca="1">IF(OFFSET(Zdroj!AY$16,A2552-1,0)=0,"",CONCATENATE("B",$A$2+5," - ",Zdroj!$AY$15))</f>
        <v/>
      </c>
      <c r="D2563" s="65" t="str">
        <f ca="1">IF(C2563="","",CONCATENATE(OFFSET(Zdroj!AY$16,A2552-1,0)))</f>
        <v/>
      </c>
      <c r="E2563" s="34" t="str">
        <f ca="1">IF(C2563="","",OFFSET(Zdroj!AZ$16,A2552-1,0))</f>
        <v/>
      </c>
      <c r="F2563" s="157"/>
      <c r="G2563" s="158"/>
    </row>
    <row r="2564" spans="1:7" x14ac:dyDescent="0.25">
      <c r="B2564" s="159"/>
      <c r="C2564" s="67" t="str">
        <f ca="1">IF(OFFSET(Zdroj!BA$16,A2552-1,0)=0,"",CONCATENATE("B",$A$2+6," - ",Zdroj!$BA$15))</f>
        <v/>
      </c>
      <c r="D2564" s="65" t="str">
        <f ca="1">IF(C2564="","",CONCATENATE(OFFSET(Zdroj!BA$16,A2552-1,0)))</f>
        <v/>
      </c>
      <c r="E2564" s="34" t="str">
        <f ca="1">IF(C2564="","",OFFSET(Zdroj!BB$16,A2552-1,0))</f>
        <v/>
      </c>
      <c r="F2564" s="157"/>
      <c r="G2564" s="158"/>
    </row>
    <row r="2565" spans="1:7" x14ac:dyDescent="0.25">
      <c r="B2565" s="159"/>
      <c r="C2565" s="67" t="str">
        <f ca="1">IF(OFFSET(Zdroj!BC$16,A2552-1,0)=0,"",CONCATENATE("B",$A$2+7," - ",Zdroj!$BC$15))</f>
        <v/>
      </c>
      <c r="D2565" s="65" t="str">
        <f ca="1">IF(C2565="","",CONCATENATE(OFFSET(Zdroj!BC$16,A2552-1,0)))</f>
        <v/>
      </c>
      <c r="E2565" s="34" t="str">
        <f ca="1">IF(C2565="","",OFFSET(Zdroj!BD$16,A2552-1,0))</f>
        <v/>
      </c>
      <c r="F2565" s="157"/>
      <c r="G2565" s="158"/>
    </row>
    <row r="2566" spans="1:7" x14ac:dyDescent="0.25">
      <c r="B2566" s="159"/>
      <c r="C2566" s="67" t="str">
        <f ca="1">IF(OFFSET(Zdroj!BE$16,A2552-1,0)=0,"",CONCATENATE("B",$A$2+8," - ",Zdroj!$BE$15))</f>
        <v/>
      </c>
      <c r="D2566" s="65" t="str">
        <f ca="1">IF(C2566="","",CONCATENATE(OFFSET(Zdroj!BE$16,A2552-1,0)))</f>
        <v/>
      </c>
      <c r="E2566" s="34" t="str">
        <f ca="1">IF(C2566="","",OFFSET(Zdroj!BF$16,A2552-1,0))</f>
        <v/>
      </c>
      <c r="F2566" s="157"/>
      <c r="G2566" s="158"/>
    </row>
    <row r="2567" spans="1:7" x14ac:dyDescent="0.25">
      <c r="B2567" s="159"/>
      <c r="C2567" s="67" t="str">
        <f ca="1">IF(OFFSET(Zdroj!BG$16,A2552-1,0)=0,"",CONCATENATE("C",$A$2," - ",Zdroj!$BG$15))</f>
        <v/>
      </c>
      <c r="D2567" s="65" t="str">
        <f ca="1">IF(C2567="","",CONCATENATE(OFFSET(Zdroj!BG$16,A2552-1,0)))</f>
        <v/>
      </c>
      <c r="E2567" s="34" t="str">
        <f ca="1">IF(C2567="","",OFFSET(Zdroj!BH$16,A2552-1,0))</f>
        <v/>
      </c>
      <c r="F2567" s="157" t="str">
        <f t="shared" ref="F2567" ca="1" si="595">IF(SUM(E2567:E2568)=0,"",SUM(E2567:E2568))</f>
        <v/>
      </c>
      <c r="G2567" s="158"/>
    </row>
    <row r="2568" spans="1:7" x14ac:dyDescent="0.25">
      <c r="B2568" s="159"/>
      <c r="C2568" s="67" t="str">
        <f ca="1">IF(OFFSET(Zdroj!BI$16,A2552-1,0)=0,"",CONCATENATE("C",$A$2+1," - ",Zdroj!$BI$15))</f>
        <v/>
      </c>
      <c r="D2568" s="65" t="str">
        <f ca="1">IF(C2568="","",CONCATENATE(OFFSET(Zdroj!BI$16,A2552-1,0)))</f>
        <v/>
      </c>
      <c r="E2568" s="34" t="str">
        <f ca="1">IF(C2568="","",OFFSET(Zdroj!BJ$16,A2552-1,0))</f>
        <v/>
      </c>
      <c r="F2568" s="157"/>
      <c r="G2568" s="158"/>
    </row>
    <row r="2569" spans="1:7" x14ac:dyDescent="0.25">
      <c r="A2569">
        <f>SUM((ROW()+15)/17)</f>
        <v>152</v>
      </c>
      <c r="B2569" s="159" t="str">
        <f ca="1">IF(OFFSET(Zdroj!$B$16,A2569-1,0)&gt;0,CONCATENATE(A2569,"
","___ ","
",OFFSET(Zdroj!$B$16,A2569-1,0)),"")</f>
        <v/>
      </c>
      <c r="C2569" s="67" t="str">
        <f ca="1">IF(OFFSET(Zdroj!AI$16,A2569-1,0)=0,"",CONCATENATE("A",$A$2," - ",Zdroj!$AI$15))</f>
        <v/>
      </c>
      <c r="D2569" s="65" t="str">
        <f ca="1">IF(C2569="","",CONCATENATE(OFFSET(Zdroj!AI$16,A2569-1,0)," - ",OFFSET(Zdroj!BK$16,A2569-1,0)))</f>
        <v/>
      </c>
      <c r="E2569" s="34" t="str">
        <f ca="1">IF(C2569="","",OFFSET(Zdroj!BL$16,A2569-1,0))</f>
        <v/>
      </c>
      <c r="F2569" s="157" t="str">
        <f t="shared" ref="F2569" ca="1" si="596">IF(SUM(E2569:E2574)=0,"",SUM(E2569:E2574))</f>
        <v/>
      </c>
      <c r="G2569" s="158" t="str">
        <f t="shared" ref="G2569" ca="1" si="597">IF(SUM(E2569:E2585)=0,"",SUM(E2569:E2585))</f>
        <v/>
      </c>
    </row>
    <row r="2570" spans="1:7" x14ac:dyDescent="0.25">
      <c r="B2570" s="159"/>
      <c r="C2570" s="67" t="str">
        <f ca="1">IF(OFFSET(Zdroj!AJ$16,A2569-1,0)=0,"",CONCATENATE("A",$A$2+1," - ",Zdroj!$AJ$15))</f>
        <v/>
      </c>
      <c r="D2570" s="65" t="str">
        <f ca="1">IF(C2570="","",CONCATENATE(OFFSET(Zdroj!AJ$16,A2569-1,0)," - ",OFFSET(Zdroj!BM$16,A2569-1,0)))</f>
        <v/>
      </c>
      <c r="E2570" s="34" t="str">
        <f ca="1">IF(C2570="","",OFFSET(Zdroj!BN$16,A2569-1,0))</f>
        <v/>
      </c>
      <c r="F2570" s="157"/>
      <c r="G2570" s="158"/>
    </row>
    <row r="2571" spans="1:7" x14ac:dyDescent="0.25">
      <c r="B2571" s="159"/>
      <c r="C2571" s="67" t="str">
        <f ca="1">IF(OFFSET(Zdroj!AK$16,A2569-1,0)=0,"",CONCATENATE("A",$A$2+2," - ",Zdroj!$AK$15))</f>
        <v/>
      </c>
      <c r="D2571" s="65" t="str">
        <f ca="1">IF(C2571="","",CONCATENATE(OFFSET(Zdroj!AK$16,A2569-1,0)," - ",OFFSET(Zdroj!BO$16,A2569-1,0)))</f>
        <v/>
      </c>
      <c r="E2571" s="34" t="str">
        <f ca="1">IF(C2571="","",OFFSET(Zdroj!BP$16,A2569-1,0))</f>
        <v/>
      </c>
      <c r="F2571" s="157"/>
      <c r="G2571" s="158"/>
    </row>
    <row r="2572" spans="1:7" x14ac:dyDescent="0.25">
      <c r="B2572" s="159"/>
      <c r="C2572" s="67" t="str">
        <f ca="1">IF(OFFSET(Zdroj!AL$16,A2569-1,0)=0,"",CONCATENATE("A",$A$2+3," - ",Zdroj!$AL$15))</f>
        <v/>
      </c>
      <c r="D2572" s="65" t="str">
        <f ca="1">IF(C2572="","",CONCATENATE(OFFSET(Zdroj!AL$16,A2569-1,0)," - ",OFFSET(Zdroj!BQ$16,A2569-1,0)))</f>
        <v/>
      </c>
      <c r="E2572" s="34" t="str">
        <f ca="1">IF(C2572="","",OFFSET(Zdroj!BR$16,A2569-1,0))</f>
        <v/>
      </c>
      <c r="F2572" s="157"/>
      <c r="G2572" s="158"/>
    </row>
    <row r="2573" spans="1:7" x14ac:dyDescent="0.25">
      <c r="B2573" s="159"/>
      <c r="C2573" s="67" t="str">
        <f ca="1">IF(OFFSET(Zdroj!AM$16,A2569-1,0)=0,"",CONCATENATE("A",$A$2+4," - ",Zdroj!$AM$15))</f>
        <v/>
      </c>
      <c r="D2573" s="65" t="str">
        <f ca="1">IF(C2573="","",CONCATENATE(OFFSET(Zdroj!AM$16,A2569-1,0)," - ",OFFSET(Zdroj!BS$16,A2569-1,0)))</f>
        <v/>
      </c>
      <c r="E2573" s="34" t="str">
        <f ca="1">IF(C2573="","",OFFSET(Zdroj!BT$16,A2569-1,0))</f>
        <v/>
      </c>
      <c r="F2573" s="157"/>
      <c r="G2573" s="158"/>
    </row>
    <row r="2574" spans="1:7" x14ac:dyDescent="0.25">
      <c r="B2574" s="159"/>
      <c r="C2574" s="67" t="str">
        <f ca="1">IF(OFFSET(Zdroj!AN$16,A2569-1,0)=0,"",CONCATENATE("A",$A$2+5," - ",Zdroj!$AN$15))</f>
        <v/>
      </c>
      <c r="D2574" s="65" t="str">
        <f ca="1">IF(C2574="","",CONCATENATE(OFFSET(Zdroj!AN$16,A2569-1,0)," - ",OFFSET(Zdroj!BU$16,A2569-1,0)))</f>
        <v/>
      </c>
      <c r="E2574" s="34" t="str">
        <f ca="1">IF(C2574="","",OFFSET(Zdroj!BV$16,A2569-1,0))</f>
        <v/>
      </c>
      <c r="F2574" s="157"/>
      <c r="G2574" s="158"/>
    </row>
    <row r="2575" spans="1:7" x14ac:dyDescent="0.25">
      <c r="B2575" s="159"/>
      <c r="C2575" s="67" t="str">
        <f ca="1">IF(OFFSET(Zdroj!AO$16,A2569-1,0)=0,"",CONCATENATE("B",$A$2," - ",Zdroj!$AO$15))</f>
        <v/>
      </c>
      <c r="D2575" s="65" t="str">
        <f ca="1">IF(C2575="","",CONCATENATE(OFFSET(Zdroj!AO$16,A2569-1,0)))</f>
        <v/>
      </c>
      <c r="E2575" s="34" t="str">
        <f ca="1">IF(C2575="","",OFFSET(Zdroj!AP$16,A2569-1,0))</f>
        <v/>
      </c>
      <c r="F2575" s="157" t="str">
        <f t="shared" ref="F2575" ca="1" si="598">IF(SUM(E2575:E2583)=0,"",SUM(E2575:E2583))</f>
        <v/>
      </c>
      <c r="G2575" s="158"/>
    </row>
    <row r="2576" spans="1:7" x14ac:dyDescent="0.25">
      <c r="B2576" s="159"/>
      <c r="C2576" s="67" t="str">
        <f ca="1">IF(OFFSET(Zdroj!AQ$16,A2569-1,0)=0,"",CONCATENATE("B",$A$2+1," - ",Zdroj!$AQ$15))</f>
        <v/>
      </c>
      <c r="D2576" s="65" t="str">
        <f ca="1">IF(C2576="","",CONCATENATE(OFFSET(Zdroj!AQ$16,A2569-1,0)))</f>
        <v/>
      </c>
      <c r="E2576" s="34" t="str">
        <f ca="1">IF(C2576="","",OFFSET(Zdroj!AR$16,A2569-1,0))</f>
        <v/>
      </c>
      <c r="F2576" s="157"/>
      <c r="G2576" s="158"/>
    </row>
    <row r="2577" spans="1:7" x14ac:dyDescent="0.25">
      <c r="B2577" s="159"/>
      <c r="C2577" s="67" t="str">
        <f ca="1">IF(OFFSET(Zdroj!AS$16,A2569-1,0)=0,"",CONCATENATE("B",$A$2+2," - ",Zdroj!$AS$15))</f>
        <v/>
      </c>
      <c r="D2577" s="65" t="str">
        <f ca="1">IF(C2577="","",CONCATENATE(OFFSET(Zdroj!AS$16,A2569-1,0)))</f>
        <v/>
      </c>
      <c r="E2577" s="34" t="str">
        <f ca="1">IF(C2577="","",OFFSET(Zdroj!AT$16,A2569-1,0))</f>
        <v/>
      </c>
      <c r="F2577" s="157"/>
      <c r="G2577" s="158"/>
    </row>
    <row r="2578" spans="1:7" x14ac:dyDescent="0.25">
      <c r="B2578" s="159"/>
      <c r="C2578" s="67" t="str">
        <f ca="1">IF(OFFSET(Zdroj!AU$16,A2569-1,0)=0,"",CONCATENATE("B",$A$2+3," - ",Zdroj!$AU$15))</f>
        <v/>
      </c>
      <c r="D2578" s="65" t="str">
        <f ca="1">IF(C2578="","",CONCATENATE(OFFSET(Zdroj!AU$16,A2569-1,0)))</f>
        <v/>
      </c>
      <c r="E2578" s="34" t="str">
        <f ca="1">IF(C2578="","",OFFSET(Zdroj!AV$16,A2569-1,0))</f>
        <v/>
      </c>
      <c r="F2578" s="157"/>
      <c r="G2578" s="158"/>
    </row>
    <row r="2579" spans="1:7" x14ac:dyDescent="0.25">
      <c r="B2579" s="159"/>
      <c r="C2579" s="67" t="str">
        <f ca="1">IF(OFFSET(Zdroj!AW$16,A2569-1,0)=0,"",CONCATENATE("B",$A$2+4," - ",Zdroj!$AW$15))</f>
        <v/>
      </c>
      <c r="D2579" s="65" t="str">
        <f ca="1">IF(C2579="","",CONCATENATE(OFFSET(Zdroj!AW$16,A2569-1,0)))</f>
        <v/>
      </c>
      <c r="E2579" s="34" t="str">
        <f ca="1">IF(C2579="","",OFFSET(Zdroj!AX$16,A2569-1,0))</f>
        <v/>
      </c>
      <c r="F2579" s="157"/>
      <c r="G2579" s="158"/>
    </row>
    <row r="2580" spans="1:7" x14ac:dyDescent="0.25">
      <c r="B2580" s="159"/>
      <c r="C2580" s="67" t="str">
        <f ca="1">IF(OFFSET(Zdroj!AY$16,A2569-1,0)=0,"",CONCATENATE("B",$A$2+5," - ",Zdroj!$AY$15))</f>
        <v/>
      </c>
      <c r="D2580" s="65" t="str">
        <f ca="1">IF(C2580="","",CONCATENATE(OFFSET(Zdroj!AY$16,A2569-1,0)))</f>
        <v/>
      </c>
      <c r="E2580" s="34" t="str">
        <f ca="1">IF(C2580="","",OFFSET(Zdroj!AZ$16,A2569-1,0))</f>
        <v/>
      </c>
      <c r="F2580" s="157"/>
      <c r="G2580" s="158"/>
    </row>
    <row r="2581" spans="1:7" x14ac:dyDescent="0.25">
      <c r="B2581" s="159"/>
      <c r="C2581" s="67" t="str">
        <f ca="1">IF(OFFSET(Zdroj!BA$16,A2569-1,0)=0,"",CONCATENATE("B",$A$2+6," - ",Zdroj!$BA$15))</f>
        <v/>
      </c>
      <c r="D2581" s="65" t="str">
        <f ca="1">IF(C2581="","",CONCATENATE(OFFSET(Zdroj!BA$16,A2569-1,0)))</f>
        <v/>
      </c>
      <c r="E2581" s="34" t="str">
        <f ca="1">IF(C2581="","",OFFSET(Zdroj!BB$16,A2569-1,0))</f>
        <v/>
      </c>
      <c r="F2581" s="157"/>
      <c r="G2581" s="158"/>
    </row>
    <row r="2582" spans="1:7" x14ac:dyDescent="0.25">
      <c r="B2582" s="159"/>
      <c r="C2582" s="67" t="str">
        <f ca="1">IF(OFFSET(Zdroj!BC$16,A2569-1,0)=0,"",CONCATENATE("B",$A$2+7," - ",Zdroj!$BC$15))</f>
        <v/>
      </c>
      <c r="D2582" s="65" t="str">
        <f ca="1">IF(C2582="","",CONCATENATE(OFFSET(Zdroj!BC$16,A2569-1,0)))</f>
        <v/>
      </c>
      <c r="E2582" s="34" t="str">
        <f ca="1">IF(C2582="","",OFFSET(Zdroj!BD$16,A2569-1,0))</f>
        <v/>
      </c>
      <c r="F2582" s="157"/>
      <c r="G2582" s="158"/>
    </row>
    <row r="2583" spans="1:7" x14ac:dyDescent="0.25">
      <c r="B2583" s="159"/>
      <c r="C2583" s="67" t="str">
        <f ca="1">IF(OFFSET(Zdroj!BE$16,A2569-1,0)=0,"",CONCATENATE("B",$A$2+8," - ",Zdroj!$BE$15))</f>
        <v/>
      </c>
      <c r="D2583" s="65" t="str">
        <f ca="1">IF(C2583="","",CONCATENATE(OFFSET(Zdroj!BE$16,A2569-1,0)))</f>
        <v/>
      </c>
      <c r="E2583" s="34" t="str">
        <f ca="1">IF(C2583="","",OFFSET(Zdroj!BF$16,A2569-1,0))</f>
        <v/>
      </c>
      <c r="F2583" s="157"/>
      <c r="G2583" s="158"/>
    </row>
    <row r="2584" spans="1:7" x14ac:dyDescent="0.25">
      <c r="B2584" s="159"/>
      <c r="C2584" s="67" t="str">
        <f ca="1">IF(OFFSET(Zdroj!BG$16,A2569-1,0)=0,"",CONCATENATE("C",$A$2," - ",Zdroj!$BG$15))</f>
        <v/>
      </c>
      <c r="D2584" s="65" t="str">
        <f ca="1">IF(C2584="","",CONCATENATE(OFFSET(Zdroj!BG$16,A2569-1,0)))</f>
        <v/>
      </c>
      <c r="E2584" s="34" t="str">
        <f ca="1">IF(C2584="","",OFFSET(Zdroj!BH$16,A2569-1,0))</f>
        <v/>
      </c>
      <c r="F2584" s="157" t="str">
        <f t="shared" ref="F2584" ca="1" si="599">IF(SUM(E2584:E2585)=0,"",SUM(E2584:E2585))</f>
        <v/>
      </c>
      <c r="G2584" s="158"/>
    </row>
    <row r="2585" spans="1:7" x14ac:dyDescent="0.25">
      <c r="B2585" s="159"/>
      <c r="C2585" s="67" t="str">
        <f ca="1">IF(OFFSET(Zdroj!BI$16,A2569-1,0)=0,"",CONCATENATE("C",$A$2+1," - ",Zdroj!$BI$15))</f>
        <v/>
      </c>
      <c r="D2585" s="65" t="str">
        <f ca="1">IF(C2585="","",CONCATENATE(OFFSET(Zdroj!BI$16,A2569-1,0)))</f>
        <v/>
      </c>
      <c r="E2585" s="34" t="str">
        <f ca="1">IF(C2585="","",OFFSET(Zdroj!BJ$16,A2569-1,0))</f>
        <v/>
      </c>
      <c r="F2585" s="157"/>
      <c r="G2585" s="158"/>
    </row>
    <row r="2586" spans="1:7" x14ac:dyDescent="0.25">
      <c r="A2586">
        <f>SUM((ROW()+15)/17)</f>
        <v>153</v>
      </c>
      <c r="B2586" s="159" t="str">
        <f ca="1">IF(OFFSET(Zdroj!$B$16,A2586-1,0)&gt;0,CONCATENATE(A2586,"
","___ ","
",OFFSET(Zdroj!$B$16,A2586-1,0)),"")</f>
        <v/>
      </c>
      <c r="C2586" s="67" t="str">
        <f ca="1">IF(OFFSET(Zdroj!AI$16,A2586-1,0)=0,"",CONCATENATE("A",$A$2," - ",Zdroj!$AI$15))</f>
        <v/>
      </c>
      <c r="D2586" s="65" t="str">
        <f ca="1">IF(C2586="","",CONCATENATE(OFFSET(Zdroj!AI$16,A2586-1,0)," - ",OFFSET(Zdroj!BK$16,A2586-1,0)))</f>
        <v/>
      </c>
      <c r="E2586" s="34" t="str">
        <f ca="1">IF(C2586="","",OFFSET(Zdroj!BL$16,A2586-1,0))</f>
        <v/>
      </c>
      <c r="F2586" s="157" t="str">
        <f t="shared" ref="F2586" ca="1" si="600">IF(SUM(E2586:E2591)=0,"",SUM(E2586:E2591))</f>
        <v/>
      </c>
      <c r="G2586" s="158" t="str">
        <f t="shared" ref="G2586" ca="1" si="601">IF(SUM(E2586:E2602)=0,"",SUM(E2586:E2602))</f>
        <v/>
      </c>
    </row>
    <row r="2587" spans="1:7" x14ac:dyDescent="0.25">
      <c r="B2587" s="159"/>
      <c r="C2587" s="67" t="str">
        <f ca="1">IF(OFFSET(Zdroj!AJ$16,A2586-1,0)=0,"",CONCATENATE("A",$A$2+1," - ",Zdroj!$AJ$15))</f>
        <v/>
      </c>
      <c r="D2587" s="65" t="str">
        <f ca="1">IF(C2587="","",CONCATENATE(OFFSET(Zdroj!AJ$16,A2586-1,0)," - ",OFFSET(Zdroj!BM$16,A2586-1,0)))</f>
        <v/>
      </c>
      <c r="E2587" s="34" t="str">
        <f ca="1">IF(C2587="","",OFFSET(Zdroj!BN$16,A2586-1,0))</f>
        <v/>
      </c>
      <c r="F2587" s="157"/>
      <c r="G2587" s="158"/>
    </row>
    <row r="2588" spans="1:7" x14ac:dyDescent="0.25">
      <c r="B2588" s="159"/>
      <c r="C2588" s="67" t="str">
        <f ca="1">IF(OFFSET(Zdroj!AK$16,A2586-1,0)=0,"",CONCATENATE("A",$A$2+2," - ",Zdroj!$AK$15))</f>
        <v/>
      </c>
      <c r="D2588" s="65" t="str">
        <f ca="1">IF(C2588="","",CONCATENATE(OFFSET(Zdroj!AK$16,A2586-1,0)," - ",OFFSET(Zdroj!BO$16,A2586-1,0)))</f>
        <v/>
      </c>
      <c r="E2588" s="34" t="str">
        <f ca="1">IF(C2588="","",OFFSET(Zdroj!BP$16,A2586-1,0))</f>
        <v/>
      </c>
      <c r="F2588" s="157"/>
      <c r="G2588" s="158"/>
    </row>
    <row r="2589" spans="1:7" x14ac:dyDescent="0.25">
      <c r="B2589" s="159"/>
      <c r="C2589" s="67" t="str">
        <f ca="1">IF(OFFSET(Zdroj!AL$16,A2586-1,0)=0,"",CONCATENATE("A",$A$2+3," - ",Zdroj!$AL$15))</f>
        <v/>
      </c>
      <c r="D2589" s="65" t="str">
        <f ca="1">IF(C2589="","",CONCATENATE(OFFSET(Zdroj!AL$16,A2586-1,0)," - ",OFFSET(Zdroj!BQ$16,A2586-1,0)))</f>
        <v/>
      </c>
      <c r="E2589" s="34" t="str">
        <f ca="1">IF(C2589="","",OFFSET(Zdroj!BR$16,A2586-1,0))</f>
        <v/>
      </c>
      <c r="F2589" s="157"/>
      <c r="G2589" s="158"/>
    </row>
    <row r="2590" spans="1:7" x14ac:dyDescent="0.25">
      <c r="B2590" s="159"/>
      <c r="C2590" s="67" t="str">
        <f ca="1">IF(OFFSET(Zdroj!AM$16,A2586-1,0)=0,"",CONCATENATE("A",$A$2+4," - ",Zdroj!$AM$15))</f>
        <v/>
      </c>
      <c r="D2590" s="65" t="str">
        <f ca="1">IF(C2590="","",CONCATENATE(OFFSET(Zdroj!AM$16,A2586-1,0)," - ",OFFSET(Zdroj!BS$16,A2586-1,0)))</f>
        <v/>
      </c>
      <c r="E2590" s="34" t="str">
        <f ca="1">IF(C2590="","",OFFSET(Zdroj!BT$16,A2586-1,0))</f>
        <v/>
      </c>
      <c r="F2590" s="157"/>
      <c r="G2590" s="158"/>
    </row>
    <row r="2591" spans="1:7" x14ac:dyDescent="0.25">
      <c r="B2591" s="159"/>
      <c r="C2591" s="67" t="str">
        <f ca="1">IF(OFFSET(Zdroj!AN$16,A2586-1,0)=0,"",CONCATENATE("A",$A$2+5," - ",Zdroj!$AN$15))</f>
        <v/>
      </c>
      <c r="D2591" s="65" t="str">
        <f ca="1">IF(C2591="","",CONCATENATE(OFFSET(Zdroj!AN$16,A2586-1,0)," - ",OFFSET(Zdroj!BU$16,A2586-1,0)))</f>
        <v/>
      </c>
      <c r="E2591" s="34" t="str">
        <f ca="1">IF(C2591="","",OFFSET(Zdroj!BV$16,A2586-1,0))</f>
        <v/>
      </c>
      <c r="F2591" s="157"/>
      <c r="G2591" s="158"/>
    </row>
    <row r="2592" spans="1:7" x14ac:dyDescent="0.25">
      <c r="B2592" s="159"/>
      <c r="C2592" s="67" t="str">
        <f ca="1">IF(OFFSET(Zdroj!AO$16,A2586-1,0)=0,"",CONCATENATE("B",$A$2," - ",Zdroj!$AO$15))</f>
        <v/>
      </c>
      <c r="D2592" s="65" t="str">
        <f ca="1">IF(C2592="","",CONCATENATE(OFFSET(Zdroj!AO$16,A2586-1,0)))</f>
        <v/>
      </c>
      <c r="E2592" s="34" t="str">
        <f ca="1">IF(C2592="","",OFFSET(Zdroj!AP$16,A2586-1,0))</f>
        <v/>
      </c>
      <c r="F2592" s="157" t="str">
        <f t="shared" ref="F2592" ca="1" si="602">IF(SUM(E2592:E2600)=0,"",SUM(E2592:E2600))</f>
        <v/>
      </c>
      <c r="G2592" s="158"/>
    </row>
    <row r="2593" spans="1:7" x14ac:dyDescent="0.25">
      <c r="B2593" s="159"/>
      <c r="C2593" s="67" t="str">
        <f ca="1">IF(OFFSET(Zdroj!AQ$16,A2586-1,0)=0,"",CONCATENATE("B",$A$2+1," - ",Zdroj!$AQ$15))</f>
        <v/>
      </c>
      <c r="D2593" s="65" t="str">
        <f ca="1">IF(C2593="","",CONCATENATE(OFFSET(Zdroj!AQ$16,A2586-1,0)))</f>
        <v/>
      </c>
      <c r="E2593" s="34" t="str">
        <f ca="1">IF(C2593="","",OFFSET(Zdroj!AR$16,A2586-1,0))</f>
        <v/>
      </c>
      <c r="F2593" s="157"/>
      <c r="G2593" s="158"/>
    </row>
    <row r="2594" spans="1:7" x14ac:dyDescent="0.25">
      <c r="B2594" s="159"/>
      <c r="C2594" s="67" t="str">
        <f ca="1">IF(OFFSET(Zdroj!AS$16,A2586-1,0)=0,"",CONCATENATE("B",$A$2+2," - ",Zdroj!$AS$15))</f>
        <v/>
      </c>
      <c r="D2594" s="65" t="str">
        <f ca="1">IF(C2594="","",CONCATENATE(OFFSET(Zdroj!AS$16,A2586-1,0)))</f>
        <v/>
      </c>
      <c r="E2594" s="34" t="str">
        <f ca="1">IF(C2594="","",OFFSET(Zdroj!AT$16,A2586-1,0))</f>
        <v/>
      </c>
      <c r="F2594" s="157"/>
      <c r="G2594" s="158"/>
    </row>
    <row r="2595" spans="1:7" x14ac:dyDescent="0.25">
      <c r="B2595" s="159"/>
      <c r="C2595" s="67" t="str">
        <f ca="1">IF(OFFSET(Zdroj!AU$16,A2586-1,0)=0,"",CONCATENATE("B",$A$2+3," - ",Zdroj!$AU$15))</f>
        <v/>
      </c>
      <c r="D2595" s="65" t="str">
        <f ca="1">IF(C2595="","",CONCATENATE(OFFSET(Zdroj!AU$16,A2586-1,0)))</f>
        <v/>
      </c>
      <c r="E2595" s="34" t="str">
        <f ca="1">IF(C2595="","",OFFSET(Zdroj!AV$16,A2586-1,0))</f>
        <v/>
      </c>
      <c r="F2595" s="157"/>
      <c r="G2595" s="158"/>
    </row>
    <row r="2596" spans="1:7" x14ac:dyDescent="0.25">
      <c r="B2596" s="159"/>
      <c r="C2596" s="67" t="str">
        <f ca="1">IF(OFFSET(Zdroj!AW$16,A2586-1,0)=0,"",CONCATENATE("B",$A$2+4," - ",Zdroj!$AW$15))</f>
        <v/>
      </c>
      <c r="D2596" s="65" t="str">
        <f ca="1">IF(C2596="","",CONCATENATE(OFFSET(Zdroj!AW$16,A2586-1,0)))</f>
        <v/>
      </c>
      <c r="E2596" s="34" t="str">
        <f ca="1">IF(C2596="","",OFFSET(Zdroj!AX$16,A2586-1,0))</f>
        <v/>
      </c>
      <c r="F2596" s="157"/>
      <c r="G2596" s="158"/>
    </row>
    <row r="2597" spans="1:7" x14ac:dyDescent="0.25">
      <c r="B2597" s="159"/>
      <c r="C2597" s="67" t="str">
        <f ca="1">IF(OFFSET(Zdroj!AY$16,A2586-1,0)=0,"",CONCATENATE("B",$A$2+5," - ",Zdroj!$AY$15))</f>
        <v/>
      </c>
      <c r="D2597" s="65" t="str">
        <f ca="1">IF(C2597="","",CONCATENATE(OFFSET(Zdroj!AY$16,A2586-1,0)))</f>
        <v/>
      </c>
      <c r="E2597" s="34" t="str">
        <f ca="1">IF(C2597="","",OFFSET(Zdroj!AZ$16,A2586-1,0))</f>
        <v/>
      </c>
      <c r="F2597" s="157"/>
      <c r="G2597" s="158"/>
    </row>
    <row r="2598" spans="1:7" x14ac:dyDescent="0.25">
      <c r="B2598" s="159"/>
      <c r="C2598" s="67" t="str">
        <f ca="1">IF(OFFSET(Zdroj!BA$16,A2586-1,0)=0,"",CONCATENATE("B",$A$2+6," - ",Zdroj!$BA$15))</f>
        <v/>
      </c>
      <c r="D2598" s="65" t="str">
        <f ca="1">IF(C2598="","",CONCATENATE(OFFSET(Zdroj!BA$16,A2586-1,0)))</f>
        <v/>
      </c>
      <c r="E2598" s="34" t="str">
        <f ca="1">IF(C2598="","",OFFSET(Zdroj!BB$16,A2586-1,0))</f>
        <v/>
      </c>
      <c r="F2598" s="157"/>
      <c r="G2598" s="158"/>
    </row>
    <row r="2599" spans="1:7" x14ac:dyDescent="0.25">
      <c r="B2599" s="159"/>
      <c r="C2599" s="67" t="str">
        <f ca="1">IF(OFFSET(Zdroj!BC$16,A2586-1,0)=0,"",CONCATENATE("B",$A$2+7," - ",Zdroj!$BC$15))</f>
        <v/>
      </c>
      <c r="D2599" s="65" t="str">
        <f ca="1">IF(C2599="","",CONCATENATE(OFFSET(Zdroj!BC$16,A2586-1,0)))</f>
        <v/>
      </c>
      <c r="E2599" s="34" t="str">
        <f ca="1">IF(C2599="","",OFFSET(Zdroj!BD$16,A2586-1,0))</f>
        <v/>
      </c>
      <c r="F2599" s="157"/>
      <c r="G2599" s="158"/>
    </row>
    <row r="2600" spans="1:7" x14ac:dyDescent="0.25">
      <c r="B2600" s="159"/>
      <c r="C2600" s="67" t="str">
        <f ca="1">IF(OFFSET(Zdroj!BE$16,A2586-1,0)=0,"",CONCATENATE("B",$A$2+8," - ",Zdroj!$BE$15))</f>
        <v/>
      </c>
      <c r="D2600" s="65" t="str">
        <f ca="1">IF(C2600="","",CONCATENATE(OFFSET(Zdroj!BE$16,A2586-1,0)))</f>
        <v/>
      </c>
      <c r="E2600" s="34" t="str">
        <f ca="1">IF(C2600="","",OFFSET(Zdroj!BF$16,A2586-1,0))</f>
        <v/>
      </c>
      <c r="F2600" s="157"/>
      <c r="G2600" s="158"/>
    </row>
    <row r="2601" spans="1:7" x14ac:dyDescent="0.25">
      <c r="B2601" s="159"/>
      <c r="C2601" s="67" t="str">
        <f ca="1">IF(OFFSET(Zdroj!BG$16,A2586-1,0)=0,"",CONCATENATE("C",$A$2," - ",Zdroj!$BG$15))</f>
        <v/>
      </c>
      <c r="D2601" s="65" t="str">
        <f ca="1">IF(C2601="","",CONCATENATE(OFFSET(Zdroj!BG$16,A2586-1,0)))</f>
        <v/>
      </c>
      <c r="E2601" s="34" t="str">
        <f ca="1">IF(C2601="","",OFFSET(Zdroj!BH$16,A2586-1,0))</f>
        <v/>
      </c>
      <c r="F2601" s="157" t="str">
        <f t="shared" ref="F2601" ca="1" si="603">IF(SUM(E2601:E2602)=0,"",SUM(E2601:E2602))</f>
        <v/>
      </c>
      <c r="G2601" s="158"/>
    </row>
    <row r="2602" spans="1:7" x14ac:dyDescent="0.25">
      <c r="B2602" s="159"/>
      <c r="C2602" s="67" t="str">
        <f ca="1">IF(OFFSET(Zdroj!BI$16,A2586-1,0)=0,"",CONCATENATE("C",$A$2+1," - ",Zdroj!$BI$15))</f>
        <v/>
      </c>
      <c r="D2602" s="65" t="str">
        <f ca="1">IF(C2602="","",CONCATENATE(OFFSET(Zdroj!BI$16,A2586-1,0)))</f>
        <v/>
      </c>
      <c r="E2602" s="34" t="str">
        <f ca="1">IF(C2602="","",OFFSET(Zdroj!BJ$16,A2586-1,0))</f>
        <v/>
      </c>
      <c r="F2602" s="157"/>
      <c r="G2602" s="158"/>
    </row>
    <row r="2603" spans="1:7" x14ac:dyDescent="0.25">
      <c r="A2603">
        <f>SUM((ROW()+15)/17)</f>
        <v>154</v>
      </c>
      <c r="B2603" s="159" t="str">
        <f ca="1">IF(OFFSET(Zdroj!$B$16,A2603-1,0)&gt;0,CONCATENATE(A2603,"
","___ ","
",OFFSET(Zdroj!$B$16,A2603-1,0)),"")</f>
        <v/>
      </c>
      <c r="C2603" s="67" t="str">
        <f ca="1">IF(OFFSET(Zdroj!AI$16,A2603-1,0)=0,"",CONCATENATE("A",$A$2," - ",Zdroj!$AI$15))</f>
        <v/>
      </c>
      <c r="D2603" s="65" t="str">
        <f ca="1">IF(C2603="","",CONCATENATE(OFFSET(Zdroj!AI$16,A2603-1,0)," - ",OFFSET(Zdroj!BK$16,A2603-1,0)))</f>
        <v/>
      </c>
      <c r="E2603" s="34" t="str">
        <f ca="1">IF(C2603="","",OFFSET(Zdroj!BL$16,A2603-1,0))</f>
        <v/>
      </c>
      <c r="F2603" s="157" t="str">
        <f t="shared" ref="F2603" ca="1" si="604">IF(SUM(E2603:E2608)=0,"",SUM(E2603:E2608))</f>
        <v/>
      </c>
      <c r="G2603" s="158" t="str">
        <f t="shared" ref="G2603" ca="1" si="605">IF(SUM(E2603:E2619)=0,"",SUM(E2603:E2619))</f>
        <v/>
      </c>
    </row>
    <row r="2604" spans="1:7" x14ac:dyDescent="0.25">
      <c r="B2604" s="159"/>
      <c r="C2604" s="67" t="str">
        <f ca="1">IF(OFFSET(Zdroj!AJ$16,A2603-1,0)=0,"",CONCATENATE("A",$A$2+1," - ",Zdroj!$AJ$15))</f>
        <v/>
      </c>
      <c r="D2604" s="65" t="str">
        <f ca="1">IF(C2604="","",CONCATENATE(OFFSET(Zdroj!AJ$16,A2603-1,0)," - ",OFFSET(Zdroj!BM$16,A2603-1,0)))</f>
        <v/>
      </c>
      <c r="E2604" s="34" t="str">
        <f ca="1">IF(C2604="","",OFFSET(Zdroj!BN$16,A2603-1,0))</f>
        <v/>
      </c>
      <c r="F2604" s="157"/>
      <c r="G2604" s="158"/>
    </row>
    <row r="2605" spans="1:7" x14ac:dyDescent="0.25">
      <c r="B2605" s="159"/>
      <c r="C2605" s="67" t="str">
        <f ca="1">IF(OFFSET(Zdroj!AK$16,A2603-1,0)=0,"",CONCATENATE("A",$A$2+2," - ",Zdroj!$AK$15))</f>
        <v/>
      </c>
      <c r="D2605" s="65" t="str">
        <f ca="1">IF(C2605="","",CONCATENATE(OFFSET(Zdroj!AK$16,A2603-1,0)," - ",OFFSET(Zdroj!BO$16,A2603-1,0)))</f>
        <v/>
      </c>
      <c r="E2605" s="34" t="str">
        <f ca="1">IF(C2605="","",OFFSET(Zdroj!BP$16,A2603-1,0))</f>
        <v/>
      </c>
      <c r="F2605" s="157"/>
      <c r="G2605" s="158"/>
    </row>
    <row r="2606" spans="1:7" x14ac:dyDescent="0.25">
      <c r="B2606" s="159"/>
      <c r="C2606" s="67" t="str">
        <f ca="1">IF(OFFSET(Zdroj!AL$16,A2603-1,0)=0,"",CONCATENATE("A",$A$2+3," - ",Zdroj!$AL$15))</f>
        <v/>
      </c>
      <c r="D2606" s="65" t="str">
        <f ca="1">IF(C2606="","",CONCATENATE(OFFSET(Zdroj!AL$16,A2603-1,0)," - ",OFFSET(Zdroj!BQ$16,A2603-1,0)))</f>
        <v/>
      </c>
      <c r="E2606" s="34" t="str">
        <f ca="1">IF(C2606="","",OFFSET(Zdroj!BR$16,A2603-1,0))</f>
        <v/>
      </c>
      <c r="F2606" s="157"/>
      <c r="G2606" s="158"/>
    </row>
    <row r="2607" spans="1:7" x14ac:dyDescent="0.25">
      <c r="B2607" s="159"/>
      <c r="C2607" s="67" t="str">
        <f ca="1">IF(OFFSET(Zdroj!AM$16,A2603-1,0)=0,"",CONCATENATE("A",$A$2+4," - ",Zdroj!$AM$15))</f>
        <v/>
      </c>
      <c r="D2607" s="65" t="str">
        <f ca="1">IF(C2607="","",CONCATENATE(OFFSET(Zdroj!AM$16,A2603-1,0)," - ",OFFSET(Zdroj!BS$16,A2603-1,0)))</f>
        <v/>
      </c>
      <c r="E2607" s="34" t="str">
        <f ca="1">IF(C2607="","",OFFSET(Zdroj!BT$16,A2603-1,0))</f>
        <v/>
      </c>
      <c r="F2607" s="157"/>
      <c r="G2607" s="158"/>
    </row>
    <row r="2608" spans="1:7" x14ac:dyDescent="0.25">
      <c r="B2608" s="159"/>
      <c r="C2608" s="67" t="str">
        <f ca="1">IF(OFFSET(Zdroj!AN$16,A2603-1,0)=0,"",CONCATENATE("A",$A$2+5," - ",Zdroj!$AN$15))</f>
        <v/>
      </c>
      <c r="D2608" s="65" t="str">
        <f ca="1">IF(C2608="","",CONCATENATE(OFFSET(Zdroj!AN$16,A2603-1,0)," - ",OFFSET(Zdroj!BU$16,A2603-1,0)))</f>
        <v/>
      </c>
      <c r="E2608" s="34" t="str">
        <f ca="1">IF(C2608="","",OFFSET(Zdroj!BV$16,A2603-1,0))</f>
        <v/>
      </c>
      <c r="F2608" s="157"/>
      <c r="G2608" s="158"/>
    </row>
    <row r="2609" spans="1:7" x14ac:dyDescent="0.25">
      <c r="B2609" s="159"/>
      <c r="C2609" s="67" t="str">
        <f ca="1">IF(OFFSET(Zdroj!AO$16,A2603-1,0)=0,"",CONCATENATE("B",$A$2," - ",Zdroj!$AO$15))</f>
        <v/>
      </c>
      <c r="D2609" s="65" t="str">
        <f ca="1">IF(C2609="","",CONCATENATE(OFFSET(Zdroj!AO$16,A2603-1,0)))</f>
        <v/>
      </c>
      <c r="E2609" s="34" t="str">
        <f ca="1">IF(C2609="","",OFFSET(Zdroj!AP$16,A2603-1,0))</f>
        <v/>
      </c>
      <c r="F2609" s="157" t="str">
        <f t="shared" ref="F2609" ca="1" si="606">IF(SUM(E2609:E2617)=0,"",SUM(E2609:E2617))</f>
        <v/>
      </c>
      <c r="G2609" s="158"/>
    </row>
    <row r="2610" spans="1:7" x14ac:dyDescent="0.25">
      <c r="B2610" s="159"/>
      <c r="C2610" s="67" t="str">
        <f ca="1">IF(OFFSET(Zdroj!AQ$16,A2603-1,0)=0,"",CONCATENATE("B",$A$2+1," - ",Zdroj!$AQ$15))</f>
        <v/>
      </c>
      <c r="D2610" s="65" t="str">
        <f ca="1">IF(C2610="","",CONCATENATE(OFFSET(Zdroj!AQ$16,A2603-1,0)))</f>
        <v/>
      </c>
      <c r="E2610" s="34" t="str">
        <f ca="1">IF(C2610="","",OFFSET(Zdroj!AR$16,A2603-1,0))</f>
        <v/>
      </c>
      <c r="F2610" s="157"/>
      <c r="G2610" s="158"/>
    </row>
    <row r="2611" spans="1:7" x14ac:dyDescent="0.25">
      <c r="B2611" s="159"/>
      <c r="C2611" s="67" t="str">
        <f ca="1">IF(OFFSET(Zdroj!AS$16,A2603-1,0)=0,"",CONCATENATE("B",$A$2+2," - ",Zdroj!$AS$15))</f>
        <v/>
      </c>
      <c r="D2611" s="65" t="str">
        <f ca="1">IF(C2611="","",CONCATENATE(OFFSET(Zdroj!AS$16,A2603-1,0)))</f>
        <v/>
      </c>
      <c r="E2611" s="34" t="str">
        <f ca="1">IF(C2611="","",OFFSET(Zdroj!AT$16,A2603-1,0))</f>
        <v/>
      </c>
      <c r="F2611" s="157"/>
      <c r="G2611" s="158"/>
    </row>
    <row r="2612" spans="1:7" x14ac:dyDescent="0.25">
      <c r="B2612" s="159"/>
      <c r="C2612" s="67" t="str">
        <f ca="1">IF(OFFSET(Zdroj!AU$16,A2603-1,0)=0,"",CONCATENATE("B",$A$2+3," - ",Zdroj!$AU$15))</f>
        <v/>
      </c>
      <c r="D2612" s="65" t="str">
        <f ca="1">IF(C2612="","",CONCATENATE(OFFSET(Zdroj!AU$16,A2603-1,0)))</f>
        <v/>
      </c>
      <c r="E2612" s="34" t="str">
        <f ca="1">IF(C2612="","",OFFSET(Zdroj!AV$16,A2603-1,0))</f>
        <v/>
      </c>
      <c r="F2612" s="157"/>
      <c r="G2612" s="158"/>
    </row>
    <row r="2613" spans="1:7" x14ac:dyDescent="0.25">
      <c r="B2613" s="159"/>
      <c r="C2613" s="67" t="str">
        <f ca="1">IF(OFFSET(Zdroj!AW$16,A2603-1,0)=0,"",CONCATENATE("B",$A$2+4," - ",Zdroj!$AW$15))</f>
        <v/>
      </c>
      <c r="D2613" s="65" t="str">
        <f ca="1">IF(C2613="","",CONCATENATE(OFFSET(Zdroj!AW$16,A2603-1,0)))</f>
        <v/>
      </c>
      <c r="E2613" s="34" t="str">
        <f ca="1">IF(C2613="","",OFFSET(Zdroj!AX$16,A2603-1,0))</f>
        <v/>
      </c>
      <c r="F2613" s="157"/>
      <c r="G2613" s="158"/>
    </row>
    <row r="2614" spans="1:7" x14ac:dyDescent="0.25">
      <c r="B2614" s="159"/>
      <c r="C2614" s="67" t="str">
        <f ca="1">IF(OFFSET(Zdroj!AY$16,A2603-1,0)=0,"",CONCATENATE("B",$A$2+5," - ",Zdroj!$AY$15))</f>
        <v/>
      </c>
      <c r="D2614" s="65" t="str">
        <f ca="1">IF(C2614="","",CONCATENATE(OFFSET(Zdroj!AY$16,A2603-1,0)))</f>
        <v/>
      </c>
      <c r="E2614" s="34" t="str">
        <f ca="1">IF(C2614="","",OFFSET(Zdroj!AZ$16,A2603-1,0))</f>
        <v/>
      </c>
      <c r="F2614" s="157"/>
      <c r="G2614" s="158"/>
    </row>
    <row r="2615" spans="1:7" x14ac:dyDescent="0.25">
      <c r="B2615" s="159"/>
      <c r="C2615" s="67" t="str">
        <f ca="1">IF(OFFSET(Zdroj!BA$16,A2603-1,0)=0,"",CONCATENATE("B",$A$2+6," - ",Zdroj!$BA$15))</f>
        <v/>
      </c>
      <c r="D2615" s="65" t="str">
        <f ca="1">IF(C2615="","",CONCATENATE(OFFSET(Zdroj!BA$16,A2603-1,0)))</f>
        <v/>
      </c>
      <c r="E2615" s="34" t="str">
        <f ca="1">IF(C2615="","",OFFSET(Zdroj!BB$16,A2603-1,0))</f>
        <v/>
      </c>
      <c r="F2615" s="157"/>
      <c r="G2615" s="158"/>
    </row>
    <row r="2616" spans="1:7" x14ac:dyDescent="0.25">
      <c r="B2616" s="159"/>
      <c r="C2616" s="67" t="str">
        <f ca="1">IF(OFFSET(Zdroj!BC$16,A2603-1,0)=0,"",CONCATENATE("B",$A$2+7," - ",Zdroj!$BC$15))</f>
        <v/>
      </c>
      <c r="D2616" s="65" t="str">
        <f ca="1">IF(C2616="","",CONCATENATE(OFFSET(Zdroj!BC$16,A2603-1,0)))</f>
        <v/>
      </c>
      <c r="E2616" s="34" t="str">
        <f ca="1">IF(C2616="","",OFFSET(Zdroj!BD$16,A2603-1,0))</f>
        <v/>
      </c>
      <c r="F2616" s="157"/>
      <c r="G2616" s="158"/>
    </row>
    <row r="2617" spans="1:7" x14ac:dyDescent="0.25">
      <c r="B2617" s="159"/>
      <c r="C2617" s="67" t="str">
        <f ca="1">IF(OFFSET(Zdroj!BE$16,A2603-1,0)=0,"",CONCATENATE("B",$A$2+8," - ",Zdroj!$BE$15))</f>
        <v/>
      </c>
      <c r="D2617" s="65" t="str">
        <f ca="1">IF(C2617="","",CONCATENATE(OFFSET(Zdroj!BE$16,A2603-1,0)))</f>
        <v/>
      </c>
      <c r="E2617" s="34" t="str">
        <f ca="1">IF(C2617="","",OFFSET(Zdroj!BF$16,A2603-1,0))</f>
        <v/>
      </c>
      <c r="F2617" s="157"/>
      <c r="G2617" s="158"/>
    </row>
    <row r="2618" spans="1:7" x14ac:dyDescent="0.25">
      <c r="B2618" s="159"/>
      <c r="C2618" s="67" t="str">
        <f ca="1">IF(OFFSET(Zdroj!BG$16,A2603-1,0)=0,"",CONCATENATE("C",$A$2," - ",Zdroj!$BG$15))</f>
        <v/>
      </c>
      <c r="D2618" s="65" t="str">
        <f ca="1">IF(C2618="","",CONCATENATE(OFFSET(Zdroj!BG$16,A2603-1,0)))</f>
        <v/>
      </c>
      <c r="E2618" s="34" t="str">
        <f ca="1">IF(C2618="","",OFFSET(Zdroj!BH$16,A2603-1,0))</f>
        <v/>
      </c>
      <c r="F2618" s="157" t="str">
        <f t="shared" ref="F2618" ca="1" si="607">IF(SUM(E2618:E2619)=0,"",SUM(E2618:E2619))</f>
        <v/>
      </c>
      <c r="G2618" s="158"/>
    </row>
    <row r="2619" spans="1:7" x14ac:dyDescent="0.25">
      <c r="B2619" s="159"/>
      <c r="C2619" s="67" t="str">
        <f ca="1">IF(OFFSET(Zdroj!BI$16,A2603-1,0)=0,"",CONCATENATE("C",$A$2+1," - ",Zdroj!$BI$15))</f>
        <v/>
      </c>
      <c r="D2619" s="65" t="str">
        <f ca="1">IF(C2619="","",CONCATENATE(OFFSET(Zdroj!BI$16,A2603-1,0)))</f>
        <v/>
      </c>
      <c r="E2619" s="34" t="str">
        <f ca="1">IF(C2619="","",OFFSET(Zdroj!BJ$16,A2603-1,0))</f>
        <v/>
      </c>
      <c r="F2619" s="157"/>
      <c r="G2619" s="158"/>
    </row>
    <row r="2620" spans="1:7" x14ac:dyDescent="0.25">
      <c r="A2620">
        <f>SUM((ROW()+15)/17)</f>
        <v>155</v>
      </c>
      <c r="B2620" s="159" t="str">
        <f ca="1">IF(OFFSET(Zdroj!$B$16,A2620-1,0)&gt;0,CONCATENATE(A2620,"
","___ ","
",OFFSET(Zdroj!$B$16,A2620-1,0)),"")</f>
        <v/>
      </c>
      <c r="C2620" s="67" t="str">
        <f ca="1">IF(OFFSET(Zdroj!AI$16,A2620-1,0)=0,"",CONCATENATE("A",$A$2," - ",Zdroj!$AI$15))</f>
        <v/>
      </c>
      <c r="D2620" s="65" t="str">
        <f ca="1">IF(C2620="","",CONCATENATE(OFFSET(Zdroj!AI$16,A2620-1,0)," - ",OFFSET(Zdroj!BK$16,A2620-1,0)))</f>
        <v/>
      </c>
      <c r="E2620" s="34" t="str">
        <f ca="1">IF(C2620="","",OFFSET(Zdroj!BL$16,A2620-1,0))</f>
        <v/>
      </c>
      <c r="F2620" s="157" t="str">
        <f t="shared" ref="F2620" ca="1" si="608">IF(SUM(E2620:E2625)=0,"",SUM(E2620:E2625))</f>
        <v/>
      </c>
      <c r="G2620" s="158" t="str">
        <f t="shared" ref="G2620" ca="1" si="609">IF(SUM(E2620:E2636)=0,"",SUM(E2620:E2636))</f>
        <v/>
      </c>
    </row>
    <row r="2621" spans="1:7" x14ac:dyDescent="0.25">
      <c r="B2621" s="159"/>
      <c r="C2621" s="67" t="str">
        <f ca="1">IF(OFFSET(Zdroj!AJ$16,A2620-1,0)=0,"",CONCATENATE("A",$A$2+1," - ",Zdroj!$AJ$15))</f>
        <v/>
      </c>
      <c r="D2621" s="65" t="str">
        <f ca="1">IF(C2621="","",CONCATENATE(OFFSET(Zdroj!AJ$16,A2620-1,0)," - ",OFFSET(Zdroj!BM$16,A2620-1,0)))</f>
        <v/>
      </c>
      <c r="E2621" s="34" t="str">
        <f ca="1">IF(C2621="","",OFFSET(Zdroj!BN$16,A2620-1,0))</f>
        <v/>
      </c>
      <c r="F2621" s="157"/>
      <c r="G2621" s="158"/>
    </row>
    <row r="2622" spans="1:7" x14ac:dyDescent="0.25">
      <c r="B2622" s="159"/>
      <c r="C2622" s="67" t="str">
        <f ca="1">IF(OFFSET(Zdroj!AK$16,A2620-1,0)=0,"",CONCATENATE("A",$A$2+2," - ",Zdroj!$AK$15))</f>
        <v/>
      </c>
      <c r="D2622" s="65" t="str">
        <f ca="1">IF(C2622="","",CONCATENATE(OFFSET(Zdroj!AK$16,A2620-1,0)," - ",OFFSET(Zdroj!BO$16,A2620-1,0)))</f>
        <v/>
      </c>
      <c r="E2622" s="34" t="str">
        <f ca="1">IF(C2622="","",OFFSET(Zdroj!BP$16,A2620-1,0))</f>
        <v/>
      </c>
      <c r="F2622" s="157"/>
      <c r="G2622" s="158"/>
    </row>
    <row r="2623" spans="1:7" x14ac:dyDescent="0.25">
      <c r="B2623" s="159"/>
      <c r="C2623" s="67" t="str">
        <f ca="1">IF(OFFSET(Zdroj!AL$16,A2620-1,0)=0,"",CONCATENATE("A",$A$2+3," - ",Zdroj!$AL$15))</f>
        <v/>
      </c>
      <c r="D2623" s="65" t="str">
        <f ca="1">IF(C2623="","",CONCATENATE(OFFSET(Zdroj!AL$16,A2620-1,0)," - ",OFFSET(Zdroj!BQ$16,A2620-1,0)))</f>
        <v/>
      </c>
      <c r="E2623" s="34" t="str">
        <f ca="1">IF(C2623="","",OFFSET(Zdroj!BR$16,A2620-1,0))</f>
        <v/>
      </c>
      <c r="F2623" s="157"/>
      <c r="G2623" s="158"/>
    </row>
    <row r="2624" spans="1:7" x14ac:dyDescent="0.25">
      <c r="B2624" s="159"/>
      <c r="C2624" s="67" t="str">
        <f ca="1">IF(OFFSET(Zdroj!AM$16,A2620-1,0)=0,"",CONCATENATE("A",$A$2+4," - ",Zdroj!$AM$15))</f>
        <v/>
      </c>
      <c r="D2624" s="65" t="str">
        <f ca="1">IF(C2624="","",CONCATENATE(OFFSET(Zdroj!AM$16,A2620-1,0)," - ",OFFSET(Zdroj!BS$16,A2620-1,0)))</f>
        <v/>
      </c>
      <c r="E2624" s="34" t="str">
        <f ca="1">IF(C2624="","",OFFSET(Zdroj!BT$16,A2620-1,0))</f>
        <v/>
      </c>
      <c r="F2624" s="157"/>
      <c r="G2624" s="158"/>
    </row>
    <row r="2625" spans="1:7" x14ac:dyDescent="0.25">
      <c r="B2625" s="159"/>
      <c r="C2625" s="67" t="str">
        <f ca="1">IF(OFFSET(Zdroj!AN$16,A2620-1,0)=0,"",CONCATENATE("A",$A$2+5," - ",Zdroj!$AN$15))</f>
        <v/>
      </c>
      <c r="D2625" s="65" t="str">
        <f ca="1">IF(C2625="","",CONCATENATE(OFFSET(Zdroj!AN$16,A2620-1,0)," - ",OFFSET(Zdroj!BU$16,A2620-1,0)))</f>
        <v/>
      </c>
      <c r="E2625" s="34" t="str">
        <f ca="1">IF(C2625="","",OFFSET(Zdroj!BV$16,A2620-1,0))</f>
        <v/>
      </c>
      <c r="F2625" s="157"/>
      <c r="G2625" s="158"/>
    </row>
    <row r="2626" spans="1:7" x14ac:dyDescent="0.25">
      <c r="B2626" s="159"/>
      <c r="C2626" s="67" t="str">
        <f ca="1">IF(OFFSET(Zdroj!AO$16,A2620-1,0)=0,"",CONCATENATE("B",$A$2," - ",Zdroj!$AO$15))</f>
        <v/>
      </c>
      <c r="D2626" s="65" t="str">
        <f ca="1">IF(C2626="","",CONCATENATE(OFFSET(Zdroj!AO$16,A2620-1,0)))</f>
        <v/>
      </c>
      <c r="E2626" s="34" t="str">
        <f ca="1">IF(C2626="","",OFFSET(Zdroj!AP$16,A2620-1,0))</f>
        <v/>
      </c>
      <c r="F2626" s="157" t="str">
        <f t="shared" ref="F2626" ca="1" si="610">IF(SUM(E2626:E2634)=0,"",SUM(E2626:E2634))</f>
        <v/>
      </c>
      <c r="G2626" s="158"/>
    </row>
    <row r="2627" spans="1:7" x14ac:dyDescent="0.25">
      <c r="B2627" s="159"/>
      <c r="C2627" s="67" t="str">
        <f ca="1">IF(OFFSET(Zdroj!AQ$16,A2620-1,0)=0,"",CONCATENATE("B",$A$2+1," - ",Zdroj!$AQ$15))</f>
        <v/>
      </c>
      <c r="D2627" s="65" t="str">
        <f ca="1">IF(C2627="","",CONCATENATE(OFFSET(Zdroj!AQ$16,A2620-1,0)))</f>
        <v/>
      </c>
      <c r="E2627" s="34" t="str">
        <f ca="1">IF(C2627="","",OFFSET(Zdroj!AR$16,A2620-1,0))</f>
        <v/>
      </c>
      <c r="F2627" s="157"/>
      <c r="G2627" s="158"/>
    </row>
    <row r="2628" spans="1:7" x14ac:dyDescent="0.25">
      <c r="B2628" s="159"/>
      <c r="C2628" s="67" t="str">
        <f ca="1">IF(OFFSET(Zdroj!AS$16,A2620-1,0)=0,"",CONCATENATE("B",$A$2+2," - ",Zdroj!$AS$15))</f>
        <v/>
      </c>
      <c r="D2628" s="65" t="str">
        <f ca="1">IF(C2628="","",CONCATENATE(OFFSET(Zdroj!AS$16,A2620-1,0)))</f>
        <v/>
      </c>
      <c r="E2628" s="34" t="str">
        <f ca="1">IF(C2628="","",OFFSET(Zdroj!AT$16,A2620-1,0))</f>
        <v/>
      </c>
      <c r="F2628" s="157"/>
      <c r="G2628" s="158"/>
    </row>
    <row r="2629" spans="1:7" x14ac:dyDescent="0.25">
      <c r="B2629" s="159"/>
      <c r="C2629" s="67" t="str">
        <f ca="1">IF(OFFSET(Zdroj!AU$16,A2620-1,0)=0,"",CONCATENATE("B",$A$2+3," - ",Zdroj!$AU$15))</f>
        <v/>
      </c>
      <c r="D2629" s="65" t="str">
        <f ca="1">IF(C2629="","",CONCATENATE(OFFSET(Zdroj!AU$16,A2620-1,0)))</f>
        <v/>
      </c>
      <c r="E2629" s="34" t="str">
        <f ca="1">IF(C2629="","",OFFSET(Zdroj!AV$16,A2620-1,0))</f>
        <v/>
      </c>
      <c r="F2629" s="157"/>
      <c r="G2629" s="158"/>
    </row>
    <row r="2630" spans="1:7" x14ac:dyDescent="0.25">
      <c r="B2630" s="159"/>
      <c r="C2630" s="67" t="str">
        <f ca="1">IF(OFFSET(Zdroj!AW$16,A2620-1,0)=0,"",CONCATENATE("B",$A$2+4," - ",Zdroj!$AW$15))</f>
        <v/>
      </c>
      <c r="D2630" s="65" t="str">
        <f ca="1">IF(C2630="","",CONCATENATE(OFFSET(Zdroj!AW$16,A2620-1,0)))</f>
        <v/>
      </c>
      <c r="E2630" s="34" t="str">
        <f ca="1">IF(C2630="","",OFFSET(Zdroj!AX$16,A2620-1,0))</f>
        <v/>
      </c>
      <c r="F2630" s="157"/>
      <c r="G2630" s="158"/>
    </row>
    <row r="2631" spans="1:7" x14ac:dyDescent="0.25">
      <c r="B2631" s="159"/>
      <c r="C2631" s="67" t="str">
        <f ca="1">IF(OFFSET(Zdroj!AY$16,A2620-1,0)=0,"",CONCATENATE("B",$A$2+5," - ",Zdroj!$AY$15))</f>
        <v/>
      </c>
      <c r="D2631" s="65" t="str">
        <f ca="1">IF(C2631="","",CONCATENATE(OFFSET(Zdroj!AY$16,A2620-1,0)))</f>
        <v/>
      </c>
      <c r="E2631" s="34" t="str">
        <f ca="1">IF(C2631="","",OFFSET(Zdroj!AZ$16,A2620-1,0))</f>
        <v/>
      </c>
      <c r="F2631" s="157"/>
      <c r="G2631" s="158"/>
    </row>
    <row r="2632" spans="1:7" x14ac:dyDescent="0.25">
      <c r="B2632" s="159"/>
      <c r="C2632" s="67" t="str">
        <f ca="1">IF(OFFSET(Zdroj!BA$16,A2620-1,0)=0,"",CONCATENATE("B",$A$2+6," - ",Zdroj!$BA$15))</f>
        <v/>
      </c>
      <c r="D2632" s="65" t="str">
        <f ca="1">IF(C2632="","",CONCATENATE(OFFSET(Zdroj!BA$16,A2620-1,0)))</f>
        <v/>
      </c>
      <c r="E2632" s="34" t="str">
        <f ca="1">IF(C2632="","",OFFSET(Zdroj!BB$16,A2620-1,0))</f>
        <v/>
      </c>
      <c r="F2632" s="157"/>
      <c r="G2632" s="158"/>
    </row>
    <row r="2633" spans="1:7" x14ac:dyDescent="0.25">
      <c r="B2633" s="159"/>
      <c r="C2633" s="67" t="str">
        <f ca="1">IF(OFFSET(Zdroj!BC$16,A2620-1,0)=0,"",CONCATENATE("B",$A$2+7," - ",Zdroj!$BC$15))</f>
        <v/>
      </c>
      <c r="D2633" s="65" t="str">
        <f ca="1">IF(C2633="","",CONCATENATE(OFFSET(Zdroj!BC$16,A2620-1,0)))</f>
        <v/>
      </c>
      <c r="E2633" s="34" t="str">
        <f ca="1">IF(C2633="","",OFFSET(Zdroj!BD$16,A2620-1,0))</f>
        <v/>
      </c>
      <c r="F2633" s="157"/>
      <c r="G2633" s="158"/>
    </row>
    <row r="2634" spans="1:7" x14ac:dyDescent="0.25">
      <c r="B2634" s="159"/>
      <c r="C2634" s="67" t="str">
        <f ca="1">IF(OFFSET(Zdroj!BE$16,A2620-1,0)=0,"",CONCATENATE("B",$A$2+8," - ",Zdroj!$BE$15))</f>
        <v/>
      </c>
      <c r="D2634" s="65" t="str">
        <f ca="1">IF(C2634="","",CONCATENATE(OFFSET(Zdroj!BE$16,A2620-1,0)))</f>
        <v/>
      </c>
      <c r="E2634" s="34" t="str">
        <f ca="1">IF(C2634="","",OFFSET(Zdroj!BF$16,A2620-1,0))</f>
        <v/>
      </c>
      <c r="F2634" s="157"/>
      <c r="G2634" s="158"/>
    </row>
    <row r="2635" spans="1:7" x14ac:dyDescent="0.25">
      <c r="B2635" s="159"/>
      <c r="C2635" s="67" t="str">
        <f ca="1">IF(OFFSET(Zdroj!BG$16,A2620-1,0)=0,"",CONCATENATE("C",$A$2," - ",Zdroj!$BG$15))</f>
        <v/>
      </c>
      <c r="D2635" s="65" t="str">
        <f ca="1">IF(C2635="","",CONCATENATE(OFFSET(Zdroj!BG$16,A2620-1,0)))</f>
        <v/>
      </c>
      <c r="E2635" s="34" t="str">
        <f ca="1">IF(C2635="","",OFFSET(Zdroj!BH$16,A2620-1,0))</f>
        <v/>
      </c>
      <c r="F2635" s="157" t="str">
        <f t="shared" ref="F2635" ca="1" si="611">IF(SUM(E2635:E2636)=0,"",SUM(E2635:E2636))</f>
        <v/>
      </c>
      <c r="G2635" s="158"/>
    </row>
    <row r="2636" spans="1:7" x14ac:dyDescent="0.25">
      <c r="B2636" s="159"/>
      <c r="C2636" s="67" t="str">
        <f ca="1">IF(OFFSET(Zdroj!BI$16,A2620-1,0)=0,"",CONCATENATE("C",$A$2+1," - ",Zdroj!$BI$15))</f>
        <v/>
      </c>
      <c r="D2636" s="65" t="str">
        <f ca="1">IF(C2636="","",CONCATENATE(OFFSET(Zdroj!BI$16,A2620-1,0)))</f>
        <v/>
      </c>
      <c r="E2636" s="34" t="str">
        <f ca="1">IF(C2636="","",OFFSET(Zdroj!BJ$16,A2620-1,0))</f>
        <v/>
      </c>
      <c r="F2636" s="157"/>
      <c r="G2636" s="158"/>
    </row>
    <row r="2637" spans="1:7" x14ac:dyDescent="0.25">
      <c r="A2637">
        <f>SUM((ROW()+15)/17)</f>
        <v>156</v>
      </c>
      <c r="B2637" s="159" t="str">
        <f ca="1">IF(OFFSET(Zdroj!$B$16,A2637-1,0)&gt;0,CONCATENATE(A2637,"
","___ ","
",OFFSET(Zdroj!$B$16,A2637-1,0)),"")</f>
        <v/>
      </c>
      <c r="C2637" s="67" t="str">
        <f ca="1">IF(OFFSET(Zdroj!AI$16,A2637-1,0)=0,"",CONCATENATE("A",$A$2," - ",Zdroj!$AI$15))</f>
        <v/>
      </c>
      <c r="D2637" s="65" t="str">
        <f ca="1">IF(C2637="","",CONCATENATE(OFFSET(Zdroj!AI$16,A2637-1,0)," - ",OFFSET(Zdroj!BK$16,A2637-1,0)))</f>
        <v/>
      </c>
      <c r="E2637" s="34" t="str">
        <f ca="1">IF(C2637="","",OFFSET(Zdroj!BL$16,A2637-1,0))</f>
        <v/>
      </c>
      <c r="F2637" s="157" t="str">
        <f t="shared" ref="F2637" ca="1" si="612">IF(SUM(E2637:E2642)=0,"",SUM(E2637:E2642))</f>
        <v/>
      </c>
      <c r="G2637" s="158" t="str">
        <f t="shared" ref="G2637" ca="1" si="613">IF(SUM(E2637:E2653)=0,"",SUM(E2637:E2653))</f>
        <v/>
      </c>
    </row>
    <row r="2638" spans="1:7" x14ac:dyDescent="0.25">
      <c r="B2638" s="159"/>
      <c r="C2638" s="67" t="str">
        <f ca="1">IF(OFFSET(Zdroj!AJ$16,A2637-1,0)=0,"",CONCATENATE("A",$A$2+1," - ",Zdroj!$AJ$15))</f>
        <v/>
      </c>
      <c r="D2638" s="65" t="str">
        <f ca="1">IF(C2638="","",CONCATENATE(OFFSET(Zdroj!AJ$16,A2637-1,0)," - ",OFFSET(Zdroj!BM$16,A2637-1,0)))</f>
        <v/>
      </c>
      <c r="E2638" s="34" t="str">
        <f ca="1">IF(C2638="","",OFFSET(Zdroj!BN$16,A2637-1,0))</f>
        <v/>
      </c>
      <c r="F2638" s="157"/>
      <c r="G2638" s="158"/>
    </row>
    <row r="2639" spans="1:7" x14ac:dyDescent="0.25">
      <c r="B2639" s="159"/>
      <c r="C2639" s="67" t="str">
        <f ca="1">IF(OFFSET(Zdroj!AK$16,A2637-1,0)=0,"",CONCATENATE("A",$A$2+2," - ",Zdroj!$AK$15))</f>
        <v/>
      </c>
      <c r="D2639" s="65" t="str">
        <f ca="1">IF(C2639="","",CONCATENATE(OFFSET(Zdroj!AK$16,A2637-1,0)," - ",OFFSET(Zdroj!BO$16,A2637-1,0)))</f>
        <v/>
      </c>
      <c r="E2639" s="34" t="str">
        <f ca="1">IF(C2639="","",OFFSET(Zdroj!BP$16,A2637-1,0))</f>
        <v/>
      </c>
      <c r="F2639" s="157"/>
      <c r="G2639" s="158"/>
    </row>
    <row r="2640" spans="1:7" x14ac:dyDescent="0.25">
      <c r="B2640" s="159"/>
      <c r="C2640" s="67" t="str">
        <f ca="1">IF(OFFSET(Zdroj!AL$16,A2637-1,0)=0,"",CONCATENATE("A",$A$2+3," - ",Zdroj!$AL$15))</f>
        <v/>
      </c>
      <c r="D2640" s="65" t="str">
        <f ca="1">IF(C2640="","",CONCATENATE(OFFSET(Zdroj!AL$16,A2637-1,0)," - ",OFFSET(Zdroj!BQ$16,A2637-1,0)))</f>
        <v/>
      </c>
      <c r="E2640" s="34" t="str">
        <f ca="1">IF(C2640="","",OFFSET(Zdroj!BR$16,A2637-1,0))</f>
        <v/>
      </c>
      <c r="F2640" s="157"/>
      <c r="G2640" s="158"/>
    </row>
    <row r="2641" spans="1:7" x14ac:dyDescent="0.25">
      <c r="B2641" s="159"/>
      <c r="C2641" s="67" t="str">
        <f ca="1">IF(OFFSET(Zdroj!AM$16,A2637-1,0)=0,"",CONCATENATE("A",$A$2+4," - ",Zdroj!$AM$15))</f>
        <v/>
      </c>
      <c r="D2641" s="65" t="str">
        <f ca="1">IF(C2641="","",CONCATENATE(OFFSET(Zdroj!AM$16,A2637-1,0)," - ",OFFSET(Zdroj!BS$16,A2637-1,0)))</f>
        <v/>
      </c>
      <c r="E2641" s="34" t="str">
        <f ca="1">IF(C2641="","",OFFSET(Zdroj!BT$16,A2637-1,0))</f>
        <v/>
      </c>
      <c r="F2641" s="157"/>
      <c r="G2641" s="158"/>
    </row>
    <row r="2642" spans="1:7" x14ac:dyDescent="0.25">
      <c r="B2642" s="159"/>
      <c r="C2642" s="67" t="str">
        <f ca="1">IF(OFFSET(Zdroj!AN$16,A2637-1,0)=0,"",CONCATENATE("A",$A$2+5," - ",Zdroj!$AN$15))</f>
        <v/>
      </c>
      <c r="D2642" s="65" t="str">
        <f ca="1">IF(C2642="","",CONCATENATE(OFFSET(Zdroj!AN$16,A2637-1,0)," - ",OFFSET(Zdroj!BU$16,A2637-1,0)))</f>
        <v/>
      </c>
      <c r="E2642" s="34" t="str">
        <f ca="1">IF(C2642="","",OFFSET(Zdroj!BV$16,A2637-1,0))</f>
        <v/>
      </c>
      <c r="F2642" s="157"/>
      <c r="G2642" s="158"/>
    </row>
    <row r="2643" spans="1:7" x14ac:dyDescent="0.25">
      <c r="B2643" s="159"/>
      <c r="C2643" s="67" t="str">
        <f ca="1">IF(OFFSET(Zdroj!AO$16,A2637-1,0)=0,"",CONCATENATE("B",$A$2," - ",Zdroj!$AO$15))</f>
        <v/>
      </c>
      <c r="D2643" s="65" t="str">
        <f ca="1">IF(C2643="","",CONCATENATE(OFFSET(Zdroj!AO$16,A2637-1,0)))</f>
        <v/>
      </c>
      <c r="E2643" s="34" t="str">
        <f ca="1">IF(C2643="","",OFFSET(Zdroj!AP$16,A2637-1,0))</f>
        <v/>
      </c>
      <c r="F2643" s="157" t="str">
        <f t="shared" ref="F2643" ca="1" si="614">IF(SUM(E2643:E2651)=0,"",SUM(E2643:E2651))</f>
        <v/>
      </c>
      <c r="G2643" s="158"/>
    </row>
    <row r="2644" spans="1:7" x14ac:dyDescent="0.25">
      <c r="B2644" s="159"/>
      <c r="C2644" s="67" t="str">
        <f ca="1">IF(OFFSET(Zdroj!AQ$16,A2637-1,0)=0,"",CONCATENATE("B",$A$2+1," - ",Zdroj!$AQ$15))</f>
        <v/>
      </c>
      <c r="D2644" s="65" t="str">
        <f ca="1">IF(C2644="","",CONCATENATE(OFFSET(Zdroj!AQ$16,A2637-1,0)))</f>
        <v/>
      </c>
      <c r="E2644" s="34" t="str">
        <f ca="1">IF(C2644="","",OFFSET(Zdroj!AR$16,A2637-1,0))</f>
        <v/>
      </c>
      <c r="F2644" s="157"/>
      <c r="G2644" s="158"/>
    </row>
    <row r="2645" spans="1:7" x14ac:dyDescent="0.25">
      <c r="B2645" s="159"/>
      <c r="C2645" s="67" t="str">
        <f ca="1">IF(OFFSET(Zdroj!AS$16,A2637-1,0)=0,"",CONCATENATE("B",$A$2+2," - ",Zdroj!$AS$15))</f>
        <v/>
      </c>
      <c r="D2645" s="65" t="str">
        <f ca="1">IF(C2645="","",CONCATENATE(OFFSET(Zdroj!AS$16,A2637-1,0)))</f>
        <v/>
      </c>
      <c r="E2645" s="34" t="str">
        <f ca="1">IF(C2645="","",OFFSET(Zdroj!AT$16,A2637-1,0))</f>
        <v/>
      </c>
      <c r="F2645" s="157"/>
      <c r="G2645" s="158"/>
    </row>
    <row r="2646" spans="1:7" x14ac:dyDescent="0.25">
      <c r="B2646" s="159"/>
      <c r="C2646" s="67" t="str">
        <f ca="1">IF(OFFSET(Zdroj!AU$16,A2637-1,0)=0,"",CONCATENATE("B",$A$2+3," - ",Zdroj!$AU$15))</f>
        <v/>
      </c>
      <c r="D2646" s="65" t="str">
        <f ca="1">IF(C2646="","",CONCATENATE(OFFSET(Zdroj!AU$16,A2637-1,0)))</f>
        <v/>
      </c>
      <c r="E2646" s="34" t="str">
        <f ca="1">IF(C2646="","",OFFSET(Zdroj!AV$16,A2637-1,0))</f>
        <v/>
      </c>
      <c r="F2646" s="157"/>
      <c r="G2646" s="158"/>
    </row>
    <row r="2647" spans="1:7" x14ac:dyDescent="0.25">
      <c r="B2647" s="159"/>
      <c r="C2647" s="67" t="str">
        <f ca="1">IF(OFFSET(Zdroj!AW$16,A2637-1,0)=0,"",CONCATENATE("B",$A$2+4," - ",Zdroj!$AW$15))</f>
        <v/>
      </c>
      <c r="D2647" s="65" t="str">
        <f ca="1">IF(C2647="","",CONCATENATE(OFFSET(Zdroj!AW$16,A2637-1,0)))</f>
        <v/>
      </c>
      <c r="E2647" s="34" t="str">
        <f ca="1">IF(C2647="","",OFFSET(Zdroj!AX$16,A2637-1,0))</f>
        <v/>
      </c>
      <c r="F2647" s="157"/>
      <c r="G2647" s="158"/>
    </row>
    <row r="2648" spans="1:7" x14ac:dyDescent="0.25">
      <c r="B2648" s="159"/>
      <c r="C2648" s="67" t="str">
        <f ca="1">IF(OFFSET(Zdroj!AY$16,A2637-1,0)=0,"",CONCATENATE("B",$A$2+5," - ",Zdroj!$AY$15))</f>
        <v/>
      </c>
      <c r="D2648" s="65" t="str">
        <f ca="1">IF(C2648="","",CONCATENATE(OFFSET(Zdroj!AY$16,A2637-1,0)))</f>
        <v/>
      </c>
      <c r="E2648" s="34" t="str">
        <f ca="1">IF(C2648="","",OFFSET(Zdroj!AZ$16,A2637-1,0))</f>
        <v/>
      </c>
      <c r="F2648" s="157"/>
      <c r="G2648" s="158"/>
    </row>
    <row r="2649" spans="1:7" x14ac:dyDescent="0.25">
      <c r="B2649" s="159"/>
      <c r="C2649" s="67" t="str">
        <f ca="1">IF(OFFSET(Zdroj!BA$16,A2637-1,0)=0,"",CONCATENATE("B",$A$2+6," - ",Zdroj!$BA$15))</f>
        <v/>
      </c>
      <c r="D2649" s="65" t="str">
        <f ca="1">IF(C2649="","",CONCATENATE(OFFSET(Zdroj!BA$16,A2637-1,0)))</f>
        <v/>
      </c>
      <c r="E2649" s="34" t="str">
        <f ca="1">IF(C2649="","",OFFSET(Zdroj!BB$16,A2637-1,0))</f>
        <v/>
      </c>
      <c r="F2649" s="157"/>
      <c r="G2649" s="158"/>
    </row>
    <row r="2650" spans="1:7" x14ac:dyDescent="0.25">
      <c r="B2650" s="159"/>
      <c r="C2650" s="67" t="str">
        <f ca="1">IF(OFFSET(Zdroj!BC$16,A2637-1,0)=0,"",CONCATENATE("B",$A$2+7," - ",Zdroj!$BC$15))</f>
        <v/>
      </c>
      <c r="D2650" s="65" t="str">
        <f ca="1">IF(C2650="","",CONCATENATE(OFFSET(Zdroj!BC$16,A2637-1,0)))</f>
        <v/>
      </c>
      <c r="E2650" s="34" t="str">
        <f ca="1">IF(C2650="","",OFFSET(Zdroj!BD$16,A2637-1,0))</f>
        <v/>
      </c>
      <c r="F2650" s="157"/>
      <c r="G2650" s="158"/>
    </row>
    <row r="2651" spans="1:7" x14ac:dyDescent="0.25">
      <c r="B2651" s="159"/>
      <c r="C2651" s="67" t="str">
        <f ca="1">IF(OFFSET(Zdroj!BE$16,A2637-1,0)=0,"",CONCATENATE("B",$A$2+8," - ",Zdroj!$BE$15))</f>
        <v/>
      </c>
      <c r="D2651" s="65" t="str">
        <f ca="1">IF(C2651="","",CONCATENATE(OFFSET(Zdroj!BE$16,A2637-1,0)))</f>
        <v/>
      </c>
      <c r="E2651" s="34" t="str">
        <f ca="1">IF(C2651="","",OFFSET(Zdroj!BF$16,A2637-1,0))</f>
        <v/>
      </c>
      <c r="F2651" s="157"/>
      <c r="G2651" s="158"/>
    </row>
    <row r="2652" spans="1:7" x14ac:dyDescent="0.25">
      <c r="B2652" s="159"/>
      <c r="C2652" s="67" t="str">
        <f ca="1">IF(OFFSET(Zdroj!BG$16,A2637-1,0)=0,"",CONCATENATE("C",$A$2," - ",Zdroj!$BG$15))</f>
        <v/>
      </c>
      <c r="D2652" s="65" t="str">
        <f ca="1">IF(C2652="","",CONCATENATE(OFFSET(Zdroj!BG$16,A2637-1,0)))</f>
        <v/>
      </c>
      <c r="E2652" s="34" t="str">
        <f ca="1">IF(C2652="","",OFFSET(Zdroj!BH$16,A2637-1,0))</f>
        <v/>
      </c>
      <c r="F2652" s="157" t="str">
        <f t="shared" ref="F2652" ca="1" si="615">IF(SUM(E2652:E2653)=0,"",SUM(E2652:E2653))</f>
        <v/>
      </c>
      <c r="G2652" s="158"/>
    </row>
    <row r="2653" spans="1:7" x14ac:dyDescent="0.25">
      <c r="B2653" s="159"/>
      <c r="C2653" s="67" t="str">
        <f ca="1">IF(OFFSET(Zdroj!BI$16,A2637-1,0)=0,"",CONCATENATE("C",$A$2+1," - ",Zdroj!$BI$15))</f>
        <v/>
      </c>
      <c r="D2653" s="65" t="str">
        <f ca="1">IF(C2653="","",CONCATENATE(OFFSET(Zdroj!BI$16,A2637-1,0)))</f>
        <v/>
      </c>
      <c r="E2653" s="34" t="str">
        <f ca="1">IF(C2653="","",OFFSET(Zdroj!BJ$16,A2637-1,0))</f>
        <v/>
      </c>
      <c r="F2653" s="157"/>
      <c r="G2653" s="158"/>
    </row>
    <row r="2654" spans="1:7" x14ac:dyDescent="0.25">
      <c r="A2654">
        <f>SUM((ROW()+15)/17)</f>
        <v>157</v>
      </c>
      <c r="B2654" s="159" t="str">
        <f ca="1">IF(OFFSET(Zdroj!$B$16,A2654-1,0)&gt;0,CONCATENATE(A2654,"
","___ ","
",OFFSET(Zdroj!$B$16,A2654-1,0)),"")</f>
        <v/>
      </c>
      <c r="C2654" s="67" t="str">
        <f ca="1">IF(OFFSET(Zdroj!AI$16,A2654-1,0)=0,"",CONCATENATE("A",$A$2," - ",Zdroj!$AI$15))</f>
        <v/>
      </c>
      <c r="D2654" s="65" t="str">
        <f ca="1">IF(C2654="","",CONCATENATE(OFFSET(Zdroj!AI$16,A2654-1,0)," - ",OFFSET(Zdroj!BK$16,A2654-1,0)))</f>
        <v/>
      </c>
      <c r="E2654" s="34" t="str">
        <f ca="1">IF(C2654="","",OFFSET(Zdroj!BL$16,A2654-1,0))</f>
        <v/>
      </c>
      <c r="F2654" s="157" t="str">
        <f t="shared" ref="F2654" ca="1" si="616">IF(SUM(E2654:E2659)=0,"",SUM(E2654:E2659))</f>
        <v/>
      </c>
      <c r="G2654" s="158" t="str">
        <f t="shared" ref="G2654" ca="1" si="617">IF(SUM(E2654:E2670)=0,"",SUM(E2654:E2670))</f>
        <v/>
      </c>
    </row>
    <row r="2655" spans="1:7" x14ac:dyDescent="0.25">
      <c r="B2655" s="159"/>
      <c r="C2655" s="67" t="str">
        <f ca="1">IF(OFFSET(Zdroj!AJ$16,A2654-1,0)=0,"",CONCATENATE("A",$A$2+1," - ",Zdroj!$AJ$15))</f>
        <v/>
      </c>
      <c r="D2655" s="65" t="str">
        <f ca="1">IF(C2655="","",CONCATENATE(OFFSET(Zdroj!AJ$16,A2654-1,0)," - ",OFFSET(Zdroj!BM$16,A2654-1,0)))</f>
        <v/>
      </c>
      <c r="E2655" s="34" t="str">
        <f ca="1">IF(C2655="","",OFFSET(Zdroj!BN$16,A2654-1,0))</f>
        <v/>
      </c>
      <c r="F2655" s="157"/>
      <c r="G2655" s="158"/>
    </row>
    <row r="2656" spans="1:7" x14ac:dyDescent="0.25">
      <c r="B2656" s="159"/>
      <c r="C2656" s="67" t="str">
        <f ca="1">IF(OFFSET(Zdroj!AK$16,A2654-1,0)=0,"",CONCATENATE("A",$A$2+2," - ",Zdroj!$AK$15))</f>
        <v/>
      </c>
      <c r="D2656" s="65" t="str">
        <f ca="1">IF(C2656="","",CONCATENATE(OFFSET(Zdroj!AK$16,A2654-1,0)," - ",OFFSET(Zdroj!BO$16,A2654-1,0)))</f>
        <v/>
      </c>
      <c r="E2656" s="34" t="str">
        <f ca="1">IF(C2656="","",OFFSET(Zdroj!BP$16,A2654-1,0))</f>
        <v/>
      </c>
      <c r="F2656" s="157"/>
      <c r="G2656" s="158"/>
    </row>
    <row r="2657" spans="1:7" x14ac:dyDescent="0.25">
      <c r="B2657" s="159"/>
      <c r="C2657" s="67" t="str">
        <f ca="1">IF(OFFSET(Zdroj!AL$16,A2654-1,0)=0,"",CONCATENATE("A",$A$2+3," - ",Zdroj!$AL$15))</f>
        <v/>
      </c>
      <c r="D2657" s="65" t="str">
        <f ca="1">IF(C2657="","",CONCATENATE(OFFSET(Zdroj!AL$16,A2654-1,0)," - ",OFFSET(Zdroj!BQ$16,A2654-1,0)))</f>
        <v/>
      </c>
      <c r="E2657" s="34" t="str">
        <f ca="1">IF(C2657="","",OFFSET(Zdroj!BR$16,A2654-1,0))</f>
        <v/>
      </c>
      <c r="F2657" s="157"/>
      <c r="G2657" s="158"/>
    </row>
    <row r="2658" spans="1:7" x14ac:dyDescent="0.25">
      <c r="B2658" s="159"/>
      <c r="C2658" s="67" t="str">
        <f ca="1">IF(OFFSET(Zdroj!AM$16,A2654-1,0)=0,"",CONCATENATE("A",$A$2+4," - ",Zdroj!$AM$15))</f>
        <v/>
      </c>
      <c r="D2658" s="65" t="str">
        <f ca="1">IF(C2658="","",CONCATENATE(OFFSET(Zdroj!AM$16,A2654-1,0)," - ",OFFSET(Zdroj!BS$16,A2654-1,0)))</f>
        <v/>
      </c>
      <c r="E2658" s="34" t="str">
        <f ca="1">IF(C2658="","",OFFSET(Zdroj!BT$16,A2654-1,0))</f>
        <v/>
      </c>
      <c r="F2658" s="157"/>
      <c r="G2658" s="158"/>
    </row>
    <row r="2659" spans="1:7" x14ac:dyDescent="0.25">
      <c r="B2659" s="159"/>
      <c r="C2659" s="67" t="str">
        <f ca="1">IF(OFFSET(Zdroj!AN$16,A2654-1,0)=0,"",CONCATENATE("A",$A$2+5," - ",Zdroj!$AN$15))</f>
        <v/>
      </c>
      <c r="D2659" s="65" t="str">
        <f ca="1">IF(C2659="","",CONCATENATE(OFFSET(Zdroj!AN$16,A2654-1,0)," - ",OFFSET(Zdroj!BU$16,A2654-1,0)))</f>
        <v/>
      </c>
      <c r="E2659" s="34" t="str">
        <f ca="1">IF(C2659="","",OFFSET(Zdroj!BV$16,A2654-1,0))</f>
        <v/>
      </c>
      <c r="F2659" s="157"/>
      <c r="G2659" s="158"/>
    </row>
    <row r="2660" spans="1:7" x14ac:dyDescent="0.25">
      <c r="B2660" s="159"/>
      <c r="C2660" s="67" t="str">
        <f ca="1">IF(OFFSET(Zdroj!AO$16,A2654-1,0)=0,"",CONCATENATE("B",$A$2," - ",Zdroj!$AO$15))</f>
        <v/>
      </c>
      <c r="D2660" s="65" t="str">
        <f ca="1">IF(C2660="","",CONCATENATE(OFFSET(Zdroj!AO$16,A2654-1,0)))</f>
        <v/>
      </c>
      <c r="E2660" s="34" t="str">
        <f ca="1">IF(C2660="","",OFFSET(Zdroj!AP$16,A2654-1,0))</f>
        <v/>
      </c>
      <c r="F2660" s="157" t="str">
        <f t="shared" ref="F2660" ca="1" si="618">IF(SUM(E2660:E2668)=0,"",SUM(E2660:E2668))</f>
        <v/>
      </c>
      <c r="G2660" s="158"/>
    </row>
    <row r="2661" spans="1:7" x14ac:dyDescent="0.25">
      <c r="B2661" s="159"/>
      <c r="C2661" s="67" t="str">
        <f ca="1">IF(OFFSET(Zdroj!AQ$16,A2654-1,0)=0,"",CONCATENATE("B",$A$2+1," - ",Zdroj!$AQ$15))</f>
        <v/>
      </c>
      <c r="D2661" s="65" t="str">
        <f ca="1">IF(C2661="","",CONCATENATE(OFFSET(Zdroj!AQ$16,A2654-1,0)))</f>
        <v/>
      </c>
      <c r="E2661" s="34" t="str">
        <f ca="1">IF(C2661="","",OFFSET(Zdroj!AR$16,A2654-1,0))</f>
        <v/>
      </c>
      <c r="F2661" s="157"/>
      <c r="G2661" s="158"/>
    </row>
    <row r="2662" spans="1:7" x14ac:dyDescent="0.25">
      <c r="B2662" s="159"/>
      <c r="C2662" s="67" t="str">
        <f ca="1">IF(OFFSET(Zdroj!AS$16,A2654-1,0)=0,"",CONCATENATE("B",$A$2+2," - ",Zdroj!$AS$15))</f>
        <v/>
      </c>
      <c r="D2662" s="65" t="str">
        <f ca="1">IF(C2662="","",CONCATENATE(OFFSET(Zdroj!AS$16,A2654-1,0)))</f>
        <v/>
      </c>
      <c r="E2662" s="34" t="str">
        <f ca="1">IF(C2662="","",OFFSET(Zdroj!AT$16,A2654-1,0))</f>
        <v/>
      </c>
      <c r="F2662" s="157"/>
      <c r="G2662" s="158"/>
    </row>
    <row r="2663" spans="1:7" x14ac:dyDescent="0.25">
      <c r="B2663" s="159"/>
      <c r="C2663" s="67" t="str">
        <f ca="1">IF(OFFSET(Zdroj!AU$16,A2654-1,0)=0,"",CONCATENATE("B",$A$2+3," - ",Zdroj!$AU$15))</f>
        <v/>
      </c>
      <c r="D2663" s="65" t="str">
        <f ca="1">IF(C2663="","",CONCATENATE(OFFSET(Zdroj!AU$16,A2654-1,0)))</f>
        <v/>
      </c>
      <c r="E2663" s="34" t="str">
        <f ca="1">IF(C2663="","",OFFSET(Zdroj!AV$16,A2654-1,0))</f>
        <v/>
      </c>
      <c r="F2663" s="157"/>
      <c r="G2663" s="158"/>
    </row>
    <row r="2664" spans="1:7" x14ac:dyDescent="0.25">
      <c r="B2664" s="159"/>
      <c r="C2664" s="67" t="str">
        <f ca="1">IF(OFFSET(Zdroj!AW$16,A2654-1,0)=0,"",CONCATENATE("B",$A$2+4," - ",Zdroj!$AW$15))</f>
        <v/>
      </c>
      <c r="D2664" s="65" t="str">
        <f ca="1">IF(C2664="","",CONCATENATE(OFFSET(Zdroj!AW$16,A2654-1,0)))</f>
        <v/>
      </c>
      <c r="E2664" s="34" t="str">
        <f ca="1">IF(C2664="","",OFFSET(Zdroj!AX$16,A2654-1,0))</f>
        <v/>
      </c>
      <c r="F2664" s="157"/>
      <c r="G2664" s="158"/>
    </row>
    <row r="2665" spans="1:7" x14ac:dyDescent="0.25">
      <c r="B2665" s="159"/>
      <c r="C2665" s="67" t="str">
        <f ca="1">IF(OFFSET(Zdroj!AY$16,A2654-1,0)=0,"",CONCATENATE("B",$A$2+5," - ",Zdroj!$AY$15))</f>
        <v/>
      </c>
      <c r="D2665" s="65" t="str">
        <f ca="1">IF(C2665="","",CONCATENATE(OFFSET(Zdroj!AY$16,A2654-1,0)))</f>
        <v/>
      </c>
      <c r="E2665" s="34" t="str">
        <f ca="1">IF(C2665="","",OFFSET(Zdroj!AZ$16,A2654-1,0))</f>
        <v/>
      </c>
      <c r="F2665" s="157"/>
      <c r="G2665" s="158"/>
    </row>
    <row r="2666" spans="1:7" x14ac:dyDescent="0.25">
      <c r="B2666" s="159"/>
      <c r="C2666" s="67" t="str">
        <f ca="1">IF(OFFSET(Zdroj!BA$16,A2654-1,0)=0,"",CONCATENATE("B",$A$2+6," - ",Zdroj!$BA$15))</f>
        <v/>
      </c>
      <c r="D2666" s="65" t="str">
        <f ca="1">IF(C2666="","",CONCATENATE(OFFSET(Zdroj!BA$16,A2654-1,0)))</f>
        <v/>
      </c>
      <c r="E2666" s="34" t="str">
        <f ca="1">IF(C2666="","",OFFSET(Zdroj!BB$16,A2654-1,0))</f>
        <v/>
      </c>
      <c r="F2666" s="157"/>
      <c r="G2666" s="158"/>
    </row>
    <row r="2667" spans="1:7" x14ac:dyDescent="0.25">
      <c r="B2667" s="159"/>
      <c r="C2667" s="67" t="str">
        <f ca="1">IF(OFFSET(Zdroj!BC$16,A2654-1,0)=0,"",CONCATENATE("B",$A$2+7," - ",Zdroj!$BC$15))</f>
        <v/>
      </c>
      <c r="D2667" s="65" t="str">
        <f ca="1">IF(C2667="","",CONCATENATE(OFFSET(Zdroj!BC$16,A2654-1,0)))</f>
        <v/>
      </c>
      <c r="E2667" s="34" t="str">
        <f ca="1">IF(C2667="","",OFFSET(Zdroj!BD$16,A2654-1,0))</f>
        <v/>
      </c>
      <c r="F2667" s="157"/>
      <c r="G2667" s="158"/>
    </row>
    <row r="2668" spans="1:7" x14ac:dyDescent="0.25">
      <c r="B2668" s="159"/>
      <c r="C2668" s="67" t="str">
        <f ca="1">IF(OFFSET(Zdroj!BE$16,A2654-1,0)=0,"",CONCATENATE("B",$A$2+8," - ",Zdroj!$BE$15))</f>
        <v/>
      </c>
      <c r="D2668" s="65" t="str">
        <f ca="1">IF(C2668="","",CONCATENATE(OFFSET(Zdroj!BE$16,A2654-1,0)))</f>
        <v/>
      </c>
      <c r="E2668" s="34" t="str">
        <f ca="1">IF(C2668="","",OFFSET(Zdroj!BF$16,A2654-1,0))</f>
        <v/>
      </c>
      <c r="F2668" s="157"/>
      <c r="G2668" s="158"/>
    </row>
    <row r="2669" spans="1:7" x14ac:dyDescent="0.25">
      <c r="B2669" s="159"/>
      <c r="C2669" s="67" t="str">
        <f ca="1">IF(OFFSET(Zdroj!BG$16,A2654-1,0)=0,"",CONCATENATE("C",$A$2," - ",Zdroj!$BG$15))</f>
        <v/>
      </c>
      <c r="D2669" s="65" t="str">
        <f ca="1">IF(C2669="","",CONCATENATE(OFFSET(Zdroj!BG$16,A2654-1,0)))</f>
        <v/>
      </c>
      <c r="E2669" s="34" t="str">
        <f ca="1">IF(C2669="","",OFFSET(Zdroj!BH$16,A2654-1,0))</f>
        <v/>
      </c>
      <c r="F2669" s="157" t="str">
        <f t="shared" ref="F2669" ca="1" si="619">IF(SUM(E2669:E2670)=0,"",SUM(E2669:E2670))</f>
        <v/>
      </c>
      <c r="G2669" s="158"/>
    </row>
    <row r="2670" spans="1:7" x14ac:dyDescent="0.25">
      <c r="B2670" s="159"/>
      <c r="C2670" s="67" t="str">
        <f ca="1">IF(OFFSET(Zdroj!BI$16,A2654-1,0)=0,"",CONCATENATE("C",$A$2+1," - ",Zdroj!$BI$15))</f>
        <v/>
      </c>
      <c r="D2670" s="65" t="str">
        <f ca="1">IF(C2670="","",CONCATENATE(OFFSET(Zdroj!BI$16,A2654-1,0)))</f>
        <v/>
      </c>
      <c r="E2670" s="34" t="str">
        <f ca="1">IF(C2670="","",OFFSET(Zdroj!BJ$16,A2654-1,0))</f>
        <v/>
      </c>
      <c r="F2670" s="157"/>
      <c r="G2670" s="158"/>
    </row>
    <row r="2671" spans="1:7" x14ac:dyDescent="0.25">
      <c r="A2671">
        <f>SUM((ROW()+15)/17)</f>
        <v>158</v>
      </c>
      <c r="B2671" s="159" t="str">
        <f ca="1">IF(OFFSET(Zdroj!$B$16,A2671-1,0)&gt;0,CONCATENATE(A2671,"
","___ ","
",OFFSET(Zdroj!$B$16,A2671-1,0)),"")</f>
        <v/>
      </c>
      <c r="C2671" s="67" t="str">
        <f ca="1">IF(OFFSET(Zdroj!AI$16,A2671-1,0)=0,"",CONCATENATE("A",$A$2," - ",Zdroj!$AI$15))</f>
        <v/>
      </c>
      <c r="D2671" s="65" t="str">
        <f ca="1">IF(C2671="","",CONCATENATE(OFFSET(Zdroj!AI$16,A2671-1,0)," - ",OFFSET(Zdroj!BK$16,A2671-1,0)))</f>
        <v/>
      </c>
      <c r="E2671" s="34" t="str">
        <f ca="1">IF(C2671="","",OFFSET(Zdroj!BL$16,A2671-1,0))</f>
        <v/>
      </c>
      <c r="F2671" s="157" t="str">
        <f t="shared" ref="F2671" ca="1" si="620">IF(SUM(E2671:E2676)=0,"",SUM(E2671:E2676))</f>
        <v/>
      </c>
      <c r="G2671" s="158" t="str">
        <f t="shared" ref="G2671" ca="1" si="621">IF(SUM(E2671:E2687)=0,"",SUM(E2671:E2687))</f>
        <v/>
      </c>
    </row>
    <row r="2672" spans="1:7" x14ac:dyDescent="0.25">
      <c r="B2672" s="159"/>
      <c r="C2672" s="67" t="str">
        <f ca="1">IF(OFFSET(Zdroj!AJ$16,A2671-1,0)=0,"",CONCATENATE("A",$A$2+1," - ",Zdroj!$AJ$15))</f>
        <v/>
      </c>
      <c r="D2672" s="65" t="str">
        <f ca="1">IF(C2672="","",CONCATENATE(OFFSET(Zdroj!AJ$16,A2671-1,0)," - ",OFFSET(Zdroj!BM$16,A2671-1,0)))</f>
        <v/>
      </c>
      <c r="E2672" s="34" t="str">
        <f ca="1">IF(C2672="","",OFFSET(Zdroj!BN$16,A2671-1,0))</f>
        <v/>
      </c>
      <c r="F2672" s="157"/>
      <c r="G2672" s="158"/>
    </row>
    <row r="2673" spans="1:7" x14ac:dyDescent="0.25">
      <c r="B2673" s="159"/>
      <c r="C2673" s="67" t="str">
        <f ca="1">IF(OFFSET(Zdroj!AK$16,A2671-1,0)=0,"",CONCATENATE("A",$A$2+2," - ",Zdroj!$AK$15))</f>
        <v/>
      </c>
      <c r="D2673" s="65" t="str">
        <f ca="1">IF(C2673="","",CONCATENATE(OFFSET(Zdroj!AK$16,A2671-1,0)," - ",OFFSET(Zdroj!BO$16,A2671-1,0)))</f>
        <v/>
      </c>
      <c r="E2673" s="34" t="str">
        <f ca="1">IF(C2673="","",OFFSET(Zdroj!BP$16,A2671-1,0))</f>
        <v/>
      </c>
      <c r="F2673" s="157"/>
      <c r="G2673" s="158"/>
    </row>
    <row r="2674" spans="1:7" x14ac:dyDescent="0.25">
      <c r="B2674" s="159"/>
      <c r="C2674" s="67" t="str">
        <f ca="1">IF(OFFSET(Zdroj!AL$16,A2671-1,0)=0,"",CONCATENATE("A",$A$2+3," - ",Zdroj!$AL$15))</f>
        <v/>
      </c>
      <c r="D2674" s="65" t="str">
        <f ca="1">IF(C2674="","",CONCATENATE(OFFSET(Zdroj!AL$16,A2671-1,0)," - ",OFFSET(Zdroj!BQ$16,A2671-1,0)))</f>
        <v/>
      </c>
      <c r="E2674" s="34" t="str">
        <f ca="1">IF(C2674="","",OFFSET(Zdroj!BR$16,A2671-1,0))</f>
        <v/>
      </c>
      <c r="F2674" s="157"/>
      <c r="G2674" s="158"/>
    </row>
    <row r="2675" spans="1:7" x14ac:dyDescent="0.25">
      <c r="B2675" s="159"/>
      <c r="C2675" s="67" t="str">
        <f ca="1">IF(OFFSET(Zdroj!AM$16,A2671-1,0)=0,"",CONCATENATE("A",$A$2+4," - ",Zdroj!$AM$15))</f>
        <v/>
      </c>
      <c r="D2675" s="65" t="str">
        <f ca="1">IF(C2675="","",CONCATENATE(OFFSET(Zdroj!AM$16,A2671-1,0)," - ",OFFSET(Zdroj!BS$16,A2671-1,0)))</f>
        <v/>
      </c>
      <c r="E2675" s="34" t="str">
        <f ca="1">IF(C2675="","",OFFSET(Zdroj!BT$16,A2671-1,0))</f>
        <v/>
      </c>
      <c r="F2675" s="157"/>
      <c r="G2675" s="158"/>
    </row>
    <row r="2676" spans="1:7" x14ac:dyDescent="0.25">
      <c r="B2676" s="159"/>
      <c r="C2676" s="67" t="str">
        <f ca="1">IF(OFFSET(Zdroj!AN$16,A2671-1,0)=0,"",CONCATENATE("A",$A$2+5," - ",Zdroj!$AN$15))</f>
        <v/>
      </c>
      <c r="D2676" s="65" t="str">
        <f ca="1">IF(C2676="","",CONCATENATE(OFFSET(Zdroj!AN$16,A2671-1,0)," - ",OFFSET(Zdroj!BU$16,A2671-1,0)))</f>
        <v/>
      </c>
      <c r="E2676" s="34" t="str">
        <f ca="1">IF(C2676="","",OFFSET(Zdroj!BV$16,A2671-1,0))</f>
        <v/>
      </c>
      <c r="F2676" s="157"/>
      <c r="G2676" s="158"/>
    </row>
    <row r="2677" spans="1:7" x14ac:dyDescent="0.25">
      <c r="B2677" s="159"/>
      <c r="C2677" s="67" t="str">
        <f ca="1">IF(OFFSET(Zdroj!AO$16,A2671-1,0)=0,"",CONCATENATE("B",$A$2," - ",Zdroj!$AO$15))</f>
        <v/>
      </c>
      <c r="D2677" s="65" t="str">
        <f ca="1">IF(C2677="","",CONCATENATE(OFFSET(Zdroj!AO$16,A2671-1,0)))</f>
        <v/>
      </c>
      <c r="E2677" s="34" t="str">
        <f ca="1">IF(C2677="","",OFFSET(Zdroj!AP$16,A2671-1,0))</f>
        <v/>
      </c>
      <c r="F2677" s="157" t="str">
        <f t="shared" ref="F2677" ca="1" si="622">IF(SUM(E2677:E2685)=0,"",SUM(E2677:E2685))</f>
        <v/>
      </c>
      <c r="G2677" s="158"/>
    </row>
    <row r="2678" spans="1:7" x14ac:dyDescent="0.25">
      <c r="B2678" s="159"/>
      <c r="C2678" s="67" t="str">
        <f ca="1">IF(OFFSET(Zdroj!AQ$16,A2671-1,0)=0,"",CONCATENATE("B",$A$2+1," - ",Zdroj!$AQ$15))</f>
        <v/>
      </c>
      <c r="D2678" s="65" t="str">
        <f ca="1">IF(C2678="","",CONCATENATE(OFFSET(Zdroj!AQ$16,A2671-1,0)))</f>
        <v/>
      </c>
      <c r="E2678" s="34" t="str">
        <f ca="1">IF(C2678="","",OFFSET(Zdroj!AR$16,A2671-1,0))</f>
        <v/>
      </c>
      <c r="F2678" s="157"/>
      <c r="G2678" s="158"/>
    </row>
    <row r="2679" spans="1:7" x14ac:dyDescent="0.25">
      <c r="B2679" s="159"/>
      <c r="C2679" s="67" t="str">
        <f ca="1">IF(OFFSET(Zdroj!AS$16,A2671-1,0)=0,"",CONCATENATE("B",$A$2+2," - ",Zdroj!$AS$15))</f>
        <v/>
      </c>
      <c r="D2679" s="65" t="str">
        <f ca="1">IF(C2679="","",CONCATENATE(OFFSET(Zdroj!AS$16,A2671-1,0)))</f>
        <v/>
      </c>
      <c r="E2679" s="34" t="str">
        <f ca="1">IF(C2679="","",OFFSET(Zdroj!AT$16,A2671-1,0))</f>
        <v/>
      </c>
      <c r="F2679" s="157"/>
      <c r="G2679" s="158"/>
    </row>
    <row r="2680" spans="1:7" x14ac:dyDescent="0.25">
      <c r="B2680" s="159"/>
      <c r="C2680" s="67" t="str">
        <f ca="1">IF(OFFSET(Zdroj!AU$16,A2671-1,0)=0,"",CONCATENATE("B",$A$2+3," - ",Zdroj!$AU$15))</f>
        <v/>
      </c>
      <c r="D2680" s="65" t="str">
        <f ca="1">IF(C2680="","",CONCATENATE(OFFSET(Zdroj!AU$16,A2671-1,0)))</f>
        <v/>
      </c>
      <c r="E2680" s="34" t="str">
        <f ca="1">IF(C2680="","",OFFSET(Zdroj!AV$16,A2671-1,0))</f>
        <v/>
      </c>
      <c r="F2680" s="157"/>
      <c r="G2680" s="158"/>
    </row>
    <row r="2681" spans="1:7" x14ac:dyDescent="0.25">
      <c r="B2681" s="159"/>
      <c r="C2681" s="67" t="str">
        <f ca="1">IF(OFFSET(Zdroj!AW$16,A2671-1,0)=0,"",CONCATENATE("B",$A$2+4," - ",Zdroj!$AW$15))</f>
        <v/>
      </c>
      <c r="D2681" s="65" t="str">
        <f ca="1">IF(C2681="","",CONCATENATE(OFFSET(Zdroj!AW$16,A2671-1,0)))</f>
        <v/>
      </c>
      <c r="E2681" s="34" t="str">
        <f ca="1">IF(C2681="","",OFFSET(Zdroj!AX$16,A2671-1,0))</f>
        <v/>
      </c>
      <c r="F2681" s="157"/>
      <c r="G2681" s="158"/>
    </row>
    <row r="2682" spans="1:7" x14ac:dyDescent="0.25">
      <c r="B2682" s="159"/>
      <c r="C2682" s="67" t="str">
        <f ca="1">IF(OFFSET(Zdroj!AY$16,A2671-1,0)=0,"",CONCATENATE("B",$A$2+5," - ",Zdroj!$AY$15))</f>
        <v/>
      </c>
      <c r="D2682" s="65" t="str">
        <f ca="1">IF(C2682="","",CONCATENATE(OFFSET(Zdroj!AY$16,A2671-1,0)))</f>
        <v/>
      </c>
      <c r="E2682" s="34" t="str">
        <f ca="1">IF(C2682="","",OFFSET(Zdroj!AZ$16,A2671-1,0))</f>
        <v/>
      </c>
      <c r="F2682" s="157"/>
      <c r="G2682" s="158"/>
    </row>
    <row r="2683" spans="1:7" x14ac:dyDescent="0.25">
      <c r="B2683" s="159"/>
      <c r="C2683" s="67" t="str">
        <f ca="1">IF(OFFSET(Zdroj!BA$16,A2671-1,0)=0,"",CONCATENATE("B",$A$2+6," - ",Zdroj!$BA$15))</f>
        <v/>
      </c>
      <c r="D2683" s="65" t="str">
        <f ca="1">IF(C2683="","",CONCATENATE(OFFSET(Zdroj!BA$16,A2671-1,0)))</f>
        <v/>
      </c>
      <c r="E2683" s="34" t="str">
        <f ca="1">IF(C2683="","",OFFSET(Zdroj!BB$16,A2671-1,0))</f>
        <v/>
      </c>
      <c r="F2683" s="157"/>
      <c r="G2683" s="158"/>
    </row>
    <row r="2684" spans="1:7" x14ac:dyDescent="0.25">
      <c r="B2684" s="159"/>
      <c r="C2684" s="67" t="str">
        <f ca="1">IF(OFFSET(Zdroj!BC$16,A2671-1,0)=0,"",CONCATENATE("B",$A$2+7," - ",Zdroj!$BC$15))</f>
        <v/>
      </c>
      <c r="D2684" s="65" t="str">
        <f ca="1">IF(C2684="","",CONCATENATE(OFFSET(Zdroj!BC$16,A2671-1,0)))</f>
        <v/>
      </c>
      <c r="E2684" s="34" t="str">
        <f ca="1">IF(C2684="","",OFFSET(Zdroj!BD$16,A2671-1,0))</f>
        <v/>
      </c>
      <c r="F2684" s="157"/>
      <c r="G2684" s="158"/>
    </row>
    <row r="2685" spans="1:7" x14ac:dyDescent="0.25">
      <c r="B2685" s="159"/>
      <c r="C2685" s="67" t="str">
        <f ca="1">IF(OFFSET(Zdroj!BE$16,A2671-1,0)=0,"",CONCATENATE("B",$A$2+8," - ",Zdroj!$BE$15))</f>
        <v/>
      </c>
      <c r="D2685" s="65" t="str">
        <f ca="1">IF(C2685="","",CONCATENATE(OFFSET(Zdroj!BE$16,A2671-1,0)))</f>
        <v/>
      </c>
      <c r="E2685" s="34" t="str">
        <f ca="1">IF(C2685="","",OFFSET(Zdroj!BF$16,A2671-1,0))</f>
        <v/>
      </c>
      <c r="F2685" s="157"/>
      <c r="G2685" s="158"/>
    </row>
    <row r="2686" spans="1:7" x14ac:dyDescent="0.25">
      <c r="B2686" s="159"/>
      <c r="C2686" s="67" t="str">
        <f ca="1">IF(OFFSET(Zdroj!BG$16,A2671-1,0)=0,"",CONCATENATE("C",$A$2," - ",Zdroj!$BG$15))</f>
        <v/>
      </c>
      <c r="D2686" s="65" t="str">
        <f ca="1">IF(C2686="","",CONCATENATE(OFFSET(Zdroj!BG$16,A2671-1,0)))</f>
        <v/>
      </c>
      <c r="E2686" s="34" t="str">
        <f ca="1">IF(C2686="","",OFFSET(Zdroj!BH$16,A2671-1,0))</f>
        <v/>
      </c>
      <c r="F2686" s="157" t="str">
        <f t="shared" ref="F2686" ca="1" si="623">IF(SUM(E2686:E2687)=0,"",SUM(E2686:E2687))</f>
        <v/>
      </c>
      <c r="G2686" s="158"/>
    </row>
    <row r="2687" spans="1:7" x14ac:dyDescent="0.25">
      <c r="B2687" s="159"/>
      <c r="C2687" s="67" t="str">
        <f ca="1">IF(OFFSET(Zdroj!BI$16,A2671-1,0)=0,"",CONCATENATE("C",$A$2+1," - ",Zdroj!$BI$15))</f>
        <v/>
      </c>
      <c r="D2687" s="65" t="str">
        <f ca="1">IF(C2687="","",CONCATENATE(OFFSET(Zdroj!BI$16,A2671-1,0)))</f>
        <v/>
      </c>
      <c r="E2687" s="34" t="str">
        <f ca="1">IF(C2687="","",OFFSET(Zdroj!BJ$16,A2671-1,0))</f>
        <v/>
      </c>
      <c r="F2687" s="157"/>
      <c r="G2687" s="158"/>
    </row>
    <row r="2688" spans="1:7" x14ac:dyDescent="0.25">
      <c r="A2688">
        <f>SUM((ROW()+15)/17)</f>
        <v>159</v>
      </c>
      <c r="B2688" s="159" t="str">
        <f ca="1">IF(OFFSET(Zdroj!$B$16,A2688-1,0)&gt;0,CONCATENATE(A2688,"
","___ ","
",OFFSET(Zdroj!$B$16,A2688-1,0)),"")</f>
        <v/>
      </c>
      <c r="C2688" s="67" t="str">
        <f ca="1">IF(OFFSET(Zdroj!AI$16,A2688-1,0)=0,"",CONCATENATE("A",$A$2," - ",Zdroj!$AI$15))</f>
        <v/>
      </c>
      <c r="D2688" s="65" t="str">
        <f ca="1">IF(C2688="","",CONCATENATE(OFFSET(Zdroj!AI$16,A2688-1,0)," - ",OFFSET(Zdroj!BK$16,A2688-1,0)))</f>
        <v/>
      </c>
      <c r="E2688" s="34" t="str">
        <f ca="1">IF(C2688="","",OFFSET(Zdroj!BL$16,A2688-1,0))</f>
        <v/>
      </c>
      <c r="F2688" s="157" t="str">
        <f t="shared" ref="F2688" ca="1" si="624">IF(SUM(E2688:E2693)=0,"",SUM(E2688:E2693))</f>
        <v/>
      </c>
      <c r="G2688" s="158" t="str">
        <f t="shared" ref="G2688" ca="1" si="625">IF(SUM(E2688:E2704)=0,"",SUM(E2688:E2704))</f>
        <v/>
      </c>
    </row>
    <row r="2689" spans="2:7" x14ac:dyDescent="0.25">
      <c r="B2689" s="159"/>
      <c r="C2689" s="67" t="str">
        <f ca="1">IF(OFFSET(Zdroj!AJ$16,A2688-1,0)=0,"",CONCATENATE("A",$A$2+1," - ",Zdroj!$AJ$15))</f>
        <v/>
      </c>
      <c r="D2689" s="65" t="str">
        <f ca="1">IF(C2689="","",CONCATENATE(OFFSET(Zdroj!AJ$16,A2688-1,0)," - ",OFFSET(Zdroj!BM$16,A2688-1,0)))</f>
        <v/>
      </c>
      <c r="E2689" s="34" t="str">
        <f ca="1">IF(C2689="","",OFFSET(Zdroj!BN$16,A2688-1,0))</f>
        <v/>
      </c>
      <c r="F2689" s="157"/>
      <c r="G2689" s="158"/>
    </row>
    <row r="2690" spans="2:7" x14ac:dyDescent="0.25">
      <c r="B2690" s="159"/>
      <c r="C2690" s="67" t="str">
        <f ca="1">IF(OFFSET(Zdroj!AK$16,A2688-1,0)=0,"",CONCATENATE("A",$A$2+2," - ",Zdroj!$AK$15))</f>
        <v/>
      </c>
      <c r="D2690" s="65" t="str">
        <f ca="1">IF(C2690="","",CONCATENATE(OFFSET(Zdroj!AK$16,A2688-1,0)," - ",OFFSET(Zdroj!BO$16,A2688-1,0)))</f>
        <v/>
      </c>
      <c r="E2690" s="34" t="str">
        <f ca="1">IF(C2690="","",OFFSET(Zdroj!BP$16,A2688-1,0))</f>
        <v/>
      </c>
      <c r="F2690" s="157"/>
      <c r="G2690" s="158"/>
    </row>
    <row r="2691" spans="2:7" x14ac:dyDescent="0.25">
      <c r="B2691" s="159"/>
      <c r="C2691" s="67" t="str">
        <f ca="1">IF(OFFSET(Zdroj!AL$16,A2688-1,0)=0,"",CONCATENATE("A",$A$2+3," - ",Zdroj!$AL$15))</f>
        <v/>
      </c>
      <c r="D2691" s="65" t="str">
        <f ca="1">IF(C2691="","",CONCATENATE(OFFSET(Zdroj!AL$16,A2688-1,0)," - ",OFFSET(Zdroj!BQ$16,A2688-1,0)))</f>
        <v/>
      </c>
      <c r="E2691" s="34" t="str">
        <f ca="1">IF(C2691="","",OFFSET(Zdroj!BR$16,A2688-1,0))</f>
        <v/>
      </c>
      <c r="F2691" s="157"/>
      <c r="G2691" s="158"/>
    </row>
    <row r="2692" spans="2:7" x14ac:dyDescent="0.25">
      <c r="B2692" s="159"/>
      <c r="C2692" s="67" t="str">
        <f ca="1">IF(OFFSET(Zdroj!AM$16,A2688-1,0)=0,"",CONCATENATE("A",$A$2+4," - ",Zdroj!$AM$15))</f>
        <v/>
      </c>
      <c r="D2692" s="65" t="str">
        <f ca="1">IF(C2692="","",CONCATENATE(OFFSET(Zdroj!AM$16,A2688-1,0)," - ",OFFSET(Zdroj!BS$16,A2688-1,0)))</f>
        <v/>
      </c>
      <c r="E2692" s="34" t="str">
        <f ca="1">IF(C2692="","",OFFSET(Zdroj!BT$16,A2688-1,0))</f>
        <v/>
      </c>
      <c r="F2692" s="157"/>
      <c r="G2692" s="158"/>
    </row>
    <row r="2693" spans="2:7" x14ac:dyDescent="0.25">
      <c r="B2693" s="159"/>
      <c r="C2693" s="67" t="str">
        <f ca="1">IF(OFFSET(Zdroj!AN$16,A2688-1,0)=0,"",CONCATENATE("A",$A$2+5," - ",Zdroj!$AN$15))</f>
        <v/>
      </c>
      <c r="D2693" s="65" t="str">
        <f ca="1">IF(C2693="","",CONCATENATE(OFFSET(Zdroj!AN$16,A2688-1,0)," - ",OFFSET(Zdroj!BU$16,A2688-1,0)))</f>
        <v/>
      </c>
      <c r="E2693" s="34" t="str">
        <f ca="1">IF(C2693="","",OFFSET(Zdroj!BV$16,A2688-1,0))</f>
        <v/>
      </c>
      <c r="F2693" s="157"/>
      <c r="G2693" s="158"/>
    </row>
    <row r="2694" spans="2:7" x14ac:dyDescent="0.25">
      <c r="B2694" s="159"/>
      <c r="C2694" s="67" t="str">
        <f ca="1">IF(OFFSET(Zdroj!AO$16,A2688-1,0)=0,"",CONCATENATE("B",$A$2," - ",Zdroj!$AO$15))</f>
        <v/>
      </c>
      <c r="D2694" s="65" t="str">
        <f ca="1">IF(C2694="","",CONCATENATE(OFFSET(Zdroj!AO$16,A2688-1,0)))</f>
        <v/>
      </c>
      <c r="E2694" s="34" t="str">
        <f ca="1">IF(C2694="","",OFFSET(Zdroj!AP$16,A2688-1,0))</f>
        <v/>
      </c>
      <c r="F2694" s="157" t="str">
        <f t="shared" ref="F2694" ca="1" si="626">IF(SUM(E2694:E2702)=0,"",SUM(E2694:E2702))</f>
        <v/>
      </c>
      <c r="G2694" s="158"/>
    </row>
    <row r="2695" spans="2:7" x14ac:dyDescent="0.25">
      <c r="B2695" s="159"/>
      <c r="C2695" s="67" t="str">
        <f ca="1">IF(OFFSET(Zdroj!AQ$16,A2688-1,0)=0,"",CONCATENATE("B",$A$2+1," - ",Zdroj!$AQ$15))</f>
        <v/>
      </c>
      <c r="D2695" s="65" t="str">
        <f ca="1">IF(C2695="","",CONCATENATE(OFFSET(Zdroj!AQ$16,A2688-1,0)))</f>
        <v/>
      </c>
      <c r="E2695" s="34" t="str">
        <f ca="1">IF(C2695="","",OFFSET(Zdroj!AR$16,A2688-1,0))</f>
        <v/>
      </c>
      <c r="F2695" s="157"/>
      <c r="G2695" s="158"/>
    </row>
    <row r="2696" spans="2:7" x14ac:dyDescent="0.25">
      <c r="B2696" s="159"/>
      <c r="C2696" s="67" t="str">
        <f ca="1">IF(OFFSET(Zdroj!AS$16,A2688-1,0)=0,"",CONCATENATE("B",$A$2+2," - ",Zdroj!$AS$15))</f>
        <v/>
      </c>
      <c r="D2696" s="65" t="str">
        <f ca="1">IF(C2696="","",CONCATENATE(OFFSET(Zdroj!AS$16,A2688-1,0)))</f>
        <v/>
      </c>
      <c r="E2696" s="34" t="str">
        <f ca="1">IF(C2696="","",OFFSET(Zdroj!AT$16,A2688-1,0))</f>
        <v/>
      </c>
      <c r="F2696" s="157"/>
      <c r="G2696" s="158"/>
    </row>
    <row r="2697" spans="2:7" x14ac:dyDescent="0.25">
      <c r="B2697" s="159"/>
      <c r="C2697" s="67" t="str">
        <f ca="1">IF(OFFSET(Zdroj!AU$16,A2688-1,0)=0,"",CONCATENATE("B",$A$2+3," - ",Zdroj!$AU$15))</f>
        <v/>
      </c>
      <c r="D2697" s="65" t="str">
        <f ca="1">IF(C2697="","",CONCATENATE(OFFSET(Zdroj!AU$16,A2688-1,0)))</f>
        <v/>
      </c>
      <c r="E2697" s="34" t="str">
        <f ca="1">IF(C2697="","",OFFSET(Zdroj!AV$16,A2688-1,0))</f>
        <v/>
      </c>
      <c r="F2697" s="157"/>
      <c r="G2697" s="158"/>
    </row>
    <row r="2698" spans="2:7" x14ac:dyDescent="0.25">
      <c r="B2698" s="159"/>
      <c r="C2698" s="67" t="str">
        <f ca="1">IF(OFFSET(Zdroj!AW$16,A2688-1,0)=0,"",CONCATENATE("B",$A$2+4," - ",Zdroj!$AW$15))</f>
        <v/>
      </c>
      <c r="D2698" s="65" t="str">
        <f ca="1">IF(C2698="","",CONCATENATE(OFFSET(Zdroj!AW$16,A2688-1,0)))</f>
        <v/>
      </c>
      <c r="E2698" s="34" t="str">
        <f ca="1">IF(C2698="","",OFFSET(Zdroj!AX$16,A2688-1,0))</f>
        <v/>
      </c>
      <c r="F2698" s="157"/>
      <c r="G2698" s="158"/>
    </row>
    <row r="2699" spans="2:7" x14ac:dyDescent="0.25">
      <c r="B2699" s="159"/>
      <c r="C2699" s="67" t="str">
        <f ca="1">IF(OFFSET(Zdroj!AY$16,A2688-1,0)=0,"",CONCATENATE("B",$A$2+5," - ",Zdroj!$AY$15))</f>
        <v/>
      </c>
      <c r="D2699" s="65" t="str">
        <f ca="1">IF(C2699="","",CONCATENATE(OFFSET(Zdroj!AY$16,A2688-1,0)))</f>
        <v/>
      </c>
      <c r="E2699" s="34" t="str">
        <f ca="1">IF(C2699="","",OFFSET(Zdroj!AZ$16,A2688-1,0))</f>
        <v/>
      </c>
      <c r="F2699" s="157"/>
      <c r="G2699" s="158"/>
    </row>
    <row r="2700" spans="2:7" x14ac:dyDescent="0.25">
      <c r="B2700" s="159"/>
      <c r="C2700" s="67" t="str">
        <f ca="1">IF(OFFSET(Zdroj!BA$16,A2688-1,0)=0,"",CONCATENATE("B",$A$2+6," - ",Zdroj!$BA$15))</f>
        <v/>
      </c>
      <c r="D2700" s="65" t="str">
        <f ca="1">IF(C2700="","",CONCATENATE(OFFSET(Zdroj!BA$16,A2688-1,0)))</f>
        <v/>
      </c>
      <c r="E2700" s="34" t="str">
        <f ca="1">IF(C2700="","",OFFSET(Zdroj!BB$16,A2688-1,0))</f>
        <v/>
      </c>
      <c r="F2700" s="157"/>
      <c r="G2700" s="158"/>
    </row>
    <row r="2701" spans="2:7" x14ac:dyDescent="0.25">
      <c r="B2701" s="159"/>
      <c r="C2701" s="67" t="str">
        <f ca="1">IF(OFFSET(Zdroj!BC$16,A2688-1,0)=0,"",CONCATENATE("B",$A$2+7," - ",Zdroj!$BC$15))</f>
        <v/>
      </c>
      <c r="D2701" s="65" t="str">
        <f ca="1">IF(C2701="","",CONCATENATE(OFFSET(Zdroj!BC$16,A2688-1,0)))</f>
        <v/>
      </c>
      <c r="E2701" s="34" t="str">
        <f ca="1">IF(C2701="","",OFFSET(Zdroj!BD$16,A2688-1,0))</f>
        <v/>
      </c>
      <c r="F2701" s="157"/>
      <c r="G2701" s="158"/>
    </row>
    <row r="2702" spans="2:7" x14ac:dyDescent="0.25">
      <c r="B2702" s="159"/>
      <c r="C2702" s="67" t="str">
        <f ca="1">IF(OFFSET(Zdroj!BE$16,A2688-1,0)=0,"",CONCATENATE("B",$A$2+8," - ",Zdroj!$BE$15))</f>
        <v/>
      </c>
      <c r="D2702" s="65" t="str">
        <f ca="1">IF(C2702="","",CONCATENATE(OFFSET(Zdroj!BE$16,A2688-1,0)))</f>
        <v/>
      </c>
      <c r="E2702" s="34" t="str">
        <f ca="1">IF(C2702="","",OFFSET(Zdroj!BF$16,A2688-1,0))</f>
        <v/>
      </c>
      <c r="F2702" s="157"/>
      <c r="G2702" s="158"/>
    </row>
    <row r="2703" spans="2:7" x14ac:dyDescent="0.25">
      <c r="B2703" s="159"/>
      <c r="C2703" s="67" t="str">
        <f ca="1">IF(OFFSET(Zdroj!BG$16,A2688-1,0)=0,"",CONCATENATE("C",$A$2," - ",Zdroj!$BG$15))</f>
        <v/>
      </c>
      <c r="D2703" s="65" t="str">
        <f ca="1">IF(C2703="","",CONCATENATE(OFFSET(Zdroj!BG$16,A2688-1,0)))</f>
        <v/>
      </c>
      <c r="E2703" s="34" t="str">
        <f ca="1">IF(C2703="","",OFFSET(Zdroj!BH$16,A2688-1,0))</f>
        <v/>
      </c>
      <c r="F2703" s="157" t="str">
        <f t="shared" ref="F2703" ca="1" si="627">IF(SUM(E2703:E2704)=0,"",SUM(E2703:E2704))</f>
        <v/>
      </c>
      <c r="G2703" s="158"/>
    </row>
    <row r="2704" spans="2:7" x14ac:dyDescent="0.25">
      <c r="B2704" s="159"/>
      <c r="C2704" s="67" t="str">
        <f ca="1">IF(OFFSET(Zdroj!BI$16,A2688-1,0)=0,"",CONCATENATE("C",$A$2+1," - ",Zdroj!$BI$15))</f>
        <v/>
      </c>
      <c r="D2704" s="65" t="str">
        <f ca="1">IF(C2704="","",CONCATENATE(OFFSET(Zdroj!BI$16,A2688-1,0)))</f>
        <v/>
      </c>
      <c r="E2704" s="34" t="str">
        <f ca="1">IF(C2704="","",OFFSET(Zdroj!BJ$16,A2688-1,0))</f>
        <v/>
      </c>
      <c r="F2704" s="157"/>
      <c r="G2704" s="158"/>
    </row>
    <row r="2705" spans="1:7" x14ac:dyDescent="0.25">
      <c r="A2705">
        <f>SUM((ROW()+15)/17)</f>
        <v>160</v>
      </c>
      <c r="B2705" s="159" t="str">
        <f ca="1">IF(OFFSET(Zdroj!$B$16,A2705-1,0)&gt;0,CONCATENATE(A2705,"
","___ ","
",OFFSET(Zdroj!$B$16,A2705-1,0)),"")</f>
        <v/>
      </c>
      <c r="C2705" s="67" t="str">
        <f ca="1">IF(OFFSET(Zdroj!AI$16,A2705-1,0)=0,"",CONCATENATE("A",$A$2," - ",Zdroj!$AI$15))</f>
        <v/>
      </c>
      <c r="D2705" s="65" t="str">
        <f ca="1">IF(C2705="","",CONCATENATE(OFFSET(Zdroj!AI$16,A2705-1,0)," - ",OFFSET(Zdroj!BK$16,A2705-1,0)))</f>
        <v/>
      </c>
      <c r="E2705" s="34" t="str">
        <f ca="1">IF(C2705="","",OFFSET(Zdroj!BL$16,A2705-1,0))</f>
        <v/>
      </c>
      <c r="F2705" s="157" t="str">
        <f t="shared" ref="F2705" ca="1" si="628">IF(SUM(E2705:E2710)=0,"",SUM(E2705:E2710))</f>
        <v/>
      </c>
      <c r="G2705" s="158" t="str">
        <f t="shared" ref="G2705" ca="1" si="629">IF(SUM(E2705:E2721)=0,"",SUM(E2705:E2721))</f>
        <v/>
      </c>
    </row>
    <row r="2706" spans="1:7" x14ac:dyDescent="0.25">
      <c r="B2706" s="159"/>
      <c r="C2706" s="67" t="str">
        <f ca="1">IF(OFFSET(Zdroj!AJ$16,A2705-1,0)=0,"",CONCATENATE("A",$A$2+1," - ",Zdroj!$AJ$15))</f>
        <v/>
      </c>
      <c r="D2706" s="65" t="str">
        <f ca="1">IF(C2706="","",CONCATENATE(OFFSET(Zdroj!AJ$16,A2705-1,0)," - ",OFFSET(Zdroj!BM$16,A2705-1,0)))</f>
        <v/>
      </c>
      <c r="E2706" s="34" t="str">
        <f ca="1">IF(C2706="","",OFFSET(Zdroj!BN$16,A2705-1,0))</f>
        <v/>
      </c>
      <c r="F2706" s="157"/>
      <c r="G2706" s="158"/>
    </row>
    <row r="2707" spans="1:7" x14ac:dyDescent="0.25">
      <c r="B2707" s="159"/>
      <c r="C2707" s="67" t="str">
        <f ca="1">IF(OFFSET(Zdroj!AK$16,A2705-1,0)=0,"",CONCATENATE("A",$A$2+2," - ",Zdroj!$AK$15))</f>
        <v/>
      </c>
      <c r="D2707" s="65" t="str">
        <f ca="1">IF(C2707="","",CONCATENATE(OFFSET(Zdroj!AK$16,A2705-1,0)," - ",OFFSET(Zdroj!BO$16,A2705-1,0)))</f>
        <v/>
      </c>
      <c r="E2707" s="34" t="str">
        <f ca="1">IF(C2707="","",OFFSET(Zdroj!BP$16,A2705-1,0))</f>
        <v/>
      </c>
      <c r="F2707" s="157"/>
      <c r="G2707" s="158"/>
    </row>
    <row r="2708" spans="1:7" x14ac:dyDescent="0.25">
      <c r="B2708" s="159"/>
      <c r="C2708" s="67" t="str">
        <f ca="1">IF(OFFSET(Zdroj!AL$16,A2705-1,0)=0,"",CONCATENATE("A",$A$2+3," - ",Zdroj!$AL$15))</f>
        <v/>
      </c>
      <c r="D2708" s="65" t="str">
        <f ca="1">IF(C2708="","",CONCATENATE(OFFSET(Zdroj!AL$16,A2705-1,0)," - ",OFFSET(Zdroj!BQ$16,A2705-1,0)))</f>
        <v/>
      </c>
      <c r="E2708" s="34" t="str">
        <f ca="1">IF(C2708="","",OFFSET(Zdroj!BR$16,A2705-1,0))</f>
        <v/>
      </c>
      <c r="F2708" s="157"/>
      <c r="G2708" s="158"/>
    </row>
    <row r="2709" spans="1:7" x14ac:dyDescent="0.25">
      <c r="B2709" s="159"/>
      <c r="C2709" s="67" t="str">
        <f ca="1">IF(OFFSET(Zdroj!AM$16,A2705-1,0)=0,"",CONCATENATE("A",$A$2+4," - ",Zdroj!$AM$15))</f>
        <v/>
      </c>
      <c r="D2709" s="65" t="str">
        <f ca="1">IF(C2709="","",CONCATENATE(OFFSET(Zdroj!AM$16,A2705-1,0)," - ",OFFSET(Zdroj!BS$16,A2705-1,0)))</f>
        <v/>
      </c>
      <c r="E2709" s="34" t="str">
        <f ca="1">IF(C2709="","",OFFSET(Zdroj!BT$16,A2705-1,0))</f>
        <v/>
      </c>
      <c r="F2709" s="157"/>
      <c r="G2709" s="158"/>
    </row>
    <row r="2710" spans="1:7" x14ac:dyDescent="0.25">
      <c r="B2710" s="159"/>
      <c r="C2710" s="67" t="str">
        <f ca="1">IF(OFFSET(Zdroj!AN$16,A2705-1,0)=0,"",CONCATENATE("A",$A$2+5," - ",Zdroj!$AN$15))</f>
        <v/>
      </c>
      <c r="D2710" s="65" t="str">
        <f ca="1">IF(C2710="","",CONCATENATE(OFFSET(Zdroj!AN$16,A2705-1,0)," - ",OFFSET(Zdroj!BU$16,A2705-1,0)))</f>
        <v/>
      </c>
      <c r="E2710" s="34" t="str">
        <f ca="1">IF(C2710="","",OFFSET(Zdroj!BV$16,A2705-1,0))</f>
        <v/>
      </c>
      <c r="F2710" s="157"/>
      <c r="G2710" s="158"/>
    </row>
    <row r="2711" spans="1:7" x14ac:dyDescent="0.25">
      <c r="B2711" s="159"/>
      <c r="C2711" s="67" t="str">
        <f ca="1">IF(OFFSET(Zdroj!AO$16,A2705-1,0)=0,"",CONCATENATE("B",$A$2," - ",Zdroj!$AO$15))</f>
        <v/>
      </c>
      <c r="D2711" s="65" t="str">
        <f ca="1">IF(C2711="","",CONCATENATE(OFFSET(Zdroj!AO$16,A2705-1,0)))</f>
        <v/>
      </c>
      <c r="E2711" s="34" t="str">
        <f ca="1">IF(C2711="","",OFFSET(Zdroj!AP$16,A2705-1,0))</f>
        <v/>
      </c>
      <c r="F2711" s="157" t="str">
        <f t="shared" ref="F2711" ca="1" si="630">IF(SUM(E2711:E2719)=0,"",SUM(E2711:E2719))</f>
        <v/>
      </c>
      <c r="G2711" s="158"/>
    </row>
    <row r="2712" spans="1:7" x14ac:dyDescent="0.25">
      <c r="B2712" s="159"/>
      <c r="C2712" s="67" t="str">
        <f ca="1">IF(OFFSET(Zdroj!AQ$16,A2705-1,0)=0,"",CONCATENATE("B",$A$2+1," - ",Zdroj!$AQ$15))</f>
        <v/>
      </c>
      <c r="D2712" s="65" t="str">
        <f ca="1">IF(C2712="","",CONCATENATE(OFFSET(Zdroj!AQ$16,A2705-1,0)))</f>
        <v/>
      </c>
      <c r="E2712" s="34" t="str">
        <f ca="1">IF(C2712="","",OFFSET(Zdroj!AR$16,A2705-1,0))</f>
        <v/>
      </c>
      <c r="F2712" s="157"/>
      <c r="G2712" s="158"/>
    </row>
    <row r="2713" spans="1:7" x14ac:dyDescent="0.25">
      <c r="B2713" s="159"/>
      <c r="C2713" s="67" t="str">
        <f ca="1">IF(OFFSET(Zdroj!AS$16,A2705-1,0)=0,"",CONCATENATE("B",$A$2+2," - ",Zdroj!$AS$15))</f>
        <v/>
      </c>
      <c r="D2713" s="65" t="str">
        <f ca="1">IF(C2713="","",CONCATENATE(OFFSET(Zdroj!AS$16,A2705-1,0)))</f>
        <v/>
      </c>
      <c r="E2713" s="34" t="str">
        <f ca="1">IF(C2713="","",OFFSET(Zdroj!AT$16,A2705-1,0))</f>
        <v/>
      </c>
      <c r="F2713" s="157"/>
      <c r="G2713" s="158"/>
    </row>
    <row r="2714" spans="1:7" x14ac:dyDescent="0.25">
      <c r="B2714" s="159"/>
      <c r="C2714" s="67" t="str">
        <f ca="1">IF(OFFSET(Zdroj!AU$16,A2705-1,0)=0,"",CONCATENATE("B",$A$2+3," - ",Zdroj!$AU$15))</f>
        <v/>
      </c>
      <c r="D2714" s="65" t="str">
        <f ca="1">IF(C2714="","",CONCATENATE(OFFSET(Zdroj!AU$16,A2705-1,0)))</f>
        <v/>
      </c>
      <c r="E2714" s="34" t="str">
        <f ca="1">IF(C2714="","",OFFSET(Zdroj!AV$16,A2705-1,0))</f>
        <v/>
      </c>
      <c r="F2714" s="157"/>
      <c r="G2714" s="158"/>
    </row>
    <row r="2715" spans="1:7" x14ac:dyDescent="0.25">
      <c r="B2715" s="159"/>
      <c r="C2715" s="67" t="str">
        <f ca="1">IF(OFFSET(Zdroj!AW$16,A2705-1,0)=0,"",CONCATENATE("B",$A$2+4," - ",Zdroj!$AW$15))</f>
        <v/>
      </c>
      <c r="D2715" s="65" t="str">
        <f ca="1">IF(C2715="","",CONCATENATE(OFFSET(Zdroj!AW$16,A2705-1,0)))</f>
        <v/>
      </c>
      <c r="E2715" s="34" t="str">
        <f ca="1">IF(C2715="","",OFFSET(Zdroj!AX$16,A2705-1,0))</f>
        <v/>
      </c>
      <c r="F2715" s="157"/>
      <c r="G2715" s="158"/>
    </row>
    <row r="2716" spans="1:7" x14ac:dyDescent="0.25">
      <c r="B2716" s="159"/>
      <c r="C2716" s="67" t="str">
        <f ca="1">IF(OFFSET(Zdroj!AY$16,A2705-1,0)=0,"",CONCATENATE("B",$A$2+5," - ",Zdroj!$AY$15))</f>
        <v/>
      </c>
      <c r="D2716" s="65" t="str">
        <f ca="1">IF(C2716="","",CONCATENATE(OFFSET(Zdroj!AY$16,A2705-1,0)))</f>
        <v/>
      </c>
      <c r="E2716" s="34" t="str">
        <f ca="1">IF(C2716="","",OFFSET(Zdroj!AZ$16,A2705-1,0))</f>
        <v/>
      </c>
      <c r="F2716" s="157"/>
      <c r="G2716" s="158"/>
    </row>
    <row r="2717" spans="1:7" x14ac:dyDescent="0.25">
      <c r="B2717" s="159"/>
      <c r="C2717" s="67" t="str">
        <f ca="1">IF(OFFSET(Zdroj!BA$16,A2705-1,0)=0,"",CONCATENATE("B",$A$2+6," - ",Zdroj!$BA$15))</f>
        <v/>
      </c>
      <c r="D2717" s="65" t="str">
        <f ca="1">IF(C2717="","",CONCATENATE(OFFSET(Zdroj!BA$16,A2705-1,0)))</f>
        <v/>
      </c>
      <c r="E2717" s="34" t="str">
        <f ca="1">IF(C2717="","",OFFSET(Zdroj!BB$16,A2705-1,0))</f>
        <v/>
      </c>
      <c r="F2717" s="157"/>
      <c r="G2717" s="158"/>
    </row>
    <row r="2718" spans="1:7" x14ac:dyDescent="0.25">
      <c r="B2718" s="159"/>
      <c r="C2718" s="67" t="str">
        <f ca="1">IF(OFFSET(Zdroj!BC$16,A2705-1,0)=0,"",CONCATENATE("B",$A$2+7," - ",Zdroj!$BC$15))</f>
        <v/>
      </c>
      <c r="D2718" s="65" t="str">
        <f ca="1">IF(C2718="","",CONCATENATE(OFFSET(Zdroj!BC$16,A2705-1,0)))</f>
        <v/>
      </c>
      <c r="E2718" s="34" t="str">
        <f ca="1">IF(C2718="","",OFFSET(Zdroj!BD$16,A2705-1,0))</f>
        <v/>
      </c>
      <c r="F2718" s="157"/>
      <c r="G2718" s="158"/>
    </row>
    <row r="2719" spans="1:7" x14ac:dyDescent="0.25">
      <c r="B2719" s="159"/>
      <c r="C2719" s="67" t="str">
        <f ca="1">IF(OFFSET(Zdroj!BE$16,A2705-1,0)=0,"",CONCATENATE("B",$A$2+8," - ",Zdroj!$BE$15))</f>
        <v/>
      </c>
      <c r="D2719" s="65" t="str">
        <f ca="1">IF(C2719="","",CONCATENATE(OFFSET(Zdroj!BE$16,A2705-1,0)))</f>
        <v/>
      </c>
      <c r="E2719" s="34" t="str">
        <f ca="1">IF(C2719="","",OFFSET(Zdroj!BF$16,A2705-1,0))</f>
        <v/>
      </c>
      <c r="F2719" s="157"/>
      <c r="G2719" s="158"/>
    </row>
    <row r="2720" spans="1:7" x14ac:dyDescent="0.25">
      <c r="B2720" s="159"/>
      <c r="C2720" s="67" t="str">
        <f ca="1">IF(OFFSET(Zdroj!BG$16,A2705-1,0)=0,"",CONCATENATE("C",$A$2," - ",Zdroj!$BG$15))</f>
        <v/>
      </c>
      <c r="D2720" s="65" t="str">
        <f ca="1">IF(C2720="","",CONCATENATE(OFFSET(Zdroj!BG$16,A2705-1,0)))</f>
        <v/>
      </c>
      <c r="E2720" s="34" t="str">
        <f ca="1">IF(C2720="","",OFFSET(Zdroj!BH$16,A2705-1,0))</f>
        <v/>
      </c>
      <c r="F2720" s="157" t="str">
        <f t="shared" ref="F2720" ca="1" si="631">IF(SUM(E2720:E2721)=0,"",SUM(E2720:E2721))</f>
        <v/>
      </c>
      <c r="G2720" s="158"/>
    </row>
    <row r="2721" spans="1:7" x14ac:dyDescent="0.25">
      <c r="B2721" s="159"/>
      <c r="C2721" s="67" t="str">
        <f ca="1">IF(OFFSET(Zdroj!BI$16,A2705-1,0)=0,"",CONCATENATE("C",$A$2+1," - ",Zdroj!$BI$15))</f>
        <v/>
      </c>
      <c r="D2721" s="65" t="str">
        <f ca="1">IF(C2721="","",CONCATENATE(OFFSET(Zdroj!BI$16,A2705-1,0)))</f>
        <v/>
      </c>
      <c r="E2721" s="34" t="str">
        <f ca="1">IF(C2721="","",OFFSET(Zdroj!BJ$16,A2705-1,0))</f>
        <v/>
      </c>
      <c r="F2721" s="157"/>
      <c r="G2721" s="158"/>
    </row>
    <row r="2722" spans="1:7" x14ac:dyDescent="0.25">
      <c r="A2722">
        <f>SUM((ROW()+15)/17)</f>
        <v>161</v>
      </c>
      <c r="B2722" s="159" t="str">
        <f ca="1">IF(OFFSET(Zdroj!$B$16,A2722-1,0)&gt;0,CONCATENATE(A2722,"
","___ ","
",OFFSET(Zdroj!$B$16,A2722-1,0)),"")</f>
        <v/>
      </c>
      <c r="C2722" s="67" t="str">
        <f ca="1">IF(OFFSET(Zdroj!AI$16,A2722-1,0)=0,"",CONCATENATE("A",$A$2," - ",Zdroj!$AI$15))</f>
        <v/>
      </c>
      <c r="D2722" s="65" t="str">
        <f ca="1">IF(C2722="","",CONCATENATE(OFFSET(Zdroj!AI$16,A2722-1,0)," - ",OFFSET(Zdroj!BK$16,A2722-1,0)))</f>
        <v/>
      </c>
      <c r="E2722" s="34" t="str">
        <f ca="1">IF(C2722="","",OFFSET(Zdroj!BL$16,A2722-1,0))</f>
        <v/>
      </c>
      <c r="F2722" s="157" t="str">
        <f t="shared" ref="F2722" ca="1" si="632">IF(SUM(E2722:E2727)=0,"",SUM(E2722:E2727))</f>
        <v/>
      </c>
      <c r="G2722" s="158" t="str">
        <f t="shared" ref="G2722" ca="1" si="633">IF(SUM(E2722:E2738)=0,"",SUM(E2722:E2738))</f>
        <v/>
      </c>
    </row>
    <row r="2723" spans="1:7" x14ac:dyDescent="0.25">
      <c r="B2723" s="159"/>
      <c r="C2723" s="67" t="str">
        <f ca="1">IF(OFFSET(Zdroj!AJ$16,A2722-1,0)=0,"",CONCATENATE("A",$A$2+1," - ",Zdroj!$AJ$15))</f>
        <v/>
      </c>
      <c r="D2723" s="65" t="str">
        <f ca="1">IF(C2723="","",CONCATENATE(OFFSET(Zdroj!AJ$16,A2722-1,0)," - ",OFFSET(Zdroj!BM$16,A2722-1,0)))</f>
        <v/>
      </c>
      <c r="E2723" s="34" t="str">
        <f ca="1">IF(C2723="","",OFFSET(Zdroj!BN$16,A2722-1,0))</f>
        <v/>
      </c>
      <c r="F2723" s="157"/>
      <c r="G2723" s="158"/>
    </row>
    <row r="2724" spans="1:7" x14ac:dyDescent="0.25">
      <c r="B2724" s="159"/>
      <c r="C2724" s="67" t="str">
        <f ca="1">IF(OFFSET(Zdroj!AK$16,A2722-1,0)=0,"",CONCATENATE("A",$A$2+2," - ",Zdroj!$AK$15))</f>
        <v/>
      </c>
      <c r="D2724" s="65" t="str">
        <f ca="1">IF(C2724="","",CONCATENATE(OFFSET(Zdroj!AK$16,A2722-1,0)," - ",OFFSET(Zdroj!BO$16,A2722-1,0)))</f>
        <v/>
      </c>
      <c r="E2724" s="34" t="str">
        <f ca="1">IF(C2724="","",OFFSET(Zdroj!BP$16,A2722-1,0))</f>
        <v/>
      </c>
      <c r="F2724" s="157"/>
      <c r="G2724" s="158"/>
    </row>
    <row r="2725" spans="1:7" x14ac:dyDescent="0.25">
      <c r="B2725" s="159"/>
      <c r="C2725" s="67" t="str">
        <f ca="1">IF(OFFSET(Zdroj!AL$16,A2722-1,0)=0,"",CONCATENATE("A",$A$2+3," - ",Zdroj!$AL$15))</f>
        <v/>
      </c>
      <c r="D2725" s="65" t="str">
        <f ca="1">IF(C2725="","",CONCATENATE(OFFSET(Zdroj!AL$16,A2722-1,0)," - ",OFFSET(Zdroj!BQ$16,A2722-1,0)))</f>
        <v/>
      </c>
      <c r="E2725" s="34" t="str">
        <f ca="1">IF(C2725="","",OFFSET(Zdroj!BR$16,A2722-1,0))</f>
        <v/>
      </c>
      <c r="F2725" s="157"/>
      <c r="G2725" s="158"/>
    </row>
    <row r="2726" spans="1:7" x14ac:dyDescent="0.25">
      <c r="B2726" s="159"/>
      <c r="C2726" s="67" t="str">
        <f ca="1">IF(OFFSET(Zdroj!AM$16,A2722-1,0)=0,"",CONCATENATE("A",$A$2+4," - ",Zdroj!$AM$15))</f>
        <v/>
      </c>
      <c r="D2726" s="65" t="str">
        <f ca="1">IF(C2726="","",CONCATENATE(OFFSET(Zdroj!AM$16,A2722-1,0)," - ",OFFSET(Zdroj!BS$16,A2722-1,0)))</f>
        <v/>
      </c>
      <c r="E2726" s="34" t="str">
        <f ca="1">IF(C2726="","",OFFSET(Zdroj!BT$16,A2722-1,0))</f>
        <v/>
      </c>
      <c r="F2726" s="157"/>
      <c r="G2726" s="158"/>
    </row>
    <row r="2727" spans="1:7" x14ac:dyDescent="0.25">
      <c r="B2727" s="159"/>
      <c r="C2727" s="67" t="str">
        <f ca="1">IF(OFFSET(Zdroj!AN$16,A2722-1,0)=0,"",CONCATENATE("A",$A$2+5," - ",Zdroj!$AN$15))</f>
        <v/>
      </c>
      <c r="D2727" s="65" t="str">
        <f ca="1">IF(C2727="","",CONCATENATE(OFFSET(Zdroj!AN$16,A2722-1,0)," - ",OFFSET(Zdroj!BU$16,A2722-1,0)))</f>
        <v/>
      </c>
      <c r="E2727" s="34" t="str">
        <f ca="1">IF(C2727="","",OFFSET(Zdroj!BV$16,A2722-1,0))</f>
        <v/>
      </c>
      <c r="F2727" s="157"/>
      <c r="G2727" s="158"/>
    </row>
    <row r="2728" spans="1:7" x14ac:dyDescent="0.25">
      <c r="B2728" s="159"/>
      <c r="C2728" s="67" t="str">
        <f ca="1">IF(OFFSET(Zdroj!AO$16,A2722-1,0)=0,"",CONCATENATE("B",$A$2," - ",Zdroj!$AO$15))</f>
        <v/>
      </c>
      <c r="D2728" s="65" t="str">
        <f ca="1">IF(C2728="","",CONCATENATE(OFFSET(Zdroj!AO$16,A2722-1,0)))</f>
        <v/>
      </c>
      <c r="E2728" s="34" t="str">
        <f ca="1">IF(C2728="","",OFFSET(Zdroj!AP$16,A2722-1,0))</f>
        <v/>
      </c>
      <c r="F2728" s="157" t="str">
        <f t="shared" ref="F2728" ca="1" si="634">IF(SUM(E2728:E2736)=0,"",SUM(E2728:E2736))</f>
        <v/>
      </c>
      <c r="G2728" s="158"/>
    </row>
    <row r="2729" spans="1:7" x14ac:dyDescent="0.25">
      <c r="B2729" s="159"/>
      <c r="C2729" s="67" t="str">
        <f ca="1">IF(OFFSET(Zdroj!AQ$16,A2722-1,0)=0,"",CONCATENATE("B",$A$2+1," - ",Zdroj!$AQ$15))</f>
        <v/>
      </c>
      <c r="D2729" s="65" t="str">
        <f ca="1">IF(C2729="","",CONCATENATE(OFFSET(Zdroj!AQ$16,A2722-1,0)))</f>
        <v/>
      </c>
      <c r="E2729" s="34" t="str">
        <f ca="1">IF(C2729="","",OFFSET(Zdroj!AR$16,A2722-1,0))</f>
        <v/>
      </c>
      <c r="F2729" s="157"/>
      <c r="G2729" s="158"/>
    </row>
    <row r="2730" spans="1:7" x14ac:dyDescent="0.25">
      <c r="B2730" s="159"/>
      <c r="C2730" s="67" t="str">
        <f ca="1">IF(OFFSET(Zdroj!AS$16,A2722-1,0)=0,"",CONCATENATE("B",$A$2+2," - ",Zdroj!$AS$15))</f>
        <v/>
      </c>
      <c r="D2730" s="65" t="str">
        <f ca="1">IF(C2730="","",CONCATENATE(OFFSET(Zdroj!AS$16,A2722-1,0)))</f>
        <v/>
      </c>
      <c r="E2730" s="34" t="str">
        <f ca="1">IF(C2730="","",OFFSET(Zdroj!AT$16,A2722-1,0))</f>
        <v/>
      </c>
      <c r="F2730" s="157"/>
      <c r="G2730" s="158"/>
    </row>
    <row r="2731" spans="1:7" x14ac:dyDescent="0.25">
      <c r="B2731" s="159"/>
      <c r="C2731" s="67" t="str">
        <f ca="1">IF(OFFSET(Zdroj!AU$16,A2722-1,0)=0,"",CONCATENATE("B",$A$2+3," - ",Zdroj!$AU$15))</f>
        <v/>
      </c>
      <c r="D2731" s="65" t="str">
        <f ca="1">IF(C2731="","",CONCATENATE(OFFSET(Zdroj!AU$16,A2722-1,0)))</f>
        <v/>
      </c>
      <c r="E2731" s="34" t="str">
        <f ca="1">IF(C2731="","",OFFSET(Zdroj!AV$16,A2722-1,0))</f>
        <v/>
      </c>
      <c r="F2731" s="157"/>
      <c r="G2731" s="158"/>
    </row>
    <row r="2732" spans="1:7" x14ac:dyDescent="0.25">
      <c r="B2732" s="159"/>
      <c r="C2732" s="67" t="str">
        <f ca="1">IF(OFFSET(Zdroj!AW$16,A2722-1,0)=0,"",CONCATENATE("B",$A$2+4," - ",Zdroj!$AW$15))</f>
        <v/>
      </c>
      <c r="D2732" s="65" t="str">
        <f ca="1">IF(C2732="","",CONCATENATE(OFFSET(Zdroj!AW$16,A2722-1,0)))</f>
        <v/>
      </c>
      <c r="E2732" s="34" t="str">
        <f ca="1">IF(C2732="","",OFFSET(Zdroj!AX$16,A2722-1,0))</f>
        <v/>
      </c>
      <c r="F2732" s="157"/>
      <c r="G2732" s="158"/>
    </row>
    <row r="2733" spans="1:7" x14ac:dyDescent="0.25">
      <c r="B2733" s="159"/>
      <c r="C2733" s="67" t="str">
        <f ca="1">IF(OFFSET(Zdroj!AY$16,A2722-1,0)=0,"",CONCATENATE("B",$A$2+5," - ",Zdroj!$AY$15))</f>
        <v/>
      </c>
      <c r="D2733" s="65" t="str">
        <f ca="1">IF(C2733="","",CONCATENATE(OFFSET(Zdroj!AY$16,A2722-1,0)))</f>
        <v/>
      </c>
      <c r="E2733" s="34" t="str">
        <f ca="1">IF(C2733="","",OFFSET(Zdroj!AZ$16,A2722-1,0))</f>
        <v/>
      </c>
      <c r="F2733" s="157"/>
      <c r="G2733" s="158"/>
    </row>
    <row r="2734" spans="1:7" x14ac:dyDescent="0.25">
      <c r="B2734" s="159"/>
      <c r="C2734" s="67" t="str">
        <f ca="1">IF(OFFSET(Zdroj!BA$16,A2722-1,0)=0,"",CONCATENATE("B",$A$2+6," - ",Zdroj!$BA$15))</f>
        <v/>
      </c>
      <c r="D2734" s="65" t="str">
        <f ca="1">IF(C2734="","",CONCATENATE(OFFSET(Zdroj!BA$16,A2722-1,0)))</f>
        <v/>
      </c>
      <c r="E2734" s="34" t="str">
        <f ca="1">IF(C2734="","",OFFSET(Zdroj!BB$16,A2722-1,0))</f>
        <v/>
      </c>
      <c r="F2734" s="157"/>
      <c r="G2734" s="158"/>
    </row>
    <row r="2735" spans="1:7" x14ac:dyDescent="0.25">
      <c r="B2735" s="159"/>
      <c r="C2735" s="67" t="str">
        <f ca="1">IF(OFFSET(Zdroj!BC$16,A2722-1,0)=0,"",CONCATENATE("B",$A$2+7," - ",Zdroj!$BC$15))</f>
        <v/>
      </c>
      <c r="D2735" s="65" t="str">
        <f ca="1">IF(C2735="","",CONCATENATE(OFFSET(Zdroj!BC$16,A2722-1,0)))</f>
        <v/>
      </c>
      <c r="E2735" s="34" t="str">
        <f ca="1">IF(C2735="","",OFFSET(Zdroj!BD$16,A2722-1,0))</f>
        <v/>
      </c>
      <c r="F2735" s="157"/>
      <c r="G2735" s="158"/>
    </row>
    <row r="2736" spans="1:7" x14ac:dyDescent="0.25">
      <c r="B2736" s="159"/>
      <c r="C2736" s="67" t="str">
        <f ca="1">IF(OFFSET(Zdroj!BE$16,A2722-1,0)=0,"",CONCATENATE("B",$A$2+8," - ",Zdroj!$BE$15))</f>
        <v/>
      </c>
      <c r="D2736" s="65" t="str">
        <f ca="1">IF(C2736="","",CONCATENATE(OFFSET(Zdroj!BE$16,A2722-1,0)))</f>
        <v/>
      </c>
      <c r="E2736" s="34" t="str">
        <f ca="1">IF(C2736="","",OFFSET(Zdroj!BF$16,A2722-1,0))</f>
        <v/>
      </c>
      <c r="F2736" s="157"/>
      <c r="G2736" s="158"/>
    </row>
    <row r="2737" spans="1:7" x14ac:dyDescent="0.25">
      <c r="B2737" s="159"/>
      <c r="C2737" s="67" t="str">
        <f ca="1">IF(OFFSET(Zdroj!BG$16,A2722-1,0)=0,"",CONCATENATE("C",$A$2," - ",Zdroj!$BG$15))</f>
        <v/>
      </c>
      <c r="D2737" s="65" t="str">
        <f ca="1">IF(C2737="","",CONCATENATE(OFFSET(Zdroj!BG$16,A2722-1,0)))</f>
        <v/>
      </c>
      <c r="E2737" s="34" t="str">
        <f ca="1">IF(C2737="","",OFFSET(Zdroj!BH$16,A2722-1,0))</f>
        <v/>
      </c>
      <c r="F2737" s="157" t="str">
        <f t="shared" ref="F2737" ca="1" si="635">IF(SUM(E2737:E2738)=0,"",SUM(E2737:E2738))</f>
        <v/>
      </c>
      <c r="G2737" s="158"/>
    </row>
    <row r="2738" spans="1:7" x14ac:dyDescent="0.25">
      <c r="B2738" s="159"/>
      <c r="C2738" s="67" t="str">
        <f ca="1">IF(OFFSET(Zdroj!BI$16,A2722-1,0)=0,"",CONCATENATE("C",$A$2+1," - ",Zdroj!$BI$15))</f>
        <v/>
      </c>
      <c r="D2738" s="65" t="str">
        <f ca="1">IF(C2738="","",CONCATENATE(OFFSET(Zdroj!BI$16,A2722-1,0)))</f>
        <v/>
      </c>
      <c r="E2738" s="34" t="str">
        <f ca="1">IF(C2738="","",OFFSET(Zdroj!BJ$16,A2722-1,0))</f>
        <v/>
      </c>
      <c r="F2738" s="157"/>
      <c r="G2738" s="158"/>
    </row>
    <row r="2739" spans="1:7" x14ac:dyDescent="0.25">
      <c r="A2739">
        <f>SUM((ROW()+15)/17)</f>
        <v>162</v>
      </c>
      <c r="B2739" s="159" t="str">
        <f ca="1">IF(OFFSET(Zdroj!$B$16,A2739-1,0)&gt;0,CONCATENATE(A2739,"
","___ ","
",OFFSET(Zdroj!$B$16,A2739-1,0)),"")</f>
        <v/>
      </c>
      <c r="C2739" s="67" t="str">
        <f ca="1">IF(OFFSET(Zdroj!AI$16,A2739-1,0)=0,"",CONCATENATE("A",$A$2," - ",Zdroj!$AI$15))</f>
        <v/>
      </c>
      <c r="D2739" s="65" t="str">
        <f ca="1">IF(C2739="","",CONCATENATE(OFFSET(Zdroj!AI$16,A2739-1,0)," - ",OFFSET(Zdroj!BK$16,A2739-1,0)))</f>
        <v/>
      </c>
      <c r="E2739" s="34" t="str">
        <f ca="1">IF(C2739="","",OFFSET(Zdroj!BL$16,A2739-1,0))</f>
        <v/>
      </c>
      <c r="F2739" s="157" t="str">
        <f t="shared" ref="F2739" ca="1" si="636">IF(SUM(E2739:E2744)=0,"",SUM(E2739:E2744))</f>
        <v/>
      </c>
      <c r="G2739" s="158" t="str">
        <f t="shared" ref="G2739" ca="1" si="637">IF(SUM(E2739:E2755)=0,"",SUM(E2739:E2755))</f>
        <v/>
      </c>
    </row>
    <row r="2740" spans="1:7" x14ac:dyDescent="0.25">
      <c r="B2740" s="159"/>
      <c r="C2740" s="67" t="str">
        <f ca="1">IF(OFFSET(Zdroj!AJ$16,A2739-1,0)=0,"",CONCATENATE("A",$A$2+1," - ",Zdroj!$AJ$15))</f>
        <v/>
      </c>
      <c r="D2740" s="65" t="str">
        <f ca="1">IF(C2740="","",CONCATENATE(OFFSET(Zdroj!AJ$16,A2739-1,0)," - ",OFFSET(Zdroj!BM$16,A2739-1,0)))</f>
        <v/>
      </c>
      <c r="E2740" s="34" t="str">
        <f ca="1">IF(C2740="","",OFFSET(Zdroj!BN$16,A2739-1,0))</f>
        <v/>
      </c>
      <c r="F2740" s="157"/>
      <c r="G2740" s="158"/>
    </row>
    <row r="2741" spans="1:7" x14ac:dyDescent="0.25">
      <c r="B2741" s="159"/>
      <c r="C2741" s="67" t="str">
        <f ca="1">IF(OFFSET(Zdroj!AK$16,A2739-1,0)=0,"",CONCATENATE("A",$A$2+2," - ",Zdroj!$AK$15))</f>
        <v/>
      </c>
      <c r="D2741" s="65" t="str">
        <f ca="1">IF(C2741="","",CONCATENATE(OFFSET(Zdroj!AK$16,A2739-1,0)," - ",OFFSET(Zdroj!BO$16,A2739-1,0)))</f>
        <v/>
      </c>
      <c r="E2741" s="34" t="str">
        <f ca="1">IF(C2741="","",OFFSET(Zdroj!BP$16,A2739-1,0))</f>
        <v/>
      </c>
      <c r="F2741" s="157"/>
      <c r="G2741" s="158"/>
    </row>
    <row r="2742" spans="1:7" x14ac:dyDescent="0.25">
      <c r="B2742" s="159"/>
      <c r="C2742" s="67" t="str">
        <f ca="1">IF(OFFSET(Zdroj!AL$16,A2739-1,0)=0,"",CONCATENATE("A",$A$2+3," - ",Zdroj!$AL$15))</f>
        <v/>
      </c>
      <c r="D2742" s="65" t="str">
        <f ca="1">IF(C2742="","",CONCATENATE(OFFSET(Zdroj!AL$16,A2739-1,0)," - ",OFFSET(Zdroj!BQ$16,A2739-1,0)))</f>
        <v/>
      </c>
      <c r="E2742" s="34" t="str">
        <f ca="1">IF(C2742="","",OFFSET(Zdroj!BR$16,A2739-1,0))</f>
        <v/>
      </c>
      <c r="F2742" s="157"/>
      <c r="G2742" s="158"/>
    </row>
    <row r="2743" spans="1:7" x14ac:dyDescent="0.25">
      <c r="B2743" s="159"/>
      <c r="C2743" s="67" t="str">
        <f ca="1">IF(OFFSET(Zdroj!AM$16,A2739-1,0)=0,"",CONCATENATE("A",$A$2+4," - ",Zdroj!$AM$15))</f>
        <v/>
      </c>
      <c r="D2743" s="65" t="str">
        <f ca="1">IF(C2743="","",CONCATENATE(OFFSET(Zdroj!AM$16,A2739-1,0)," - ",OFFSET(Zdroj!BS$16,A2739-1,0)))</f>
        <v/>
      </c>
      <c r="E2743" s="34" t="str">
        <f ca="1">IF(C2743="","",OFFSET(Zdroj!BT$16,A2739-1,0))</f>
        <v/>
      </c>
      <c r="F2743" s="157"/>
      <c r="G2743" s="158"/>
    </row>
    <row r="2744" spans="1:7" x14ac:dyDescent="0.25">
      <c r="B2744" s="159"/>
      <c r="C2744" s="67" t="str">
        <f ca="1">IF(OFFSET(Zdroj!AN$16,A2739-1,0)=0,"",CONCATENATE("A",$A$2+5," - ",Zdroj!$AN$15))</f>
        <v/>
      </c>
      <c r="D2744" s="65" t="str">
        <f ca="1">IF(C2744="","",CONCATENATE(OFFSET(Zdroj!AN$16,A2739-1,0)," - ",OFFSET(Zdroj!BU$16,A2739-1,0)))</f>
        <v/>
      </c>
      <c r="E2744" s="34" t="str">
        <f ca="1">IF(C2744="","",OFFSET(Zdroj!BV$16,A2739-1,0))</f>
        <v/>
      </c>
      <c r="F2744" s="157"/>
      <c r="G2744" s="158"/>
    </row>
    <row r="2745" spans="1:7" x14ac:dyDescent="0.25">
      <c r="B2745" s="159"/>
      <c r="C2745" s="67" t="str">
        <f ca="1">IF(OFFSET(Zdroj!AO$16,A2739-1,0)=0,"",CONCATENATE("B",$A$2," - ",Zdroj!$AO$15))</f>
        <v/>
      </c>
      <c r="D2745" s="65" t="str">
        <f ca="1">IF(C2745="","",CONCATENATE(OFFSET(Zdroj!AO$16,A2739-1,0)))</f>
        <v/>
      </c>
      <c r="E2745" s="34" t="str">
        <f ca="1">IF(C2745="","",OFFSET(Zdroj!AP$16,A2739-1,0))</f>
        <v/>
      </c>
      <c r="F2745" s="157" t="str">
        <f t="shared" ref="F2745" ca="1" si="638">IF(SUM(E2745:E2753)=0,"",SUM(E2745:E2753))</f>
        <v/>
      </c>
      <c r="G2745" s="158"/>
    </row>
    <row r="2746" spans="1:7" x14ac:dyDescent="0.25">
      <c r="B2746" s="159"/>
      <c r="C2746" s="67" t="str">
        <f ca="1">IF(OFFSET(Zdroj!AQ$16,A2739-1,0)=0,"",CONCATENATE("B",$A$2+1," - ",Zdroj!$AQ$15))</f>
        <v/>
      </c>
      <c r="D2746" s="65" t="str">
        <f ca="1">IF(C2746="","",CONCATENATE(OFFSET(Zdroj!AQ$16,A2739-1,0)))</f>
        <v/>
      </c>
      <c r="E2746" s="34" t="str">
        <f ca="1">IF(C2746="","",OFFSET(Zdroj!AR$16,A2739-1,0))</f>
        <v/>
      </c>
      <c r="F2746" s="157"/>
      <c r="G2746" s="158"/>
    </row>
    <row r="2747" spans="1:7" x14ac:dyDescent="0.25">
      <c r="B2747" s="159"/>
      <c r="C2747" s="67" t="str">
        <f ca="1">IF(OFFSET(Zdroj!AS$16,A2739-1,0)=0,"",CONCATENATE("B",$A$2+2," - ",Zdroj!$AS$15))</f>
        <v/>
      </c>
      <c r="D2747" s="65" t="str">
        <f ca="1">IF(C2747="","",CONCATENATE(OFFSET(Zdroj!AS$16,A2739-1,0)))</f>
        <v/>
      </c>
      <c r="E2747" s="34" t="str">
        <f ca="1">IF(C2747="","",OFFSET(Zdroj!AT$16,A2739-1,0))</f>
        <v/>
      </c>
      <c r="F2747" s="157"/>
      <c r="G2747" s="158"/>
    </row>
    <row r="2748" spans="1:7" x14ac:dyDescent="0.25">
      <c r="B2748" s="159"/>
      <c r="C2748" s="67" t="str">
        <f ca="1">IF(OFFSET(Zdroj!AU$16,A2739-1,0)=0,"",CONCATENATE("B",$A$2+3," - ",Zdroj!$AU$15))</f>
        <v/>
      </c>
      <c r="D2748" s="65" t="str">
        <f ca="1">IF(C2748="","",CONCATENATE(OFFSET(Zdroj!AU$16,A2739-1,0)))</f>
        <v/>
      </c>
      <c r="E2748" s="34" t="str">
        <f ca="1">IF(C2748="","",OFFSET(Zdroj!AV$16,A2739-1,0))</f>
        <v/>
      </c>
      <c r="F2748" s="157"/>
      <c r="G2748" s="158"/>
    </row>
    <row r="2749" spans="1:7" x14ac:dyDescent="0.25">
      <c r="B2749" s="159"/>
      <c r="C2749" s="67" t="str">
        <f ca="1">IF(OFFSET(Zdroj!AW$16,A2739-1,0)=0,"",CONCATENATE("B",$A$2+4," - ",Zdroj!$AW$15))</f>
        <v/>
      </c>
      <c r="D2749" s="65" t="str">
        <f ca="1">IF(C2749="","",CONCATENATE(OFFSET(Zdroj!AW$16,A2739-1,0)))</f>
        <v/>
      </c>
      <c r="E2749" s="34" t="str">
        <f ca="1">IF(C2749="","",OFFSET(Zdroj!AX$16,A2739-1,0))</f>
        <v/>
      </c>
      <c r="F2749" s="157"/>
      <c r="G2749" s="158"/>
    </row>
    <row r="2750" spans="1:7" x14ac:dyDescent="0.25">
      <c r="B2750" s="159"/>
      <c r="C2750" s="67" t="str">
        <f ca="1">IF(OFFSET(Zdroj!AY$16,A2739-1,0)=0,"",CONCATENATE("B",$A$2+5," - ",Zdroj!$AY$15))</f>
        <v/>
      </c>
      <c r="D2750" s="65" t="str">
        <f ca="1">IF(C2750="","",CONCATENATE(OFFSET(Zdroj!AY$16,A2739-1,0)))</f>
        <v/>
      </c>
      <c r="E2750" s="34" t="str">
        <f ca="1">IF(C2750="","",OFFSET(Zdroj!AZ$16,A2739-1,0))</f>
        <v/>
      </c>
      <c r="F2750" s="157"/>
      <c r="G2750" s="158"/>
    </row>
    <row r="2751" spans="1:7" x14ac:dyDescent="0.25">
      <c r="B2751" s="159"/>
      <c r="C2751" s="67" t="str">
        <f ca="1">IF(OFFSET(Zdroj!BA$16,A2739-1,0)=0,"",CONCATENATE("B",$A$2+6," - ",Zdroj!$BA$15))</f>
        <v/>
      </c>
      <c r="D2751" s="65" t="str">
        <f ca="1">IF(C2751="","",CONCATENATE(OFFSET(Zdroj!BA$16,A2739-1,0)))</f>
        <v/>
      </c>
      <c r="E2751" s="34" t="str">
        <f ca="1">IF(C2751="","",OFFSET(Zdroj!BB$16,A2739-1,0))</f>
        <v/>
      </c>
      <c r="F2751" s="157"/>
      <c r="G2751" s="158"/>
    </row>
    <row r="2752" spans="1:7" x14ac:dyDescent="0.25">
      <c r="B2752" s="159"/>
      <c r="C2752" s="67" t="str">
        <f ca="1">IF(OFFSET(Zdroj!BC$16,A2739-1,0)=0,"",CONCATENATE("B",$A$2+7," - ",Zdroj!$BC$15))</f>
        <v/>
      </c>
      <c r="D2752" s="65" t="str">
        <f ca="1">IF(C2752="","",CONCATENATE(OFFSET(Zdroj!BC$16,A2739-1,0)))</f>
        <v/>
      </c>
      <c r="E2752" s="34" t="str">
        <f ca="1">IF(C2752="","",OFFSET(Zdroj!BD$16,A2739-1,0))</f>
        <v/>
      </c>
      <c r="F2752" s="157"/>
      <c r="G2752" s="158"/>
    </row>
    <row r="2753" spans="1:7" x14ac:dyDescent="0.25">
      <c r="B2753" s="159"/>
      <c r="C2753" s="67" t="str">
        <f ca="1">IF(OFFSET(Zdroj!BE$16,A2739-1,0)=0,"",CONCATENATE("B",$A$2+8," - ",Zdroj!$BE$15))</f>
        <v/>
      </c>
      <c r="D2753" s="65" t="str">
        <f ca="1">IF(C2753="","",CONCATENATE(OFFSET(Zdroj!BE$16,A2739-1,0)))</f>
        <v/>
      </c>
      <c r="E2753" s="34" t="str">
        <f ca="1">IF(C2753="","",OFFSET(Zdroj!BF$16,A2739-1,0))</f>
        <v/>
      </c>
      <c r="F2753" s="157"/>
      <c r="G2753" s="158"/>
    </row>
    <row r="2754" spans="1:7" x14ac:dyDescent="0.25">
      <c r="B2754" s="159"/>
      <c r="C2754" s="67" t="str">
        <f ca="1">IF(OFFSET(Zdroj!BG$16,A2739-1,0)=0,"",CONCATENATE("C",$A$2," - ",Zdroj!$BG$15))</f>
        <v/>
      </c>
      <c r="D2754" s="65" t="str">
        <f ca="1">IF(C2754="","",CONCATENATE(OFFSET(Zdroj!BG$16,A2739-1,0)))</f>
        <v/>
      </c>
      <c r="E2754" s="34" t="str">
        <f ca="1">IF(C2754="","",OFFSET(Zdroj!BH$16,A2739-1,0))</f>
        <v/>
      </c>
      <c r="F2754" s="157" t="str">
        <f t="shared" ref="F2754" ca="1" si="639">IF(SUM(E2754:E2755)=0,"",SUM(E2754:E2755))</f>
        <v/>
      </c>
      <c r="G2754" s="158"/>
    </row>
    <row r="2755" spans="1:7" x14ac:dyDescent="0.25">
      <c r="B2755" s="159"/>
      <c r="C2755" s="67" t="str">
        <f ca="1">IF(OFFSET(Zdroj!BI$16,A2739-1,0)=0,"",CONCATENATE("C",$A$2+1," - ",Zdroj!$BI$15))</f>
        <v/>
      </c>
      <c r="D2755" s="65" t="str">
        <f ca="1">IF(C2755="","",CONCATENATE(OFFSET(Zdroj!BI$16,A2739-1,0)))</f>
        <v/>
      </c>
      <c r="E2755" s="34" t="str">
        <f ca="1">IF(C2755="","",OFFSET(Zdroj!BJ$16,A2739-1,0))</f>
        <v/>
      </c>
      <c r="F2755" s="157"/>
      <c r="G2755" s="158"/>
    </row>
    <row r="2756" spans="1:7" x14ac:dyDescent="0.25">
      <c r="A2756">
        <f>SUM((ROW()+15)/17)</f>
        <v>163</v>
      </c>
      <c r="B2756" s="159" t="str">
        <f ca="1">IF(OFFSET(Zdroj!$B$16,A2756-1,0)&gt;0,CONCATENATE(A2756,"
","___ ","
",OFFSET(Zdroj!$B$16,A2756-1,0)),"")</f>
        <v/>
      </c>
      <c r="C2756" s="67" t="str">
        <f ca="1">IF(OFFSET(Zdroj!AI$16,A2756-1,0)=0,"",CONCATENATE("A",$A$2," - ",Zdroj!$AI$15))</f>
        <v/>
      </c>
      <c r="D2756" s="65" t="str">
        <f ca="1">IF(C2756="","",CONCATENATE(OFFSET(Zdroj!AI$16,A2756-1,0)," - ",OFFSET(Zdroj!BK$16,A2756-1,0)))</f>
        <v/>
      </c>
      <c r="E2756" s="34" t="str">
        <f ca="1">IF(C2756="","",OFFSET(Zdroj!BL$16,A2756-1,0))</f>
        <v/>
      </c>
      <c r="F2756" s="157" t="str">
        <f t="shared" ref="F2756" ca="1" si="640">IF(SUM(E2756:E2761)=0,"",SUM(E2756:E2761))</f>
        <v/>
      </c>
      <c r="G2756" s="158" t="str">
        <f t="shared" ref="G2756" ca="1" si="641">IF(SUM(E2756:E2772)=0,"",SUM(E2756:E2772))</f>
        <v/>
      </c>
    </row>
    <row r="2757" spans="1:7" x14ac:dyDescent="0.25">
      <c r="B2757" s="159"/>
      <c r="C2757" s="67" t="str">
        <f ca="1">IF(OFFSET(Zdroj!AJ$16,A2756-1,0)=0,"",CONCATENATE("A",$A$2+1," - ",Zdroj!$AJ$15))</f>
        <v/>
      </c>
      <c r="D2757" s="65" t="str">
        <f ca="1">IF(C2757="","",CONCATENATE(OFFSET(Zdroj!AJ$16,A2756-1,0)," - ",OFFSET(Zdroj!BM$16,A2756-1,0)))</f>
        <v/>
      </c>
      <c r="E2757" s="34" t="str">
        <f ca="1">IF(C2757="","",OFFSET(Zdroj!BN$16,A2756-1,0))</f>
        <v/>
      </c>
      <c r="F2757" s="157"/>
      <c r="G2757" s="158"/>
    </row>
    <row r="2758" spans="1:7" x14ac:dyDescent="0.25">
      <c r="B2758" s="159"/>
      <c r="C2758" s="67" t="str">
        <f ca="1">IF(OFFSET(Zdroj!AK$16,A2756-1,0)=0,"",CONCATENATE("A",$A$2+2," - ",Zdroj!$AK$15))</f>
        <v/>
      </c>
      <c r="D2758" s="65" t="str">
        <f ca="1">IF(C2758="","",CONCATENATE(OFFSET(Zdroj!AK$16,A2756-1,0)," - ",OFFSET(Zdroj!BO$16,A2756-1,0)))</f>
        <v/>
      </c>
      <c r="E2758" s="34" t="str">
        <f ca="1">IF(C2758="","",OFFSET(Zdroj!BP$16,A2756-1,0))</f>
        <v/>
      </c>
      <c r="F2758" s="157"/>
      <c r="G2758" s="158"/>
    </row>
    <row r="2759" spans="1:7" x14ac:dyDescent="0.25">
      <c r="B2759" s="159"/>
      <c r="C2759" s="67" t="str">
        <f ca="1">IF(OFFSET(Zdroj!AL$16,A2756-1,0)=0,"",CONCATENATE("A",$A$2+3," - ",Zdroj!$AL$15))</f>
        <v/>
      </c>
      <c r="D2759" s="65" t="str">
        <f ca="1">IF(C2759="","",CONCATENATE(OFFSET(Zdroj!AL$16,A2756-1,0)," - ",OFFSET(Zdroj!BQ$16,A2756-1,0)))</f>
        <v/>
      </c>
      <c r="E2759" s="34" t="str">
        <f ca="1">IF(C2759="","",OFFSET(Zdroj!BR$16,A2756-1,0))</f>
        <v/>
      </c>
      <c r="F2759" s="157"/>
      <c r="G2759" s="158"/>
    </row>
    <row r="2760" spans="1:7" x14ac:dyDescent="0.25">
      <c r="B2760" s="159"/>
      <c r="C2760" s="67" t="str">
        <f ca="1">IF(OFFSET(Zdroj!AM$16,A2756-1,0)=0,"",CONCATENATE("A",$A$2+4," - ",Zdroj!$AM$15))</f>
        <v/>
      </c>
      <c r="D2760" s="65" t="str">
        <f ca="1">IF(C2760="","",CONCATENATE(OFFSET(Zdroj!AM$16,A2756-1,0)," - ",OFFSET(Zdroj!BS$16,A2756-1,0)))</f>
        <v/>
      </c>
      <c r="E2760" s="34" t="str">
        <f ca="1">IF(C2760="","",OFFSET(Zdroj!BT$16,A2756-1,0))</f>
        <v/>
      </c>
      <c r="F2760" s="157"/>
      <c r="G2760" s="158"/>
    </row>
    <row r="2761" spans="1:7" x14ac:dyDescent="0.25">
      <c r="B2761" s="159"/>
      <c r="C2761" s="67" t="str">
        <f ca="1">IF(OFFSET(Zdroj!AN$16,A2756-1,0)=0,"",CONCATENATE("A",$A$2+5," - ",Zdroj!$AN$15))</f>
        <v/>
      </c>
      <c r="D2761" s="65" t="str">
        <f ca="1">IF(C2761="","",CONCATENATE(OFFSET(Zdroj!AN$16,A2756-1,0)," - ",OFFSET(Zdroj!BU$16,A2756-1,0)))</f>
        <v/>
      </c>
      <c r="E2761" s="34" t="str">
        <f ca="1">IF(C2761="","",OFFSET(Zdroj!BV$16,A2756-1,0))</f>
        <v/>
      </c>
      <c r="F2761" s="157"/>
      <c r="G2761" s="158"/>
    </row>
    <row r="2762" spans="1:7" x14ac:dyDescent="0.25">
      <c r="B2762" s="159"/>
      <c r="C2762" s="67" t="str">
        <f ca="1">IF(OFFSET(Zdroj!AO$16,A2756-1,0)=0,"",CONCATENATE("B",$A$2," - ",Zdroj!$AO$15))</f>
        <v/>
      </c>
      <c r="D2762" s="65" t="str">
        <f ca="1">IF(C2762="","",CONCATENATE(OFFSET(Zdroj!AO$16,A2756-1,0)))</f>
        <v/>
      </c>
      <c r="E2762" s="34" t="str">
        <f ca="1">IF(C2762="","",OFFSET(Zdroj!AP$16,A2756-1,0))</f>
        <v/>
      </c>
      <c r="F2762" s="157" t="str">
        <f t="shared" ref="F2762" ca="1" si="642">IF(SUM(E2762:E2770)=0,"",SUM(E2762:E2770))</f>
        <v/>
      </c>
      <c r="G2762" s="158"/>
    </row>
    <row r="2763" spans="1:7" x14ac:dyDescent="0.25">
      <c r="B2763" s="159"/>
      <c r="C2763" s="67" t="str">
        <f ca="1">IF(OFFSET(Zdroj!AQ$16,A2756-1,0)=0,"",CONCATENATE("B",$A$2+1," - ",Zdroj!$AQ$15))</f>
        <v/>
      </c>
      <c r="D2763" s="65" t="str">
        <f ca="1">IF(C2763="","",CONCATENATE(OFFSET(Zdroj!AQ$16,A2756-1,0)))</f>
        <v/>
      </c>
      <c r="E2763" s="34" t="str">
        <f ca="1">IF(C2763="","",OFFSET(Zdroj!AR$16,A2756-1,0))</f>
        <v/>
      </c>
      <c r="F2763" s="157"/>
      <c r="G2763" s="158"/>
    </row>
    <row r="2764" spans="1:7" x14ac:dyDescent="0.25">
      <c r="B2764" s="159"/>
      <c r="C2764" s="67" t="str">
        <f ca="1">IF(OFFSET(Zdroj!AS$16,A2756-1,0)=0,"",CONCATENATE("B",$A$2+2," - ",Zdroj!$AS$15))</f>
        <v/>
      </c>
      <c r="D2764" s="65" t="str">
        <f ca="1">IF(C2764="","",CONCATENATE(OFFSET(Zdroj!AS$16,A2756-1,0)))</f>
        <v/>
      </c>
      <c r="E2764" s="34" t="str">
        <f ca="1">IF(C2764="","",OFFSET(Zdroj!AT$16,A2756-1,0))</f>
        <v/>
      </c>
      <c r="F2764" s="157"/>
      <c r="G2764" s="158"/>
    </row>
    <row r="2765" spans="1:7" x14ac:dyDescent="0.25">
      <c r="B2765" s="159"/>
      <c r="C2765" s="67" t="str">
        <f ca="1">IF(OFFSET(Zdroj!AU$16,A2756-1,0)=0,"",CONCATENATE("B",$A$2+3," - ",Zdroj!$AU$15))</f>
        <v/>
      </c>
      <c r="D2765" s="65" t="str">
        <f ca="1">IF(C2765="","",CONCATENATE(OFFSET(Zdroj!AU$16,A2756-1,0)))</f>
        <v/>
      </c>
      <c r="E2765" s="34" t="str">
        <f ca="1">IF(C2765="","",OFFSET(Zdroj!AV$16,A2756-1,0))</f>
        <v/>
      </c>
      <c r="F2765" s="157"/>
      <c r="G2765" s="158"/>
    </row>
    <row r="2766" spans="1:7" x14ac:dyDescent="0.25">
      <c r="B2766" s="159"/>
      <c r="C2766" s="67" t="str">
        <f ca="1">IF(OFFSET(Zdroj!AW$16,A2756-1,0)=0,"",CONCATENATE("B",$A$2+4," - ",Zdroj!$AW$15))</f>
        <v/>
      </c>
      <c r="D2766" s="65" t="str">
        <f ca="1">IF(C2766="","",CONCATENATE(OFFSET(Zdroj!AW$16,A2756-1,0)))</f>
        <v/>
      </c>
      <c r="E2766" s="34" t="str">
        <f ca="1">IF(C2766="","",OFFSET(Zdroj!AX$16,A2756-1,0))</f>
        <v/>
      </c>
      <c r="F2766" s="157"/>
      <c r="G2766" s="158"/>
    </row>
    <row r="2767" spans="1:7" x14ac:dyDescent="0.25">
      <c r="B2767" s="159"/>
      <c r="C2767" s="67" t="str">
        <f ca="1">IF(OFFSET(Zdroj!AY$16,A2756-1,0)=0,"",CONCATENATE("B",$A$2+5," - ",Zdroj!$AY$15))</f>
        <v/>
      </c>
      <c r="D2767" s="65" t="str">
        <f ca="1">IF(C2767="","",CONCATENATE(OFFSET(Zdroj!AY$16,A2756-1,0)))</f>
        <v/>
      </c>
      <c r="E2767" s="34" t="str">
        <f ca="1">IF(C2767="","",OFFSET(Zdroj!AZ$16,A2756-1,0))</f>
        <v/>
      </c>
      <c r="F2767" s="157"/>
      <c r="G2767" s="158"/>
    </row>
    <row r="2768" spans="1:7" x14ac:dyDescent="0.25">
      <c r="B2768" s="159"/>
      <c r="C2768" s="67" t="str">
        <f ca="1">IF(OFFSET(Zdroj!BA$16,A2756-1,0)=0,"",CONCATENATE("B",$A$2+6," - ",Zdroj!$BA$15))</f>
        <v/>
      </c>
      <c r="D2768" s="65" t="str">
        <f ca="1">IF(C2768="","",CONCATENATE(OFFSET(Zdroj!BA$16,A2756-1,0)))</f>
        <v/>
      </c>
      <c r="E2768" s="34" t="str">
        <f ca="1">IF(C2768="","",OFFSET(Zdroj!BB$16,A2756-1,0))</f>
        <v/>
      </c>
      <c r="F2768" s="157"/>
      <c r="G2768" s="158"/>
    </row>
    <row r="2769" spans="1:7" x14ac:dyDescent="0.25">
      <c r="B2769" s="159"/>
      <c r="C2769" s="67" t="str">
        <f ca="1">IF(OFFSET(Zdroj!BC$16,A2756-1,0)=0,"",CONCATENATE("B",$A$2+7," - ",Zdroj!$BC$15))</f>
        <v/>
      </c>
      <c r="D2769" s="65" t="str">
        <f ca="1">IF(C2769="","",CONCATENATE(OFFSET(Zdroj!BC$16,A2756-1,0)))</f>
        <v/>
      </c>
      <c r="E2769" s="34" t="str">
        <f ca="1">IF(C2769="","",OFFSET(Zdroj!BD$16,A2756-1,0))</f>
        <v/>
      </c>
      <c r="F2769" s="157"/>
      <c r="G2769" s="158"/>
    </row>
    <row r="2770" spans="1:7" x14ac:dyDescent="0.25">
      <c r="B2770" s="159"/>
      <c r="C2770" s="67" t="str">
        <f ca="1">IF(OFFSET(Zdroj!BE$16,A2756-1,0)=0,"",CONCATENATE("B",$A$2+8," - ",Zdroj!$BE$15))</f>
        <v/>
      </c>
      <c r="D2770" s="65" t="str">
        <f ca="1">IF(C2770="","",CONCATENATE(OFFSET(Zdroj!BE$16,A2756-1,0)))</f>
        <v/>
      </c>
      <c r="E2770" s="34" t="str">
        <f ca="1">IF(C2770="","",OFFSET(Zdroj!BF$16,A2756-1,0))</f>
        <v/>
      </c>
      <c r="F2770" s="157"/>
      <c r="G2770" s="158"/>
    </row>
    <row r="2771" spans="1:7" x14ac:dyDescent="0.25">
      <c r="B2771" s="159"/>
      <c r="C2771" s="67" t="str">
        <f ca="1">IF(OFFSET(Zdroj!BG$16,A2756-1,0)=0,"",CONCATENATE("C",$A$2," - ",Zdroj!$BG$15))</f>
        <v/>
      </c>
      <c r="D2771" s="65" t="str">
        <f ca="1">IF(C2771="","",CONCATENATE(OFFSET(Zdroj!BG$16,A2756-1,0)))</f>
        <v/>
      </c>
      <c r="E2771" s="34" t="str">
        <f ca="1">IF(C2771="","",OFFSET(Zdroj!BH$16,A2756-1,0))</f>
        <v/>
      </c>
      <c r="F2771" s="157" t="str">
        <f t="shared" ref="F2771" ca="1" si="643">IF(SUM(E2771:E2772)=0,"",SUM(E2771:E2772))</f>
        <v/>
      </c>
      <c r="G2771" s="158"/>
    </row>
    <row r="2772" spans="1:7" x14ac:dyDescent="0.25">
      <c r="B2772" s="159"/>
      <c r="C2772" s="67" t="str">
        <f ca="1">IF(OFFSET(Zdroj!BI$16,A2756-1,0)=0,"",CONCATENATE("C",$A$2+1," - ",Zdroj!$BI$15))</f>
        <v/>
      </c>
      <c r="D2772" s="65" t="str">
        <f ca="1">IF(C2772="","",CONCATENATE(OFFSET(Zdroj!BI$16,A2756-1,0)))</f>
        <v/>
      </c>
      <c r="E2772" s="34" t="str">
        <f ca="1">IF(C2772="","",OFFSET(Zdroj!BJ$16,A2756-1,0))</f>
        <v/>
      </c>
      <c r="F2772" s="157"/>
      <c r="G2772" s="158"/>
    </row>
    <row r="2773" spans="1:7" x14ac:dyDescent="0.25">
      <c r="A2773">
        <f>SUM((ROW()+15)/17)</f>
        <v>164</v>
      </c>
      <c r="B2773" s="159" t="str">
        <f ca="1">IF(OFFSET(Zdroj!$B$16,A2773-1,0)&gt;0,CONCATENATE(A2773,"
","___ ","
",OFFSET(Zdroj!$B$16,A2773-1,0)),"")</f>
        <v/>
      </c>
      <c r="C2773" s="67" t="str">
        <f ca="1">IF(OFFSET(Zdroj!AI$16,A2773-1,0)=0,"",CONCATENATE("A",$A$2," - ",Zdroj!$AI$15))</f>
        <v/>
      </c>
      <c r="D2773" s="65" t="str">
        <f ca="1">IF(C2773="","",CONCATENATE(OFFSET(Zdroj!AI$16,A2773-1,0)," - ",OFFSET(Zdroj!BK$16,A2773-1,0)))</f>
        <v/>
      </c>
      <c r="E2773" s="34" t="str">
        <f ca="1">IF(C2773="","",OFFSET(Zdroj!BL$16,A2773-1,0))</f>
        <v/>
      </c>
      <c r="F2773" s="157" t="str">
        <f t="shared" ref="F2773" ca="1" si="644">IF(SUM(E2773:E2778)=0,"",SUM(E2773:E2778))</f>
        <v/>
      </c>
      <c r="G2773" s="158" t="str">
        <f t="shared" ref="G2773" ca="1" si="645">IF(SUM(E2773:E2789)=0,"",SUM(E2773:E2789))</f>
        <v/>
      </c>
    </row>
    <row r="2774" spans="1:7" x14ac:dyDescent="0.25">
      <c r="B2774" s="159"/>
      <c r="C2774" s="67" t="str">
        <f ca="1">IF(OFFSET(Zdroj!AJ$16,A2773-1,0)=0,"",CONCATENATE("A",$A$2+1," - ",Zdroj!$AJ$15))</f>
        <v/>
      </c>
      <c r="D2774" s="65" t="str">
        <f ca="1">IF(C2774="","",CONCATENATE(OFFSET(Zdroj!AJ$16,A2773-1,0)," - ",OFFSET(Zdroj!BM$16,A2773-1,0)))</f>
        <v/>
      </c>
      <c r="E2774" s="34" t="str">
        <f ca="1">IF(C2774="","",OFFSET(Zdroj!BN$16,A2773-1,0))</f>
        <v/>
      </c>
      <c r="F2774" s="157"/>
      <c r="G2774" s="158"/>
    </row>
    <row r="2775" spans="1:7" x14ac:dyDescent="0.25">
      <c r="B2775" s="159"/>
      <c r="C2775" s="67" t="str">
        <f ca="1">IF(OFFSET(Zdroj!AK$16,A2773-1,0)=0,"",CONCATENATE("A",$A$2+2," - ",Zdroj!$AK$15))</f>
        <v/>
      </c>
      <c r="D2775" s="65" t="str">
        <f ca="1">IF(C2775="","",CONCATENATE(OFFSET(Zdroj!AK$16,A2773-1,0)," - ",OFFSET(Zdroj!BO$16,A2773-1,0)))</f>
        <v/>
      </c>
      <c r="E2775" s="34" t="str">
        <f ca="1">IF(C2775="","",OFFSET(Zdroj!BP$16,A2773-1,0))</f>
        <v/>
      </c>
      <c r="F2775" s="157"/>
      <c r="G2775" s="158"/>
    </row>
    <row r="2776" spans="1:7" x14ac:dyDescent="0.25">
      <c r="B2776" s="159"/>
      <c r="C2776" s="67" t="str">
        <f ca="1">IF(OFFSET(Zdroj!AL$16,A2773-1,0)=0,"",CONCATENATE("A",$A$2+3," - ",Zdroj!$AL$15))</f>
        <v/>
      </c>
      <c r="D2776" s="65" t="str">
        <f ca="1">IF(C2776="","",CONCATENATE(OFFSET(Zdroj!AL$16,A2773-1,0)," - ",OFFSET(Zdroj!BQ$16,A2773-1,0)))</f>
        <v/>
      </c>
      <c r="E2776" s="34" t="str">
        <f ca="1">IF(C2776="","",OFFSET(Zdroj!BR$16,A2773-1,0))</f>
        <v/>
      </c>
      <c r="F2776" s="157"/>
      <c r="G2776" s="158"/>
    </row>
    <row r="2777" spans="1:7" x14ac:dyDescent="0.25">
      <c r="B2777" s="159"/>
      <c r="C2777" s="67" t="str">
        <f ca="1">IF(OFFSET(Zdroj!AM$16,A2773-1,0)=0,"",CONCATENATE("A",$A$2+4," - ",Zdroj!$AM$15))</f>
        <v/>
      </c>
      <c r="D2777" s="65" t="str">
        <f ca="1">IF(C2777="","",CONCATENATE(OFFSET(Zdroj!AM$16,A2773-1,0)," - ",OFFSET(Zdroj!BS$16,A2773-1,0)))</f>
        <v/>
      </c>
      <c r="E2777" s="34" t="str">
        <f ca="1">IF(C2777="","",OFFSET(Zdroj!BT$16,A2773-1,0))</f>
        <v/>
      </c>
      <c r="F2777" s="157"/>
      <c r="G2777" s="158"/>
    </row>
    <row r="2778" spans="1:7" x14ac:dyDescent="0.25">
      <c r="B2778" s="159"/>
      <c r="C2778" s="67" t="str">
        <f ca="1">IF(OFFSET(Zdroj!AN$16,A2773-1,0)=0,"",CONCATENATE("A",$A$2+5," - ",Zdroj!$AN$15))</f>
        <v/>
      </c>
      <c r="D2778" s="65" t="str">
        <f ca="1">IF(C2778="","",CONCATENATE(OFFSET(Zdroj!AN$16,A2773-1,0)," - ",OFFSET(Zdroj!BU$16,A2773-1,0)))</f>
        <v/>
      </c>
      <c r="E2778" s="34" t="str">
        <f ca="1">IF(C2778="","",OFFSET(Zdroj!BV$16,A2773-1,0))</f>
        <v/>
      </c>
      <c r="F2778" s="157"/>
      <c r="G2778" s="158"/>
    </row>
    <row r="2779" spans="1:7" x14ac:dyDescent="0.25">
      <c r="B2779" s="159"/>
      <c r="C2779" s="67" t="str">
        <f ca="1">IF(OFFSET(Zdroj!AO$16,A2773-1,0)=0,"",CONCATENATE("B",$A$2," - ",Zdroj!$AO$15))</f>
        <v/>
      </c>
      <c r="D2779" s="65" t="str">
        <f ca="1">IF(C2779="","",CONCATENATE(OFFSET(Zdroj!AO$16,A2773-1,0)))</f>
        <v/>
      </c>
      <c r="E2779" s="34" t="str">
        <f ca="1">IF(C2779="","",OFFSET(Zdroj!AP$16,A2773-1,0))</f>
        <v/>
      </c>
      <c r="F2779" s="157" t="str">
        <f t="shared" ref="F2779" ca="1" si="646">IF(SUM(E2779:E2787)=0,"",SUM(E2779:E2787))</f>
        <v/>
      </c>
      <c r="G2779" s="158"/>
    </row>
    <row r="2780" spans="1:7" x14ac:dyDescent="0.25">
      <c r="B2780" s="159"/>
      <c r="C2780" s="67" t="str">
        <f ca="1">IF(OFFSET(Zdroj!AQ$16,A2773-1,0)=0,"",CONCATENATE("B",$A$2+1," - ",Zdroj!$AQ$15))</f>
        <v/>
      </c>
      <c r="D2780" s="65" t="str">
        <f ca="1">IF(C2780="","",CONCATENATE(OFFSET(Zdroj!AQ$16,A2773-1,0)))</f>
        <v/>
      </c>
      <c r="E2780" s="34" t="str">
        <f ca="1">IF(C2780="","",OFFSET(Zdroj!AR$16,A2773-1,0))</f>
        <v/>
      </c>
      <c r="F2780" s="157"/>
      <c r="G2780" s="158"/>
    </row>
    <row r="2781" spans="1:7" x14ac:dyDescent="0.25">
      <c r="B2781" s="159"/>
      <c r="C2781" s="67" t="str">
        <f ca="1">IF(OFFSET(Zdroj!AS$16,A2773-1,0)=0,"",CONCATENATE("B",$A$2+2," - ",Zdroj!$AS$15))</f>
        <v/>
      </c>
      <c r="D2781" s="65" t="str">
        <f ca="1">IF(C2781="","",CONCATENATE(OFFSET(Zdroj!AS$16,A2773-1,0)))</f>
        <v/>
      </c>
      <c r="E2781" s="34" t="str">
        <f ca="1">IF(C2781="","",OFFSET(Zdroj!AT$16,A2773-1,0))</f>
        <v/>
      </c>
      <c r="F2781" s="157"/>
      <c r="G2781" s="158"/>
    </row>
    <row r="2782" spans="1:7" x14ac:dyDescent="0.25">
      <c r="B2782" s="159"/>
      <c r="C2782" s="67" t="str">
        <f ca="1">IF(OFFSET(Zdroj!AU$16,A2773-1,0)=0,"",CONCATENATE("B",$A$2+3," - ",Zdroj!$AU$15))</f>
        <v/>
      </c>
      <c r="D2782" s="65" t="str">
        <f ca="1">IF(C2782="","",CONCATENATE(OFFSET(Zdroj!AU$16,A2773-1,0)))</f>
        <v/>
      </c>
      <c r="E2782" s="34" t="str">
        <f ca="1">IF(C2782="","",OFFSET(Zdroj!AV$16,A2773-1,0))</f>
        <v/>
      </c>
      <c r="F2782" s="157"/>
      <c r="G2782" s="158"/>
    </row>
    <row r="2783" spans="1:7" x14ac:dyDescent="0.25">
      <c r="B2783" s="159"/>
      <c r="C2783" s="67" t="str">
        <f ca="1">IF(OFFSET(Zdroj!AW$16,A2773-1,0)=0,"",CONCATENATE("B",$A$2+4," - ",Zdroj!$AW$15))</f>
        <v/>
      </c>
      <c r="D2783" s="65" t="str">
        <f ca="1">IF(C2783="","",CONCATENATE(OFFSET(Zdroj!AW$16,A2773-1,0)))</f>
        <v/>
      </c>
      <c r="E2783" s="34" t="str">
        <f ca="1">IF(C2783="","",OFFSET(Zdroj!AX$16,A2773-1,0))</f>
        <v/>
      </c>
      <c r="F2783" s="157"/>
      <c r="G2783" s="158"/>
    </row>
    <row r="2784" spans="1:7" x14ac:dyDescent="0.25">
      <c r="B2784" s="159"/>
      <c r="C2784" s="67" t="str">
        <f ca="1">IF(OFFSET(Zdroj!AY$16,A2773-1,0)=0,"",CONCATENATE("B",$A$2+5," - ",Zdroj!$AY$15))</f>
        <v/>
      </c>
      <c r="D2784" s="65" t="str">
        <f ca="1">IF(C2784="","",CONCATENATE(OFFSET(Zdroj!AY$16,A2773-1,0)))</f>
        <v/>
      </c>
      <c r="E2784" s="34" t="str">
        <f ca="1">IF(C2784="","",OFFSET(Zdroj!AZ$16,A2773-1,0))</f>
        <v/>
      </c>
      <c r="F2784" s="157"/>
      <c r="G2784" s="158"/>
    </row>
    <row r="2785" spans="1:7" x14ac:dyDescent="0.25">
      <c r="B2785" s="159"/>
      <c r="C2785" s="67" t="str">
        <f ca="1">IF(OFFSET(Zdroj!BA$16,A2773-1,0)=0,"",CONCATENATE("B",$A$2+6," - ",Zdroj!$BA$15))</f>
        <v/>
      </c>
      <c r="D2785" s="65" t="str">
        <f ca="1">IF(C2785="","",CONCATENATE(OFFSET(Zdroj!BA$16,A2773-1,0)))</f>
        <v/>
      </c>
      <c r="E2785" s="34" t="str">
        <f ca="1">IF(C2785="","",OFFSET(Zdroj!BB$16,A2773-1,0))</f>
        <v/>
      </c>
      <c r="F2785" s="157"/>
      <c r="G2785" s="158"/>
    </row>
    <row r="2786" spans="1:7" x14ac:dyDescent="0.25">
      <c r="B2786" s="159"/>
      <c r="C2786" s="67" t="str">
        <f ca="1">IF(OFFSET(Zdroj!BC$16,A2773-1,0)=0,"",CONCATENATE("B",$A$2+7," - ",Zdroj!$BC$15))</f>
        <v/>
      </c>
      <c r="D2786" s="65" t="str">
        <f ca="1">IF(C2786="","",CONCATENATE(OFFSET(Zdroj!BC$16,A2773-1,0)))</f>
        <v/>
      </c>
      <c r="E2786" s="34" t="str">
        <f ca="1">IF(C2786="","",OFFSET(Zdroj!BD$16,A2773-1,0))</f>
        <v/>
      </c>
      <c r="F2786" s="157"/>
      <c r="G2786" s="158"/>
    </row>
    <row r="2787" spans="1:7" x14ac:dyDescent="0.25">
      <c r="B2787" s="159"/>
      <c r="C2787" s="67" t="str">
        <f ca="1">IF(OFFSET(Zdroj!BE$16,A2773-1,0)=0,"",CONCATENATE("B",$A$2+8," - ",Zdroj!$BE$15))</f>
        <v/>
      </c>
      <c r="D2787" s="65" t="str">
        <f ca="1">IF(C2787="","",CONCATENATE(OFFSET(Zdroj!BE$16,A2773-1,0)))</f>
        <v/>
      </c>
      <c r="E2787" s="34" t="str">
        <f ca="1">IF(C2787="","",OFFSET(Zdroj!BF$16,A2773-1,0))</f>
        <v/>
      </c>
      <c r="F2787" s="157"/>
      <c r="G2787" s="158"/>
    </row>
    <row r="2788" spans="1:7" x14ac:dyDescent="0.25">
      <c r="B2788" s="159"/>
      <c r="C2788" s="67" t="str">
        <f ca="1">IF(OFFSET(Zdroj!BG$16,A2773-1,0)=0,"",CONCATENATE("C",$A$2," - ",Zdroj!$BG$15))</f>
        <v/>
      </c>
      <c r="D2788" s="65" t="str">
        <f ca="1">IF(C2788="","",CONCATENATE(OFFSET(Zdroj!BG$16,A2773-1,0)))</f>
        <v/>
      </c>
      <c r="E2788" s="34" t="str">
        <f ca="1">IF(C2788="","",OFFSET(Zdroj!BH$16,A2773-1,0))</f>
        <v/>
      </c>
      <c r="F2788" s="157" t="str">
        <f t="shared" ref="F2788" ca="1" si="647">IF(SUM(E2788:E2789)=0,"",SUM(E2788:E2789))</f>
        <v/>
      </c>
      <c r="G2788" s="158"/>
    </row>
    <row r="2789" spans="1:7" x14ac:dyDescent="0.25">
      <c r="B2789" s="159"/>
      <c r="C2789" s="67" t="str">
        <f ca="1">IF(OFFSET(Zdroj!BI$16,A2773-1,0)=0,"",CONCATENATE("C",$A$2+1," - ",Zdroj!$BI$15))</f>
        <v/>
      </c>
      <c r="D2789" s="65" t="str">
        <f ca="1">IF(C2789="","",CONCATENATE(OFFSET(Zdroj!BI$16,A2773-1,0)))</f>
        <v/>
      </c>
      <c r="E2789" s="34" t="str">
        <f ca="1">IF(C2789="","",OFFSET(Zdroj!BJ$16,A2773-1,0))</f>
        <v/>
      </c>
      <c r="F2789" s="157"/>
      <c r="G2789" s="158"/>
    </row>
    <row r="2790" spans="1:7" x14ac:dyDescent="0.25">
      <c r="A2790">
        <f>SUM((ROW()+15)/17)</f>
        <v>165</v>
      </c>
      <c r="B2790" s="159" t="str">
        <f ca="1">IF(OFFSET(Zdroj!$B$16,A2790-1,0)&gt;0,CONCATENATE(A2790,"
","___ ","
",OFFSET(Zdroj!$B$16,A2790-1,0)),"")</f>
        <v/>
      </c>
      <c r="C2790" s="67" t="str">
        <f ca="1">IF(OFFSET(Zdroj!AI$16,A2790-1,0)=0,"",CONCATENATE("A",$A$2," - ",Zdroj!$AI$15))</f>
        <v/>
      </c>
      <c r="D2790" s="65" t="str">
        <f ca="1">IF(C2790="","",CONCATENATE(OFFSET(Zdroj!AI$16,A2790-1,0)," - ",OFFSET(Zdroj!BK$16,A2790-1,0)))</f>
        <v/>
      </c>
      <c r="E2790" s="34" t="str">
        <f ca="1">IF(C2790="","",OFFSET(Zdroj!BL$16,A2790-1,0))</f>
        <v/>
      </c>
      <c r="F2790" s="157" t="str">
        <f t="shared" ref="F2790" ca="1" si="648">IF(SUM(E2790:E2795)=0,"",SUM(E2790:E2795))</f>
        <v/>
      </c>
      <c r="G2790" s="158" t="str">
        <f t="shared" ref="G2790" ca="1" si="649">IF(SUM(E2790:E2806)=0,"",SUM(E2790:E2806))</f>
        <v/>
      </c>
    </row>
    <row r="2791" spans="1:7" x14ac:dyDescent="0.25">
      <c r="B2791" s="159"/>
      <c r="C2791" s="67" t="str">
        <f ca="1">IF(OFFSET(Zdroj!AJ$16,A2790-1,0)=0,"",CONCATENATE("A",$A$2+1," - ",Zdroj!$AJ$15))</f>
        <v/>
      </c>
      <c r="D2791" s="65" t="str">
        <f ca="1">IF(C2791="","",CONCATENATE(OFFSET(Zdroj!AJ$16,A2790-1,0)," - ",OFFSET(Zdroj!BM$16,A2790-1,0)))</f>
        <v/>
      </c>
      <c r="E2791" s="34" t="str">
        <f ca="1">IF(C2791="","",OFFSET(Zdroj!BN$16,A2790-1,0))</f>
        <v/>
      </c>
      <c r="F2791" s="157"/>
      <c r="G2791" s="158"/>
    </row>
    <row r="2792" spans="1:7" x14ac:dyDescent="0.25">
      <c r="B2792" s="159"/>
      <c r="C2792" s="67" t="str">
        <f ca="1">IF(OFFSET(Zdroj!AK$16,A2790-1,0)=0,"",CONCATENATE("A",$A$2+2," - ",Zdroj!$AK$15))</f>
        <v/>
      </c>
      <c r="D2792" s="65" t="str">
        <f ca="1">IF(C2792="","",CONCATENATE(OFFSET(Zdroj!AK$16,A2790-1,0)," - ",OFFSET(Zdroj!BO$16,A2790-1,0)))</f>
        <v/>
      </c>
      <c r="E2792" s="34" t="str">
        <f ca="1">IF(C2792="","",OFFSET(Zdroj!BP$16,A2790-1,0))</f>
        <v/>
      </c>
      <c r="F2792" s="157"/>
      <c r="G2792" s="158"/>
    </row>
    <row r="2793" spans="1:7" x14ac:dyDescent="0.25">
      <c r="B2793" s="159"/>
      <c r="C2793" s="67" t="str">
        <f ca="1">IF(OFFSET(Zdroj!AL$16,A2790-1,0)=0,"",CONCATENATE("A",$A$2+3," - ",Zdroj!$AL$15))</f>
        <v/>
      </c>
      <c r="D2793" s="65" t="str">
        <f ca="1">IF(C2793="","",CONCATENATE(OFFSET(Zdroj!AL$16,A2790-1,0)," - ",OFFSET(Zdroj!BQ$16,A2790-1,0)))</f>
        <v/>
      </c>
      <c r="E2793" s="34" t="str">
        <f ca="1">IF(C2793="","",OFFSET(Zdroj!BR$16,A2790-1,0))</f>
        <v/>
      </c>
      <c r="F2793" s="157"/>
      <c r="G2793" s="158"/>
    </row>
    <row r="2794" spans="1:7" x14ac:dyDescent="0.25">
      <c r="B2794" s="159"/>
      <c r="C2794" s="67" t="str">
        <f ca="1">IF(OFFSET(Zdroj!AM$16,A2790-1,0)=0,"",CONCATENATE("A",$A$2+4," - ",Zdroj!$AM$15))</f>
        <v/>
      </c>
      <c r="D2794" s="65" t="str">
        <f ca="1">IF(C2794="","",CONCATENATE(OFFSET(Zdroj!AM$16,A2790-1,0)," - ",OFFSET(Zdroj!BS$16,A2790-1,0)))</f>
        <v/>
      </c>
      <c r="E2794" s="34" t="str">
        <f ca="1">IF(C2794="","",OFFSET(Zdroj!BT$16,A2790-1,0))</f>
        <v/>
      </c>
      <c r="F2794" s="157"/>
      <c r="G2794" s="158"/>
    </row>
    <row r="2795" spans="1:7" x14ac:dyDescent="0.25">
      <c r="B2795" s="159"/>
      <c r="C2795" s="67" t="str">
        <f ca="1">IF(OFFSET(Zdroj!AN$16,A2790-1,0)=0,"",CONCATENATE("A",$A$2+5," - ",Zdroj!$AN$15))</f>
        <v/>
      </c>
      <c r="D2795" s="65" t="str">
        <f ca="1">IF(C2795="","",CONCATENATE(OFFSET(Zdroj!AN$16,A2790-1,0)," - ",OFFSET(Zdroj!BU$16,A2790-1,0)))</f>
        <v/>
      </c>
      <c r="E2795" s="34" t="str">
        <f ca="1">IF(C2795="","",OFFSET(Zdroj!BV$16,A2790-1,0))</f>
        <v/>
      </c>
      <c r="F2795" s="157"/>
      <c r="G2795" s="158"/>
    </row>
    <row r="2796" spans="1:7" x14ac:dyDescent="0.25">
      <c r="B2796" s="159"/>
      <c r="C2796" s="67" t="str">
        <f ca="1">IF(OFFSET(Zdroj!AO$16,A2790-1,0)=0,"",CONCATENATE("B",$A$2," - ",Zdroj!$AO$15))</f>
        <v/>
      </c>
      <c r="D2796" s="65" t="str">
        <f ca="1">IF(C2796="","",CONCATENATE(OFFSET(Zdroj!AO$16,A2790-1,0)))</f>
        <v/>
      </c>
      <c r="E2796" s="34" t="str">
        <f ca="1">IF(C2796="","",OFFSET(Zdroj!AP$16,A2790-1,0))</f>
        <v/>
      </c>
      <c r="F2796" s="157" t="str">
        <f t="shared" ref="F2796" ca="1" si="650">IF(SUM(E2796:E2804)=0,"",SUM(E2796:E2804))</f>
        <v/>
      </c>
      <c r="G2796" s="158"/>
    </row>
    <row r="2797" spans="1:7" x14ac:dyDescent="0.25">
      <c r="B2797" s="159"/>
      <c r="C2797" s="67" t="str">
        <f ca="1">IF(OFFSET(Zdroj!AQ$16,A2790-1,0)=0,"",CONCATENATE("B",$A$2+1," - ",Zdroj!$AQ$15))</f>
        <v/>
      </c>
      <c r="D2797" s="65" t="str">
        <f ca="1">IF(C2797="","",CONCATENATE(OFFSET(Zdroj!AQ$16,A2790-1,0)))</f>
        <v/>
      </c>
      <c r="E2797" s="34" t="str">
        <f ca="1">IF(C2797="","",OFFSET(Zdroj!AR$16,A2790-1,0))</f>
        <v/>
      </c>
      <c r="F2797" s="157"/>
      <c r="G2797" s="158"/>
    </row>
    <row r="2798" spans="1:7" x14ac:dyDescent="0.25">
      <c r="B2798" s="159"/>
      <c r="C2798" s="67" t="str">
        <f ca="1">IF(OFFSET(Zdroj!AS$16,A2790-1,0)=0,"",CONCATENATE("B",$A$2+2," - ",Zdroj!$AS$15))</f>
        <v/>
      </c>
      <c r="D2798" s="65" t="str">
        <f ca="1">IF(C2798="","",CONCATENATE(OFFSET(Zdroj!AS$16,A2790-1,0)))</f>
        <v/>
      </c>
      <c r="E2798" s="34" t="str">
        <f ca="1">IF(C2798="","",OFFSET(Zdroj!AT$16,A2790-1,0))</f>
        <v/>
      </c>
      <c r="F2798" s="157"/>
      <c r="G2798" s="158"/>
    </row>
    <row r="2799" spans="1:7" x14ac:dyDescent="0.25">
      <c r="B2799" s="159"/>
      <c r="C2799" s="67" t="str">
        <f ca="1">IF(OFFSET(Zdroj!AU$16,A2790-1,0)=0,"",CONCATENATE("B",$A$2+3," - ",Zdroj!$AU$15))</f>
        <v/>
      </c>
      <c r="D2799" s="65" t="str">
        <f ca="1">IF(C2799="","",CONCATENATE(OFFSET(Zdroj!AU$16,A2790-1,0)))</f>
        <v/>
      </c>
      <c r="E2799" s="34" t="str">
        <f ca="1">IF(C2799="","",OFFSET(Zdroj!AV$16,A2790-1,0))</f>
        <v/>
      </c>
      <c r="F2799" s="157"/>
      <c r="G2799" s="158"/>
    </row>
    <row r="2800" spans="1:7" x14ac:dyDescent="0.25">
      <c r="B2800" s="159"/>
      <c r="C2800" s="67" t="str">
        <f ca="1">IF(OFFSET(Zdroj!AW$16,A2790-1,0)=0,"",CONCATENATE("B",$A$2+4," - ",Zdroj!$AW$15))</f>
        <v/>
      </c>
      <c r="D2800" s="65" t="str">
        <f ca="1">IF(C2800="","",CONCATENATE(OFFSET(Zdroj!AW$16,A2790-1,0)))</f>
        <v/>
      </c>
      <c r="E2800" s="34" t="str">
        <f ca="1">IF(C2800="","",OFFSET(Zdroj!AX$16,A2790-1,0))</f>
        <v/>
      </c>
      <c r="F2800" s="157"/>
      <c r="G2800" s="158"/>
    </row>
    <row r="2801" spans="1:7" x14ac:dyDescent="0.25">
      <c r="B2801" s="159"/>
      <c r="C2801" s="67" t="str">
        <f ca="1">IF(OFFSET(Zdroj!AY$16,A2790-1,0)=0,"",CONCATENATE("B",$A$2+5," - ",Zdroj!$AY$15))</f>
        <v/>
      </c>
      <c r="D2801" s="65" t="str">
        <f ca="1">IF(C2801="","",CONCATENATE(OFFSET(Zdroj!AY$16,A2790-1,0)))</f>
        <v/>
      </c>
      <c r="E2801" s="34" t="str">
        <f ca="1">IF(C2801="","",OFFSET(Zdroj!AZ$16,A2790-1,0))</f>
        <v/>
      </c>
      <c r="F2801" s="157"/>
      <c r="G2801" s="158"/>
    </row>
    <row r="2802" spans="1:7" x14ac:dyDescent="0.25">
      <c r="B2802" s="159"/>
      <c r="C2802" s="67" t="str">
        <f ca="1">IF(OFFSET(Zdroj!BA$16,A2790-1,0)=0,"",CONCATENATE("B",$A$2+6," - ",Zdroj!$BA$15))</f>
        <v/>
      </c>
      <c r="D2802" s="65" t="str">
        <f ca="1">IF(C2802="","",CONCATENATE(OFFSET(Zdroj!BA$16,A2790-1,0)))</f>
        <v/>
      </c>
      <c r="E2802" s="34" t="str">
        <f ca="1">IF(C2802="","",OFFSET(Zdroj!BB$16,A2790-1,0))</f>
        <v/>
      </c>
      <c r="F2802" s="157"/>
      <c r="G2802" s="158"/>
    </row>
    <row r="2803" spans="1:7" x14ac:dyDescent="0.25">
      <c r="B2803" s="159"/>
      <c r="C2803" s="67" t="str">
        <f ca="1">IF(OFFSET(Zdroj!BC$16,A2790-1,0)=0,"",CONCATENATE("B",$A$2+7," - ",Zdroj!$BC$15))</f>
        <v/>
      </c>
      <c r="D2803" s="65" t="str">
        <f ca="1">IF(C2803="","",CONCATENATE(OFFSET(Zdroj!BC$16,A2790-1,0)))</f>
        <v/>
      </c>
      <c r="E2803" s="34" t="str">
        <f ca="1">IF(C2803="","",OFFSET(Zdroj!BD$16,A2790-1,0))</f>
        <v/>
      </c>
      <c r="F2803" s="157"/>
      <c r="G2803" s="158"/>
    </row>
    <row r="2804" spans="1:7" x14ac:dyDescent="0.25">
      <c r="B2804" s="159"/>
      <c r="C2804" s="67" t="str">
        <f ca="1">IF(OFFSET(Zdroj!BE$16,A2790-1,0)=0,"",CONCATENATE("B",$A$2+8," - ",Zdroj!$BE$15))</f>
        <v/>
      </c>
      <c r="D2804" s="65" t="str">
        <f ca="1">IF(C2804="","",CONCATENATE(OFFSET(Zdroj!BE$16,A2790-1,0)))</f>
        <v/>
      </c>
      <c r="E2804" s="34" t="str">
        <f ca="1">IF(C2804="","",OFFSET(Zdroj!BF$16,A2790-1,0))</f>
        <v/>
      </c>
      <c r="F2804" s="157"/>
      <c r="G2804" s="158"/>
    </row>
    <row r="2805" spans="1:7" x14ac:dyDescent="0.25">
      <c r="B2805" s="159"/>
      <c r="C2805" s="67" t="str">
        <f ca="1">IF(OFFSET(Zdroj!BG$16,A2790-1,0)=0,"",CONCATENATE("C",$A$2," - ",Zdroj!$BG$15))</f>
        <v/>
      </c>
      <c r="D2805" s="65" t="str">
        <f ca="1">IF(C2805="","",CONCATENATE(OFFSET(Zdroj!BG$16,A2790-1,0)))</f>
        <v/>
      </c>
      <c r="E2805" s="34" t="str">
        <f ca="1">IF(C2805="","",OFFSET(Zdroj!BH$16,A2790-1,0))</f>
        <v/>
      </c>
      <c r="F2805" s="157" t="str">
        <f t="shared" ref="F2805" ca="1" si="651">IF(SUM(E2805:E2806)=0,"",SUM(E2805:E2806))</f>
        <v/>
      </c>
      <c r="G2805" s="158"/>
    </row>
    <row r="2806" spans="1:7" x14ac:dyDescent="0.25">
      <c r="B2806" s="159"/>
      <c r="C2806" s="67" t="str">
        <f ca="1">IF(OFFSET(Zdroj!BI$16,A2790-1,0)=0,"",CONCATENATE("C",$A$2+1," - ",Zdroj!$BI$15))</f>
        <v/>
      </c>
      <c r="D2806" s="65" t="str">
        <f ca="1">IF(C2806="","",CONCATENATE(OFFSET(Zdroj!BI$16,A2790-1,0)))</f>
        <v/>
      </c>
      <c r="E2806" s="34" t="str">
        <f ca="1">IF(C2806="","",OFFSET(Zdroj!BJ$16,A2790-1,0))</f>
        <v/>
      </c>
      <c r="F2806" s="157"/>
      <c r="G2806" s="158"/>
    </row>
    <row r="2807" spans="1:7" x14ac:dyDescent="0.25">
      <c r="A2807">
        <f>SUM((ROW()+15)/17)</f>
        <v>166</v>
      </c>
      <c r="B2807" s="159" t="str">
        <f ca="1">IF(OFFSET(Zdroj!$B$16,A2807-1,0)&gt;0,CONCATENATE(A2807,"
","___ ","
",OFFSET(Zdroj!$B$16,A2807-1,0)),"")</f>
        <v/>
      </c>
      <c r="C2807" s="67" t="str">
        <f ca="1">IF(OFFSET(Zdroj!AI$16,A2807-1,0)=0,"",CONCATENATE("A",$A$2," - ",Zdroj!$AI$15))</f>
        <v/>
      </c>
      <c r="D2807" s="65" t="str">
        <f ca="1">IF(C2807="","",CONCATENATE(OFFSET(Zdroj!AI$16,A2807-1,0)," - ",OFFSET(Zdroj!BK$16,A2807-1,0)))</f>
        <v/>
      </c>
      <c r="E2807" s="34" t="str">
        <f ca="1">IF(C2807="","",OFFSET(Zdroj!BL$16,A2807-1,0))</f>
        <v/>
      </c>
      <c r="F2807" s="157" t="str">
        <f t="shared" ref="F2807" ca="1" si="652">IF(SUM(E2807:E2812)=0,"",SUM(E2807:E2812))</f>
        <v/>
      </c>
      <c r="G2807" s="158" t="str">
        <f t="shared" ref="G2807" ca="1" si="653">IF(SUM(E2807:E2823)=0,"",SUM(E2807:E2823))</f>
        <v/>
      </c>
    </row>
    <row r="2808" spans="1:7" x14ac:dyDescent="0.25">
      <c r="B2808" s="159"/>
      <c r="C2808" s="67" t="str">
        <f ca="1">IF(OFFSET(Zdroj!AJ$16,A2807-1,0)=0,"",CONCATENATE("A",$A$2+1," - ",Zdroj!$AJ$15))</f>
        <v/>
      </c>
      <c r="D2808" s="65" t="str">
        <f ca="1">IF(C2808="","",CONCATENATE(OFFSET(Zdroj!AJ$16,A2807-1,0)," - ",OFFSET(Zdroj!BM$16,A2807-1,0)))</f>
        <v/>
      </c>
      <c r="E2808" s="34" t="str">
        <f ca="1">IF(C2808="","",OFFSET(Zdroj!BN$16,A2807-1,0))</f>
        <v/>
      </c>
      <c r="F2808" s="157"/>
      <c r="G2808" s="158"/>
    </row>
    <row r="2809" spans="1:7" x14ac:dyDescent="0.25">
      <c r="B2809" s="159"/>
      <c r="C2809" s="67" t="str">
        <f ca="1">IF(OFFSET(Zdroj!AK$16,A2807-1,0)=0,"",CONCATENATE("A",$A$2+2," - ",Zdroj!$AK$15))</f>
        <v/>
      </c>
      <c r="D2809" s="65" t="str">
        <f ca="1">IF(C2809="","",CONCATENATE(OFFSET(Zdroj!AK$16,A2807-1,0)," - ",OFFSET(Zdroj!BO$16,A2807-1,0)))</f>
        <v/>
      </c>
      <c r="E2809" s="34" t="str">
        <f ca="1">IF(C2809="","",OFFSET(Zdroj!BP$16,A2807-1,0))</f>
        <v/>
      </c>
      <c r="F2809" s="157"/>
      <c r="G2809" s="158"/>
    </row>
    <row r="2810" spans="1:7" x14ac:dyDescent="0.25">
      <c r="B2810" s="159"/>
      <c r="C2810" s="67" t="str">
        <f ca="1">IF(OFFSET(Zdroj!AL$16,A2807-1,0)=0,"",CONCATENATE("A",$A$2+3," - ",Zdroj!$AL$15))</f>
        <v/>
      </c>
      <c r="D2810" s="65" t="str">
        <f ca="1">IF(C2810="","",CONCATENATE(OFFSET(Zdroj!AL$16,A2807-1,0)," - ",OFFSET(Zdroj!BQ$16,A2807-1,0)))</f>
        <v/>
      </c>
      <c r="E2810" s="34" t="str">
        <f ca="1">IF(C2810="","",OFFSET(Zdroj!BR$16,A2807-1,0))</f>
        <v/>
      </c>
      <c r="F2810" s="157"/>
      <c r="G2810" s="158"/>
    </row>
    <row r="2811" spans="1:7" x14ac:dyDescent="0.25">
      <c r="B2811" s="159"/>
      <c r="C2811" s="67" t="str">
        <f ca="1">IF(OFFSET(Zdroj!AM$16,A2807-1,0)=0,"",CONCATENATE("A",$A$2+4," - ",Zdroj!$AM$15))</f>
        <v/>
      </c>
      <c r="D2811" s="65" t="str">
        <f ca="1">IF(C2811="","",CONCATENATE(OFFSET(Zdroj!AM$16,A2807-1,0)," - ",OFFSET(Zdroj!BS$16,A2807-1,0)))</f>
        <v/>
      </c>
      <c r="E2811" s="34" t="str">
        <f ca="1">IF(C2811="","",OFFSET(Zdroj!BT$16,A2807-1,0))</f>
        <v/>
      </c>
      <c r="F2811" s="157"/>
      <c r="G2811" s="158"/>
    </row>
    <row r="2812" spans="1:7" x14ac:dyDescent="0.25">
      <c r="B2812" s="159"/>
      <c r="C2812" s="67" t="str">
        <f ca="1">IF(OFFSET(Zdroj!AN$16,A2807-1,0)=0,"",CONCATENATE("A",$A$2+5," - ",Zdroj!$AN$15))</f>
        <v/>
      </c>
      <c r="D2812" s="65" t="str">
        <f ca="1">IF(C2812="","",CONCATENATE(OFFSET(Zdroj!AN$16,A2807-1,0)," - ",OFFSET(Zdroj!BU$16,A2807-1,0)))</f>
        <v/>
      </c>
      <c r="E2812" s="34" t="str">
        <f ca="1">IF(C2812="","",OFFSET(Zdroj!BV$16,A2807-1,0))</f>
        <v/>
      </c>
      <c r="F2812" s="157"/>
      <c r="G2812" s="158"/>
    </row>
    <row r="2813" spans="1:7" x14ac:dyDescent="0.25">
      <c r="B2813" s="159"/>
      <c r="C2813" s="67" t="str">
        <f ca="1">IF(OFFSET(Zdroj!AO$16,A2807-1,0)=0,"",CONCATENATE("B",$A$2," - ",Zdroj!$AO$15))</f>
        <v/>
      </c>
      <c r="D2813" s="65" t="str">
        <f ca="1">IF(C2813="","",CONCATENATE(OFFSET(Zdroj!AO$16,A2807-1,0)))</f>
        <v/>
      </c>
      <c r="E2813" s="34" t="str">
        <f ca="1">IF(C2813="","",OFFSET(Zdroj!AP$16,A2807-1,0))</f>
        <v/>
      </c>
      <c r="F2813" s="157" t="str">
        <f t="shared" ref="F2813" ca="1" si="654">IF(SUM(E2813:E2821)=0,"",SUM(E2813:E2821))</f>
        <v/>
      </c>
      <c r="G2813" s="158"/>
    </row>
    <row r="2814" spans="1:7" x14ac:dyDescent="0.25">
      <c r="B2814" s="159"/>
      <c r="C2814" s="67" t="str">
        <f ca="1">IF(OFFSET(Zdroj!AQ$16,A2807-1,0)=0,"",CONCATENATE("B",$A$2+1," - ",Zdroj!$AQ$15))</f>
        <v/>
      </c>
      <c r="D2814" s="65" t="str">
        <f ca="1">IF(C2814="","",CONCATENATE(OFFSET(Zdroj!AQ$16,A2807-1,0)))</f>
        <v/>
      </c>
      <c r="E2814" s="34" t="str">
        <f ca="1">IF(C2814="","",OFFSET(Zdroj!AR$16,A2807-1,0))</f>
        <v/>
      </c>
      <c r="F2814" s="157"/>
      <c r="G2814" s="158"/>
    </row>
    <row r="2815" spans="1:7" x14ac:dyDescent="0.25">
      <c r="B2815" s="159"/>
      <c r="C2815" s="67" t="str">
        <f ca="1">IF(OFFSET(Zdroj!AS$16,A2807-1,0)=0,"",CONCATENATE("B",$A$2+2," - ",Zdroj!$AS$15))</f>
        <v/>
      </c>
      <c r="D2815" s="65" t="str">
        <f ca="1">IF(C2815="","",CONCATENATE(OFFSET(Zdroj!AS$16,A2807-1,0)))</f>
        <v/>
      </c>
      <c r="E2815" s="34" t="str">
        <f ca="1">IF(C2815="","",OFFSET(Zdroj!AT$16,A2807-1,0))</f>
        <v/>
      </c>
      <c r="F2815" s="157"/>
      <c r="G2815" s="158"/>
    </row>
    <row r="2816" spans="1:7" x14ac:dyDescent="0.25">
      <c r="B2816" s="159"/>
      <c r="C2816" s="67" t="str">
        <f ca="1">IF(OFFSET(Zdroj!AU$16,A2807-1,0)=0,"",CONCATENATE("B",$A$2+3," - ",Zdroj!$AU$15))</f>
        <v/>
      </c>
      <c r="D2816" s="65" t="str">
        <f ca="1">IF(C2816="","",CONCATENATE(OFFSET(Zdroj!AU$16,A2807-1,0)))</f>
        <v/>
      </c>
      <c r="E2816" s="34" t="str">
        <f ca="1">IF(C2816="","",OFFSET(Zdroj!AV$16,A2807-1,0))</f>
        <v/>
      </c>
      <c r="F2816" s="157"/>
      <c r="G2816" s="158"/>
    </row>
    <row r="2817" spans="1:7" x14ac:dyDescent="0.25">
      <c r="B2817" s="159"/>
      <c r="C2817" s="67" t="str">
        <f ca="1">IF(OFFSET(Zdroj!AW$16,A2807-1,0)=0,"",CONCATENATE("B",$A$2+4," - ",Zdroj!$AW$15))</f>
        <v/>
      </c>
      <c r="D2817" s="65" t="str">
        <f ca="1">IF(C2817="","",CONCATENATE(OFFSET(Zdroj!AW$16,A2807-1,0)))</f>
        <v/>
      </c>
      <c r="E2817" s="34" t="str">
        <f ca="1">IF(C2817="","",OFFSET(Zdroj!AX$16,A2807-1,0))</f>
        <v/>
      </c>
      <c r="F2817" s="157"/>
      <c r="G2817" s="158"/>
    </row>
    <row r="2818" spans="1:7" x14ac:dyDescent="0.25">
      <c r="B2818" s="159"/>
      <c r="C2818" s="67" t="str">
        <f ca="1">IF(OFFSET(Zdroj!AY$16,A2807-1,0)=0,"",CONCATENATE("B",$A$2+5," - ",Zdroj!$AY$15))</f>
        <v/>
      </c>
      <c r="D2818" s="65" t="str">
        <f ca="1">IF(C2818="","",CONCATENATE(OFFSET(Zdroj!AY$16,A2807-1,0)))</f>
        <v/>
      </c>
      <c r="E2818" s="34" t="str">
        <f ca="1">IF(C2818="","",OFFSET(Zdroj!AZ$16,A2807-1,0))</f>
        <v/>
      </c>
      <c r="F2818" s="157"/>
      <c r="G2818" s="158"/>
    </row>
    <row r="2819" spans="1:7" x14ac:dyDescent="0.25">
      <c r="B2819" s="159"/>
      <c r="C2819" s="67" t="str">
        <f ca="1">IF(OFFSET(Zdroj!BA$16,A2807-1,0)=0,"",CONCATENATE("B",$A$2+6," - ",Zdroj!$BA$15))</f>
        <v/>
      </c>
      <c r="D2819" s="65" t="str">
        <f ca="1">IF(C2819="","",CONCATENATE(OFFSET(Zdroj!BA$16,A2807-1,0)))</f>
        <v/>
      </c>
      <c r="E2819" s="34" t="str">
        <f ca="1">IF(C2819="","",OFFSET(Zdroj!BB$16,A2807-1,0))</f>
        <v/>
      </c>
      <c r="F2819" s="157"/>
      <c r="G2819" s="158"/>
    </row>
    <row r="2820" spans="1:7" x14ac:dyDescent="0.25">
      <c r="B2820" s="159"/>
      <c r="C2820" s="67" t="str">
        <f ca="1">IF(OFFSET(Zdroj!BC$16,A2807-1,0)=0,"",CONCATENATE("B",$A$2+7," - ",Zdroj!$BC$15))</f>
        <v/>
      </c>
      <c r="D2820" s="65" t="str">
        <f ca="1">IF(C2820="","",CONCATENATE(OFFSET(Zdroj!BC$16,A2807-1,0)))</f>
        <v/>
      </c>
      <c r="E2820" s="34" t="str">
        <f ca="1">IF(C2820="","",OFFSET(Zdroj!BD$16,A2807-1,0))</f>
        <v/>
      </c>
      <c r="F2820" s="157"/>
      <c r="G2820" s="158"/>
    </row>
    <row r="2821" spans="1:7" x14ac:dyDescent="0.25">
      <c r="B2821" s="159"/>
      <c r="C2821" s="67" t="str">
        <f ca="1">IF(OFFSET(Zdroj!BE$16,A2807-1,0)=0,"",CONCATENATE("B",$A$2+8," - ",Zdroj!$BE$15))</f>
        <v/>
      </c>
      <c r="D2821" s="65" t="str">
        <f ca="1">IF(C2821="","",CONCATENATE(OFFSET(Zdroj!BE$16,A2807-1,0)))</f>
        <v/>
      </c>
      <c r="E2821" s="34" t="str">
        <f ca="1">IF(C2821="","",OFFSET(Zdroj!BF$16,A2807-1,0))</f>
        <v/>
      </c>
      <c r="F2821" s="157"/>
      <c r="G2821" s="158"/>
    </row>
    <row r="2822" spans="1:7" x14ac:dyDescent="0.25">
      <c r="B2822" s="159"/>
      <c r="C2822" s="67" t="str">
        <f ca="1">IF(OFFSET(Zdroj!BG$16,A2807-1,0)=0,"",CONCATENATE("C",$A$2," - ",Zdroj!$BG$15))</f>
        <v/>
      </c>
      <c r="D2822" s="65" t="str">
        <f ca="1">IF(C2822="","",CONCATENATE(OFFSET(Zdroj!BG$16,A2807-1,0)))</f>
        <v/>
      </c>
      <c r="E2822" s="34" t="str">
        <f ca="1">IF(C2822="","",OFFSET(Zdroj!BH$16,A2807-1,0))</f>
        <v/>
      </c>
      <c r="F2822" s="157" t="str">
        <f t="shared" ref="F2822" ca="1" si="655">IF(SUM(E2822:E2823)=0,"",SUM(E2822:E2823))</f>
        <v/>
      </c>
      <c r="G2822" s="158"/>
    </row>
    <row r="2823" spans="1:7" x14ac:dyDescent="0.25">
      <c r="B2823" s="159"/>
      <c r="C2823" s="67" t="str">
        <f ca="1">IF(OFFSET(Zdroj!BI$16,A2807-1,0)=0,"",CONCATENATE("C",$A$2+1," - ",Zdroj!$BI$15))</f>
        <v/>
      </c>
      <c r="D2823" s="65" t="str">
        <f ca="1">IF(C2823="","",CONCATENATE(OFFSET(Zdroj!BI$16,A2807-1,0)))</f>
        <v/>
      </c>
      <c r="E2823" s="34" t="str">
        <f ca="1">IF(C2823="","",OFFSET(Zdroj!BJ$16,A2807-1,0))</f>
        <v/>
      </c>
      <c r="F2823" s="157"/>
      <c r="G2823" s="158"/>
    </row>
    <row r="2824" spans="1:7" x14ac:dyDescent="0.25">
      <c r="A2824">
        <f>SUM((ROW()+15)/17)</f>
        <v>167</v>
      </c>
      <c r="B2824" s="159" t="str">
        <f ca="1">IF(OFFSET(Zdroj!$B$16,A2824-1,0)&gt;0,CONCATENATE(A2824,"
","___ ","
",OFFSET(Zdroj!$B$16,A2824-1,0)),"")</f>
        <v/>
      </c>
      <c r="C2824" s="67" t="str">
        <f ca="1">IF(OFFSET(Zdroj!AI$16,A2824-1,0)=0,"",CONCATENATE("A",$A$2," - ",Zdroj!$AI$15))</f>
        <v/>
      </c>
      <c r="D2824" s="65" t="str">
        <f ca="1">IF(C2824="","",CONCATENATE(OFFSET(Zdroj!AI$16,A2824-1,0)," - ",OFFSET(Zdroj!BK$16,A2824-1,0)))</f>
        <v/>
      </c>
      <c r="E2824" s="34" t="str">
        <f ca="1">IF(C2824="","",OFFSET(Zdroj!BL$16,A2824-1,0))</f>
        <v/>
      </c>
      <c r="F2824" s="157" t="str">
        <f t="shared" ref="F2824" ca="1" si="656">IF(SUM(E2824:E2829)=0,"",SUM(E2824:E2829))</f>
        <v/>
      </c>
      <c r="G2824" s="158" t="str">
        <f t="shared" ref="G2824" ca="1" si="657">IF(SUM(E2824:E2840)=0,"",SUM(E2824:E2840))</f>
        <v/>
      </c>
    </row>
    <row r="2825" spans="1:7" x14ac:dyDescent="0.25">
      <c r="B2825" s="159"/>
      <c r="C2825" s="67" t="str">
        <f ca="1">IF(OFFSET(Zdroj!AJ$16,A2824-1,0)=0,"",CONCATENATE("A",$A$2+1," - ",Zdroj!$AJ$15))</f>
        <v/>
      </c>
      <c r="D2825" s="65" t="str">
        <f ca="1">IF(C2825="","",CONCATENATE(OFFSET(Zdroj!AJ$16,A2824-1,0)," - ",OFFSET(Zdroj!BM$16,A2824-1,0)))</f>
        <v/>
      </c>
      <c r="E2825" s="34" t="str">
        <f ca="1">IF(C2825="","",OFFSET(Zdroj!BN$16,A2824-1,0))</f>
        <v/>
      </c>
      <c r="F2825" s="157"/>
      <c r="G2825" s="158"/>
    </row>
    <row r="2826" spans="1:7" x14ac:dyDescent="0.25">
      <c r="B2826" s="159"/>
      <c r="C2826" s="67" t="str">
        <f ca="1">IF(OFFSET(Zdroj!AK$16,A2824-1,0)=0,"",CONCATENATE("A",$A$2+2," - ",Zdroj!$AK$15))</f>
        <v/>
      </c>
      <c r="D2826" s="65" t="str">
        <f ca="1">IF(C2826="","",CONCATENATE(OFFSET(Zdroj!AK$16,A2824-1,0)," - ",OFFSET(Zdroj!BO$16,A2824-1,0)))</f>
        <v/>
      </c>
      <c r="E2826" s="34" t="str">
        <f ca="1">IF(C2826="","",OFFSET(Zdroj!BP$16,A2824-1,0))</f>
        <v/>
      </c>
      <c r="F2826" s="157"/>
      <c r="G2826" s="158"/>
    </row>
    <row r="2827" spans="1:7" x14ac:dyDescent="0.25">
      <c r="B2827" s="159"/>
      <c r="C2827" s="67" t="str">
        <f ca="1">IF(OFFSET(Zdroj!AL$16,A2824-1,0)=0,"",CONCATENATE("A",$A$2+3," - ",Zdroj!$AL$15))</f>
        <v/>
      </c>
      <c r="D2827" s="65" t="str">
        <f ca="1">IF(C2827="","",CONCATENATE(OFFSET(Zdroj!AL$16,A2824-1,0)," - ",OFFSET(Zdroj!BQ$16,A2824-1,0)))</f>
        <v/>
      </c>
      <c r="E2827" s="34" t="str">
        <f ca="1">IF(C2827="","",OFFSET(Zdroj!BR$16,A2824-1,0))</f>
        <v/>
      </c>
      <c r="F2827" s="157"/>
      <c r="G2827" s="158"/>
    </row>
    <row r="2828" spans="1:7" x14ac:dyDescent="0.25">
      <c r="B2828" s="159"/>
      <c r="C2828" s="67" t="str">
        <f ca="1">IF(OFFSET(Zdroj!AM$16,A2824-1,0)=0,"",CONCATENATE("A",$A$2+4," - ",Zdroj!$AM$15))</f>
        <v/>
      </c>
      <c r="D2828" s="65" t="str">
        <f ca="1">IF(C2828="","",CONCATENATE(OFFSET(Zdroj!AM$16,A2824-1,0)," - ",OFFSET(Zdroj!BS$16,A2824-1,0)))</f>
        <v/>
      </c>
      <c r="E2828" s="34" t="str">
        <f ca="1">IF(C2828="","",OFFSET(Zdroj!BT$16,A2824-1,0))</f>
        <v/>
      </c>
      <c r="F2828" s="157"/>
      <c r="G2828" s="158"/>
    </row>
    <row r="2829" spans="1:7" x14ac:dyDescent="0.25">
      <c r="B2829" s="159"/>
      <c r="C2829" s="67" t="str">
        <f ca="1">IF(OFFSET(Zdroj!AN$16,A2824-1,0)=0,"",CONCATENATE("A",$A$2+5," - ",Zdroj!$AN$15))</f>
        <v/>
      </c>
      <c r="D2829" s="65" t="str">
        <f ca="1">IF(C2829="","",CONCATENATE(OFFSET(Zdroj!AN$16,A2824-1,0)," - ",OFFSET(Zdroj!BU$16,A2824-1,0)))</f>
        <v/>
      </c>
      <c r="E2829" s="34" t="str">
        <f ca="1">IF(C2829="","",OFFSET(Zdroj!BV$16,A2824-1,0))</f>
        <v/>
      </c>
      <c r="F2829" s="157"/>
      <c r="G2829" s="158"/>
    </row>
    <row r="2830" spans="1:7" x14ac:dyDescent="0.25">
      <c r="B2830" s="159"/>
      <c r="C2830" s="67" t="str">
        <f ca="1">IF(OFFSET(Zdroj!AO$16,A2824-1,0)=0,"",CONCATENATE("B",$A$2," - ",Zdroj!$AO$15))</f>
        <v/>
      </c>
      <c r="D2830" s="65" t="str">
        <f ca="1">IF(C2830="","",CONCATENATE(OFFSET(Zdroj!AO$16,A2824-1,0)))</f>
        <v/>
      </c>
      <c r="E2830" s="34" t="str">
        <f ca="1">IF(C2830="","",OFFSET(Zdroj!AP$16,A2824-1,0))</f>
        <v/>
      </c>
      <c r="F2830" s="157" t="str">
        <f t="shared" ref="F2830" ca="1" si="658">IF(SUM(E2830:E2838)=0,"",SUM(E2830:E2838))</f>
        <v/>
      </c>
      <c r="G2830" s="158"/>
    </row>
    <row r="2831" spans="1:7" x14ac:dyDescent="0.25">
      <c r="B2831" s="159"/>
      <c r="C2831" s="67" t="str">
        <f ca="1">IF(OFFSET(Zdroj!AQ$16,A2824-1,0)=0,"",CONCATENATE("B",$A$2+1," - ",Zdroj!$AQ$15))</f>
        <v/>
      </c>
      <c r="D2831" s="65" t="str">
        <f ca="1">IF(C2831="","",CONCATENATE(OFFSET(Zdroj!AQ$16,A2824-1,0)))</f>
        <v/>
      </c>
      <c r="E2831" s="34" t="str">
        <f ca="1">IF(C2831="","",OFFSET(Zdroj!AR$16,A2824-1,0))</f>
        <v/>
      </c>
      <c r="F2831" s="157"/>
      <c r="G2831" s="158"/>
    </row>
    <row r="2832" spans="1:7" x14ac:dyDescent="0.25">
      <c r="B2832" s="159"/>
      <c r="C2832" s="67" t="str">
        <f ca="1">IF(OFFSET(Zdroj!AS$16,A2824-1,0)=0,"",CONCATENATE("B",$A$2+2," - ",Zdroj!$AS$15))</f>
        <v/>
      </c>
      <c r="D2832" s="65" t="str">
        <f ca="1">IF(C2832="","",CONCATENATE(OFFSET(Zdroj!AS$16,A2824-1,0)))</f>
        <v/>
      </c>
      <c r="E2832" s="34" t="str">
        <f ca="1">IF(C2832="","",OFFSET(Zdroj!AT$16,A2824-1,0))</f>
        <v/>
      </c>
      <c r="F2832" s="157"/>
      <c r="G2832" s="158"/>
    </row>
    <row r="2833" spans="1:7" x14ac:dyDescent="0.25">
      <c r="B2833" s="159"/>
      <c r="C2833" s="67" t="str">
        <f ca="1">IF(OFFSET(Zdroj!AU$16,A2824-1,0)=0,"",CONCATENATE("B",$A$2+3," - ",Zdroj!$AU$15))</f>
        <v/>
      </c>
      <c r="D2833" s="65" t="str">
        <f ca="1">IF(C2833="","",CONCATENATE(OFFSET(Zdroj!AU$16,A2824-1,0)))</f>
        <v/>
      </c>
      <c r="E2833" s="34" t="str">
        <f ca="1">IF(C2833="","",OFFSET(Zdroj!AV$16,A2824-1,0))</f>
        <v/>
      </c>
      <c r="F2833" s="157"/>
      <c r="G2833" s="158"/>
    </row>
    <row r="2834" spans="1:7" x14ac:dyDescent="0.25">
      <c r="B2834" s="159"/>
      <c r="C2834" s="67" t="str">
        <f ca="1">IF(OFFSET(Zdroj!AW$16,A2824-1,0)=0,"",CONCATENATE("B",$A$2+4," - ",Zdroj!$AW$15))</f>
        <v/>
      </c>
      <c r="D2834" s="65" t="str">
        <f ca="1">IF(C2834="","",CONCATENATE(OFFSET(Zdroj!AW$16,A2824-1,0)))</f>
        <v/>
      </c>
      <c r="E2834" s="34" t="str">
        <f ca="1">IF(C2834="","",OFFSET(Zdroj!AX$16,A2824-1,0))</f>
        <v/>
      </c>
      <c r="F2834" s="157"/>
      <c r="G2834" s="158"/>
    </row>
    <row r="2835" spans="1:7" x14ac:dyDescent="0.25">
      <c r="B2835" s="159"/>
      <c r="C2835" s="67" t="str">
        <f ca="1">IF(OFFSET(Zdroj!AY$16,A2824-1,0)=0,"",CONCATENATE("B",$A$2+5," - ",Zdroj!$AY$15))</f>
        <v/>
      </c>
      <c r="D2835" s="65" t="str">
        <f ca="1">IF(C2835="","",CONCATENATE(OFFSET(Zdroj!AY$16,A2824-1,0)))</f>
        <v/>
      </c>
      <c r="E2835" s="34" t="str">
        <f ca="1">IF(C2835="","",OFFSET(Zdroj!AZ$16,A2824-1,0))</f>
        <v/>
      </c>
      <c r="F2835" s="157"/>
      <c r="G2835" s="158"/>
    </row>
    <row r="2836" spans="1:7" x14ac:dyDescent="0.25">
      <c r="B2836" s="159"/>
      <c r="C2836" s="67" t="str">
        <f ca="1">IF(OFFSET(Zdroj!BA$16,A2824-1,0)=0,"",CONCATENATE("B",$A$2+6," - ",Zdroj!$BA$15))</f>
        <v/>
      </c>
      <c r="D2836" s="65" t="str">
        <f ca="1">IF(C2836="","",CONCATENATE(OFFSET(Zdroj!BA$16,A2824-1,0)))</f>
        <v/>
      </c>
      <c r="E2836" s="34" t="str">
        <f ca="1">IF(C2836="","",OFFSET(Zdroj!BB$16,A2824-1,0))</f>
        <v/>
      </c>
      <c r="F2836" s="157"/>
      <c r="G2836" s="158"/>
    </row>
    <row r="2837" spans="1:7" x14ac:dyDescent="0.25">
      <c r="B2837" s="159"/>
      <c r="C2837" s="67" t="str">
        <f ca="1">IF(OFFSET(Zdroj!BC$16,A2824-1,0)=0,"",CONCATENATE("B",$A$2+7," - ",Zdroj!$BC$15))</f>
        <v/>
      </c>
      <c r="D2837" s="65" t="str">
        <f ca="1">IF(C2837="","",CONCATENATE(OFFSET(Zdroj!BC$16,A2824-1,0)))</f>
        <v/>
      </c>
      <c r="E2837" s="34" t="str">
        <f ca="1">IF(C2837="","",OFFSET(Zdroj!BD$16,A2824-1,0))</f>
        <v/>
      </c>
      <c r="F2837" s="157"/>
      <c r="G2837" s="158"/>
    </row>
    <row r="2838" spans="1:7" x14ac:dyDescent="0.25">
      <c r="B2838" s="159"/>
      <c r="C2838" s="67" t="str">
        <f ca="1">IF(OFFSET(Zdroj!BE$16,A2824-1,0)=0,"",CONCATENATE("B",$A$2+8," - ",Zdroj!$BE$15))</f>
        <v/>
      </c>
      <c r="D2838" s="65" t="str">
        <f ca="1">IF(C2838="","",CONCATENATE(OFFSET(Zdroj!BE$16,A2824-1,0)))</f>
        <v/>
      </c>
      <c r="E2838" s="34" t="str">
        <f ca="1">IF(C2838="","",OFFSET(Zdroj!BF$16,A2824-1,0))</f>
        <v/>
      </c>
      <c r="F2838" s="157"/>
      <c r="G2838" s="158"/>
    </row>
    <row r="2839" spans="1:7" x14ac:dyDescent="0.25">
      <c r="B2839" s="159"/>
      <c r="C2839" s="67" t="str">
        <f ca="1">IF(OFFSET(Zdroj!BG$16,A2824-1,0)=0,"",CONCATENATE("C",$A$2," - ",Zdroj!$BG$15))</f>
        <v/>
      </c>
      <c r="D2839" s="65" t="str">
        <f ca="1">IF(C2839="","",CONCATENATE(OFFSET(Zdroj!BG$16,A2824-1,0)))</f>
        <v/>
      </c>
      <c r="E2839" s="34" t="str">
        <f ca="1">IF(C2839="","",OFFSET(Zdroj!BH$16,A2824-1,0))</f>
        <v/>
      </c>
      <c r="F2839" s="157" t="str">
        <f t="shared" ref="F2839" ca="1" si="659">IF(SUM(E2839:E2840)=0,"",SUM(E2839:E2840))</f>
        <v/>
      </c>
      <c r="G2839" s="158"/>
    </row>
    <row r="2840" spans="1:7" x14ac:dyDescent="0.25">
      <c r="B2840" s="159"/>
      <c r="C2840" s="67" t="str">
        <f ca="1">IF(OFFSET(Zdroj!BI$16,A2824-1,0)=0,"",CONCATENATE("C",$A$2+1," - ",Zdroj!$BI$15))</f>
        <v/>
      </c>
      <c r="D2840" s="65" t="str">
        <f ca="1">IF(C2840="","",CONCATENATE(OFFSET(Zdroj!BI$16,A2824-1,0)))</f>
        <v/>
      </c>
      <c r="E2840" s="34" t="str">
        <f ca="1">IF(C2840="","",OFFSET(Zdroj!BJ$16,A2824-1,0))</f>
        <v/>
      </c>
      <c r="F2840" s="157"/>
      <c r="G2840" s="158"/>
    </row>
    <row r="2841" spans="1:7" x14ac:dyDescent="0.25">
      <c r="A2841">
        <f>SUM((ROW()+15)/17)</f>
        <v>168</v>
      </c>
      <c r="B2841" s="159" t="str">
        <f ca="1">IF(OFFSET(Zdroj!$B$16,A2841-1,0)&gt;0,CONCATENATE(A2841,"
","___ ","
",OFFSET(Zdroj!$B$16,A2841-1,0)),"")</f>
        <v/>
      </c>
      <c r="C2841" s="67" t="str">
        <f ca="1">IF(OFFSET(Zdroj!AI$16,A2841-1,0)=0,"",CONCATENATE("A",$A$2," - ",Zdroj!$AI$15))</f>
        <v/>
      </c>
      <c r="D2841" s="65" t="str">
        <f ca="1">IF(C2841="","",CONCATENATE(OFFSET(Zdroj!AI$16,A2841-1,0)," - ",OFFSET(Zdroj!BK$16,A2841-1,0)))</f>
        <v/>
      </c>
      <c r="E2841" s="34" t="str">
        <f ca="1">IF(C2841="","",OFFSET(Zdroj!BL$16,A2841-1,0))</f>
        <v/>
      </c>
      <c r="F2841" s="157" t="str">
        <f t="shared" ref="F2841" ca="1" si="660">IF(SUM(E2841:E2846)=0,"",SUM(E2841:E2846))</f>
        <v/>
      </c>
      <c r="G2841" s="158" t="str">
        <f t="shared" ref="G2841" ca="1" si="661">IF(SUM(E2841:E2857)=0,"",SUM(E2841:E2857))</f>
        <v/>
      </c>
    </row>
    <row r="2842" spans="1:7" x14ac:dyDescent="0.25">
      <c r="B2842" s="159"/>
      <c r="C2842" s="67" t="str">
        <f ca="1">IF(OFFSET(Zdroj!AJ$16,A2841-1,0)=0,"",CONCATENATE("A",$A$2+1," - ",Zdroj!$AJ$15))</f>
        <v/>
      </c>
      <c r="D2842" s="65" t="str">
        <f ca="1">IF(C2842="","",CONCATENATE(OFFSET(Zdroj!AJ$16,A2841-1,0)," - ",OFFSET(Zdroj!BM$16,A2841-1,0)))</f>
        <v/>
      </c>
      <c r="E2842" s="34" t="str">
        <f ca="1">IF(C2842="","",OFFSET(Zdroj!BN$16,A2841-1,0))</f>
        <v/>
      </c>
      <c r="F2842" s="157"/>
      <c r="G2842" s="158"/>
    </row>
    <row r="2843" spans="1:7" x14ac:dyDescent="0.25">
      <c r="B2843" s="159"/>
      <c r="C2843" s="67" t="str">
        <f ca="1">IF(OFFSET(Zdroj!AK$16,A2841-1,0)=0,"",CONCATENATE("A",$A$2+2," - ",Zdroj!$AK$15))</f>
        <v/>
      </c>
      <c r="D2843" s="65" t="str">
        <f ca="1">IF(C2843="","",CONCATENATE(OFFSET(Zdroj!AK$16,A2841-1,0)," - ",OFFSET(Zdroj!BO$16,A2841-1,0)))</f>
        <v/>
      </c>
      <c r="E2843" s="34" t="str">
        <f ca="1">IF(C2843="","",OFFSET(Zdroj!BP$16,A2841-1,0))</f>
        <v/>
      </c>
      <c r="F2843" s="157"/>
      <c r="G2843" s="158"/>
    </row>
    <row r="2844" spans="1:7" x14ac:dyDescent="0.25">
      <c r="B2844" s="159"/>
      <c r="C2844" s="67" t="str">
        <f ca="1">IF(OFFSET(Zdroj!AL$16,A2841-1,0)=0,"",CONCATENATE("A",$A$2+3," - ",Zdroj!$AL$15))</f>
        <v/>
      </c>
      <c r="D2844" s="65" t="str">
        <f ca="1">IF(C2844="","",CONCATENATE(OFFSET(Zdroj!AL$16,A2841-1,0)," - ",OFFSET(Zdroj!BQ$16,A2841-1,0)))</f>
        <v/>
      </c>
      <c r="E2844" s="34" t="str">
        <f ca="1">IF(C2844="","",OFFSET(Zdroj!BR$16,A2841-1,0))</f>
        <v/>
      </c>
      <c r="F2844" s="157"/>
      <c r="G2844" s="158"/>
    </row>
    <row r="2845" spans="1:7" x14ac:dyDescent="0.25">
      <c r="B2845" s="159"/>
      <c r="C2845" s="67" t="str">
        <f ca="1">IF(OFFSET(Zdroj!AM$16,A2841-1,0)=0,"",CONCATENATE("A",$A$2+4," - ",Zdroj!$AM$15))</f>
        <v/>
      </c>
      <c r="D2845" s="65" t="str">
        <f ca="1">IF(C2845="","",CONCATENATE(OFFSET(Zdroj!AM$16,A2841-1,0)," - ",OFFSET(Zdroj!BS$16,A2841-1,0)))</f>
        <v/>
      </c>
      <c r="E2845" s="34" t="str">
        <f ca="1">IF(C2845="","",OFFSET(Zdroj!BT$16,A2841-1,0))</f>
        <v/>
      </c>
      <c r="F2845" s="157"/>
      <c r="G2845" s="158"/>
    </row>
    <row r="2846" spans="1:7" x14ac:dyDescent="0.25">
      <c r="B2846" s="159"/>
      <c r="C2846" s="67" t="str">
        <f ca="1">IF(OFFSET(Zdroj!AN$16,A2841-1,0)=0,"",CONCATENATE("A",$A$2+5," - ",Zdroj!$AN$15))</f>
        <v/>
      </c>
      <c r="D2846" s="65" t="str">
        <f ca="1">IF(C2846="","",CONCATENATE(OFFSET(Zdroj!AN$16,A2841-1,0)," - ",OFFSET(Zdroj!BU$16,A2841-1,0)))</f>
        <v/>
      </c>
      <c r="E2846" s="34" t="str">
        <f ca="1">IF(C2846="","",OFFSET(Zdroj!BV$16,A2841-1,0))</f>
        <v/>
      </c>
      <c r="F2846" s="157"/>
      <c r="G2846" s="158"/>
    </row>
    <row r="2847" spans="1:7" x14ac:dyDescent="0.25">
      <c r="B2847" s="159"/>
      <c r="C2847" s="67" t="str">
        <f ca="1">IF(OFFSET(Zdroj!AO$16,A2841-1,0)=0,"",CONCATENATE("B",$A$2," - ",Zdroj!$AO$15))</f>
        <v/>
      </c>
      <c r="D2847" s="65" t="str">
        <f ca="1">IF(C2847="","",CONCATENATE(OFFSET(Zdroj!AO$16,A2841-1,0)))</f>
        <v/>
      </c>
      <c r="E2847" s="34" t="str">
        <f ca="1">IF(C2847="","",OFFSET(Zdroj!AP$16,A2841-1,0))</f>
        <v/>
      </c>
      <c r="F2847" s="157" t="str">
        <f t="shared" ref="F2847" ca="1" si="662">IF(SUM(E2847:E2855)=0,"",SUM(E2847:E2855))</f>
        <v/>
      </c>
      <c r="G2847" s="158"/>
    </row>
    <row r="2848" spans="1:7" x14ac:dyDescent="0.25">
      <c r="B2848" s="159"/>
      <c r="C2848" s="67" t="str">
        <f ca="1">IF(OFFSET(Zdroj!AQ$16,A2841-1,0)=0,"",CONCATENATE("B",$A$2+1," - ",Zdroj!$AQ$15))</f>
        <v/>
      </c>
      <c r="D2848" s="65" t="str">
        <f ca="1">IF(C2848="","",CONCATENATE(OFFSET(Zdroj!AQ$16,A2841-1,0)))</f>
        <v/>
      </c>
      <c r="E2848" s="34" t="str">
        <f ca="1">IF(C2848="","",OFFSET(Zdroj!AR$16,A2841-1,0))</f>
        <v/>
      </c>
      <c r="F2848" s="157"/>
      <c r="G2848" s="158"/>
    </row>
    <row r="2849" spans="1:7" x14ac:dyDescent="0.25">
      <c r="B2849" s="159"/>
      <c r="C2849" s="67" t="str">
        <f ca="1">IF(OFFSET(Zdroj!AS$16,A2841-1,0)=0,"",CONCATENATE("B",$A$2+2," - ",Zdroj!$AS$15))</f>
        <v/>
      </c>
      <c r="D2849" s="65" t="str">
        <f ca="1">IF(C2849="","",CONCATENATE(OFFSET(Zdroj!AS$16,A2841-1,0)))</f>
        <v/>
      </c>
      <c r="E2849" s="34" t="str">
        <f ca="1">IF(C2849="","",OFFSET(Zdroj!AT$16,A2841-1,0))</f>
        <v/>
      </c>
      <c r="F2849" s="157"/>
      <c r="G2849" s="158"/>
    </row>
    <row r="2850" spans="1:7" x14ac:dyDescent="0.25">
      <c r="B2850" s="159"/>
      <c r="C2850" s="67" t="str">
        <f ca="1">IF(OFFSET(Zdroj!AU$16,A2841-1,0)=0,"",CONCATENATE("B",$A$2+3," - ",Zdroj!$AU$15))</f>
        <v/>
      </c>
      <c r="D2850" s="65" t="str">
        <f ca="1">IF(C2850="","",CONCATENATE(OFFSET(Zdroj!AU$16,A2841-1,0)))</f>
        <v/>
      </c>
      <c r="E2850" s="34" t="str">
        <f ca="1">IF(C2850="","",OFFSET(Zdroj!AV$16,A2841-1,0))</f>
        <v/>
      </c>
      <c r="F2850" s="157"/>
      <c r="G2850" s="158"/>
    </row>
    <row r="2851" spans="1:7" x14ac:dyDescent="0.25">
      <c r="B2851" s="159"/>
      <c r="C2851" s="67" t="str">
        <f ca="1">IF(OFFSET(Zdroj!AW$16,A2841-1,0)=0,"",CONCATENATE("B",$A$2+4," - ",Zdroj!$AW$15))</f>
        <v/>
      </c>
      <c r="D2851" s="65" t="str">
        <f ca="1">IF(C2851="","",CONCATENATE(OFFSET(Zdroj!AW$16,A2841-1,0)))</f>
        <v/>
      </c>
      <c r="E2851" s="34" t="str">
        <f ca="1">IF(C2851="","",OFFSET(Zdroj!AX$16,A2841-1,0))</f>
        <v/>
      </c>
      <c r="F2851" s="157"/>
      <c r="G2851" s="158"/>
    </row>
    <row r="2852" spans="1:7" x14ac:dyDescent="0.25">
      <c r="B2852" s="159"/>
      <c r="C2852" s="67" t="str">
        <f ca="1">IF(OFFSET(Zdroj!AY$16,A2841-1,0)=0,"",CONCATENATE("B",$A$2+5," - ",Zdroj!$AY$15))</f>
        <v/>
      </c>
      <c r="D2852" s="65" t="str">
        <f ca="1">IF(C2852="","",CONCATENATE(OFFSET(Zdroj!AY$16,A2841-1,0)))</f>
        <v/>
      </c>
      <c r="E2852" s="34" t="str">
        <f ca="1">IF(C2852="","",OFFSET(Zdroj!AZ$16,A2841-1,0))</f>
        <v/>
      </c>
      <c r="F2852" s="157"/>
      <c r="G2852" s="158"/>
    </row>
    <row r="2853" spans="1:7" x14ac:dyDescent="0.25">
      <c r="B2853" s="159"/>
      <c r="C2853" s="67" t="str">
        <f ca="1">IF(OFFSET(Zdroj!BA$16,A2841-1,0)=0,"",CONCATENATE("B",$A$2+6," - ",Zdroj!$BA$15))</f>
        <v/>
      </c>
      <c r="D2853" s="65" t="str">
        <f ca="1">IF(C2853="","",CONCATENATE(OFFSET(Zdroj!BA$16,A2841-1,0)))</f>
        <v/>
      </c>
      <c r="E2853" s="34" t="str">
        <f ca="1">IF(C2853="","",OFFSET(Zdroj!BB$16,A2841-1,0))</f>
        <v/>
      </c>
      <c r="F2853" s="157"/>
      <c r="G2853" s="158"/>
    </row>
    <row r="2854" spans="1:7" x14ac:dyDescent="0.25">
      <c r="B2854" s="159"/>
      <c r="C2854" s="67" t="str">
        <f ca="1">IF(OFFSET(Zdroj!BC$16,A2841-1,0)=0,"",CONCATENATE("B",$A$2+7," - ",Zdroj!$BC$15))</f>
        <v/>
      </c>
      <c r="D2854" s="65" t="str">
        <f ca="1">IF(C2854="","",CONCATENATE(OFFSET(Zdroj!BC$16,A2841-1,0)))</f>
        <v/>
      </c>
      <c r="E2854" s="34" t="str">
        <f ca="1">IF(C2854="","",OFFSET(Zdroj!BD$16,A2841-1,0))</f>
        <v/>
      </c>
      <c r="F2854" s="157"/>
      <c r="G2854" s="158"/>
    </row>
    <row r="2855" spans="1:7" x14ac:dyDescent="0.25">
      <c r="B2855" s="159"/>
      <c r="C2855" s="67" t="str">
        <f ca="1">IF(OFFSET(Zdroj!BE$16,A2841-1,0)=0,"",CONCATENATE("B",$A$2+8," - ",Zdroj!$BE$15))</f>
        <v/>
      </c>
      <c r="D2855" s="65" t="str">
        <f ca="1">IF(C2855="","",CONCATENATE(OFFSET(Zdroj!BE$16,A2841-1,0)))</f>
        <v/>
      </c>
      <c r="E2855" s="34" t="str">
        <f ca="1">IF(C2855="","",OFFSET(Zdroj!BF$16,A2841-1,0))</f>
        <v/>
      </c>
      <c r="F2855" s="157"/>
      <c r="G2855" s="158"/>
    </row>
    <row r="2856" spans="1:7" x14ac:dyDescent="0.25">
      <c r="B2856" s="159"/>
      <c r="C2856" s="67" t="str">
        <f ca="1">IF(OFFSET(Zdroj!BG$16,A2841-1,0)=0,"",CONCATENATE("C",$A$2," - ",Zdroj!$BG$15))</f>
        <v/>
      </c>
      <c r="D2856" s="65" t="str">
        <f ca="1">IF(C2856="","",CONCATENATE(OFFSET(Zdroj!BG$16,A2841-1,0)))</f>
        <v/>
      </c>
      <c r="E2856" s="34" t="str">
        <f ca="1">IF(C2856="","",OFFSET(Zdroj!BH$16,A2841-1,0))</f>
        <v/>
      </c>
      <c r="F2856" s="157" t="str">
        <f t="shared" ref="F2856" ca="1" si="663">IF(SUM(E2856:E2857)=0,"",SUM(E2856:E2857))</f>
        <v/>
      </c>
      <c r="G2856" s="158"/>
    </row>
    <row r="2857" spans="1:7" x14ac:dyDescent="0.25">
      <c r="B2857" s="159"/>
      <c r="C2857" s="67" t="str">
        <f ca="1">IF(OFFSET(Zdroj!BI$16,A2841-1,0)=0,"",CONCATENATE("C",$A$2+1," - ",Zdroj!$BI$15))</f>
        <v/>
      </c>
      <c r="D2857" s="65" t="str">
        <f ca="1">IF(C2857="","",CONCATENATE(OFFSET(Zdroj!BI$16,A2841-1,0)))</f>
        <v/>
      </c>
      <c r="E2857" s="34" t="str">
        <f ca="1">IF(C2857="","",OFFSET(Zdroj!BJ$16,A2841-1,0))</f>
        <v/>
      </c>
      <c r="F2857" s="157"/>
      <c r="G2857" s="158"/>
    </row>
    <row r="2858" spans="1:7" x14ac:dyDescent="0.25">
      <c r="A2858">
        <f>SUM((ROW()+15)/17)</f>
        <v>169</v>
      </c>
      <c r="B2858" s="159" t="str">
        <f ca="1">IF(OFFSET(Zdroj!$B$16,A2858-1,0)&gt;0,CONCATENATE(A2858,"
","___ ","
",OFFSET(Zdroj!$B$16,A2858-1,0)),"")</f>
        <v/>
      </c>
      <c r="C2858" s="67" t="str">
        <f ca="1">IF(OFFSET(Zdroj!AI$16,A2858-1,0)=0,"",CONCATENATE("A",$A$2," - ",Zdroj!$AI$15))</f>
        <v/>
      </c>
      <c r="D2858" s="65" t="str">
        <f ca="1">IF(C2858="","",CONCATENATE(OFFSET(Zdroj!AI$16,A2858-1,0)," - ",OFFSET(Zdroj!BK$16,A2858-1,0)))</f>
        <v/>
      </c>
      <c r="E2858" s="34" t="str">
        <f ca="1">IF(C2858="","",OFFSET(Zdroj!BL$16,A2858-1,0))</f>
        <v/>
      </c>
      <c r="F2858" s="157" t="str">
        <f t="shared" ref="F2858" ca="1" si="664">IF(SUM(E2858:E2863)=0,"",SUM(E2858:E2863))</f>
        <v/>
      </c>
      <c r="G2858" s="158" t="str">
        <f t="shared" ref="G2858" ca="1" si="665">IF(SUM(E2858:E2874)=0,"",SUM(E2858:E2874))</f>
        <v/>
      </c>
    </row>
    <row r="2859" spans="1:7" x14ac:dyDescent="0.25">
      <c r="B2859" s="159"/>
      <c r="C2859" s="67" t="str">
        <f ca="1">IF(OFFSET(Zdroj!AJ$16,A2858-1,0)=0,"",CONCATENATE("A",$A$2+1," - ",Zdroj!$AJ$15))</f>
        <v/>
      </c>
      <c r="D2859" s="65" t="str">
        <f ca="1">IF(C2859="","",CONCATENATE(OFFSET(Zdroj!AJ$16,A2858-1,0)," - ",OFFSET(Zdroj!BM$16,A2858-1,0)))</f>
        <v/>
      </c>
      <c r="E2859" s="34" t="str">
        <f ca="1">IF(C2859="","",OFFSET(Zdroj!BN$16,A2858-1,0))</f>
        <v/>
      </c>
      <c r="F2859" s="157"/>
      <c r="G2859" s="158"/>
    </row>
    <row r="2860" spans="1:7" x14ac:dyDescent="0.25">
      <c r="B2860" s="159"/>
      <c r="C2860" s="67" t="str">
        <f ca="1">IF(OFFSET(Zdroj!AK$16,A2858-1,0)=0,"",CONCATENATE("A",$A$2+2," - ",Zdroj!$AK$15))</f>
        <v/>
      </c>
      <c r="D2860" s="65" t="str">
        <f ca="1">IF(C2860="","",CONCATENATE(OFFSET(Zdroj!AK$16,A2858-1,0)," - ",OFFSET(Zdroj!BO$16,A2858-1,0)))</f>
        <v/>
      </c>
      <c r="E2860" s="34" t="str">
        <f ca="1">IF(C2860="","",OFFSET(Zdroj!BP$16,A2858-1,0))</f>
        <v/>
      </c>
      <c r="F2860" s="157"/>
      <c r="G2860" s="158"/>
    </row>
    <row r="2861" spans="1:7" x14ac:dyDescent="0.25">
      <c r="B2861" s="159"/>
      <c r="C2861" s="67" t="str">
        <f ca="1">IF(OFFSET(Zdroj!AL$16,A2858-1,0)=0,"",CONCATENATE("A",$A$2+3," - ",Zdroj!$AL$15))</f>
        <v/>
      </c>
      <c r="D2861" s="65" t="str">
        <f ca="1">IF(C2861="","",CONCATENATE(OFFSET(Zdroj!AL$16,A2858-1,0)," - ",OFFSET(Zdroj!BQ$16,A2858-1,0)))</f>
        <v/>
      </c>
      <c r="E2861" s="34" t="str">
        <f ca="1">IF(C2861="","",OFFSET(Zdroj!BR$16,A2858-1,0))</f>
        <v/>
      </c>
      <c r="F2861" s="157"/>
      <c r="G2861" s="158"/>
    </row>
    <row r="2862" spans="1:7" x14ac:dyDescent="0.25">
      <c r="B2862" s="159"/>
      <c r="C2862" s="67" t="str">
        <f ca="1">IF(OFFSET(Zdroj!AM$16,A2858-1,0)=0,"",CONCATENATE("A",$A$2+4," - ",Zdroj!$AM$15))</f>
        <v/>
      </c>
      <c r="D2862" s="65" t="str">
        <f ca="1">IF(C2862="","",CONCATENATE(OFFSET(Zdroj!AM$16,A2858-1,0)," - ",OFFSET(Zdroj!BS$16,A2858-1,0)))</f>
        <v/>
      </c>
      <c r="E2862" s="34" t="str">
        <f ca="1">IF(C2862="","",OFFSET(Zdroj!BT$16,A2858-1,0))</f>
        <v/>
      </c>
      <c r="F2862" s="157"/>
      <c r="G2862" s="158"/>
    </row>
    <row r="2863" spans="1:7" x14ac:dyDescent="0.25">
      <c r="B2863" s="159"/>
      <c r="C2863" s="67" t="str">
        <f ca="1">IF(OFFSET(Zdroj!AN$16,A2858-1,0)=0,"",CONCATENATE("A",$A$2+5," - ",Zdroj!$AN$15))</f>
        <v/>
      </c>
      <c r="D2863" s="65" t="str">
        <f ca="1">IF(C2863="","",CONCATENATE(OFFSET(Zdroj!AN$16,A2858-1,0)," - ",OFFSET(Zdroj!BU$16,A2858-1,0)))</f>
        <v/>
      </c>
      <c r="E2863" s="34" t="str">
        <f ca="1">IF(C2863="","",OFFSET(Zdroj!BV$16,A2858-1,0))</f>
        <v/>
      </c>
      <c r="F2863" s="157"/>
      <c r="G2863" s="158"/>
    </row>
    <row r="2864" spans="1:7" x14ac:dyDescent="0.25">
      <c r="B2864" s="159"/>
      <c r="C2864" s="67" t="str">
        <f ca="1">IF(OFFSET(Zdroj!AO$16,A2858-1,0)=0,"",CONCATENATE("B",$A$2," - ",Zdroj!$AO$15))</f>
        <v/>
      </c>
      <c r="D2864" s="65" t="str">
        <f ca="1">IF(C2864="","",CONCATENATE(OFFSET(Zdroj!AO$16,A2858-1,0)))</f>
        <v/>
      </c>
      <c r="E2864" s="34" t="str">
        <f ca="1">IF(C2864="","",OFFSET(Zdroj!AP$16,A2858-1,0))</f>
        <v/>
      </c>
      <c r="F2864" s="157" t="str">
        <f t="shared" ref="F2864" ca="1" si="666">IF(SUM(E2864:E2872)=0,"",SUM(E2864:E2872))</f>
        <v/>
      </c>
      <c r="G2864" s="158"/>
    </row>
    <row r="2865" spans="1:7" x14ac:dyDescent="0.25">
      <c r="B2865" s="159"/>
      <c r="C2865" s="67" t="str">
        <f ca="1">IF(OFFSET(Zdroj!AQ$16,A2858-1,0)=0,"",CONCATENATE("B",$A$2+1," - ",Zdroj!$AQ$15))</f>
        <v/>
      </c>
      <c r="D2865" s="65" t="str">
        <f ca="1">IF(C2865="","",CONCATENATE(OFFSET(Zdroj!AQ$16,A2858-1,0)))</f>
        <v/>
      </c>
      <c r="E2865" s="34" t="str">
        <f ca="1">IF(C2865="","",OFFSET(Zdroj!AR$16,A2858-1,0))</f>
        <v/>
      </c>
      <c r="F2865" s="157"/>
      <c r="G2865" s="158"/>
    </row>
    <row r="2866" spans="1:7" x14ac:dyDescent="0.25">
      <c r="B2866" s="159"/>
      <c r="C2866" s="67" t="str">
        <f ca="1">IF(OFFSET(Zdroj!AS$16,A2858-1,0)=0,"",CONCATENATE("B",$A$2+2," - ",Zdroj!$AS$15))</f>
        <v/>
      </c>
      <c r="D2866" s="65" t="str">
        <f ca="1">IF(C2866="","",CONCATENATE(OFFSET(Zdroj!AS$16,A2858-1,0)))</f>
        <v/>
      </c>
      <c r="E2866" s="34" t="str">
        <f ca="1">IF(C2866="","",OFFSET(Zdroj!AT$16,A2858-1,0))</f>
        <v/>
      </c>
      <c r="F2866" s="157"/>
      <c r="G2866" s="158"/>
    </row>
    <row r="2867" spans="1:7" x14ac:dyDescent="0.25">
      <c r="B2867" s="159"/>
      <c r="C2867" s="67" t="str">
        <f ca="1">IF(OFFSET(Zdroj!AU$16,A2858-1,0)=0,"",CONCATENATE("B",$A$2+3," - ",Zdroj!$AU$15))</f>
        <v/>
      </c>
      <c r="D2867" s="65" t="str">
        <f ca="1">IF(C2867="","",CONCATENATE(OFFSET(Zdroj!AU$16,A2858-1,0)))</f>
        <v/>
      </c>
      <c r="E2867" s="34" t="str">
        <f ca="1">IF(C2867="","",OFFSET(Zdroj!AV$16,A2858-1,0))</f>
        <v/>
      </c>
      <c r="F2867" s="157"/>
      <c r="G2867" s="158"/>
    </row>
    <row r="2868" spans="1:7" x14ac:dyDescent="0.25">
      <c r="B2868" s="159"/>
      <c r="C2868" s="67" t="str">
        <f ca="1">IF(OFFSET(Zdroj!AW$16,A2858-1,0)=0,"",CONCATENATE("B",$A$2+4," - ",Zdroj!$AW$15))</f>
        <v/>
      </c>
      <c r="D2868" s="65" t="str">
        <f ca="1">IF(C2868="","",CONCATENATE(OFFSET(Zdroj!AW$16,A2858-1,0)))</f>
        <v/>
      </c>
      <c r="E2868" s="34" t="str">
        <f ca="1">IF(C2868="","",OFFSET(Zdroj!AX$16,A2858-1,0))</f>
        <v/>
      </c>
      <c r="F2868" s="157"/>
      <c r="G2868" s="158"/>
    </row>
    <row r="2869" spans="1:7" x14ac:dyDescent="0.25">
      <c r="B2869" s="159"/>
      <c r="C2869" s="67" t="str">
        <f ca="1">IF(OFFSET(Zdroj!AY$16,A2858-1,0)=0,"",CONCATENATE("B",$A$2+5," - ",Zdroj!$AY$15))</f>
        <v/>
      </c>
      <c r="D2869" s="65" t="str">
        <f ca="1">IF(C2869="","",CONCATENATE(OFFSET(Zdroj!AY$16,A2858-1,0)))</f>
        <v/>
      </c>
      <c r="E2869" s="34" t="str">
        <f ca="1">IF(C2869="","",OFFSET(Zdroj!AZ$16,A2858-1,0))</f>
        <v/>
      </c>
      <c r="F2869" s="157"/>
      <c r="G2869" s="158"/>
    </row>
    <row r="2870" spans="1:7" x14ac:dyDescent="0.25">
      <c r="B2870" s="159"/>
      <c r="C2870" s="67" t="str">
        <f ca="1">IF(OFFSET(Zdroj!BA$16,A2858-1,0)=0,"",CONCATENATE("B",$A$2+6," - ",Zdroj!$BA$15))</f>
        <v/>
      </c>
      <c r="D2870" s="65" t="str">
        <f ca="1">IF(C2870="","",CONCATENATE(OFFSET(Zdroj!BA$16,A2858-1,0)))</f>
        <v/>
      </c>
      <c r="E2870" s="34" t="str">
        <f ca="1">IF(C2870="","",OFFSET(Zdroj!BB$16,A2858-1,0))</f>
        <v/>
      </c>
      <c r="F2870" s="157"/>
      <c r="G2870" s="158"/>
    </row>
    <row r="2871" spans="1:7" x14ac:dyDescent="0.25">
      <c r="B2871" s="159"/>
      <c r="C2871" s="67" t="str">
        <f ca="1">IF(OFFSET(Zdroj!BC$16,A2858-1,0)=0,"",CONCATENATE("B",$A$2+7," - ",Zdroj!$BC$15))</f>
        <v/>
      </c>
      <c r="D2871" s="65" t="str">
        <f ca="1">IF(C2871="","",CONCATENATE(OFFSET(Zdroj!BC$16,A2858-1,0)))</f>
        <v/>
      </c>
      <c r="E2871" s="34" t="str">
        <f ca="1">IF(C2871="","",OFFSET(Zdroj!BD$16,A2858-1,0))</f>
        <v/>
      </c>
      <c r="F2871" s="157"/>
      <c r="G2871" s="158"/>
    </row>
    <row r="2872" spans="1:7" x14ac:dyDescent="0.25">
      <c r="B2872" s="159"/>
      <c r="C2872" s="67" t="str">
        <f ca="1">IF(OFFSET(Zdroj!BE$16,A2858-1,0)=0,"",CONCATENATE("B",$A$2+8," - ",Zdroj!$BE$15))</f>
        <v/>
      </c>
      <c r="D2872" s="65" t="str">
        <f ca="1">IF(C2872="","",CONCATENATE(OFFSET(Zdroj!BE$16,A2858-1,0)))</f>
        <v/>
      </c>
      <c r="E2872" s="34" t="str">
        <f ca="1">IF(C2872="","",OFFSET(Zdroj!BF$16,A2858-1,0))</f>
        <v/>
      </c>
      <c r="F2872" s="157"/>
      <c r="G2872" s="158"/>
    </row>
    <row r="2873" spans="1:7" x14ac:dyDescent="0.25">
      <c r="B2873" s="159"/>
      <c r="C2873" s="67" t="str">
        <f ca="1">IF(OFFSET(Zdroj!BG$16,A2858-1,0)=0,"",CONCATENATE("C",$A$2," - ",Zdroj!$BG$15))</f>
        <v/>
      </c>
      <c r="D2873" s="65" t="str">
        <f ca="1">IF(C2873="","",CONCATENATE(OFFSET(Zdroj!BG$16,A2858-1,0)))</f>
        <v/>
      </c>
      <c r="E2873" s="34" t="str">
        <f ca="1">IF(C2873="","",OFFSET(Zdroj!BH$16,A2858-1,0))</f>
        <v/>
      </c>
      <c r="F2873" s="157" t="str">
        <f t="shared" ref="F2873" ca="1" si="667">IF(SUM(E2873:E2874)=0,"",SUM(E2873:E2874))</f>
        <v/>
      </c>
      <c r="G2873" s="158"/>
    </row>
    <row r="2874" spans="1:7" x14ac:dyDescent="0.25">
      <c r="B2874" s="159"/>
      <c r="C2874" s="67" t="str">
        <f ca="1">IF(OFFSET(Zdroj!BI$16,A2858-1,0)=0,"",CONCATENATE("C",$A$2+1," - ",Zdroj!$BI$15))</f>
        <v/>
      </c>
      <c r="D2874" s="65" t="str">
        <f ca="1">IF(C2874="","",CONCATENATE(OFFSET(Zdroj!BI$16,A2858-1,0)))</f>
        <v/>
      </c>
      <c r="E2874" s="34" t="str">
        <f ca="1">IF(C2874="","",OFFSET(Zdroj!BJ$16,A2858-1,0))</f>
        <v/>
      </c>
      <c r="F2874" s="157"/>
      <c r="G2874" s="158"/>
    </row>
    <row r="2875" spans="1:7" x14ac:dyDescent="0.25">
      <c r="A2875">
        <f>SUM((ROW()+15)/17)</f>
        <v>170</v>
      </c>
      <c r="B2875" s="159" t="str">
        <f ca="1">IF(OFFSET(Zdroj!$B$16,A2875-1,0)&gt;0,CONCATENATE(A2875,"
","___ ","
",OFFSET(Zdroj!$B$16,A2875-1,0)),"")</f>
        <v/>
      </c>
      <c r="C2875" s="67" t="str">
        <f ca="1">IF(OFFSET(Zdroj!AI$16,A2875-1,0)=0,"",CONCATENATE("A",$A$2," - ",Zdroj!$AI$15))</f>
        <v/>
      </c>
      <c r="D2875" s="65" t="str">
        <f ca="1">IF(C2875="","",CONCATENATE(OFFSET(Zdroj!AI$16,A2875-1,0)," - ",OFFSET(Zdroj!BK$16,A2875-1,0)))</f>
        <v/>
      </c>
      <c r="E2875" s="34" t="str">
        <f ca="1">IF(C2875="","",OFFSET(Zdroj!BL$16,A2875-1,0))</f>
        <v/>
      </c>
      <c r="F2875" s="157" t="str">
        <f t="shared" ref="F2875" ca="1" si="668">IF(SUM(E2875:E2880)=0,"",SUM(E2875:E2880))</f>
        <v/>
      </c>
      <c r="G2875" s="158" t="str">
        <f t="shared" ref="G2875" ca="1" si="669">IF(SUM(E2875:E2891)=0,"",SUM(E2875:E2891))</f>
        <v/>
      </c>
    </row>
    <row r="2876" spans="1:7" x14ac:dyDescent="0.25">
      <c r="B2876" s="159"/>
      <c r="C2876" s="67" t="str">
        <f ca="1">IF(OFFSET(Zdroj!AJ$16,A2875-1,0)=0,"",CONCATENATE("A",$A$2+1," - ",Zdroj!$AJ$15))</f>
        <v/>
      </c>
      <c r="D2876" s="65" t="str">
        <f ca="1">IF(C2876="","",CONCATENATE(OFFSET(Zdroj!AJ$16,A2875-1,0)," - ",OFFSET(Zdroj!BM$16,A2875-1,0)))</f>
        <v/>
      </c>
      <c r="E2876" s="34" t="str">
        <f ca="1">IF(C2876="","",OFFSET(Zdroj!BN$16,A2875-1,0))</f>
        <v/>
      </c>
      <c r="F2876" s="157"/>
      <c r="G2876" s="158"/>
    </row>
    <row r="2877" spans="1:7" x14ac:dyDescent="0.25">
      <c r="B2877" s="159"/>
      <c r="C2877" s="67" t="str">
        <f ca="1">IF(OFFSET(Zdroj!AK$16,A2875-1,0)=0,"",CONCATENATE("A",$A$2+2," - ",Zdroj!$AK$15))</f>
        <v/>
      </c>
      <c r="D2877" s="65" t="str">
        <f ca="1">IF(C2877="","",CONCATENATE(OFFSET(Zdroj!AK$16,A2875-1,0)," - ",OFFSET(Zdroj!BO$16,A2875-1,0)))</f>
        <v/>
      </c>
      <c r="E2877" s="34" t="str">
        <f ca="1">IF(C2877="","",OFFSET(Zdroj!BP$16,A2875-1,0))</f>
        <v/>
      </c>
      <c r="F2877" s="157"/>
      <c r="G2877" s="158"/>
    </row>
    <row r="2878" spans="1:7" x14ac:dyDescent="0.25">
      <c r="B2878" s="159"/>
      <c r="C2878" s="67" t="str">
        <f ca="1">IF(OFFSET(Zdroj!AL$16,A2875-1,0)=0,"",CONCATENATE("A",$A$2+3," - ",Zdroj!$AL$15))</f>
        <v/>
      </c>
      <c r="D2878" s="65" t="str">
        <f ca="1">IF(C2878="","",CONCATENATE(OFFSET(Zdroj!AL$16,A2875-1,0)," - ",OFFSET(Zdroj!BQ$16,A2875-1,0)))</f>
        <v/>
      </c>
      <c r="E2878" s="34" t="str">
        <f ca="1">IF(C2878="","",OFFSET(Zdroj!BR$16,A2875-1,0))</f>
        <v/>
      </c>
      <c r="F2878" s="157"/>
      <c r="G2878" s="158"/>
    </row>
    <row r="2879" spans="1:7" x14ac:dyDescent="0.25">
      <c r="B2879" s="159"/>
      <c r="C2879" s="67" t="str">
        <f ca="1">IF(OFFSET(Zdroj!AM$16,A2875-1,0)=0,"",CONCATENATE("A",$A$2+4," - ",Zdroj!$AM$15))</f>
        <v/>
      </c>
      <c r="D2879" s="65" t="str">
        <f ca="1">IF(C2879="","",CONCATENATE(OFFSET(Zdroj!AM$16,A2875-1,0)," - ",OFFSET(Zdroj!BS$16,A2875-1,0)))</f>
        <v/>
      </c>
      <c r="E2879" s="34" t="str">
        <f ca="1">IF(C2879="","",OFFSET(Zdroj!BT$16,A2875-1,0))</f>
        <v/>
      </c>
      <c r="F2879" s="157"/>
      <c r="G2879" s="158"/>
    </row>
    <row r="2880" spans="1:7" x14ac:dyDescent="0.25">
      <c r="B2880" s="159"/>
      <c r="C2880" s="67" t="str">
        <f ca="1">IF(OFFSET(Zdroj!AN$16,A2875-1,0)=0,"",CONCATENATE("A",$A$2+5," - ",Zdroj!$AN$15))</f>
        <v/>
      </c>
      <c r="D2880" s="65" t="str">
        <f ca="1">IF(C2880="","",CONCATENATE(OFFSET(Zdroj!AN$16,A2875-1,0)," - ",OFFSET(Zdroj!BU$16,A2875-1,0)))</f>
        <v/>
      </c>
      <c r="E2880" s="34" t="str">
        <f ca="1">IF(C2880="","",OFFSET(Zdroj!BV$16,A2875-1,0))</f>
        <v/>
      </c>
      <c r="F2880" s="157"/>
      <c r="G2880" s="158"/>
    </row>
    <row r="2881" spans="1:7" x14ac:dyDescent="0.25">
      <c r="B2881" s="159"/>
      <c r="C2881" s="67" t="str">
        <f ca="1">IF(OFFSET(Zdroj!AO$16,A2875-1,0)=0,"",CONCATENATE("B",$A$2," - ",Zdroj!$AO$15))</f>
        <v/>
      </c>
      <c r="D2881" s="65" t="str">
        <f ca="1">IF(C2881="","",CONCATENATE(OFFSET(Zdroj!AO$16,A2875-1,0)))</f>
        <v/>
      </c>
      <c r="E2881" s="34" t="str">
        <f ca="1">IF(C2881="","",OFFSET(Zdroj!AP$16,A2875-1,0))</f>
        <v/>
      </c>
      <c r="F2881" s="157" t="str">
        <f t="shared" ref="F2881" ca="1" si="670">IF(SUM(E2881:E2889)=0,"",SUM(E2881:E2889))</f>
        <v/>
      </c>
      <c r="G2881" s="158"/>
    </row>
    <row r="2882" spans="1:7" x14ac:dyDescent="0.25">
      <c r="B2882" s="159"/>
      <c r="C2882" s="67" t="str">
        <f ca="1">IF(OFFSET(Zdroj!AQ$16,A2875-1,0)=0,"",CONCATENATE("B",$A$2+1," - ",Zdroj!$AQ$15))</f>
        <v/>
      </c>
      <c r="D2882" s="65" t="str">
        <f ca="1">IF(C2882="","",CONCATENATE(OFFSET(Zdroj!AQ$16,A2875-1,0)))</f>
        <v/>
      </c>
      <c r="E2882" s="34" t="str">
        <f ca="1">IF(C2882="","",OFFSET(Zdroj!AR$16,A2875-1,0))</f>
        <v/>
      </c>
      <c r="F2882" s="157"/>
      <c r="G2882" s="158"/>
    </row>
    <row r="2883" spans="1:7" x14ac:dyDescent="0.25">
      <c r="B2883" s="159"/>
      <c r="C2883" s="67" t="str">
        <f ca="1">IF(OFFSET(Zdroj!AS$16,A2875-1,0)=0,"",CONCATENATE("B",$A$2+2," - ",Zdroj!$AS$15))</f>
        <v/>
      </c>
      <c r="D2883" s="65" t="str">
        <f ca="1">IF(C2883="","",CONCATENATE(OFFSET(Zdroj!AS$16,A2875-1,0)))</f>
        <v/>
      </c>
      <c r="E2883" s="34" t="str">
        <f ca="1">IF(C2883="","",OFFSET(Zdroj!AT$16,A2875-1,0))</f>
        <v/>
      </c>
      <c r="F2883" s="157"/>
      <c r="G2883" s="158"/>
    </row>
    <row r="2884" spans="1:7" x14ac:dyDescent="0.25">
      <c r="B2884" s="159"/>
      <c r="C2884" s="67" t="str">
        <f ca="1">IF(OFFSET(Zdroj!AU$16,A2875-1,0)=0,"",CONCATENATE("B",$A$2+3," - ",Zdroj!$AU$15))</f>
        <v/>
      </c>
      <c r="D2884" s="65" t="str">
        <f ca="1">IF(C2884="","",CONCATENATE(OFFSET(Zdroj!AU$16,A2875-1,0)))</f>
        <v/>
      </c>
      <c r="E2884" s="34" t="str">
        <f ca="1">IF(C2884="","",OFFSET(Zdroj!AV$16,A2875-1,0))</f>
        <v/>
      </c>
      <c r="F2884" s="157"/>
      <c r="G2884" s="158"/>
    </row>
    <row r="2885" spans="1:7" x14ac:dyDescent="0.25">
      <c r="B2885" s="159"/>
      <c r="C2885" s="67" t="str">
        <f ca="1">IF(OFFSET(Zdroj!AW$16,A2875-1,0)=0,"",CONCATENATE("B",$A$2+4," - ",Zdroj!$AW$15))</f>
        <v/>
      </c>
      <c r="D2885" s="65" t="str">
        <f ca="1">IF(C2885="","",CONCATENATE(OFFSET(Zdroj!AW$16,A2875-1,0)))</f>
        <v/>
      </c>
      <c r="E2885" s="34" t="str">
        <f ca="1">IF(C2885="","",OFFSET(Zdroj!AX$16,A2875-1,0))</f>
        <v/>
      </c>
      <c r="F2885" s="157"/>
      <c r="G2885" s="158"/>
    </row>
    <row r="2886" spans="1:7" x14ac:dyDescent="0.25">
      <c r="B2886" s="159"/>
      <c r="C2886" s="67" t="str">
        <f ca="1">IF(OFFSET(Zdroj!AY$16,A2875-1,0)=0,"",CONCATENATE("B",$A$2+5," - ",Zdroj!$AY$15))</f>
        <v/>
      </c>
      <c r="D2886" s="65" t="str">
        <f ca="1">IF(C2886="","",CONCATENATE(OFFSET(Zdroj!AY$16,A2875-1,0)))</f>
        <v/>
      </c>
      <c r="E2886" s="34" t="str">
        <f ca="1">IF(C2886="","",OFFSET(Zdroj!AZ$16,A2875-1,0))</f>
        <v/>
      </c>
      <c r="F2886" s="157"/>
      <c r="G2886" s="158"/>
    </row>
    <row r="2887" spans="1:7" x14ac:dyDescent="0.25">
      <c r="B2887" s="159"/>
      <c r="C2887" s="67" t="str">
        <f ca="1">IF(OFFSET(Zdroj!BA$16,A2875-1,0)=0,"",CONCATENATE("B",$A$2+6," - ",Zdroj!$BA$15))</f>
        <v/>
      </c>
      <c r="D2887" s="65" t="str">
        <f ca="1">IF(C2887="","",CONCATENATE(OFFSET(Zdroj!BA$16,A2875-1,0)))</f>
        <v/>
      </c>
      <c r="E2887" s="34" t="str">
        <f ca="1">IF(C2887="","",OFFSET(Zdroj!BB$16,A2875-1,0))</f>
        <v/>
      </c>
      <c r="F2887" s="157"/>
      <c r="G2887" s="158"/>
    </row>
    <row r="2888" spans="1:7" x14ac:dyDescent="0.25">
      <c r="B2888" s="159"/>
      <c r="C2888" s="67" t="str">
        <f ca="1">IF(OFFSET(Zdroj!BC$16,A2875-1,0)=0,"",CONCATENATE("B",$A$2+7," - ",Zdroj!$BC$15))</f>
        <v/>
      </c>
      <c r="D2888" s="65" t="str">
        <f ca="1">IF(C2888="","",CONCATENATE(OFFSET(Zdroj!BC$16,A2875-1,0)))</f>
        <v/>
      </c>
      <c r="E2888" s="34" t="str">
        <f ca="1">IF(C2888="","",OFFSET(Zdroj!BD$16,A2875-1,0))</f>
        <v/>
      </c>
      <c r="F2888" s="157"/>
      <c r="G2888" s="158"/>
    </row>
    <row r="2889" spans="1:7" x14ac:dyDescent="0.25">
      <c r="B2889" s="159"/>
      <c r="C2889" s="67" t="str">
        <f ca="1">IF(OFFSET(Zdroj!BE$16,A2875-1,0)=0,"",CONCATENATE("B",$A$2+8," - ",Zdroj!$BE$15))</f>
        <v/>
      </c>
      <c r="D2889" s="65" t="str">
        <f ca="1">IF(C2889="","",CONCATENATE(OFFSET(Zdroj!BE$16,A2875-1,0)))</f>
        <v/>
      </c>
      <c r="E2889" s="34" t="str">
        <f ca="1">IF(C2889="","",OFFSET(Zdroj!BF$16,A2875-1,0))</f>
        <v/>
      </c>
      <c r="F2889" s="157"/>
      <c r="G2889" s="158"/>
    </row>
    <row r="2890" spans="1:7" x14ac:dyDescent="0.25">
      <c r="B2890" s="159"/>
      <c r="C2890" s="67" t="str">
        <f ca="1">IF(OFFSET(Zdroj!BG$16,A2875-1,0)=0,"",CONCATENATE("C",$A$2," - ",Zdroj!$BG$15))</f>
        <v/>
      </c>
      <c r="D2890" s="65" t="str">
        <f ca="1">IF(C2890="","",CONCATENATE(OFFSET(Zdroj!BG$16,A2875-1,0)))</f>
        <v/>
      </c>
      <c r="E2890" s="34" t="str">
        <f ca="1">IF(C2890="","",OFFSET(Zdroj!BH$16,A2875-1,0))</f>
        <v/>
      </c>
      <c r="F2890" s="157" t="str">
        <f t="shared" ref="F2890" ca="1" si="671">IF(SUM(E2890:E2891)=0,"",SUM(E2890:E2891))</f>
        <v/>
      </c>
      <c r="G2890" s="158"/>
    </row>
    <row r="2891" spans="1:7" x14ac:dyDescent="0.25">
      <c r="B2891" s="159"/>
      <c r="C2891" s="67" t="str">
        <f ca="1">IF(OFFSET(Zdroj!BI$16,A2875-1,0)=0,"",CONCATENATE("C",$A$2+1," - ",Zdroj!$BI$15))</f>
        <v/>
      </c>
      <c r="D2891" s="65" t="str">
        <f ca="1">IF(C2891="","",CONCATENATE(OFFSET(Zdroj!BI$16,A2875-1,0)))</f>
        <v/>
      </c>
      <c r="E2891" s="34" t="str">
        <f ca="1">IF(C2891="","",OFFSET(Zdroj!BJ$16,A2875-1,0))</f>
        <v/>
      </c>
      <c r="F2891" s="157"/>
      <c r="G2891" s="158"/>
    </row>
    <row r="2892" spans="1:7" x14ac:dyDescent="0.25">
      <c r="A2892">
        <f>SUM((ROW()+15)/17)</f>
        <v>171</v>
      </c>
      <c r="B2892" s="159" t="str">
        <f ca="1">IF(OFFSET(Zdroj!$B$16,A2892-1,0)&gt;0,CONCATENATE(A2892,"
","___ ","
",OFFSET(Zdroj!$B$16,A2892-1,0)),"")</f>
        <v/>
      </c>
      <c r="C2892" s="67" t="str">
        <f ca="1">IF(OFFSET(Zdroj!AI$16,A2892-1,0)=0,"",CONCATENATE("A",$A$2," - ",Zdroj!$AI$15))</f>
        <v/>
      </c>
      <c r="D2892" s="65" t="str">
        <f ca="1">IF(C2892="","",CONCATENATE(OFFSET(Zdroj!AI$16,A2892-1,0)," - ",OFFSET(Zdroj!BK$16,A2892-1,0)))</f>
        <v/>
      </c>
      <c r="E2892" s="34" t="str">
        <f ca="1">IF(C2892="","",OFFSET(Zdroj!BL$16,A2892-1,0))</f>
        <v/>
      </c>
      <c r="F2892" s="157" t="str">
        <f t="shared" ref="F2892" ca="1" si="672">IF(SUM(E2892:E2897)=0,"",SUM(E2892:E2897))</f>
        <v/>
      </c>
      <c r="G2892" s="158" t="str">
        <f t="shared" ref="G2892" ca="1" si="673">IF(SUM(E2892:E2908)=0,"",SUM(E2892:E2908))</f>
        <v/>
      </c>
    </row>
    <row r="2893" spans="1:7" x14ac:dyDescent="0.25">
      <c r="B2893" s="159"/>
      <c r="C2893" s="67" t="str">
        <f ca="1">IF(OFFSET(Zdroj!AJ$16,A2892-1,0)=0,"",CONCATENATE("A",$A$2+1," - ",Zdroj!$AJ$15))</f>
        <v/>
      </c>
      <c r="D2893" s="65" t="str">
        <f ca="1">IF(C2893="","",CONCATENATE(OFFSET(Zdroj!AJ$16,A2892-1,0)," - ",OFFSET(Zdroj!BM$16,A2892-1,0)))</f>
        <v/>
      </c>
      <c r="E2893" s="34" t="str">
        <f ca="1">IF(C2893="","",OFFSET(Zdroj!BN$16,A2892-1,0))</f>
        <v/>
      </c>
      <c r="F2893" s="157"/>
      <c r="G2893" s="158"/>
    </row>
    <row r="2894" spans="1:7" x14ac:dyDescent="0.25">
      <c r="B2894" s="159"/>
      <c r="C2894" s="67" t="str">
        <f ca="1">IF(OFFSET(Zdroj!AK$16,A2892-1,0)=0,"",CONCATENATE("A",$A$2+2," - ",Zdroj!$AK$15))</f>
        <v/>
      </c>
      <c r="D2894" s="65" t="str">
        <f ca="1">IF(C2894="","",CONCATENATE(OFFSET(Zdroj!AK$16,A2892-1,0)," - ",OFFSET(Zdroj!BO$16,A2892-1,0)))</f>
        <v/>
      </c>
      <c r="E2894" s="34" t="str">
        <f ca="1">IF(C2894="","",OFFSET(Zdroj!BP$16,A2892-1,0))</f>
        <v/>
      </c>
      <c r="F2894" s="157"/>
      <c r="G2894" s="158"/>
    </row>
    <row r="2895" spans="1:7" x14ac:dyDescent="0.25">
      <c r="B2895" s="159"/>
      <c r="C2895" s="67" t="str">
        <f ca="1">IF(OFFSET(Zdroj!AL$16,A2892-1,0)=0,"",CONCATENATE("A",$A$2+3," - ",Zdroj!$AL$15))</f>
        <v/>
      </c>
      <c r="D2895" s="65" t="str">
        <f ca="1">IF(C2895="","",CONCATENATE(OFFSET(Zdroj!AL$16,A2892-1,0)," - ",OFFSET(Zdroj!BQ$16,A2892-1,0)))</f>
        <v/>
      </c>
      <c r="E2895" s="34" t="str">
        <f ca="1">IF(C2895="","",OFFSET(Zdroj!BR$16,A2892-1,0))</f>
        <v/>
      </c>
      <c r="F2895" s="157"/>
      <c r="G2895" s="158"/>
    </row>
    <row r="2896" spans="1:7" x14ac:dyDescent="0.25">
      <c r="B2896" s="159"/>
      <c r="C2896" s="67" t="str">
        <f ca="1">IF(OFFSET(Zdroj!AM$16,A2892-1,0)=0,"",CONCATENATE("A",$A$2+4," - ",Zdroj!$AM$15))</f>
        <v/>
      </c>
      <c r="D2896" s="65" t="str">
        <f ca="1">IF(C2896="","",CONCATENATE(OFFSET(Zdroj!AM$16,A2892-1,0)," - ",OFFSET(Zdroj!BS$16,A2892-1,0)))</f>
        <v/>
      </c>
      <c r="E2896" s="34" t="str">
        <f ca="1">IF(C2896="","",OFFSET(Zdroj!BT$16,A2892-1,0))</f>
        <v/>
      </c>
      <c r="F2896" s="157"/>
      <c r="G2896" s="158"/>
    </row>
    <row r="2897" spans="1:7" x14ac:dyDescent="0.25">
      <c r="B2897" s="159"/>
      <c r="C2897" s="67" t="str">
        <f ca="1">IF(OFFSET(Zdroj!AN$16,A2892-1,0)=0,"",CONCATENATE("A",$A$2+5," - ",Zdroj!$AN$15))</f>
        <v/>
      </c>
      <c r="D2897" s="65" t="str">
        <f ca="1">IF(C2897="","",CONCATENATE(OFFSET(Zdroj!AN$16,A2892-1,0)," - ",OFFSET(Zdroj!BU$16,A2892-1,0)))</f>
        <v/>
      </c>
      <c r="E2897" s="34" t="str">
        <f ca="1">IF(C2897="","",OFFSET(Zdroj!BV$16,A2892-1,0))</f>
        <v/>
      </c>
      <c r="F2897" s="157"/>
      <c r="G2897" s="158"/>
    </row>
    <row r="2898" spans="1:7" x14ac:dyDescent="0.25">
      <c r="B2898" s="159"/>
      <c r="C2898" s="67" t="str">
        <f ca="1">IF(OFFSET(Zdroj!AO$16,A2892-1,0)=0,"",CONCATENATE("B",$A$2," - ",Zdroj!$AO$15))</f>
        <v/>
      </c>
      <c r="D2898" s="65" t="str">
        <f ca="1">IF(C2898="","",CONCATENATE(OFFSET(Zdroj!AO$16,A2892-1,0)))</f>
        <v/>
      </c>
      <c r="E2898" s="34" t="str">
        <f ca="1">IF(C2898="","",OFFSET(Zdroj!AP$16,A2892-1,0))</f>
        <v/>
      </c>
      <c r="F2898" s="157" t="str">
        <f t="shared" ref="F2898" ca="1" si="674">IF(SUM(E2898:E2906)=0,"",SUM(E2898:E2906))</f>
        <v/>
      </c>
      <c r="G2898" s="158"/>
    </row>
    <row r="2899" spans="1:7" x14ac:dyDescent="0.25">
      <c r="B2899" s="159"/>
      <c r="C2899" s="67" t="str">
        <f ca="1">IF(OFFSET(Zdroj!AQ$16,A2892-1,0)=0,"",CONCATENATE("B",$A$2+1," - ",Zdroj!$AQ$15))</f>
        <v/>
      </c>
      <c r="D2899" s="65" t="str">
        <f ca="1">IF(C2899="","",CONCATENATE(OFFSET(Zdroj!AQ$16,A2892-1,0)))</f>
        <v/>
      </c>
      <c r="E2899" s="34" t="str">
        <f ca="1">IF(C2899="","",OFFSET(Zdroj!AR$16,A2892-1,0))</f>
        <v/>
      </c>
      <c r="F2899" s="157"/>
      <c r="G2899" s="158"/>
    </row>
    <row r="2900" spans="1:7" x14ac:dyDescent="0.25">
      <c r="B2900" s="159"/>
      <c r="C2900" s="67" t="str">
        <f ca="1">IF(OFFSET(Zdroj!AS$16,A2892-1,0)=0,"",CONCATENATE("B",$A$2+2," - ",Zdroj!$AS$15))</f>
        <v/>
      </c>
      <c r="D2900" s="65" t="str">
        <f ca="1">IF(C2900="","",CONCATENATE(OFFSET(Zdroj!AS$16,A2892-1,0)))</f>
        <v/>
      </c>
      <c r="E2900" s="34" t="str">
        <f ca="1">IF(C2900="","",OFFSET(Zdroj!AT$16,A2892-1,0))</f>
        <v/>
      </c>
      <c r="F2900" s="157"/>
      <c r="G2900" s="158"/>
    </row>
    <row r="2901" spans="1:7" x14ac:dyDescent="0.25">
      <c r="B2901" s="159"/>
      <c r="C2901" s="67" t="str">
        <f ca="1">IF(OFFSET(Zdroj!AU$16,A2892-1,0)=0,"",CONCATENATE("B",$A$2+3," - ",Zdroj!$AU$15))</f>
        <v/>
      </c>
      <c r="D2901" s="65" t="str">
        <f ca="1">IF(C2901="","",CONCATENATE(OFFSET(Zdroj!AU$16,A2892-1,0)))</f>
        <v/>
      </c>
      <c r="E2901" s="34" t="str">
        <f ca="1">IF(C2901="","",OFFSET(Zdroj!AV$16,A2892-1,0))</f>
        <v/>
      </c>
      <c r="F2901" s="157"/>
      <c r="G2901" s="158"/>
    </row>
    <row r="2902" spans="1:7" x14ac:dyDescent="0.25">
      <c r="B2902" s="159"/>
      <c r="C2902" s="67" t="str">
        <f ca="1">IF(OFFSET(Zdroj!AW$16,A2892-1,0)=0,"",CONCATENATE("B",$A$2+4," - ",Zdroj!$AW$15))</f>
        <v/>
      </c>
      <c r="D2902" s="65" t="str">
        <f ca="1">IF(C2902="","",CONCATENATE(OFFSET(Zdroj!AW$16,A2892-1,0)))</f>
        <v/>
      </c>
      <c r="E2902" s="34" t="str">
        <f ca="1">IF(C2902="","",OFFSET(Zdroj!AX$16,A2892-1,0))</f>
        <v/>
      </c>
      <c r="F2902" s="157"/>
      <c r="G2902" s="158"/>
    </row>
    <row r="2903" spans="1:7" x14ac:dyDescent="0.25">
      <c r="B2903" s="159"/>
      <c r="C2903" s="67" t="str">
        <f ca="1">IF(OFFSET(Zdroj!AY$16,A2892-1,0)=0,"",CONCATENATE("B",$A$2+5," - ",Zdroj!$AY$15))</f>
        <v/>
      </c>
      <c r="D2903" s="65" t="str">
        <f ca="1">IF(C2903="","",CONCATENATE(OFFSET(Zdroj!AY$16,A2892-1,0)))</f>
        <v/>
      </c>
      <c r="E2903" s="34" t="str">
        <f ca="1">IF(C2903="","",OFFSET(Zdroj!AZ$16,A2892-1,0))</f>
        <v/>
      </c>
      <c r="F2903" s="157"/>
      <c r="G2903" s="158"/>
    </row>
    <row r="2904" spans="1:7" x14ac:dyDescent="0.25">
      <c r="B2904" s="159"/>
      <c r="C2904" s="67" t="str">
        <f ca="1">IF(OFFSET(Zdroj!BA$16,A2892-1,0)=0,"",CONCATENATE("B",$A$2+6," - ",Zdroj!$BA$15))</f>
        <v/>
      </c>
      <c r="D2904" s="65" t="str">
        <f ca="1">IF(C2904="","",CONCATENATE(OFFSET(Zdroj!BA$16,A2892-1,0)))</f>
        <v/>
      </c>
      <c r="E2904" s="34" t="str">
        <f ca="1">IF(C2904="","",OFFSET(Zdroj!BB$16,A2892-1,0))</f>
        <v/>
      </c>
      <c r="F2904" s="157"/>
      <c r="G2904" s="158"/>
    </row>
    <row r="2905" spans="1:7" x14ac:dyDescent="0.25">
      <c r="B2905" s="159"/>
      <c r="C2905" s="67" t="str">
        <f ca="1">IF(OFFSET(Zdroj!BC$16,A2892-1,0)=0,"",CONCATENATE("B",$A$2+7," - ",Zdroj!$BC$15))</f>
        <v/>
      </c>
      <c r="D2905" s="65" t="str">
        <f ca="1">IF(C2905="","",CONCATENATE(OFFSET(Zdroj!BC$16,A2892-1,0)))</f>
        <v/>
      </c>
      <c r="E2905" s="34" t="str">
        <f ca="1">IF(C2905="","",OFFSET(Zdroj!BD$16,A2892-1,0))</f>
        <v/>
      </c>
      <c r="F2905" s="157"/>
      <c r="G2905" s="158"/>
    </row>
    <row r="2906" spans="1:7" x14ac:dyDescent="0.25">
      <c r="B2906" s="159"/>
      <c r="C2906" s="67" t="str">
        <f ca="1">IF(OFFSET(Zdroj!BE$16,A2892-1,0)=0,"",CONCATENATE("B",$A$2+8," - ",Zdroj!$BE$15))</f>
        <v/>
      </c>
      <c r="D2906" s="65" t="str">
        <f ca="1">IF(C2906="","",CONCATENATE(OFFSET(Zdroj!BE$16,A2892-1,0)))</f>
        <v/>
      </c>
      <c r="E2906" s="34" t="str">
        <f ca="1">IF(C2906="","",OFFSET(Zdroj!BF$16,A2892-1,0))</f>
        <v/>
      </c>
      <c r="F2906" s="157"/>
      <c r="G2906" s="158"/>
    </row>
    <row r="2907" spans="1:7" x14ac:dyDescent="0.25">
      <c r="B2907" s="159"/>
      <c r="C2907" s="67" t="str">
        <f ca="1">IF(OFFSET(Zdroj!BG$16,A2892-1,0)=0,"",CONCATENATE("C",$A$2," - ",Zdroj!$BG$15))</f>
        <v/>
      </c>
      <c r="D2907" s="65" t="str">
        <f ca="1">IF(C2907="","",CONCATENATE(OFFSET(Zdroj!BG$16,A2892-1,0)))</f>
        <v/>
      </c>
      <c r="E2907" s="34" t="str">
        <f ca="1">IF(C2907="","",OFFSET(Zdroj!BH$16,A2892-1,0))</f>
        <v/>
      </c>
      <c r="F2907" s="157" t="str">
        <f t="shared" ref="F2907" ca="1" si="675">IF(SUM(E2907:E2908)=0,"",SUM(E2907:E2908))</f>
        <v/>
      </c>
      <c r="G2907" s="158"/>
    </row>
    <row r="2908" spans="1:7" x14ac:dyDescent="0.25">
      <c r="B2908" s="159"/>
      <c r="C2908" s="67" t="str">
        <f ca="1">IF(OFFSET(Zdroj!BI$16,A2892-1,0)=0,"",CONCATENATE("C",$A$2+1," - ",Zdroj!$BI$15))</f>
        <v/>
      </c>
      <c r="D2908" s="65" t="str">
        <f ca="1">IF(C2908="","",CONCATENATE(OFFSET(Zdroj!BI$16,A2892-1,0)))</f>
        <v/>
      </c>
      <c r="E2908" s="34" t="str">
        <f ca="1">IF(C2908="","",OFFSET(Zdroj!BJ$16,A2892-1,0))</f>
        <v/>
      </c>
      <c r="F2908" s="157"/>
      <c r="G2908" s="158"/>
    </row>
    <row r="2909" spans="1:7" x14ac:dyDescent="0.25">
      <c r="A2909">
        <f>SUM((ROW()+15)/17)</f>
        <v>172</v>
      </c>
      <c r="B2909" s="159" t="str">
        <f ca="1">IF(OFFSET(Zdroj!$B$16,A2909-1,0)&gt;0,CONCATENATE(A2909,"
","___ ","
",OFFSET(Zdroj!$B$16,A2909-1,0)),"")</f>
        <v/>
      </c>
      <c r="C2909" s="67" t="str">
        <f ca="1">IF(OFFSET(Zdroj!AI$16,A2909-1,0)=0,"",CONCATENATE("A",$A$2," - ",Zdroj!$AI$15))</f>
        <v/>
      </c>
      <c r="D2909" s="65" t="str">
        <f ca="1">IF(C2909="","",CONCATENATE(OFFSET(Zdroj!AI$16,A2909-1,0)," - ",OFFSET(Zdroj!BK$16,A2909-1,0)))</f>
        <v/>
      </c>
      <c r="E2909" s="34" t="str">
        <f ca="1">IF(C2909="","",OFFSET(Zdroj!BL$16,A2909-1,0))</f>
        <v/>
      </c>
      <c r="F2909" s="157" t="str">
        <f t="shared" ref="F2909" ca="1" si="676">IF(SUM(E2909:E2914)=0,"",SUM(E2909:E2914))</f>
        <v/>
      </c>
      <c r="G2909" s="158" t="str">
        <f t="shared" ref="G2909" ca="1" si="677">IF(SUM(E2909:E2925)=0,"",SUM(E2909:E2925))</f>
        <v/>
      </c>
    </row>
    <row r="2910" spans="1:7" x14ac:dyDescent="0.25">
      <c r="B2910" s="159"/>
      <c r="C2910" s="67" t="str">
        <f ca="1">IF(OFFSET(Zdroj!AJ$16,A2909-1,0)=0,"",CONCATENATE("A",$A$2+1," - ",Zdroj!$AJ$15))</f>
        <v/>
      </c>
      <c r="D2910" s="65" t="str">
        <f ca="1">IF(C2910="","",CONCATENATE(OFFSET(Zdroj!AJ$16,A2909-1,0)," - ",OFFSET(Zdroj!BM$16,A2909-1,0)))</f>
        <v/>
      </c>
      <c r="E2910" s="34" t="str">
        <f ca="1">IF(C2910="","",OFFSET(Zdroj!BN$16,A2909-1,0))</f>
        <v/>
      </c>
      <c r="F2910" s="157"/>
      <c r="G2910" s="158"/>
    </row>
    <row r="2911" spans="1:7" x14ac:dyDescent="0.25">
      <c r="B2911" s="159"/>
      <c r="C2911" s="67" t="str">
        <f ca="1">IF(OFFSET(Zdroj!AK$16,A2909-1,0)=0,"",CONCATENATE("A",$A$2+2," - ",Zdroj!$AK$15))</f>
        <v/>
      </c>
      <c r="D2911" s="65" t="str">
        <f ca="1">IF(C2911="","",CONCATENATE(OFFSET(Zdroj!AK$16,A2909-1,0)," - ",OFFSET(Zdroj!BO$16,A2909-1,0)))</f>
        <v/>
      </c>
      <c r="E2911" s="34" t="str">
        <f ca="1">IF(C2911="","",OFFSET(Zdroj!BP$16,A2909-1,0))</f>
        <v/>
      </c>
      <c r="F2911" s="157"/>
      <c r="G2911" s="158"/>
    </row>
    <row r="2912" spans="1:7" x14ac:dyDescent="0.25">
      <c r="B2912" s="159"/>
      <c r="C2912" s="67" t="str">
        <f ca="1">IF(OFFSET(Zdroj!AL$16,A2909-1,0)=0,"",CONCATENATE("A",$A$2+3," - ",Zdroj!$AL$15))</f>
        <v/>
      </c>
      <c r="D2912" s="65" t="str">
        <f ca="1">IF(C2912="","",CONCATENATE(OFFSET(Zdroj!AL$16,A2909-1,0)," - ",OFFSET(Zdroj!BQ$16,A2909-1,0)))</f>
        <v/>
      </c>
      <c r="E2912" s="34" t="str">
        <f ca="1">IF(C2912="","",OFFSET(Zdroj!BR$16,A2909-1,0))</f>
        <v/>
      </c>
      <c r="F2912" s="157"/>
      <c r="G2912" s="158"/>
    </row>
    <row r="2913" spans="1:7" x14ac:dyDescent="0.25">
      <c r="B2913" s="159"/>
      <c r="C2913" s="67" t="str">
        <f ca="1">IF(OFFSET(Zdroj!AM$16,A2909-1,0)=0,"",CONCATENATE("A",$A$2+4," - ",Zdroj!$AM$15))</f>
        <v/>
      </c>
      <c r="D2913" s="65" t="str">
        <f ca="1">IF(C2913="","",CONCATENATE(OFFSET(Zdroj!AM$16,A2909-1,0)," - ",OFFSET(Zdroj!BS$16,A2909-1,0)))</f>
        <v/>
      </c>
      <c r="E2913" s="34" t="str">
        <f ca="1">IF(C2913="","",OFFSET(Zdroj!BT$16,A2909-1,0))</f>
        <v/>
      </c>
      <c r="F2913" s="157"/>
      <c r="G2913" s="158"/>
    </row>
    <row r="2914" spans="1:7" x14ac:dyDescent="0.25">
      <c r="B2914" s="159"/>
      <c r="C2914" s="67" t="str">
        <f ca="1">IF(OFFSET(Zdroj!AN$16,A2909-1,0)=0,"",CONCATENATE("A",$A$2+5," - ",Zdroj!$AN$15))</f>
        <v/>
      </c>
      <c r="D2914" s="65" t="str">
        <f ca="1">IF(C2914="","",CONCATENATE(OFFSET(Zdroj!AN$16,A2909-1,0)," - ",OFFSET(Zdroj!BU$16,A2909-1,0)))</f>
        <v/>
      </c>
      <c r="E2914" s="34" t="str">
        <f ca="1">IF(C2914="","",OFFSET(Zdroj!BV$16,A2909-1,0))</f>
        <v/>
      </c>
      <c r="F2914" s="157"/>
      <c r="G2914" s="158"/>
    </row>
    <row r="2915" spans="1:7" x14ac:dyDescent="0.25">
      <c r="B2915" s="159"/>
      <c r="C2915" s="67" t="str">
        <f ca="1">IF(OFFSET(Zdroj!AO$16,A2909-1,0)=0,"",CONCATENATE("B",$A$2," - ",Zdroj!$AO$15))</f>
        <v/>
      </c>
      <c r="D2915" s="65" t="str">
        <f ca="1">IF(C2915="","",CONCATENATE(OFFSET(Zdroj!AO$16,A2909-1,0)))</f>
        <v/>
      </c>
      <c r="E2915" s="34" t="str">
        <f ca="1">IF(C2915="","",OFFSET(Zdroj!AP$16,A2909-1,0))</f>
        <v/>
      </c>
      <c r="F2915" s="157" t="str">
        <f t="shared" ref="F2915" ca="1" si="678">IF(SUM(E2915:E2923)=0,"",SUM(E2915:E2923))</f>
        <v/>
      </c>
      <c r="G2915" s="158"/>
    </row>
    <row r="2916" spans="1:7" x14ac:dyDescent="0.25">
      <c r="B2916" s="159"/>
      <c r="C2916" s="67" t="str">
        <f ca="1">IF(OFFSET(Zdroj!AQ$16,A2909-1,0)=0,"",CONCATENATE("B",$A$2+1," - ",Zdroj!$AQ$15))</f>
        <v/>
      </c>
      <c r="D2916" s="65" t="str">
        <f ca="1">IF(C2916="","",CONCATENATE(OFFSET(Zdroj!AQ$16,A2909-1,0)))</f>
        <v/>
      </c>
      <c r="E2916" s="34" t="str">
        <f ca="1">IF(C2916="","",OFFSET(Zdroj!AR$16,A2909-1,0))</f>
        <v/>
      </c>
      <c r="F2916" s="157"/>
      <c r="G2916" s="158"/>
    </row>
    <row r="2917" spans="1:7" x14ac:dyDescent="0.25">
      <c r="B2917" s="159"/>
      <c r="C2917" s="67" t="str">
        <f ca="1">IF(OFFSET(Zdroj!AS$16,A2909-1,0)=0,"",CONCATENATE("B",$A$2+2," - ",Zdroj!$AS$15))</f>
        <v/>
      </c>
      <c r="D2917" s="65" t="str">
        <f ca="1">IF(C2917="","",CONCATENATE(OFFSET(Zdroj!AS$16,A2909-1,0)))</f>
        <v/>
      </c>
      <c r="E2917" s="34" t="str">
        <f ca="1">IF(C2917="","",OFFSET(Zdroj!AT$16,A2909-1,0))</f>
        <v/>
      </c>
      <c r="F2917" s="157"/>
      <c r="G2917" s="158"/>
    </row>
    <row r="2918" spans="1:7" x14ac:dyDescent="0.25">
      <c r="B2918" s="159"/>
      <c r="C2918" s="67" t="str">
        <f ca="1">IF(OFFSET(Zdroj!AU$16,A2909-1,0)=0,"",CONCATENATE("B",$A$2+3," - ",Zdroj!$AU$15))</f>
        <v/>
      </c>
      <c r="D2918" s="65" t="str">
        <f ca="1">IF(C2918="","",CONCATENATE(OFFSET(Zdroj!AU$16,A2909-1,0)))</f>
        <v/>
      </c>
      <c r="E2918" s="34" t="str">
        <f ca="1">IF(C2918="","",OFFSET(Zdroj!AV$16,A2909-1,0))</f>
        <v/>
      </c>
      <c r="F2918" s="157"/>
      <c r="G2918" s="158"/>
    </row>
    <row r="2919" spans="1:7" x14ac:dyDescent="0.25">
      <c r="B2919" s="159"/>
      <c r="C2919" s="67" t="str">
        <f ca="1">IF(OFFSET(Zdroj!AW$16,A2909-1,0)=0,"",CONCATENATE("B",$A$2+4," - ",Zdroj!$AW$15))</f>
        <v/>
      </c>
      <c r="D2919" s="65" t="str">
        <f ca="1">IF(C2919="","",CONCATENATE(OFFSET(Zdroj!AW$16,A2909-1,0)))</f>
        <v/>
      </c>
      <c r="E2919" s="34" t="str">
        <f ca="1">IF(C2919="","",OFFSET(Zdroj!AX$16,A2909-1,0))</f>
        <v/>
      </c>
      <c r="F2919" s="157"/>
      <c r="G2919" s="158"/>
    </row>
    <row r="2920" spans="1:7" x14ac:dyDescent="0.25">
      <c r="B2920" s="159"/>
      <c r="C2920" s="67" t="str">
        <f ca="1">IF(OFFSET(Zdroj!AY$16,A2909-1,0)=0,"",CONCATENATE("B",$A$2+5," - ",Zdroj!$AY$15))</f>
        <v/>
      </c>
      <c r="D2920" s="65" t="str">
        <f ca="1">IF(C2920="","",CONCATENATE(OFFSET(Zdroj!AY$16,A2909-1,0)))</f>
        <v/>
      </c>
      <c r="E2920" s="34" t="str">
        <f ca="1">IF(C2920="","",OFFSET(Zdroj!AZ$16,A2909-1,0))</f>
        <v/>
      </c>
      <c r="F2920" s="157"/>
      <c r="G2920" s="158"/>
    </row>
    <row r="2921" spans="1:7" x14ac:dyDescent="0.25">
      <c r="B2921" s="159"/>
      <c r="C2921" s="67" t="str">
        <f ca="1">IF(OFFSET(Zdroj!BA$16,A2909-1,0)=0,"",CONCATENATE("B",$A$2+6," - ",Zdroj!$BA$15))</f>
        <v/>
      </c>
      <c r="D2921" s="65" t="str">
        <f ca="1">IF(C2921="","",CONCATENATE(OFFSET(Zdroj!BA$16,A2909-1,0)))</f>
        <v/>
      </c>
      <c r="E2921" s="34" t="str">
        <f ca="1">IF(C2921="","",OFFSET(Zdroj!BB$16,A2909-1,0))</f>
        <v/>
      </c>
      <c r="F2921" s="157"/>
      <c r="G2921" s="158"/>
    </row>
    <row r="2922" spans="1:7" x14ac:dyDescent="0.25">
      <c r="B2922" s="159"/>
      <c r="C2922" s="67" t="str">
        <f ca="1">IF(OFFSET(Zdroj!BC$16,A2909-1,0)=0,"",CONCATENATE("B",$A$2+7," - ",Zdroj!$BC$15))</f>
        <v/>
      </c>
      <c r="D2922" s="65" t="str">
        <f ca="1">IF(C2922="","",CONCATENATE(OFFSET(Zdroj!BC$16,A2909-1,0)))</f>
        <v/>
      </c>
      <c r="E2922" s="34" t="str">
        <f ca="1">IF(C2922="","",OFFSET(Zdroj!BD$16,A2909-1,0))</f>
        <v/>
      </c>
      <c r="F2922" s="157"/>
      <c r="G2922" s="158"/>
    </row>
    <row r="2923" spans="1:7" x14ac:dyDescent="0.25">
      <c r="B2923" s="159"/>
      <c r="C2923" s="67" t="str">
        <f ca="1">IF(OFFSET(Zdroj!BE$16,A2909-1,0)=0,"",CONCATENATE("B",$A$2+8," - ",Zdroj!$BE$15))</f>
        <v/>
      </c>
      <c r="D2923" s="65" t="str">
        <f ca="1">IF(C2923="","",CONCATENATE(OFFSET(Zdroj!BE$16,A2909-1,0)))</f>
        <v/>
      </c>
      <c r="E2923" s="34" t="str">
        <f ca="1">IF(C2923="","",OFFSET(Zdroj!BF$16,A2909-1,0))</f>
        <v/>
      </c>
      <c r="F2923" s="157"/>
      <c r="G2923" s="158"/>
    </row>
    <row r="2924" spans="1:7" x14ac:dyDescent="0.25">
      <c r="B2924" s="159"/>
      <c r="C2924" s="67" t="str">
        <f ca="1">IF(OFFSET(Zdroj!BG$16,A2909-1,0)=0,"",CONCATENATE("C",$A$2," - ",Zdroj!$BG$15))</f>
        <v/>
      </c>
      <c r="D2924" s="65" t="str">
        <f ca="1">IF(C2924="","",CONCATENATE(OFFSET(Zdroj!BG$16,A2909-1,0)))</f>
        <v/>
      </c>
      <c r="E2924" s="34" t="str">
        <f ca="1">IF(C2924="","",OFFSET(Zdroj!BH$16,A2909-1,0))</f>
        <v/>
      </c>
      <c r="F2924" s="157" t="str">
        <f t="shared" ref="F2924" ca="1" si="679">IF(SUM(E2924:E2925)=0,"",SUM(E2924:E2925))</f>
        <v/>
      </c>
      <c r="G2924" s="158"/>
    </row>
    <row r="2925" spans="1:7" x14ac:dyDescent="0.25">
      <c r="B2925" s="159"/>
      <c r="C2925" s="67" t="str">
        <f ca="1">IF(OFFSET(Zdroj!BI$16,A2909-1,0)=0,"",CONCATENATE("C",$A$2+1," - ",Zdroj!$BI$15))</f>
        <v/>
      </c>
      <c r="D2925" s="65" t="str">
        <f ca="1">IF(C2925="","",CONCATENATE(OFFSET(Zdroj!BI$16,A2909-1,0)))</f>
        <v/>
      </c>
      <c r="E2925" s="34" t="str">
        <f ca="1">IF(C2925="","",OFFSET(Zdroj!BJ$16,A2909-1,0))</f>
        <v/>
      </c>
      <c r="F2925" s="157"/>
      <c r="G2925" s="158"/>
    </row>
    <row r="2926" spans="1:7" x14ac:dyDescent="0.25">
      <c r="A2926">
        <f>SUM((ROW()+15)/17)</f>
        <v>173</v>
      </c>
      <c r="B2926" s="159" t="str">
        <f ca="1">IF(OFFSET(Zdroj!$B$16,A2926-1,0)&gt;0,CONCATENATE(A2926,"
","___ ","
",OFFSET(Zdroj!$B$16,A2926-1,0)),"")</f>
        <v/>
      </c>
      <c r="C2926" s="67" t="str">
        <f ca="1">IF(OFFSET(Zdroj!AI$16,A2926-1,0)=0,"",CONCATENATE("A",$A$2," - ",Zdroj!$AI$15))</f>
        <v/>
      </c>
      <c r="D2926" s="65" t="str">
        <f ca="1">IF(C2926="","",CONCATENATE(OFFSET(Zdroj!AI$16,A2926-1,0)," - ",OFFSET(Zdroj!BK$16,A2926-1,0)))</f>
        <v/>
      </c>
      <c r="E2926" s="34" t="str">
        <f ca="1">IF(C2926="","",OFFSET(Zdroj!BL$16,A2926-1,0))</f>
        <v/>
      </c>
      <c r="F2926" s="157" t="str">
        <f t="shared" ref="F2926" ca="1" si="680">IF(SUM(E2926:E2931)=0,"",SUM(E2926:E2931))</f>
        <v/>
      </c>
      <c r="G2926" s="158" t="str">
        <f t="shared" ref="G2926" ca="1" si="681">IF(SUM(E2926:E2942)=0,"",SUM(E2926:E2942))</f>
        <v/>
      </c>
    </row>
    <row r="2927" spans="1:7" x14ac:dyDescent="0.25">
      <c r="B2927" s="159"/>
      <c r="C2927" s="67" t="str">
        <f ca="1">IF(OFFSET(Zdroj!AJ$16,A2926-1,0)=0,"",CONCATENATE("A",$A$2+1," - ",Zdroj!$AJ$15))</f>
        <v/>
      </c>
      <c r="D2927" s="65" t="str">
        <f ca="1">IF(C2927="","",CONCATENATE(OFFSET(Zdroj!AJ$16,A2926-1,0)," - ",OFFSET(Zdroj!BM$16,A2926-1,0)))</f>
        <v/>
      </c>
      <c r="E2927" s="34" t="str">
        <f ca="1">IF(C2927="","",OFFSET(Zdroj!BN$16,A2926-1,0))</f>
        <v/>
      </c>
      <c r="F2927" s="157"/>
      <c r="G2927" s="158"/>
    </row>
    <row r="2928" spans="1:7" x14ac:dyDescent="0.25">
      <c r="B2928" s="159"/>
      <c r="C2928" s="67" t="str">
        <f ca="1">IF(OFFSET(Zdroj!AK$16,A2926-1,0)=0,"",CONCATENATE("A",$A$2+2," - ",Zdroj!$AK$15))</f>
        <v/>
      </c>
      <c r="D2928" s="65" t="str">
        <f ca="1">IF(C2928="","",CONCATENATE(OFFSET(Zdroj!AK$16,A2926-1,0)," - ",OFFSET(Zdroj!BO$16,A2926-1,0)))</f>
        <v/>
      </c>
      <c r="E2928" s="34" t="str">
        <f ca="1">IF(C2928="","",OFFSET(Zdroj!BP$16,A2926-1,0))</f>
        <v/>
      </c>
      <c r="F2928" s="157"/>
      <c r="G2928" s="158"/>
    </row>
    <row r="2929" spans="1:7" x14ac:dyDescent="0.25">
      <c r="B2929" s="159"/>
      <c r="C2929" s="67" t="str">
        <f ca="1">IF(OFFSET(Zdroj!AL$16,A2926-1,0)=0,"",CONCATENATE("A",$A$2+3," - ",Zdroj!$AL$15))</f>
        <v/>
      </c>
      <c r="D2929" s="65" t="str">
        <f ca="1">IF(C2929="","",CONCATENATE(OFFSET(Zdroj!AL$16,A2926-1,0)," - ",OFFSET(Zdroj!BQ$16,A2926-1,0)))</f>
        <v/>
      </c>
      <c r="E2929" s="34" t="str">
        <f ca="1">IF(C2929="","",OFFSET(Zdroj!BR$16,A2926-1,0))</f>
        <v/>
      </c>
      <c r="F2929" s="157"/>
      <c r="G2929" s="158"/>
    </row>
    <row r="2930" spans="1:7" x14ac:dyDescent="0.25">
      <c r="B2930" s="159"/>
      <c r="C2930" s="67" t="str">
        <f ca="1">IF(OFFSET(Zdroj!AM$16,A2926-1,0)=0,"",CONCATENATE("A",$A$2+4," - ",Zdroj!$AM$15))</f>
        <v/>
      </c>
      <c r="D2930" s="65" t="str">
        <f ca="1">IF(C2930="","",CONCATENATE(OFFSET(Zdroj!AM$16,A2926-1,0)," - ",OFFSET(Zdroj!BS$16,A2926-1,0)))</f>
        <v/>
      </c>
      <c r="E2930" s="34" t="str">
        <f ca="1">IF(C2930="","",OFFSET(Zdroj!BT$16,A2926-1,0))</f>
        <v/>
      </c>
      <c r="F2930" s="157"/>
      <c r="G2930" s="158"/>
    </row>
    <row r="2931" spans="1:7" x14ac:dyDescent="0.25">
      <c r="B2931" s="159"/>
      <c r="C2931" s="67" t="str">
        <f ca="1">IF(OFFSET(Zdroj!AN$16,A2926-1,0)=0,"",CONCATENATE("A",$A$2+5," - ",Zdroj!$AN$15))</f>
        <v/>
      </c>
      <c r="D2931" s="65" t="str">
        <f ca="1">IF(C2931="","",CONCATENATE(OFFSET(Zdroj!AN$16,A2926-1,0)," - ",OFFSET(Zdroj!BU$16,A2926-1,0)))</f>
        <v/>
      </c>
      <c r="E2931" s="34" t="str">
        <f ca="1">IF(C2931="","",OFFSET(Zdroj!BV$16,A2926-1,0))</f>
        <v/>
      </c>
      <c r="F2931" s="157"/>
      <c r="G2931" s="158"/>
    </row>
    <row r="2932" spans="1:7" x14ac:dyDescent="0.25">
      <c r="B2932" s="159"/>
      <c r="C2932" s="67" t="str">
        <f ca="1">IF(OFFSET(Zdroj!AO$16,A2926-1,0)=0,"",CONCATENATE("B",$A$2," - ",Zdroj!$AO$15))</f>
        <v/>
      </c>
      <c r="D2932" s="65" t="str">
        <f ca="1">IF(C2932="","",CONCATENATE(OFFSET(Zdroj!AO$16,A2926-1,0)))</f>
        <v/>
      </c>
      <c r="E2932" s="34" t="str">
        <f ca="1">IF(C2932="","",OFFSET(Zdroj!AP$16,A2926-1,0))</f>
        <v/>
      </c>
      <c r="F2932" s="157" t="str">
        <f t="shared" ref="F2932" ca="1" si="682">IF(SUM(E2932:E2940)=0,"",SUM(E2932:E2940))</f>
        <v/>
      </c>
      <c r="G2932" s="158"/>
    </row>
    <row r="2933" spans="1:7" x14ac:dyDescent="0.25">
      <c r="B2933" s="159"/>
      <c r="C2933" s="67" t="str">
        <f ca="1">IF(OFFSET(Zdroj!AQ$16,A2926-1,0)=0,"",CONCATENATE("B",$A$2+1," - ",Zdroj!$AQ$15))</f>
        <v/>
      </c>
      <c r="D2933" s="65" t="str">
        <f ca="1">IF(C2933="","",CONCATENATE(OFFSET(Zdroj!AQ$16,A2926-1,0)))</f>
        <v/>
      </c>
      <c r="E2933" s="34" t="str">
        <f ca="1">IF(C2933="","",OFFSET(Zdroj!AR$16,A2926-1,0))</f>
        <v/>
      </c>
      <c r="F2933" s="157"/>
      <c r="G2933" s="158"/>
    </row>
    <row r="2934" spans="1:7" x14ac:dyDescent="0.25">
      <c r="B2934" s="159"/>
      <c r="C2934" s="67" t="str">
        <f ca="1">IF(OFFSET(Zdroj!AS$16,A2926-1,0)=0,"",CONCATENATE("B",$A$2+2," - ",Zdroj!$AS$15))</f>
        <v/>
      </c>
      <c r="D2934" s="65" t="str">
        <f ca="1">IF(C2934="","",CONCATENATE(OFFSET(Zdroj!AS$16,A2926-1,0)))</f>
        <v/>
      </c>
      <c r="E2934" s="34" t="str">
        <f ca="1">IF(C2934="","",OFFSET(Zdroj!AT$16,A2926-1,0))</f>
        <v/>
      </c>
      <c r="F2934" s="157"/>
      <c r="G2934" s="158"/>
    </row>
    <row r="2935" spans="1:7" x14ac:dyDescent="0.25">
      <c r="B2935" s="159"/>
      <c r="C2935" s="67" t="str">
        <f ca="1">IF(OFFSET(Zdroj!AU$16,A2926-1,0)=0,"",CONCATENATE("B",$A$2+3," - ",Zdroj!$AU$15))</f>
        <v/>
      </c>
      <c r="D2935" s="65" t="str">
        <f ca="1">IF(C2935="","",CONCATENATE(OFFSET(Zdroj!AU$16,A2926-1,0)))</f>
        <v/>
      </c>
      <c r="E2935" s="34" t="str">
        <f ca="1">IF(C2935="","",OFFSET(Zdroj!AV$16,A2926-1,0))</f>
        <v/>
      </c>
      <c r="F2935" s="157"/>
      <c r="G2935" s="158"/>
    </row>
    <row r="2936" spans="1:7" x14ac:dyDescent="0.25">
      <c r="B2936" s="159"/>
      <c r="C2936" s="67" t="str">
        <f ca="1">IF(OFFSET(Zdroj!AW$16,A2926-1,0)=0,"",CONCATENATE("B",$A$2+4," - ",Zdroj!$AW$15))</f>
        <v/>
      </c>
      <c r="D2936" s="65" t="str">
        <f ca="1">IF(C2936="","",CONCATENATE(OFFSET(Zdroj!AW$16,A2926-1,0)))</f>
        <v/>
      </c>
      <c r="E2936" s="34" t="str">
        <f ca="1">IF(C2936="","",OFFSET(Zdroj!AX$16,A2926-1,0))</f>
        <v/>
      </c>
      <c r="F2936" s="157"/>
      <c r="G2936" s="158"/>
    </row>
    <row r="2937" spans="1:7" x14ac:dyDescent="0.25">
      <c r="B2937" s="159"/>
      <c r="C2937" s="67" t="str">
        <f ca="1">IF(OFFSET(Zdroj!AY$16,A2926-1,0)=0,"",CONCATENATE("B",$A$2+5," - ",Zdroj!$AY$15))</f>
        <v/>
      </c>
      <c r="D2937" s="65" t="str">
        <f ca="1">IF(C2937="","",CONCATENATE(OFFSET(Zdroj!AY$16,A2926-1,0)))</f>
        <v/>
      </c>
      <c r="E2937" s="34" t="str">
        <f ca="1">IF(C2937="","",OFFSET(Zdroj!AZ$16,A2926-1,0))</f>
        <v/>
      </c>
      <c r="F2937" s="157"/>
      <c r="G2937" s="158"/>
    </row>
    <row r="2938" spans="1:7" x14ac:dyDescent="0.25">
      <c r="B2938" s="159"/>
      <c r="C2938" s="67" t="str">
        <f ca="1">IF(OFFSET(Zdroj!BA$16,A2926-1,0)=0,"",CONCATENATE("B",$A$2+6," - ",Zdroj!$BA$15))</f>
        <v/>
      </c>
      <c r="D2938" s="65" t="str">
        <f ca="1">IF(C2938="","",CONCATENATE(OFFSET(Zdroj!BA$16,A2926-1,0)))</f>
        <v/>
      </c>
      <c r="E2938" s="34" t="str">
        <f ca="1">IF(C2938="","",OFFSET(Zdroj!BB$16,A2926-1,0))</f>
        <v/>
      </c>
      <c r="F2938" s="157"/>
      <c r="G2938" s="158"/>
    </row>
    <row r="2939" spans="1:7" x14ac:dyDescent="0.25">
      <c r="B2939" s="159"/>
      <c r="C2939" s="67" t="str">
        <f ca="1">IF(OFFSET(Zdroj!BC$16,A2926-1,0)=0,"",CONCATENATE("B",$A$2+7," - ",Zdroj!$BC$15))</f>
        <v/>
      </c>
      <c r="D2939" s="65" t="str">
        <f ca="1">IF(C2939="","",CONCATENATE(OFFSET(Zdroj!BC$16,A2926-1,0)))</f>
        <v/>
      </c>
      <c r="E2939" s="34" t="str">
        <f ca="1">IF(C2939="","",OFFSET(Zdroj!BD$16,A2926-1,0))</f>
        <v/>
      </c>
      <c r="F2939" s="157"/>
      <c r="G2939" s="158"/>
    </row>
    <row r="2940" spans="1:7" x14ac:dyDescent="0.25">
      <c r="B2940" s="159"/>
      <c r="C2940" s="67" t="str">
        <f ca="1">IF(OFFSET(Zdroj!BE$16,A2926-1,0)=0,"",CONCATENATE("B",$A$2+8," - ",Zdroj!$BE$15))</f>
        <v/>
      </c>
      <c r="D2940" s="65" t="str">
        <f ca="1">IF(C2940="","",CONCATENATE(OFFSET(Zdroj!BE$16,A2926-1,0)))</f>
        <v/>
      </c>
      <c r="E2940" s="34" t="str">
        <f ca="1">IF(C2940="","",OFFSET(Zdroj!BF$16,A2926-1,0))</f>
        <v/>
      </c>
      <c r="F2940" s="157"/>
      <c r="G2940" s="158"/>
    </row>
    <row r="2941" spans="1:7" x14ac:dyDescent="0.25">
      <c r="B2941" s="159"/>
      <c r="C2941" s="67" t="str">
        <f ca="1">IF(OFFSET(Zdroj!BG$16,A2926-1,0)=0,"",CONCATENATE("C",$A$2," - ",Zdroj!$BG$15))</f>
        <v/>
      </c>
      <c r="D2941" s="65" t="str">
        <f ca="1">IF(C2941="","",CONCATENATE(OFFSET(Zdroj!BG$16,A2926-1,0)))</f>
        <v/>
      </c>
      <c r="E2941" s="34" t="str">
        <f ca="1">IF(C2941="","",OFFSET(Zdroj!BH$16,A2926-1,0))</f>
        <v/>
      </c>
      <c r="F2941" s="157" t="str">
        <f t="shared" ref="F2941" ca="1" si="683">IF(SUM(E2941:E2942)=0,"",SUM(E2941:E2942))</f>
        <v/>
      </c>
      <c r="G2941" s="158"/>
    </row>
    <row r="2942" spans="1:7" x14ac:dyDescent="0.25">
      <c r="B2942" s="159"/>
      <c r="C2942" s="67" t="str">
        <f ca="1">IF(OFFSET(Zdroj!BI$16,A2926-1,0)=0,"",CONCATENATE("C",$A$2+1," - ",Zdroj!$BI$15))</f>
        <v/>
      </c>
      <c r="D2942" s="65" t="str">
        <f ca="1">IF(C2942="","",CONCATENATE(OFFSET(Zdroj!BI$16,A2926-1,0)))</f>
        <v/>
      </c>
      <c r="E2942" s="34" t="str">
        <f ca="1">IF(C2942="","",OFFSET(Zdroj!BJ$16,A2926-1,0))</f>
        <v/>
      </c>
      <c r="F2942" s="157"/>
      <c r="G2942" s="158"/>
    </row>
    <row r="2943" spans="1:7" x14ac:dyDescent="0.25">
      <c r="A2943">
        <f>SUM((ROW()+15)/17)</f>
        <v>174</v>
      </c>
      <c r="B2943" s="159" t="str">
        <f ca="1">IF(OFFSET(Zdroj!$B$16,A2943-1,0)&gt;0,CONCATENATE(A2943,"
","___ ","
",OFFSET(Zdroj!$B$16,A2943-1,0)),"")</f>
        <v/>
      </c>
      <c r="C2943" s="67" t="str">
        <f ca="1">IF(OFFSET(Zdroj!AI$16,A2943-1,0)=0,"",CONCATENATE("A",$A$2," - ",Zdroj!$AI$15))</f>
        <v/>
      </c>
      <c r="D2943" s="65" t="str">
        <f ca="1">IF(C2943="","",CONCATENATE(OFFSET(Zdroj!AI$16,A2943-1,0)," - ",OFFSET(Zdroj!BK$16,A2943-1,0)))</f>
        <v/>
      </c>
      <c r="E2943" s="34" t="str">
        <f ca="1">IF(C2943="","",OFFSET(Zdroj!BL$16,A2943-1,0))</f>
        <v/>
      </c>
      <c r="F2943" s="157" t="str">
        <f t="shared" ref="F2943" ca="1" si="684">IF(SUM(E2943:E2948)=0,"",SUM(E2943:E2948))</f>
        <v/>
      </c>
      <c r="G2943" s="158" t="str">
        <f t="shared" ref="G2943" ca="1" si="685">IF(SUM(E2943:E2959)=0,"",SUM(E2943:E2959))</f>
        <v/>
      </c>
    </row>
    <row r="2944" spans="1:7" x14ac:dyDescent="0.25">
      <c r="B2944" s="159"/>
      <c r="C2944" s="67" t="str">
        <f ca="1">IF(OFFSET(Zdroj!AJ$16,A2943-1,0)=0,"",CONCATENATE("A",$A$2+1," - ",Zdroj!$AJ$15))</f>
        <v/>
      </c>
      <c r="D2944" s="65" t="str">
        <f ca="1">IF(C2944="","",CONCATENATE(OFFSET(Zdroj!AJ$16,A2943-1,0)," - ",OFFSET(Zdroj!BM$16,A2943-1,0)))</f>
        <v/>
      </c>
      <c r="E2944" s="34" t="str">
        <f ca="1">IF(C2944="","",OFFSET(Zdroj!BN$16,A2943-1,0))</f>
        <v/>
      </c>
      <c r="F2944" s="157"/>
      <c r="G2944" s="158"/>
    </row>
    <row r="2945" spans="1:7" x14ac:dyDescent="0.25">
      <c r="B2945" s="159"/>
      <c r="C2945" s="67" t="str">
        <f ca="1">IF(OFFSET(Zdroj!AK$16,A2943-1,0)=0,"",CONCATENATE("A",$A$2+2," - ",Zdroj!$AK$15))</f>
        <v/>
      </c>
      <c r="D2945" s="65" t="str">
        <f ca="1">IF(C2945="","",CONCATENATE(OFFSET(Zdroj!AK$16,A2943-1,0)," - ",OFFSET(Zdroj!BO$16,A2943-1,0)))</f>
        <v/>
      </c>
      <c r="E2945" s="34" t="str">
        <f ca="1">IF(C2945="","",OFFSET(Zdroj!BP$16,A2943-1,0))</f>
        <v/>
      </c>
      <c r="F2945" s="157"/>
      <c r="G2945" s="158"/>
    </row>
    <row r="2946" spans="1:7" x14ac:dyDescent="0.25">
      <c r="B2946" s="159"/>
      <c r="C2946" s="67" t="str">
        <f ca="1">IF(OFFSET(Zdroj!AL$16,A2943-1,0)=0,"",CONCATENATE("A",$A$2+3," - ",Zdroj!$AL$15))</f>
        <v/>
      </c>
      <c r="D2946" s="65" t="str">
        <f ca="1">IF(C2946="","",CONCATENATE(OFFSET(Zdroj!AL$16,A2943-1,0)," - ",OFFSET(Zdroj!BQ$16,A2943-1,0)))</f>
        <v/>
      </c>
      <c r="E2946" s="34" t="str">
        <f ca="1">IF(C2946="","",OFFSET(Zdroj!BR$16,A2943-1,0))</f>
        <v/>
      </c>
      <c r="F2946" s="157"/>
      <c r="G2946" s="158"/>
    </row>
    <row r="2947" spans="1:7" x14ac:dyDescent="0.25">
      <c r="B2947" s="159"/>
      <c r="C2947" s="67" t="str">
        <f ca="1">IF(OFFSET(Zdroj!AM$16,A2943-1,0)=0,"",CONCATENATE("A",$A$2+4," - ",Zdroj!$AM$15))</f>
        <v/>
      </c>
      <c r="D2947" s="65" t="str">
        <f ca="1">IF(C2947="","",CONCATENATE(OFFSET(Zdroj!AM$16,A2943-1,0)," - ",OFFSET(Zdroj!BS$16,A2943-1,0)))</f>
        <v/>
      </c>
      <c r="E2947" s="34" t="str">
        <f ca="1">IF(C2947="","",OFFSET(Zdroj!BT$16,A2943-1,0))</f>
        <v/>
      </c>
      <c r="F2947" s="157"/>
      <c r="G2947" s="158"/>
    </row>
    <row r="2948" spans="1:7" x14ac:dyDescent="0.25">
      <c r="B2948" s="159"/>
      <c r="C2948" s="67" t="str">
        <f ca="1">IF(OFFSET(Zdroj!AN$16,A2943-1,0)=0,"",CONCATENATE("A",$A$2+5," - ",Zdroj!$AN$15))</f>
        <v/>
      </c>
      <c r="D2948" s="65" t="str">
        <f ca="1">IF(C2948="","",CONCATENATE(OFFSET(Zdroj!AN$16,A2943-1,0)," - ",OFFSET(Zdroj!BU$16,A2943-1,0)))</f>
        <v/>
      </c>
      <c r="E2948" s="34" t="str">
        <f ca="1">IF(C2948="","",OFFSET(Zdroj!BV$16,A2943-1,0))</f>
        <v/>
      </c>
      <c r="F2948" s="157"/>
      <c r="G2948" s="158"/>
    </row>
    <row r="2949" spans="1:7" x14ac:dyDescent="0.25">
      <c r="B2949" s="159"/>
      <c r="C2949" s="67" t="str">
        <f ca="1">IF(OFFSET(Zdroj!AO$16,A2943-1,0)=0,"",CONCATENATE("B",$A$2," - ",Zdroj!$AO$15))</f>
        <v/>
      </c>
      <c r="D2949" s="65" t="str">
        <f ca="1">IF(C2949="","",CONCATENATE(OFFSET(Zdroj!AO$16,A2943-1,0)))</f>
        <v/>
      </c>
      <c r="E2949" s="34" t="str">
        <f ca="1">IF(C2949="","",OFFSET(Zdroj!AP$16,A2943-1,0))</f>
        <v/>
      </c>
      <c r="F2949" s="157" t="str">
        <f t="shared" ref="F2949" ca="1" si="686">IF(SUM(E2949:E2957)=0,"",SUM(E2949:E2957))</f>
        <v/>
      </c>
      <c r="G2949" s="158"/>
    </row>
    <row r="2950" spans="1:7" x14ac:dyDescent="0.25">
      <c r="B2950" s="159"/>
      <c r="C2950" s="67" t="str">
        <f ca="1">IF(OFFSET(Zdroj!AQ$16,A2943-1,0)=0,"",CONCATENATE("B",$A$2+1," - ",Zdroj!$AQ$15))</f>
        <v/>
      </c>
      <c r="D2950" s="65" t="str">
        <f ca="1">IF(C2950="","",CONCATENATE(OFFSET(Zdroj!AQ$16,A2943-1,0)))</f>
        <v/>
      </c>
      <c r="E2950" s="34" t="str">
        <f ca="1">IF(C2950="","",OFFSET(Zdroj!AR$16,A2943-1,0))</f>
        <v/>
      </c>
      <c r="F2950" s="157"/>
      <c r="G2950" s="158"/>
    </row>
    <row r="2951" spans="1:7" x14ac:dyDescent="0.25">
      <c r="B2951" s="159"/>
      <c r="C2951" s="67" t="str">
        <f ca="1">IF(OFFSET(Zdroj!AS$16,A2943-1,0)=0,"",CONCATENATE("B",$A$2+2," - ",Zdroj!$AS$15))</f>
        <v/>
      </c>
      <c r="D2951" s="65" t="str">
        <f ca="1">IF(C2951="","",CONCATENATE(OFFSET(Zdroj!AS$16,A2943-1,0)))</f>
        <v/>
      </c>
      <c r="E2951" s="34" t="str">
        <f ca="1">IF(C2951="","",OFFSET(Zdroj!AT$16,A2943-1,0))</f>
        <v/>
      </c>
      <c r="F2951" s="157"/>
      <c r="G2951" s="158"/>
    </row>
    <row r="2952" spans="1:7" x14ac:dyDescent="0.25">
      <c r="B2952" s="159"/>
      <c r="C2952" s="67" t="str">
        <f ca="1">IF(OFFSET(Zdroj!AU$16,A2943-1,0)=0,"",CONCATENATE("B",$A$2+3," - ",Zdroj!$AU$15))</f>
        <v/>
      </c>
      <c r="D2952" s="65" t="str">
        <f ca="1">IF(C2952="","",CONCATENATE(OFFSET(Zdroj!AU$16,A2943-1,0)))</f>
        <v/>
      </c>
      <c r="E2952" s="34" t="str">
        <f ca="1">IF(C2952="","",OFFSET(Zdroj!AV$16,A2943-1,0))</f>
        <v/>
      </c>
      <c r="F2952" s="157"/>
      <c r="G2952" s="158"/>
    </row>
    <row r="2953" spans="1:7" x14ac:dyDescent="0.25">
      <c r="B2953" s="159"/>
      <c r="C2953" s="67" t="str">
        <f ca="1">IF(OFFSET(Zdroj!AW$16,A2943-1,0)=0,"",CONCATENATE("B",$A$2+4," - ",Zdroj!$AW$15))</f>
        <v/>
      </c>
      <c r="D2953" s="65" t="str">
        <f ca="1">IF(C2953="","",CONCATENATE(OFFSET(Zdroj!AW$16,A2943-1,0)))</f>
        <v/>
      </c>
      <c r="E2953" s="34" t="str">
        <f ca="1">IF(C2953="","",OFFSET(Zdroj!AX$16,A2943-1,0))</f>
        <v/>
      </c>
      <c r="F2953" s="157"/>
      <c r="G2953" s="158"/>
    </row>
    <row r="2954" spans="1:7" x14ac:dyDescent="0.25">
      <c r="B2954" s="159"/>
      <c r="C2954" s="67" t="str">
        <f ca="1">IF(OFFSET(Zdroj!AY$16,A2943-1,0)=0,"",CONCATENATE("B",$A$2+5," - ",Zdroj!$AY$15))</f>
        <v/>
      </c>
      <c r="D2954" s="65" t="str">
        <f ca="1">IF(C2954="","",CONCATENATE(OFFSET(Zdroj!AY$16,A2943-1,0)))</f>
        <v/>
      </c>
      <c r="E2954" s="34" t="str">
        <f ca="1">IF(C2954="","",OFFSET(Zdroj!AZ$16,A2943-1,0))</f>
        <v/>
      </c>
      <c r="F2954" s="157"/>
      <c r="G2954" s="158"/>
    </row>
    <row r="2955" spans="1:7" x14ac:dyDescent="0.25">
      <c r="B2955" s="159"/>
      <c r="C2955" s="67" t="str">
        <f ca="1">IF(OFFSET(Zdroj!BA$16,A2943-1,0)=0,"",CONCATENATE("B",$A$2+6," - ",Zdroj!$BA$15))</f>
        <v/>
      </c>
      <c r="D2955" s="65" t="str">
        <f ca="1">IF(C2955="","",CONCATENATE(OFFSET(Zdroj!BA$16,A2943-1,0)))</f>
        <v/>
      </c>
      <c r="E2955" s="34" t="str">
        <f ca="1">IF(C2955="","",OFFSET(Zdroj!BB$16,A2943-1,0))</f>
        <v/>
      </c>
      <c r="F2955" s="157"/>
      <c r="G2955" s="158"/>
    </row>
    <row r="2956" spans="1:7" x14ac:dyDescent="0.25">
      <c r="B2956" s="159"/>
      <c r="C2956" s="67" t="str">
        <f ca="1">IF(OFFSET(Zdroj!BC$16,A2943-1,0)=0,"",CONCATENATE("B",$A$2+7," - ",Zdroj!$BC$15))</f>
        <v/>
      </c>
      <c r="D2956" s="65" t="str">
        <f ca="1">IF(C2956="","",CONCATENATE(OFFSET(Zdroj!BC$16,A2943-1,0)))</f>
        <v/>
      </c>
      <c r="E2956" s="34" t="str">
        <f ca="1">IF(C2956="","",OFFSET(Zdroj!BD$16,A2943-1,0))</f>
        <v/>
      </c>
      <c r="F2956" s="157"/>
      <c r="G2956" s="158"/>
    </row>
    <row r="2957" spans="1:7" x14ac:dyDescent="0.25">
      <c r="B2957" s="159"/>
      <c r="C2957" s="67" t="str">
        <f ca="1">IF(OFFSET(Zdroj!BE$16,A2943-1,0)=0,"",CONCATENATE("B",$A$2+8," - ",Zdroj!$BE$15))</f>
        <v/>
      </c>
      <c r="D2957" s="65" t="str">
        <f ca="1">IF(C2957="","",CONCATENATE(OFFSET(Zdroj!BE$16,A2943-1,0)))</f>
        <v/>
      </c>
      <c r="E2957" s="34" t="str">
        <f ca="1">IF(C2957="","",OFFSET(Zdroj!BF$16,A2943-1,0))</f>
        <v/>
      </c>
      <c r="F2957" s="157"/>
      <c r="G2957" s="158"/>
    </row>
    <row r="2958" spans="1:7" x14ac:dyDescent="0.25">
      <c r="B2958" s="159"/>
      <c r="C2958" s="67" t="str">
        <f ca="1">IF(OFFSET(Zdroj!BG$16,A2943-1,0)=0,"",CONCATENATE("C",$A$2," - ",Zdroj!$BG$15))</f>
        <v/>
      </c>
      <c r="D2958" s="65" t="str">
        <f ca="1">IF(C2958="","",CONCATENATE(OFFSET(Zdroj!BG$16,A2943-1,0)))</f>
        <v/>
      </c>
      <c r="E2958" s="34" t="str">
        <f ca="1">IF(C2958="","",OFFSET(Zdroj!BH$16,A2943-1,0))</f>
        <v/>
      </c>
      <c r="F2958" s="157" t="str">
        <f t="shared" ref="F2958" ca="1" si="687">IF(SUM(E2958:E2959)=0,"",SUM(E2958:E2959))</f>
        <v/>
      </c>
      <c r="G2958" s="158"/>
    </row>
    <row r="2959" spans="1:7" x14ac:dyDescent="0.25">
      <c r="B2959" s="159"/>
      <c r="C2959" s="67" t="str">
        <f ca="1">IF(OFFSET(Zdroj!BI$16,A2943-1,0)=0,"",CONCATENATE("C",$A$2+1," - ",Zdroj!$BI$15))</f>
        <v/>
      </c>
      <c r="D2959" s="65" t="str">
        <f ca="1">IF(C2959="","",CONCATENATE(OFFSET(Zdroj!BI$16,A2943-1,0)))</f>
        <v/>
      </c>
      <c r="E2959" s="34" t="str">
        <f ca="1">IF(C2959="","",OFFSET(Zdroj!BJ$16,A2943-1,0))</f>
        <v/>
      </c>
      <c r="F2959" s="157"/>
      <c r="G2959" s="158"/>
    </row>
    <row r="2960" spans="1:7" x14ac:dyDescent="0.25">
      <c r="A2960">
        <f>SUM((ROW()+15)/17)</f>
        <v>175</v>
      </c>
      <c r="B2960" s="159" t="str">
        <f ca="1">IF(OFFSET(Zdroj!$B$16,A2960-1,0)&gt;0,CONCATENATE(A2960,"
","___ ","
",OFFSET(Zdroj!$B$16,A2960-1,0)),"")</f>
        <v/>
      </c>
      <c r="C2960" s="67" t="str">
        <f ca="1">IF(OFFSET(Zdroj!AI$16,A2960-1,0)=0,"",CONCATENATE("A",$A$2," - ",Zdroj!$AI$15))</f>
        <v/>
      </c>
      <c r="D2960" s="65" t="str">
        <f ca="1">IF(C2960="","",CONCATENATE(OFFSET(Zdroj!AI$16,A2960-1,0)," - ",OFFSET(Zdroj!BK$16,A2960-1,0)))</f>
        <v/>
      </c>
      <c r="E2960" s="34" t="str">
        <f ca="1">IF(C2960="","",OFFSET(Zdroj!BL$16,A2960-1,0))</f>
        <v/>
      </c>
      <c r="F2960" s="157" t="str">
        <f t="shared" ref="F2960" ca="1" si="688">IF(SUM(E2960:E2965)=0,"",SUM(E2960:E2965))</f>
        <v/>
      </c>
      <c r="G2960" s="158" t="str">
        <f t="shared" ref="G2960" ca="1" si="689">IF(SUM(E2960:E2976)=0,"",SUM(E2960:E2976))</f>
        <v/>
      </c>
    </row>
    <row r="2961" spans="2:7" x14ac:dyDescent="0.25">
      <c r="B2961" s="159"/>
      <c r="C2961" s="67" t="str">
        <f ca="1">IF(OFFSET(Zdroj!AJ$16,A2960-1,0)=0,"",CONCATENATE("A",$A$2+1," - ",Zdroj!$AJ$15))</f>
        <v/>
      </c>
      <c r="D2961" s="65" t="str">
        <f ca="1">IF(C2961="","",CONCATENATE(OFFSET(Zdroj!AJ$16,A2960-1,0)," - ",OFFSET(Zdroj!BM$16,A2960-1,0)))</f>
        <v/>
      </c>
      <c r="E2961" s="34" t="str">
        <f ca="1">IF(C2961="","",OFFSET(Zdroj!BN$16,A2960-1,0))</f>
        <v/>
      </c>
      <c r="F2961" s="157"/>
      <c r="G2961" s="158"/>
    </row>
    <row r="2962" spans="2:7" x14ac:dyDescent="0.25">
      <c r="B2962" s="159"/>
      <c r="C2962" s="67" t="str">
        <f ca="1">IF(OFFSET(Zdroj!AK$16,A2960-1,0)=0,"",CONCATENATE("A",$A$2+2," - ",Zdroj!$AK$15))</f>
        <v/>
      </c>
      <c r="D2962" s="65" t="str">
        <f ca="1">IF(C2962="","",CONCATENATE(OFFSET(Zdroj!AK$16,A2960-1,0)," - ",OFFSET(Zdroj!BO$16,A2960-1,0)))</f>
        <v/>
      </c>
      <c r="E2962" s="34" t="str">
        <f ca="1">IF(C2962="","",OFFSET(Zdroj!BP$16,A2960-1,0))</f>
        <v/>
      </c>
      <c r="F2962" s="157"/>
      <c r="G2962" s="158"/>
    </row>
    <row r="2963" spans="2:7" x14ac:dyDescent="0.25">
      <c r="B2963" s="159"/>
      <c r="C2963" s="67" t="str">
        <f ca="1">IF(OFFSET(Zdroj!AL$16,A2960-1,0)=0,"",CONCATENATE("A",$A$2+3," - ",Zdroj!$AL$15))</f>
        <v/>
      </c>
      <c r="D2963" s="65" t="str">
        <f ca="1">IF(C2963="","",CONCATENATE(OFFSET(Zdroj!AL$16,A2960-1,0)," - ",OFFSET(Zdroj!BQ$16,A2960-1,0)))</f>
        <v/>
      </c>
      <c r="E2963" s="34" t="str">
        <f ca="1">IF(C2963="","",OFFSET(Zdroj!BR$16,A2960-1,0))</f>
        <v/>
      </c>
      <c r="F2963" s="157"/>
      <c r="G2963" s="158"/>
    </row>
    <row r="2964" spans="2:7" x14ac:dyDescent="0.25">
      <c r="B2964" s="159"/>
      <c r="C2964" s="67" t="str">
        <f ca="1">IF(OFFSET(Zdroj!AM$16,A2960-1,0)=0,"",CONCATENATE("A",$A$2+4," - ",Zdroj!$AM$15))</f>
        <v/>
      </c>
      <c r="D2964" s="65" t="str">
        <f ca="1">IF(C2964="","",CONCATENATE(OFFSET(Zdroj!AM$16,A2960-1,0)," - ",OFFSET(Zdroj!BS$16,A2960-1,0)))</f>
        <v/>
      </c>
      <c r="E2964" s="34" t="str">
        <f ca="1">IF(C2964="","",OFFSET(Zdroj!BT$16,A2960-1,0))</f>
        <v/>
      </c>
      <c r="F2964" s="157"/>
      <c r="G2964" s="158"/>
    </row>
    <row r="2965" spans="2:7" x14ac:dyDescent="0.25">
      <c r="B2965" s="159"/>
      <c r="C2965" s="67" t="str">
        <f ca="1">IF(OFFSET(Zdroj!AN$16,A2960-1,0)=0,"",CONCATENATE("A",$A$2+5," - ",Zdroj!$AN$15))</f>
        <v/>
      </c>
      <c r="D2965" s="65" t="str">
        <f ca="1">IF(C2965="","",CONCATENATE(OFFSET(Zdroj!AN$16,A2960-1,0)," - ",OFFSET(Zdroj!BU$16,A2960-1,0)))</f>
        <v/>
      </c>
      <c r="E2965" s="34" t="str">
        <f ca="1">IF(C2965="","",OFFSET(Zdroj!BV$16,A2960-1,0))</f>
        <v/>
      </c>
      <c r="F2965" s="157"/>
      <c r="G2965" s="158"/>
    </row>
    <row r="2966" spans="2:7" x14ac:dyDescent="0.25">
      <c r="B2966" s="159"/>
      <c r="C2966" s="67" t="str">
        <f ca="1">IF(OFFSET(Zdroj!AO$16,A2960-1,0)=0,"",CONCATENATE("B",$A$2," - ",Zdroj!$AO$15))</f>
        <v/>
      </c>
      <c r="D2966" s="65" t="str">
        <f ca="1">IF(C2966="","",CONCATENATE(OFFSET(Zdroj!AO$16,A2960-1,0)))</f>
        <v/>
      </c>
      <c r="E2966" s="34" t="str">
        <f ca="1">IF(C2966="","",OFFSET(Zdroj!AP$16,A2960-1,0))</f>
        <v/>
      </c>
      <c r="F2966" s="157" t="str">
        <f t="shared" ref="F2966" ca="1" si="690">IF(SUM(E2966:E2974)=0,"",SUM(E2966:E2974))</f>
        <v/>
      </c>
      <c r="G2966" s="158"/>
    </row>
    <row r="2967" spans="2:7" x14ac:dyDescent="0.25">
      <c r="B2967" s="159"/>
      <c r="C2967" s="67" t="str">
        <f ca="1">IF(OFFSET(Zdroj!AQ$16,A2960-1,0)=0,"",CONCATENATE("B",$A$2+1," - ",Zdroj!$AQ$15))</f>
        <v/>
      </c>
      <c r="D2967" s="65" t="str">
        <f ca="1">IF(C2967="","",CONCATENATE(OFFSET(Zdroj!AQ$16,A2960-1,0)))</f>
        <v/>
      </c>
      <c r="E2967" s="34" t="str">
        <f ca="1">IF(C2967="","",OFFSET(Zdroj!AR$16,A2960-1,0))</f>
        <v/>
      </c>
      <c r="F2967" s="157"/>
      <c r="G2967" s="158"/>
    </row>
    <row r="2968" spans="2:7" x14ac:dyDescent="0.25">
      <c r="B2968" s="159"/>
      <c r="C2968" s="67" t="str">
        <f ca="1">IF(OFFSET(Zdroj!AS$16,A2960-1,0)=0,"",CONCATENATE("B",$A$2+2," - ",Zdroj!$AS$15))</f>
        <v/>
      </c>
      <c r="D2968" s="65" t="str">
        <f ca="1">IF(C2968="","",CONCATENATE(OFFSET(Zdroj!AS$16,A2960-1,0)))</f>
        <v/>
      </c>
      <c r="E2968" s="34" t="str">
        <f ca="1">IF(C2968="","",OFFSET(Zdroj!AT$16,A2960-1,0))</f>
        <v/>
      </c>
      <c r="F2968" s="157"/>
      <c r="G2968" s="158"/>
    </row>
    <row r="2969" spans="2:7" x14ac:dyDescent="0.25">
      <c r="B2969" s="159"/>
      <c r="C2969" s="67" t="str">
        <f ca="1">IF(OFFSET(Zdroj!AU$16,A2960-1,0)=0,"",CONCATENATE("B",$A$2+3," - ",Zdroj!$AU$15))</f>
        <v/>
      </c>
      <c r="D2969" s="65" t="str">
        <f ca="1">IF(C2969="","",CONCATENATE(OFFSET(Zdroj!AU$16,A2960-1,0)))</f>
        <v/>
      </c>
      <c r="E2969" s="34" t="str">
        <f ca="1">IF(C2969="","",OFFSET(Zdroj!AV$16,A2960-1,0))</f>
        <v/>
      </c>
      <c r="F2969" s="157"/>
      <c r="G2969" s="158"/>
    </row>
    <row r="2970" spans="2:7" x14ac:dyDescent="0.25">
      <c r="B2970" s="159"/>
      <c r="C2970" s="67" t="str">
        <f ca="1">IF(OFFSET(Zdroj!AW$16,A2960-1,0)=0,"",CONCATENATE("B",$A$2+4," - ",Zdroj!$AW$15))</f>
        <v/>
      </c>
      <c r="D2970" s="65" t="str">
        <f ca="1">IF(C2970="","",CONCATENATE(OFFSET(Zdroj!AW$16,A2960-1,0)))</f>
        <v/>
      </c>
      <c r="E2970" s="34" t="str">
        <f ca="1">IF(C2970="","",OFFSET(Zdroj!AX$16,A2960-1,0))</f>
        <v/>
      </c>
      <c r="F2970" s="157"/>
      <c r="G2970" s="158"/>
    </row>
    <row r="2971" spans="2:7" x14ac:dyDescent="0.25">
      <c r="B2971" s="159"/>
      <c r="C2971" s="67" t="str">
        <f ca="1">IF(OFFSET(Zdroj!AY$16,A2960-1,0)=0,"",CONCATENATE("B",$A$2+5," - ",Zdroj!$AY$15))</f>
        <v/>
      </c>
      <c r="D2971" s="65" t="str">
        <f ca="1">IF(C2971="","",CONCATENATE(OFFSET(Zdroj!AY$16,A2960-1,0)))</f>
        <v/>
      </c>
      <c r="E2971" s="34" t="str">
        <f ca="1">IF(C2971="","",OFFSET(Zdroj!AZ$16,A2960-1,0))</f>
        <v/>
      </c>
      <c r="F2971" s="157"/>
      <c r="G2971" s="158"/>
    </row>
    <row r="2972" spans="2:7" x14ac:dyDescent="0.25">
      <c r="B2972" s="159"/>
      <c r="C2972" s="67" t="str">
        <f ca="1">IF(OFFSET(Zdroj!BA$16,A2960-1,0)=0,"",CONCATENATE("B",$A$2+6," - ",Zdroj!$BA$15))</f>
        <v/>
      </c>
      <c r="D2972" s="65" t="str">
        <f ca="1">IF(C2972="","",CONCATENATE(OFFSET(Zdroj!BA$16,A2960-1,0)))</f>
        <v/>
      </c>
      <c r="E2972" s="34" t="str">
        <f ca="1">IF(C2972="","",OFFSET(Zdroj!BB$16,A2960-1,0))</f>
        <v/>
      </c>
      <c r="F2972" s="157"/>
      <c r="G2972" s="158"/>
    </row>
    <row r="2973" spans="2:7" x14ac:dyDescent="0.25">
      <c r="B2973" s="159"/>
      <c r="C2973" s="67" t="str">
        <f ca="1">IF(OFFSET(Zdroj!BC$16,A2960-1,0)=0,"",CONCATENATE("B",$A$2+7," - ",Zdroj!$BC$15))</f>
        <v/>
      </c>
      <c r="D2973" s="65" t="str">
        <f ca="1">IF(C2973="","",CONCATENATE(OFFSET(Zdroj!BC$16,A2960-1,0)))</f>
        <v/>
      </c>
      <c r="E2973" s="34" t="str">
        <f ca="1">IF(C2973="","",OFFSET(Zdroj!BD$16,A2960-1,0))</f>
        <v/>
      </c>
      <c r="F2973" s="157"/>
      <c r="G2973" s="158"/>
    </row>
    <row r="2974" spans="2:7" x14ac:dyDescent="0.25">
      <c r="B2974" s="159"/>
      <c r="C2974" s="67" t="str">
        <f ca="1">IF(OFFSET(Zdroj!BE$16,A2960-1,0)=0,"",CONCATENATE("B",$A$2+8," - ",Zdroj!$BE$15))</f>
        <v/>
      </c>
      <c r="D2974" s="65" t="str">
        <f ca="1">IF(C2974="","",CONCATENATE(OFFSET(Zdroj!BE$16,A2960-1,0)))</f>
        <v/>
      </c>
      <c r="E2974" s="34" t="str">
        <f ca="1">IF(C2974="","",OFFSET(Zdroj!BF$16,A2960-1,0))</f>
        <v/>
      </c>
      <c r="F2974" s="157"/>
      <c r="G2974" s="158"/>
    </row>
    <row r="2975" spans="2:7" x14ac:dyDescent="0.25">
      <c r="B2975" s="159"/>
      <c r="C2975" s="67" t="str">
        <f ca="1">IF(OFFSET(Zdroj!BG$16,A2960-1,0)=0,"",CONCATENATE("C",$A$2," - ",Zdroj!$BG$15))</f>
        <v/>
      </c>
      <c r="D2975" s="65" t="str">
        <f ca="1">IF(C2975="","",CONCATENATE(OFFSET(Zdroj!BG$16,A2960-1,0)))</f>
        <v/>
      </c>
      <c r="E2975" s="34" t="str">
        <f ca="1">IF(C2975="","",OFFSET(Zdroj!BH$16,A2960-1,0))</f>
        <v/>
      </c>
      <c r="F2975" s="157" t="str">
        <f t="shared" ref="F2975" ca="1" si="691">IF(SUM(E2975:E2976)=0,"",SUM(E2975:E2976))</f>
        <v/>
      </c>
      <c r="G2975" s="158"/>
    </row>
    <row r="2976" spans="2:7" x14ac:dyDescent="0.25">
      <c r="B2976" s="159"/>
      <c r="C2976" s="67" t="str">
        <f ca="1">IF(OFFSET(Zdroj!BI$16,A2960-1,0)=0,"",CONCATENATE("C",$A$2+1," - ",Zdroj!$BI$15))</f>
        <v/>
      </c>
      <c r="D2976" s="65" t="str">
        <f ca="1">IF(C2976="","",CONCATENATE(OFFSET(Zdroj!BI$16,A2960-1,0)))</f>
        <v/>
      </c>
      <c r="E2976" s="34" t="str">
        <f ca="1">IF(C2976="","",OFFSET(Zdroj!BJ$16,A2960-1,0))</f>
        <v/>
      </c>
      <c r="F2976" s="157"/>
      <c r="G2976" s="158"/>
    </row>
    <row r="2977" spans="1:7" x14ac:dyDescent="0.25">
      <c r="A2977">
        <f>SUM((ROW()+15)/17)</f>
        <v>176</v>
      </c>
      <c r="B2977" s="159" t="str">
        <f ca="1">IF(OFFSET(Zdroj!$B$16,A2977-1,0)&gt;0,CONCATENATE(A2977,"
","___ ","
",OFFSET(Zdroj!$B$16,A2977-1,0)),"")</f>
        <v/>
      </c>
      <c r="C2977" s="67" t="str">
        <f ca="1">IF(OFFSET(Zdroj!AI$16,A2977-1,0)=0,"",CONCATENATE("A",$A$2," - ",Zdroj!$AI$15))</f>
        <v/>
      </c>
      <c r="D2977" s="65" t="str">
        <f ca="1">IF(C2977="","",CONCATENATE(OFFSET(Zdroj!AI$16,A2977-1,0)," - ",OFFSET(Zdroj!BK$16,A2977-1,0)))</f>
        <v/>
      </c>
      <c r="E2977" s="34" t="str">
        <f ca="1">IF(C2977="","",OFFSET(Zdroj!BL$16,A2977-1,0))</f>
        <v/>
      </c>
      <c r="F2977" s="157" t="str">
        <f t="shared" ref="F2977" ca="1" si="692">IF(SUM(E2977:E2982)=0,"",SUM(E2977:E2982))</f>
        <v/>
      </c>
      <c r="G2977" s="158" t="str">
        <f t="shared" ref="G2977" ca="1" si="693">IF(SUM(E2977:E2993)=0,"",SUM(E2977:E2993))</f>
        <v/>
      </c>
    </row>
    <row r="2978" spans="1:7" x14ac:dyDescent="0.25">
      <c r="B2978" s="159"/>
      <c r="C2978" s="67" t="str">
        <f ca="1">IF(OFFSET(Zdroj!AJ$16,A2977-1,0)=0,"",CONCATENATE("A",$A$2+1," - ",Zdroj!$AJ$15))</f>
        <v/>
      </c>
      <c r="D2978" s="65" t="str">
        <f ca="1">IF(C2978="","",CONCATENATE(OFFSET(Zdroj!AJ$16,A2977-1,0)," - ",OFFSET(Zdroj!BM$16,A2977-1,0)))</f>
        <v/>
      </c>
      <c r="E2978" s="34" t="str">
        <f ca="1">IF(C2978="","",OFFSET(Zdroj!BN$16,A2977-1,0))</f>
        <v/>
      </c>
      <c r="F2978" s="157"/>
      <c r="G2978" s="158"/>
    </row>
    <row r="2979" spans="1:7" x14ac:dyDescent="0.25">
      <c r="B2979" s="159"/>
      <c r="C2979" s="67" t="str">
        <f ca="1">IF(OFFSET(Zdroj!AK$16,A2977-1,0)=0,"",CONCATENATE("A",$A$2+2," - ",Zdroj!$AK$15))</f>
        <v/>
      </c>
      <c r="D2979" s="65" t="str">
        <f ca="1">IF(C2979="","",CONCATENATE(OFFSET(Zdroj!AK$16,A2977-1,0)," - ",OFFSET(Zdroj!BO$16,A2977-1,0)))</f>
        <v/>
      </c>
      <c r="E2979" s="34" t="str">
        <f ca="1">IF(C2979="","",OFFSET(Zdroj!BP$16,A2977-1,0))</f>
        <v/>
      </c>
      <c r="F2979" s="157"/>
      <c r="G2979" s="158"/>
    </row>
    <row r="2980" spans="1:7" x14ac:dyDescent="0.25">
      <c r="B2980" s="159"/>
      <c r="C2980" s="67" t="str">
        <f ca="1">IF(OFFSET(Zdroj!AL$16,A2977-1,0)=0,"",CONCATENATE("A",$A$2+3," - ",Zdroj!$AL$15))</f>
        <v/>
      </c>
      <c r="D2980" s="65" t="str">
        <f ca="1">IF(C2980="","",CONCATENATE(OFFSET(Zdroj!AL$16,A2977-1,0)," - ",OFFSET(Zdroj!BQ$16,A2977-1,0)))</f>
        <v/>
      </c>
      <c r="E2980" s="34" t="str">
        <f ca="1">IF(C2980="","",OFFSET(Zdroj!BR$16,A2977-1,0))</f>
        <v/>
      </c>
      <c r="F2980" s="157"/>
      <c r="G2980" s="158"/>
    </row>
    <row r="2981" spans="1:7" x14ac:dyDescent="0.25">
      <c r="B2981" s="159"/>
      <c r="C2981" s="67" t="str">
        <f ca="1">IF(OFFSET(Zdroj!AM$16,A2977-1,0)=0,"",CONCATENATE("A",$A$2+4," - ",Zdroj!$AM$15))</f>
        <v/>
      </c>
      <c r="D2981" s="65" t="str">
        <f ca="1">IF(C2981="","",CONCATENATE(OFFSET(Zdroj!AM$16,A2977-1,0)," - ",OFFSET(Zdroj!BS$16,A2977-1,0)))</f>
        <v/>
      </c>
      <c r="E2981" s="34" t="str">
        <f ca="1">IF(C2981="","",OFFSET(Zdroj!BT$16,A2977-1,0))</f>
        <v/>
      </c>
      <c r="F2981" s="157"/>
      <c r="G2981" s="158"/>
    </row>
    <row r="2982" spans="1:7" x14ac:dyDescent="0.25">
      <c r="B2982" s="159"/>
      <c r="C2982" s="67" t="str">
        <f ca="1">IF(OFFSET(Zdroj!AN$16,A2977-1,0)=0,"",CONCATENATE("A",$A$2+5," - ",Zdroj!$AN$15))</f>
        <v/>
      </c>
      <c r="D2982" s="65" t="str">
        <f ca="1">IF(C2982="","",CONCATENATE(OFFSET(Zdroj!AN$16,A2977-1,0)," - ",OFFSET(Zdroj!BU$16,A2977-1,0)))</f>
        <v/>
      </c>
      <c r="E2982" s="34" t="str">
        <f ca="1">IF(C2982="","",OFFSET(Zdroj!BV$16,A2977-1,0))</f>
        <v/>
      </c>
      <c r="F2982" s="157"/>
      <c r="G2982" s="158"/>
    </row>
    <row r="2983" spans="1:7" x14ac:dyDescent="0.25">
      <c r="B2983" s="159"/>
      <c r="C2983" s="67" t="str">
        <f ca="1">IF(OFFSET(Zdroj!AO$16,A2977-1,0)=0,"",CONCATENATE("B",$A$2," - ",Zdroj!$AO$15))</f>
        <v/>
      </c>
      <c r="D2983" s="65" t="str">
        <f ca="1">IF(C2983="","",CONCATENATE(OFFSET(Zdroj!AO$16,A2977-1,0)))</f>
        <v/>
      </c>
      <c r="E2983" s="34" t="str">
        <f ca="1">IF(C2983="","",OFFSET(Zdroj!AP$16,A2977-1,0))</f>
        <v/>
      </c>
      <c r="F2983" s="157" t="str">
        <f t="shared" ref="F2983" ca="1" si="694">IF(SUM(E2983:E2991)=0,"",SUM(E2983:E2991))</f>
        <v/>
      </c>
      <c r="G2983" s="158"/>
    </row>
    <row r="2984" spans="1:7" x14ac:dyDescent="0.25">
      <c r="B2984" s="159"/>
      <c r="C2984" s="67" t="str">
        <f ca="1">IF(OFFSET(Zdroj!AQ$16,A2977-1,0)=0,"",CONCATENATE("B",$A$2+1," - ",Zdroj!$AQ$15))</f>
        <v/>
      </c>
      <c r="D2984" s="65" t="str">
        <f ca="1">IF(C2984="","",CONCATENATE(OFFSET(Zdroj!AQ$16,A2977-1,0)))</f>
        <v/>
      </c>
      <c r="E2984" s="34" t="str">
        <f ca="1">IF(C2984="","",OFFSET(Zdroj!AR$16,A2977-1,0))</f>
        <v/>
      </c>
      <c r="F2984" s="157"/>
      <c r="G2984" s="158"/>
    </row>
    <row r="2985" spans="1:7" x14ac:dyDescent="0.25">
      <c r="B2985" s="159"/>
      <c r="C2985" s="67" t="str">
        <f ca="1">IF(OFFSET(Zdroj!AS$16,A2977-1,0)=0,"",CONCATENATE("B",$A$2+2," - ",Zdroj!$AS$15))</f>
        <v/>
      </c>
      <c r="D2985" s="65" t="str">
        <f ca="1">IF(C2985="","",CONCATENATE(OFFSET(Zdroj!AS$16,A2977-1,0)))</f>
        <v/>
      </c>
      <c r="E2985" s="34" t="str">
        <f ca="1">IF(C2985="","",OFFSET(Zdroj!AT$16,A2977-1,0))</f>
        <v/>
      </c>
      <c r="F2985" s="157"/>
      <c r="G2985" s="158"/>
    </row>
    <row r="2986" spans="1:7" x14ac:dyDescent="0.25">
      <c r="B2986" s="159"/>
      <c r="C2986" s="67" t="str">
        <f ca="1">IF(OFFSET(Zdroj!AU$16,A2977-1,0)=0,"",CONCATENATE("B",$A$2+3," - ",Zdroj!$AU$15))</f>
        <v/>
      </c>
      <c r="D2986" s="65" t="str">
        <f ca="1">IF(C2986="","",CONCATENATE(OFFSET(Zdroj!AU$16,A2977-1,0)))</f>
        <v/>
      </c>
      <c r="E2986" s="34" t="str">
        <f ca="1">IF(C2986="","",OFFSET(Zdroj!AV$16,A2977-1,0))</f>
        <v/>
      </c>
      <c r="F2986" s="157"/>
      <c r="G2986" s="158"/>
    </row>
    <row r="2987" spans="1:7" x14ac:dyDescent="0.25">
      <c r="B2987" s="159"/>
      <c r="C2987" s="67" t="str">
        <f ca="1">IF(OFFSET(Zdroj!AW$16,A2977-1,0)=0,"",CONCATENATE("B",$A$2+4," - ",Zdroj!$AW$15))</f>
        <v/>
      </c>
      <c r="D2987" s="65" t="str">
        <f ca="1">IF(C2987="","",CONCATENATE(OFFSET(Zdroj!AW$16,A2977-1,0)))</f>
        <v/>
      </c>
      <c r="E2987" s="34" t="str">
        <f ca="1">IF(C2987="","",OFFSET(Zdroj!AX$16,A2977-1,0))</f>
        <v/>
      </c>
      <c r="F2987" s="157"/>
      <c r="G2987" s="158"/>
    </row>
    <row r="2988" spans="1:7" x14ac:dyDescent="0.25">
      <c r="B2988" s="159"/>
      <c r="C2988" s="67" t="str">
        <f ca="1">IF(OFFSET(Zdroj!AY$16,A2977-1,0)=0,"",CONCATENATE("B",$A$2+5," - ",Zdroj!$AY$15))</f>
        <v/>
      </c>
      <c r="D2988" s="65" t="str">
        <f ca="1">IF(C2988="","",CONCATENATE(OFFSET(Zdroj!AY$16,A2977-1,0)))</f>
        <v/>
      </c>
      <c r="E2988" s="34" t="str">
        <f ca="1">IF(C2988="","",OFFSET(Zdroj!AZ$16,A2977-1,0))</f>
        <v/>
      </c>
      <c r="F2988" s="157"/>
      <c r="G2988" s="158"/>
    </row>
    <row r="2989" spans="1:7" x14ac:dyDescent="0.25">
      <c r="B2989" s="159"/>
      <c r="C2989" s="67" t="str">
        <f ca="1">IF(OFFSET(Zdroj!BA$16,A2977-1,0)=0,"",CONCATENATE("B",$A$2+6," - ",Zdroj!$BA$15))</f>
        <v/>
      </c>
      <c r="D2989" s="65" t="str">
        <f ca="1">IF(C2989="","",CONCATENATE(OFFSET(Zdroj!BA$16,A2977-1,0)))</f>
        <v/>
      </c>
      <c r="E2989" s="34" t="str">
        <f ca="1">IF(C2989="","",OFFSET(Zdroj!BB$16,A2977-1,0))</f>
        <v/>
      </c>
      <c r="F2989" s="157"/>
      <c r="G2989" s="158"/>
    </row>
    <row r="2990" spans="1:7" x14ac:dyDescent="0.25">
      <c r="B2990" s="159"/>
      <c r="C2990" s="67" t="str">
        <f ca="1">IF(OFFSET(Zdroj!BC$16,A2977-1,0)=0,"",CONCATENATE("B",$A$2+7," - ",Zdroj!$BC$15))</f>
        <v/>
      </c>
      <c r="D2990" s="65" t="str">
        <f ca="1">IF(C2990="","",CONCATENATE(OFFSET(Zdroj!BC$16,A2977-1,0)))</f>
        <v/>
      </c>
      <c r="E2990" s="34" t="str">
        <f ca="1">IF(C2990="","",OFFSET(Zdroj!BD$16,A2977-1,0))</f>
        <v/>
      </c>
      <c r="F2990" s="157"/>
      <c r="G2990" s="158"/>
    </row>
    <row r="2991" spans="1:7" x14ac:dyDescent="0.25">
      <c r="B2991" s="159"/>
      <c r="C2991" s="67" t="str">
        <f ca="1">IF(OFFSET(Zdroj!BE$16,A2977-1,0)=0,"",CONCATENATE("B",$A$2+8," - ",Zdroj!$BE$15))</f>
        <v/>
      </c>
      <c r="D2991" s="65" t="str">
        <f ca="1">IF(C2991="","",CONCATENATE(OFFSET(Zdroj!BE$16,A2977-1,0)))</f>
        <v/>
      </c>
      <c r="E2991" s="34" t="str">
        <f ca="1">IF(C2991="","",OFFSET(Zdroj!BF$16,A2977-1,0))</f>
        <v/>
      </c>
      <c r="F2991" s="157"/>
      <c r="G2991" s="158"/>
    </row>
    <row r="2992" spans="1:7" x14ac:dyDescent="0.25">
      <c r="B2992" s="159"/>
      <c r="C2992" s="67" t="str">
        <f ca="1">IF(OFFSET(Zdroj!BG$16,A2977-1,0)=0,"",CONCATENATE("C",$A$2," - ",Zdroj!$BG$15))</f>
        <v/>
      </c>
      <c r="D2992" s="65" t="str">
        <f ca="1">IF(C2992="","",CONCATENATE(OFFSET(Zdroj!BG$16,A2977-1,0)))</f>
        <v/>
      </c>
      <c r="E2992" s="34" t="str">
        <f ca="1">IF(C2992="","",OFFSET(Zdroj!BH$16,A2977-1,0))</f>
        <v/>
      </c>
      <c r="F2992" s="157" t="str">
        <f t="shared" ref="F2992" ca="1" si="695">IF(SUM(E2992:E2993)=0,"",SUM(E2992:E2993))</f>
        <v/>
      </c>
      <c r="G2992" s="158"/>
    </row>
    <row r="2993" spans="1:7" x14ac:dyDescent="0.25">
      <c r="B2993" s="159"/>
      <c r="C2993" s="67" t="str">
        <f ca="1">IF(OFFSET(Zdroj!BI$16,A2977-1,0)=0,"",CONCATENATE("C",$A$2+1," - ",Zdroj!$BI$15))</f>
        <v/>
      </c>
      <c r="D2993" s="65" t="str">
        <f ca="1">IF(C2993="","",CONCATENATE(OFFSET(Zdroj!BI$16,A2977-1,0)))</f>
        <v/>
      </c>
      <c r="E2993" s="34" t="str">
        <f ca="1">IF(C2993="","",OFFSET(Zdroj!BJ$16,A2977-1,0))</f>
        <v/>
      </c>
      <c r="F2993" s="157"/>
      <c r="G2993" s="158"/>
    </row>
    <row r="2994" spans="1:7" x14ac:dyDescent="0.25">
      <c r="A2994">
        <f>SUM((ROW()+15)/17)</f>
        <v>177</v>
      </c>
      <c r="B2994" s="159" t="str">
        <f ca="1">IF(OFFSET(Zdroj!$B$16,A2994-1,0)&gt;0,CONCATENATE(A2994,"
","___ ","
",OFFSET(Zdroj!$B$16,A2994-1,0)),"")</f>
        <v/>
      </c>
      <c r="C2994" s="67" t="str">
        <f ca="1">IF(OFFSET(Zdroj!AI$16,A2994-1,0)=0,"",CONCATENATE("A",$A$2," - ",Zdroj!$AI$15))</f>
        <v/>
      </c>
      <c r="D2994" s="65" t="str">
        <f ca="1">IF(C2994="","",CONCATENATE(OFFSET(Zdroj!AI$16,A2994-1,0)," - ",OFFSET(Zdroj!BK$16,A2994-1,0)))</f>
        <v/>
      </c>
      <c r="E2994" s="34" t="str">
        <f ca="1">IF(C2994="","",OFFSET(Zdroj!BL$16,A2994-1,0))</f>
        <v/>
      </c>
      <c r="F2994" s="157" t="str">
        <f t="shared" ref="F2994" ca="1" si="696">IF(SUM(E2994:E2999)=0,"",SUM(E2994:E2999))</f>
        <v/>
      </c>
      <c r="G2994" s="158" t="str">
        <f t="shared" ref="G2994" ca="1" si="697">IF(SUM(E2994:E3010)=0,"",SUM(E2994:E3010))</f>
        <v/>
      </c>
    </row>
    <row r="2995" spans="1:7" x14ac:dyDescent="0.25">
      <c r="B2995" s="159"/>
      <c r="C2995" s="67" t="str">
        <f ca="1">IF(OFFSET(Zdroj!AJ$16,A2994-1,0)=0,"",CONCATENATE("A",$A$2+1," - ",Zdroj!$AJ$15))</f>
        <v/>
      </c>
      <c r="D2995" s="65" t="str">
        <f ca="1">IF(C2995="","",CONCATENATE(OFFSET(Zdroj!AJ$16,A2994-1,0)," - ",OFFSET(Zdroj!BM$16,A2994-1,0)))</f>
        <v/>
      </c>
      <c r="E2995" s="34" t="str">
        <f ca="1">IF(C2995="","",OFFSET(Zdroj!BN$16,A2994-1,0))</f>
        <v/>
      </c>
      <c r="F2995" s="157"/>
      <c r="G2995" s="158"/>
    </row>
    <row r="2996" spans="1:7" x14ac:dyDescent="0.25">
      <c r="B2996" s="159"/>
      <c r="C2996" s="67" t="str">
        <f ca="1">IF(OFFSET(Zdroj!AK$16,A2994-1,0)=0,"",CONCATENATE("A",$A$2+2," - ",Zdroj!$AK$15))</f>
        <v/>
      </c>
      <c r="D2996" s="65" t="str">
        <f ca="1">IF(C2996="","",CONCATENATE(OFFSET(Zdroj!AK$16,A2994-1,0)," - ",OFFSET(Zdroj!BO$16,A2994-1,0)))</f>
        <v/>
      </c>
      <c r="E2996" s="34" t="str">
        <f ca="1">IF(C2996="","",OFFSET(Zdroj!BP$16,A2994-1,0))</f>
        <v/>
      </c>
      <c r="F2996" s="157"/>
      <c r="G2996" s="158"/>
    </row>
    <row r="2997" spans="1:7" x14ac:dyDescent="0.25">
      <c r="B2997" s="159"/>
      <c r="C2997" s="67" t="str">
        <f ca="1">IF(OFFSET(Zdroj!AL$16,A2994-1,0)=0,"",CONCATENATE("A",$A$2+3," - ",Zdroj!$AL$15))</f>
        <v/>
      </c>
      <c r="D2997" s="65" t="str">
        <f ca="1">IF(C2997="","",CONCATENATE(OFFSET(Zdroj!AL$16,A2994-1,0)," - ",OFFSET(Zdroj!BQ$16,A2994-1,0)))</f>
        <v/>
      </c>
      <c r="E2997" s="34" t="str">
        <f ca="1">IF(C2997="","",OFFSET(Zdroj!BR$16,A2994-1,0))</f>
        <v/>
      </c>
      <c r="F2997" s="157"/>
      <c r="G2997" s="158"/>
    </row>
    <row r="2998" spans="1:7" x14ac:dyDescent="0.25">
      <c r="B2998" s="159"/>
      <c r="C2998" s="67" t="str">
        <f ca="1">IF(OFFSET(Zdroj!AM$16,A2994-1,0)=0,"",CONCATENATE("A",$A$2+4," - ",Zdroj!$AM$15))</f>
        <v/>
      </c>
      <c r="D2998" s="65" t="str">
        <f ca="1">IF(C2998="","",CONCATENATE(OFFSET(Zdroj!AM$16,A2994-1,0)," - ",OFFSET(Zdroj!BS$16,A2994-1,0)))</f>
        <v/>
      </c>
      <c r="E2998" s="34" t="str">
        <f ca="1">IF(C2998="","",OFFSET(Zdroj!BT$16,A2994-1,0))</f>
        <v/>
      </c>
      <c r="F2998" s="157"/>
      <c r="G2998" s="158"/>
    </row>
    <row r="2999" spans="1:7" x14ac:dyDescent="0.25">
      <c r="B2999" s="159"/>
      <c r="C2999" s="67" t="str">
        <f ca="1">IF(OFFSET(Zdroj!AN$16,A2994-1,0)=0,"",CONCATENATE("A",$A$2+5," - ",Zdroj!$AN$15))</f>
        <v/>
      </c>
      <c r="D2999" s="65" t="str">
        <f ca="1">IF(C2999="","",CONCATENATE(OFFSET(Zdroj!AN$16,A2994-1,0)," - ",OFFSET(Zdroj!BU$16,A2994-1,0)))</f>
        <v/>
      </c>
      <c r="E2999" s="34" t="str">
        <f ca="1">IF(C2999="","",OFFSET(Zdroj!BV$16,A2994-1,0))</f>
        <v/>
      </c>
      <c r="F2999" s="157"/>
      <c r="G2999" s="158"/>
    </row>
    <row r="3000" spans="1:7" x14ac:dyDescent="0.25">
      <c r="B3000" s="159"/>
      <c r="C3000" s="67" t="str">
        <f ca="1">IF(OFFSET(Zdroj!AO$16,A2994-1,0)=0,"",CONCATENATE("B",$A$2," - ",Zdroj!$AO$15))</f>
        <v/>
      </c>
      <c r="D3000" s="65" t="str">
        <f ca="1">IF(C3000="","",CONCATENATE(OFFSET(Zdroj!AO$16,A2994-1,0)))</f>
        <v/>
      </c>
      <c r="E3000" s="34" t="str">
        <f ca="1">IF(C3000="","",OFFSET(Zdroj!AP$16,A2994-1,0))</f>
        <v/>
      </c>
      <c r="F3000" s="157" t="str">
        <f t="shared" ref="F3000" ca="1" si="698">IF(SUM(E3000:E3008)=0,"",SUM(E3000:E3008))</f>
        <v/>
      </c>
      <c r="G3000" s="158"/>
    </row>
    <row r="3001" spans="1:7" x14ac:dyDescent="0.25">
      <c r="B3001" s="159"/>
      <c r="C3001" s="67" t="str">
        <f ca="1">IF(OFFSET(Zdroj!AQ$16,A2994-1,0)=0,"",CONCATENATE("B",$A$2+1," - ",Zdroj!$AQ$15))</f>
        <v/>
      </c>
      <c r="D3001" s="65" t="str">
        <f ca="1">IF(C3001="","",CONCATENATE(OFFSET(Zdroj!AQ$16,A2994-1,0)))</f>
        <v/>
      </c>
      <c r="E3001" s="34" t="str">
        <f ca="1">IF(C3001="","",OFFSET(Zdroj!AR$16,A2994-1,0))</f>
        <v/>
      </c>
      <c r="F3001" s="157"/>
      <c r="G3001" s="158"/>
    </row>
    <row r="3002" spans="1:7" x14ac:dyDescent="0.25">
      <c r="B3002" s="159"/>
      <c r="C3002" s="67" t="str">
        <f ca="1">IF(OFFSET(Zdroj!AS$16,A2994-1,0)=0,"",CONCATENATE("B",$A$2+2," - ",Zdroj!$AS$15))</f>
        <v/>
      </c>
      <c r="D3002" s="65" t="str">
        <f ca="1">IF(C3002="","",CONCATENATE(OFFSET(Zdroj!AS$16,A2994-1,0)))</f>
        <v/>
      </c>
      <c r="E3002" s="34" t="str">
        <f ca="1">IF(C3002="","",OFFSET(Zdroj!AT$16,A2994-1,0))</f>
        <v/>
      </c>
      <c r="F3002" s="157"/>
      <c r="G3002" s="158"/>
    </row>
    <row r="3003" spans="1:7" x14ac:dyDescent="0.25">
      <c r="B3003" s="159"/>
      <c r="C3003" s="67" t="str">
        <f ca="1">IF(OFFSET(Zdroj!AU$16,A2994-1,0)=0,"",CONCATENATE("B",$A$2+3," - ",Zdroj!$AU$15))</f>
        <v/>
      </c>
      <c r="D3003" s="65" t="str">
        <f ca="1">IF(C3003="","",CONCATENATE(OFFSET(Zdroj!AU$16,A2994-1,0)))</f>
        <v/>
      </c>
      <c r="E3003" s="34" t="str">
        <f ca="1">IF(C3003="","",OFFSET(Zdroj!AV$16,A2994-1,0))</f>
        <v/>
      </c>
      <c r="F3003" s="157"/>
      <c r="G3003" s="158"/>
    </row>
    <row r="3004" spans="1:7" x14ac:dyDescent="0.25">
      <c r="B3004" s="159"/>
      <c r="C3004" s="67" t="str">
        <f ca="1">IF(OFFSET(Zdroj!AW$16,A2994-1,0)=0,"",CONCATENATE("B",$A$2+4," - ",Zdroj!$AW$15))</f>
        <v/>
      </c>
      <c r="D3004" s="65" t="str">
        <f ca="1">IF(C3004="","",CONCATENATE(OFFSET(Zdroj!AW$16,A2994-1,0)))</f>
        <v/>
      </c>
      <c r="E3004" s="34" t="str">
        <f ca="1">IF(C3004="","",OFFSET(Zdroj!AX$16,A2994-1,0))</f>
        <v/>
      </c>
      <c r="F3004" s="157"/>
      <c r="G3004" s="158"/>
    </row>
    <row r="3005" spans="1:7" x14ac:dyDescent="0.25">
      <c r="B3005" s="159"/>
      <c r="C3005" s="67" t="str">
        <f ca="1">IF(OFFSET(Zdroj!AY$16,A2994-1,0)=0,"",CONCATENATE("B",$A$2+5," - ",Zdroj!$AY$15))</f>
        <v/>
      </c>
      <c r="D3005" s="65" t="str">
        <f ca="1">IF(C3005="","",CONCATENATE(OFFSET(Zdroj!AY$16,A2994-1,0)))</f>
        <v/>
      </c>
      <c r="E3005" s="34" t="str">
        <f ca="1">IF(C3005="","",OFFSET(Zdroj!AZ$16,A2994-1,0))</f>
        <v/>
      </c>
      <c r="F3005" s="157"/>
      <c r="G3005" s="158"/>
    </row>
    <row r="3006" spans="1:7" x14ac:dyDescent="0.25">
      <c r="B3006" s="159"/>
      <c r="C3006" s="67" t="str">
        <f ca="1">IF(OFFSET(Zdroj!BA$16,A2994-1,0)=0,"",CONCATENATE("B",$A$2+6," - ",Zdroj!$BA$15))</f>
        <v/>
      </c>
      <c r="D3006" s="65" t="str">
        <f ca="1">IF(C3006="","",CONCATENATE(OFFSET(Zdroj!BA$16,A2994-1,0)))</f>
        <v/>
      </c>
      <c r="E3006" s="34" t="str">
        <f ca="1">IF(C3006="","",OFFSET(Zdroj!BB$16,A2994-1,0))</f>
        <v/>
      </c>
      <c r="F3006" s="157"/>
      <c r="G3006" s="158"/>
    </row>
    <row r="3007" spans="1:7" x14ac:dyDescent="0.25">
      <c r="B3007" s="159"/>
      <c r="C3007" s="67" t="str">
        <f ca="1">IF(OFFSET(Zdroj!BC$16,A2994-1,0)=0,"",CONCATENATE("B",$A$2+7," - ",Zdroj!$BC$15))</f>
        <v/>
      </c>
      <c r="D3007" s="65" t="str">
        <f ca="1">IF(C3007="","",CONCATENATE(OFFSET(Zdroj!BC$16,A2994-1,0)))</f>
        <v/>
      </c>
      <c r="E3007" s="34" t="str">
        <f ca="1">IF(C3007="","",OFFSET(Zdroj!BD$16,A2994-1,0))</f>
        <v/>
      </c>
      <c r="F3007" s="157"/>
      <c r="G3007" s="158"/>
    </row>
    <row r="3008" spans="1:7" x14ac:dyDescent="0.25">
      <c r="B3008" s="159"/>
      <c r="C3008" s="67" t="str">
        <f ca="1">IF(OFFSET(Zdroj!BE$16,A2994-1,0)=0,"",CONCATENATE("B",$A$2+8," - ",Zdroj!$BE$15))</f>
        <v/>
      </c>
      <c r="D3008" s="65" t="str">
        <f ca="1">IF(C3008="","",CONCATENATE(OFFSET(Zdroj!BE$16,A2994-1,0)))</f>
        <v/>
      </c>
      <c r="E3008" s="34" t="str">
        <f ca="1">IF(C3008="","",OFFSET(Zdroj!BF$16,A2994-1,0))</f>
        <v/>
      </c>
      <c r="F3008" s="157"/>
      <c r="G3008" s="158"/>
    </row>
    <row r="3009" spans="1:7" x14ac:dyDescent="0.25">
      <c r="B3009" s="159"/>
      <c r="C3009" s="67" t="str">
        <f ca="1">IF(OFFSET(Zdroj!BG$16,A2994-1,0)=0,"",CONCATENATE("C",$A$2," - ",Zdroj!$BG$15))</f>
        <v/>
      </c>
      <c r="D3009" s="65" t="str">
        <f ca="1">IF(C3009="","",CONCATENATE(OFFSET(Zdroj!BG$16,A2994-1,0)))</f>
        <v/>
      </c>
      <c r="E3009" s="34" t="str">
        <f ca="1">IF(C3009="","",OFFSET(Zdroj!BH$16,A2994-1,0))</f>
        <v/>
      </c>
      <c r="F3009" s="157" t="str">
        <f t="shared" ref="F3009" ca="1" si="699">IF(SUM(E3009:E3010)=0,"",SUM(E3009:E3010))</f>
        <v/>
      </c>
      <c r="G3009" s="158"/>
    </row>
    <row r="3010" spans="1:7" x14ac:dyDescent="0.25">
      <c r="B3010" s="159"/>
      <c r="C3010" s="67" t="str">
        <f ca="1">IF(OFFSET(Zdroj!BI$16,A2994-1,0)=0,"",CONCATENATE("C",$A$2+1," - ",Zdroj!$BI$15))</f>
        <v/>
      </c>
      <c r="D3010" s="65" t="str">
        <f ca="1">IF(C3010="","",CONCATENATE(OFFSET(Zdroj!BI$16,A2994-1,0)))</f>
        <v/>
      </c>
      <c r="E3010" s="34" t="str">
        <f ca="1">IF(C3010="","",OFFSET(Zdroj!BJ$16,A2994-1,0))</f>
        <v/>
      </c>
      <c r="F3010" s="157"/>
      <c r="G3010" s="158"/>
    </row>
    <row r="3011" spans="1:7" x14ac:dyDescent="0.25">
      <c r="A3011">
        <f>SUM((ROW()+15)/17)</f>
        <v>178</v>
      </c>
      <c r="B3011" s="159" t="str">
        <f ca="1">IF(OFFSET(Zdroj!$B$16,A3011-1,0)&gt;0,CONCATENATE(A3011,"
","___ ","
",OFFSET(Zdroj!$B$16,A3011-1,0)),"")</f>
        <v/>
      </c>
      <c r="C3011" s="67" t="str">
        <f ca="1">IF(OFFSET(Zdroj!AI$16,A3011-1,0)=0,"",CONCATENATE("A",$A$2," - ",Zdroj!$AI$15))</f>
        <v/>
      </c>
      <c r="D3011" s="65" t="str">
        <f ca="1">IF(C3011="","",CONCATENATE(OFFSET(Zdroj!AI$16,A3011-1,0)," - ",OFFSET(Zdroj!BK$16,A3011-1,0)))</f>
        <v/>
      </c>
      <c r="E3011" s="34" t="str">
        <f ca="1">IF(C3011="","",OFFSET(Zdroj!BL$16,A3011-1,0))</f>
        <v/>
      </c>
      <c r="F3011" s="157" t="str">
        <f t="shared" ref="F3011" ca="1" si="700">IF(SUM(E3011:E3016)=0,"",SUM(E3011:E3016))</f>
        <v/>
      </c>
      <c r="G3011" s="158" t="str">
        <f t="shared" ref="G3011" ca="1" si="701">IF(SUM(E3011:E3027)=0,"",SUM(E3011:E3027))</f>
        <v/>
      </c>
    </row>
    <row r="3012" spans="1:7" x14ac:dyDescent="0.25">
      <c r="B3012" s="159"/>
      <c r="C3012" s="67" t="str">
        <f ca="1">IF(OFFSET(Zdroj!AJ$16,A3011-1,0)=0,"",CONCATENATE("A",$A$2+1," - ",Zdroj!$AJ$15))</f>
        <v/>
      </c>
      <c r="D3012" s="65" t="str">
        <f ca="1">IF(C3012="","",CONCATENATE(OFFSET(Zdroj!AJ$16,A3011-1,0)," - ",OFFSET(Zdroj!BM$16,A3011-1,0)))</f>
        <v/>
      </c>
      <c r="E3012" s="34" t="str">
        <f ca="1">IF(C3012="","",OFFSET(Zdroj!BN$16,A3011-1,0))</f>
        <v/>
      </c>
      <c r="F3012" s="157"/>
      <c r="G3012" s="158"/>
    </row>
    <row r="3013" spans="1:7" x14ac:dyDescent="0.25">
      <c r="B3013" s="159"/>
      <c r="C3013" s="67" t="str">
        <f ca="1">IF(OFFSET(Zdroj!AK$16,A3011-1,0)=0,"",CONCATENATE("A",$A$2+2," - ",Zdroj!$AK$15))</f>
        <v/>
      </c>
      <c r="D3013" s="65" t="str">
        <f ca="1">IF(C3013="","",CONCATENATE(OFFSET(Zdroj!AK$16,A3011-1,0)," - ",OFFSET(Zdroj!BO$16,A3011-1,0)))</f>
        <v/>
      </c>
      <c r="E3013" s="34" t="str">
        <f ca="1">IF(C3013="","",OFFSET(Zdroj!BP$16,A3011-1,0))</f>
        <v/>
      </c>
      <c r="F3013" s="157"/>
      <c r="G3013" s="158"/>
    </row>
    <row r="3014" spans="1:7" x14ac:dyDescent="0.25">
      <c r="B3014" s="159"/>
      <c r="C3014" s="67" t="str">
        <f ca="1">IF(OFFSET(Zdroj!AL$16,A3011-1,0)=0,"",CONCATENATE("A",$A$2+3," - ",Zdroj!$AL$15))</f>
        <v/>
      </c>
      <c r="D3014" s="65" t="str">
        <f ca="1">IF(C3014="","",CONCATENATE(OFFSET(Zdroj!AL$16,A3011-1,0)," - ",OFFSET(Zdroj!BQ$16,A3011-1,0)))</f>
        <v/>
      </c>
      <c r="E3014" s="34" t="str">
        <f ca="1">IF(C3014="","",OFFSET(Zdroj!BR$16,A3011-1,0))</f>
        <v/>
      </c>
      <c r="F3014" s="157"/>
      <c r="G3014" s="158"/>
    </row>
    <row r="3015" spans="1:7" x14ac:dyDescent="0.25">
      <c r="B3015" s="159"/>
      <c r="C3015" s="67" t="str">
        <f ca="1">IF(OFFSET(Zdroj!AM$16,A3011-1,0)=0,"",CONCATENATE("A",$A$2+4," - ",Zdroj!$AM$15))</f>
        <v/>
      </c>
      <c r="D3015" s="65" t="str">
        <f ca="1">IF(C3015="","",CONCATENATE(OFFSET(Zdroj!AM$16,A3011-1,0)," - ",OFFSET(Zdroj!BS$16,A3011-1,0)))</f>
        <v/>
      </c>
      <c r="E3015" s="34" t="str">
        <f ca="1">IF(C3015="","",OFFSET(Zdroj!BT$16,A3011-1,0))</f>
        <v/>
      </c>
      <c r="F3015" s="157"/>
      <c r="G3015" s="158"/>
    </row>
    <row r="3016" spans="1:7" x14ac:dyDescent="0.25">
      <c r="B3016" s="159"/>
      <c r="C3016" s="67" t="str">
        <f ca="1">IF(OFFSET(Zdroj!AN$16,A3011-1,0)=0,"",CONCATENATE("A",$A$2+5," - ",Zdroj!$AN$15))</f>
        <v/>
      </c>
      <c r="D3016" s="65" t="str">
        <f ca="1">IF(C3016="","",CONCATENATE(OFFSET(Zdroj!AN$16,A3011-1,0)," - ",OFFSET(Zdroj!BU$16,A3011-1,0)))</f>
        <v/>
      </c>
      <c r="E3016" s="34" t="str">
        <f ca="1">IF(C3016="","",OFFSET(Zdroj!BV$16,A3011-1,0))</f>
        <v/>
      </c>
      <c r="F3016" s="157"/>
      <c r="G3016" s="158"/>
    </row>
    <row r="3017" spans="1:7" x14ac:dyDescent="0.25">
      <c r="B3017" s="159"/>
      <c r="C3017" s="67" t="str">
        <f ca="1">IF(OFFSET(Zdroj!AO$16,A3011-1,0)=0,"",CONCATENATE("B",$A$2," - ",Zdroj!$AO$15))</f>
        <v/>
      </c>
      <c r="D3017" s="65" t="str">
        <f ca="1">IF(C3017="","",CONCATENATE(OFFSET(Zdroj!AO$16,A3011-1,0)))</f>
        <v/>
      </c>
      <c r="E3017" s="34" t="str">
        <f ca="1">IF(C3017="","",OFFSET(Zdroj!AP$16,A3011-1,0))</f>
        <v/>
      </c>
      <c r="F3017" s="157" t="str">
        <f t="shared" ref="F3017" ca="1" si="702">IF(SUM(E3017:E3025)=0,"",SUM(E3017:E3025))</f>
        <v/>
      </c>
      <c r="G3017" s="158"/>
    </row>
    <row r="3018" spans="1:7" x14ac:dyDescent="0.25">
      <c r="B3018" s="159"/>
      <c r="C3018" s="67" t="str">
        <f ca="1">IF(OFFSET(Zdroj!AQ$16,A3011-1,0)=0,"",CONCATENATE("B",$A$2+1," - ",Zdroj!$AQ$15))</f>
        <v/>
      </c>
      <c r="D3018" s="65" t="str">
        <f ca="1">IF(C3018="","",CONCATENATE(OFFSET(Zdroj!AQ$16,A3011-1,0)))</f>
        <v/>
      </c>
      <c r="E3018" s="34" t="str">
        <f ca="1">IF(C3018="","",OFFSET(Zdroj!AR$16,A3011-1,0))</f>
        <v/>
      </c>
      <c r="F3018" s="157"/>
      <c r="G3018" s="158"/>
    </row>
    <row r="3019" spans="1:7" x14ac:dyDescent="0.25">
      <c r="B3019" s="159"/>
      <c r="C3019" s="67" t="str">
        <f ca="1">IF(OFFSET(Zdroj!AS$16,A3011-1,0)=0,"",CONCATENATE("B",$A$2+2," - ",Zdroj!$AS$15))</f>
        <v/>
      </c>
      <c r="D3019" s="65" t="str">
        <f ca="1">IF(C3019="","",CONCATENATE(OFFSET(Zdroj!AS$16,A3011-1,0)))</f>
        <v/>
      </c>
      <c r="E3019" s="34" t="str">
        <f ca="1">IF(C3019="","",OFFSET(Zdroj!AT$16,A3011-1,0))</f>
        <v/>
      </c>
      <c r="F3019" s="157"/>
      <c r="G3019" s="158"/>
    </row>
    <row r="3020" spans="1:7" x14ac:dyDescent="0.25">
      <c r="B3020" s="159"/>
      <c r="C3020" s="67" t="str">
        <f ca="1">IF(OFFSET(Zdroj!AU$16,A3011-1,0)=0,"",CONCATENATE("B",$A$2+3," - ",Zdroj!$AU$15))</f>
        <v/>
      </c>
      <c r="D3020" s="65" t="str">
        <f ca="1">IF(C3020="","",CONCATENATE(OFFSET(Zdroj!AU$16,A3011-1,0)))</f>
        <v/>
      </c>
      <c r="E3020" s="34" t="str">
        <f ca="1">IF(C3020="","",OFFSET(Zdroj!AV$16,A3011-1,0))</f>
        <v/>
      </c>
      <c r="F3020" s="157"/>
      <c r="G3020" s="158"/>
    </row>
    <row r="3021" spans="1:7" x14ac:dyDescent="0.25">
      <c r="B3021" s="159"/>
      <c r="C3021" s="67" t="str">
        <f ca="1">IF(OFFSET(Zdroj!AW$16,A3011-1,0)=0,"",CONCATENATE("B",$A$2+4," - ",Zdroj!$AW$15))</f>
        <v/>
      </c>
      <c r="D3021" s="65" t="str">
        <f ca="1">IF(C3021="","",CONCATENATE(OFFSET(Zdroj!AW$16,A3011-1,0)))</f>
        <v/>
      </c>
      <c r="E3021" s="34" t="str">
        <f ca="1">IF(C3021="","",OFFSET(Zdroj!AX$16,A3011-1,0))</f>
        <v/>
      </c>
      <c r="F3021" s="157"/>
      <c r="G3021" s="158"/>
    </row>
    <row r="3022" spans="1:7" x14ac:dyDescent="0.25">
      <c r="B3022" s="159"/>
      <c r="C3022" s="67" t="str">
        <f ca="1">IF(OFFSET(Zdroj!AY$16,A3011-1,0)=0,"",CONCATENATE("B",$A$2+5," - ",Zdroj!$AY$15))</f>
        <v/>
      </c>
      <c r="D3022" s="65" t="str">
        <f ca="1">IF(C3022="","",CONCATENATE(OFFSET(Zdroj!AY$16,A3011-1,0)))</f>
        <v/>
      </c>
      <c r="E3022" s="34" t="str">
        <f ca="1">IF(C3022="","",OFFSET(Zdroj!AZ$16,A3011-1,0))</f>
        <v/>
      </c>
      <c r="F3022" s="157"/>
      <c r="G3022" s="158"/>
    </row>
    <row r="3023" spans="1:7" x14ac:dyDescent="0.25">
      <c r="B3023" s="159"/>
      <c r="C3023" s="67" t="str">
        <f ca="1">IF(OFFSET(Zdroj!BA$16,A3011-1,0)=0,"",CONCATENATE("B",$A$2+6," - ",Zdroj!$BA$15))</f>
        <v/>
      </c>
      <c r="D3023" s="65" t="str">
        <f ca="1">IF(C3023="","",CONCATENATE(OFFSET(Zdroj!BA$16,A3011-1,0)))</f>
        <v/>
      </c>
      <c r="E3023" s="34" t="str">
        <f ca="1">IF(C3023="","",OFFSET(Zdroj!BB$16,A3011-1,0))</f>
        <v/>
      </c>
      <c r="F3023" s="157"/>
      <c r="G3023" s="158"/>
    </row>
    <row r="3024" spans="1:7" x14ac:dyDescent="0.25">
      <c r="B3024" s="159"/>
      <c r="C3024" s="67" t="str">
        <f ca="1">IF(OFFSET(Zdroj!BC$16,A3011-1,0)=0,"",CONCATENATE("B",$A$2+7," - ",Zdroj!$BC$15))</f>
        <v/>
      </c>
      <c r="D3024" s="65" t="str">
        <f ca="1">IF(C3024="","",CONCATENATE(OFFSET(Zdroj!BC$16,A3011-1,0)))</f>
        <v/>
      </c>
      <c r="E3024" s="34" t="str">
        <f ca="1">IF(C3024="","",OFFSET(Zdroj!BD$16,A3011-1,0))</f>
        <v/>
      </c>
      <c r="F3024" s="157"/>
      <c r="G3024" s="158"/>
    </row>
    <row r="3025" spans="1:7" x14ac:dyDescent="0.25">
      <c r="B3025" s="159"/>
      <c r="C3025" s="67" t="str">
        <f ca="1">IF(OFFSET(Zdroj!BE$16,A3011-1,0)=0,"",CONCATENATE("B",$A$2+8," - ",Zdroj!$BE$15))</f>
        <v/>
      </c>
      <c r="D3025" s="65" t="str">
        <f ca="1">IF(C3025="","",CONCATENATE(OFFSET(Zdroj!BE$16,A3011-1,0)))</f>
        <v/>
      </c>
      <c r="E3025" s="34" t="str">
        <f ca="1">IF(C3025="","",OFFSET(Zdroj!BF$16,A3011-1,0))</f>
        <v/>
      </c>
      <c r="F3025" s="157"/>
      <c r="G3025" s="158"/>
    </row>
    <row r="3026" spans="1:7" x14ac:dyDescent="0.25">
      <c r="B3026" s="159"/>
      <c r="C3026" s="67" t="str">
        <f ca="1">IF(OFFSET(Zdroj!BG$16,A3011-1,0)=0,"",CONCATENATE("C",$A$2," - ",Zdroj!$BG$15))</f>
        <v/>
      </c>
      <c r="D3026" s="65" t="str">
        <f ca="1">IF(C3026="","",CONCATENATE(OFFSET(Zdroj!BG$16,A3011-1,0)))</f>
        <v/>
      </c>
      <c r="E3026" s="34" t="str">
        <f ca="1">IF(C3026="","",OFFSET(Zdroj!BH$16,A3011-1,0))</f>
        <v/>
      </c>
      <c r="F3026" s="157" t="str">
        <f t="shared" ref="F3026" ca="1" si="703">IF(SUM(E3026:E3027)=0,"",SUM(E3026:E3027))</f>
        <v/>
      </c>
      <c r="G3026" s="158"/>
    </row>
    <row r="3027" spans="1:7" x14ac:dyDescent="0.25">
      <c r="B3027" s="159"/>
      <c r="C3027" s="67" t="str">
        <f ca="1">IF(OFFSET(Zdroj!BI$16,A3011-1,0)=0,"",CONCATENATE("C",$A$2+1," - ",Zdroj!$BI$15))</f>
        <v/>
      </c>
      <c r="D3027" s="65" t="str">
        <f ca="1">IF(C3027="","",CONCATENATE(OFFSET(Zdroj!BI$16,A3011-1,0)))</f>
        <v/>
      </c>
      <c r="E3027" s="34" t="str">
        <f ca="1">IF(C3027="","",OFFSET(Zdroj!BJ$16,A3011-1,0))</f>
        <v/>
      </c>
      <c r="F3027" s="157"/>
      <c r="G3027" s="158"/>
    </row>
    <row r="3028" spans="1:7" x14ac:dyDescent="0.25">
      <c r="A3028">
        <f>SUM((ROW()+15)/17)</f>
        <v>179</v>
      </c>
      <c r="B3028" s="159" t="str">
        <f ca="1">IF(OFFSET(Zdroj!$B$16,A3028-1,0)&gt;0,CONCATENATE(A3028,"
","___ ","
",OFFSET(Zdroj!$B$16,A3028-1,0)),"")</f>
        <v/>
      </c>
      <c r="C3028" s="67" t="str">
        <f ca="1">IF(OFFSET(Zdroj!AI$16,A3028-1,0)=0,"",CONCATENATE("A",$A$2," - ",Zdroj!$AI$15))</f>
        <v/>
      </c>
      <c r="D3028" s="65" t="str">
        <f ca="1">IF(C3028="","",CONCATENATE(OFFSET(Zdroj!AI$16,A3028-1,0)," - ",OFFSET(Zdroj!BK$16,A3028-1,0)))</f>
        <v/>
      </c>
      <c r="E3028" s="34" t="str">
        <f ca="1">IF(C3028="","",OFFSET(Zdroj!BL$16,A3028-1,0))</f>
        <v/>
      </c>
      <c r="F3028" s="157" t="str">
        <f t="shared" ref="F3028" ca="1" si="704">IF(SUM(E3028:E3033)=0,"",SUM(E3028:E3033))</f>
        <v/>
      </c>
      <c r="G3028" s="158" t="str">
        <f t="shared" ref="G3028" ca="1" si="705">IF(SUM(E3028:E3044)=0,"",SUM(E3028:E3044))</f>
        <v/>
      </c>
    </row>
    <row r="3029" spans="1:7" x14ac:dyDescent="0.25">
      <c r="B3029" s="159"/>
      <c r="C3029" s="67" t="str">
        <f ca="1">IF(OFFSET(Zdroj!AJ$16,A3028-1,0)=0,"",CONCATENATE("A",$A$2+1," - ",Zdroj!$AJ$15))</f>
        <v/>
      </c>
      <c r="D3029" s="65" t="str">
        <f ca="1">IF(C3029="","",CONCATENATE(OFFSET(Zdroj!AJ$16,A3028-1,0)," - ",OFFSET(Zdroj!BM$16,A3028-1,0)))</f>
        <v/>
      </c>
      <c r="E3029" s="34" t="str">
        <f ca="1">IF(C3029="","",OFFSET(Zdroj!BN$16,A3028-1,0))</f>
        <v/>
      </c>
      <c r="F3029" s="157"/>
      <c r="G3029" s="158"/>
    </row>
    <row r="3030" spans="1:7" x14ac:dyDescent="0.25">
      <c r="B3030" s="159"/>
      <c r="C3030" s="67" t="str">
        <f ca="1">IF(OFFSET(Zdroj!AK$16,A3028-1,0)=0,"",CONCATENATE("A",$A$2+2," - ",Zdroj!$AK$15))</f>
        <v/>
      </c>
      <c r="D3030" s="65" t="str">
        <f ca="1">IF(C3030="","",CONCATENATE(OFFSET(Zdroj!AK$16,A3028-1,0)," - ",OFFSET(Zdroj!BO$16,A3028-1,0)))</f>
        <v/>
      </c>
      <c r="E3030" s="34" t="str">
        <f ca="1">IF(C3030="","",OFFSET(Zdroj!BP$16,A3028-1,0))</f>
        <v/>
      </c>
      <c r="F3030" s="157"/>
      <c r="G3030" s="158"/>
    </row>
    <row r="3031" spans="1:7" x14ac:dyDescent="0.25">
      <c r="B3031" s="159"/>
      <c r="C3031" s="67" t="str">
        <f ca="1">IF(OFFSET(Zdroj!AL$16,A3028-1,0)=0,"",CONCATENATE("A",$A$2+3," - ",Zdroj!$AL$15))</f>
        <v/>
      </c>
      <c r="D3031" s="65" t="str">
        <f ca="1">IF(C3031="","",CONCATENATE(OFFSET(Zdroj!AL$16,A3028-1,0)," - ",OFFSET(Zdroj!BQ$16,A3028-1,0)))</f>
        <v/>
      </c>
      <c r="E3031" s="34" t="str">
        <f ca="1">IF(C3031="","",OFFSET(Zdroj!BR$16,A3028-1,0))</f>
        <v/>
      </c>
      <c r="F3031" s="157"/>
      <c r="G3031" s="158"/>
    </row>
    <row r="3032" spans="1:7" x14ac:dyDescent="0.25">
      <c r="B3032" s="159"/>
      <c r="C3032" s="67" t="str">
        <f ca="1">IF(OFFSET(Zdroj!AM$16,A3028-1,0)=0,"",CONCATENATE("A",$A$2+4," - ",Zdroj!$AM$15))</f>
        <v/>
      </c>
      <c r="D3032" s="65" t="str">
        <f ca="1">IF(C3032="","",CONCATENATE(OFFSET(Zdroj!AM$16,A3028-1,0)," - ",OFFSET(Zdroj!BS$16,A3028-1,0)))</f>
        <v/>
      </c>
      <c r="E3032" s="34" t="str">
        <f ca="1">IF(C3032="","",OFFSET(Zdroj!BT$16,A3028-1,0))</f>
        <v/>
      </c>
      <c r="F3032" s="157"/>
      <c r="G3032" s="158"/>
    </row>
    <row r="3033" spans="1:7" x14ac:dyDescent="0.25">
      <c r="B3033" s="159"/>
      <c r="C3033" s="67" t="str">
        <f ca="1">IF(OFFSET(Zdroj!AN$16,A3028-1,0)=0,"",CONCATENATE("A",$A$2+5," - ",Zdroj!$AN$15))</f>
        <v/>
      </c>
      <c r="D3033" s="65" t="str">
        <f ca="1">IF(C3033="","",CONCATENATE(OFFSET(Zdroj!AN$16,A3028-1,0)," - ",OFFSET(Zdroj!BU$16,A3028-1,0)))</f>
        <v/>
      </c>
      <c r="E3033" s="34" t="str">
        <f ca="1">IF(C3033="","",OFFSET(Zdroj!BV$16,A3028-1,0))</f>
        <v/>
      </c>
      <c r="F3033" s="157"/>
      <c r="G3033" s="158"/>
    </row>
    <row r="3034" spans="1:7" x14ac:dyDescent="0.25">
      <c r="B3034" s="159"/>
      <c r="C3034" s="67" t="str">
        <f ca="1">IF(OFFSET(Zdroj!AO$16,A3028-1,0)=0,"",CONCATENATE("B",$A$2," - ",Zdroj!$AO$15))</f>
        <v/>
      </c>
      <c r="D3034" s="65" t="str">
        <f ca="1">IF(C3034="","",CONCATENATE(OFFSET(Zdroj!AO$16,A3028-1,0)))</f>
        <v/>
      </c>
      <c r="E3034" s="34" t="str">
        <f ca="1">IF(C3034="","",OFFSET(Zdroj!AP$16,A3028-1,0))</f>
        <v/>
      </c>
      <c r="F3034" s="157" t="str">
        <f t="shared" ref="F3034" ca="1" si="706">IF(SUM(E3034:E3042)=0,"",SUM(E3034:E3042))</f>
        <v/>
      </c>
      <c r="G3034" s="158"/>
    </row>
    <row r="3035" spans="1:7" x14ac:dyDescent="0.25">
      <c r="B3035" s="159"/>
      <c r="C3035" s="67" t="str">
        <f ca="1">IF(OFFSET(Zdroj!AQ$16,A3028-1,0)=0,"",CONCATENATE("B",$A$2+1," - ",Zdroj!$AQ$15))</f>
        <v/>
      </c>
      <c r="D3035" s="65" t="str">
        <f ca="1">IF(C3035="","",CONCATENATE(OFFSET(Zdroj!AQ$16,A3028-1,0)))</f>
        <v/>
      </c>
      <c r="E3035" s="34" t="str">
        <f ca="1">IF(C3035="","",OFFSET(Zdroj!AR$16,A3028-1,0))</f>
        <v/>
      </c>
      <c r="F3035" s="157"/>
      <c r="G3035" s="158"/>
    </row>
    <row r="3036" spans="1:7" x14ac:dyDescent="0.25">
      <c r="B3036" s="159"/>
      <c r="C3036" s="67" t="str">
        <f ca="1">IF(OFFSET(Zdroj!AS$16,A3028-1,0)=0,"",CONCATENATE("B",$A$2+2," - ",Zdroj!$AS$15))</f>
        <v/>
      </c>
      <c r="D3036" s="65" t="str">
        <f ca="1">IF(C3036="","",CONCATENATE(OFFSET(Zdroj!AS$16,A3028-1,0)))</f>
        <v/>
      </c>
      <c r="E3036" s="34" t="str">
        <f ca="1">IF(C3036="","",OFFSET(Zdroj!AT$16,A3028-1,0))</f>
        <v/>
      </c>
      <c r="F3036" s="157"/>
      <c r="G3036" s="158"/>
    </row>
    <row r="3037" spans="1:7" x14ac:dyDescent="0.25">
      <c r="B3037" s="159"/>
      <c r="C3037" s="67" t="str">
        <f ca="1">IF(OFFSET(Zdroj!AU$16,A3028-1,0)=0,"",CONCATENATE("B",$A$2+3," - ",Zdroj!$AU$15))</f>
        <v/>
      </c>
      <c r="D3037" s="65" t="str">
        <f ca="1">IF(C3037="","",CONCATENATE(OFFSET(Zdroj!AU$16,A3028-1,0)))</f>
        <v/>
      </c>
      <c r="E3037" s="34" t="str">
        <f ca="1">IF(C3037="","",OFFSET(Zdroj!AV$16,A3028-1,0))</f>
        <v/>
      </c>
      <c r="F3037" s="157"/>
      <c r="G3037" s="158"/>
    </row>
    <row r="3038" spans="1:7" x14ac:dyDescent="0.25">
      <c r="B3038" s="159"/>
      <c r="C3038" s="67" t="str">
        <f ca="1">IF(OFFSET(Zdroj!AW$16,A3028-1,0)=0,"",CONCATENATE("B",$A$2+4," - ",Zdroj!$AW$15))</f>
        <v/>
      </c>
      <c r="D3038" s="65" t="str">
        <f ca="1">IF(C3038="","",CONCATENATE(OFFSET(Zdroj!AW$16,A3028-1,0)))</f>
        <v/>
      </c>
      <c r="E3038" s="34" t="str">
        <f ca="1">IF(C3038="","",OFFSET(Zdroj!AX$16,A3028-1,0))</f>
        <v/>
      </c>
      <c r="F3038" s="157"/>
      <c r="G3038" s="158"/>
    </row>
    <row r="3039" spans="1:7" x14ac:dyDescent="0.25">
      <c r="B3039" s="159"/>
      <c r="C3039" s="67" t="str">
        <f ca="1">IF(OFFSET(Zdroj!AY$16,A3028-1,0)=0,"",CONCATENATE("B",$A$2+5," - ",Zdroj!$AY$15))</f>
        <v/>
      </c>
      <c r="D3039" s="65" t="str">
        <f ca="1">IF(C3039="","",CONCATENATE(OFFSET(Zdroj!AY$16,A3028-1,0)))</f>
        <v/>
      </c>
      <c r="E3039" s="34" t="str">
        <f ca="1">IF(C3039="","",OFFSET(Zdroj!AZ$16,A3028-1,0))</f>
        <v/>
      </c>
      <c r="F3039" s="157"/>
      <c r="G3039" s="158"/>
    </row>
    <row r="3040" spans="1:7" x14ac:dyDescent="0.25">
      <c r="B3040" s="159"/>
      <c r="C3040" s="67" t="str">
        <f ca="1">IF(OFFSET(Zdroj!BA$16,A3028-1,0)=0,"",CONCATENATE("B",$A$2+6," - ",Zdroj!$BA$15))</f>
        <v/>
      </c>
      <c r="D3040" s="65" t="str">
        <f ca="1">IF(C3040="","",CONCATENATE(OFFSET(Zdroj!BA$16,A3028-1,0)))</f>
        <v/>
      </c>
      <c r="E3040" s="34" t="str">
        <f ca="1">IF(C3040="","",OFFSET(Zdroj!BB$16,A3028-1,0))</f>
        <v/>
      </c>
      <c r="F3040" s="157"/>
      <c r="G3040" s="158"/>
    </row>
    <row r="3041" spans="1:7" x14ac:dyDescent="0.25">
      <c r="B3041" s="159"/>
      <c r="C3041" s="67" t="str">
        <f ca="1">IF(OFFSET(Zdroj!BC$16,A3028-1,0)=0,"",CONCATENATE("B",$A$2+7," - ",Zdroj!$BC$15))</f>
        <v/>
      </c>
      <c r="D3041" s="65" t="str">
        <f ca="1">IF(C3041="","",CONCATENATE(OFFSET(Zdroj!BC$16,A3028-1,0)))</f>
        <v/>
      </c>
      <c r="E3041" s="34" t="str">
        <f ca="1">IF(C3041="","",OFFSET(Zdroj!BD$16,A3028-1,0))</f>
        <v/>
      </c>
      <c r="F3041" s="157"/>
      <c r="G3041" s="158"/>
    </row>
    <row r="3042" spans="1:7" x14ac:dyDescent="0.25">
      <c r="B3042" s="159"/>
      <c r="C3042" s="67" t="str">
        <f ca="1">IF(OFFSET(Zdroj!BE$16,A3028-1,0)=0,"",CONCATENATE("B",$A$2+8," - ",Zdroj!$BE$15))</f>
        <v/>
      </c>
      <c r="D3042" s="65" t="str">
        <f ca="1">IF(C3042="","",CONCATENATE(OFFSET(Zdroj!BE$16,A3028-1,0)))</f>
        <v/>
      </c>
      <c r="E3042" s="34" t="str">
        <f ca="1">IF(C3042="","",OFFSET(Zdroj!BF$16,A3028-1,0))</f>
        <v/>
      </c>
      <c r="F3042" s="157"/>
      <c r="G3042" s="158"/>
    </row>
    <row r="3043" spans="1:7" x14ac:dyDescent="0.25">
      <c r="B3043" s="159"/>
      <c r="C3043" s="67" t="str">
        <f ca="1">IF(OFFSET(Zdroj!BG$16,A3028-1,0)=0,"",CONCATENATE("C",$A$2," - ",Zdroj!$BG$15))</f>
        <v/>
      </c>
      <c r="D3043" s="65" t="str">
        <f ca="1">IF(C3043="","",CONCATENATE(OFFSET(Zdroj!BG$16,A3028-1,0)))</f>
        <v/>
      </c>
      <c r="E3043" s="34" t="str">
        <f ca="1">IF(C3043="","",OFFSET(Zdroj!BH$16,A3028-1,0))</f>
        <v/>
      </c>
      <c r="F3043" s="157" t="str">
        <f t="shared" ref="F3043" ca="1" si="707">IF(SUM(E3043:E3044)=0,"",SUM(E3043:E3044))</f>
        <v/>
      </c>
      <c r="G3043" s="158"/>
    </row>
    <row r="3044" spans="1:7" x14ac:dyDescent="0.25">
      <c r="B3044" s="159"/>
      <c r="C3044" s="67" t="str">
        <f ca="1">IF(OFFSET(Zdroj!BI$16,A3028-1,0)=0,"",CONCATENATE("C",$A$2+1," - ",Zdroj!$BI$15))</f>
        <v/>
      </c>
      <c r="D3044" s="65" t="str">
        <f ca="1">IF(C3044="","",CONCATENATE(OFFSET(Zdroj!BI$16,A3028-1,0)))</f>
        <v/>
      </c>
      <c r="E3044" s="34" t="str">
        <f ca="1">IF(C3044="","",OFFSET(Zdroj!BJ$16,A3028-1,0))</f>
        <v/>
      </c>
      <c r="F3044" s="157"/>
      <c r="G3044" s="158"/>
    </row>
    <row r="3045" spans="1:7" x14ac:dyDescent="0.25">
      <c r="A3045">
        <f>SUM((ROW()+15)/17)</f>
        <v>180</v>
      </c>
      <c r="B3045" s="159" t="str">
        <f ca="1">IF(OFFSET(Zdroj!$B$16,A3045-1,0)&gt;0,CONCATENATE(A3045,"
","___ ","
",OFFSET(Zdroj!$B$16,A3045-1,0)),"")</f>
        <v/>
      </c>
      <c r="C3045" s="67" t="str">
        <f ca="1">IF(OFFSET(Zdroj!AI$16,A3045-1,0)=0,"",CONCATENATE("A",$A$2," - ",Zdroj!$AI$15))</f>
        <v/>
      </c>
      <c r="D3045" s="65" t="str">
        <f ca="1">IF(C3045="","",CONCATENATE(OFFSET(Zdroj!AI$16,A3045-1,0)," - ",OFFSET(Zdroj!BK$16,A3045-1,0)))</f>
        <v/>
      </c>
      <c r="E3045" s="34" t="str">
        <f ca="1">IF(C3045="","",OFFSET(Zdroj!BL$16,A3045-1,0))</f>
        <v/>
      </c>
      <c r="F3045" s="157" t="str">
        <f t="shared" ref="F3045" ca="1" si="708">IF(SUM(E3045:E3050)=0,"",SUM(E3045:E3050))</f>
        <v/>
      </c>
      <c r="G3045" s="158" t="str">
        <f t="shared" ref="G3045" ca="1" si="709">IF(SUM(E3045:E3061)=0,"",SUM(E3045:E3061))</f>
        <v/>
      </c>
    </row>
    <row r="3046" spans="1:7" x14ac:dyDescent="0.25">
      <c r="B3046" s="159"/>
      <c r="C3046" s="67" t="str">
        <f ca="1">IF(OFFSET(Zdroj!AJ$16,A3045-1,0)=0,"",CONCATENATE("A",$A$2+1," - ",Zdroj!$AJ$15))</f>
        <v/>
      </c>
      <c r="D3046" s="65" t="str">
        <f ca="1">IF(C3046="","",CONCATENATE(OFFSET(Zdroj!AJ$16,A3045-1,0)," - ",OFFSET(Zdroj!BM$16,A3045-1,0)))</f>
        <v/>
      </c>
      <c r="E3046" s="34" t="str">
        <f ca="1">IF(C3046="","",OFFSET(Zdroj!BN$16,A3045-1,0))</f>
        <v/>
      </c>
      <c r="F3046" s="157"/>
      <c r="G3046" s="158"/>
    </row>
    <row r="3047" spans="1:7" x14ac:dyDescent="0.25">
      <c r="B3047" s="159"/>
      <c r="C3047" s="67" t="str">
        <f ca="1">IF(OFFSET(Zdroj!AK$16,A3045-1,0)=0,"",CONCATENATE("A",$A$2+2," - ",Zdroj!$AK$15))</f>
        <v/>
      </c>
      <c r="D3047" s="65" t="str">
        <f ca="1">IF(C3047="","",CONCATENATE(OFFSET(Zdroj!AK$16,A3045-1,0)," - ",OFFSET(Zdroj!BO$16,A3045-1,0)))</f>
        <v/>
      </c>
      <c r="E3047" s="34" t="str">
        <f ca="1">IF(C3047="","",OFFSET(Zdroj!BP$16,A3045-1,0))</f>
        <v/>
      </c>
      <c r="F3047" s="157"/>
      <c r="G3047" s="158"/>
    </row>
    <row r="3048" spans="1:7" x14ac:dyDescent="0.25">
      <c r="B3048" s="159"/>
      <c r="C3048" s="67" t="str">
        <f ca="1">IF(OFFSET(Zdroj!AL$16,A3045-1,0)=0,"",CONCATENATE("A",$A$2+3," - ",Zdroj!$AL$15))</f>
        <v/>
      </c>
      <c r="D3048" s="65" t="str">
        <f ca="1">IF(C3048="","",CONCATENATE(OFFSET(Zdroj!AL$16,A3045-1,0)," - ",OFFSET(Zdroj!BQ$16,A3045-1,0)))</f>
        <v/>
      </c>
      <c r="E3048" s="34" t="str">
        <f ca="1">IF(C3048="","",OFFSET(Zdroj!BR$16,A3045-1,0))</f>
        <v/>
      </c>
      <c r="F3048" s="157"/>
      <c r="G3048" s="158"/>
    </row>
    <row r="3049" spans="1:7" x14ac:dyDescent="0.25">
      <c r="B3049" s="159"/>
      <c r="C3049" s="67" t="str">
        <f ca="1">IF(OFFSET(Zdroj!AM$16,A3045-1,0)=0,"",CONCATENATE("A",$A$2+4," - ",Zdroj!$AM$15))</f>
        <v/>
      </c>
      <c r="D3049" s="65" t="str">
        <f ca="1">IF(C3049="","",CONCATENATE(OFFSET(Zdroj!AM$16,A3045-1,0)," - ",OFFSET(Zdroj!BS$16,A3045-1,0)))</f>
        <v/>
      </c>
      <c r="E3049" s="34" t="str">
        <f ca="1">IF(C3049="","",OFFSET(Zdroj!BT$16,A3045-1,0))</f>
        <v/>
      </c>
      <c r="F3049" s="157"/>
      <c r="G3049" s="158"/>
    </row>
    <row r="3050" spans="1:7" x14ac:dyDescent="0.25">
      <c r="B3050" s="159"/>
      <c r="C3050" s="67" t="str">
        <f ca="1">IF(OFFSET(Zdroj!AN$16,A3045-1,0)=0,"",CONCATENATE("A",$A$2+5," - ",Zdroj!$AN$15))</f>
        <v/>
      </c>
      <c r="D3050" s="65" t="str">
        <f ca="1">IF(C3050="","",CONCATENATE(OFFSET(Zdroj!AN$16,A3045-1,0)," - ",OFFSET(Zdroj!BU$16,A3045-1,0)))</f>
        <v/>
      </c>
      <c r="E3050" s="34" t="str">
        <f ca="1">IF(C3050="","",OFFSET(Zdroj!BV$16,A3045-1,0))</f>
        <v/>
      </c>
      <c r="F3050" s="157"/>
      <c r="G3050" s="158"/>
    </row>
    <row r="3051" spans="1:7" x14ac:dyDescent="0.25">
      <c r="B3051" s="159"/>
      <c r="C3051" s="67" t="str">
        <f ca="1">IF(OFFSET(Zdroj!AO$16,A3045-1,0)=0,"",CONCATENATE("B",$A$2," - ",Zdroj!$AO$15))</f>
        <v/>
      </c>
      <c r="D3051" s="65" t="str">
        <f ca="1">IF(C3051="","",CONCATENATE(OFFSET(Zdroj!AO$16,A3045-1,0)))</f>
        <v/>
      </c>
      <c r="E3051" s="34" t="str">
        <f ca="1">IF(C3051="","",OFFSET(Zdroj!AP$16,A3045-1,0))</f>
        <v/>
      </c>
      <c r="F3051" s="157" t="str">
        <f t="shared" ref="F3051" ca="1" si="710">IF(SUM(E3051:E3059)=0,"",SUM(E3051:E3059))</f>
        <v/>
      </c>
      <c r="G3051" s="158"/>
    </row>
    <row r="3052" spans="1:7" x14ac:dyDescent="0.25">
      <c r="B3052" s="159"/>
      <c r="C3052" s="67" t="str">
        <f ca="1">IF(OFFSET(Zdroj!AQ$16,A3045-1,0)=0,"",CONCATENATE("B",$A$2+1," - ",Zdroj!$AQ$15))</f>
        <v/>
      </c>
      <c r="D3052" s="65" t="str">
        <f ca="1">IF(C3052="","",CONCATENATE(OFFSET(Zdroj!AQ$16,A3045-1,0)))</f>
        <v/>
      </c>
      <c r="E3052" s="34" t="str">
        <f ca="1">IF(C3052="","",OFFSET(Zdroj!AR$16,A3045-1,0))</f>
        <v/>
      </c>
      <c r="F3052" s="157"/>
      <c r="G3052" s="158"/>
    </row>
    <row r="3053" spans="1:7" x14ac:dyDescent="0.25">
      <c r="B3053" s="159"/>
      <c r="C3053" s="67" t="str">
        <f ca="1">IF(OFFSET(Zdroj!AS$16,A3045-1,0)=0,"",CONCATENATE("B",$A$2+2," - ",Zdroj!$AS$15))</f>
        <v/>
      </c>
      <c r="D3053" s="65" t="str">
        <f ca="1">IF(C3053="","",CONCATENATE(OFFSET(Zdroj!AS$16,A3045-1,0)))</f>
        <v/>
      </c>
      <c r="E3053" s="34" t="str">
        <f ca="1">IF(C3053="","",OFFSET(Zdroj!AT$16,A3045-1,0))</f>
        <v/>
      </c>
      <c r="F3053" s="157"/>
      <c r="G3053" s="158"/>
    </row>
    <row r="3054" spans="1:7" x14ac:dyDescent="0.25">
      <c r="B3054" s="159"/>
      <c r="C3054" s="67" t="str">
        <f ca="1">IF(OFFSET(Zdroj!AU$16,A3045-1,0)=0,"",CONCATENATE("B",$A$2+3," - ",Zdroj!$AU$15))</f>
        <v/>
      </c>
      <c r="D3054" s="65" t="str">
        <f ca="1">IF(C3054="","",CONCATENATE(OFFSET(Zdroj!AU$16,A3045-1,0)))</f>
        <v/>
      </c>
      <c r="E3054" s="34" t="str">
        <f ca="1">IF(C3054="","",OFFSET(Zdroj!AV$16,A3045-1,0))</f>
        <v/>
      </c>
      <c r="F3054" s="157"/>
      <c r="G3054" s="158"/>
    </row>
    <row r="3055" spans="1:7" x14ac:dyDescent="0.25">
      <c r="B3055" s="159"/>
      <c r="C3055" s="67" t="str">
        <f ca="1">IF(OFFSET(Zdroj!AW$16,A3045-1,0)=0,"",CONCATENATE("B",$A$2+4," - ",Zdroj!$AW$15))</f>
        <v/>
      </c>
      <c r="D3055" s="65" t="str">
        <f ca="1">IF(C3055="","",CONCATENATE(OFFSET(Zdroj!AW$16,A3045-1,0)))</f>
        <v/>
      </c>
      <c r="E3055" s="34" t="str">
        <f ca="1">IF(C3055="","",OFFSET(Zdroj!AX$16,A3045-1,0))</f>
        <v/>
      </c>
      <c r="F3055" s="157"/>
      <c r="G3055" s="158"/>
    </row>
    <row r="3056" spans="1:7" x14ac:dyDescent="0.25">
      <c r="B3056" s="159"/>
      <c r="C3056" s="67" t="str">
        <f ca="1">IF(OFFSET(Zdroj!AY$16,A3045-1,0)=0,"",CONCATENATE("B",$A$2+5," - ",Zdroj!$AY$15))</f>
        <v/>
      </c>
      <c r="D3056" s="65" t="str">
        <f ca="1">IF(C3056="","",CONCATENATE(OFFSET(Zdroj!AY$16,A3045-1,0)))</f>
        <v/>
      </c>
      <c r="E3056" s="34" t="str">
        <f ca="1">IF(C3056="","",OFFSET(Zdroj!AZ$16,A3045-1,0))</f>
        <v/>
      </c>
      <c r="F3056" s="157"/>
      <c r="G3056" s="158"/>
    </row>
    <row r="3057" spans="1:7" x14ac:dyDescent="0.25">
      <c r="B3057" s="159"/>
      <c r="C3057" s="67" t="str">
        <f ca="1">IF(OFFSET(Zdroj!BA$16,A3045-1,0)=0,"",CONCATENATE("B",$A$2+6," - ",Zdroj!$BA$15))</f>
        <v/>
      </c>
      <c r="D3057" s="65" t="str">
        <f ca="1">IF(C3057="","",CONCATENATE(OFFSET(Zdroj!BA$16,A3045-1,0)))</f>
        <v/>
      </c>
      <c r="E3057" s="34" t="str">
        <f ca="1">IF(C3057="","",OFFSET(Zdroj!BB$16,A3045-1,0))</f>
        <v/>
      </c>
      <c r="F3057" s="157"/>
      <c r="G3057" s="158"/>
    </row>
    <row r="3058" spans="1:7" x14ac:dyDescent="0.25">
      <c r="B3058" s="159"/>
      <c r="C3058" s="67" t="str">
        <f ca="1">IF(OFFSET(Zdroj!BC$16,A3045-1,0)=0,"",CONCATENATE("B",$A$2+7," - ",Zdroj!$BC$15))</f>
        <v/>
      </c>
      <c r="D3058" s="65" t="str">
        <f ca="1">IF(C3058="","",CONCATENATE(OFFSET(Zdroj!BC$16,A3045-1,0)))</f>
        <v/>
      </c>
      <c r="E3058" s="34" t="str">
        <f ca="1">IF(C3058="","",OFFSET(Zdroj!BD$16,A3045-1,0))</f>
        <v/>
      </c>
      <c r="F3058" s="157"/>
      <c r="G3058" s="158"/>
    </row>
    <row r="3059" spans="1:7" x14ac:dyDescent="0.25">
      <c r="B3059" s="159"/>
      <c r="C3059" s="67" t="str">
        <f ca="1">IF(OFFSET(Zdroj!BE$16,A3045-1,0)=0,"",CONCATENATE("B",$A$2+8," - ",Zdroj!$BE$15))</f>
        <v/>
      </c>
      <c r="D3059" s="65" t="str">
        <f ca="1">IF(C3059="","",CONCATENATE(OFFSET(Zdroj!BE$16,A3045-1,0)))</f>
        <v/>
      </c>
      <c r="E3059" s="34" t="str">
        <f ca="1">IF(C3059="","",OFFSET(Zdroj!BF$16,A3045-1,0))</f>
        <v/>
      </c>
      <c r="F3059" s="157"/>
      <c r="G3059" s="158"/>
    </row>
    <row r="3060" spans="1:7" x14ac:dyDescent="0.25">
      <c r="B3060" s="159"/>
      <c r="C3060" s="67" t="str">
        <f ca="1">IF(OFFSET(Zdroj!BG$16,A3045-1,0)=0,"",CONCATENATE("C",$A$2," - ",Zdroj!$BG$15))</f>
        <v/>
      </c>
      <c r="D3060" s="65" t="str">
        <f ca="1">IF(C3060="","",CONCATENATE(OFFSET(Zdroj!BG$16,A3045-1,0)))</f>
        <v/>
      </c>
      <c r="E3060" s="34" t="str">
        <f ca="1">IF(C3060="","",OFFSET(Zdroj!BH$16,A3045-1,0))</f>
        <v/>
      </c>
      <c r="F3060" s="157" t="str">
        <f t="shared" ref="F3060" ca="1" si="711">IF(SUM(E3060:E3061)=0,"",SUM(E3060:E3061))</f>
        <v/>
      </c>
      <c r="G3060" s="158"/>
    </row>
    <row r="3061" spans="1:7" x14ac:dyDescent="0.25">
      <c r="B3061" s="159"/>
      <c r="C3061" s="67" t="str">
        <f ca="1">IF(OFFSET(Zdroj!BI$16,A3045-1,0)=0,"",CONCATENATE("C",$A$2+1," - ",Zdroj!$BI$15))</f>
        <v/>
      </c>
      <c r="D3061" s="65" t="str">
        <f ca="1">IF(C3061="","",CONCATENATE(OFFSET(Zdroj!BI$16,A3045-1,0)))</f>
        <v/>
      </c>
      <c r="E3061" s="34" t="str">
        <f ca="1">IF(C3061="","",OFFSET(Zdroj!BJ$16,A3045-1,0))</f>
        <v/>
      </c>
      <c r="F3061" s="157"/>
      <c r="G3061" s="158"/>
    </row>
    <row r="3062" spans="1:7" x14ac:dyDescent="0.25">
      <c r="A3062">
        <f>SUM((ROW()+15)/17)</f>
        <v>181</v>
      </c>
      <c r="B3062" s="159" t="str">
        <f ca="1">IF(OFFSET(Zdroj!$B$16,A3062-1,0)&gt;0,CONCATENATE(A3062,"
","___ ","
",OFFSET(Zdroj!$B$16,A3062-1,0)),"")</f>
        <v/>
      </c>
      <c r="C3062" s="67" t="str">
        <f ca="1">IF(OFFSET(Zdroj!AI$16,A3062-1,0)=0,"",CONCATENATE("A",$A$2," - ",Zdroj!$AI$15))</f>
        <v/>
      </c>
      <c r="D3062" s="65" t="str">
        <f ca="1">IF(C3062="","",CONCATENATE(OFFSET(Zdroj!AI$16,A3062-1,0)," - ",OFFSET(Zdroj!BK$16,A3062-1,0)))</f>
        <v/>
      </c>
      <c r="E3062" s="34" t="str">
        <f ca="1">IF(C3062="","",OFFSET(Zdroj!BL$16,A3062-1,0))</f>
        <v/>
      </c>
      <c r="F3062" s="157" t="str">
        <f t="shared" ref="F3062" ca="1" si="712">IF(SUM(E3062:E3067)=0,"",SUM(E3062:E3067))</f>
        <v/>
      </c>
      <c r="G3062" s="158" t="str">
        <f t="shared" ref="G3062" ca="1" si="713">IF(SUM(E3062:E3078)=0,"",SUM(E3062:E3078))</f>
        <v/>
      </c>
    </row>
    <row r="3063" spans="1:7" x14ac:dyDescent="0.25">
      <c r="B3063" s="159"/>
      <c r="C3063" s="67" t="str">
        <f ca="1">IF(OFFSET(Zdroj!AJ$16,A3062-1,0)=0,"",CONCATENATE("A",$A$2+1," - ",Zdroj!$AJ$15))</f>
        <v/>
      </c>
      <c r="D3063" s="65" t="str">
        <f ca="1">IF(C3063="","",CONCATENATE(OFFSET(Zdroj!AJ$16,A3062-1,0)," - ",OFFSET(Zdroj!BM$16,A3062-1,0)))</f>
        <v/>
      </c>
      <c r="E3063" s="34" t="str">
        <f ca="1">IF(C3063="","",OFFSET(Zdroj!BN$16,A3062-1,0))</f>
        <v/>
      </c>
      <c r="F3063" s="157"/>
      <c r="G3063" s="158"/>
    </row>
    <row r="3064" spans="1:7" x14ac:dyDescent="0.25">
      <c r="B3064" s="159"/>
      <c r="C3064" s="67" t="str">
        <f ca="1">IF(OFFSET(Zdroj!AK$16,A3062-1,0)=0,"",CONCATENATE("A",$A$2+2," - ",Zdroj!$AK$15))</f>
        <v/>
      </c>
      <c r="D3064" s="65" t="str">
        <f ca="1">IF(C3064="","",CONCATENATE(OFFSET(Zdroj!AK$16,A3062-1,0)," - ",OFFSET(Zdroj!BO$16,A3062-1,0)))</f>
        <v/>
      </c>
      <c r="E3064" s="34" t="str">
        <f ca="1">IF(C3064="","",OFFSET(Zdroj!BP$16,A3062-1,0))</f>
        <v/>
      </c>
      <c r="F3064" s="157"/>
      <c r="G3064" s="158"/>
    </row>
    <row r="3065" spans="1:7" x14ac:dyDescent="0.25">
      <c r="B3065" s="159"/>
      <c r="C3065" s="67" t="str">
        <f ca="1">IF(OFFSET(Zdroj!AL$16,A3062-1,0)=0,"",CONCATENATE("A",$A$2+3," - ",Zdroj!$AL$15))</f>
        <v/>
      </c>
      <c r="D3065" s="65" t="str">
        <f ca="1">IF(C3065="","",CONCATENATE(OFFSET(Zdroj!AL$16,A3062-1,0)," - ",OFFSET(Zdroj!BQ$16,A3062-1,0)))</f>
        <v/>
      </c>
      <c r="E3065" s="34" t="str">
        <f ca="1">IF(C3065="","",OFFSET(Zdroj!BR$16,A3062-1,0))</f>
        <v/>
      </c>
      <c r="F3065" s="157"/>
      <c r="G3065" s="158"/>
    </row>
    <row r="3066" spans="1:7" x14ac:dyDescent="0.25">
      <c r="B3066" s="159"/>
      <c r="C3066" s="67" t="str">
        <f ca="1">IF(OFFSET(Zdroj!AM$16,A3062-1,0)=0,"",CONCATENATE("A",$A$2+4," - ",Zdroj!$AM$15))</f>
        <v/>
      </c>
      <c r="D3066" s="65" t="str">
        <f ca="1">IF(C3066="","",CONCATENATE(OFFSET(Zdroj!AM$16,A3062-1,0)," - ",OFFSET(Zdroj!BS$16,A3062-1,0)))</f>
        <v/>
      </c>
      <c r="E3066" s="34" t="str">
        <f ca="1">IF(C3066="","",OFFSET(Zdroj!BT$16,A3062-1,0))</f>
        <v/>
      </c>
      <c r="F3066" s="157"/>
      <c r="G3066" s="158"/>
    </row>
    <row r="3067" spans="1:7" x14ac:dyDescent="0.25">
      <c r="B3067" s="159"/>
      <c r="C3067" s="67" t="str">
        <f ca="1">IF(OFFSET(Zdroj!AN$16,A3062-1,0)=0,"",CONCATENATE("A",$A$2+5," - ",Zdroj!$AN$15))</f>
        <v/>
      </c>
      <c r="D3067" s="65" t="str">
        <f ca="1">IF(C3067="","",CONCATENATE(OFFSET(Zdroj!AN$16,A3062-1,0)," - ",OFFSET(Zdroj!BU$16,A3062-1,0)))</f>
        <v/>
      </c>
      <c r="E3067" s="34" t="str">
        <f ca="1">IF(C3067="","",OFFSET(Zdroj!BV$16,A3062-1,0))</f>
        <v/>
      </c>
      <c r="F3067" s="157"/>
      <c r="G3067" s="158"/>
    </row>
    <row r="3068" spans="1:7" x14ac:dyDescent="0.25">
      <c r="B3068" s="159"/>
      <c r="C3068" s="67" t="str">
        <f ca="1">IF(OFFSET(Zdroj!AO$16,A3062-1,0)=0,"",CONCATENATE("B",$A$2," - ",Zdroj!$AO$15))</f>
        <v/>
      </c>
      <c r="D3068" s="65" t="str">
        <f ca="1">IF(C3068="","",CONCATENATE(OFFSET(Zdroj!AO$16,A3062-1,0)))</f>
        <v/>
      </c>
      <c r="E3068" s="34" t="str">
        <f ca="1">IF(C3068="","",OFFSET(Zdroj!AP$16,A3062-1,0))</f>
        <v/>
      </c>
      <c r="F3068" s="157" t="str">
        <f t="shared" ref="F3068" ca="1" si="714">IF(SUM(E3068:E3076)=0,"",SUM(E3068:E3076))</f>
        <v/>
      </c>
      <c r="G3068" s="158"/>
    </row>
    <row r="3069" spans="1:7" x14ac:dyDescent="0.25">
      <c r="B3069" s="159"/>
      <c r="C3069" s="67" t="str">
        <f ca="1">IF(OFFSET(Zdroj!AQ$16,A3062-1,0)=0,"",CONCATENATE("B",$A$2+1," - ",Zdroj!$AQ$15))</f>
        <v/>
      </c>
      <c r="D3069" s="65" t="str">
        <f ca="1">IF(C3069="","",CONCATENATE(OFFSET(Zdroj!AQ$16,A3062-1,0)))</f>
        <v/>
      </c>
      <c r="E3069" s="34" t="str">
        <f ca="1">IF(C3069="","",OFFSET(Zdroj!AR$16,A3062-1,0))</f>
        <v/>
      </c>
      <c r="F3069" s="157"/>
      <c r="G3069" s="158"/>
    </row>
    <row r="3070" spans="1:7" x14ac:dyDescent="0.25">
      <c r="B3070" s="159"/>
      <c r="C3070" s="67" t="str">
        <f ca="1">IF(OFFSET(Zdroj!AS$16,A3062-1,0)=0,"",CONCATENATE("B",$A$2+2," - ",Zdroj!$AS$15))</f>
        <v/>
      </c>
      <c r="D3070" s="65" t="str">
        <f ca="1">IF(C3070="","",CONCATENATE(OFFSET(Zdroj!AS$16,A3062-1,0)))</f>
        <v/>
      </c>
      <c r="E3070" s="34" t="str">
        <f ca="1">IF(C3070="","",OFFSET(Zdroj!AT$16,A3062-1,0))</f>
        <v/>
      </c>
      <c r="F3070" s="157"/>
      <c r="G3070" s="158"/>
    </row>
    <row r="3071" spans="1:7" x14ac:dyDescent="0.25">
      <c r="B3071" s="159"/>
      <c r="C3071" s="67" t="str">
        <f ca="1">IF(OFFSET(Zdroj!AU$16,A3062-1,0)=0,"",CONCATENATE("B",$A$2+3," - ",Zdroj!$AU$15))</f>
        <v/>
      </c>
      <c r="D3071" s="65" t="str">
        <f ca="1">IF(C3071="","",CONCATENATE(OFFSET(Zdroj!AU$16,A3062-1,0)))</f>
        <v/>
      </c>
      <c r="E3071" s="34" t="str">
        <f ca="1">IF(C3071="","",OFFSET(Zdroj!AV$16,A3062-1,0))</f>
        <v/>
      </c>
      <c r="F3071" s="157"/>
      <c r="G3071" s="158"/>
    </row>
    <row r="3072" spans="1:7" x14ac:dyDescent="0.25">
      <c r="B3072" s="159"/>
      <c r="C3072" s="67" t="str">
        <f ca="1">IF(OFFSET(Zdroj!AW$16,A3062-1,0)=0,"",CONCATENATE("B",$A$2+4," - ",Zdroj!$AW$15))</f>
        <v/>
      </c>
      <c r="D3072" s="65" t="str">
        <f ca="1">IF(C3072="","",CONCATENATE(OFFSET(Zdroj!AW$16,A3062-1,0)))</f>
        <v/>
      </c>
      <c r="E3072" s="34" t="str">
        <f ca="1">IF(C3072="","",OFFSET(Zdroj!AX$16,A3062-1,0))</f>
        <v/>
      </c>
      <c r="F3072" s="157"/>
      <c r="G3072" s="158"/>
    </row>
    <row r="3073" spans="1:7" x14ac:dyDescent="0.25">
      <c r="B3073" s="159"/>
      <c r="C3073" s="67" t="str">
        <f ca="1">IF(OFFSET(Zdroj!AY$16,A3062-1,0)=0,"",CONCATENATE("B",$A$2+5," - ",Zdroj!$AY$15))</f>
        <v/>
      </c>
      <c r="D3073" s="65" t="str">
        <f ca="1">IF(C3073="","",CONCATENATE(OFFSET(Zdroj!AY$16,A3062-1,0)))</f>
        <v/>
      </c>
      <c r="E3073" s="34" t="str">
        <f ca="1">IF(C3073="","",OFFSET(Zdroj!AZ$16,A3062-1,0))</f>
        <v/>
      </c>
      <c r="F3073" s="157"/>
      <c r="G3073" s="158"/>
    </row>
    <row r="3074" spans="1:7" x14ac:dyDescent="0.25">
      <c r="B3074" s="159"/>
      <c r="C3074" s="67" t="str">
        <f ca="1">IF(OFFSET(Zdroj!BA$16,A3062-1,0)=0,"",CONCATENATE("B",$A$2+6," - ",Zdroj!$BA$15))</f>
        <v/>
      </c>
      <c r="D3074" s="65" t="str">
        <f ca="1">IF(C3074="","",CONCATENATE(OFFSET(Zdroj!BA$16,A3062-1,0)))</f>
        <v/>
      </c>
      <c r="E3074" s="34" t="str">
        <f ca="1">IF(C3074="","",OFFSET(Zdroj!BB$16,A3062-1,0))</f>
        <v/>
      </c>
      <c r="F3074" s="157"/>
      <c r="G3074" s="158"/>
    </row>
    <row r="3075" spans="1:7" x14ac:dyDescent="0.25">
      <c r="B3075" s="159"/>
      <c r="C3075" s="67" t="str">
        <f ca="1">IF(OFFSET(Zdroj!BC$16,A3062-1,0)=0,"",CONCATENATE("B",$A$2+7," - ",Zdroj!$BC$15))</f>
        <v/>
      </c>
      <c r="D3075" s="65" t="str">
        <f ca="1">IF(C3075="","",CONCATENATE(OFFSET(Zdroj!BC$16,A3062-1,0)))</f>
        <v/>
      </c>
      <c r="E3075" s="34" t="str">
        <f ca="1">IF(C3075="","",OFFSET(Zdroj!BD$16,A3062-1,0))</f>
        <v/>
      </c>
      <c r="F3075" s="157"/>
      <c r="G3075" s="158"/>
    </row>
    <row r="3076" spans="1:7" x14ac:dyDescent="0.25">
      <c r="B3076" s="159"/>
      <c r="C3076" s="67" t="str">
        <f ca="1">IF(OFFSET(Zdroj!BE$16,A3062-1,0)=0,"",CONCATENATE("B",$A$2+8," - ",Zdroj!$BE$15))</f>
        <v/>
      </c>
      <c r="D3076" s="65" t="str">
        <f ca="1">IF(C3076="","",CONCATENATE(OFFSET(Zdroj!BE$16,A3062-1,0)))</f>
        <v/>
      </c>
      <c r="E3076" s="34" t="str">
        <f ca="1">IF(C3076="","",OFFSET(Zdroj!BF$16,A3062-1,0))</f>
        <v/>
      </c>
      <c r="F3076" s="157"/>
      <c r="G3076" s="158"/>
    </row>
    <row r="3077" spans="1:7" x14ac:dyDescent="0.25">
      <c r="B3077" s="159"/>
      <c r="C3077" s="67" t="str">
        <f ca="1">IF(OFFSET(Zdroj!BG$16,A3062-1,0)=0,"",CONCATENATE("C",$A$2," - ",Zdroj!$BG$15))</f>
        <v/>
      </c>
      <c r="D3077" s="65" t="str">
        <f ca="1">IF(C3077="","",CONCATENATE(OFFSET(Zdroj!BG$16,A3062-1,0)))</f>
        <v/>
      </c>
      <c r="E3077" s="34" t="str">
        <f ca="1">IF(C3077="","",OFFSET(Zdroj!BH$16,A3062-1,0))</f>
        <v/>
      </c>
      <c r="F3077" s="157" t="str">
        <f t="shared" ref="F3077" ca="1" si="715">IF(SUM(E3077:E3078)=0,"",SUM(E3077:E3078))</f>
        <v/>
      </c>
      <c r="G3077" s="158"/>
    </row>
    <row r="3078" spans="1:7" x14ac:dyDescent="0.25">
      <c r="B3078" s="159"/>
      <c r="C3078" s="67" t="str">
        <f ca="1">IF(OFFSET(Zdroj!BI$16,A3062-1,0)=0,"",CONCATENATE("C",$A$2+1," - ",Zdroj!$BI$15))</f>
        <v/>
      </c>
      <c r="D3078" s="65" t="str">
        <f ca="1">IF(C3078="","",CONCATENATE(OFFSET(Zdroj!BI$16,A3062-1,0)))</f>
        <v/>
      </c>
      <c r="E3078" s="34" t="str">
        <f ca="1">IF(C3078="","",OFFSET(Zdroj!BJ$16,A3062-1,0))</f>
        <v/>
      </c>
      <c r="F3078" s="157"/>
      <c r="G3078" s="158"/>
    </row>
    <row r="3079" spans="1:7" x14ac:dyDescent="0.25">
      <c r="A3079">
        <f>SUM((ROW()+15)/17)</f>
        <v>182</v>
      </c>
      <c r="B3079" s="159" t="str">
        <f ca="1">IF(OFFSET(Zdroj!$B$16,A3079-1,0)&gt;0,CONCATENATE(A3079,"
","___ ","
",OFFSET(Zdroj!$B$16,A3079-1,0)),"")</f>
        <v/>
      </c>
      <c r="C3079" s="67" t="str">
        <f ca="1">IF(OFFSET(Zdroj!AI$16,A3079-1,0)=0,"",CONCATENATE("A",$A$2," - ",Zdroj!$AI$15))</f>
        <v/>
      </c>
      <c r="D3079" s="65" t="str">
        <f ca="1">IF(C3079="","",CONCATENATE(OFFSET(Zdroj!AI$16,A3079-1,0)," - ",OFFSET(Zdroj!BK$16,A3079-1,0)))</f>
        <v/>
      </c>
      <c r="E3079" s="34" t="str">
        <f ca="1">IF(C3079="","",OFFSET(Zdroj!BL$16,A3079-1,0))</f>
        <v/>
      </c>
      <c r="F3079" s="157" t="str">
        <f t="shared" ref="F3079" ca="1" si="716">IF(SUM(E3079:E3084)=0,"",SUM(E3079:E3084))</f>
        <v/>
      </c>
      <c r="G3079" s="158" t="str">
        <f t="shared" ref="G3079" ca="1" si="717">IF(SUM(E3079:E3095)=0,"",SUM(E3079:E3095))</f>
        <v/>
      </c>
    </row>
    <row r="3080" spans="1:7" x14ac:dyDescent="0.25">
      <c r="B3080" s="159"/>
      <c r="C3080" s="67" t="str">
        <f ca="1">IF(OFFSET(Zdroj!AJ$16,A3079-1,0)=0,"",CONCATENATE("A",$A$2+1," - ",Zdroj!$AJ$15))</f>
        <v/>
      </c>
      <c r="D3080" s="65" t="str">
        <f ca="1">IF(C3080="","",CONCATENATE(OFFSET(Zdroj!AJ$16,A3079-1,0)," - ",OFFSET(Zdroj!BM$16,A3079-1,0)))</f>
        <v/>
      </c>
      <c r="E3080" s="34" t="str">
        <f ca="1">IF(C3080="","",OFFSET(Zdroj!BN$16,A3079-1,0))</f>
        <v/>
      </c>
      <c r="F3080" s="157"/>
      <c r="G3080" s="158"/>
    </row>
    <row r="3081" spans="1:7" x14ac:dyDescent="0.25">
      <c r="B3081" s="159"/>
      <c r="C3081" s="67" t="str">
        <f ca="1">IF(OFFSET(Zdroj!AK$16,A3079-1,0)=0,"",CONCATENATE("A",$A$2+2," - ",Zdroj!$AK$15))</f>
        <v/>
      </c>
      <c r="D3081" s="65" t="str">
        <f ca="1">IF(C3081="","",CONCATENATE(OFFSET(Zdroj!AK$16,A3079-1,0)," - ",OFFSET(Zdroj!BO$16,A3079-1,0)))</f>
        <v/>
      </c>
      <c r="E3081" s="34" t="str">
        <f ca="1">IF(C3081="","",OFFSET(Zdroj!BP$16,A3079-1,0))</f>
        <v/>
      </c>
      <c r="F3081" s="157"/>
      <c r="G3081" s="158"/>
    </row>
    <row r="3082" spans="1:7" x14ac:dyDescent="0.25">
      <c r="B3082" s="159"/>
      <c r="C3082" s="67" t="str">
        <f ca="1">IF(OFFSET(Zdroj!AL$16,A3079-1,0)=0,"",CONCATENATE("A",$A$2+3," - ",Zdroj!$AL$15))</f>
        <v/>
      </c>
      <c r="D3082" s="65" t="str">
        <f ca="1">IF(C3082="","",CONCATENATE(OFFSET(Zdroj!AL$16,A3079-1,0)," - ",OFFSET(Zdroj!BQ$16,A3079-1,0)))</f>
        <v/>
      </c>
      <c r="E3082" s="34" t="str">
        <f ca="1">IF(C3082="","",OFFSET(Zdroj!BR$16,A3079-1,0))</f>
        <v/>
      </c>
      <c r="F3082" s="157"/>
      <c r="G3082" s="158"/>
    </row>
    <row r="3083" spans="1:7" x14ac:dyDescent="0.25">
      <c r="B3083" s="159"/>
      <c r="C3083" s="67" t="str">
        <f ca="1">IF(OFFSET(Zdroj!AM$16,A3079-1,0)=0,"",CONCATENATE("A",$A$2+4," - ",Zdroj!$AM$15))</f>
        <v/>
      </c>
      <c r="D3083" s="65" t="str">
        <f ca="1">IF(C3083="","",CONCATENATE(OFFSET(Zdroj!AM$16,A3079-1,0)," - ",OFFSET(Zdroj!BS$16,A3079-1,0)))</f>
        <v/>
      </c>
      <c r="E3083" s="34" t="str">
        <f ca="1">IF(C3083="","",OFFSET(Zdroj!BT$16,A3079-1,0))</f>
        <v/>
      </c>
      <c r="F3083" s="157"/>
      <c r="G3083" s="158"/>
    </row>
    <row r="3084" spans="1:7" x14ac:dyDescent="0.25">
      <c r="B3084" s="159"/>
      <c r="C3084" s="67" t="str">
        <f ca="1">IF(OFFSET(Zdroj!AN$16,A3079-1,0)=0,"",CONCATENATE("A",$A$2+5," - ",Zdroj!$AN$15))</f>
        <v/>
      </c>
      <c r="D3084" s="65" t="str">
        <f ca="1">IF(C3084="","",CONCATENATE(OFFSET(Zdroj!AN$16,A3079-1,0)," - ",OFFSET(Zdroj!BU$16,A3079-1,0)))</f>
        <v/>
      </c>
      <c r="E3084" s="34" t="str">
        <f ca="1">IF(C3084="","",OFFSET(Zdroj!BV$16,A3079-1,0))</f>
        <v/>
      </c>
      <c r="F3084" s="157"/>
      <c r="G3084" s="158"/>
    </row>
    <row r="3085" spans="1:7" x14ac:dyDescent="0.25">
      <c r="B3085" s="159"/>
      <c r="C3085" s="67" t="str">
        <f ca="1">IF(OFFSET(Zdroj!AO$16,A3079-1,0)=0,"",CONCATENATE("B",$A$2," - ",Zdroj!$AO$15))</f>
        <v/>
      </c>
      <c r="D3085" s="65" t="str">
        <f ca="1">IF(C3085="","",CONCATENATE(OFFSET(Zdroj!AO$16,A3079-1,0)))</f>
        <v/>
      </c>
      <c r="E3085" s="34" t="str">
        <f ca="1">IF(C3085="","",OFFSET(Zdroj!AP$16,A3079-1,0))</f>
        <v/>
      </c>
      <c r="F3085" s="157" t="str">
        <f t="shared" ref="F3085" ca="1" si="718">IF(SUM(E3085:E3093)=0,"",SUM(E3085:E3093))</f>
        <v/>
      </c>
      <c r="G3085" s="158"/>
    </row>
    <row r="3086" spans="1:7" x14ac:dyDescent="0.25">
      <c r="B3086" s="159"/>
      <c r="C3086" s="67" t="str">
        <f ca="1">IF(OFFSET(Zdroj!AQ$16,A3079-1,0)=0,"",CONCATENATE("B",$A$2+1," - ",Zdroj!$AQ$15))</f>
        <v/>
      </c>
      <c r="D3086" s="65" t="str">
        <f ca="1">IF(C3086="","",CONCATENATE(OFFSET(Zdroj!AQ$16,A3079-1,0)))</f>
        <v/>
      </c>
      <c r="E3086" s="34" t="str">
        <f ca="1">IF(C3086="","",OFFSET(Zdroj!AR$16,A3079-1,0))</f>
        <v/>
      </c>
      <c r="F3086" s="157"/>
      <c r="G3086" s="158"/>
    </row>
    <row r="3087" spans="1:7" x14ac:dyDescent="0.25">
      <c r="B3087" s="159"/>
      <c r="C3087" s="67" t="str">
        <f ca="1">IF(OFFSET(Zdroj!AS$16,A3079-1,0)=0,"",CONCATENATE("B",$A$2+2," - ",Zdroj!$AS$15))</f>
        <v/>
      </c>
      <c r="D3087" s="65" t="str">
        <f ca="1">IF(C3087="","",CONCATENATE(OFFSET(Zdroj!AS$16,A3079-1,0)))</f>
        <v/>
      </c>
      <c r="E3087" s="34" t="str">
        <f ca="1">IF(C3087="","",OFFSET(Zdroj!AT$16,A3079-1,0))</f>
        <v/>
      </c>
      <c r="F3087" s="157"/>
      <c r="G3087" s="158"/>
    </row>
    <row r="3088" spans="1:7" x14ac:dyDescent="0.25">
      <c r="B3088" s="159"/>
      <c r="C3088" s="67" t="str">
        <f ca="1">IF(OFFSET(Zdroj!AU$16,A3079-1,0)=0,"",CONCATENATE("B",$A$2+3," - ",Zdroj!$AU$15))</f>
        <v/>
      </c>
      <c r="D3088" s="65" t="str">
        <f ca="1">IF(C3088="","",CONCATENATE(OFFSET(Zdroj!AU$16,A3079-1,0)))</f>
        <v/>
      </c>
      <c r="E3088" s="34" t="str">
        <f ca="1">IF(C3088="","",OFFSET(Zdroj!AV$16,A3079-1,0))</f>
        <v/>
      </c>
      <c r="F3088" s="157"/>
      <c r="G3088" s="158"/>
    </row>
    <row r="3089" spans="1:7" x14ac:dyDescent="0.25">
      <c r="B3089" s="159"/>
      <c r="C3089" s="67" t="str">
        <f ca="1">IF(OFFSET(Zdroj!AW$16,A3079-1,0)=0,"",CONCATENATE("B",$A$2+4," - ",Zdroj!$AW$15))</f>
        <v/>
      </c>
      <c r="D3089" s="65" t="str">
        <f ca="1">IF(C3089="","",CONCATENATE(OFFSET(Zdroj!AW$16,A3079-1,0)))</f>
        <v/>
      </c>
      <c r="E3089" s="34" t="str">
        <f ca="1">IF(C3089="","",OFFSET(Zdroj!AX$16,A3079-1,0))</f>
        <v/>
      </c>
      <c r="F3089" s="157"/>
      <c r="G3089" s="158"/>
    </row>
    <row r="3090" spans="1:7" x14ac:dyDescent="0.25">
      <c r="B3090" s="159"/>
      <c r="C3090" s="67" t="str">
        <f ca="1">IF(OFFSET(Zdroj!AY$16,A3079-1,0)=0,"",CONCATENATE("B",$A$2+5," - ",Zdroj!$AY$15))</f>
        <v/>
      </c>
      <c r="D3090" s="65" t="str">
        <f ca="1">IF(C3090="","",CONCATENATE(OFFSET(Zdroj!AY$16,A3079-1,0)))</f>
        <v/>
      </c>
      <c r="E3090" s="34" t="str">
        <f ca="1">IF(C3090="","",OFFSET(Zdroj!AZ$16,A3079-1,0))</f>
        <v/>
      </c>
      <c r="F3090" s="157"/>
      <c r="G3090" s="158"/>
    </row>
    <row r="3091" spans="1:7" x14ac:dyDescent="0.25">
      <c r="B3091" s="159"/>
      <c r="C3091" s="67" t="str">
        <f ca="1">IF(OFFSET(Zdroj!BA$16,A3079-1,0)=0,"",CONCATENATE("B",$A$2+6," - ",Zdroj!$BA$15))</f>
        <v/>
      </c>
      <c r="D3091" s="65" t="str">
        <f ca="1">IF(C3091="","",CONCATENATE(OFFSET(Zdroj!BA$16,A3079-1,0)))</f>
        <v/>
      </c>
      <c r="E3091" s="34" t="str">
        <f ca="1">IF(C3091="","",OFFSET(Zdroj!BB$16,A3079-1,0))</f>
        <v/>
      </c>
      <c r="F3091" s="157"/>
      <c r="G3091" s="158"/>
    </row>
    <row r="3092" spans="1:7" x14ac:dyDescent="0.25">
      <c r="B3092" s="159"/>
      <c r="C3092" s="67" t="str">
        <f ca="1">IF(OFFSET(Zdroj!BC$16,A3079-1,0)=0,"",CONCATENATE("B",$A$2+7," - ",Zdroj!$BC$15))</f>
        <v/>
      </c>
      <c r="D3092" s="65" t="str">
        <f ca="1">IF(C3092="","",CONCATENATE(OFFSET(Zdroj!BC$16,A3079-1,0)))</f>
        <v/>
      </c>
      <c r="E3092" s="34" t="str">
        <f ca="1">IF(C3092="","",OFFSET(Zdroj!BD$16,A3079-1,0))</f>
        <v/>
      </c>
      <c r="F3092" s="157"/>
      <c r="G3092" s="158"/>
    </row>
    <row r="3093" spans="1:7" x14ac:dyDescent="0.25">
      <c r="B3093" s="159"/>
      <c r="C3093" s="67" t="str">
        <f ca="1">IF(OFFSET(Zdroj!BE$16,A3079-1,0)=0,"",CONCATENATE("B",$A$2+8," - ",Zdroj!$BE$15))</f>
        <v/>
      </c>
      <c r="D3093" s="65" t="str">
        <f ca="1">IF(C3093="","",CONCATENATE(OFFSET(Zdroj!BE$16,A3079-1,0)))</f>
        <v/>
      </c>
      <c r="E3093" s="34" t="str">
        <f ca="1">IF(C3093="","",OFFSET(Zdroj!BF$16,A3079-1,0))</f>
        <v/>
      </c>
      <c r="F3093" s="157"/>
      <c r="G3093" s="158"/>
    </row>
    <row r="3094" spans="1:7" x14ac:dyDescent="0.25">
      <c r="B3094" s="159"/>
      <c r="C3094" s="67" t="str">
        <f ca="1">IF(OFFSET(Zdroj!BG$16,A3079-1,0)=0,"",CONCATENATE("C",$A$2," - ",Zdroj!$BG$15))</f>
        <v/>
      </c>
      <c r="D3094" s="65" t="str">
        <f ca="1">IF(C3094="","",CONCATENATE(OFFSET(Zdroj!BG$16,A3079-1,0)))</f>
        <v/>
      </c>
      <c r="E3094" s="34" t="str">
        <f ca="1">IF(C3094="","",OFFSET(Zdroj!BH$16,A3079-1,0))</f>
        <v/>
      </c>
      <c r="F3094" s="157" t="str">
        <f t="shared" ref="F3094" ca="1" si="719">IF(SUM(E3094:E3095)=0,"",SUM(E3094:E3095))</f>
        <v/>
      </c>
      <c r="G3094" s="158"/>
    </row>
    <row r="3095" spans="1:7" x14ac:dyDescent="0.25">
      <c r="B3095" s="159"/>
      <c r="C3095" s="67" t="str">
        <f ca="1">IF(OFFSET(Zdroj!BI$16,A3079-1,0)=0,"",CONCATENATE("C",$A$2+1," - ",Zdroj!$BI$15))</f>
        <v/>
      </c>
      <c r="D3095" s="65" t="str">
        <f ca="1">IF(C3095="","",CONCATENATE(OFFSET(Zdroj!BI$16,A3079-1,0)))</f>
        <v/>
      </c>
      <c r="E3095" s="34" t="str">
        <f ca="1">IF(C3095="","",OFFSET(Zdroj!BJ$16,A3079-1,0))</f>
        <v/>
      </c>
      <c r="F3095" s="157"/>
      <c r="G3095" s="158"/>
    </row>
    <row r="3096" spans="1:7" x14ac:dyDescent="0.25">
      <c r="A3096">
        <f>SUM((ROW()+15)/17)</f>
        <v>183</v>
      </c>
      <c r="B3096" s="159" t="str">
        <f ca="1">IF(OFFSET(Zdroj!$B$16,A3096-1,0)&gt;0,CONCATENATE(A3096,"
","___ ","
",OFFSET(Zdroj!$B$16,A3096-1,0)),"")</f>
        <v/>
      </c>
      <c r="C3096" s="67" t="str">
        <f ca="1">IF(OFFSET(Zdroj!AI$16,A3096-1,0)=0,"",CONCATENATE("A",$A$2," - ",Zdroj!$AI$15))</f>
        <v/>
      </c>
      <c r="D3096" s="65" t="str">
        <f ca="1">IF(C3096="","",CONCATENATE(OFFSET(Zdroj!AI$16,A3096-1,0)," - ",OFFSET(Zdroj!BK$16,A3096-1,0)))</f>
        <v/>
      </c>
      <c r="E3096" s="34" t="str">
        <f ca="1">IF(C3096="","",OFFSET(Zdroj!BL$16,A3096-1,0))</f>
        <v/>
      </c>
      <c r="F3096" s="157" t="str">
        <f t="shared" ref="F3096" ca="1" si="720">IF(SUM(E3096:E3101)=0,"",SUM(E3096:E3101))</f>
        <v/>
      </c>
      <c r="G3096" s="158" t="str">
        <f t="shared" ref="G3096" ca="1" si="721">IF(SUM(E3096:E3112)=0,"",SUM(E3096:E3112))</f>
        <v/>
      </c>
    </row>
    <row r="3097" spans="1:7" x14ac:dyDescent="0.25">
      <c r="B3097" s="159"/>
      <c r="C3097" s="67" t="str">
        <f ca="1">IF(OFFSET(Zdroj!AJ$16,A3096-1,0)=0,"",CONCATENATE("A",$A$2+1," - ",Zdroj!$AJ$15))</f>
        <v/>
      </c>
      <c r="D3097" s="65" t="str">
        <f ca="1">IF(C3097="","",CONCATENATE(OFFSET(Zdroj!AJ$16,A3096-1,0)," - ",OFFSET(Zdroj!BM$16,A3096-1,0)))</f>
        <v/>
      </c>
      <c r="E3097" s="34" t="str">
        <f ca="1">IF(C3097="","",OFFSET(Zdroj!BN$16,A3096-1,0))</f>
        <v/>
      </c>
      <c r="F3097" s="157"/>
      <c r="G3097" s="158"/>
    </row>
    <row r="3098" spans="1:7" x14ac:dyDescent="0.25">
      <c r="B3098" s="159"/>
      <c r="C3098" s="67" t="str">
        <f ca="1">IF(OFFSET(Zdroj!AK$16,A3096-1,0)=0,"",CONCATENATE("A",$A$2+2," - ",Zdroj!$AK$15))</f>
        <v/>
      </c>
      <c r="D3098" s="65" t="str">
        <f ca="1">IF(C3098="","",CONCATENATE(OFFSET(Zdroj!AK$16,A3096-1,0)," - ",OFFSET(Zdroj!BO$16,A3096-1,0)))</f>
        <v/>
      </c>
      <c r="E3098" s="34" t="str">
        <f ca="1">IF(C3098="","",OFFSET(Zdroj!BP$16,A3096-1,0))</f>
        <v/>
      </c>
      <c r="F3098" s="157"/>
      <c r="G3098" s="158"/>
    </row>
    <row r="3099" spans="1:7" x14ac:dyDescent="0.25">
      <c r="B3099" s="159"/>
      <c r="C3099" s="67" t="str">
        <f ca="1">IF(OFFSET(Zdroj!AL$16,A3096-1,0)=0,"",CONCATENATE("A",$A$2+3," - ",Zdroj!$AL$15))</f>
        <v/>
      </c>
      <c r="D3099" s="65" t="str">
        <f ca="1">IF(C3099="","",CONCATENATE(OFFSET(Zdroj!AL$16,A3096-1,0)," - ",OFFSET(Zdroj!BQ$16,A3096-1,0)))</f>
        <v/>
      </c>
      <c r="E3099" s="34" t="str">
        <f ca="1">IF(C3099="","",OFFSET(Zdroj!BR$16,A3096-1,0))</f>
        <v/>
      </c>
      <c r="F3099" s="157"/>
      <c r="G3099" s="158"/>
    </row>
    <row r="3100" spans="1:7" x14ac:dyDescent="0.25">
      <c r="B3100" s="159"/>
      <c r="C3100" s="67" t="str">
        <f ca="1">IF(OFFSET(Zdroj!AM$16,A3096-1,0)=0,"",CONCATENATE("A",$A$2+4," - ",Zdroj!$AM$15))</f>
        <v/>
      </c>
      <c r="D3100" s="65" t="str">
        <f ca="1">IF(C3100="","",CONCATENATE(OFFSET(Zdroj!AM$16,A3096-1,0)," - ",OFFSET(Zdroj!BS$16,A3096-1,0)))</f>
        <v/>
      </c>
      <c r="E3100" s="34" t="str">
        <f ca="1">IF(C3100="","",OFFSET(Zdroj!BT$16,A3096-1,0))</f>
        <v/>
      </c>
      <c r="F3100" s="157"/>
      <c r="G3100" s="158"/>
    </row>
    <row r="3101" spans="1:7" x14ac:dyDescent="0.25">
      <c r="B3101" s="159"/>
      <c r="C3101" s="67" t="str">
        <f ca="1">IF(OFFSET(Zdroj!AN$16,A3096-1,0)=0,"",CONCATENATE("A",$A$2+5," - ",Zdroj!$AN$15))</f>
        <v/>
      </c>
      <c r="D3101" s="65" t="str">
        <f ca="1">IF(C3101="","",CONCATENATE(OFFSET(Zdroj!AN$16,A3096-1,0)," - ",OFFSET(Zdroj!BU$16,A3096-1,0)))</f>
        <v/>
      </c>
      <c r="E3101" s="34" t="str">
        <f ca="1">IF(C3101="","",OFFSET(Zdroj!BV$16,A3096-1,0))</f>
        <v/>
      </c>
      <c r="F3101" s="157"/>
      <c r="G3101" s="158"/>
    </row>
    <row r="3102" spans="1:7" x14ac:dyDescent="0.25">
      <c r="B3102" s="159"/>
      <c r="C3102" s="67" t="str">
        <f ca="1">IF(OFFSET(Zdroj!AO$16,A3096-1,0)=0,"",CONCATENATE("B",$A$2," - ",Zdroj!$AO$15))</f>
        <v/>
      </c>
      <c r="D3102" s="65" t="str">
        <f ca="1">IF(C3102="","",CONCATENATE(OFFSET(Zdroj!AO$16,A3096-1,0)))</f>
        <v/>
      </c>
      <c r="E3102" s="34" t="str">
        <f ca="1">IF(C3102="","",OFFSET(Zdroj!AP$16,A3096-1,0))</f>
        <v/>
      </c>
      <c r="F3102" s="157" t="str">
        <f t="shared" ref="F3102" ca="1" si="722">IF(SUM(E3102:E3110)=0,"",SUM(E3102:E3110))</f>
        <v/>
      </c>
      <c r="G3102" s="158"/>
    </row>
    <row r="3103" spans="1:7" x14ac:dyDescent="0.25">
      <c r="B3103" s="159"/>
      <c r="C3103" s="67" t="str">
        <f ca="1">IF(OFFSET(Zdroj!AQ$16,A3096-1,0)=0,"",CONCATENATE("B",$A$2+1," - ",Zdroj!$AQ$15))</f>
        <v/>
      </c>
      <c r="D3103" s="65" t="str">
        <f ca="1">IF(C3103="","",CONCATENATE(OFFSET(Zdroj!AQ$16,A3096-1,0)))</f>
        <v/>
      </c>
      <c r="E3103" s="34" t="str">
        <f ca="1">IF(C3103="","",OFFSET(Zdroj!AR$16,A3096-1,0))</f>
        <v/>
      </c>
      <c r="F3103" s="157"/>
      <c r="G3103" s="158"/>
    </row>
    <row r="3104" spans="1:7" x14ac:dyDescent="0.25">
      <c r="B3104" s="159"/>
      <c r="C3104" s="67" t="str">
        <f ca="1">IF(OFFSET(Zdroj!AS$16,A3096-1,0)=0,"",CONCATENATE("B",$A$2+2," - ",Zdroj!$AS$15))</f>
        <v/>
      </c>
      <c r="D3104" s="65" t="str">
        <f ca="1">IF(C3104="","",CONCATENATE(OFFSET(Zdroj!AS$16,A3096-1,0)))</f>
        <v/>
      </c>
      <c r="E3104" s="34" t="str">
        <f ca="1">IF(C3104="","",OFFSET(Zdroj!AT$16,A3096-1,0))</f>
        <v/>
      </c>
      <c r="F3104" s="157"/>
      <c r="G3104" s="158"/>
    </row>
    <row r="3105" spans="1:7" x14ac:dyDescent="0.25">
      <c r="B3105" s="159"/>
      <c r="C3105" s="67" t="str">
        <f ca="1">IF(OFFSET(Zdroj!AU$16,A3096-1,0)=0,"",CONCATENATE("B",$A$2+3," - ",Zdroj!$AU$15))</f>
        <v/>
      </c>
      <c r="D3105" s="65" t="str">
        <f ca="1">IF(C3105="","",CONCATENATE(OFFSET(Zdroj!AU$16,A3096-1,0)))</f>
        <v/>
      </c>
      <c r="E3105" s="34" t="str">
        <f ca="1">IF(C3105="","",OFFSET(Zdroj!AV$16,A3096-1,0))</f>
        <v/>
      </c>
      <c r="F3105" s="157"/>
      <c r="G3105" s="158"/>
    </row>
    <row r="3106" spans="1:7" x14ac:dyDescent="0.25">
      <c r="B3106" s="159"/>
      <c r="C3106" s="67" t="str">
        <f ca="1">IF(OFFSET(Zdroj!AW$16,A3096-1,0)=0,"",CONCATENATE("B",$A$2+4," - ",Zdroj!$AW$15))</f>
        <v/>
      </c>
      <c r="D3106" s="65" t="str">
        <f ca="1">IF(C3106="","",CONCATENATE(OFFSET(Zdroj!AW$16,A3096-1,0)))</f>
        <v/>
      </c>
      <c r="E3106" s="34" t="str">
        <f ca="1">IF(C3106="","",OFFSET(Zdroj!AX$16,A3096-1,0))</f>
        <v/>
      </c>
      <c r="F3106" s="157"/>
      <c r="G3106" s="158"/>
    </row>
    <row r="3107" spans="1:7" x14ac:dyDescent="0.25">
      <c r="B3107" s="159"/>
      <c r="C3107" s="67" t="str">
        <f ca="1">IF(OFFSET(Zdroj!AY$16,A3096-1,0)=0,"",CONCATENATE("B",$A$2+5," - ",Zdroj!$AY$15))</f>
        <v/>
      </c>
      <c r="D3107" s="65" t="str">
        <f ca="1">IF(C3107="","",CONCATENATE(OFFSET(Zdroj!AY$16,A3096-1,0)))</f>
        <v/>
      </c>
      <c r="E3107" s="34" t="str">
        <f ca="1">IF(C3107="","",OFFSET(Zdroj!AZ$16,A3096-1,0))</f>
        <v/>
      </c>
      <c r="F3107" s="157"/>
      <c r="G3107" s="158"/>
    </row>
    <row r="3108" spans="1:7" x14ac:dyDescent="0.25">
      <c r="B3108" s="159"/>
      <c r="C3108" s="67" t="str">
        <f ca="1">IF(OFFSET(Zdroj!BA$16,A3096-1,0)=0,"",CONCATENATE("B",$A$2+6," - ",Zdroj!$BA$15))</f>
        <v/>
      </c>
      <c r="D3108" s="65" t="str">
        <f ca="1">IF(C3108="","",CONCATENATE(OFFSET(Zdroj!BA$16,A3096-1,0)))</f>
        <v/>
      </c>
      <c r="E3108" s="34" t="str">
        <f ca="1">IF(C3108="","",OFFSET(Zdroj!BB$16,A3096-1,0))</f>
        <v/>
      </c>
      <c r="F3108" s="157"/>
      <c r="G3108" s="158"/>
    </row>
    <row r="3109" spans="1:7" x14ac:dyDescent="0.25">
      <c r="B3109" s="159"/>
      <c r="C3109" s="67" t="str">
        <f ca="1">IF(OFFSET(Zdroj!BC$16,A3096-1,0)=0,"",CONCATENATE("B",$A$2+7," - ",Zdroj!$BC$15))</f>
        <v/>
      </c>
      <c r="D3109" s="65" t="str">
        <f ca="1">IF(C3109="","",CONCATENATE(OFFSET(Zdroj!BC$16,A3096-1,0)))</f>
        <v/>
      </c>
      <c r="E3109" s="34" t="str">
        <f ca="1">IF(C3109="","",OFFSET(Zdroj!BD$16,A3096-1,0))</f>
        <v/>
      </c>
      <c r="F3109" s="157"/>
      <c r="G3109" s="158"/>
    </row>
    <row r="3110" spans="1:7" x14ac:dyDescent="0.25">
      <c r="B3110" s="159"/>
      <c r="C3110" s="67" t="str">
        <f ca="1">IF(OFFSET(Zdroj!BE$16,A3096-1,0)=0,"",CONCATENATE("B",$A$2+8," - ",Zdroj!$BE$15))</f>
        <v/>
      </c>
      <c r="D3110" s="65" t="str">
        <f ca="1">IF(C3110="","",CONCATENATE(OFFSET(Zdroj!BE$16,A3096-1,0)))</f>
        <v/>
      </c>
      <c r="E3110" s="34" t="str">
        <f ca="1">IF(C3110="","",OFFSET(Zdroj!BF$16,A3096-1,0))</f>
        <v/>
      </c>
      <c r="F3110" s="157"/>
      <c r="G3110" s="158"/>
    </row>
    <row r="3111" spans="1:7" x14ac:dyDescent="0.25">
      <c r="B3111" s="159"/>
      <c r="C3111" s="67" t="str">
        <f ca="1">IF(OFFSET(Zdroj!BG$16,A3096-1,0)=0,"",CONCATENATE("C",$A$2," - ",Zdroj!$BG$15))</f>
        <v/>
      </c>
      <c r="D3111" s="65" t="str">
        <f ca="1">IF(C3111="","",CONCATENATE(OFFSET(Zdroj!BG$16,A3096-1,0)))</f>
        <v/>
      </c>
      <c r="E3111" s="34" t="str">
        <f ca="1">IF(C3111="","",OFFSET(Zdroj!BH$16,A3096-1,0))</f>
        <v/>
      </c>
      <c r="F3111" s="157" t="str">
        <f t="shared" ref="F3111" ca="1" si="723">IF(SUM(E3111:E3112)=0,"",SUM(E3111:E3112))</f>
        <v/>
      </c>
      <c r="G3111" s="158"/>
    </row>
    <row r="3112" spans="1:7" x14ac:dyDescent="0.25">
      <c r="B3112" s="159"/>
      <c r="C3112" s="67" t="str">
        <f ca="1">IF(OFFSET(Zdroj!BI$16,A3096-1,0)=0,"",CONCATENATE("C",$A$2+1," - ",Zdroj!$BI$15))</f>
        <v/>
      </c>
      <c r="D3112" s="65" t="str">
        <f ca="1">IF(C3112="","",CONCATENATE(OFFSET(Zdroj!BI$16,A3096-1,0)))</f>
        <v/>
      </c>
      <c r="E3112" s="34" t="str">
        <f ca="1">IF(C3112="","",OFFSET(Zdroj!BJ$16,A3096-1,0))</f>
        <v/>
      </c>
      <c r="F3112" s="157"/>
      <c r="G3112" s="158"/>
    </row>
    <row r="3113" spans="1:7" x14ac:dyDescent="0.25">
      <c r="A3113">
        <f>SUM((ROW()+15)/17)</f>
        <v>184</v>
      </c>
      <c r="B3113" s="159" t="str">
        <f ca="1">IF(OFFSET(Zdroj!$B$16,A3113-1,0)&gt;0,CONCATENATE(A3113,"
","___ ","
",OFFSET(Zdroj!$B$16,A3113-1,0)),"")</f>
        <v/>
      </c>
      <c r="C3113" s="67" t="str">
        <f ca="1">IF(OFFSET(Zdroj!AI$16,A3113-1,0)=0,"",CONCATENATE("A",$A$2," - ",Zdroj!$AI$15))</f>
        <v/>
      </c>
      <c r="D3113" s="65" t="str">
        <f ca="1">IF(C3113="","",CONCATENATE(OFFSET(Zdroj!AI$16,A3113-1,0)," - ",OFFSET(Zdroj!BK$16,A3113-1,0)))</f>
        <v/>
      </c>
      <c r="E3113" s="34" t="str">
        <f ca="1">IF(C3113="","",OFFSET(Zdroj!BL$16,A3113-1,0))</f>
        <v/>
      </c>
      <c r="F3113" s="157" t="str">
        <f t="shared" ref="F3113" ca="1" si="724">IF(SUM(E3113:E3118)=0,"",SUM(E3113:E3118))</f>
        <v/>
      </c>
      <c r="G3113" s="158" t="str">
        <f t="shared" ref="G3113" ca="1" si="725">IF(SUM(E3113:E3129)=0,"",SUM(E3113:E3129))</f>
        <v/>
      </c>
    </row>
    <row r="3114" spans="1:7" x14ac:dyDescent="0.25">
      <c r="B3114" s="159"/>
      <c r="C3114" s="67" t="str">
        <f ca="1">IF(OFFSET(Zdroj!AJ$16,A3113-1,0)=0,"",CONCATENATE("A",$A$2+1," - ",Zdroj!$AJ$15))</f>
        <v/>
      </c>
      <c r="D3114" s="65" t="str">
        <f ca="1">IF(C3114="","",CONCATENATE(OFFSET(Zdroj!AJ$16,A3113-1,0)," - ",OFFSET(Zdroj!BM$16,A3113-1,0)))</f>
        <v/>
      </c>
      <c r="E3114" s="34" t="str">
        <f ca="1">IF(C3114="","",OFFSET(Zdroj!BN$16,A3113-1,0))</f>
        <v/>
      </c>
      <c r="F3114" s="157"/>
      <c r="G3114" s="158"/>
    </row>
    <row r="3115" spans="1:7" x14ac:dyDescent="0.25">
      <c r="B3115" s="159"/>
      <c r="C3115" s="67" t="str">
        <f ca="1">IF(OFFSET(Zdroj!AK$16,A3113-1,0)=0,"",CONCATENATE("A",$A$2+2," - ",Zdroj!$AK$15))</f>
        <v/>
      </c>
      <c r="D3115" s="65" t="str">
        <f ca="1">IF(C3115="","",CONCATENATE(OFFSET(Zdroj!AK$16,A3113-1,0)," - ",OFFSET(Zdroj!BO$16,A3113-1,0)))</f>
        <v/>
      </c>
      <c r="E3115" s="34" t="str">
        <f ca="1">IF(C3115="","",OFFSET(Zdroj!BP$16,A3113-1,0))</f>
        <v/>
      </c>
      <c r="F3115" s="157"/>
      <c r="G3115" s="158"/>
    </row>
    <row r="3116" spans="1:7" x14ac:dyDescent="0.25">
      <c r="B3116" s="159"/>
      <c r="C3116" s="67" t="str">
        <f ca="1">IF(OFFSET(Zdroj!AL$16,A3113-1,0)=0,"",CONCATENATE("A",$A$2+3," - ",Zdroj!$AL$15))</f>
        <v/>
      </c>
      <c r="D3116" s="65" t="str">
        <f ca="1">IF(C3116="","",CONCATENATE(OFFSET(Zdroj!AL$16,A3113-1,0)," - ",OFFSET(Zdroj!BQ$16,A3113-1,0)))</f>
        <v/>
      </c>
      <c r="E3116" s="34" t="str">
        <f ca="1">IF(C3116="","",OFFSET(Zdroj!BR$16,A3113-1,0))</f>
        <v/>
      </c>
      <c r="F3116" s="157"/>
      <c r="G3116" s="158"/>
    </row>
    <row r="3117" spans="1:7" x14ac:dyDescent="0.25">
      <c r="B3117" s="159"/>
      <c r="C3117" s="67" t="str">
        <f ca="1">IF(OFFSET(Zdroj!AM$16,A3113-1,0)=0,"",CONCATENATE("A",$A$2+4," - ",Zdroj!$AM$15))</f>
        <v/>
      </c>
      <c r="D3117" s="65" t="str">
        <f ca="1">IF(C3117="","",CONCATENATE(OFFSET(Zdroj!AM$16,A3113-1,0)," - ",OFFSET(Zdroj!BS$16,A3113-1,0)))</f>
        <v/>
      </c>
      <c r="E3117" s="34" t="str">
        <f ca="1">IF(C3117="","",OFFSET(Zdroj!BT$16,A3113-1,0))</f>
        <v/>
      </c>
      <c r="F3117" s="157"/>
      <c r="G3117" s="158"/>
    </row>
    <row r="3118" spans="1:7" x14ac:dyDescent="0.25">
      <c r="B3118" s="159"/>
      <c r="C3118" s="67" t="str">
        <f ca="1">IF(OFFSET(Zdroj!AN$16,A3113-1,0)=0,"",CONCATENATE("A",$A$2+5," - ",Zdroj!$AN$15))</f>
        <v/>
      </c>
      <c r="D3118" s="65" t="str">
        <f ca="1">IF(C3118="","",CONCATENATE(OFFSET(Zdroj!AN$16,A3113-1,0)," - ",OFFSET(Zdroj!BU$16,A3113-1,0)))</f>
        <v/>
      </c>
      <c r="E3118" s="34" t="str">
        <f ca="1">IF(C3118="","",OFFSET(Zdroj!BV$16,A3113-1,0))</f>
        <v/>
      </c>
      <c r="F3118" s="157"/>
      <c r="G3118" s="158"/>
    </row>
    <row r="3119" spans="1:7" x14ac:dyDescent="0.25">
      <c r="B3119" s="159"/>
      <c r="C3119" s="67" t="str">
        <f ca="1">IF(OFFSET(Zdroj!AO$16,A3113-1,0)=0,"",CONCATENATE("B",$A$2," - ",Zdroj!$AO$15))</f>
        <v/>
      </c>
      <c r="D3119" s="65" t="str">
        <f ca="1">IF(C3119="","",CONCATENATE(OFFSET(Zdroj!AO$16,A3113-1,0)))</f>
        <v/>
      </c>
      <c r="E3119" s="34" t="str">
        <f ca="1">IF(C3119="","",OFFSET(Zdroj!AP$16,A3113-1,0))</f>
        <v/>
      </c>
      <c r="F3119" s="157" t="str">
        <f t="shared" ref="F3119" ca="1" si="726">IF(SUM(E3119:E3127)=0,"",SUM(E3119:E3127))</f>
        <v/>
      </c>
      <c r="G3119" s="158"/>
    </row>
    <row r="3120" spans="1:7" x14ac:dyDescent="0.25">
      <c r="B3120" s="159"/>
      <c r="C3120" s="67" t="str">
        <f ca="1">IF(OFFSET(Zdroj!AQ$16,A3113-1,0)=0,"",CONCATENATE("B",$A$2+1," - ",Zdroj!$AQ$15))</f>
        <v/>
      </c>
      <c r="D3120" s="65" t="str">
        <f ca="1">IF(C3120="","",CONCATENATE(OFFSET(Zdroj!AQ$16,A3113-1,0)))</f>
        <v/>
      </c>
      <c r="E3120" s="34" t="str">
        <f ca="1">IF(C3120="","",OFFSET(Zdroj!AR$16,A3113-1,0))</f>
        <v/>
      </c>
      <c r="F3120" s="157"/>
      <c r="G3120" s="158"/>
    </row>
    <row r="3121" spans="1:7" x14ac:dyDescent="0.25">
      <c r="B3121" s="159"/>
      <c r="C3121" s="67" t="str">
        <f ca="1">IF(OFFSET(Zdroj!AS$16,A3113-1,0)=0,"",CONCATENATE("B",$A$2+2," - ",Zdroj!$AS$15))</f>
        <v/>
      </c>
      <c r="D3121" s="65" t="str">
        <f ca="1">IF(C3121="","",CONCATENATE(OFFSET(Zdroj!AS$16,A3113-1,0)))</f>
        <v/>
      </c>
      <c r="E3121" s="34" t="str">
        <f ca="1">IF(C3121="","",OFFSET(Zdroj!AT$16,A3113-1,0))</f>
        <v/>
      </c>
      <c r="F3121" s="157"/>
      <c r="G3121" s="158"/>
    </row>
    <row r="3122" spans="1:7" x14ac:dyDescent="0.25">
      <c r="B3122" s="159"/>
      <c r="C3122" s="67" t="str">
        <f ca="1">IF(OFFSET(Zdroj!AU$16,A3113-1,0)=0,"",CONCATENATE("B",$A$2+3," - ",Zdroj!$AU$15))</f>
        <v/>
      </c>
      <c r="D3122" s="65" t="str">
        <f ca="1">IF(C3122="","",CONCATENATE(OFFSET(Zdroj!AU$16,A3113-1,0)))</f>
        <v/>
      </c>
      <c r="E3122" s="34" t="str">
        <f ca="1">IF(C3122="","",OFFSET(Zdroj!AV$16,A3113-1,0))</f>
        <v/>
      </c>
      <c r="F3122" s="157"/>
      <c r="G3122" s="158"/>
    </row>
    <row r="3123" spans="1:7" x14ac:dyDescent="0.25">
      <c r="B3123" s="159"/>
      <c r="C3123" s="67" t="str">
        <f ca="1">IF(OFFSET(Zdroj!AW$16,A3113-1,0)=0,"",CONCATENATE("B",$A$2+4," - ",Zdroj!$AW$15))</f>
        <v/>
      </c>
      <c r="D3123" s="65" t="str">
        <f ca="1">IF(C3123="","",CONCATENATE(OFFSET(Zdroj!AW$16,A3113-1,0)))</f>
        <v/>
      </c>
      <c r="E3123" s="34" t="str">
        <f ca="1">IF(C3123="","",OFFSET(Zdroj!AX$16,A3113-1,0))</f>
        <v/>
      </c>
      <c r="F3123" s="157"/>
      <c r="G3123" s="158"/>
    </row>
    <row r="3124" spans="1:7" x14ac:dyDescent="0.25">
      <c r="B3124" s="159"/>
      <c r="C3124" s="67" t="str">
        <f ca="1">IF(OFFSET(Zdroj!AY$16,A3113-1,0)=0,"",CONCATENATE("B",$A$2+5," - ",Zdroj!$AY$15))</f>
        <v/>
      </c>
      <c r="D3124" s="65" t="str">
        <f ca="1">IF(C3124="","",CONCATENATE(OFFSET(Zdroj!AY$16,A3113-1,0)))</f>
        <v/>
      </c>
      <c r="E3124" s="34" t="str">
        <f ca="1">IF(C3124="","",OFFSET(Zdroj!AZ$16,A3113-1,0))</f>
        <v/>
      </c>
      <c r="F3124" s="157"/>
      <c r="G3124" s="158"/>
    </row>
    <row r="3125" spans="1:7" x14ac:dyDescent="0.25">
      <c r="B3125" s="159"/>
      <c r="C3125" s="67" t="str">
        <f ca="1">IF(OFFSET(Zdroj!BA$16,A3113-1,0)=0,"",CONCATENATE("B",$A$2+6," - ",Zdroj!$BA$15))</f>
        <v/>
      </c>
      <c r="D3125" s="65" t="str">
        <f ca="1">IF(C3125="","",CONCATENATE(OFFSET(Zdroj!BA$16,A3113-1,0)))</f>
        <v/>
      </c>
      <c r="E3125" s="34" t="str">
        <f ca="1">IF(C3125="","",OFFSET(Zdroj!BB$16,A3113-1,0))</f>
        <v/>
      </c>
      <c r="F3125" s="157"/>
      <c r="G3125" s="158"/>
    </row>
    <row r="3126" spans="1:7" x14ac:dyDescent="0.25">
      <c r="B3126" s="159"/>
      <c r="C3126" s="67" t="str">
        <f ca="1">IF(OFFSET(Zdroj!BC$16,A3113-1,0)=0,"",CONCATENATE("B",$A$2+7," - ",Zdroj!$BC$15))</f>
        <v/>
      </c>
      <c r="D3126" s="65" t="str">
        <f ca="1">IF(C3126="","",CONCATENATE(OFFSET(Zdroj!BC$16,A3113-1,0)))</f>
        <v/>
      </c>
      <c r="E3126" s="34" t="str">
        <f ca="1">IF(C3126="","",OFFSET(Zdroj!BD$16,A3113-1,0))</f>
        <v/>
      </c>
      <c r="F3126" s="157"/>
      <c r="G3126" s="158"/>
    </row>
    <row r="3127" spans="1:7" x14ac:dyDescent="0.25">
      <c r="B3127" s="159"/>
      <c r="C3127" s="67" t="str">
        <f ca="1">IF(OFFSET(Zdroj!BE$16,A3113-1,0)=0,"",CONCATENATE("B",$A$2+8," - ",Zdroj!$BE$15))</f>
        <v/>
      </c>
      <c r="D3127" s="65" t="str">
        <f ca="1">IF(C3127="","",CONCATENATE(OFFSET(Zdroj!BE$16,A3113-1,0)))</f>
        <v/>
      </c>
      <c r="E3127" s="34" t="str">
        <f ca="1">IF(C3127="","",OFFSET(Zdroj!BF$16,A3113-1,0))</f>
        <v/>
      </c>
      <c r="F3127" s="157"/>
      <c r="G3127" s="158"/>
    </row>
    <row r="3128" spans="1:7" x14ac:dyDescent="0.25">
      <c r="B3128" s="159"/>
      <c r="C3128" s="67" t="str">
        <f ca="1">IF(OFFSET(Zdroj!BG$16,A3113-1,0)=0,"",CONCATENATE("C",$A$2," - ",Zdroj!$BG$15))</f>
        <v/>
      </c>
      <c r="D3128" s="65" t="str">
        <f ca="1">IF(C3128="","",CONCATENATE(OFFSET(Zdroj!BG$16,A3113-1,0)))</f>
        <v/>
      </c>
      <c r="E3128" s="34" t="str">
        <f ca="1">IF(C3128="","",OFFSET(Zdroj!BH$16,A3113-1,0))</f>
        <v/>
      </c>
      <c r="F3128" s="157" t="str">
        <f t="shared" ref="F3128" ca="1" si="727">IF(SUM(E3128:E3129)=0,"",SUM(E3128:E3129))</f>
        <v/>
      </c>
      <c r="G3128" s="158"/>
    </row>
    <row r="3129" spans="1:7" x14ac:dyDescent="0.25">
      <c r="B3129" s="159"/>
      <c r="C3129" s="67" t="str">
        <f ca="1">IF(OFFSET(Zdroj!BI$16,A3113-1,0)=0,"",CONCATENATE("C",$A$2+1," - ",Zdroj!$BI$15))</f>
        <v/>
      </c>
      <c r="D3129" s="65" t="str">
        <f ca="1">IF(C3129="","",CONCATENATE(OFFSET(Zdroj!BI$16,A3113-1,0)))</f>
        <v/>
      </c>
      <c r="E3129" s="34" t="str">
        <f ca="1">IF(C3129="","",OFFSET(Zdroj!BJ$16,A3113-1,0))</f>
        <v/>
      </c>
      <c r="F3129" s="157"/>
      <c r="G3129" s="158"/>
    </row>
    <row r="3130" spans="1:7" x14ac:dyDescent="0.25">
      <c r="A3130">
        <f>SUM((ROW()+15)/17)</f>
        <v>185</v>
      </c>
      <c r="B3130" s="159" t="str">
        <f ca="1">IF(OFFSET(Zdroj!$B$16,A3130-1,0)&gt;0,CONCATENATE(A3130,"
","___ ","
",OFFSET(Zdroj!$B$16,A3130-1,0)),"")</f>
        <v/>
      </c>
      <c r="C3130" s="67" t="str">
        <f ca="1">IF(OFFSET(Zdroj!AI$16,A3130-1,0)=0,"",CONCATENATE("A",$A$2," - ",Zdroj!$AI$15))</f>
        <v/>
      </c>
      <c r="D3130" s="65" t="str">
        <f ca="1">IF(C3130="","",CONCATENATE(OFFSET(Zdroj!AI$16,A3130-1,0)," - ",OFFSET(Zdroj!BK$16,A3130-1,0)))</f>
        <v/>
      </c>
      <c r="E3130" s="34" t="str">
        <f ca="1">IF(C3130="","",OFFSET(Zdroj!BL$16,A3130-1,0))</f>
        <v/>
      </c>
      <c r="F3130" s="157" t="str">
        <f t="shared" ref="F3130" ca="1" si="728">IF(SUM(E3130:E3135)=0,"",SUM(E3130:E3135))</f>
        <v/>
      </c>
      <c r="G3130" s="158" t="str">
        <f t="shared" ref="G3130" ca="1" si="729">IF(SUM(E3130:E3146)=0,"",SUM(E3130:E3146))</f>
        <v/>
      </c>
    </row>
    <row r="3131" spans="1:7" x14ac:dyDescent="0.25">
      <c r="B3131" s="159"/>
      <c r="C3131" s="67" t="str">
        <f ca="1">IF(OFFSET(Zdroj!AJ$16,A3130-1,0)=0,"",CONCATENATE("A",$A$2+1," - ",Zdroj!$AJ$15))</f>
        <v/>
      </c>
      <c r="D3131" s="65" t="str">
        <f ca="1">IF(C3131="","",CONCATENATE(OFFSET(Zdroj!AJ$16,A3130-1,0)," - ",OFFSET(Zdroj!BM$16,A3130-1,0)))</f>
        <v/>
      </c>
      <c r="E3131" s="34" t="str">
        <f ca="1">IF(C3131="","",OFFSET(Zdroj!BN$16,A3130-1,0))</f>
        <v/>
      </c>
      <c r="F3131" s="157"/>
      <c r="G3131" s="158"/>
    </row>
    <row r="3132" spans="1:7" x14ac:dyDescent="0.25">
      <c r="B3132" s="159"/>
      <c r="C3132" s="67" t="str">
        <f ca="1">IF(OFFSET(Zdroj!AK$16,A3130-1,0)=0,"",CONCATENATE("A",$A$2+2," - ",Zdroj!$AK$15))</f>
        <v/>
      </c>
      <c r="D3132" s="65" t="str">
        <f ca="1">IF(C3132="","",CONCATENATE(OFFSET(Zdroj!AK$16,A3130-1,0)," - ",OFFSET(Zdroj!BO$16,A3130-1,0)))</f>
        <v/>
      </c>
      <c r="E3132" s="34" t="str">
        <f ca="1">IF(C3132="","",OFFSET(Zdroj!BP$16,A3130-1,0))</f>
        <v/>
      </c>
      <c r="F3132" s="157"/>
      <c r="G3132" s="158"/>
    </row>
    <row r="3133" spans="1:7" x14ac:dyDescent="0.25">
      <c r="B3133" s="159"/>
      <c r="C3133" s="67" t="str">
        <f ca="1">IF(OFFSET(Zdroj!AL$16,A3130-1,0)=0,"",CONCATENATE("A",$A$2+3," - ",Zdroj!$AL$15))</f>
        <v/>
      </c>
      <c r="D3133" s="65" t="str">
        <f ca="1">IF(C3133="","",CONCATENATE(OFFSET(Zdroj!AL$16,A3130-1,0)," - ",OFFSET(Zdroj!BQ$16,A3130-1,0)))</f>
        <v/>
      </c>
      <c r="E3133" s="34" t="str">
        <f ca="1">IF(C3133="","",OFFSET(Zdroj!BR$16,A3130-1,0))</f>
        <v/>
      </c>
      <c r="F3133" s="157"/>
      <c r="G3133" s="158"/>
    </row>
    <row r="3134" spans="1:7" x14ac:dyDescent="0.25">
      <c r="B3134" s="159"/>
      <c r="C3134" s="67" t="str">
        <f ca="1">IF(OFFSET(Zdroj!AM$16,A3130-1,0)=0,"",CONCATENATE("A",$A$2+4," - ",Zdroj!$AM$15))</f>
        <v/>
      </c>
      <c r="D3134" s="65" t="str">
        <f ca="1">IF(C3134="","",CONCATENATE(OFFSET(Zdroj!AM$16,A3130-1,0)," - ",OFFSET(Zdroj!BS$16,A3130-1,0)))</f>
        <v/>
      </c>
      <c r="E3134" s="34" t="str">
        <f ca="1">IF(C3134="","",OFFSET(Zdroj!BT$16,A3130-1,0))</f>
        <v/>
      </c>
      <c r="F3134" s="157"/>
      <c r="G3134" s="158"/>
    </row>
    <row r="3135" spans="1:7" x14ac:dyDescent="0.25">
      <c r="B3135" s="159"/>
      <c r="C3135" s="67" t="str">
        <f ca="1">IF(OFFSET(Zdroj!AN$16,A3130-1,0)=0,"",CONCATENATE("A",$A$2+5," - ",Zdroj!$AN$15))</f>
        <v/>
      </c>
      <c r="D3135" s="65" t="str">
        <f ca="1">IF(C3135="","",CONCATENATE(OFFSET(Zdroj!AN$16,A3130-1,0)," - ",OFFSET(Zdroj!BU$16,A3130-1,0)))</f>
        <v/>
      </c>
      <c r="E3135" s="34" t="str">
        <f ca="1">IF(C3135="","",OFFSET(Zdroj!BV$16,A3130-1,0))</f>
        <v/>
      </c>
      <c r="F3135" s="157"/>
      <c r="G3135" s="158"/>
    </row>
    <row r="3136" spans="1:7" x14ac:dyDescent="0.25">
      <c r="B3136" s="159"/>
      <c r="C3136" s="67" t="str">
        <f ca="1">IF(OFFSET(Zdroj!AO$16,A3130-1,0)=0,"",CONCATENATE("B",$A$2," - ",Zdroj!$AO$15))</f>
        <v/>
      </c>
      <c r="D3136" s="65" t="str">
        <f ca="1">IF(C3136="","",CONCATENATE(OFFSET(Zdroj!AO$16,A3130-1,0)))</f>
        <v/>
      </c>
      <c r="E3136" s="34" t="str">
        <f ca="1">IF(C3136="","",OFFSET(Zdroj!AP$16,A3130-1,0))</f>
        <v/>
      </c>
      <c r="F3136" s="157" t="str">
        <f t="shared" ref="F3136" ca="1" si="730">IF(SUM(E3136:E3144)=0,"",SUM(E3136:E3144))</f>
        <v/>
      </c>
      <c r="G3136" s="158"/>
    </row>
    <row r="3137" spans="1:7" x14ac:dyDescent="0.25">
      <c r="B3137" s="159"/>
      <c r="C3137" s="67" t="str">
        <f ca="1">IF(OFFSET(Zdroj!AQ$16,A3130-1,0)=0,"",CONCATENATE("B",$A$2+1," - ",Zdroj!$AQ$15))</f>
        <v/>
      </c>
      <c r="D3137" s="65" t="str">
        <f ca="1">IF(C3137="","",CONCATENATE(OFFSET(Zdroj!AQ$16,A3130-1,0)))</f>
        <v/>
      </c>
      <c r="E3137" s="34" t="str">
        <f ca="1">IF(C3137="","",OFFSET(Zdroj!AR$16,A3130-1,0))</f>
        <v/>
      </c>
      <c r="F3137" s="157"/>
      <c r="G3137" s="158"/>
    </row>
    <row r="3138" spans="1:7" x14ac:dyDescent="0.25">
      <c r="B3138" s="159"/>
      <c r="C3138" s="67" t="str">
        <f ca="1">IF(OFFSET(Zdroj!AS$16,A3130-1,0)=0,"",CONCATENATE("B",$A$2+2," - ",Zdroj!$AS$15))</f>
        <v/>
      </c>
      <c r="D3138" s="65" t="str">
        <f ca="1">IF(C3138="","",CONCATENATE(OFFSET(Zdroj!AS$16,A3130-1,0)))</f>
        <v/>
      </c>
      <c r="E3138" s="34" t="str">
        <f ca="1">IF(C3138="","",OFFSET(Zdroj!AT$16,A3130-1,0))</f>
        <v/>
      </c>
      <c r="F3138" s="157"/>
      <c r="G3138" s="158"/>
    </row>
    <row r="3139" spans="1:7" x14ac:dyDescent="0.25">
      <c r="B3139" s="159"/>
      <c r="C3139" s="67" t="str">
        <f ca="1">IF(OFFSET(Zdroj!AU$16,A3130-1,0)=0,"",CONCATENATE("B",$A$2+3," - ",Zdroj!$AU$15))</f>
        <v/>
      </c>
      <c r="D3139" s="65" t="str">
        <f ca="1">IF(C3139="","",CONCATENATE(OFFSET(Zdroj!AU$16,A3130-1,0)))</f>
        <v/>
      </c>
      <c r="E3139" s="34" t="str">
        <f ca="1">IF(C3139="","",OFFSET(Zdroj!AV$16,A3130-1,0))</f>
        <v/>
      </c>
      <c r="F3139" s="157"/>
      <c r="G3139" s="158"/>
    </row>
    <row r="3140" spans="1:7" x14ac:dyDescent="0.25">
      <c r="B3140" s="159"/>
      <c r="C3140" s="67" t="str">
        <f ca="1">IF(OFFSET(Zdroj!AW$16,A3130-1,0)=0,"",CONCATENATE("B",$A$2+4," - ",Zdroj!$AW$15))</f>
        <v/>
      </c>
      <c r="D3140" s="65" t="str">
        <f ca="1">IF(C3140="","",CONCATENATE(OFFSET(Zdroj!AW$16,A3130-1,0)))</f>
        <v/>
      </c>
      <c r="E3140" s="34" t="str">
        <f ca="1">IF(C3140="","",OFFSET(Zdroj!AX$16,A3130-1,0))</f>
        <v/>
      </c>
      <c r="F3140" s="157"/>
      <c r="G3140" s="158"/>
    </row>
    <row r="3141" spans="1:7" x14ac:dyDescent="0.25">
      <c r="B3141" s="159"/>
      <c r="C3141" s="67" t="str">
        <f ca="1">IF(OFFSET(Zdroj!AY$16,A3130-1,0)=0,"",CONCATENATE("B",$A$2+5," - ",Zdroj!$AY$15))</f>
        <v/>
      </c>
      <c r="D3141" s="65" t="str">
        <f ca="1">IF(C3141="","",CONCATENATE(OFFSET(Zdroj!AY$16,A3130-1,0)))</f>
        <v/>
      </c>
      <c r="E3141" s="34" t="str">
        <f ca="1">IF(C3141="","",OFFSET(Zdroj!AZ$16,A3130-1,0))</f>
        <v/>
      </c>
      <c r="F3141" s="157"/>
      <c r="G3141" s="158"/>
    </row>
    <row r="3142" spans="1:7" x14ac:dyDescent="0.25">
      <c r="B3142" s="159"/>
      <c r="C3142" s="67" t="str">
        <f ca="1">IF(OFFSET(Zdroj!BA$16,A3130-1,0)=0,"",CONCATENATE("B",$A$2+6," - ",Zdroj!$BA$15))</f>
        <v/>
      </c>
      <c r="D3142" s="65" t="str">
        <f ca="1">IF(C3142="","",CONCATENATE(OFFSET(Zdroj!BA$16,A3130-1,0)))</f>
        <v/>
      </c>
      <c r="E3142" s="34" t="str">
        <f ca="1">IF(C3142="","",OFFSET(Zdroj!BB$16,A3130-1,0))</f>
        <v/>
      </c>
      <c r="F3142" s="157"/>
      <c r="G3142" s="158"/>
    </row>
    <row r="3143" spans="1:7" x14ac:dyDescent="0.25">
      <c r="B3143" s="159"/>
      <c r="C3143" s="67" t="str">
        <f ca="1">IF(OFFSET(Zdroj!BC$16,A3130-1,0)=0,"",CONCATENATE("B",$A$2+7," - ",Zdroj!$BC$15))</f>
        <v/>
      </c>
      <c r="D3143" s="65" t="str">
        <f ca="1">IF(C3143="","",CONCATENATE(OFFSET(Zdroj!BC$16,A3130-1,0)))</f>
        <v/>
      </c>
      <c r="E3143" s="34" t="str">
        <f ca="1">IF(C3143="","",OFFSET(Zdroj!BD$16,A3130-1,0))</f>
        <v/>
      </c>
      <c r="F3143" s="157"/>
      <c r="G3143" s="158"/>
    </row>
    <row r="3144" spans="1:7" x14ac:dyDescent="0.25">
      <c r="B3144" s="159"/>
      <c r="C3144" s="67" t="str">
        <f ca="1">IF(OFFSET(Zdroj!BE$16,A3130-1,0)=0,"",CONCATENATE("B",$A$2+8," - ",Zdroj!$BE$15))</f>
        <v/>
      </c>
      <c r="D3144" s="65" t="str">
        <f ca="1">IF(C3144="","",CONCATENATE(OFFSET(Zdroj!BE$16,A3130-1,0)))</f>
        <v/>
      </c>
      <c r="E3144" s="34" t="str">
        <f ca="1">IF(C3144="","",OFFSET(Zdroj!BF$16,A3130-1,0))</f>
        <v/>
      </c>
      <c r="F3144" s="157"/>
      <c r="G3144" s="158"/>
    </row>
    <row r="3145" spans="1:7" x14ac:dyDescent="0.25">
      <c r="B3145" s="159"/>
      <c r="C3145" s="67" t="str">
        <f ca="1">IF(OFFSET(Zdroj!BG$16,A3130-1,0)=0,"",CONCATENATE("C",$A$2," - ",Zdroj!$BG$15))</f>
        <v/>
      </c>
      <c r="D3145" s="65" t="str">
        <f ca="1">IF(C3145="","",CONCATENATE(OFFSET(Zdroj!BG$16,A3130-1,0)))</f>
        <v/>
      </c>
      <c r="E3145" s="34" t="str">
        <f ca="1">IF(C3145="","",OFFSET(Zdroj!BH$16,A3130-1,0))</f>
        <v/>
      </c>
      <c r="F3145" s="157" t="str">
        <f t="shared" ref="F3145" ca="1" si="731">IF(SUM(E3145:E3146)=0,"",SUM(E3145:E3146))</f>
        <v/>
      </c>
      <c r="G3145" s="158"/>
    </row>
    <row r="3146" spans="1:7" x14ac:dyDescent="0.25">
      <c r="B3146" s="159"/>
      <c r="C3146" s="67" t="str">
        <f ca="1">IF(OFFSET(Zdroj!BI$16,A3130-1,0)=0,"",CONCATENATE("C",$A$2+1," - ",Zdroj!$BI$15))</f>
        <v/>
      </c>
      <c r="D3146" s="65" t="str">
        <f ca="1">IF(C3146="","",CONCATENATE(OFFSET(Zdroj!BI$16,A3130-1,0)))</f>
        <v/>
      </c>
      <c r="E3146" s="34" t="str">
        <f ca="1">IF(C3146="","",OFFSET(Zdroj!BJ$16,A3130-1,0))</f>
        <v/>
      </c>
      <c r="F3146" s="157"/>
      <c r="G3146" s="158"/>
    </row>
    <row r="3147" spans="1:7" x14ac:dyDescent="0.25">
      <c r="A3147">
        <f>SUM((ROW()+15)/17)</f>
        <v>186</v>
      </c>
      <c r="B3147" s="159" t="str">
        <f ca="1">IF(OFFSET(Zdroj!$B$16,A3147-1,0)&gt;0,CONCATENATE(A3147,"
","___ ","
",OFFSET(Zdroj!$B$16,A3147-1,0)),"")</f>
        <v/>
      </c>
      <c r="C3147" s="67" t="str">
        <f ca="1">IF(OFFSET(Zdroj!AI$16,A3147-1,0)=0,"",CONCATENATE("A",$A$2," - ",Zdroj!$AI$15))</f>
        <v/>
      </c>
      <c r="D3147" s="65" t="str">
        <f ca="1">IF(C3147="","",CONCATENATE(OFFSET(Zdroj!AI$16,A3147-1,0)," - ",OFFSET(Zdroj!BK$16,A3147-1,0)))</f>
        <v/>
      </c>
      <c r="E3147" s="34" t="str">
        <f ca="1">IF(C3147="","",OFFSET(Zdroj!BL$16,A3147-1,0))</f>
        <v/>
      </c>
      <c r="F3147" s="157" t="str">
        <f t="shared" ref="F3147" ca="1" si="732">IF(SUM(E3147:E3152)=0,"",SUM(E3147:E3152))</f>
        <v/>
      </c>
      <c r="G3147" s="158" t="str">
        <f t="shared" ref="G3147" ca="1" si="733">IF(SUM(E3147:E3163)=0,"",SUM(E3147:E3163))</f>
        <v/>
      </c>
    </row>
    <row r="3148" spans="1:7" x14ac:dyDescent="0.25">
      <c r="B3148" s="159"/>
      <c r="C3148" s="67" t="str">
        <f ca="1">IF(OFFSET(Zdroj!AJ$16,A3147-1,0)=0,"",CONCATENATE("A",$A$2+1," - ",Zdroj!$AJ$15))</f>
        <v/>
      </c>
      <c r="D3148" s="65" t="str">
        <f ca="1">IF(C3148="","",CONCATENATE(OFFSET(Zdroj!AJ$16,A3147-1,0)," - ",OFFSET(Zdroj!BM$16,A3147-1,0)))</f>
        <v/>
      </c>
      <c r="E3148" s="34" t="str">
        <f ca="1">IF(C3148="","",OFFSET(Zdroj!BN$16,A3147-1,0))</f>
        <v/>
      </c>
      <c r="F3148" s="157"/>
      <c r="G3148" s="158"/>
    </row>
    <row r="3149" spans="1:7" x14ac:dyDescent="0.25">
      <c r="B3149" s="159"/>
      <c r="C3149" s="67" t="str">
        <f ca="1">IF(OFFSET(Zdroj!AK$16,A3147-1,0)=0,"",CONCATENATE("A",$A$2+2," - ",Zdroj!$AK$15))</f>
        <v/>
      </c>
      <c r="D3149" s="65" t="str">
        <f ca="1">IF(C3149="","",CONCATENATE(OFFSET(Zdroj!AK$16,A3147-1,0)," - ",OFFSET(Zdroj!BO$16,A3147-1,0)))</f>
        <v/>
      </c>
      <c r="E3149" s="34" t="str">
        <f ca="1">IF(C3149="","",OFFSET(Zdroj!BP$16,A3147-1,0))</f>
        <v/>
      </c>
      <c r="F3149" s="157"/>
      <c r="G3149" s="158"/>
    </row>
    <row r="3150" spans="1:7" x14ac:dyDescent="0.25">
      <c r="B3150" s="159"/>
      <c r="C3150" s="67" t="str">
        <f ca="1">IF(OFFSET(Zdroj!AL$16,A3147-1,0)=0,"",CONCATENATE("A",$A$2+3," - ",Zdroj!$AL$15))</f>
        <v/>
      </c>
      <c r="D3150" s="65" t="str">
        <f ca="1">IF(C3150="","",CONCATENATE(OFFSET(Zdroj!AL$16,A3147-1,0)," - ",OFFSET(Zdroj!BQ$16,A3147-1,0)))</f>
        <v/>
      </c>
      <c r="E3150" s="34" t="str">
        <f ca="1">IF(C3150="","",OFFSET(Zdroj!BR$16,A3147-1,0))</f>
        <v/>
      </c>
      <c r="F3150" s="157"/>
      <c r="G3150" s="158"/>
    </row>
    <row r="3151" spans="1:7" x14ac:dyDescent="0.25">
      <c r="B3151" s="159"/>
      <c r="C3151" s="67" t="str">
        <f ca="1">IF(OFFSET(Zdroj!AM$16,A3147-1,0)=0,"",CONCATENATE("A",$A$2+4," - ",Zdroj!$AM$15))</f>
        <v/>
      </c>
      <c r="D3151" s="65" t="str">
        <f ca="1">IF(C3151="","",CONCATENATE(OFFSET(Zdroj!AM$16,A3147-1,0)," - ",OFFSET(Zdroj!BS$16,A3147-1,0)))</f>
        <v/>
      </c>
      <c r="E3151" s="34" t="str">
        <f ca="1">IF(C3151="","",OFFSET(Zdroj!BT$16,A3147-1,0))</f>
        <v/>
      </c>
      <c r="F3151" s="157"/>
      <c r="G3151" s="158"/>
    </row>
    <row r="3152" spans="1:7" x14ac:dyDescent="0.25">
      <c r="B3152" s="159"/>
      <c r="C3152" s="67" t="str">
        <f ca="1">IF(OFFSET(Zdroj!AN$16,A3147-1,0)=0,"",CONCATENATE("A",$A$2+5," - ",Zdroj!$AN$15))</f>
        <v/>
      </c>
      <c r="D3152" s="65" t="str">
        <f ca="1">IF(C3152="","",CONCATENATE(OFFSET(Zdroj!AN$16,A3147-1,0)," - ",OFFSET(Zdroj!BU$16,A3147-1,0)))</f>
        <v/>
      </c>
      <c r="E3152" s="34" t="str">
        <f ca="1">IF(C3152="","",OFFSET(Zdroj!BV$16,A3147-1,0))</f>
        <v/>
      </c>
      <c r="F3152" s="157"/>
      <c r="G3152" s="158"/>
    </row>
    <row r="3153" spans="1:7" x14ac:dyDescent="0.25">
      <c r="B3153" s="159"/>
      <c r="C3153" s="67" t="str">
        <f ca="1">IF(OFFSET(Zdroj!AO$16,A3147-1,0)=0,"",CONCATENATE("B",$A$2," - ",Zdroj!$AO$15))</f>
        <v/>
      </c>
      <c r="D3153" s="65" t="str">
        <f ca="1">IF(C3153="","",CONCATENATE(OFFSET(Zdroj!AO$16,A3147-1,0)))</f>
        <v/>
      </c>
      <c r="E3153" s="34" t="str">
        <f ca="1">IF(C3153="","",OFFSET(Zdroj!AP$16,A3147-1,0))</f>
        <v/>
      </c>
      <c r="F3153" s="157" t="str">
        <f t="shared" ref="F3153" ca="1" si="734">IF(SUM(E3153:E3161)=0,"",SUM(E3153:E3161))</f>
        <v/>
      </c>
      <c r="G3153" s="158"/>
    </row>
    <row r="3154" spans="1:7" x14ac:dyDescent="0.25">
      <c r="B3154" s="159"/>
      <c r="C3154" s="67" t="str">
        <f ca="1">IF(OFFSET(Zdroj!AQ$16,A3147-1,0)=0,"",CONCATENATE("B",$A$2+1," - ",Zdroj!$AQ$15))</f>
        <v/>
      </c>
      <c r="D3154" s="65" t="str">
        <f ca="1">IF(C3154="","",CONCATENATE(OFFSET(Zdroj!AQ$16,A3147-1,0)))</f>
        <v/>
      </c>
      <c r="E3154" s="34" t="str">
        <f ca="1">IF(C3154="","",OFFSET(Zdroj!AR$16,A3147-1,0))</f>
        <v/>
      </c>
      <c r="F3154" s="157"/>
      <c r="G3154" s="158"/>
    </row>
    <row r="3155" spans="1:7" x14ac:dyDescent="0.25">
      <c r="B3155" s="159"/>
      <c r="C3155" s="67" t="str">
        <f ca="1">IF(OFFSET(Zdroj!AS$16,A3147-1,0)=0,"",CONCATENATE("B",$A$2+2," - ",Zdroj!$AS$15))</f>
        <v/>
      </c>
      <c r="D3155" s="65" t="str">
        <f ca="1">IF(C3155="","",CONCATENATE(OFFSET(Zdroj!AS$16,A3147-1,0)))</f>
        <v/>
      </c>
      <c r="E3155" s="34" t="str">
        <f ca="1">IF(C3155="","",OFFSET(Zdroj!AT$16,A3147-1,0))</f>
        <v/>
      </c>
      <c r="F3155" s="157"/>
      <c r="G3155" s="158"/>
    </row>
    <row r="3156" spans="1:7" x14ac:dyDescent="0.25">
      <c r="B3156" s="159"/>
      <c r="C3156" s="67" t="str">
        <f ca="1">IF(OFFSET(Zdroj!AU$16,A3147-1,0)=0,"",CONCATENATE("B",$A$2+3," - ",Zdroj!$AU$15))</f>
        <v/>
      </c>
      <c r="D3156" s="65" t="str">
        <f ca="1">IF(C3156="","",CONCATENATE(OFFSET(Zdroj!AU$16,A3147-1,0)))</f>
        <v/>
      </c>
      <c r="E3156" s="34" t="str">
        <f ca="1">IF(C3156="","",OFFSET(Zdroj!AV$16,A3147-1,0))</f>
        <v/>
      </c>
      <c r="F3156" s="157"/>
      <c r="G3156" s="158"/>
    </row>
    <row r="3157" spans="1:7" x14ac:dyDescent="0.25">
      <c r="B3157" s="159"/>
      <c r="C3157" s="67" t="str">
        <f ca="1">IF(OFFSET(Zdroj!AW$16,A3147-1,0)=0,"",CONCATENATE("B",$A$2+4," - ",Zdroj!$AW$15))</f>
        <v/>
      </c>
      <c r="D3157" s="65" t="str">
        <f ca="1">IF(C3157="","",CONCATENATE(OFFSET(Zdroj!AW$16,A3147-1,0)))</f>
        <v/>
      </c>
      <c r="E3157" s="34" t="str">
        <f ca="1">IF(C3157="","",OFFSET(Zdroj!AX$16,A3147-1,0))</f>
        <v/>
      </c>
      <c r="F3157" s="157"/>
      <c r="G3157" s="158"/>
    </row>
    <row r="3158" spans="1:7" x14ac:dyDescent="0.25">
      <c r="B3158" s="159"/>
      <c r="C3158" s="67" t="str">
        <f ca="1">IF(OFFSET(Zdroj!AY$16,A3147-1,0)=0,"",CONCATENATE("B",$A$2+5," - ",Zdroj!$AY$15))</f>
        <v/>
      </c>
      <c r="D3158" s="65" t="str">
        <f ca="1">IF(C3158="","",CONCATENATE(OFFSET(Zdroj!AY$16,A3147-1,0)))</f>
        <v/>
      </c>
      <c r="E3158" s="34" t="str">
        <f ca="1">IF(C3158="","",OFFSET(Zdroj!AZ$16,A3147-1,0))</f>
        <v/>
      </c>
      <c r="F3158" s="157"/>
      <c r="G3158" s="158"/>
    </row>
    <row r="3159" spans="1:7" x14ac:dyDescent="0.25">
      <c r="B3159" s="159"/>
      <c r="C3159" s="67" t="str">
        <f ca="1">IF(OFFSET(Zdroj!BA$16,A3147-1,0)=0,"",CONCATENATE("B",$A$2+6," - ",Zdroj!$BA$15))</f>
        <v/>
      </c>
      <c r="D3159" s="65" t="str">
        <f ca="1">IF(C3159="","",CONCATENATE(OFFSET(Zdroj!BA$16,A3147-1,0)))</f>
        <v/>
      </c>
      <c r="E3159" s="34" t="str">
        <f ca="1">IF(C3159="","",OFFSET(Zdroj!BB$16,A3147-1,0))</f>
        <v/>
      </c>
      <c r="F3159" s="157"/>
      <c r="G3159" s="158"/>
    </row>
    <row r="3160" spans="1:7" x14ac:dyDescent="0.25">
      <c r="B3160" s="159"/>
      <c r="C3160" s="67" t="str">
        <f ca="1">IF(OFFSET(Zdroj!BC$16,A3147-1,0)=0,"",CONCATENATE("B",$A$2+7," - ",Zdroj!$BC$15))</f>
        <v/>
      </c>
      <c r="D3160" s="65" t="str">
        <f ca="1">IF(C3160="","",CONCATENATE(OFFSET(Zdroj!BC$16,A3147-1,0)))</f>
        <v/>
      </c>
      <c r="E3160" s="34" t="str">
        <f ca="1">IF(C3160="","",OFFSET(Zdroj!BD$16,A3147-1,0))</f>
        <v/>
      </c>
      <c r="F3160" s="157"/>
      <c r="G3160" s="158"/>
    </row>
    <row r="3161" spans="1:7" x14ac:dyDescent="0.25">
      <c r="B3161" s="159"/>
      <c r="C3161" s="67" t="str">
        <f ca="1">IF(OFFSET(Zdroj!BE$16,A3147-1,0)=0,"",CONCATENATE("B",$A$2+8," - ",Zdroj!$BE$15))</f>
        <v/>
      </c>
      <c r="D3161" s="65" t="str">
        <f ca="1">IF(C3161="","",CONCATENATE(OFFSET(Zdroj!BE$16,A3147-1,0)))</f>
        <v/>
      </c>
      <c r="E3161" s="34" t="str">
        <f ca="1">IF(C3161="","",OFFSET(Zdroj!BF$16,A3147-1,0))</f>
        <v/>
      </c>
      <c r="F3161" s="157"/>
      <c r="G3161" s="158"/>
    </row>
    <row r="3162" spans="1:7" x14ac:dyDescent="0.25">
      <c r="B3162" s="159"/>
      <c r="C3162" s="67" t="str">
        <f ca="1">IF(OFFSET(Zdroj!BG$16,A3147-1,0)=0,"",CONCATENATE("C",$A$2," - ",Zdroj!$BG$15))</f>
        <v/>
      </c>
      <c r="D3162" s="65" t="str">
        <f ca="1">IF(C3162="","",CONCATENATE(OFFSET(Zdroj!BG$16,A3147-1,0)))</f>
        <v/>
      </c>
      <c r="E3162" s="34" t="str">
        <f ca="1">IF(C3162="","",OFFSET(Zdroj!BH$16,A3147-1,0))</f>
        <v/>
      </c>
      <c r="F3162" s="157" t="str">
        <f t="shared" ref="F3162" ca="1" si="735">IF(SUM(E3162:E3163)=0,"",SUM(E3162:E3163))</f>
        <v/>
      </c>
      <c r="G3162" s="158"/>
    </row>
    <row r="3163" spans="1:7" x14ac:dyDescent="0.25">
      <c r="B3163" s="159"/>
      <c r="C3163" s="67" t="str">
        <f ca="1">IF(OFFSET(Zdroj!BI$16,A3147-1,0)=0,"",CONCATENATE("C",$A$2+1," - ",Zdroj!$BI$15))</f>
        <v/>
      </c>
      <c r="D3163" s="65" t="str">
        <f ca="1">IF(C3163="","",CONCATENATE(OFFSET(Zdroj!BI$16,A3147-1,0)))</f>
        <v/>
      </c>
      <c r="E3163" s="34" t="str">
        <f ca="1">IF(C3163="","",OFFSET(Zdroj!BJ$16,A3147-1,0))</f>
        <v/>
      </c>
      <c r="F3163" s="157"/>
      <c r="G3163" s="158"/>
    </row>
    <row r="3164" spans="1:7" x14ac:dyDescent="0.25">
      <c r="A3164">
        <f>SUM((ROW()+15)/17)</f>
        <v>187</v>
      </c>
      <c r="B3164" s="159" t="str">
        <f ca="1">IF(OFFSET(Zdroj!$B$16,A3164-1,0)&gt;0,CONCATENATE(A3164,"
","___ ","
",OFFSET(Zdroj!$B$16,A3164-1,0)),"")</f>
        <v/>
      </c>
      <c r="C3164" s="67" t="str">
        <f ca="1">IF(OFFSET(Zdroj!AI$16,A3164-1,0)=0,"",CONCATENATE("A",$A$2," - ",Zdroj!$AI$15))</f>
        <v/>
      </c>
      <c r="D3164" s="65" t="str">
        <f ca="1">IF(C3164="","",CONCATENATE(OFFSET(Zdroj!AI$16,A3164-1,0)," - ",OFFSET(Zdroj!BK$16,A3164-1,0)))</f>
        <v/>
      </c>
      <c r="E3164" s="34" t="str">
        <f ca="1">IF(C3164="","",OFFSET(Zdroj!BL$16,A3164-1,0))</f>
        <v/>
      </c>
      <c r="F3164" s="157" t="str">
        <f t="shared" ref="F3164" ca="1" si="736">IF(SUM(E3164:E3169)=0,"",SUM(E3164:E3169))</f>
        <v/>
      </c>
      <c r="G3164" s="158" t="str">
        <f t="shared" ref="G3164" ca="1" si="737">IF(SUM(E3164:E3180)=0,"",SUM(E3164:E3180))</f>
        <v/>
      </c>
    </row>
    <row r="3165" spans="1:7" x14ac:dyDescent="0.25">
      <c r="B3165" s="159"/>
      <c r="C3165" s="67" t="str">
        <f ca="1">IF(OFFSET(Zdroj!AJ$16,A3164-1,0)=0,"",CONCATENATE("A",$A$2+1," - ",Zdroj!$AJ$15))</f>
        <v/>
      </c>
      <c r="D3165" s="65" t="str">
        <f ca="1">IF(C3165="","",CONCATENATE(OFFSET(Zdroj!AJ$16,A3164-1,0)," - ",OFFSET(Zdroj!BM$16,A3164-1,0)))</f>
        <v/>
      </c>
      <c r="E3165" s="34" t="str">
        <f ca="1">IF(C3165="","",OFFSET(Zdroj!BN$16,A3164-1,0))</f>
        <v/>
      </c>
      <c r="F3165" s="157"/>
      <c r="G3165" s="158"/>
    </row>
    <row r="3166" spans="1:7" x14ac:dyDescent="0.25">
      <c r="B3166" s="159"/>
      <c r="C3166" s="67" t="str">
        <f ca="1">IF(OFFSET(Zdroj!AK$16,A3164-1,0)=0,"",CONCATENATE("A",$A$2+2," - ",Zdroj!$AK$15))</f>
        <v/>
      </c>
      <c r="D3166" s="65" t="str">
        <f ca="1">IF(C3166="","",CONCATENATE(OFFSET(Zdroj!AK$16,A3164-1,0)," - ",OFFSET(Zdroj!BO$16,A3164-1,0)))</f>
        <v/>
      </c>
      <c r="E3166" s="34" t="str">
        <f ca="1">IF(C3166="","",OFFSET(Zdroj!BP$16,A3164-1,0))</f>
        <v/>
      </c>
      <c r="F3166" s="157"/>
      <c r="G3166" s="158"/>
    </row>
    <row r="3167" spans="1:7" x14ac:dyDescent="0.25">
      <c r="B3167" s="159"/>
      <c r="C3167" s="67" t="str">
        <f ca="1">IF(OFFSET(Zdroj!AL$16,A3164-1,0)=0,"",CONCATENATE("A",$A$2+3," - ",Zdroj!$AL$15))</f>
        <v/>
      </c>
      <c r="D3167" s="65" t="str">
        <f ca="1">IF(C3167="","",CONCATENATE(OFFSET(Zdroj!AL$16,A3164-1,0)," - ",OFFSET(Zdroj!BQ$16,A3164-1,0)))</f>
        <v/>
      </c>
      <c r="E3167" s="34" t="str">
        <f ca="1">IF(C3167="","",OFFSET(Zdroj!BR$16,A3164-1,0))</f>
        <v/>
      </c>
      <c r="F3167" s="157"/>
      <c r="G3167" s="158"/>
    </row>
    <row r="3168" spans="1:7" x14ac:dyDescent="0.25">
      <c r="B3168" s="159"/>
      <c r="C3168" s="67" t="str">
        <f ca="1">IF(OFFSET(Zdroj!AM$16,A3164-1,0)=0,"",CONCATENATE("A",$A$2+4," - ",Zdroj!$AM$15))</f>
        <v/>
      </c>
      <c r="D3168" s="65" t="str">
        <f ca="1">IF(C3168="","",CONCATENATE(OFFSET(Zdroj!AM$16,A3164-1,0)," - ",OFFSET(Zdroj!BS$16,A3164-1,0)))</f>
        <v/>
      </c>
      <c r="E3168" s="34" t="str">
        <f ca="1">IF(C3168="","",OFFSET(Zdroj!BT$16,A3164-1,0))</f>
        <v/>
      </c>
      <c r="F3168" s="157"/>
      <c r="G3168" s="158"/>
    </row>
    <row r="3169" spans="1:7" x14ac:dyDescent="0.25">
      <c r="B3169" s="159"/>
      <c r="C3169" s="67" t="str">
        <f ca="1">IF(OFFSET(Zdroj!AN$16,A3164-1,0)=0,"",CONCATENATE("A",$A$2+5," - ",Zdroj!$AN$15))</f>
        <v/>
      </c>
      <c r="D3169" s="65" t="str">
        <f ca="1">IF(C3169="","",CONCATENATE(OFFSET(Zdroj!AN$16,A3164-1,0)," - ",OFFSET(Zdroj!BU$16,A3164-1,0)))</f>
        <v/>
      </c>
      <c r="E3169" s="34" t="str">
        <f ca="1">IF(C3169="","",OFFSET(Zdroj!BV$16,A3164-1,0))</f>
        <v/>
      </c>
      <c r="F3169" s="157"/>
      <c r="G3169" s="158"/>
    </row>
    <row r="3170" spans="1:7" x14ac:dyDescent="0.25">
      <c r="B3170" s="159"/>
      <c r="C3170" s="67" t="str">
        <f ca="1">IF(OFFSET(Zdroj!AO$16,A3164-1,0)=0,"",CONCATENATE("B",$A$2," - ",Zdroj!$AO$15))</f>
        <v/>
      </c>
      <c r="D3170" s="65" t="str">
        <f ca="1">IF(C3170="","",CONCATENATE(OFFSET(Zdroj!AO$16,A3164-1,0)))</f>
        <v/>
      </c>
      <c r="E3170" s="34" t="str">
        <f ca="1">IF(C3170="","",OFFSET(Zdroj!AP$16,A3164-1,0))</f>
        <v/>
      </c>
      <c r="F3170" s="157" t="str">
        <f t="shared" ref="F3170" ca="1" si="738">IF(SUM(E3170:E3178)=0,"",SUM(E3170:E3178))</f>
        <v/>
      </c>
      <c r="G3170" s="158"/>
    </row>
    <row r="3171" spans="1:7" x14ac:dyDescent="0.25">
      <c r="B3171" s="159"/>
      <c r="C3171" s="67" t="str">
        <f ca="1">IF(OFFSET(Zdroj!AQ$16,A3164-1,0)=0,"",CONCATENATE("B",$A$2+1," - ",Zdroj!$AQ$15))</f>
        <v/>
      </c>
      <c r="D3171" s="65" t="str">
        <f ca="1">IF(C3171="","",CONCATENATE(OFFSET(Zdroj!AQ$16,A3164-1,0)))</f>
        <v/>
      </c>
      <c r="E3171" s="34" t="str">
        <f ca="1">IF(C3171="","",OFFSET(Zdroj!AR$16,A3164-1,0))</f>
        <v/>
      </c>
      <c r="F3171" s="157"/>
      <c r="G3171" s="158"/>
    </row>
    <row r="3172" spans="1:7" x14ac:dyDescent="0.25">
      <c r="B3172" s="159"/>
      <c r="C3172" s="67" t="str">
        <f ca="1">IF(OFFSET(Zdroj!AS$16,A3164-1,0)=0,"",CONCATENATE("B",$A$2+2," - ",Zdroj!$AS$15))</f>
        <v/>
      </c>
      <c r="D3172" s="65" t="str">
        <f ca="1">IF(C3172="","",CONCATENATE(OFFSET(Zdroj!AS$16,A3164-1,0)))</f>
        <v/>
      </c>
      <c r="E3172" s="34" t="str">
        <f ca="1">IF(C3172="","",OFFSET(Zdroj!AT$16,A3164-1,0))</f>
        <v/>
      </c>
      <c r="F3172" s="157"/>
      <c r="G3172" s="158"/>
    </row>
    <row r="3173" spans="1:7" x14ac:dyDescent="0.25">
      <c r="B3173" s="159"/>
      <c r="C3173" s="67" t="str">
        <f ca="1">IF(OFFSET(Zdroj!AU$16,A3164-1,0)=0,"",CONCATENATE("B",$A$2+3," - ",Zdroj!$AU$15))</f>
        <v/>
      </c>
      <c r="D3173" s="65" t="str">
        <f ca="1">IF(C3173="","",CONCATENATE(OFFSET(Zdroj!AU$16,A3164-1,0)))</f>
        <v/>
      </c>
      <c r="E3173" s="34" t="str">
        <f ca="1">IF(C3173="","",OFFSET(Zdroj!AV$16,A3164-1,0))</f>
        <v/>
      </c>
      <c r="F3173" s="157"/>
      <c r="G3173" s="158"/>
    </row>
    <row r="3174" spans="1:7" x14ac:dyDescent="0.25">
      <c r="B3174" s="159"/>
      <c r="C3174" s="67" t="str">
        <f ca="1">IF(OFFSET(Zdroj!AW$16,A3164-1,0)=0,"",CONCATENATE("B",$A$2+4," - ",Zdroj!$AW$15))</f>
        <v/>
      </c>
      <c r="D3174" s="65" t="str">
        <f ca="1">IF(C3174="","",CONCATENATE(OFFSET(Zdroj!AW$16,A3164-1,0)))</f>
        <v/>
      </c>
      <c r="E3174" s="34" t="str">
        <f ca="1">IF(C3174="","",OFFSET(Zdroj!AX$16,A3164-1,0))</f>
        <v/>
      </c>
      <c r="F3174" s="157"/>
      <c r="G3174" s="158"/>
    </row>
    <row r="3175" spans="1:7" x14ac:dyDescent="0.25">
      <c r="B3175" s="159"/>
      <c r="C3175" s="67" t="str">
        <f ca="1">IF(OFFSET(Zdroj!AY$16,A3164-1,0)=0,"",CONCATENATE("B",$A$2+5," - ",Zdroj!$AY$15))</f>
        <v/>
      </c>
      <c r="D3175" s="65" t="str">
        <f ca="1">IF(C3175="","",CONCATENATE(OFFSET(Zdroj!AY$16,A3164-1,0)))</f>
        <v/>
      </c>
      <c r="E3175" s="34" t="str">
        <f ca="1">IF(C3175="","",OFFSET(Zdroj!AZ$16,A3164-1,0))</f>
        <v/>
      </c>
      <c r="F3175" s="157"/>
      <c r="G3175" s="158"/>
    </row>
    <row r="3176" spans="1:7" x14ac:dyDescent="0.25">
      <c r="B3176" s="159"/>
      <c r="C3176" s="67" t="str">
        <f ca="1">IF(OFFSET(Zdroj!BA$16,A3164-1,0)=0,"",CONCATENATE("B",$A$2+6," - ",Zdroj!$BA$15))</f>
        <v/>
      </c>
      <c r="D3176" s="65" t="str">
        <f ca="1">IF(C3176="","",CONCATENATE(OFFSET(Zdroj!BA$16,A3164-1,0)))</f>
        <v/>
      </c>
      <c r="E3176" s="34" t="str">
        <f ca="1">IF(C3176="","",OFFSET(Zdroj!BB$16,A3164-1,0))</f>
        <v/>
      </c>
      <c r="F3176" s="157"/>
      <c r="G3176" s="158"/>
    </row>
    <row r="3177" spans="1:7" x14ac:dyDescent="0.25">
      <c r="B3177" s="159"/>
      <c r="C3177" s="67" t="str">
        <f ca="1">IF(OFFSET(Zdroj!BC$16,A3164-1,0)=0,"",CONCATENATE("B",$A$2+7," - ",Zdroj!$BC$15))</f>
        <v/>
      </c>
      <c r="D3177" s="65" t="str">
        <f ca="1">IF(C3177="","",CONCATENATE(OFFSET(Zdroj!BC$16,A3164-1,0)))</f>
        <v/>
      </c>
      <c r="E3177" s="34" t="str">
        <f ca="1">IF(C3177="","",OFFSET(Zdroj!BD$16,A3164-1,0))</f>
        <v/>
      </c>
      <c r="F3177" s="157"/>
      <c r="G3177" s="158"/>
    </row>
    <row r="3178" spans="1:7" x14ac:dyDescent="0.25">
      <c r="B3178" s="159"/>
      <c r="C3178" s="67" t="str">
        <f ca="1">IF(OFFSET(Zdroj!BE$16,A3164-1,0)=0,"",CONCATENATE("B",$A$2+8," - ",Zdroj!$BE$15))</f>
        <v/>
      </c>
      <c r="D3178" s="65" t="str">
        <f ca="1">IF(C3178="","",CONCATENATE(OFFSET(Zdroj!BE$16,A3164-1,0)))</f>
        <v/>
      </c>
      <c r="E3178" s="34" t="str">
        <f ca="1">IF(C3178="","",OFFSET(Zdroj!BF$16,A3164-1,0))</f>
        <v/>
      </c>
      <c r="F3178" s="157"/>
      <c r="G3178" s="158"/>
    </row>
    <row r="3179" spans="1:7" x14ac:dyDescent="0.25">
      <c r="B3179" s="159"/>
      <c r="C3179" s="67" t="str">
        <f ca="1">IF(OFFSET(Zdroj!BG$16,A3164-1,0)=0,"",CONCATENATE("C",$A$2," - ",Zdroj!$BG$15))</f>
        <v/>
      </c>
      <c r="D3179" s="65" t="str">
        <f ca="1">IF(C3179="","",CONCATENATE(OFFSET(Zdroj!BG$16,A3164-1,0)))</f>
        <v/>
      </c>
      <c r="E3179" s="34" t="str">
        <f ca="1">IF(C3179="","",OFFSET(Zdroj!BH$16,A3164-1,0))</f>
        <v/>
      </c>
      <c r="F3179" s="157" t="str">
        <f t="shared" ref="F3179" ca="1" si="739">IF(SUM(E3179:E3180)=0,"",SUM(E3179:E3180))</f>
        <v/>
      </c>
      <c r="G3179" s="158"/>
    </row>
    <row r="3180" spans="1:7" x14ac:dyDescent="0.25">
      <c r="B3180" s="159"/>
      <c r="C3180" s="67" t="str">
        <f ca="1">IF(OFFSET(Zdroj!BI$16,A3164-1,0)=0,"",CONCATENATE("C",$A$2+1," - ",Zdroj!$BI$15))</f>
        <v/>
      </c>
      <c r="D3180" s="65" t="str">
        <f ca="1">IF(C3180="","",CONCATENATE(OFFSET(Zdroj!BI$16,A3164-1,0)))</f>
        <v/>
      </c>
      <c r="E3180" s="34" t="str">
        <f ca="1">IF(C3180="","",OFFSET(Zdroj!BJ$16,A3164-1,0))</f>
        <v/>
      </c>
      <c r="F3180" s="157"/>
      <c r="G3180" s="158"/>
    </row>
    <row r="3181" spans="1:7" x14ac:dyDescent="0.25">
      <c r="A3181">
        <f>SUM((ROW()+15)/17)</f>
        <v>188</v>
      </c>
      <c r="B3181" s="159" t="str">
        <f ca="1">IF(OFFSET(Zdroj!$B$16,A3181-1,0)&gt;0,CONCATENATE(A3181,"
","___ ","
",OFFSET(Zdroj!$B$16,A3181-1,0)),"")</f>
        <v/>
      </c>
      <c r="C3181" s="67" t="str">
        <f ca="1">IF(OFFSET(Zdroj!AI$16,A3181-1,0)=0,"",CONCATENATE("A",$A$2," - ",Zdroj!$AI$15))</f>
        <v/>
      </c>
      <c r="D3181" s="65" t="str">
        <f ca="1">IF(C3181="","",CONCATENATE(OFFSET(Zdroj!AI$16,A3181-1,0)," - ",OFFSET(Zdroj!BK$16,A3181-1,0)))</f>
        <v/>
      </c>
      <c r="E3181" s="34" t="str">
        <f ca="1">IF(C3181="","",OFFSET(Zdroj!BL$16,A3181-1,0))</f>
        <v/>
      </c>
      <c r="F3181" s="157" t="str">
        <f t="shared" ref="F3181" ca="1" si="740">IF(SUM(E3181:E3186)=0,"",SUM(E3181:E3186))</f>
        <v/>
      </c>
      <c r="G3181" s="158" t="str">
        <f t="shared" ref="G3181" ca="1" si="741">IF(SUM(E3181:E3197)=0,"",SUM(E3181:E3197))</f>
        <v/>
      </c>
    </row>
    <row r="3182" spans="1:7" x14ac:dyDescent="0.25">
      <c r="B3182" s="159"/>
      <c r="C3182" s="67" t="str">
        <f ca="1">IF(OFFSET(Zdroj!AJ$16,A3181-1,0)=0,"",CONCATENATE("A",$A$2+1," - ",Zdroj!$AJ$15))</f>
        <v/>
      </c>
      <c r="D3182" s="65" t="str">
        <f ca="1">IF(C3182="","",CONCATENATE(OFFSET(Zdroj!AJ$16,A3181-1,0)," - ",OFFSET(Zdroj!BM$16,A3181-1,0)))</f>
        <v/>
      </c>
      <c r="E3182" s="34" t="str">
        <f ca="1">IF(C3182="","",OFFSET(Zdroj!BN$16,A3181-1,0))</f>
        <v/>
      </c>
      <c r="F3182" s="157"/>
      <c r="G3182" s="158"/>
    </row>
    <row r="3183" spans="1:7" x14ac:dyDescent="0.25">
      <c r="B3183" s="159"/>
      <c r="C3183" s="67" t="str">
        <f ca="1">IF(OFFSET(Zdroj!AK$16,A3181-1,0)=0,"",CONCATENATE("A",$A$2+2," - ",Zdroj!$AK$15))</f>
        <v/>
      </c>
      <c r="D3183" s="65" t="str">
        <f ca="1">IF(C3183="","",CONCATENATE(OFFSET(Zdroj!AK$16,A3181-1,0)," - ",OFFSET(Zdroj!BO$16,A3181-1,0)))</f>
        <v/>
      </c>
      <c r="E3183" s="34" t="str">
        <f ca="1">IF(C3183="","",OFFSET(Zdroj!BP$16,A3181-1,0))</f>
        <v/>
      </c>
      <c r="F3183" s="157"/>
      <c r="G3183" s="158"/>
    </row>
    <row r="3184" spans="1:7" x14ac:dyDescent="0.25">
      <c r="B3184" s="159"/>
      <c r="C3184" s="67" t="str">
        <f ca="1">IF(OFFSET(Zdroj!AL$16,A3181-1,0)=0,"",CONCATENATE("A",$A$2+3," - ",Zdroj!$AL$15))</f>
        <v/>
      </c>
      <c r="D3184" s="65" t="str">
        <f ca="1">IF(C3184="","",CONCATENATE(OFFSET(Zdroj!AL$16,A3181-1,0)," - ",OFFSET(Zdroj!BQ$16,A3181-1,0)))</f>
        <v/>
      </c>
      <c r="E3184" s="34" t="str">
        <f ca="1">IF(C3184="","",OFFSET(Zdroj!BR$16,A3181-1,0))</f>
        <v/>
      </c>
      <c r="F3184" s="157"/>
      <c r="G3184" s="158"/>
    </row>
    <row r="3185" spans="1:7" x14ac:dyDescent="0.25">
      <c r="B3185" s="159"/>
      <c r="C3185" s="67" t="str">
        <f ca="1">IF(OFFSET(Zdroj!AM$16,A3181-1,0)=0,"",CONCATENATE("A",$A$2+4," - ",Zdroj!$AM$15))</f>
        <v/>
      </c>
      <c r="D3185" s="65" t="str">
        <f ca="1">IF(C3185="","",CONCATENATE(OFFSET(Zdroj!AM$16,A3181-1,0)," - ",OFFSET(Zdroj!BS$16,A3181-1,0)))</f>
        <v/>
      </c>
      <c r="E3185" s="34" t="str">
        <f ca="1">IF(C3185="","",OFFSET(Zdroj!BT$16,A3181-1,0))</f>
        <v/>
      </c>
      <c r="F3185" s="157"/>
      <c r="G3185" s="158"/>
    </row>
    <row r="3186" spans="1:7" x14ac:dyDescent="0.25">
      <c r="B3186" s="159"/>
      <c r="C3186" s="67" t="str">
        <f ca="1">IF(OFFSET(Zdroj!AN$16,A3181-1,0)=0,"",CONCATENATE("A",$A$2+5," - ",Zdroj!$AN$15))</f>
        <v/>
      </c>
      <c r="D3186" s="65" t="str">
        <f ca="1">IF(C3186="","",CONCATENATE(OFFSET(Zdroj!AN$16,A3181-1,0)," - ",OFFSET(Zdroj!BU$16,A3181-1,0)))</f>
        <v/>
      </c>
      <c r="E3186" s="34" t="str">
        <f ca="1">IF(C3186="","",OFFSET(Zdroj!BV$16,A3181-1,0))</f>
        <v/>
      </c>
      <c r="F3186" s="157"/>
      <c r="G3186" s="158"/>
    </row>
    <row r="3187" spans="1:7" x14ac:dyDescent="0.25">
      <c r="B3187" s="159"/>
      <c r="C3187" s="67" t="str">
        <f ca="1">IF(OFFSET(Zdroj!AO$16,A3181-1,0)=0,"",CONCATENATE("B",$A$2," - ",Zdroj!$AO$15))</f>
        <v/>
      </c>
      <c r="D3187" s="65" t="str">
        <f ca="1">IF(C3187="","",CONCATENATE(OFFSET(Zdroj!AO$16,A3181-1,0)))</f>
        <v/>
      </c>
      <c r="E3187" s="34" t="str">
        <f ca="1">IF(C3187="","",OFFSET(Zdroj!AP$16,A3181-1,0))</f>
        <v/>
      </c>
      <c r="F3187" s="157" t="str">
        <f t="shared" ref="F3187" ca="1" si="742">IF(SUM(E3187:E3195)=0,"",SUM(E3187:E3195))</f>
        <v/>
      </c>
      <c r="G3187" s="158"/>
    </row>
    <row r="3188" spans="1:7" x14ac:dyDescent="0.25">
      <c r="B3188" s="159"/>
      <c r="C3188" s="67" t="str">
        <f ca="1">IF(OFFSET(Zdroj!AQ$16,A3181-1,0)=0,"",CONCATENATE("B",$A$2+1," - ",Zdroj!$AQ$15))</f>
        <v/>
      </c>
      <c r="D3188" s="65" t="str">
        <f ca="1">IF(C3188="","",CONCATENATE(OFFSET(Zdroj!AQ$16,A3181-1,0)))</f>
        <v/>
      </c>
      <c r="E3188" s="34" t="str">
        <f ca="1">IF(C3188="","",OFFSET(Zdroj!AR$16,A3181-1,0))</f>
        <v/>
      </c>
      <c r="F3188" s="157"/>
      <c r="G3188" s="158"/>
    </row>
    <row r="3189" spans="1:7" x14ac:dyDescent="0.25">
      <c r="B3189" s="159"/>
      <c r="C3189" s="67" t="str">
        <f ca="1">IF(OFFSET(Zdroj!AS$16,A3181-1,0)=0,"",CONCATENATE("B",$A$2+2," - ",Zdroj!$AS$15))</f>
        <v/>
      </c>
      <c r="D3189" s="65" t="str">
        <f ca="1">IF(C3189="","",CONCATENATE(OFFSET(Zdroj!AS$16,A3181-1,0)))</f>
        <v/>
      </c>
      <c r="E3189" s="34" t="str">
        <f ca="1">IF(C3189="","",OFFSET(Zdroj!AT$16,A3181-1,0))</f>
        <v/>
      </c>
      <c r="F3189" s="157"/>
      <c r="G3189" s="158"/>
    </row>
    <row r="3190" spans="1:7" x14ac:dyDescent="0.25">
      <c r="B3190" s="159"/>
      <c r="C3190" s="67" t="str">
        <f ca="1">IF(OFFSET(Zdroj!AU$16,A3181-1,0)=0,"",CONCATENATE("B",$A$2+3," - ",Zdroj!$AU$15))</f>
        <v/>
      </c>
      <c r="D3190" s="65" t="str">
        <f ca="1">IF(C3190="","",CONCATENATE(OFFSET(Zdroj!AU$16,A3181-1,0)))</f>
        <v/>
      </c>
      <c r="E3190" s="34" t="str">
        <f ca="1">IF(C3190="","",OFFSET(Zdroj!AV$16,A3181-1,0))</f>
        <v/>
      </c>
      <c r="F3190" s="157"/>
      <c r="G3190" s="158"/>
    </row>
    <row r="3191" spans="1:7" x14ac:dyDescent="0.25">
      <c r="B3191" s="159"/>
      <c r="C3191" s="67" t="str">
        <f ca="1">IF(OFFSET(Zdroj!AW$16,A3181-1,0)=0,"",CONCATENATE("B",$A$2+4," - ",Zdroj!$AW$15))</f>
        <v/>
      </c>
      <c r="D3191" s="65" t="str">
        <f ca="1">IF(C3191="","",CONCATENATE(OFFSET(Zdroj!AW$16,A3181-1,0)))</f>
        <v/>
      </c>
      <c r="E3191" s="34" t="str">
        <f ca="1">IF(C3191="","",OFFSET(Zdroj!AX$16,A3181-1,0))</f>
        <v/>
      </c>
      <c r="F3191" s="157"/>
      <c r="G3191" s="158"/>
    </row>
    <row r="3192" spans="1:7" x14ac:dyDescent="0.25">
      <c r="B3192" s="159"/>
      <c r="C3192" s="67" t="str">
        <f ca="1">IF(OFFSET(Zdroj!AY$16,A3181-1,0)=0,"",CONCATENATE("B",$A$2+5," - ",Zdroj!$AY$15))</f>
        <v/>
      </c>
      <c r="D3192" s="65" t="str">
        <f ca="1">IF(C3192="","",CONCATENATE(OFFSET(Zdroj!AY$16,A3181-1,0)))</f>
        <v/>
      </c>
      <c r="E3192" s="34" t="str">
        <f ca="1">IF(C3192="","",OFFSET(Zdroj!AZ$16,A3181-1,0))</f>
        <v/>
      </c>
      <c r="F3192" s="157"/>
      <c r="G3192" s="158"/>
    </row>
    <row r="3193" spans="1:7" x14ac:dyDescent="0.25">
      <c r="B3193" s="159"/>
      <c r="C3193" s="67" t="str">
        <f ca="1">IF(OFFSET(Zdroj!BA$16,A3181-1,0)=0,"",CONCATENATE("B",$A$2+6," - ",Zdroj!$BA$15))</f>
        <v/>
      </c>
      <c r="D3193" s="65" t="str">
        <f ca="1">IF(C3193="","",CONCATENATE(OFFSET(Zdroj!BA$16,A3181-1,0)))</f>
        <v/>
      </c>
      <c r="E3193" s="34" t="str">
        <f ca="1">IF(C3193="","",OFFSET(Zdroj!BB$16,A3181-1,0))</f>
        <v/>
      </c>
      <c r="F3193" s="157"/>
      <c r="G3193" s="158"/>
    </row>
    <row r="3194" spans="1:7" x14ac:dyDescent="0.25">
      <c r="B3194" s="159"/>
      <c r="C3194" s="67" t="str">
        <f ca="1">IF(OFFSET(Zdroj!BC$16,A3181-1,0)=0,"",CONCATENATE("B",$A$2+7," - ",Zdroj!$BC$15))</f>
        <v/>
      </c>
      <c r="D3194" s="65" t="str">
        <f ca="1">IF(C3194="","",CONCATENATE(OFFSET(Zdroj!BC$16,A3181-1,0)))</f>
        <v/>
      </c>
      <c r="E3194" s="34" t="str">
        <f ca="1">IF(C3194="","",OFFSET(Zdroj!BD$16,A3181-1,0))</f>
        <v/>
      </c>
      <c r="F3194" s="157"/>
      <c r="G3194" s="158"/>
    </row>
    <row r="3195" spans="1:7" x14ac:dyDescent="0.25">
      <c r="B3195" s="159"/>
      <c r="C3195" s="67" t="str">
        <f ca="1">IF(OFFSET(Zdroj!BE$16,A3181-1,0)=0,"",CONCATENATE("B",$A$2+8," - ",Zdroj!$BE$15))</f>
        <v/>
      </c>
      <c r="D3195" s="65" t="str">
        <f ca="1">IF(C3195="","",CONCATENATE(OFFSET(Zdroj!BE$16,A3181-1,0)))</f>
        <v/>
      </c>
      <c r="E3195" s="34" t="str">
        <f ca="1">IF(C3195="","",OFFSET(Zdroj!BF$16,A3181-1,0))</f>
        <v/>
      </c>
      <c r="F3195" s="157"/>
      <c r="G3195" s="158"/>
    </row>
    <row r="3196" spans="1:7" x14ac:dyDescent="0.25">
      <c r="B3196" s="159"/>
      <c r="C3196" s="67" t="str">
        <f ca="1">IF(OFFSET(Zdroj!BG$16,A3181-1,0)=0,"",CONCATENATE("C",$A$2," - ",Zdroj!$BG$15))</f>
        <v/>
      </c>
      <c r="D3196" s="65" t="str">
        <f ca="1">IF(C3196="","",CONCATENATE(OFFSET(Zdroj!BG$16,A3181-1,0)))</f>
        <v/>
      </c>
      <c r="E3196" s="34" t="str">
        <f ca="1">IF(C3196="","",OFFSET(Zdroj!BH$16,A3181-1,0))</f>
        <v/>
      </c>
      <c r="F3196" s="157" t="str">
        <f t="shared" ref="F3196" ca="1" si="743">IF(SUM(E3196:E3197)=0,"",SUM(E3196:E3197))</f>
        <v/>
      </c>
      <c r="G3196" s="158"/>
    </row>
    <row r="3197" spans="1:7" x14ac:dyDescent="0.25">
      <c r="B3197" s="159"/>
      <c r="C3197" s="67" t="str">
        <f ca="1">IF(OFFSET(Zdroj!BI$16,A3181-1,0)=0,"",CONCATENATE("C",$A$2+1," - ",Zdroj!$BI$15))</f>
        <v/>
      </c>
      <c r="D3197" s="65" t="str">
        <f ca="1">IF(C3197="","",CONCATENATE(OFFSET(Zdroj!BI$16,A3181-1,0)))</f>
        <v/>
      </c>
      <c r="E3197" s="34" t="str">
        <f ca="1">IF(C3197="","",OFFSET(Zdroj!BJ$16,A3181-1,0))</f>
        <v/>
      </c>
      <c r="F3197" s="157"/>
      <c r="G3197" s="158"/>
    </row>
    <row r="3198" spans="1:7" x14ac:dyDescent="0.25">
      <c r="A3198">
        <f>SUM((ROW()+15)/17)</f>
        <v>189</v>
      </c>
      <c r="B3198" s="159" t="str">
        <f ca="1">IF(OFFSET(Zdroj!$B$16,A3198-1,0)&gt;0,CONCATENATE(A3198,"
","___ ","
",OFFSET(Zdroj!$B$16,A3198-1,0)),"")</f>
        <v/>
      </c>
      <c r="C3198" s="67" t="str">
        <f ca="1">IF(OFFSET(Zdroj!AI$16,A3198-1,0)=0,"",CONCATENATE("A",$A$2," - ",Zdroj!$AI$15))</f>
        <v/>
      </c>
      <c r="D3198" s="65" t="str">
        <f ca="1">IF(C3198="","",CONCATENATE(OFFSET(Zdroj!AI$16,A3198-1,0)," - ",OFFSET(Zdroj!BK$16,A3198-1,0)))</f>
        <v/>
      </c>
      <c r="E3198" s="34" t="str">
        <f ca="1">IF(C3198="","",OFFSET(Zdroj!BL$16,A3198-1,0))</f>
        <v/>
      </c>
      <c r="F3198" s="157" t="str">
        <f t="shared" ref="F3198" ca="1" si="744">IF(SUM(E3198:E3203)=0,"",SUM(E3198:E3203))</f>
        <v/>
      </c>
      <c r="G3198" s="158" t="str">
        <f t="shared" ref="G3198" ca="1" si="745">IF(SUM(E3198:E3214)=0,"",SUM(E3198:E3214))</f>
        <v/>
      </c>
    </row>
    <row r="3199" spans="1:7" x14ac:dyDescent="0.25">
      <c r="B3199" s="159"/>
      <c r="C3199" s="67" t="str">
        <f ca="1">IF(OFFSET(Zdroj!AJ$16,A3198-1,0)=0,"",CONCATENATE("A",$A$2+1," - ",Zdroj!$AJ$15))</f>
        <v/>
      </c>
      <c r="D3199" s="65" t="str">
        <f ca="1">IF(C3199="","",CONCATENATE(OFFSET(Zdroj!AJ$16,A3198-1,0)," - ",OFFSET(Zdroj!BM$16,A3198-1,0)))</f>
        <v/>
      </c>
      <c r="E3199" s="34" t="str">
        <f ca="1">IF(C3199="","",OFFSET(Zdroj!BN$16,A3198-1,0))</f>
        <v/>
      </c>
      <c r="F3199" s="157"/>
      <c r="G3199" s="158"/>
    </row>
    <row r="3200" spans="1:7" x14ac:dyDescent="0.25">
      <c r="B3200" s="159"/>
      <c r="C3200" s="67" t="str">
        <f ca="1">IF(OFFSET(Zdroj!AK$16,A3198-1,0)=0,"",CONCATENATE("A",$A$2+2," - ",Zdroj!$AK$15))</f>
        <v/>
      </c>
      <c r="D3200" s="65" t="str">
        <f ca="1">IF(C3200="","",CONCATENATE(OFFSET(Zdroj!AK$16,A3198-1,0)," - ",OFFSET(Zdroj!BO$16,A3198-1,0)))</f>
        <v/>
      </c>
      <c r="E3200" s="34" t="str">
        <f ca="1">IF(C3200="","",OFFSET(Zdroj!BP$16,A3198-1,0))</f>
        <v/>
      </c>
      <c r="F3200" s="157"/>
      <c r="G3200" s="158"/>
    </row>
    <row r="3201" spans="1:7" x14ac:dyDescent="0.25">
      <c r="B3201" s="159"/>
      <c r="C3201" s="67" t="str">
        <f ca="1">IF(OFFSET(Zdroj!AL$16,A3198-1,0)=0,"",CONCATENATE("A",$A$2+3," - ",Zdroj!$AL$15))</f>
        <v/>
      </c>
      <c r="D3201" s="65" t="str">
        <f ca="1">IF(C3201="","",CONCATENATE(OFFSET(Zdroj!AL$16,A3198-1,0)," - ",OFFSET(Zdroj!BQ$16,A3198-1,0)))</f>
        <v/>
      </c>
      <c r="E3201" s="34" t="str">
        <f ca="1">IF(C3201="","",OFFSET(Zdroj!BR$16,A3198-1,0))</f>
        <v/>
      </c>
      <c r="F3201" s="157"/>
      <c r="G3201" s="158"/>
    </row>
    <row r="3202" spans="1:7" x14ac:dyDescent="0.25">
      <c r="B3202" s="159"/>
      <c r="C3202" s="67" t="str">
        <f ca="1">IF(OFFSET(Zdroj!AM$16,A3198-1,0)=0,"",CONCATENATE("A",$A$2+4," - ",Zdroj!$AM$15))</f>
        <v/>
      </c>
      <c r="D3202" s="65" t="str">
        <f ca="1">IF(C3202="","",CONCATENATE(OFFSET(Zdroj!AM$16,A3198-1,0)," - ",OFFSET(Zdroj!BS$16,A3198-1,0)))</f>
        <v/>
      </c>
      <c r="E3202" s="34" t="str">
        <f ca="1">IF(C3202="","",OFFSET(Zdroj!BT$16,A3198-1,0))</f>
        <v/>
      </c>
      <c r="F3202" s="157"/>
      <c r="G3202" s="158"/>
    </row>
    <row r="3203" spans="1:7" x14ac:dyDescent="0.25">
      <c r="B3203" s="159"/>
      <c r="C3203" s="67" t="str">
        <f ca="1">IF(OFFSET(Zdroj!AN$16,A3198-1,0)=0,"",CONCATENATE("A",$A$2+5," - ",Zdroj!$AN$15))</f>
        <v/>
      </c>
      <c r="D3203" s="65" t="str">
        <f ca="1">IF(C3203="","",CONCATENATE(OFFSET(Zdroj!AN$16,A3198-1,0)," - ",OFFSET(Zdroj!BU$16,A3198-1,0)))</f>
        <v/>
      </c>
      <c r="E3203" s="34" t="str">
        <f ca="1">IF(C3203="","",OFFSET(Zdroj!BV$16,A3198-1,0))</f>
        <v/>
      </c>
      <c r="F3203" s="157"/>
      <c r="G3203" s="158"/>
    </row>
    <row r="3204" spans="1:7" x14ac:dyDescent="0.25">
      <c r="B3204" s="159"/>
      <c r="C3204" s="67" t="str">
        <f ca="1">IF(OFFSET(Zdroj!AO$16,A3198-1,0)=0,"",CONCATENATE("B",$A$2," - ",Zdroj!$AO$15))</f>
        <v/>
      </c>
      <c r="D3204" s="65" t="str">
        <f ca="1">IF(C3204="","",CONCATENATE(OFFSET(Zdroj!AO$16,A3198-1,0)))</f>
        <v/>
      </c>
      <c r="E3204" s="34" t="str">
        <f ca="1">IF(C3204="","",OFFSET(Zdroj!AP$16,A3198-1,0))</f>
        <v/>
      </c>
      <c r="F3204" s="157" t="str">
        <f t="shared" ref="F3204" ca="1" si="746">IF(SUM(E3204:E3212)=0,"",SUM(E3204:E3212))</f>
        <v/>
      </c>
      <c r="G3204" s="158"/>
    </row>
    <row r="3205" spans="1:7" x14ac:dyDescent="0.25">
      <c r="B3205" s="159"/>
      <c r="C3205" s="67" t="str">
        <f ca="1">IF(OFFSET(Zdroj!AQ$16,A3198-1,0)=0,"",CONCATENATE("B",$A$2+1," - ",Zdroj!$AQ$15))</f>
        <v/>
      </c>
      <c r="D3205" s="65" t="str">
        <f ca="1">IF(C3205="","",CONCATENATE(OFFSET(Zdroj!AQ$16,A3198-1,0)))</f>
        <v/>
      </c>
      <c r="E3205" s="34" t="str">
        <f ca="1">IF(C3205="","",OFFSET(Zdroj!AR$16,A3198-1,0))</f>
        <v/>
      </c>
      <c r="F3205" s="157"/>
      <c r="G3205" s="158"/>
    </row>
    <row r="3206" spans="1:7" x14ac:dyDescent="0.25">
      <c r="B3206" s="159"/>
      <c r="C3206" s="67" t="str">
        <f ca="1">IF(OFFSET(Zdroj!AS$16,A3198-1,0)=0,"",CONCATENATE("B",$A$2+2," - ",Zdroj!$AS$15))</f>
        <v/>
      </c>
      <c r="D3206" s="65" t="str">
        <f ca="1">IF(C3206="","",CONCATENATE(OFFSET(Zdroj!AS$16,A3198-1,0)))</f>
        <v/>
      </c>
      <c r="E3206" s="34" t="str">
        <f ca="1">IF(C3206="","",OFFSET(Zdroj!AT$16,A3198-1,0))</f>
        <v/>
      </c>
      <c r="F3206" s="157"/>
      <c r="G3206" s="158"/>
    </row>
    <row r="3207" spans="1:7" x14ac:dyDescent="0.25">
      <c r="B3207" s="159"/>
      <c r="C3207" s="67" t="str">
        <f ca="1">IF(OFFSET(Zdroj!AU$16,A3198-1,0)=0,"",CONCATENATE("B",$A$2+3," - ",Zdroj!$AU$15))</f>
        <v/>
      </c>
      <c r="D3207" s="65" t="str">
        <f ca="1">IF(C3207="","",CONCATENATE(OFFSET(Zdroj!AU$16,A3198-1,0)))</f>
        <v/>
      </c>
      <c r="E3207" s="34" t="str">
        <f ca="1">IF(C3207="","",OFFSET(Zdroj!AV$16,A3198-1,0))</f>
        <v/>
      </c>
      <c r="F3207" s="157"/>
      <c r="G3207" s="158"/>
    </row>
    <row r="3208" spans="1:7" x14ac:dyDescent="0.25">
      <c r="B3208" s="159"/>
      <c r="C3208" s="67" t="str">
        <f ca="1">IF(OFFSET(Zdroj!AW$16,A3198-1,0)=0,"",CONCATENATE("B",$A$2+4," - ",Zdroj!$AW$15))</f>
        <v/>
      </c>
      <c r="D3208" s="65" t="str">
        <f ca="1">IF(C3208="","",CONCATENATE(OFFSET(Zdroj!AW$16,A3198-1,0)))</f>
        <v/>
      </c>
      <c r="E3208" s="34" t="str">
        <f ca="1">IF(C3208="","",OFFSET(Zdroj!AX$16,A3198-1,0))</f>
        <v/>
      </c>
      <c r="F3208" s="157"/>
      <c r="G3208" s="158"/>
    </row>
    <row r="3209" spans="1:7" x14ac:dyDescent="0.25">
      <c r="B3209" s="159"/>
      <c r="C3209" s="67" t="str">
        <f ca="1">IF(OFFSET(Zdroj!AY$16,A3198-1,0)=0,"",CONCATENATE("B",$A$2+5," - ",Zdroj!$AY$15))</f>
        <v/>
      </c>
      <c r="D3209" s="65" t="str">
        <f ca="1">IF(C3209="","",CONCATENATE(OFFSET(Zdroj!AY$16,A3198-1,0)))</f>
        <v/>
      </c>
      <c r="E3209" s="34" t="str">
        <f ca="1">IF(C3209="","",OFFSET(Zdroj!AZ$16,A3198-1,0))</f>
        <v/>
      </c>
      <c r="F3209" s="157"/>
      <c r="G3209" s="158"/>
    </row>
    <row r="3210" spans="1:7" x14ac:dyDescent="0.25">
      <c r="B3210" s="159"/>
      <c r="C3210" s="67" t="str">
        <f ca="1">IF(OFFSET(Zdroj!BA$16,A3198-1,0)=0,"",CONCATENATE("B",$A$2+6," - ",Zdroj!$BA$15))</f>
        <v/>
      </c>
      <c r="D3210" s="65" t="str">
        <f ca="1">IF(C3210="","",CONCATENATE(OFFSET(Zdroj!BA$16,A3198-1,0)))</f>
        <v/>
      </c>
      <c r="E3210" s="34" t="str">
        <f ca="1">IF(C3210="","",OFFSET(Zdroj!BB$16,A3198-1,0))</f>
        <v/>
      </c>
      <c r="F3210" s="157"/>
      <c r="G3210" s="158"/>
    </row>
    <row r="3211" spans="1:7" x14ac:dyDescent="0.25">
      <c r="B3211" s="159"/>
      <c r="C3211" s="67" t="str">
        <f ca="1">IF(OFFSET(Zdroj!BC$16,A3198-1,0)=0,"",CONCATENATE("B",$A$2+7," - ",Zdroj!$BC$15))</f>
        <v/>
      </c>
      <c r="D3211" s="65" t="str">
        <f ca="1">IF(C3211="","",CONCATENATE(OFFSET(Zdroj!BC$16,A3198-1,0)))</f>
        <v/>
      </c>
      <c r="E3211" s="34" t="str">
        <f ca="1">IF(C3211="","",OFFSET(Zdroj!BD$16,A3198-1,0))</f>
        <v/>
      </c>
      <c r="F3211" s="157"/>
      <c r="G3211" s="158"/>
    </row>
    <row r="3212" spans="1:7" x14ac:dyDescent="0.25">
      <c r="B3212" s="159"/>
      <c r="C3212" s="67" t="str">
        <f ca="1">IF(OFFSET(Zdroj!BE$16,A3198-1,0)=0,"",CONCATENATE("B",$A$2+8," - ",Zdroj!$BE$15))</f>
        <v/>
      </c>
      <c r="D3212" s="65" t="str">
        <f ca="1">IF(C3212="","",CONCATENATE(OFFSET(Zdroj!BE$16,A3198-1,0)))</f>
        <v/>
      </c>
      <c r="E3212" s="34" t="str">
        <f ca="1">IF(C3212="","",OFFSET(Zdroj!BF$16,A3198-1,0))</f>
        <v/>
      </c>
      <c r="F3212" s="157"/>
      <c r="G3212" s="158"/>
    </row>
    <row r="3213" spans="1:7" x14ac:dyDescent="0.25">
      <c r="B3213" s="159"/>
      <c r="C3213" s="67" t="str">
        <f ca="1">IF(OFFSET(Zdroj!BG$16,A3198-1,0)=0,"",CONCATENATE("C",$A$2," - ",Zdroj!$BG$15))</f>
        <v/>
      </c>
      <c r="D3213" s="65" t="str">
        <f ca="1">IF(C3213="","",CONCATENATE(OFFSET(Zdroj!BG$16,A3198-1,0)))</f>
        <v/>
      </c>
      <c r="E3213" s="34" t="str">
        <f ca="1">IF(C3213="","",OFFSET(Zdroj!BH$16,A3198-1,0))</f>
        <v/>
      </c>
      <c r="F3213" s="157" t="str">
        <f t="shared" ref="F3213" ca="1" si="747">IF(SUM(E3213:E3214)=0,"",SUM(E3213:E3214))</f>
        <v/>
      </c>
      <c r="G3213" s="158"/>
    </row>
    <row r="3214" spans="1:7" x14ac:dyDescent="0.25">
      <c r="B3214" s="159"/>
      <c r="C3214" s="67" t="str">
        <f ca="1">IF(OFFSET(Zdroj!BI$16,A3198-1,0)=0,"",CONCATENATE("C",$A$2+1," - ",Zdroj!$BI$15))</f>
        <v/>
      </c>
      <c r="D3214" s="65" t="str">
        <f ca="1">IF(C3214="","",CONCATENATE(OFFSET(Zdroj!BI$16,A3198-1,0)))</f>
        <v/>
      </c>
      <c r="E3214" s="34" t="str">
        <f ca="1">IF(C3214="","",OFFSET(Zdroj!BJ$16,A3198-1,0))</f>
        <v/>
      </c>
      <c r="F3214" s="157"/>
      <c r="G3214" s="158"/>
    </row>
    <row r="3215" spans="1:7" x14ac:dyDescent="0.25">
      <c r="A3215">
        <f>SUM((ROW()+15)/17)</f>
        <v>190</v>
      </c>
      <c r="B3215" s="159" t="str">
        <f ca="1">IF(OFFSET(Zdroj!$B$16,A3215-1,0)&gt;0,CONCATENATE(A3215,"
","___ ","
",OFFSET(Zdroj!$B$16,A3215-1,0)),"")</f>
        <v/>
      </c>
      <c r="C3215" s="67" t="str">
        <f ca="1">IF(OFFSET(Zdroj!AI$16,A3215-1,0)=0,"",CONCATENATE("A",$A$2," - ",Zdroj!$AI$15))</f>
        <v/>
      </c>
      <c r="D3215" s="65" t="str">
        <f ca="1">IF(C3215="","",CONCATENATE(OFFSET(Zdroj!AI$16,A3215-1,0)," - ",OFFSET(Zdroj!BK$16,A3215-1,0)))</f>
        <v/>
      </c>
      <c r="E3215" s="34" t="str">
        <f ca="1">IF(C3215="","",OFFSET(Zdroj!BL$16,A3215-1,0))</f>
        <v/>
      </c>
      <c r="F3215" s="157" t="str">
        <f t="shared" ref="F3215" ca="1" si="748">IF(SUM(E3215:E3220)=0,"",SUM(E3215:E3220))</f>
        <v/>
      </c>
      <c r="G3215" s="158" t="str">
        <f t="shared" ref="G3215" ca="1" si="749">IF(SUM(E3215:E3231)=0,"",SUM(E3215:E3231))</f>
        <v/>
      </c>
    </row>
    <row r="3216" spans="1:7" x14ac:dyDescent="0.25">
      <c r="B3216" s="159"/>
      <c r="C3216" s="67" t="str">
        <f ca="1">IF(OFFSET(Zdroj!AJ$16,A3215-1,0)=0,"",CONCATENATE("A",$A$2+1," - ",Zdroj!$AJ$15))</f>
        <v/>
      </c>
      <c r="D3216" s="65" t="str">
        <f ca="1">IF(C3216="","",CONCATENATE(OFFSET(Zdroj!AJ$16,A3215-1,0)," - ",OFFSET(Zdroj!BM$16,A3215-1,0)))</f>
        <v/>
      </c>
      <c r="E3216" s="34" t="str">
        <f ca="1">IF(C3216="","",OFFSET(Zdroj!BN$16,A3215-1,0))</f>
        <v/>
      </c>
      <c r="F3216" s="157"/>
      <c r="G3216" s="158"/>
    </row>
    <row r="3217" spans="1:7" x14ac:dyDescent="0.25">
      <c r="B3217" s="159"/>
      <c r="C3217" s="67" t="str">
        <f ca="1">IF(OFFSET(Zdroj!AK$16,A3215-1,0)=0,"",CONCATENATE("A",$A$2+2," - ",Zdroj!$AK$15))</f>
        <v/>
      </c>
      <c r="D3217" s="65" t="str">
        <f ca="1">IF(C3217="","",CONCATENATE(OFFSET(Zdroj!AK$16,A3215-1,0)," - ",OFFSET(Zdroj!BO$16,A3215-1,0)))</f>
        <v/>
      </c>
      <c r="E3217" s="34" t="str">
        <f ca="1">IF(C3217="","",OFFSET(Zdroj!BP$16,A3215-1,0))</f>
        <v/>
      </c>
      <c r="F3217" s="157"/>
      <c r="G3217" s="158"/>
    </row>
    <row r="3218" spans="1:7" x14ac:dyDescent="0.25">
      <c r="B3218" s="159"/>
      <c r="C3218" s="67" t="str">
        <f ca="1">IF(OFFSET(Zdroj!AL$16,A3215-1,0)=0,"",CONCATENATE("A",$A$2+3," - ",Zdroj!$AL$15))</f>
        <v/>
      </c>
      <c r="D3218" s="65" t="str">
        <f ca="1">IF(C3218="","",CONCATENATE(OFFSET(Zdroj!AL$16,A3215-1,0)," - ",OFFSET(Zdroj!BQ$16,A3215-1,0)))</f>
        <v/>
      </c>
      <c r="E3218" s="34" t="str">
        <f ca="1">IF(C3218="","",OFFSET(Zdroj!BR$16,A3215-1,0))</f>
        <v/>
      </c>
      <c r="F3218" s="157"/>
      <c r="G3218" s="158"/>
    </row>
    <row r="3219" spans="1:7" x14ac:dyDescent="0.25">
      <c r="B3219" s="159"/>
      <c r="C3219" s="67" t="str">
        <f ca="1">IF(OFFSET(Zdroj!AM$16,A3215-1,0)=0,"",CONCATENATE("A",$A$2+4," - ",Zdroj!$AM$15))</f>
        <v/>
      </c>
      <c r="D3219" s="65" t="str">
        <f ca="1">IF(C3219="","",CONCATENATE(OFFSET(Zdroj!AM$16,A3215-1,0)," - ",OFFSET(Zdroj!BS$16,A3215-1,0)))</f>
        <v/>
      </c>
      <c r="E3219" s="34" t="str">
        <f ca="1">IF(C3219="","",OFFSET(Zdroj!BT$16,A3215-1,0))</f>
        <v/>
      </c>
      <c r="F3219" s="157"/>
      <c r="G3219" s="158"/>
    </row>
    <row r="3220" spans="1:7" x14ac:dyDescent="0.25">
      <c r="B3220" s="159"/>
      <c r="C3220" s="67" t="str">
        <f ca="1">IF(OFFSET(Zdroj!AN$16,A3215-1,0)=0,"",CONCATENATE("A",$A$2+5," - ",Zdroj!$AN$15))</f>
        <v/>
      </c>
      <c r="D3220" s="65" t="str">
        <f ca="1">IF(C3220="","",CONCATENATE(OFFSET(Zdroj!AN$16,A3215-1,0)," - ",OFFSET(Zdroj!BU$16,A3215-1,0)))</f>
        <v/>
      </c>
      <c r="E3220" s="34" t="str">
        <f ca="1">IF(C3220="","",OFFSET(Zdroj!BV$16,A3215-1,0))</f>
        <v/>
      </c>
      <c r="F3220" s="157"/>
      <c r="G3220" s="158"/>
    </row>
    <row r="3221" spans="1:7" x14ac:dyDescent="0.25">
      <c r="B3221" s="159"/>
      <c r="C3221" s="67" t="str">
        <f ca="1">IF(OFFSET(Zdroj!AO$16,A3215-1,0)=0,"",CONCATENATE("B",$A$2," - ",Zdroj!$AO$15))</f>
        <v/>
      </c>
      <c r="D3221" s="65" t="str">
        <f ca="1">IF(C3221="","",CONCATENATE(OFFSET(Zdroj!AO$16,A3215-1,0)))</f>
        <v/>
      </c>
      <c r="E3221" s="34" t="str">
        <f ca="1">IF(C3221="","",OFFSET(Zdroj!AP$16,A3215-1,0))</f>
        <v/>
      </c>
      <c r="F3221" s="157" t="str">
        <f t="shared" ref="F3221" ca="1" si="750">IF(SUM(E3221:E3229)=0,"",SUM(E3221:E3229))</f>
        <v/>
      </c>
      <c r="G3221" s="158"/>
    </row>
    <row r="3222" spans="1:7" x14ac:dyDescent="0.25">
      <c r="B3222" s="159"/>
      <c r="C3222" s="67" t="str">
        <f ca="1">IF(OFFSET(Zdroj!AQ$16,A3215-1,0)=0,"",CONCATENATE("B",$A$2+1," - ",Zdroj!$AQ$15))</f>
        <v/>
      </c>
      <c r="D3222" s="65" t="str">
        <f ca="1">IF(C3222="","",CONCATENATE(OFFSET(Zdroj!AQ$16,A3215-1,0)))</f>
        <v/>
      </c>
      <c r="E3222" s="34" t="str">
        <f ca="1">IF(C3222="","",OFFSET(Zdroj!AR$16,A3215-1,0))</f>
        <v/>
      </c>
      <c r="F3222" s="157"/>
      <c r="G3222" s="158"/>
    </row>
    <row r="3223" spans="1:7" x14ac:dyDescent="0.25">
      <c r="B3223" s="159"/>
      <c r="C3223" s="67" t="str">
        <f ca="1">IF(OFFSET(Zdroj!AS$16,A3215-1,0)=0,"",CONCATENATE("B",$A$2+2," - ",Zdroj!$AS$15))</f>
        <v/>
      </c>
      <c r="D3223" s="65" t="str">
        <f ca="1">IF(C3223="","",CONCATENATE(OFFSET(Zdroj!AS$16,A3215-1,0)))</f>
        <v/>
      </c>
      <c r="E3223" s="34" t="str">
        <f ca="1">IF(C3223="","",OFFSET(Zdroj!AT$16,A3215-1,0))</f>
        <v/>
      </c>
      <c r="F3223" s="157"/>
      <c r="G3223" s="158"/>
    </row>
    <row r="3224" spans="1:7" x14ac:dyDescent="0.25">
      <c r="B3224" s="159"/>
      <c r="C3224" s="67" t="str">
        <f ca="1">IF(OFFSET(Zdroj!AU$16,A3215-1,0)=0,"",CONCATENATE("B",$A$2+3," - ",Zdroj!$AU$15))</f>
        <v/>
      </c>
      <c r="D3224" s="65" t="str">
        <f ca="1">IF(C3224="","",CONCATENATE(OFFSET(Zdroj!AU$16,A3215-1,0)))</f>
        <v/>
      </c>
      <c r="E3224" s="34" t="str">
        <f ca="1">IF(C3224="","",OFFSET(Zdroj!AV$16,A3215-1,0))</f>
        <v/>
      </c>
      <c r="F3224" s="157"/>
      <c r="G3224" s="158"/>
    </row>
    <row r="3225" spans="1:7" x14ac:dyDescent="0.25">
      <c r="B3225" s="159"/>
      <c r="C3225" s="67" t="str">
        <f ca="1">IF(OFFSET(Zdroj!AW$16,A3215-1,0)=0,"",CONCATENATE("B",$A$2+4," - ",Zdroj!$AW$15))</f>
        <v/>
      </c>
      <c r="D3225" s="65" t="str">
        <f ca="1">IF(C3225="","",CONCATENATE(OFFSET(Zdroj!AW$16,A3215-1,0)))</f>
        <v/>
      </c>
      <c r="E3225" s="34" t="str">
        <f ca="1">IF(C3225="","",OFFSET(Zdroj!AX$16,A3215-1,0))</f>
        <v/>
      </c>
      <c r="F3225" s="157"/>
      <c r="G3225" s="158"/>
    </row>
    <row r="3226" spans="1:7" x14ac:dyDescent="0.25">
      <c r="B3226" s="159"/>
      <c r="C3226" s="67" t="str">
        <f ca="1">IF(OFFSET(Zdroj!AY$16,A3215-1,0)=0,"",CONCATENATE("B",$A$2+5," - ",Zdroj!$AY$15))</f>
        <v/>
      </c>
      <c r="D3226" s="65" t="str">
        <f ca="1">IF(C3226="","",CONCATENATE(OFFSET(Zdroj!AY$16,A3215-1,0)))</f>
        <v/>
      </c>
      <c r="E3226" s="34" t="str">
        <f ca="1">IF(C3226="","",OFFSET(Zdroj!AZ$16,A3215-1,0))</f>
        <v/>
      </c>
      <c r="F3226" s="157"/>
      <c r="G3226" s="158"/>
    </row>
    <row r="3227" spans="1:7" x14ac:dyDescent="0.25">
      <c r="B3227" s="159"/>
      <c r="C3227" s="67" t="str">
        <f ca="1">IF(OFFSET(Zdroj!BA$16,A3215-1,0)=0,"",CONCATENATE("B",$A$2+6," - ",Zdroj!$BA$15))</f>
        <v/>
      </c>
      <c r="D3227" s="65" t="str">
        <f ca="1">IF(C3227="","",CONCATENATE(OFFSET(Zdroj!BA$16,A3215-1,0)))</f>
        <v/>
      </c>
      <c r="E3227" s="34" t="str">
        <f ca="1">IF(C3227="","",OFFSET(Zdroj!BB$16,A3215-1,0))</f>
        <v/>
      </c>
      <c r="F3227" s="157"/>
      <c r="G3227" s="158"/>
    </row>
    <row r="3228" spans="1:7" x14ac:dyDescent="0.25">
      <c r="B3228" s="159"/>
      <c r="C3228" s="67" t="str">
        <f ca="1">IF(OFFSET(Zdroj!BC$16,A3215-1,0)=0,"",CONCATENATE("B",$A$2+7," - ",Zdroj!$BC$15))</f>
        <v/>
      </c>
      <c r="D3228" s="65" t="str">
        <f ca="1">IF(C3228="","",CONCATENATE(OFFSET(Zdroj!BC$16,A3215-1,0)))</f>
        <v/>
      </c>
      <c r="E3228" s="34" t="str">
        <f ca="1">IF(C3228="","",OFFSET(Zdroj!BD$16,A3215-1,0))</f>
        <v/>
      </c>
      <c r="F3228" s="157"/>
      <c r="G3228" s="158"/>
    </row>
    <row r="3229" spans="1:7" x14ac:dyDescent="0.25">
      <c r="B3229" s="159"/>
      <c r="C3229" s="67" t="str">
        <f ca="1">IF(OFFSET(Zdroj!BE$16,A3215-1,0)=0,"",CONCATENATE("B",$A$2+8," - ",Zdroj!$BE$15))</f>
        <v/>
      </c>
      <c r="D3229" s="65" t="str">
        <f ca="1">IF(C3229="","",CONCATENATE(OFFSET(Zdroj!BE$16,A3215-1,0)))</f>
        <v/>
      </c>
      <c r="E3229" s="34" t="str">
        <f ca="1">IF(C3229="","",OFFSET(Zdroj!BF$16,A3215-1,0))</f>
        <v/>
      </c>
      <c r="F3229" s="157"/>
      <c r="G3229" s="158"/>
    </row>
    <row r="3230" spans="1:7" x14ac:dyDescent="0.25">
      <c r="B3230" s="159"/>
      <c r="C3230" s="67" t="str">
        <f ca="1">IF(OFFSET(Zdroj!BG$16,A3215-1,0)=0,"",CONCATENATE("C",$A$2," - ",Zdroj!$BG$15))</f>
        <v/>
      </c>
      <c r="D3230" s="65" t="str">
        <f ca="1">IF(C3230="","",CONCATENATE(OFFSET(Zdroj!BG$16,A3215-1,0)))</f>
        <v/>
      </c>
      <c r="E3230" s="34" t="str">
        <f ca="1">IF(C3230="","",OFFSET(Zdroj!BH$16,A3215-1,0))</f>
        <v/>
      </c>
      <c r="F3230" s="157" t="str">
        <f t="shared" ref="F3230" ca="1" si="751">IF(SUM(E3230:E3231)=0,"",SUM(E3230:E3231))</f>
        <v/>
      </c>
      <c r="G3230" s="158"/>
    </row>
    <row r="3231" spans="1:7" x14ac:dyDescent="0.25">
      <c r="B3231" s="159"/>
      <c r="C3231" s="67" t="str">
        <f ca="1">IF(OFFSET(Zdroj!BI$16,A3215-1,0)=0,"",CONCATENATE("C",$A$2+1," - ",Zdroj!$BI$15))</f>
        <v/>
      </c>
      <c r="D3231" s="65" t="str">
        <f ca="1">IF(C3231="","",CONCATENATE(OFFSET(Zdroj!BI$16,A3215-1,0)))</f>
        <v/>
      </c>
      <c r="E3231" s="34" t="str">
        <f ca="1">IF(C3231="","",OFFSET(Zdroj!BJ$16,A3215-1,0))</f>
        <v/>
      </c>
      <c r="F3231" s="157"/>
      <c r="G3231" s="158"/>
    </row>
    <row r="3232" spans="1:7" x14ac:dyDescent="0.25">
      <c r="A3232">
        <f>SUM((ROW()+15)/17)</f>
        <v>191</v>
      </c>
      <c r="B3232" s="159" t="str">
        <f ca="1">IF(OFFSET(Zdroj!$B$16,A3232-1,0)&gt;0,CONCATENATE(A3232,"
","___ ","
",OFFSET(Zdroj!$B$16,A3232-1,0)),"")</f>
        <v/>
      </c>
      <c r="C3232" s="67" t="str">
        <f ca="1">IF(OFFSET(Zdroj!AI$16,A3232-1,0)=0,"",CONCATENATE("A",$A$2," - ",Zdroj!$AI$15))</f>
        <v/>
      </c>
      <c r="D3232" s="65" t="str">
        <f ca="1">IF(C3232="","",CONCATENATE(OFFSET(Zdroj!AI$16,A3232-1,0)," - ",OFFSET(Zdroj!BK$16,A3232-1,0)))</f>
        <v/>
      </c>
      <c r="E3232" s="34" t="str">
        <f ca="1">IF(C3232="","",OFFSET(Zdroj!BL$16,A3232-1,0))</f>
        <v/>
      </c>
      <c r="F3232" s="157" t="str">
        <f t="shared" ref="F3232" ca="1" si="752">IF(SUM(E3232:E3237)=0,"",SUM(E3232:E3237))</f>
        <v/>
      </c>
      <c r="G3232" s="158" t="str">
        <f t="shared" ref="G3232" ca="1" si="753">IF(SUM(E3232:E3248)=0,"",SUM(E3232:E3248))</f>
        <v/>
      </c>
    </row>
    <row r="3233" spans="2:7" x14ac:dyDescent="0.25">
      <c r="B3233" s="159"/>
      <c r="C3233" s="67" t="str">
        <f ca="1">IF(OFFSET(Zdroj!AJ$16,A3232-1,0)=0,"",CONCATENATE("A",$A$2+1," - ",Zdroj!$AJ$15))</f>
        <v/>
      </c>
      <c r="D3233" s="65" t="str">
        <f ca="1">IF(C3233="","",CONCATENATE(OFFSET(Zdroj!AJ$16,A3232-1,0)," - ",OFFSET(Zdroj!BM$16,A3232-1,0)))</f>
        <v/>
      </c>
      <c r="E3233" s="34" t="str">
        <f ca="1">IF(C3233="","",OFFSET(Zdroj!BN$16,A3232-1,0))</f>
        <v/>
      </c>
      <c r="F3233" s="157"/>
      <c r="G3233" s="158"/>
    </row>
    <row r="3234" spans="2:7" x14ac:dyDescent="0.25">
      <c r="B3234" s="159"/>
      <c r="C3234" s="67" t="str">
        <f ca="1">IF(OFFSET(Zdroj!AK$16,A3232-1,0)=0,"",CONCATENATE("A",$A$2+2," - ",Zdroj!$AK$15))</f>
        <v/>
      </c>
      <c r="D3234" s="65" t="str">
        <f ca="1">IF(C3234="","",CONCATENATE(OFFSET(Zdroj!AK$16,A3232-1,0)," - ",OFFSET(Zdroj!BO$16,A3232-1,0)))</f>
        <v/>
      </c>
      <c r="E3234" s="34" t="str">
        <f ca="1">IF(C3234="","",OFFSET(Zdroj!BP$16,A3232-1,0))</f>
        <v/>
      </c>
      <c r="F3234" s="157"/>
      <c r="G3234" s="158"/>
    </row>
    <row r="3235" spans="2:7" x14ac:dyDescent="0.25">
      <c r="B3235" s="159"/>
      <c r="C3235" s="67" t="str">
        <f ca="1">IF(OFFSET(Zdroj!AL$16,A3232-1,0)=0,"",CONCATENATE("A",$A$2+3," - ",Zdroj!$AL$15))</f>
        <v/>
      </c>
      <c r="D3235" s="65" t="str">
        <f ca="1">IF(C3235="","",CONCATENATE(OFFSET(Zdroj!AL$16,A3232-1,0)," - ",OFFSET(Zdroj!BQ$16,A3232-1,0)))</f>
        <v/>
      </c>
      <c r="E3235" s="34" t="str">
        <f ca="1">IF(C3235="","",OFFSET(Zdroj!BR$16,A3232-1,0))</f>
        <v/>
      </c>
      <c r="F3235" s="157"/>
      <c r="G3235" s="158"/>
    </row>
    <row r="3236" spans="2:7" x14ac:dyDescent="0.25">
      <c r="B3236" s="159"/>
      <c r="C3236" s="67" t="str">
        <f ca="1">IF(OFFSET(Zdroj!AM$16,A3232-1,0)=0,"",CONCATENATE("A",$A$2+4," - ",Zdroj!$AM$15))</f>
        <v/>
      </c>
      <c r="D3236" s="65" t="str">
        <f ca="1">IF(C3236="","",CONCATENATE(OFFSET(Zdroj!AM$16,A3232-1,0)," - ",OFFSET(Zdroj!BS$16,A3232-1,0)))</f>
        <v/>
      </c>
      <c r="E3236" s="34" t="str">
        <f ca="1">IF(C3236="","",OFFSET(Zdroj!BT$16,A3232-1,0))</f>
        <v/>
      </c>
      <c r="F3236" s="157"/>
      <c r="G3236" s="158"/>
    </row>
    <row r="3237" spans="2:7" x14ac:dyDescent="0.25">
      <c r="B3237" s="159"/>
      <c r="C3237" s="67" t="str">
        <f ca="1">IF(OFFSET(Zdroj!AN$16,A3232-1,0)=0,"",CONCATENATE("A",$A$2+5," - ",Zdroj!$AN$15))</f>
        <v/>
      </c>
      <c r="D3237" s="65" t="str">
        <f ca="1">IF(C3237="","",CONCATENATE(OFFSET(Zdroj!AN$16,A3232-1,0)," - ",OFFSET(Zdroj!BU$16,A3232-1,0)))</f>
        <v/>
      </c>
      <c r="E3237" s="34" t="str">
        <f ca="1">IF(C3237="","",OFFSET(Zdroj!BV$16,A3232-1,0))</f>
        <v/>
      </c>
      <c r="F3237" s="157"/>
      <c r="G3237" s="158"/>
    </row>
    <row r="3238" spans="2:7" x14ac:dyDescent="0.25">
      <c r="B3238" s="159"/>
      <c r="C3238" s="67" t="str">
        <f ca="1">IF(OFFSET(Zdroj!AO$16,A3232-1,0)=0,"",CONCATENATE("B",$A$2," - ",Zdroj!$AO$15))</f>
        <v/>
      </c>
      <c r="D3238" s="65" t="str">
        <f ca="1">IF(C3238="","",CONCATENATE(OFFSET(Zdroj!AO$16,A3232-1,0)))</f>
        <v/>
      </c>
      <c r="E3238" s="34" t="str">
        <f ca="1">IF(C3238="","",OFFSET(Zdroj!AP$16,A3232-1,0))</f>
        <v/>
      </c>
      <c r="F3238" s="157" t="str">
        <f t="shared" ref="F3238" ca="1" si="754">IF(SUM(E3238:E3246)=0,"",SUM(E3238:E3246))</f>
        <v/>
      </c>
      <c r="G3238" s="158"/>
    </row>
    <row r="3239" spans="2:7" x14ac:dyDescent="0.25">
      <c r="B3239" s="159"/>
      <c r="C3239" s="67" t="str">
        <f ca="1">IF(OFFSET(Zdroj!AQ$16,A3232-1,0)=0,"",CONCATENATE("B",$A$2+1," - ",Zdroj!$AQ$15))</f>
        <v/>
      </c>
      <c r="D3239" s="65" t="str">
        <f ca="1">IF(C3239="","",CONCATENATE(OFFSET(Zdroj!AQ$16,A3232-1,0)))</f>
        <v/>
      </c>
      <c r="E3239" s="34" t="str">
        <f ca="1">IF(C3239="","",OFFSET(Zdroj!AR$16,A3232-1,0))</f>
        <v/>
      </c>
      <c r="F3239" s="157"/>
      <c r="G3239" s="158"/>
    </row>
    <row r="3240" spans="2:7" x14ac:dyDescent="0.25">
      <c r="B3240" s="159"/>
      <c r="C3240" s="67" t="str">
        <f ca="1">IF(OFFSET(Zdroj!AS$16,A3232-1,0)=0,"",CONCATENATE("B",$A$2+2," - ",Zdroj!$AS$15))</f>
        <v/>
      </c>
      <c r="D3240" s="65" t="str">
        <f ca="1">IF(C3240="","",CONCATENATE(OFFSET(Zdroj!AS$16,A3232-1,0)))</f>
        <v/>
      </c>
      <c r="E3240" s="34" t="str">
        <f ca="1">IF(C3240="","",OFFSET(Zdroj!AT$16,A3232-1,0))</f>
        <v/>
      </c>
      <c r="F3240" s="157"/>
      <c r="G3240" s="158"/>
    </row>
    <row r="3241" spans="2:7" x14ac:dyDescent="0.25">
      <c r="B3241" s="159"/>
      <c r="C3241" s="67" t="str">
        <f ca="1">IF(OFFSET(Zdroj!AU$16,A3232-1,0)=0,"",CONCATENATE("B",$A$2+3," - ",Zdroj!$AU$15))</f>
        <v/>
      </c>
      <c r="D3241" s="65" t="str">
        <f ca="1">IF(C3241="","",CONCATENATE(OFFSET(Zdroj!AU$16,A3232-1,0)))</f>
        <v/>
      </c>
      <c r="E3241" s="34" t="str">
        <f ca="1">IF(C3241="","",OFFSET(Zdroj!AV$16,A3232-1,0))</f>
        <v/>
      </c>
      <c r="F3241" s="157"/>
      <c r="G3241" s="158"/>
    </row>
    <row r="3242" spans="2:7" x14ac:dyDescent="0.25">
      <c r="B3242" s="159"/>
      <c r="C3242" s="67" t="str">
        <f ca="1">IF(OFFSET(Zdroj!AW$16,A3232-1,0)=0,"",CONCATENATE("B",$A$2+4," - ",Zdroj!$AW$15))</f>
        <v/>
      </c>
      <c r="D3242" s="65" t="str">
        <f ca="1">IF(C3242="","",CONCATENATE(OFFSET(Zdroj!AW$16,A3232-1,0)))</f>
        <v/>
      </c>
      <c r="E3242" s="34" t="str">
        <f ca="1">IF(C3242="","",OFFSET(Zdroj!AX$16,A3232-1,0))</f>
        <v/>
      </c>
      <c r="F3242" s="157"/>
      <c r="G3242" s="158"/>
    </row>
    <row r="3243" spans="2:7" x14ac:dyDescent="0.25">
      <c r="B3243" s="159"/>
      <c r="C3243" s="67" t="str">
        <f ca="1">IF(OFFSET(Zdroj!AY$16,A3232-1,0)=0,"",CONCATENATE("B",$A$2+5," - ",Zdroj!$AY$15))</f>
        <v/>
      </c>
      <c r="D3243" s="65" t="str">
        <f ca="1">IF(C3243="","",CONCATENATE(OFFSET(Zdroj!AY$16,A3232-1,0)))</f>
        <v/>
      </c>
      <c r="E3243" s="34" t="str">
        <f ca="1">IF(C3243="","",OFFSET(Zdroj!AZ$16,A3232-1,0))</f>
        <v/>
      </c>
      <c r="F3243" s="157"/>
      <c r="G3243" s="158"/>
    </row>
    <row r="3244" spans="2:7" x14ac:dyDescent="0.25">
      <c r="B3244" s="159"/>
      <c r="C3244" s="67" t="str">
        <f ca="1">IF(OFFSET(Zdroj!BA$16,A3232-1,0)=0,"",CONCATENATE("B",$A$2+6," - ",Zdroj!$BA$15))</f>
        <v/>
      </c>
      <c r="D3244" s="65" t="str">
        <f ca="1">IF(C3244="","",CONCATENATE(OFFSET(Zdroj!BA$16,A3232-1,0)))</f>
        <v/>
      </c>
      <c r="E3244" s="34" t="str">
        <f ca="1">IF(C3244="","",OFFSET(Zdroj!BB$16,A3232-1,0))</f>
        <v/>
      </c>
      <c r="F3244" s="157"/>
      <c r="G3244" s="158"/>
    </row>
    <row r="3245" spans="2:7" x14ac:dyDescent="0.25">
      <c r="B3245" s="159"/>
      <c r="C3245" s="67" t="str">
        <f ca="1">IF(OFFSET(Zdroj!BC$16,A3232-1,0)=0,"",CONCATENATE("B",$A$2+7," - ",Zdroj!$BC$15))</f>
        <v/>
      </c>
      <c r="D3245" s="65" t="str">
        <f ca="1">IF(C3245="","",CONCATENATE(OFFSET(Zdroj!BC$16,A3232-1,0)))</f>
        <v/>
      </c>
      <c r="E3245" s="34" t="str">
        <f ca="1">IF(C3245="","",OFFSET(Zdroj!BD$16,A3232-1,0))</f>
        <v/>
      </c>
      <c r="F3245" s="157"/>
      <c r="G3245" s="158"/>
    </row>
    <row r="3246" spans="2:7" x14ac:dyDescent="0.25">
      <c r="B3246" s="159"/>
      <c r="C3246" s="67" t="str">
        <f ca="1">IF(OFFSET(Zdroj!BE$16,A3232-1,0)=0,"",CONCATENATE("B",$A$2+8," - ",Zdroj!$BE$15))</f>
        <v/>
      </c>
      <c r="D3246" s="65" t="str">
        <f ca="1">IF(C3246="","",CONCATENATE(OFFSET(Zdroj!BE$16,A3232-1,0)))</f>
        <v/>
      </c>
      <c r="E3246" s="34" t="str">
        <f ca="1">IF(C3246="","",OFFSET(Zdroj!BF$16,A3232-1,0))</f>
        <v/>
      </c>
      <c r="F3246" s="157"/>
      <c r="G3246" s="158"/>
    </row>
    <row r="3247" spans="2:7" x14ac:dyDescent="0.25">
      <c r="B3247" s="159"/>
      <c r="C3247" s="67" t="str">
        <f ca="1">IF(OFFSET(Zdroj!BG$16,A3232-1,0)=0,"",CONCATENATE("C",$A$2," - ",Zdroj!$BG$15))</f>
        <v/>
      </c>
      <c r="D3247" s="65" t="str">
        <f ca="1">IF(C3247="","",CONCATENATE(OFFSET(Zdroj!BG$16,A3232-1,0)))</f>
        <v/>
      </c>
      <c r="E3247" s="34" t="str">
        <f ca="1">IF(C3247="","",OFFSET(Zdroj!BH$16,A3232-1,0))</f>
        <v/>
      </c>
      <c r="F3247" s="157" t="str">
        <f t="shared" ref="F3247" ca="1" si="755">IF(SUM(E3247:E3248)=0,"",SUM(E3247:E3248))</f>
        <v/>
      </c>
      <c r="G3247" s="158"/>
    </row>
    <row r="3248" spans="2:7" x14ac:dyDescent="0.25">
      <c r="B3248" s="159"/>
      <c r="C3248" s="67" t="str">
        <f ca="1">IF(OFFSET(Zdroj!BI$16,A3232-1,0)=0,"",CONCATENATE("C",$A$2+1," - ",Zdroj!$BI$15))</f>
        <v/>
      </c>
      <c r="D3248" s="65" t="str">
        <f ca="1">IF(C3248="","",CONCATENATE(OFFSET(Zdroj!BI$16,A3232-1,0)))</f>
        <v/>
      </c>
      <c r="E3248" s="34" t="str">
        <f ca="1">IF(C3248="","",OFFSET(Zdroj!BJ$16,A3232-1,0))</f>
        <v/>
      </c>
      <c r="F3248" s="157"/>
      <c r="G3248" s="158"/>
    </row>
    <row r="3249" spans="1:7" x14ac:dyDescent="0.25">
      <c r="A3249">
        <f>SUM((ROW()+15)/17)</f>
        <v>192</v>
      </c>
      <c r="B3249" s="159" t="str">
        <f ca="1">IF(OFFSET(Zdroj!$B$16,A3249-1,0)&gt;0,CONCATENATE(A3249,"
","___ ","
",OFFSET(Zdroj!$B$16,A3249-1,0)),"")</f>
        <v/>
      </c>
      <c r="C3249" s="67" t="str">
        <f ca="1">IF(OFFSET(Zdroj!AI$16,A3249-1,0)=0,"",CONCATENATE("A",$A$2," - ",Zdroj!$AI$15))</f>
        <v/>
      </c>
      <c r="D3249" s="65" t="str">
        <f ca="1">IF(C3249="","",CONCATENATE(OFFSET(Zdroj!AI$16,A3249-1,0)," - ",OFFSET(Zdroj!BK$16,A3249-1,0)))</f>
        <v/>
      </c>
      <c r="E3249" s="34" t="str">
        <f ca="1">IF(C3249="","",OFFSET(Zdroj!BL$16,A3249-1,0))</f>
        <v/>
      </c>
      <c r="F3249" s="157" t="str">
        <f t="shared" ref="F3249" ca="1" si="756">IF(SUM(E3249:E3254)=0,"",SUM(E3249:E3254))</f>
        <v/>
      </c>
      <c r="G3249" s="158" t="str">
        <f t="shared" ref="G3249" ca="1" si="757">IF(SUM(E3249:E3265)=0,"",SUM(E3249:E3265))</f>
        <v/>
      </c>
    </row>
    <row r="3250" spans="1:7" x14ac:dyDescent="0.25">
      <c r="B3250" s="159"/>
      <c r="C3250" s="67" t="str">
        <f ca="1">IF(OFFSET(Zdroj!AJ$16,A3249-1,0)=0,"",CONCATENATE("A",$A$2+1," - ",Zdroj!$AJ$15))</f>
        <v/>
      </c>
      <c r="D3250" s="65" t="str">
        <f ca="1">IF(C3250="","",CONCATENATE(OFFSET(Zdroj!AJ$16,A3249-1,0)," - ",OFFSET(Zdroj!BM$16,A3249-1,0)))</f>
        <v/>
      </c>
      <c r="E3250" s="34" t="str">
        <f ca="1">IF(C3250="","",OFFSET(Zdroj!BN$16,A3249-1,0))</f>
        <v/>
      </c>
      <c r="F3250" s="157"/>
      <c r="G3250" s="158"/>
    </row>
    <row r="3251" spans="1:7" x14ac:dyDescent="0.25">
      <c r="B3251" s="159"/>
      <c r="C3251" s="67" t="str">
        <f ca="1">IF(OFFSET(Zdroj!AK$16,A3249-1,0)=0,"",CONCATENATE("A",$A$2+2," - ",Zdroj!$AK$15))</f>
        <v/>
      </c>
      <c r="D3251" s="65" t="str">
        <f ca="1">IF(C3251="","",CONCATENATE(OFFSET(Zdroj!AK$16,A3249-1,0)," - ",OFFSET(Zdroj!BO$16,A3249-1,0)))</f>
        <v/>
      </c>
      <c r="E3251" s="34" t="str">
        <f ca="1">IF(C3251="","",OFFSET(Zdroj!BP$16,A3249-1,0))</f>
        <v/>
      </c>
      <c r="F3251" s="157"/>
      <c r="G3251" s="158"/>
    </row>
    <row r="3252" spans="1:7" x14ac:dyDescent="0.25">
      <c r="B3252" s="159"/>
      <c r="C3252" s="67" t="str">
        <f ca="1">IF(OFFSET(Zdroj!AL$16,A3249-1,0)=0,"",CONCATENATE("A",$A$2+3," - ",Zdroj!$AL$15))</f>
        <v/>
      </c>
      <c r="D3252" s="65" t="str">
        <f ca="1">IF(C3252="","",CONCATENATE(OFFSET(Zdroj!AL$16,A3249-1,0)," - ",OFFSET(Zdroj!BQ$16,A3249-1,0)))</f>
        <v/>
      </c>
      <c r="E3252" s="34" t="str">
        <f ca="1">IF(C3252="","",OFFSET(Zdroj!BR$16,A3249-1,0))</f>
        <v/>
      </c>
      <c r="F3252" s="157"/>
      <c r="G3252" s="158"/>
    </row>
    <row r="3253" spans="1:7" x14ac:dyDescent="0.25">
      <c r="B3253" s="159"/>
      <c r="C3253" s="67" t="str">
        <f ca="1">IF(OFFSET(Zdroj!AM$16,A3249-1,0)=0,"",CONCATENATE("A",$A$2+4," - ",Zdroj!$AM$15))</f>
        <v/>
      </c>
      <c r="D3253" s="65" t="str">
        <f ca="1">IF(C3253="","",CONCATENATE(OFFSET(Zdroj!AM$16,A3249-1,0)," - ",OFFSET(Zdroj!BS$16,A3249-1,0)))</f>
        <v/>
      </c>
      <c r="E3253" s="34" t="str">
        <f ca="1">IF(C3253="","",OFFSET(Zdroj!BT$16,A3249-1,0))</f>
        <v/>
      </c>
      <c r="F3253" s="157"/>
      <c r="G3253" s="158"/>
    </row>
    <row r="3254" spans="1:7" x14ac:dyDescent="0.25">
      <c r="B3254" s="159"/>
      <c r="C3254" s="67" t="str">
        <f ca="1">IF(OFFSET(Zdroj!AN$16,A3249-1,0)=0,"",CONCATENATE("A",$A$2+5," - ",Zdroj!$AN$15))</f>
        <v/>
      </c>
      <c r="D3254" s="65" t="str">
        <f ca="1">IF(C3254="","",CONCATENATE(OFFSET(Zdroj!AN$16,A3249-1,0)," - ",OFFSET(Zdroj!BU$16,A3249-1,0)))</f>
        <v/>
      </c>
      <c r="E3254" s="34" t="str">
        <f ca="1">IF(C3254="","",OFFSET(Zdroj!BV$16,A3249-1,0))</f>
        <v/>
      </c>
      <c r="F3254" s="157"/>
      <c r="G3254" s="158"/>
    </row>
    <row r="3255" spans="1:7" x14ac:dyDescent="0.25">
      <c r="B3255" s="159"/>
      <c r="C3255" s="67" t="str">
        <f ca="1">IF(OFFSET(Zdroj!AO$16,A3249-1,0)=0,"",CONCATENATE("B",$A$2," - ",Zdroj!$AO$15))</f>
        <v/>
      </c>
      <c r="D3255" s="65" t="str">
        <f ca="1">IF(C3255="","",CONCATENATE(OFFSET(Zdroj!AO$16,A3249-1,0)))</f>
        <v/>
      </c>
      <c r="E3255" s="34" t="str">
        <f ca="1">IF(C3255="","",OFFSET(Zdroj!AP$16,A3249-1,0))</f>
        <v/>
      </c>
      <c r="F3255" s="157" t="str">
        <f t="shared" ref="F3255" ca="1" si="758">IF(SUM(E3255:E3263)=0,"",SUM(E3255:E3263))</f>
        <v/>
      </c>
      <c r="G3255" s="158"/>
    </row>
    <row r="3256" spans="1:7" x14ac:dyDescent="0.25">
      <c r="B3256" s="159"/>
      <c r="C3256" s="67" t="str">
        <f ca="1">IF(OFFSET(Zdroj!AQ$16,A3249-1,0)=0,"",CONCATENATE("B",$A$2+1," - ",Zdroj!$AQ$15))</f>
        <v/>
      </c>
      <c r="D3256" s="65" t="str">
        <f ca="1">IF(C3256="","",CONCATENATE(OFFSET(Zdroj!AQ$16,A3249-1,0)))</f>
        <v/>
      </c>
      <c r="E3256" s="34" t="str">
        <f ca="1">IF(C3256="","",OFFSET(Zdroj!AR$16,A3249-1,0))</f>
        <v/>
      </c>
      <c r="F3256" s="157"/>
      <c r="G3256" s="158"/>
    </row>
    <row r="3257" spans="1:7" x14ac:dyDescent="0.25">
      <c r="B3257" s="159"/>
      <c r="C3257" s="67" t="str">
        <f ca="1">IF(OFFSET(Zdroj!AS$16,A3249-1,0)=0,"",CONCATENATE("B",$A$2+2," - ",Zdroj!$AS$15))</f>
        <v/>
      </c>
      <c r="D3257" s="65" t="str">
        <f ca="1">IF(C3257="","",CONCATENATE(OFFSET(Zdroj!AS$16,A3249-1,0)))</f>
        <v/>
      </c>
      <c r="E3257" s="34" t="str">
        <f ca="1">IF(C3257="","",OFFSET(Zdroj!AT$16,A3249-1,0))</f>
        <v/>
      </c>
      <c r="F3257" s="157"/>
      <c r="G3257" s="158"/>
    </row>
    <row r="3258" spans="1:7" x14ac:dyDescent="0.25">
      <c r="B3258" s="159"/>
      <c r="C3258" s="67" t="str">
        <f ca="1">IF(OFFSET(Zdroj!AU$16,A3249-1,0)=0,"",CONCATENATE("B",$A$2+3," - ",Zdroj!$AU$15))</f>
        <v/>
      </c>
      <c r="D3258" s="65" t="str">
        <f ca="1">IF(C3258="","",CONCATENATE(OFFSET(Zdroj!AU$16,A3249-1,0)))</f>
        <v/>
      </c>
      <c r="E3258" s="34" t="str">
        <f ca="1">IF(C3258="","",OFFSET(Zdroj!AV$16,A3249-1,0))</f>
        <v/>
      </c>
      <c r="F3258" s="157"/>
      <c r="G3258" s="158"/>
    </row>
    <row r="3259" spans="1:7" x14ac:dyDescent="0.25">
      <c r="B3259" s="159"/>
      <c r="C3259" s="67" t="str">
        <f ca="1">IF(OFFSET(Zdroj!AW$16,A3249-1,0)=0,"",CONCATENATE("B",$A$2+4," - ",Zdroj!$AW$15))</f>
        <v/>
      </c>
      <c r="D3259" s="65" t="str">
        <f ca="1">IF(C3259="","",CONCATENATE(OFFSET(Zdroj!AW$16,A3249-1,0)))</f>
        <v/>
      </c>
      <c r="E3259" s="34" t="str">
        <f ca="1">IF(C3259="","",OFFSET(Zdroj!AX$16,A3249-1,0))</f>
        <v/>
      </c>
      <c r="F3259" s="157"/>
      <c r="G3259" s="158"/>
    </row>
    <row r="3260" spans="1:7" x14ac:dyDescent="0.25">
      <c r="B3260" s="159"/>
      <c r="C3260" s="67" t="str">
        <f ca="1">IF(OFFSET(Zdroj!AY$16,A3249-1,0)=0,"",CONCATENATE("B",$A$2+5," - ",Zdroj!$AY$15))</f>
        <v/>
      </c>
      <c r="D3260" s="65" t="str">
        <f ca="1">IF(C3260="","",CONCATENATE(OFFSET(Zdroj!AY$16,A3249-1,0)))</f>
        <v/>
      </c>
      <c r="E3260" s="34" t="str">
        <f ca="1">IF(C3260="","",OFFSET(Zdroj!AZ$16,A3249-1,0))</f>
        <v/>
      </c>
      <c r="F3260" s="157"/>
      <c r="G3260" s="158"/>
    </row>
    <row r="3261" spans="1:7" x14ac:dyDescent="0.25">
      <c r="B3261" s="159"/>
      <c r="C3261" s="67" t="str">
        <f ca="1">IF(OFFSET(Zdroj!BA$16,A3249-1,0)=0,"",CONCATENATE("B",$A$2+6," - ",Zdroj!$BA$15))</f>
        <v/>
      </c>
      <c r="D3261" s="65" t="str">
        <f ca="1">IF(C3261="","",CONCATENATE(OFFSET(Zdroj!BA$16,A3249-1,0)))</f>
        <v/>
      </c>
      <c r="E3261" s="34" t="str">
        <f ca="1">IF(C3261="","",OFFSET(Zdroj!BB$16,A3249-1,0))</f>
        <v/>
      </c>
      <c r="F3261" s="157"/>
      <c r="G3261" s="158"/>
    </row>
    <row r="3262" spans="1:7" x14ac:dyDescent="0.25">
      <c r="B3262" s="159"/>
      <c r="C3262" s="67" t="str">
        <f ca="1">IF(OFFSET(Zdroj!BC$16,A3249-1,0)=0,"",CONCATENATE("B",$A$2+7," - ",Zdroj!$BC$15))</f>
        <v/>
      </c>
      <c r="D3262" s="65" t="str">
        <f ca="1">IF(C3262="","",CONCATENATE(OFFSET(Zdroj!BC$16,A3249-1,0)))</f>
        <v/>
      </c>
      <c r="E3262" s="34" t="str">
        <f ca="1">IF(C3262="","",OFFSET(Zdroj!BD$16,A3249-1,0))</f>
        <v/>
      </c>
      <c r="F3262" s="157"/>
      <c r="G3262" s="158"/>
    </row>
    <row r="3263" spans="1:7" x14ac:dyDescent="0.25">
      <c r="B3263" s="159"/>
      <c r="C3263" s="67" t="str">
        <f ca="1">IF(OFFSET(Zdroj!BE$16,A3249-1,0)=0,"",CONCATENATE("B",$A$2+8," - ",Zdroj!$BE$15))</f>
        <v/>
      </c>
      <c r="D3263" s="65" t="str">
        <f ca="1">IF(C3263="","",CONCATENATE(OFFSET(Zdroj!BE$16,A3249-1,0)))</f>
        <v/>
      </c>
      <c r="E3263" s="34" t="str">
        <f ca="1">IF(C3263="","",OFFSET(Zdroj!BF$16,A3249-1,0))</f>
        <v/>
      </c>
      <c r="F3263" s="157"/>
      <c r="G3263" s="158"/>
    </row>
    <row r="3264" spans="1:7" x14ac:dyDescent="0.25">
      <c r="B3264" s="159"/>
      <c r="C3264" s="67" t="str">
        <f ca="1">IF(OFFSET(Zdroj!BG$16,A3249-1,0)=0,"",CONCATENATE("C",$A$2," - ",Zdroj!$BG$15))</f>
        <v/>
      </c>
      <c r="D3264" s="65" t="str">
        <f ca="1">IF(C3264="","",CONCATENATE(OFFSET(Zdroj!BG$16,A3249-1,0)))</f>
        <v/>
      </c>
      <c r="E3264" s="34" t="str">
        <f ca="1">IF(C3264="","",OFFSET(Zdroj!BH$16,A3249-1,0))</f>
        <v/>
      </c>
      <c r="F3264" s="157" t="str">
        <f t="shared" ref="F3264" ca="1" si="759">IF(SUM(E3264:E3265)=0,"",SUM(E3264:E3265))</f>
        <v/>
      </c>
      <c r="G3264" s="158"/>
    </row>
    <row r="3265" spans="1:7" x14ac:dyDescent="0.25">
      <c r="B3265" s="159"/>
      <c r="C3265" s="67" t="str">
        <f ca="1">IF(OFFSET(Zdroj!BI$16,A3249-1,0)=0,"",CONCATENATE("C",$A$2+1," - ",Zdroj!$BI$15))</f>
        <v/>
      </c>
      <c r="D3265" s="65" t="str">
        <f ca="1">IF(C3265="","",CONCATENATE(OFFSET(Zdroj!BI$16,A3249-1,0)))</f>
        <v/>
      </c>
      <c r="E3265" s="34" t="str">
        <f ca="1">IF(C3265="","",OFFSET(Zdroj!BJ$16,A3249-1,0))</f>
        <v/>
      </c>
      <c r="F3265" s="157"/>
      <c r="G3265" s="158"/>
    </row>
    <row r="3266" spans="1:7" x14ac:dyDescent="0.25">
      <c r="A3266">
        <f>SUM((ROW()+15)/17)</f>
        <v>193</v>
      </c>
      <c r="B3266" s="159" t="str">
        <f ca="1">IF(OFFSET(Zdroj!$B$16,A3266-1,0)&gt;0,CONCATENATE(A3266,"
","___ ","
",OFFSET(Zdroj!$B$16,A3266-1,0)),"")</f>
        <v/>
      </c>
      <c r="C3266" s="67" t="str">
        <f ca="1">IF(OFFSET(Zdroj!AI$16,A3266-1,0)=0,"",CONCATENATE("A",$A$2," - ",Zdroj!$AI$15))</f>
        <v/>
      </c>
      <c r="D3266" s="65" t="str">
        <f ca="1">IF(C3266="","",CONCATENATE(OFFSET(Zdroj!AI$16,A3266-1,0)," - ",OFFSET(Zdroj!BK$16,A3266-1,0)))</f>
        <v/>
      </c>
      <c r="E3266" s="34" t="str">
        <f ca="1">IF(C3266="","",OFFSET(Zdroj!BL$16,A3266-1,0))</f>
        <v/>
      </c>
      <c r="F3266" s="157" t="str">
        <f t="shared" ref="F3266" ca="1" si="760">IF(SUM(E3266:E3271)=0,"",SUM(E3266:E3271))</f>
        <v/>
      </c>
      <c r="G3266" s="158" t="str">
        <f t="shared" ref="G3266" ca="1" si="761">IF(SUM(E3266:E3282)=0,"",SUM(E3266:E3282))</f>
        <v/>
      </c>
    </row>
    <row r="3267" spans="1:7" x14ac:dyDescent="0.25">
      <c r="B3267" s="159"/>
      <c r="C3267" s="67" t="str">
        <f ca="1">IF(OFFSET(Zdroj!AJ$16,A3266-1,0)=0,"",CONCATENATE("A",$A$2+1," - ",Zdroj!$AJ$15))</f>
        <v/>
      </c>
      <c r="D3267" s="65" t="str">
        <f ca="1">IF(C3267="","",CONCATENATE(OFFSET(Zdroj!AJ$16,A3266-1,0)," - ",OFFSET(Zdroj!BM$16,A3266-1,0)))</f>
        <v/>
      </c>
      <c r="E3267" s="34" t="str">
        <f ca="1">IF(C3267="","",OFFSET(Zdroj!BN$16,A3266-1,0))</f>
        <v/>
      </c>
      <c r="F3267" s="157"/>
      <c r="G3267" s="158"/>
    </row>
    <row r="3268" spans="1:7" x14ac:dyDescent="0.25">
      <c r="B3268" s="159"/>
      <c r="C3268" s="67" t="str">
        <f ca="1">IF(OFFSET(Zdroj!AK$16,A3266-1,0)=0,"",CONCATENATE("A",$A$2+2," - ",Zdroj!$AK$15))</f>
        <v/>
      </c>
      <c r="D3268" s="65" t="str">
        <f ca="1">IF(C3268="","",CONCATENATE(OFFSET(Zdroj!AK$16,A3266-1,0)," - ",OFFSET(Zdroj!BO$16,A3266-1,0)))</f>
        <v/>
      </c>
      <c r="E3268" s="34" t="str">
        <f ca="1">IF(C3268="","",OFFSET(Zdroj!BP$16,A3266-1,0))</f>
        <v/>
      </c>
      <c r="F3268" s="157"/>
      <c r="G3268" s="158"/>
    </row>
    <row r="3269" spans="1:7" x14ac:dyDescent="0.25">
      <c r="B3269" s="159"/>
      <c r="C3269" s="67" t="str">
        <f ca="1">IF(OFFSET(Zdroj!AL$16,A3266-1,0)=0,"",CONCATENATE("A",$A$2+3," - ",Zdroj!$AL$15))</f>
        <v/>
      </c>
      <c r="D3269" s="65" t="str">
        <f ca="1">IF(C3269="","",CONCATENATE(OFFSET(Zdroj!AL$16,A3266-1,0)," - ",OFFSET(Zdroj!BQ$16,A3266-1,0)))</f>
        <v/>
      </c>
      <c r="E3269" s="34" t="str">
        <f ca="1">IF(C3269="","",OFFSET(Zdroj!BR$16,A3266-1,0))</f>
        <v/>
      </c>
      <c r="F3269" s="157"/>
      <c r="G3269" s="158"/>
    </row>
    <row r="3270" spans="1:7" x14ac:dyDescent="0.25">
      <c r="B3270" s="159"/>
      <c r="C3270" s="67" t="str">
        <f ca="1">IF(OFFSET(Zdroj!AM$16,A3266-1,0)=0,"",CONCATENATE("A",$A$2+4," - ",Zdroj!$AM$15))</f>
        <v/>
      </c>
      <c r="D3270" s="65" t="str">
        <f ca="1">IF(C3270="","",CONCATENATE(OFFSET(Zdroj!AM$16,A3266-1,0)," - ",OFFSET(Zdroj!BS$16,A3266-1,0)))</f>
        <v/>
      </c>
      <c r="E3270" s="34" t="str">
        <f ca="1">IF(C3270="","",OFFSET(Zdroj!BT$16,A3266-1,0))</f>
        <v/>
      </c>
      <c r="F3270" s="157"/>
      <c r="G3270" s="158"/>
    </row>
    <row r="3271" spans="1:7" x14ac:dyDescent="0.25">
      <c r="B3271" s="159"/>
      <c r="C3271" s="67" t="str">
        <f ca="1">IF(OFFSET(Zdroj!AN$16,A3266-1,0)=0,"",CONCATENATE("A",$A$2+5," - ",Zdroj!$AN$15))</f>
        <v/>
      </c>
      <c r="D3271" s="65" t="str">
        <f ca="1">IF(C3271="","",CONCATENATE(OFFSET(Zdroj!AN$16,A3266-1,0)," - ",OFFSET(Zdroj!BU$16,A3266-1,0)))</f>
        <v/>
      </c>
      <c r="E3271" s="34" t="str">
        <f ca="1">IF(C3271="","",OFFSET(Zdroj!BV$16,A3266-1,0))</f>
        <v/>
      </c>
      <c r="F3271" s="157"/>
      <c r="G3271" s="158"/>
    </row>
    <row r="3272" spans="1:7" x14ac:dyDescent="0.25">
      <c r="B3272" s="159"/>
      <c r="C3272" s="67" t="str">
        <f ca="1">IF(OFFSET(Zdroj!AO$16,A3266-1,0)=0,"",CONCATENATE("B",$A$2," - ",Zdroj!$AO$15))</f>
        <v/>
      </c>
      <c r="D3272" s="65" t="str">
        <f ca="1">IF(C3272="","",CONCATENATE(OFFSET(Zdroj!AO$16,A3266-1,0)))</f>
        <v/>
      </c>
      <c r="E3272" s="34" t="str">
        <f ca="1">IF(C3272="","",OFFSET(Zdroj!AP$16,A3266-1,0))</f>
        <v/>
      </c>
      <c r="F3272" s="157" t="str">
        <f t="shared" ref="F3272" ca="1" si="762">IF(SUM(E3272:E3280)=0,"",SUM(E3272:E3280))</f>
        <v/>
      </c>
      <c r="G3272" s="158"/>
    </row>
    <row r="3273" spans="1:7" x14ac:dyDescent="0.25">
      <c r="B3273" s="159"/>
      <c r="C3273" s="67" t="str">
        <f ca="1">IF(OFFSET(Zdroj!AQ$16,A3266-1,0)=0,"",CONCATENATE("B",$A$2+1," - ",Zdroj!$AQ$15))</f>
        <v/>
      </c>
      <c r="D3273" s="65" t="str">
        <f ca="1">IF(C3273="","",CONCATENATE(OFFSET(Zdroj!AQ$16,A3266-1,0)))</f>
        <v/>
      </c>
      <c r="E3273" s="34" t="str">
        <f ca="1">IF(C3273="","",OFFSET(Zdroj!AR$16,A3266-1,0))</f>
        <v/>
      </c>
      <c r="F3273" s="157"/>
      <c r="G3273" s="158"/>
    </row>
    <row r="3274" spans="1:7" x14ac:dyDescent="0.25">
      <c r="B3274" s="159"/>
      <c r="C3274" s="67" t="str">
        <f ca="1">IF(OFFSET(Zdroj!AS$16,A3266-1,0)=0,"",CONCATENATE("B",$A$2+2," - ",Zdroj!$AS$15))</f>
        <v/>
      </c>
      <c r="D3274" s="65" t="str">
        <f ca="1">IF(C3274="","",CONCATENATE(OFFSET(Zdroj!AS$16,A3266-1,0)))</f>
        <v/>
      </c>
      <c r="E3274" s="34" t="str">
        <f ca="1">IF(C3274="","",OFFSET(Zdroj!AT$16,A3266-1,0))</f>
        <v/>
      </c>
      <c r="F3274" s="157"/>
      <c r="G3274" s="158"/>
    </row>
    <row r="3275" spans="1:7" x14ac:dyDescent="0.25">
      <c r="B3275" s="159"/>
      <c r="C3275" s="67" t="str">
        <f ca="1">IF(OFFSET(Zdroj!AU$16,A3266-1,0)=0,"",CONCATENATE("B",$A$2+3," - ",Zdroj!$AU$15))</f>
        <v/>
      </c>
      <c r="D3275" s="65" t="str">
        <f ca="1">IF(C3275="","",CONCATENATE(OFFSET(Zdroj!AU$16,A3266-1,0)))</f>
        <v/>
      </c>
      <c r="E3275" s="34" t="str">
        <f ca="1">IF(C3275="","",OFFSET(Zdroj!AV$16,A3266-1,0))</f>
        <v/>
      </c>
      <c r="F3275" s="157"/>
      <c r="G3275" s="158"/>
    </row>
    <row r="3276" spans="1:7" x14ac:dyDescent="0.25">
      <c r="B3276" s="159"/>
      <c r="C3276" s="67" t="str">
        <f ca="1">IF(OFFSET(Zdroj!AW$16,A3266-1,0)=0,"",CONCATENATE("B",$A$2+4," - ",Zdroj!$AW$15))</f>
        <v/>
      </c>
      <c r="D3276" s="65" t="str">
        <f ca="1">IF(C3276="","",CONCATENATE(OFFSET(Zdroj!AW$16,A3266-1,0)))</f>
        <v/>
      </c>
      <c r="E3276" s="34" t="str">
        <f ca="1">IF(C3276="","",OFFSET(Zdroj!AX$16,A3266-1,0))</f>
        <v/>
      </c>
      <c r="F3276" s="157"/>
      <c r="G3276" s="158"/>
    </row>
    <row r="3277" spans="1:7" x14ac:dyDescent="0.25">
      <c r="B3277" s="159"/>
      <c r="C3277" s="67" t="str">
        <f ca="1">IF(OFFSET(Zdroj!AY$16,A3266-1,0)=0,"",CONCATENATE("B",$A$2+5," - ",Zdroj!$AY$15))</f>
        <v/>
      </c>
      <c r="D3277" s="65" t="str">
        <f ca="1">IF(C3277="","",CONCATENATE(OFFSET(Zdroj!AY$16,A3266-1,0)))</f>
        <v/>
      </c>
      <c r="E3277" s="34" t="str">
        <f ca="1">IF(C3277="","",OFFSET(Zdroj!AZ$16,A3266-1,0))</f>
        <v/>
      </c>
      <c r="F3277" s="157"/>
      <c r="G3277" s="158"/>
    </row>
    <row r="3278" spans="1:7" x14ac:dyDescent="0.25">
      <c r="B3278" s="159"/>
      <c r="C3278" s="67" t="str">
        <f ca="1">IF(OFFSET(Zdroj!BA$16,A3266-1,0)=0,"",CONCATENATE("B",$A$2+6," - ",Zdroj!$BA$15))</f>
        <v/>
      </c>
      <c r="D3278" s="65" t="str">
        <f ca="1">IF(C3278="","",CONCATENATE(OFFSET(Zdroj!BA$16,A3266-1,0)))</f>
        <v/>
      </c>
      <c r="E3278" s="34" t="str">
        <f ca="1">IF(C3278="","",OFFSET(Zdroj!BB$16,A3266-1,0))</f>
        <v/>
      </c>
      <c r="F3278" s="157"/>
      <c r="G3278" s="158"/>
    </row>
    <row r="3279" spans="1:7" x14ac:dyDescent="0.25">
      <c r="B3279" s="159"/>
      <c r="C3279" s="67" t="str">
        <f ca="1">IF(OFFSET(Zdroj!BC$16,A3266-1,0)=0,"",CONCATENATE("B",$A$2+7," - ",Zdroj!$BC$15))</f>
        <v/>
      </c>
      <c r="D3279" s="65" t="str">
        <f ca="1">IF(C3279="","",CONCATENATE(OFFSET(Zdroj!BC$16,A3266-1,0)))</f>
        <v/>
      </c>
      <c r="E3279" s="34" t="str">
        <f ca="1">IF(C3279="","",OFFSET(Zdroj!BD$16,A3266-1,0))</f>
        <v/>
      </c>
      <c r="F3279" s="157"/>
      <c r="G3279" s="158"/>
    </row>
    <row r="3280" spans="1:7" x14ac:dyDescent="0.25">
      <c r="B3280" s="159"/>
      <c r="C3280" s="67" t="str">
        <f ca="1">IF(OFFSET(Zdroj!BE$16,A3266-1,0)=0,"",CONCATENATE("B",$A$2+8," - ",Zdroj!$BE$15))</f>
        <v/>
      </c>
      <c r="D3280" s="65" t="str">
        <f ca="1">IF(C3280="","",CONCATENATE(OFFSET(Zdroj!BE$16,A3266-1,0)))</f>
        <v/>
      </c>
      <c r="E3280" s="34" t="str">
        <f ca="1">IF(C3280="","",OFFSET(Zdroj!BF$16,A3266-1,0))</f>
        <v/>
      </c>
      <c r="F3280" s="157"/>
      <c r="G3280" s="158"/>
    </row>
    <row r="3281" spans="1:7" x14ac:dyDescent="0.25">
      <c r="B3281" s="159"/>
      <c r="C3281" s="67" t="str">
        <f ca="1">IF(OFFSET(Zdroj!BG$16,A3266-1,0)=0,"",CONCATENATE("C",$A$2," - ",Zdroj!$BG$15))</f>
        <v/>
      </c>
      <c r="D3281" s="65" t="str">
        <f ca="1">IF(C3281="","",CONCATENATE(OFFSET(Zdroj!BG$16,A3266-1,0)))</f>
        <v/>
      </c>
      <c r="E3281" s="34" t="str">
        <f ca="1">IF(C3281="","",OFFSET(Zdroj!BH$16,A3266-1,0))</f>
        <v/>
      </c>
      <c r="F3281" s="157" t="str">
        <f t="shared" ref="F3281" ca="1" si="763">IF(SUM(E3281:E3282)=0,"",SUM(E3281:E3282))</f>
        <v/>
      </c>
      <c r="G3281" s="158"/>
    </row>
    <row r="3282" spans="1:7" x14ac:dyDescent="0.25">
      <c r="B3282" s="159"/>
      <c r="C3282" s="67" t="str">
        <f ca="1">IF(OFFSET(Zdroj!BI$16,A3266-1,0)=0,"",CONCATENATE("C",$A$2+1," - ",Zdroj!$BI$15))</f>
        <v/>
      </c>
      <c r="D3282" s="65" t="str">
        <f ca="1">IF(C3282="","",CONCATENATE(OFFSET(Zdroj!BI$16,A3266-1,0)))</f>
        <v/>
      </c>
      <c r="E3282" s="34" t="str">
        <f ca="1">IF(C3282="","",OFFSET(Zdroj!BJ$16,A3266-1,0))</f>
        <v/>
      </c>
      <c r="F3282" s="157"/>
      <c r="G3282" s="158"/>
    </row>
    <row r="3283" spans="1:7" x14ac:dyDescent="0.25">
      <c r="A3283">
        <f>SUM((ROW()+15)/17)</f>
        <v>194</v>
      </c>
      <c r="B3283" s="159" t="str">
        <f ca="1">IF(OFFSET(Zdroj!$B$16,A3283-1,0)&gt;0,CONCATENATE(A3283,"
","___ ","
",OFFSET(Zdroj!$B$16,A3283-1,0)),"")</f>
        <v/>
      </c>
      <c r="C3283" s="67" t="str">
        <f ca="1">IF(OFFSET(Zdroj!AI$16,A3283-1,0)=0,"",CONCATENATE("A",$A$2," - ",Zdroj!$AI$15))</f>
        <v/>
      </c>
      <c r="D3283" s="65" t="str">
        <f ca="1">IF(C3283="","",CONCATENATE(OFFSET(Zdroj!AI$16,A3283-1,0)," - ",OFFSET(Zdroj!BK$16,A3283-1,0)))</f>
        <v/>
      </c>
      <c r="E3283" s="34" t="str">
        <f ca="1">IF(C3283="","",OFFSET(Zdroj!BL$16,A3283-1,0))</f>
        <v/>
      </c>
      <c r="F3283" s="157" t="str">
        <f t="shared" ref="F3283" ca="1" si="764">IF(SUM(E3283:E3288)=0,"",SUM(E3283:E3288))</f>
        <v/>
      </c>
      <c r="G3283" s="158" t="str">
        <f t="shared" ref="G3283" ca="1" si="765">IF(SUM(E3283:E3299)=0,"",SUM(E3283:E3299))</f>
        <v/>
      </c>
    </row>
    <row r="3284" spans="1:7" x14ac:dyDescent="0.25">
      <c r="B3284" s="159"/>
      <c r="C3284" s="67" t="str">
        <f ca="1">IF(OFFSET(Zdroj!AJ$16,A3283-1,0)=0,"",CONCATENATE("A",$A$2+1," - ",Zdroj!$AJ$15))</f>
        <v/>
      </c>
      <c r="D3284" s="65" t="str">
        <f ca="1">IF(C3284="","",CONCATENATE(OFFSET(Zdroj!AJ$16,A3283-1,0)," - ",OFFSET(Zdroj!BM$16,A3283-1,0)))</f>
        <v/>
      </c>
      <c r="E3284" s="34" t="str">
        <f ca="1">IF(C3284="","",OFFSET(Zdroj!BN$16,A3283-1,0))</f>
        <v/>
      </c>
      <c r="F3284" s="157"/>
      <c r="G3284" s="158"/>
    </row>
    <row r="3285" spans="1:7" x14ac:dyDescent="0.25">
      <c r="B3285" s="159"/>
      <c r="C3285" s="67" t="str">
        <f ca="1">IF(OFFSET(Zdroj!AK$16,A3283-1,0)=0,"",CONCATENATE("A",$A$2+2," - ",Zdroj!$AK$15))</f>
        <v/>
      </c>
      <c r="D3285" s="65" t="str">
        <f ca="1">IF(C3285="","",CONCATENATE(OFFSET(Zdroj!AK$16,A3283-1,0)," - ",OFFSET(Zdroj!BO$16,A3283-1,0)))</f>
        <v/>
      </c>
      <c r="E3285" s="34" t="str">
        <f ca="1">IF(C3285="","",OFFSET(Zdroj!BP$16,A3283-1,0))</f>
        <v/>
      </c>
      <c r="F3285" s="157"/>
      <c r="G3285" s="158"/>
    </row>
    <row r="3286" spans="1:7" x14ac:dyDescent="0.25">
      <c r="B3286" s="159"/>
      <c r="C3286" s="67" t="str">
        <f ca="1">IF(OFFSET(Zdroj!AL$16,A3283-1,0)=0,"",CONCATENATE("A",$A$2+3," - ",Zdroj!$AL$15))</f>
        <v/>
      </c>
      <c r="D3286" s="65" t="str">
        <f ca="1">IF(C3286="","",CONCATENATE(OFFSET(Zdroj!AL$16,A3283-1,0)," - ",OFFSET(Zdroj!BQ$16,A3283-1,0)))</f>
        <v/>
      </c>
      <c r="E3286" s="34" t="str">
        <f ca="1">IF(C3286="","",OFFSET(Zdroj!BR$16,A3283-1,0))</f>
        <v/>
      </c>
      <c r="F3286" s="157"/>
      <c r="G3286" s="158"/>
    </row>
    <row r="3287" spans="1:7" x14ac:dyDescent="0.25">
      <c r="B3287" s="159"/>
      <c r="C3287" s="67" t="str">
        <f ca="1">IF(OFFSET(Zdroj!AM$16,A3283-1,0)=0,"",CONCATENATE("A",$A$2+4," - ",Zdroj!$AM$15))</f>
        <v/>
      </c>
      <c r="D3287" s="65" t="str">
        <f ca="1">IF(C3287="","",CONCATENATE(OFFSET(Zdroj!AM$16,A3283-1,0)," - ",OFFSET(Zdroj!BS$16,A3283-1,0)))</f>
        <v/>
      </c>
      <c r="E3287" s="34" t="str">
        <f ca="1">IF(C3287="","",OFFSET(Zdroj!BT$16,A3283-1,0))</f>
        <v/>
      </c>
      <c r="F3287" s="157"/>
      <c r="G3287" s="158"/>
    </row>
    <row r="3288" spans="1:7" x14ac:dyDescent="0.25">
      <c r="B3288" s="159"/>
      <c r="C3288" s="67" t="str">
        <f ca="1">IF(OFFSET(Zdroj!AN$16,A3283-1,0)=0,"",CONCATENATE("A",$A$2+5," - ",Zdroj!$AN$15))</f>
        <v/>
      </c>
      <c r="D3288" s="65" t="str">
        <f ca="1">IF(C3288="","",CONCATENATE(OFFSET(Zdroj!AN$16,A3283-1,0)," - ",OFFSET(Zdroj!BU$16,A3283-1,0)))</f>
        <v/>
      </c>
      <c r="E3288" s="34" t="str">
        <f ca="1">IF(C3288="","",OFFSET(Zdroj!BV$16,A3283-1,0))</f>
        <v/>
      </c>
      <c r="F3288" s="157"/>
      <c r="G3288" s="158"/>
    </row>
    <row r="3289" spans="1:7" x14ac:dyDescent="0.25">
      <c r="B3289" s="159"/>
      <c r="C3289" s="67" t="str">
        <f ca="1">IF(OFFSET(Zdroj!AO$16,A3283-1,0)=0,"",CONCATENATE("B",$A$2," - ",Zdroj!$AO$15))</f>
        <v/>
      </c>
      <c r="D3289" s="65" t="str">
        <f ca="1">IF(C3289="","",CONCATENATE(OFFSET(Zdroj!AO$16,A3283-1,0)))</f>
        <v/>
      </c>
      <c r="E3289" s="34" t="str">
        <f ca="1">IF(C3289="","",OFFSET(Zdroj!AP$16,A3283-1,0))</f>
        <v/>
      </c>
      <c r="F3289" s="157" t="str">
        <f t="shared" ref="F3289" ca="1" si="766">IF(SUM(E3289:E3297)=0,"",SUM(E3289:E3297))</f>
        <v/>
      </c>
      <c r="G3289" s="158"/>
    </row>
    <row r="3290" spans="1:7" x14ac:dyDescent="0.25">
      <c r="B3290" s="159"/>
      <c r="C3290" s="67" t="str">
        <f ca="1">IF(OFFSET(Zdroj!AQ$16,A3283-1,0)=0,"",CONCATENATE("B",$A$2+1," - ",Zdroj!$AQ$15))</f>
        <v/>
      </c>
      <c r="D3290" s="65" t="str">
        <f ca="1">IF(C3290="","",CONCATENATE(OFFSET(Zdroj!AQ$16,A3283-1,0)))</f>
        <v/>
      </c>
      <c r="E3290" s="34" t="str">
        <f ca="1">IF(C3290="","",OFFSET(Zdroj!AR$16,A3283-1,0))</f>
        <v/>
      </c>
      <c r="F3290" s="157"/>
      <c r="G3290" s="158"/>
    </row>
    <row r="3291" spans="1:7" x14ac:dyDescent="0.25">
      <c r="B3291" s="159"/>
      <c r="C3291" s="67" t="str">
        <f ca="1">IF(OFFSET(Zdroj!AS$16,A3283-1,0)=0,"",CONCATENATE("B",$A$2+2," - ",Zdroj!$AS$15))</f>
        <v/>
      </c>
      <c r="D3291" s="65" t="str">
        <f ca="1">IF(C3291="","",CONCATENATE(OFFSET(Zdroj!AS$16,A3283-1,0)))</f>
        <v/>
      </c>
      <c r="E3291" s="34" t="str">
        <f ca="1">IF(C3291="","",OFFSET(Zdroj!AT$16,A3283-1,0))</f>
        <v/>
      </c>
      <c r="F3291" s="157"/>
      <c r="G3291" s="158"/>
    </row>
    <row r="3292" spans="1:7" x14ac:dyDescent="0.25">
      <c r="B3292" s="159"/>
      <c r="C3292" s="67" t="str">
        <f ca="1">IF(OFFSET(Zdroj!AU$16,A3283-1,0)=0,"",CONCATENATE("B",$A$2+3," - ",Zdroj!$AU$15))</f>
        <v/>
      </c>
      <c r="D3292" s="65" t="str">
        <f ca="1">IF(C3292="","",CONCATENATE(OFFSET(Zdroj!AU$16,A3283-1,0)))</f>
        <v/>
      </c>
      <c r="E3292" s="34" t="str">
        <f ca="1">IF(C3292="","",OFFSET(Zdroj!AV$16,A3283-1,0))</f>
        <v/>
      </c>
      <c r="F3292" s="157"/>
      <c r="G3292" s="158"/>
    </row>
    <row r="3293" spans="1:7" x14ac:dyDescent="0.25">
      <c r="B3293" s="159"/>
      <c r="C3293" s="67" t="str">
        <f ca="1">IF(OFFSET(Zdroj!AW$16,A3283-1,0)=0,"",CONCATENATE("B",$A$2+4," - ",Zdroj!$AW$15))</f>
        <v/>
      </c>
      <c r="D3293" s="65" t="str">
        <f ca="1">IF(C3293="","",CONCATENATE(OFFSET(Zdroj!AW$16,A3283-1,0)))</f>
        <v/>
      </c>
      <c r="E3293" s="34" t="str">
        <f ca="1">IF(C3293="","",OFFSET(Zdroj!AX$16,A3283-1,0))</f>
        <v/>
      </c>
      <c r="F3293" s="157"/>
      <c r="G3293" s="158"/>
    </row>
    <row r="3294" spans="1:7" x14ac:dyDescent="0.25">
      <c r="B3294" s="159"/>
      <c r="C3294" s="67" t="str">
        <f ca="1">IF(OFFSET(Zdroj!AY$16,A3283-1,0)=0,"",CONCATENATE("B",$A$2+5," - ",Zdroj!$AY$15))</f>
        <v/>
      </c>
      <c r="D3294" s="65" t="str">
        <f ca="1">IF(C3294="","",CONCATENATE(OFFSET(Zdroj!AY$16,A3283-1,0)))</f>
        <v/>
      </c>
      <c r="E3294" s="34" t="str">
        <f ca="1">IF(C3294="","",OFFSET(Zdroj!AZ$16,A3283-1,0))</f>
        <v/>
      </c>
      <c r="F3294" s="157"/>
      <c r="G3294" s="158"/>
    </row>
    <row r="3295" spans="1:7" x14ac:dyDescent="0.25">
      <c r="B3295" s="159"/>
      <c r="C3295" s="67" t="str">
        <f ca="1">IF(OFFSET(Zdroj!BA$16,A3283-1,0)=0,"",CONCATENATE("B",$A$2+6," - ",Zdroj!$BA$15))</f>
        <v/>
      </c>
      <c r="D3295" s="65" t="str">
        <f ca="1">IF(C3295="","",CONCATENATE(OFFSET(Zdroj!BA$16,A3283-1,0)))</f>
        <v/>
      </c>
      <c r="E3295" s="34" t="str">
        <f ca="1">IF(C3295="","",OFFSET(Zdroj!BB$16,A3283-1,0))</f>
        <v/>
      </c>
      <c r="F3295" s="157"/>
      <c r="G3295" s="158"/>
    </row>
    <row r="3296" spans="1:7" x14ac:dyDescent="0.25">
      <c r="B3296" s="159"/>
      <c r="C3296" s="67" t="str">
        <f ca="1">IF(OFFSET(Zdroj!BC$16,A3283-1,0)=0,"",CONCATENATE("B",$A$2+7," - ",Zdroj!$BC$15))</f>
        <v/>
      </c>
      <c r="D3296" s="65" t="str">
        <f ca="1">IF(C3296="","",CONCATENATE(OFFSET(Zdroj!BC$16,A3283-1,0)))</f>
        <v/>
      </c>
      <c r="E3296" s="34" t="str">
        <f ca="1">IF(C3296="","",OFFSET(Zdroj!BD$16,A3283-1,0))</f>
        <v/>
      </c>
      <c r="F3296" s="157"/>
      <c r="G3296" s="158"/>
    </row>
    <row r="3297" spans="1:7" x14ac:dyDescent="0.25">
      <c r="B3297" s="159"/>
      <c r="C3297" s="67" t="str">
        <f ca="1">IF(OFFSET(Zdroj!BE$16,A3283-1,0)=0,"",CONCATENATE("B",$A$2+8," - ",Zdroj!$BE$15))</f>
        <v/>
      </c>
      <c r="D3297" s="65" t="str">
        <f ca="1">IF(C3297="","",CONCATENATE(OFFSET(Zdroj!BE$16,A3283-1,0)))</f>
        <v/>
      </c>
      <c r="E3297" s="34" t="str">
        <f ca="1">IF(C3297="","",OFFSET(Zdroj!BF$16,A3283-1,0))</f>
        <v/>
      </c>
      <c r="F3297" s="157"/>
      <c r="G3297" s="158"/>
    </row>
    <row r="3298" spans="1:7" x14ac:dyDescent="0.25">
      <c r="B3298" s="159"/>
      <c r="C3298" s="67" t="str">
        <f ca="1">IF(OFFSET(Zdroj!BG$16,A3283-1,0)=0,"",CONCATENATE("C",$A$2," - ",Zdroj!$BG$15))</f>
        <v/>
      </c>
      <c r="D3298" s="65" t="str">
        <f ca="1">IF(C3298="","",CONCATENATE(OFFSET(Zdroj!BG$16,A3283-1,0)))</f>
        <v/>
      </c>
      <c r="E3298" s="34" t="str">
        <f ca="1">IF(C3298="","",OFFSET(Zdroj!BH$16,A3283-1,0))</f>
        <v/>
      </c>
      <c r="F3298" s="157" t="str">
        <f t="shared" ref="F3298" ca="1" si="767">IF(SUM(E3298:E3299)=0,"",SUM(E3298:E3299))</f>
        <v/>
      </c>
      <c r="G3298" s="158"/>
    </row>
    <row r="3299" spans="1:7" x14ac:dyDescent="0.25">
      <c r="B3299" s="159"/>
      <c r="C3299" s="67" t="str">
        <f ca="1">IF(OFFSET(Zdroj!BI$16,A3283-1,0)=0,"",CONCATENATE("C",$A$2+1," - ",Zdroj!$BI$15))</f>
        <v/>
      </c>
      <c r="D3299" s="65" t="str">
        <f ca="1">IF(C3299="","",CONCATENATE(OFFSET(Zdroj!BI$16,A3283-1,0)))</f>
        <v/>
      </c>
      <c r="E3299" s="34" t="str">
        <f ca="1">IF(C3299="","",OFFSET(Zdroj!BJ$16,A3283-1,0))</f>
        <v/>
      </c>
      <c r="F3299" s="157"/>
      <c r="G3299" s="158"/>
    </row>
    <row r="3300" spans="1:7" x14ac:dyDescent="0.25">
      <c r="A3300">
        <f>SUM((ROW()+15)/17)</f>
        <v>195</v>
      </c>
      <c r="B3300" s="159" t="str">
        <f ca="1">IF(OFFSET(Zdroj!$B$16,A3300-1,0)&gt;0,CONCATENATE(A3300,"
","___ ","
",OFFSET(Zdroj!$B$16,A3300-1,0)),"")</f>
        <v/>
      </c>
      <c r="C3300" s="67" t="str">
        <f ca="1">IF(OFFSET(Zdroj!AI$16,A3300-1,0)=0,"",CONCATENATE("A",$A$2," - ",Zdroj!$AI$15))</f>
        <v/>
      </c>
      <c r="D3300" s="65" t="str">
        <f ca="1">IF(C3300="","",CONCATENATE(OFFSET(Zdroj!AI$16,A3300-1,0)," - ",OFFSET(Zdroj!BK$16,A3300-1,0)))</f>
        <v/>
      </c>
      <c r="E3300" s="34" t="str">
        <f ca="1">IF(C3300="","",OFFSET(Zdroj!BL$16,A3300-1,0))</f>
        <v/>
      </c>
      <c r="F3300" s="157" t="str">
        <f t="shared" ref="F3300" ca="1" si="768">IF(SUM(E3300:E3305)=0,"",SUM(E3300:E3305))</f>
        <v/>
      </c>
      <c r="G3300" s="158" t="str">
        <f t="shared" ref="G3300" ca="1" si="769">IF(SUM(E3300:E3316)=0,"",SUM(E3300:E3316))</f>
        <v/>
      </c>
    </row>
    <row r="3301" spans="1:7" x14ac:dyDescent="0.25">
      <c r="B3301" s="159"/>
      <c r="C3301" s="67" t="str">
        <f ca="1">IF(OFFSET(Zdroj!AJ$16,A3300-1,0)=0,"",CONCATENATE("A",$A$2+1," - ",Zdroj!$AJ$15))</f>
        <v/>
      </c>
      <c r="D3301" s="65" t="str">
        <f ca="1">IF(C3301="","",CONCATENATE(OFFSET(Zdroj!AJ$16,A3300-1,0)," - ",OFFSET(Zdroj!BM$16,A3300-1,0)))</f>
        <v/>
      </c>
      <c r="E3301" s="34" t="str">
        <f ca="1">IF(C3301="","",OFFSET(Zdroj!BN$16,A3300-1,0))</f>
        <v/>
      </c>
      <c r="F3301" s="157"/>
      <c r="G3301" s="158"/>
    </row>
    <row r="3302" spans="1:7" x14ac:dyDescent="0.25">
      <c r="B3302" s="159"/>
      <c r="C3302" s="67" t="str">
        <f ca="1">IF(OFFSET(Zdroj!AK$16,A3300-1,0)=0,"",CONCATENATE("A",$A$2+2," - ",Zdroj!$AK$15))</f>
        <v/>
      </c>
      <c r="D3302" s="65" t="str">
        <f ca="1">IF(C3302="","",CONCATENATE(OFFSET(Zdroj!AK$16,A3300-1,0)," - ",OFFSET(Zdroj!BO$16,A3300-1,0)))</f>
        <v/>
      </c>
      <c r="E3302" s="34" t="str">
        <f ca="1">IF(C3302="","",OFFSET(Zdroj!BP$16,A3300-1,0))</f>
        <v/>
      </c>
      <c r="F3302" s="157"/>
      <c r="G3302" s="158"/>
    </row>
    <row r="3303" spans="1:7" x14ac:dyDescent="0.25">
      <c r="B3303" s="159"/>
      <c r="C3303" s="67" t="str">
        <f ca="1">IF(OFFSET(Zdroj!AL$16,A3300-1,0)=0,"",CONCATENATE("A",$A$2+3," - ",Zdroj!$AL$15))</f>
        <v/>
      </c>
      <c r="D3303" s="65" t="str">
        <f ca="1">IF(C3303="","",CONCATENATE(OFFSET(Zdroj!AL$16,A3300-1,0)," - ",OFFSET(Zdroj!BQ$16,A3300-1,0)))</f>
        <v/>
      </c>
      <c r="E3303" s="34" t="str">
        <f ca="1">IF(C3303="","",OFFSET(Zdroj!BR$16,A3300-1,0))</f>
        <v/>
      </c>
      <c r="F3303" s="157"/>
      <c r="G3303" s="158"/>
    </row>
    <row r="3304" spans="1:7" x14ac:dyDescent="0.25">
      <c r="B3304" s="159"/>
      <c r="C3304" s="67" t="str">
        <f ca="1">IF(OFFSET(Zdroj!AM$16,A3300-1,0)=0,"",CONCATENATE("A",$A$2+4," - ",Zdroj!$AM$15))</f>
        <v/>
      </c>
      <c r="D3304" s="65" t="str">
        <f ca="1">IF(C3304="","",CONCATENATE(OFFSET(Zdroj!AM$16,A3300-1,0)," - ",OFFSET(Zdroj!BS$16,A3300-1,0)))</f>
        <v/>
      </c>
      <c r="E3304" s="34" t="str">
        <f ca="1">IF(C3304="","",OFFSET(Zdroj!BT$16,A3300-1,0))</f>
        <v/>
      </c>
      <c r="F3304" s="157"/>
      <c r="G3304" s="158"/>
    </row>
    <row r="3305" spans="1:7" x14ac:dyDescent="0.25">
      <c r="B3305" s="159"/>
      <c r="C3305" s="67" t="str">
        <f ca="1">IF(OFFSET(Zdroj!AN$16,A3300-1,0)=0,"",CONCATENATE("A",$A$2+5," - ",Zdroj!$AN$15))</f>
        <v/>
      </c>
      <c r="D3305" s="65" t="str">
        <f ca="1">IF(C3305="","",CONCATENATE(OFFSET(Zdroj!AN$16,A3300-1,0)," - ",OFFSET(Zdroj!BU$16,A3300-1,0)))</f>
        <v/>
      </c>
      <c r="E3305" s="34" t="str">
        <f ca="1">IF(C3305="","",OFFSET(Zdroj!BV$16,A3300-1,0))</f>
        <v/>
      </c>
      <c r="F3305" s="157"/>
      <c r="G3305" s="158"/>
    </row>
    <row r="3306" spans="1:7" x14ac:dyDescent="0.25">
      <c r="B3306" s="159"/>
      <c r="C3306" s="67" t="str">
        <f ca="1">IF(OFFSET(Zdroj!AO$16,A3300-1,0)=0,"",CONCATENATE("B",$A$2," - ",Zdroj!$AO$15))</f>
        <v/>
      </c>
      <c r="D3306" s="65" t="str">
        <f ca="1">IF(C3306="","",CONCATENATE(OFFSET(Zdroj!AO$16,A3300-1,0)))</f>
        <v/>
      </c>
      <c r="E3306" s="34" t="str">
        <f ca="1">IF(C3306="","",OFFSET(Zdroj!AP$16,A3300-1,0))</f>
        <v/>
      </c>
      <c r="F3306" s="157" t="str">
        <f t="shared" ref="F3306" ca="1" si="770">IF(SUM(E3306:E3314)=0,"",SUM(E3306:E3314))</f>
        <v/>
      </c>
      <c r="G3306" s="158"/>
    </row>
    <row r="3307" spans="1:7" x14ac:dyDescent="0.25">
      <c r="B3307" s="159"/>
      <c r="C3307" s="67" t="str">
        <f ca="1">IF(OFFSET(Zdroj!AQ$16,A3300-1,0)=0,"",CONCATENATE("B",$A$2+1," - ",Zdroj!$AQ$15))</f>
        <v/>
      </c>
      <c r="D3307" s="65" t="str">
        <f ca="1">IF(C3307="","",CONCATENATE(OFFSET(Zdroj!AQ$16,A3300-1,0)))</f>
        <v/>
      </c>
      <c r="E3307" s="34" t="str">
        <f ca="1">IF(C3307="","",OFFSET(Zdroj!AR$16,A3300-1,0))</f>
        <v/>
      </c>
      <c r="F3307" s="157"/>
      <c r="G3307" s="158"/>
    </row>
    <row r="3308" spans="1:7" x14ac:dyDescent="0.25">
      <c r="B3308" s="159"/>
      <c r="C3308" s="67" t="str">
        <f ca="1">IF(OFFSET(Zdroj!AS$16,A3300-1,0)=0,"",CONCATENATE("B",$A$2+2," - ",Zdroj!$AS$15))</f>
        <v/>
      </c>
      <c r="D3308" s="65" t="str">
        <f ca="1">IF(C3308="","",CONCATENATE(OFFSET(Zdroj!AS$16,A3300-1,0)))</f>
        <v/>
      </c>
      <c r="E3308" s="34" t="str">
        <f ca="1">IF(C3308="","",OFFSET(Zdroj!AT$16,A3300-1,0))</f>
        <v/>
      </c>
      <c r="F3308" s="157"/>
      <c r="G3308" s="158"/>
    </row>
    <row r="3309" spans="1:7" x14ac:dyDescent="0.25">
      <c r="B3309" s="159"/>
      <c r="C3309" s="67" t="str">
        <f ca="1">IF(OFFSET(Zdroj!AU$16,A3300-1,0)=0,"",CONCATENATE("B",$A$2+3," - ",Zdroj!$AU$15))</f>
        <v/>
      </c>
      <c r="D3309" s="65" t="str">
        <f ca="1">IF(C3309="","",CONCATENATE(OFFSET(Zdroj!AU$16,A3300-1,0)))</f>
        <v/>
      </c>
      <c r="E3309" s="34" t="str">
        <f ca="1">IF(C3309="","",OFFSET(Zdroj!AV$16,A3300-1,0))</f>
        <v/>
      </c>
      <c r="F3309" s="157"/>
      <c r="G3309" s="158"/>
    </row>
    <row r="3310" spans="1:7" x14ac:dyDescent="0.25">
      <c r="B3310" s="159"/>
      <c r="C3310" s="67" t="str">
        <f ca="1">IF(OFFSET(Zdroj!AW$16,A3300-1,0)=0,"",CONCATENATE("B",$A$2+4," - ",Zdroj!$AW$15))</f>
        <v/>
      </c>
      <c r="D3310" s="65" t="str">
        <f ca="1">IF(C3310="","",CONCATENATE(OFFSET(Zdroj!AW$16,A3300-1,0)))</f>
        <v/>
      </c>
      <c r="E3310" s="34" t="str">
        <f ca="1">IF(C3310="","",OFFSET(Zdroj!AX$16,A3300-1,0))</f>
        <v/>
      </c>
      <c r="F3310" s="157"/>
      <c r="G3310" s="158"/>
    </row>
    <row r="3311" spans="1:7" x14ac:dyDescent="0.25">
      <c r="B3311" s="159"/>
      <c r="C3311" s="67" t="str">
        <f ca="1">IF(OFFSET(Zdroj!AY$16,A3300-1,0)=0,"",CONCATENATE("B",$A$2+5," - ",Zdroj!$AY$15))</f>
        <v/>
      </c>
      <c r="D3311" s="65" t="str">
        <f ca="1">IF(C3311="","",CONCATENATE(OFFSET(Zdroj!AY$16,A3300-1,0)))</f>
        <v/>
      </c>
      <c r="E3311" s="34" t="str">
        <f ca="1">IF(C3311="","",OFFSET(Zdroj!AZ$16,A3300-1,0))</f>
        <v/>
      </c>
      <c r="F3311" s="157"/>
      <c r="G3311" s="158"/>
    </row>
    <row r="3312" spans="1:7" x14ac:dyDescent="0.25">
      <c r="B3312" s="159"/>
      <c r="C3312" s="67" t="str">
        <f ca="1">IF(OFFSET(Zdroj!BA$16,A3300-1,0)=0,"",CONCATENATE("B",$A$2+6," - ",Zdroj!$BA$15))</f>
        <v/>
      </c>
      <c r="D3312" s="65" t="str">
        <f ca="1">IF(C3312="","",CONCATENATE(OFFSET(Zdroj!BA$16,A3300-1,0)))</f>
        <v/>
      </c>
      <c r="E3312" s="34" t="str">
        <f ca="1">IF(C3312="","",OFFSET(Zdroj!BB$16,A3300-1,0))</f>
        <v/>
      </c>
      <c r="F3312" s="157"/>
      <c r="G3312" s="158"/>
    </row>
    <row r="3313" spans="1:7" x14ac:dyDescent="0.25">
      <c r="B3313" s="159"/>
      <c r="C3313" s="67" t="str">
        <f ca="1">IF(OFFSET(Zdroj!BC$16,A3300-1,0)=0,"",CONCATENATE("B",$A$2+7," - ",Zdroj!$BC$15))</f>
        <v/>
      </c>
      <c r="D3313" s="65" t="str">
        <f ca="1">IF(C3313="","",CONCATENATE(OFFSET(Zdroj!BC$16,A3300-1,0)))</f>
        <v/>
      </c>
      <c r="E3313" s="34" t="str">
        <f ca="1">IF(C3313="","",OFFSET(Zdroj!BD$16,A3300-1,0))</f>
        <v/>
      </c>
      <c r="F3313" s="157"/>
      <c r="G3313" s="158"/>
    </row>
    <row r="3314" spans="1:7" x14ac:dyDescent="0.25">
      <c r="B3314" s="159"/>
      <c r="C3314" s="67" t="str">
        <f ca="1">IF(OFFSET(Zdroj!BE$16,A3300-1,0)=0,"",CONCATENATE("B",$A$2+8," - ",Zdroj!$BE$15))</f>
        <v/>
      </c>
      <c r="D3314" s="65" t="str">
        <f ca="1">IF(C3314="","",CONCATENATE(OFFSET(Zdroj!BE$16,A3300-1,0)))</f>
        <v/>
      </c>
      <c r="E3314" s="34" t="str">
        <f ca="1">IF(C3314="","",OFFSET(Zdroj!BF$16,A3300-1,0))</f>
        <v/>
      </c>
      <c r="F3314" s="157"/>
      <c r="G3314" s="158"/>
    </row>
    <row r="3315" spans="1:7" x14ac:dyDescent="0.25">
      <c r="B3315" s="159"/>
      <c r="C3315" s="67" t="str">
        <f ca="1">IF(OFFSET(Zdroj!BG$16,A3300-1,0)=0,"",CONCATENATE("C",$A$2," - ",Zdroj!$BG$15))</f>
        <v/>
      </c>
      <c r="D3315" s="65" t="str">
        <f ca="1">IF(C3315="","",CONCATENATE(OFFSET(Zdroj!BG$16,A3300-1,0)))</f>
        <v/>
      </c>
      <c r="E3315" s="34" t="str">
        <f ca="1">IF(C3315="","",OFFSET(Zdroj!BH$16,A3300-1,0))</f>
        <v/>
      </c>
      <c r="F3315" s="157" t="str">
        <f t="shared" ref="F3315" ca="1" si="771">IF(SUM(E3315:E3316)=0,"",SUM(E3315:E3316))</f>
        <v/>
      </c>
      <c r="G3315" s="158"/>
    </row>
    <row r="3316" spans="1:7" x14ac:dyDescent="0.25">
      <c r="B3316" s="159"/>
      <c r="C3316" s="67" t="str">
        <f ca="1">IF(OFFSET(Zdroj!BI$16,A3300-1,0)=0,"",CONCATENATE("C",$A$2+1," - ",Zdroj!$BI$15))</f>
        <v/>
      </c>
      <c r="D3316" s="65" t="str">
        <f ca="1">IF(C3316="","",CONCATENATE(OFFSET(Zdroj!BI$16,A3300-1,0)))</f>
        <v/>
      </c>
      <c r="E3316" s="34" t="str">
        <f ca="1">IF(C3316="","",OFFSET(Zdroj!BJ$16,A3300-1,0))</f>
        <v/>
      </c>
      <c r="F3316" s="157"/>
      <c r="G3316" s="158"/>
    </row>
    <row r="3317" spans="1:7" x14ac:dyDescent="0.25">
      <c r="A3317">
        <f>SUM((ROW()+15)/17)</f>
        <v>196</v>
      </c>
      <c r="B3317" s="159" t="str">
        <f ca="1">IF(OFFSET(Zdroj!$B$16,A3317-1,0)&gt;0,CONCATENATE(A3317,"
","___ ","
",OFFSET(Zdroj!$B$16,A3317-1,0)),"")</f>
        <v/>
      </c>
      <c r="C3317" s="67" t="str">
        <f ca="1">IF(OFFSET(Zdroj!AI$16,A3317-1,0)=0,"",CONCATENATE("A",$A$2," - ",Zdroj!$AI$15))</f>
        <v/>
      </c>
      <c r="D3317" s="65" t="str">
        <f ca="1">IF(C3317="","",CONCATENATE(OFFSET(Zdroj!AI$16,A3317-1,0)," - ",OFFSET(Zdroj!BK$16,A3317-1,0)))</f>
        <v/>
      </c>
      <c r="E3317" s="34" t="str">
        <f ca="1">IF(C3317="","",OFFSET(Zdroj!BL$16,A3317-1,0))</f>
        <v/>
      </c>
      <c r="F3317" s="157" t="str">
        <f t="shared" ref="F3317" ca="1" si="772">IF(SUM(E3317:E3322)=0,"",SUM(E3317:E3322))</f>
        <v/>
      </c>
      <c r="G3317" s="158" t="str">
        <f t="shared" ref="G3317" ca="1" si="773">IF(SUM(E3317:E3333)=0,"",SUM(E3317:E3333))</f>
        <v/>
      </c>
    </row>
    <row r="3318" spans="1:7" x14ac:dyDescent="0.25">
      <c r="B3318" s="159"/>
      <c r="C3318" s="67" t="str">
        <f ca="1">IF(OFFSET(Zdroj!AJ$16,A3317-1,0)=0,"",CONCATENATE("A",$A$2+1," - ",Zdroj!$AJ$15))</f>
        <v/>
      </c>
      <c r="D3318" s="65" t="str">
        <f ca="1">IF(C3318="","",CONCATENATE(OFFSET(Zdroj!AJ$16,A3317-1,0)," - ",OFFSET(Zdroj!BM$16,A3317-1,0)))</f>
        <v/>
      </c>
      <c r="E3318" s="34" t="str">
        <f ca="1">IF(C3318="","",OFFSET(Zdroj!BN$16,A3317-1,0))</f>
        <v/>
      </c>
      <c r="F3318" s="157"/>
      <c r="G3318" s="158"/>
    </row>
    <row r="3319" spans="1:7" x14ac:dyDescent="0.25">
      <c r="B3319" s="159"/>
      <c r="C3319" s="67" t="str">
        <f ca="1">IF(OFFSET(Zdroj!AK$16,A3317-1,0)=0,"",CONCATENATE("A",$A$2+2," - ",Zdroj!$AK$15))</f>
        <v/>
      </c>
      <c r="D3319" s="65" t="str">
        <f ca="1">IF(C3319="","",CONCATENATE(OFFSET(Zdroj!AK$16,A3317-1,0)," - ",OFFSET(Zdroj!BO$16,A3317-1,0)))</f>
        <v/>
      </c>
      <c r="E3319" s="34" t="str">
        <f ca="1">IF(C3319="","",OFFSET(Zdroj!BP$16,A3317-1,0))</f>
        <v/>
      </c>
      <c r="F3319" s="157"/>
      <c r="G3319" s="158"/>
    </row>
    <row r="3320" spans="1:7" x14ac:dyDescent="0.25">
      <c r="B3320" s="159"/>
      <c r="C3320" s="67" t="str">
        <f ca="1">IF(OFFSET(Zdroj!AL$16,A3317-1,0)=0,"",CONCATENATE("A",$A$2+3," - ",Zdroj!$AL$15))</f>
        <v/>
      </c>
      <c r="D3320" s="65" t="str">
        <f ca="1">IF(C3320="","",CONCATENATE(OFFSET(Zdroj!AL$16,A3317-1,0)," - ",OFFSET(Zdroj!BQ$16,A3317-1,0)))</f>
        <v/>
      </c>
      <c r="E3320" s="34" t="str">
        <f ca="1">IF(C3320="","",OFFSET(Zdroj!BR$16,A3317-1,0))</f>
        <v/>
      </c>
      <c r="F3320" s="157"/>
      <c r="G3320" s="158"/>
    </row>
    <row r="3321" spans="1:7" x14ac:dyDescent="0.25">
      <c r="B3321" s="159"/>
      <c r="C3321" s="67" t="str">
        <f ca="1">IF(OFFSET(Zdroj!AM$16,A3317-1,0)=0,"",CONCATENATE("A",$A$2+4," - ",Zdroj!$AM$15))</f>
        <v/>
      </c>
      <c r="D3321" s="65" t="str">
        <f ca="1">IF(C3321="","",CONCATENATE(OFFSET(Zdroj!AM$16,A3317-1,0)," - ",OFFSET(Zdroj!BS$16,A3317-1,0)))</f>
        <v/>
      </c>
      <c r="E3321" s="34" t="str">
        <f ca="1">IF(C3321="","",OFFSET(Zdroj!BT$16,A3317-1,0))</f>
        <v/>
      </c>
      <c r="F3321" s="157"/>
      <c r="G3321" s="158"/>
    </row>
    <row r="3322" spans="1:7" x14ac:dyDescent="0.25">
      <c r="B3322" s="159"/>
      <c r="C3322" s="67" t="str">
        <f ca="1">IF(OFFSET(Zdroj!AN$16,A3317-1,0)=0,"",CONCATENATE("A",$A$2+5," - ",Zdroj!$AN$15))</f>
        <v/>
      </c>
      <c r="D3322" s="65" t="str">
        <f ca="1">IF(C3322="","",CONCATENATE(OFFSET(Zdroj!AN$16,A3317-1,0)," - ",OFFSET(Zdroj!BU$16,A3317-1,0)))</f>
        <v/>
      </c>
      <c r="E3322" s="34" t="str">
        <f ca="1">IF(C3322="","",OFFSET(Zdroj!BV$16,A3317-1,0))</f>
        <v/>
      </c>
      <c r="F3322" s="157"/>
      <c r="G3322" s="158"/>
    </row>
    <row r="3323" spans="1:7" x14ac:dyDescent="0.25">
      <c r="B3323" s="159"/>
      <c r="C3323" s="67" t="str">
        <f ca="1">IF(OFFSET(Zdroj!AO$16,A3317-1,0)=0,"",CONCATENATE("B",$A$2," - ",Zdroj!$AO$15))</f>
        <v/>
      </c>
      <c r="D3323" s="65" t="str">
        <f ca="1">IF(C3323="","",CONCATENATE(OFFSET(Zdroj!AO$16,A3317-1,0)))</f>
        <v/>
      </c>
      <c r="E3323" s="34" t="str">
        <f ca="1">IF(C3323="","",OFFSET(Zdroj!AP$16,A3317-1,0))</f>
        <v/>
      </c>
      <c r="F3323" s="157" t="str">
        <f t="shared" ref="F3323" ca="1" si="774">IF(SUM(E3323:E3331)=0,"",SUM(E3323:E3331))</f>
        <v/>
      </c>
      <c r="G3323" s="158"/>
    </row>
    <row r="3324" spans="1:7" x14ac:dyDescent="0.25">
      <c r="B3324" s="159"/>
      <c r="C3324" s="67" t="str">
        <f ca="1">IF(OFFSET(Zdroj!AQ$16,A3317-1,0)=0,"",CONCATENATE("B",$A$2+1," - ",Zdroj!$AQ$15))</f>
        <v/>
      </c>
      <c r="D3324" s="65" t="str">
        <f ca="1">IF(C3324="","",CONCATENATE(OFFSET(Zdroj!AQ$16,A3317-1,0)))</f>
        <v/>
      </c>
      <c r="E3324" s="34" t="str">
        <f ca="1">IF(C3324="","",OFFSET(Zdroj!AR$16,A3317-1,0))</f>
        <v/>
      </c>
      <c r="F3324" s="157"/>
      <c r="G3324" s="158"/>
    </row>
    <row r="3325" spans="1:7" x14ac:dyDescent="0.25">
      <c r="B3325" s="159"/>
      <c r="C3325" s="67" t="str">
        <f ca="1">IF(OFFSET(Zdroj!AS$16,A3317-1,0)=0,"",CONCATENATE("B",$A$2+2," - ",Zdroj!$AS$15))</f>
        <v/>
      </c>
      <c r="D3325" s="65" t="str">
        <f ca="1">IF(C3325="","",CONCATENATE(OFFSET(Zdroj!AS$16,A3317-1,0)))</f>
        <v/>
      </c>
      <c r="E3325" s="34" t="str">
        <f ca="1">IF(C3325="","",OFFSET(Zdroj!AT$16,A3317-1,0))</f>
        <v/>
      </c>
      <c r="F3325" s="157"/>
      <c r="G3325" s="158"/>
    </row>
    <row r="3326" spans="1:7" x14ac:dyDescent="0.25">
      <c r="B3326" s="159"/>
      <c r="C3326" s="67" t="str">
        <f ca="1">IF(OFFSET(Zdroj!AU$16,A3317-1,0)=0,"",CONCATENATE("B",$A$2+3," - ",Zdroj!$AU$15))</f>
        <v/>
      </c>
      <c r="D3326" s="65" t="str">
        <f ca="1">IF(C3326="","",CONCATENATE(OFFSET(Zdroj!AU$16,A3317-1,0)))</f>
        <v/>
      </c>
      <c r="E3326" s="34" t="str">
        <f ca="1">IF(C3326="","",OFFSET(Zdroj!AV$16,A3317-1,0))</f>
        <v/>
      </c>
      <c r="F3326" s="157"/>
      <c r="G3326" s="158"/>
    </row>
    <row r="3327" spans="1:7" x14ac:dyDescent="0.25">
      <c r="B3327" s="159"/>
      <c r="C3327" s="67" t="str">
        <f ca="1">IF(OFFSET(Zdroj!AW$16,A3317-1,0)=0,"",CONCATENATE("B",$A$2+4," - ",Zdroj!$AW$15))</f>
        <v/>
      </c>
      <c r="D3327" s="65" t="str">
        <f ca="1">IF(C3327="","",CONCATENATE(OFFSET(Zdroj!AW$16,A3317-1,0)))</f>
        <v/>
      </c>
      <c r="E3327" s="34" t="str">
        <f ca="1">IF(C3327="","",OFFSET(Zdroj!AX$16,A3317-1,0))</f>
        <v/>
      </c>
      <c r="F3327" s="157"/>
      <c r="G3327" s="158"/>
    </row>
    <row r="3328" spans="1:7" x14ac:dyDescent="0.25">
      <c r="B3328" s="159"/>
      <c r="C3328" s="67" t="str">
        <f ca="1">IF(OFFSET(Zdroj!AY$16,A3317-1,0)=0,"",CONCATENATE("B",$A$2+5," - ",Zdroj!$AY$15))</f>
        <v/>
      </c>
      <c r="D3328" s="65" t="str">
        <f ca="1">IF(C3328="","",CONCATENATE(OFFSET(Zdroj!AY$16,A3317-1,0)))</f>
        <v/>
      </c>
      <c r="E3328" s="34" t="str">
        <f ca="1">IF(C3328="","",OFFSET(Zdroj!AZ$16,A3317-1,0))</f>
        <v/>
      </c>
      <c r="F3328" s="157"/>
      <c r="G3328" s="158"/>
    </row>
    <row r="3329" spans="1:7" x14ac:dyDescent="0.25">
      <c r="B3329" s="159"/>
      <c r="C3329" s="67" t="str">
        <f ca="1">IF(OFFSET(Zdroj!BA$16,A3317-1,0)=0,"",CONCATENATE("B",$A$2+6," - ",Zdroj!$BA$15))</f>
        <v/>
      </c>
      <c r="D3329" s="65" t="str">
        <f ca="1">IF(C3329="","",CONCATENATE(OFFSET(Zdroj!BA$16,A3317-1,0)))</f>
        <v/>
      </c>
      <c r="E3329" s="34" t="str">
        <f ca="1">IF(C3329="","",OFFSET(Zdroj!BB$16,A3317-1,0))</f>
        <v/>
      </c>
      <c r="F3329" s="157"/>
      <c r="G3329" s="158"/>
    </row>
    <row r="3330" spans="1:7" x14ac:dyDescent="0.25">
      <c r="B3330" s="159"/>
      <c r="C3330" s="67" t="str">
        <f ca="1">IF(OFFSET(Zdroj!BC$16,A3317-1,0)=0,"",CONCATENATE("B",$A$2+7," - ",Zdroj!$BC$15))</f>
        <v/>
      </c>
      <c r="D3330" s="65" t="str">
        <f ca="1">IF(C3330="","",CONCATENATE(OFFSET(Zdroj!BC$16,A3317-1,0)))</f>
        <v/>
      </c>
      <c r="E3330" s="34" t="str">
        <f ca="1">IF(C3330="","",OFFSET(Zdroj!BD$16,A3317-1,0))</f>
        <v/>
      </c>
      <c r="F3330" s="157"/>
      <c r="G3330" s="158"/>
    </row>
    <row r="3331" spans="1:7" x14ac:dyDescent="0.25">
      <c r="B3331" s="159"/>
      <c r="C3331" s="67" t="str">
        <f ca="1">IF(OFFSET(Zdroj!BE$16,A3317-1,0)=0,"",CONCATENATE("B",$A$2+8," - ",Zdroj!$BE$15))</f>
        <v/>
      </c>
      <c r="D3331" s="65" t="str">
        <f ca="1">IF(C3331="","",CONCATENATE(OFFSET(Zdroj!BE$16,A3317-1,0)))</f>
        <v/>
      </c>
      <c r="E3331" s="34" t="str">
        <f ca="1">IF(C3331="","",OFFSET(Zdroj!BF$16,A3317-1,0))</f>
        <v/>
      </c>
      <c r="F3331" s="157"/>
      <c r="G3331" s="158"/>
    </row>
    <row r="3332" spans="1:7" x14ac:dyDescent="0.25">
      <c r="B3332" s="159"/>
      <c r="C3332" s="67" t="str">
        <f ca="1">IF(OFFSET(Zdroj!BG$16,A3317-1,0)=0,"",CONCATENATE("C",$A$2," - ",Zdroj!$BG$15))</f>
        <v/>
      </c>
      <c r="D3332" s="65" t="str">
        <f ca="1">IF(C3332="","",CONCATENATE(OFFSET(Zdroj!BG$16,A3317-1,0)))</f>
        <v/>
      </c>
      <c r="E3332" s="34" t="str">
        <f ca="1">IF(C3332="","",OFFSET(Zdroj!BH$16,A3317-1,0))</f>
        <v/>
      </c>
      <c r="F3332" s="157" t="str">
        <f t="shared" ref="F3332" ca="1" si="775">IF(SUM(E3332:E3333)=0,"",SUM(E3332:E3333))</f>
        <v/>
      </c>
      <c r="G3332" s="158"/>
    </row>
    <row r="3333" spans="1:7" x14ac:dyDescent="0.25">
      <c r="B3333" s="159"/>
      <c r="C3333" s="67" t="str">
        <f ca="1">IF(OFFSET(Zdroj!BI$16,A3317-1,0)=0,"",CONCATENATE("C",$A$2+1," - ",Zdroj!$BI$15))</f>
        <v/>
      </c>
      <c r="D3333" s="65" t="str">
        <f ca="1">IF(C3333="","",CONCATENATE(OFFSET(Zdroj!BI$16,A3317-1,0)))</f>
        <v/>
      </c>
      <c r="E3333" s="34" t="str">
        <f ca="1">IF(C3333="","",OFFSET(Zdroj!BJ$16,A3317-1,0))</f>
        <v/>
      </c>
      <c r="F3333" s="157"/>
      <c r="G3333" s="158"/>
    </row>
    <row r="3334" spans="1:7" x14ac:dyDescent="0.25">
      <c r="A3334">
        <f>SUM((ROW()+15)/17)</f>
        <v>197</v>
      </c>
      <c r="B3334" s="159" t="str">
        <f ca="1">IF(OFFSET(Zdroj!$B$16,A3334-1,0)&gt;0,CONCATENATE(A3334,"
","___ ","
",OFFSET(Zdroj!$B$16,A3334-1,0)),"")</f>
        <v/>
      </c>
      <c r="C3334" s="67" t="str">
        <f ca="1">IF(OFFSET(Zdroj!AI$16,A3334-1,0)=0,"",CONCATENATE("A",$A$2," - ",Zdroj!$AI$15))</f>
        <v/>
      </c>
      <c r="D3334" s="65" t="str">
        <f ca="1">IF(C3334="","",CONCATENATE(OFFSET(Zdroj!AI$16,A3334-1,0)," - ",OFFSET(Zdroj!BK$16,A3334-1,0)))</f>
        <v/>
      </c>
      <c r="E3334" s="34" t="str">
        <f ca="1">IF(C3334="","",OFFSET(Zdroj!BL$16,A3334-1,0))</f>
        <v/>
      </c>
      <c r="F3334" s="157" t="str">
        <f t="shared" ref="F3334" ca="1" si="776">IF(SUM(E3334:E3339)=0,"",SUM(E3334:E3339))</f>
        <v/>
      </c>
      <c r="G3334" s="158" t="str">
        <f t="shared" ref="G3334" ca="1" si="777">IF(SUM(E3334:E3350)=0,"",SUM(E3334:E3350))</f>
        <v/>
      </c>
    </row>
    <row r="3335" spans="1:7" x14ac:dyDescent="0.25">
      <c r="B3335" s="159"/>
      <c r="C3335" s="67" t="str">
        <f ca="1">IF(OFFSET(Zdroj!AJ$16,A3334-1,0)=0,"",CONCATENATE("A",$A$2+1," - ",Zdroj!$AJ$15))</f>
        <v/>
      </c>
      <c r="D3335" s="65" t="str">
        <f ca="1">IF(C3335="","",CONCATENATE(OFFSET(Zdroj!AJ$16,A3334-1,0)," - ",OFFSET(Zdroj!BM$16,A3334-1,0)))</f>
        <v/>
      </c>
      <c r="E3335" s="34" t="str">
        <f ca="1">IF(C3335="","",OFFSET(Zdroj!BN$16,A3334-1,0))</f>
        <v/>
      </c>
      <c r="F3335" s="157"/>
      <c r="G3335" s="158"/>
    </row>
    <row r="3336" spans="1:7" x14ac:dyDescent="0.25">
      <c r="B3336" s="159"/>
      <c r="C3336" s="67" t="str">
        <f ca="1">IF(OFFSET(Zdroj!AK$16,A3334-1,0)=0,"",CONCATENATE("A",$A$2+2," - ",Zdroj!$AK$15))</f>
        <v/>
      </c>
      <c r="D3336" s="65" t="str">
        <f ca="1">IF(C3336="","",CONCATENATE(OFFSET(Zdroj!AK$16,A3334-1,0)," - ",OFFSET(Zdroj!BO$16,A3334-1,0)))</f>
        <v/>
      </c>
      <c r="E3336" s="34" t="str">
        <f ca="1">IF(C3336="","",OFFSET(Zdroj!BP$16,A3334-1,0))</f>
        <v/>
      </c>
      <c r="F3336" s="157"/>
      <c r="G3336" s="158"/>
    </row>
    <row r="3337" spans="1:7" x14ac:dyDescent="0.25">
      <c r="B3337" s="159"/>
      <c r="C3337" s="67" t="str">
        <f ca="1">IF(OFFSET(Zdroj!AL$16,A3334-1,0)=0,"",CONCATENATE("A",$A$2+3," - ",Zdroj!$AL$15))</f>
        <v/>
      </c>
      <c r="D3337" s="65" t="str">
        <f ca="1">IF(C3337="","",CONCATENATE(OFFSET(Zdroj!AL$16,A3334-1,0)," - ",OFFSET(Zdroj!BQ$16,A3334-1,0)))</f>
        <v/>
      </c>
      <c r="E3337" s="34" t="str">
        <f ca="1">IF(C3337="","",OFFSET(Zdroj!BR$16,A3334-1,0))</f>
        <v/>
      </c>
      <c r="F3337" s="157"/>
      <c r="G3337" s="158"/>
    </row>
    <row r="3338" spans="1:7" x14ac:dyDescent="0.25">
      <c r="B3338" s="159"/>
      <c r="C3338" s="67" t="str">
        <f ca="1">IF(OFFSET(Zdroj!AM$16,A3334-1,0)=0,"",CONCATENATE("A",$A$2+4," - ",Zdroj!$AM$15))</f>
        <v/>
      </c>
      <c r="D3338" s="65" t="str">
        <f ca="1">IF(C3338="","",CONCATENATE(OFFSET(Zdroj!AM$16,A3334-1,0)," - ",OFFSET(Zdroj!BS$16,A3334-1,0)))</f>
        <v/>
      </c>
      <c r="E3338" s="34" t="str">
        <f ca="1">IF(C3338="","",OFFSET(Zdroj!BT$16,A3334-1,0))</f>
        <v/>
      </c>
      <c r="F3338" s="157"/>
      <c r="G3338" s="158"/>
    </row>
    <row r="3339" spans="1:7" x14ac:dyDescent="0.25">
      <c r="B3339" s="159"/>
      <c r="C3339" s="67" t="str">
        <f ca="1">IF(OFFSET(Zdroj!AN$16,A3334-1,0)=0,"",CONCATENATE("A",$A$2+5," - ",Zdroj!$AN$15))</f>
        <v/>
      </c>
      <c r="D3339" s="65" t="str">
        <f ca="1">IF(C3339="","",CONCATENATE(OFFSET(Zdroj!AN$16,A3334-1,0)," - ",OFFSET(Zdroj!BU$16,A3334-1,0)))</f>
        <v/>
      </c>
      <c r="E3339" s="34" t="str">
        <f ca="1">IF(C3339="","",OFFSET(Zdroj!BV$16,A3334-1,0))</f>
        <v/>
      </c>
      <c r="F3339" s="157"/>
      <c r="G3339" s="158"/>
    </row>
    <row r="3340" spans="1:7" x14ac:dyDescent="0.25">
      <c r="B3340" s="159"/>
      <c r="C3340" s="67" t="str">
        <f ca="1">IF(OFFSET(Zdroj!AO$16,A3334-1,0)=0,"",CONCATENATE("B",$A$2," - ",Zdroj!$AO$15))</f>
        <v/>
      </c>
      <c r="D3340" s="65" t="str">
        <f ca="1">IF(C3340="","",CONCATENATE(OFFSET(Zdroj!AO$16,A3334-1,0)))</f>
        <v/>
      </c>
      <c r="E3340" s="34" t="str">
        <f ca="1">IF(C3340="","",OFFSET(Zdroj!AP$16,A3334-1,0))</f>
        <v/>
      </c>
      <c r="F3340" s="157" t="str">
        <f t="shared" ref="F3340" ca="1" si="778">IF(SUM(E3340:E3348)=0,"",SUM(E3340:E3348))</f>
        <v/>
      </c>
      <c r="G3340" s="158"/>
    </row>
    <row r="3341" spans="1:7" x14ac:dyDescent="0.25">
      <c r="B3341" s="159"/>
      <c r="C3341" s="67" t="str">
        <f ca="1">IF(OFFSET(Zdroj!AQ$16,A3334-1,0)=0,"",CONCATENATE("B",$A$2+1," - ",Zdroj!$AQ$15))</f>
        <v/>
      </c>
      <c r="D3341" s="65" t="str">
        <f ca="1">IF(C3341="","",CONCATENATE(OFFSET(Zdroj!AQ$16,A3334-1,0)))</f>
        <v/>
      </c>
      <c r="E3341" s="34" t="str">
        <f ca="1">IF(C3341="","",OFFSET(Zdroj!AR$16,A3334-1,0))</f>
        <v/>
      </c>
      <c r="F3341" s="157"/>
      <c r="G3341" s="158"/>
    </row>
    <row r="3342" spans="1:7" x14ac:dyDescent="0.25">
      <c r="B3342" s="159"/>
      <c r="C3342" s="67" t="str">
        <f ca="1">IF(OFFSET(Zdroj!AS$16,A3334-1,0)=0,"",CONCATENATE("B",$A$2+2," - ",Zdroj!$AS$15))</f>
        <v/>
      </c>
      <c r="D3342" s="65" t="str">
        <f ca="1">IF(C3342="","",CONCATENATE(OFFSET(Zdroj!AS$16,A3334-1,0)))</f>
        <v/>
      </c>
      <c r="E3342" s="34" t="str">
        <f ca="1">IF(C3342="","",OFFSET(Zdroj!AT$16,A3334-1,0))</f>
        <v/>
      </c>
      <c r="F3342" s="157"/>
      <c r="G3342" s="158"/>
    </row>
    <row r="3343" spans="1:7" x14ac:dyDescent="0.25">
      <c r="B3343" s="159"/>
      <c r="C3343" s="67" t="str">
        <f ca="1">IF(OFFSET(Zdroj!AU$16,A3334-1,0)=0,"",CONCATENATE("B",$A$2+3," - ",Zdroj!$AU$15))</f>
        <v/>
      </c>
      <c r="D3343" s="65" t="str">
        <f ca="1">IF(C3343="","",CONCATENATE(OFFSET(Zdroj!AU$16,A3334-1,0)))</f>
        <v/>
      </c>
      <c r="E3343" s="34" t="str">
        <f ca="1">IF(C3343="","",OFFSET(Zdroj!AV$16,A3334-1,0))</f>
        <v/>
      </c>
      <c r="F3343" s="157"/>
      <c r="G3343" s="158"/>
    </row>
    <row r="3344" spans="1:7" x14ac:dyDescent="0.25">
      <c r="B3344" s="159"/>
      <c r="C3344" s="67" t="str">
        <f ca="1">IF(OFFSET(Zdroj!AW$16,A3334-1,0)=0,"",CONCATENATE("B",$A$2+4," - ",Zdroj!$AW$15))</f>
        <v/>
      </c>
      <c r="D3344" s="65" t="str">
        <f ca="1">IF(C3344="","",CONCATENATE(OFFSET(Zdroj!AW$16,A3334-1,0)))</f>
        <v/>
      </c>
      <c r="E3344" s="34" t="str">
        <f ca="1">IF(C3344="","",OFFSET(Zdroj!AX$16,A3334-1,0))</f>
        <v/>
      </c>
      <c r="F3344" s="157"/>
      <c r="G3344" s="158"/>
    </row>
    <row r="3345" spans="1:7" x14ac:dyDescent="0.25">
      <c r="B3345" s="159"/>
      <c r="C3345" s="67" t="str">
        <f ca="1">IF(OFFSET(Zdroj!AY$16,A3334-1,0)=0,"",CONCATENATE("B",$A$2+5," - ",Zdroj!$AY$15))</f>
        <v/>
      </c>
      <c r="D3345" s="65" t="str">
        <f ca="1">IF(C3345="","",CONCATENATE(OFFSET(Zdroj!AY$16,A3334-1,0)))</f>
        <v/>
      </c>
      <c r="E3345" s="34" t="str">
        <f ca="1">IF(C3345="","",OFFSET(Zdroj!AZ$16,A3334-1,0))</f>
        <v/>
      </c>
      <c r="F3345" s="157"/>
      <c r="G3345" s="158"/>
    </row>
    <row r="3346" spans="1:7" x14ac:dyDescent="0.25">
      <c r="B3346" s="159"/>
      <c r="C3346" s="67" t="str">
        <f ca="1">IF(OFFSET(Zdroj!BA$16,A3334-1,0)=0,"",CONCATENATE("B",$A$2+6," - ",Zdroj!$BA$15))</f>
        <v/>
      </c>
      <c r="D3346" s="65" t="str">
        <f ca="1">IF(C3346="","",CONCATENATE(OFFSET(Zdroj!BA$16,A3334-1,0)))</f>
        <v/>
      </c>
      <c r="E3346" s="34" t="str">
        <f ca="1">IF(C3346="","",OFFSET(Zdroj!BB$16,A3334-1,0))</f>
        <v/>
      </c>
      <c r="F3346" s="157"/>
      <c r="G3346" s="158"/>
    </row>
    <row r="3347" spans="1:7" x14ac:dyDescent="0.25">
      <c r="B3347" s="159"/>
      <c r="C3347" s="67" t="str">
        <f ca="1">IF(OFFSET(Zdroj!BC$16,A3334-1,0)=0,"",CONCATENATE("B",$A$2+7," - ",Zdroj!$BC$15))</f>
        <v/>
      </c>
      <c r="D3347" s="65" t="str">
        <f ca="1">IF(C3347="","",CONCATENATE(OFFSET(Zdroj!BC$16,A3334-1,0)))</f>
        <v/>
      </c>
      <c r="E3347" s="34" t="str">
        <f ca="1">IF(C3347="","",OFFSET(Zdroj!BD$16,A3334-1,0))</f>
        <v/>
      </c>
      <c r="F3347" s="157"/>
      <c r="G3347" s="158"/>
    </row>
    <row r="3348" spans="1:7" x14ac:dyDescent="0.25">
      <c r="B3348" s="159"/>
      <c r="C3348" s="67" t="str">
        <f ca="1">IF(OFFSET(Zdroj!BE$16,A3334-1,0)=0,"",CONCATENATE("B",$A$2+8," - ",Zdroj!$BE$15))</f>
        <v/>
      </c>
      <c r="D3348" s="65" t="str">
        <f ca="1">IF(C3348="","",CONCATENATE(OFFSET(Zdroj!BE$16,A3334-1,0)))</f>
        <v/>
      </c>
      <c r="E3348" s="34" t="str">
        <f ca="1">IF(C3348="","",OFFSET(Zdroj!BF$16,A3334-1,0))</f>
        <v/>
      </c>
      <c r="F3348" s="157"/>
      <c r="G3348" s="158"/>
    </row>
    <row r="3349" spans="1:7" x14ac:dyDescent="0.25">
      <c r="B3349" s="159"/>
      <c r="C3349" s="67" t="str">
        <f ca="1">IF(OFFSET(Zdroj!BG$16,A3334-1,0)=0,"",CONCATENATE("C",$A$2," - ",Zdroj!$BG$15))</f>
        <v/>
      </c>
      <c r="D3349" s="65" t="str">
        <f ca="1">IF(C3349="","",CONCATENATE(OFFSET(Zdroj!BG$16,A3334-1,0)))</f>
        <v/>
      </c>
      <c r="E3349" s="34" t="str">
        <f ca="1">IF(C3349="","",OFFSET(Zdroj!BH$16,A3334-1,0))</f>
        <v/>
      </c>
      <c r="F3349" s="157" t="str">
        <f t="shared" ref="F3349" ca="1" si="779">IF(SUM(E3349:E3350)=0,"",SUM(E3349:E3350))</f>
        <v/>
      </c>
      <c r="G3349" s="158"/>
    </row>
    <row r="3350" spans="1:7" x14ac:dyDescent="0.25">
      <c r="B3350" s="159"/>
      <c r="C3350" s="67" t="str">
        <f ca="1">IF(OFFSET(Zdroj!BI$16,A3334-1,0)=0,"",CONCATENATE("C",$A$2+1," - ",Zdroj!$BI$15))</f>
        <v/>
      </c>
      <c r="D3350" s="65" t="str">
        <f ca="1">IF(C3350="","",CONCATENATE(OFFSET(Zdroj!BI$16,A3334-1,0)))</f>
        <v/>
      </c>
      <c r="E3350" s="34" t="str">
        <f ca="1">IF(C3350="","",OFFSET(Zdroj!BJ$16,A3334-1,0))</f>
        <v/>
      </c>
      <c r="F3350" s="157"/>
      <c r="G3350" s="158"/>
    </row>
    <row r="3351" spans="1:7" x14ac:dyDescent="0.25">
      <c r="A3351">
        <f>SUM((ROW()+15)/17)</f>
        <v>198</v>
      </c>
      <c r="B3351" s="159" t="str">
        <f ca="1">IF(OFFSET(Zdroj!$B$16,A3351-1,0)&gt;0,CONCATENATE(A3351,"
","___ ","
",OFFSET(Zdroj!$B$16,A3351-1,0)),"")</f>
        <v/>
      </c>
      <c r="C3351" s="67" t="str">
        <f ca="1">IF(OFFSET(Zdroj!AI$16,A3351-1,0)=0,"",CONCATENATE("A",$A$2," - ",Zdroj!$AI$15))</f>
        <v/>
      </c>
      <c r="D3351" s="65" t="str">
        <f ca="1">IF(C3351="","",CONCATENATE(OFFSET(Zdroj!AI$16,A3351-1,0)," - ",OFFSET(Zdroj!BK$16,A3351-1,0)))</f>
        <v/>
      </c>
      <c r="E3351" s="34" t="str">
        <f ca="1">IF(C3351="","",OFFSET(Zdroj!BL$16,A3351-1,0))</f>
        <v/>
      </c>
      <c r="F3351" s="157" t="str">
        <f t="shared" ref="F3351" ca="1" si="780">IF(SUM(E3351:E3356)=0,"",SUM(E3351:E3356))</f>
        <v/>
      </c>
      <c r="G3351" s="158" t="str">
        <f t="shared" ref="G3351" ca="1" si="781">IF(SUM(E3351:E3367)=0,"",SUM(E3351:E3367))</f>
        <v/>
      </c>
    </row>
    <row r="3352" spans="1:7" x14ac:dyDescent="0.25">
      <c r="B3352" s="159"/>
      <c r="C3352" s="67" t="str">
        <f ca="1">IF(OFFSET(Zdroj!AJ$16,A3351-1,0)=0,"",CONCATENATE("A",$A$2+1," - ",Zdroj!$AJ$15))</f>
        <v/>
      </c>
      <c r="D3352" s="65" t="str">
        <f ca="1">IF(C3352="","",CONCATENATE(OFFSET(Zdroj!AJ$16,A3351-1,0)," - ",OFFSET(Zdroj!BM$16,A3351-1,0)))</f>
        <v/>
      </c>
      <c r="E3352" s="34" t="str">
        <f ca="1">IF(C3352="","",OFFSET(Zdroj!BN$16,A3351-1,0))</f>
        <v/>
      </c>
      <c r="F3352" s="157"/>
      <c r="G3352" s="158"/>
    </row>
    <row r="3353" spans="1:7" x14ac:dyDescent="0.25">
      <c r="B3353" s="159"/>
      <c r="C3353" s="67" t="str">
        <f ca="1">IF(OFFSET(Zdroj!AK$16,A3351-1,0)=0,"",CONCATENATE("A",$A$2+2," - ",Zdroj!$AK$15))</f>
        <v/>
      </c>
      <c r="D3353" s="65" t="str">
        <f ca="1">IF(C3353="","",CONCATENATE(OFFSET(Zdroj!AK$16,A3351-1,0)," - ",OFFSET(Zdroj!BO$16,A3351-1,0)))</f>
        <v/>
      </c>
      <c r="E3353" s="34" t="str">
        <f ca="1">IF(C3353="","",OFFSET(Zdroj!BP$16,A3351-1,0))</f>
        <v/>
      </c>
      <c r="F3353" s="157"/>
      <c r="G3353" s="158"/>
    </row>
    <row r="3354" spans="1:7" x14ac:dyDescent="0.25">
      <c r="B3354" s="159"/>
      <c r="C3354" s="67" t="str">
        <f ca="1">IF(OFFSET(Zdroj!AL$16,A3351-1,0)=0,"",CONCATENATE("A",$A$2+3," - ",Zdroj!$AL$15))</f>
        <v/>
      </c>
      <c r="D3354" s="65" t="str">
        <f ca="1">IF(C3354="","",CONCATENATE(OFFSET(Zdroj!AL$16,A3351-1,0)," - ",OFFSET(Zdroj!BQ$16,A3351-1,0)))</f>
        <v/>
      </c>
      <c r="E3354" s="34" t="str">
        <f ca="1">IF(C3354="","",OFFSET(Zdroj!BR$16,A3351-1,0))</f>
        <v/>
      </c>
      <c r="F3354" s="157"/>
      <c r="G3354" s="158"/>
    </row>
    <row r="3355" spans="1:7" x14ac:dyDescent="0.25">
      <c r="B3355" s="159"/>
      <c r="C3355" s="67" t="str">
        <f ca="1">IF(OFFSET(Zdroj!AM$16,A3351-1,0)=0,"",CONCATENATE("A",$A$2+4," - ",Zdroj!$AM$15))</f>
        <v/>
      </c>
      <c r="D3355" s="65" t="str">
        <f ca="1">IF(C3355="","",CONCATENATE(OFFSET(Zdroj!AM$16,A3351-1,0)," - ",OFFSET(Zdroj!BS$16,A3351-1,0)))</f>
        <v/>
      </c>
      <c r="E3355" s="34" t="str">
        <f ca="1">IF(C3355="","",OFFSET(Zdroj!BT$16,A3351-1,0))</f>
        <v/>
      </c>
      <c r="F3355" s="157"/>
      <c r="G3355" s="158"/>
    </row>
    <row r="3356" spans="1:7" x14ac:dyDescent="0.25">
      <c r="B3356" s="159"/>
      <c r="C3356" s="67" t="str">
        <f ca="1">IF(OFFSET(Zdroj!AN$16,A3351-1,0)=0,"",CONCATENATE("A",$A$2+5," - ",Zdroj!$AN$15))</f>
        <v/>
      </c>
      <c r="D3356" s="65" t="str">
        <f ca="1">IF(C3356="","",CONCATENATE(OFFSET(Zdroj!AN$16,A3351-1,0)," - ",OFFSET(Zdroj!BU$16,A3351-1,0)))</f>
        <v/>
      </c>
      <c r="E3356" s="34" t="str">
        <f ca="1">IF(C3356="","",OFFSET(Zdroj!BV$16,A3351-1,0))</f>
        <v/>
      </c>
      <c r="F3356" s="157"/>
      <c r="G3356" s="158"/>
    </row>
    <row r="3357" spans="1:7" x14ac:dyDescent="0.25">
      <c r="B3357" s="159"/>
      <c r="C3357" s="67" t="str">
        <f ca="1">IF(OFFSET(Zdroj!AO$16,A3351-1,0)=0,"",CONCATENATE("B",$A$2," - ",Zdroj!$AO$15))</f>
        <v/>
      </c>
      <c r="D3357" s="65" t="str">
        <f ca="1">IF(C3357="","",CONCATENATE(OFFSET(Zdroj!AO$16,A3351-1,0)))</f>
        <v/>
      </c>
      <c r="E3357" s="34" t="str">
        <f ca="1">IF(C3357="","",OFFSET(Zdroj!AP$16,A3351-1,0))</f>
        <v/>
      </c>
      <c r="F3357" s="157" t="str">
        <f t="shared" ref="F3357" ca="1" si="782">IF(SUM(E3357:E3365)=0,"",SUM(E3357:E3365))</f>
        <v/>
      </c>
      <c r="G3357" s="158"/>
    </row>
    <row r="3358" spans="1:7" x14ac:dyDescent="0.25">
      <c r="B3358" s="159"/>
      <c r="C3358" s="67" t="str">
        <f ca="1">IF(OFFSET(Zdroj!AQ$16,A3351-1,0)=0,"",CONCATENATE("B",$A$2+1," - ",Zdroj!$AQ$15))</f>
        <v/>
      </c>
      <c r="D3358" s="65" t="str">
        <f ca="1">IF(C3358="","",CONCATENATE(OFFSET(Zdroj!AQ$16,A3351-1,0)))</f>
        <v/>
      </c>
      <c r="E3358" s="34" t="str">
        <f ca="1">IF(C3358="","",OFFSET(Zdroj!AR$16,A3351-1,0))</f>
        <v/>
      </c>
      <c r="F3358" s="157"/>
      <c r="G3358" s="158"/>
    </row>
    <row r="3359" spans="1:7" x14ac:dyDescent="0.25">
      <c r="B3359" s="159"/>
      <c r="C3359" s="67" t="str">
        <f ca="1">IF(OFFSET(Zdroj!AS$16,A3351-1,0)=0,"",CONCATENATE("B",$A$2+2," - ",Zdroj!$AS$15))</f>
        <v/>
      </c>
      <c r="D3359" s="65" t="str">
        <f ca="1">IF(C3359="","",CONCATENATE(OFFSET(Zdroj!AS$16,A3351-1,0)))</f>
        <v/>
      </c>
      <c r="E3359" s="34" t="str">
        <f ca="1">IF(C3359="","",OFFSET(Zdroj!AT$16,A3351-1,0))</f>
        <v/>
      </c>
      <c r="F3359" s="157"/>
      <c r="G3359" s="158"/>
    </row>
    <row r="3360" spans="1:7" x14ac:dyDescent="0.25">
      <c r="B3360" s="159"/>
      <c r="C3360" s="67" t="str">
        <f ca="1">IF(OFFSET(Zdroj!AU$16,A3351-1,0)=0,"",CONCATENATE("B",$A$2+3," - ",Zdroj!$AU$15))</f>
        <v/>
      </c>
      <c r="D3360" s="65" t="str">
        <f ca="1">IF(C3360="","",CONCATENATE(OFFSET(Zdroj!AU$16,A3351-1,0)))</f>
        <v/>
      </c>
      <c r="E3360" s="34" t="str">
        <f ca="1">IF(C3360="","",OFFSET(Zdroj!AV$16,A3351-1,0))</f>
        <v/>
      </c>
      <c r="F3360" s="157"/>
      <c r="G3360" s="158"/>
    </row>
    <row r="3361" spans="1:7" x14ac:dyDescent="0.25">
      <c r="B3361" s="159"/>
      <c r="C3361" s="67" t="str">
        <f ca="1">IF(OFFSET(Zdroj!AW$16,A3351-1,0)=0,"",CONCATENATE("B",$A$2+4," - ",Zdroj!$AW$15))</f>
        <v/>
      </c>
      <c r="D3361" s="65" t="str">
        <f ca="1">IF(C3361="","",CONCATENATE(OFFSET(Zdroj!AW$16,A3351-1,0)))</f>
        <v/>
      </c>
      <c r="E3361" s="34" t="str">
        <f ca="1">IF(C3361="","",OFFSET(Zdroj!AX$16,A3351-1,0))</f>
        <v/>
      </c>
      <c r="F3361" s="157"/>
      <c r="G3361" s="158"/>
    </row>
    <row r="3362" spans="1:7" x14ac:dyDescent="0.25">
      <c r="B3362" s="159"/>
      <c r="C3362" s="67" t="str">
        <f ca="1">IF(OFFSET(Zdroj!AY$16,A3351-1,0)=0,"",CONCATENATE("B",$A$2+5," - ",Zdroj!$AY$15))</f>
        <v/>
      </c>
      <c r="D3362" s="65" t="str">
        <f ca="1">IF(C3362="","",CONCATENATE(OFFSET(Zdroj!AY$16,A3351-1,0)))</f>
        <v/>
      </c>
      <c r="E3362" s="34" t="str">
        <f ca="1">IF(C3362="","",OFFSET(Zdroj!AZ$16,A3351-1,0))</f>
        <v/>
      </c>
      <c r="F3362" s="157"/>
      <c r="G3362" s="158"/>
    </row>
    <row r="3363" spans="1:7" x14ac:dyDescent="0.25">
      <c r="B3363" s="159"/>
      <c r="C3363" s="67" t="str">
        <f ca="1">IF(OFFSET(Zdroj!BA$16,A3351-1,0)=0,"",CONCATENATE("B",$A$2+6," - ",Zdroj!$BA$15))</f>
        <v/>
      </c>
      <c r="D3363" s="65" t="str">
        <f ca="1">IF(C3363="","",CONCATENATE(OFFSET(Zdroj!BA$16,A3351-1,0)))</f>
        <v/>
      </c>
      <c r="E3363" s="34" t="str">
        <f ca="1">IF(C3363="","",OFFSET(Zdroj!BB$16,A3351-1,0))</f>
        <v/>
      </c>
      <c r="F3363" s="157"/>
      <c r="G3363" s="158"/>
    </row>
    <row r="3364" spans="1:7" x14ac:dyDescent="0.25">
      <c r="B3364" s="159"/>
      <c r="C3364" s="67" t="str">
        <f ca="1">IF(OFFSET(Zdroj!BC$16,A3351-1,0)=0,"",CONCATENATE("B",$A$2+7," - ",Zdroj!$BC$15))</f>
        <v/>
      </c>
      <c r="D3364" s="65" t="str">
        <f ca="1">IF(C3364="","",CONCATENATE(OFFSET(Zdroj!BC$16,A3351-1,0)))</f>
        <v/>
      </c>
      <c r="E3364" s="34" t="str">
        <f ca="1">IF(C3364="","",OFFSET(Zdroj!BD$16,A3351-1,0))</f>
        <v/>
      </c>
      <c r="F3364" s="157"/>
      <c r="G3364" s="158"/>
    </row>
    <row r="3365" spans="1:7" x14ac:dyDescent="0.25">
      <c r="B3365" s="159"/>
      <c r="C3365" s="67" t="str">
        <f ca="1">IF(OFFSET(Zdroj!BE$16,A3351-1,0)=0,"",CONCATENATE("B",$A$2+8," - ",Zdroj!$BE$15))</f>
        <v/>
      </c>
      <c r="D3365" s="65" t="str">
        <f ca="1">IF(C3365="","",CONCATENATE(OFFSET(Zdroj!BE$16,A3351-1,0)))</f>
        <v/>
      </c>
      <c r="E3365" s="34" t="str">
        <f ca="1">IF(C3365="","",OFFSET(Zdroj!BF$16,A3351-1,0))</f>
        <v/>
      </c>
      <c r="F3365" s="157"/>
      <c r="G3365" s="158"/>
    </row>
    <row r="3366" spans="1:7" x14ac:dyDescent="0.25">
      <c r="B3366" s="159"/>
      <c r="C3366" s="67" t="str">
        <f ca="1">IF(OFFSET(Zdroj!BG$16,A3351-1,0)=0,"",CONCATENATE("C",$A$2," - ",Zdroj!$BG$15))</f>
        <v/>
      </c>
      <c r="D3366" s="65" t="str">
        <f ca="1">IF(C3366="","",CONCATENATE(OFFSET(Zdroj!BG$16,A3351-1,0)))</f>
        <v/>
      </c>
      <c r="E3366" s="34" t="str">
        <f ca="1">IF(C3366="","",OFFSET(Zdroj!BH$16,A3351-1,0))</f>
        <v/>
      </c>
      <c r="F3366" s="157" t="str">
        <f t="shared" ref="F3366" ca="1" si="783">IF(SUM(E3366:E3367)=0,"",SUM(E3366:E3367))</f>
        <v/>
      </c>
      <c r="G3366" s="158"/>
    </row>
    <row r="3367" spans="1:7" x14ac:dyDescent="0.25">
      <c r="B3367" s="159"/>
      <c r="C3367" s="67" t="str">
        <f ca="1">IF(OFFSET(Zdroj!BI$16,A3351-1,0)=0,"",CONCATENATE("C",$A$2+1," - ",Zdroj!$BI$15))</f>
        <v/>
      </c>
      <c r="D3367" s="65" t="str">
        <f ca="1">IF(C3367="","",CONCATENATE(OFFSET(Zdroj!BI$16,A3351-1,0)))</f>
        <v/>
      </c>
      <c r="E3367" s="34" t="str">
        <f ca="1">IF(C3367="","",OFFSET(Zdroj!BJ$16,A3351-1,0))</f>
        <v/>
      </c>
      <c r="F3367" s="157"/>
      <c r="G3367" s="158"/>
    </row>
    <row r="3368" spans="1:7" x14ac:dyDescent="0.25">
      <c r="A3368">
        <f>SUM((ROW()+15)/17)</f>
        <v>199</v>
      </c>
      <c r="B3368" s="159" t="str">
        <f ca="1">IF(OFFSET(Zdroj!$B$16,A3368-1,0)&gt;0,CONCATENATE(A3368,"
","___ ","
",OFFSET(Zdroj!$B$16,A3368-1,0)),"")</f>
        <v/>
      </c>
      <c r="C3368" s="67" t="str">
        <f ca="1">IF(OFFSET(Zdroj!AI$16,A3368-1,0)=0,"",CONCATENATE("A",$A$2," - ",Zdroj!$AI$15))</f>
        <v/>
      </c>
      <c r="D3368" s="65" t="str">
        <f ca="1">IF(C3368="","",CONCATENATE(OFFSET(Zdroj!AI$16,A3368-1,0)," - ",OFFSET(Zdroj!BK$16,A3368-1,0)))</f>
        <v/>
      </c>
      <c r="E3368" s="34" t="str">
        <f ca="1">IF(C3368="","",OFFSET(Zdroj!BL$16,A3368-1,0))</f>
        <v/>
      </c>
      <c r="F3368" s="157" t="str">
        <f t="shared" ref="F3368" ca="1" si="784">IF(SUM(E3368:E3373)=0,"",SUM(E3368:E3373))</f>
        <v/>
      </c>
      <c r="G3368" s="158" t="str">
        <f t="shared" ref="G3368" ca="1" si="785">IF(SUM(E3368:E3384)=0,"",SUM(E3368:E3384))</f>
        <v/>
      </c>
    </row>
    <row r="3369" spans="1:7" x14ac:dyDescent="0.25">
      <c r="B3369" s="159"/>
      <c r="C3369" s="67" t="str">
        <f ca="1">IF(OFFSET(Zdroj!AJ$16,A3368-1,0)=0,"",CONCATENATE("A",$A$2+1," - ",Zdroj!$AJ$15))</f>
        <v/>
      </c>
      <c r="D3369" s="65" t="str">
        <f ca="1">IF(C3369="","",CONCATENATE(OFFSET(Zdroj!AJ$16,A3368-1,0)," - ",OFFSET(Zdroj!BM$16,A3368-1,0)))</f>
        <v/>
      </c>
      <c r="E3369" s="34" t="str">
        <f ca="1">IF(C3369="","",OFFSET(Zdroj!BN$16,A3368-1,0))</f>
        <v/>
      </c>
      <c r="F3369" s="157"/>
      <c r="G3369" s="158"/>
    </row>
    <row r="3370" spans="1:7" x14ac:dyDescent="0.25">
      <c r="B3370" s="159"/>
      <c r="C3370" s="67" t="str">
        <f ca="1">IF(OFFSET(Zdroj!AK$16,A3368-1,0)=0,"",CONCATENATE("A",$A$2+2," - ",Zdroj!$AK$15))</f>
        <v/>
      </c>
      <c r="D3370" s="65" t="str">
        <f ca="1">IF(C3370="","",CONCATENATE(OFFSET(Zdroj!AK$16,A3368-1,0)," - ",OFFSET(Zdroj!BO$16,A3368-1,0)))</f>
        <v/>
      </c>
      <c r="E3370" s="34" t="str">
        <f ca="1">IF(C3370="","",OFFSET(Zdroj!BP$16,A3368-1,0))</f>
        <v/>
      </c>
      <c r="F3370" s="157"/>
      <c r="G3370" s="158"/>
    </row>
    <row r="3371" spans="1:7" x14ac:dyDescent="0.25">
      <c r="B3371" s="159"/>
      <c r="C3371" s="67" t="str">
        <f ca="1">IF(OFFSET(Zdroj!AL$16,A3368-1,0)=0,"",CONCATENATE("A",$A$2+3," - ",Zdroj!$AL$15))</f>
        <v/>
      </c>
      <c r="D3371" s="65" t="str">
        <f ca="1">IF(C3371="","",CONCATENATE(OFFSET(Zdroj!AL$16,A3368-1,0)," - ",OFFSET(Zdroj!BQ$16,A3368-1,0)))</f>
        <v/>
      </c>
      <c r="E3371" s="34" t="str">
        <f ca="1">IF(C3371="","",OFFSET(Zdroj!BR$16,A3368-1,0))</f>
        <v/>
      </c>
      <c r="F3371" s="157"/>
      <c r="G3371" s="158"/>
    </row>
    <row r="3372" spans="1:7" x14ac:dyDescent="0.25">
      <c r="B3372" s="159"/>
      <c r="C3372" s="67" t="str">
        <f ca="1">IF(OFFSET(Zdroj!AM$16,A3368-1,0)=0,"",CONCATENATE("A",$A$2+4," - ",Zdroj!$AM$15))</f>
        <v/>
      </c>
      <c r="D3372" s="65" t="str">
        <f ca="1">IF(C3372="","",CONCATENATE(OFFSET(Zdroj!AM$16,A3368-1,0)," - ",OFFSET(Zdroj!BS$16,A3368-1,0)))</f>
        <v/>
      </c>
      <c r="E3372" s="34" t="str">
        <f ca="1">IF(C3372="","",OFFSET(Zdroj!BT$16,A3368-1,0))</f>
        <v/>
      </c>
      <c r="F3372" s="157"/>
      <c r="G3372" s="158"/>
    </row>
    <row r="3373" spans="1:7" x14ac:dyDescent="0.25">
      <c r="B3373" s="159"/>
      <c r="C3373" s="67" t="str">
        <f ca="1">IF(OFFSET(Zdroj!AN$16,A3368-1,0)=0,"",CONCATENATE("A",$A$2+5," - ",Zdroj!$AN$15))</f>
        <v/>
      </c>
      <c r="D3373" s="65" t="str">
        <f ca="1">IF(C3373="","",CONCATENATE(OFFSET(Zdroj!AN$16,A3368-1,0)," - ",OFFSET(Zdroj!BU$16,A3368-1,0)))</f>
        <v/>
      </c>
      <c r="E3373" s="34" t="str">
        <f ca="1">IF(C3373="","",OFFSET(Zdroj!BV$16,A3368-1,0))</f>
        <v/>
      </c>
      <c r="F3373" s="157"/>
      <c r="G3373" s="158"/>
    </row>
    <row r="3374" spans="1:7" x14ac:dyDescent="0.25">
      <c r="B3374" s="159"/>
      <c r="C3374" s="67" t="str">
        <f ca="1">IF(OFFSET(Zdroj!AO$16,A3368-1,0)=0,"",CONCATENATE("B",$A$2," - ",Zdroj!$AO$15))</f>
        <v/>
      </c>
      <c r="D3374" s="65" t="str">
        <f ca="1">IF(C3374="","",CONCATENATE(OFFSET(Zdroj!AO$16,A3368-1,0)))</f>
        <v/>
      </c>
      <c r="E3374" s="34" t="str">
        <f ca="1">IF(C3374="","",OFFSET(Zdroj!AP$16,A3368-1,0))</f>
        <v/>
      </c>
      <c r="F3374" s="157" t="str">
        <f t="shared" ref="F3374" ca="1" si="786">IF(SUM(E3374:E3382)=0,"",SUM(E3374:E3382))</f>
        <v/>
      </c>
      <c r="G3374" s="158"/>
    </row>
    <row r="3375" spans="1:7" x14ac:dyDescent="0.25">
      <c r="B3375" s="159"/>
      <c r="C3375" s="67" t="str">
        <f ca="1">IF(OFFSET(Zdroj!AQ$16,A3368-1,0)=0,"",CONCATENATE("B",$A$2+1," - ",Zdroj!$AQ$15))</f>
        <v/>
      </c>
      <c r="D3375" s="65" t="str">
        <f ca="1">IF(C3375="","",CONCATENATE(OFFSET(Zdroj!AQ$16,A3368-1,0)))</f>
        <v/>
      </c>
      <c r="E3375" s="34" t="str">
        <f ca="1">IF(C3375="","",OFFSET(Zdroj!AR$16,A3368-1,0))</f>
        <v/>
      </c>
      <c r="F3375" s="157"/>
      <c r="G3375" s="158"/>
    </row>
    <row r="3376" spans="1:7" x14ac:dyDescent="0.25">
      <c r="B3376" s="159"/>
      <c r="C3376" s="67" t="str">
        <f ca="1">IF(OFFSET(Zdroj!AS$16,A3368-1,0)=0,"",CONCATENATE("B",$A$2+2," - ",Zdroj!$AS$15))</f>
        <v/>
      </c>
      <c r="D3376" s="65" t="str">
        <f ca="1">IF(C3376="","",CONCATENATE(OFFSET(Zdroj!AS$16,A3368-1,0)))</f>
        <v/>
      </c>
      <c r="E3376" s="34" t="str">
        <f ca="1">IF(C3376="","",OFFSET(Zdroj!AT$16,A3368-1,0))</f>
        <v/>
      </c>
      <c r="F3376" s="157"/>
      <c r="G3376" s="158"/>
    </row>
    <row r="3377" spans="1:7" x14ac:dyDescent="0.25">
      <c r="B3377" s="159"/>
      <c r="C3377" s="67" t="str">
        <f ca="1">IF(OFFSET(Zdroj!AU$16,A3368-1,0)=0,"",CONCATENATE("B",$A$2+3," - ",Zdroj!$AU$15))</f>
        <v/>
      </c>
      <c r="D3377" s="65" t="str">
        <f ca="1">IF(C3377="","",CONCATENATE(OFFSET(Zdroj!AU$16,A3368-1,0)))</f>
        <v/>
      </c>
      <c r="E3377" s="34" t="str">
        <f ca="1">IF(C3377="","",OFFSET(Zdroj!AV$16,A3368-1,0))</f>
        <v/>
      </c>
      <c r="F3377" s="157"/>
      <c r="G3377" s="158"/>
    </row>
    <row r="3378" spans="1:7" x14ac:dyDescent="0.25">
      <c r="B3378" s="159"/>
      <c r="C3378" s="67" t="str">
        <f ca="1">IF(OFFSET(Zdroj!AW$16,A3368-1,0)=0,"",CONCATENATE("B",$A$2+4," - ",Zdroj!$AW$15))</f>
        <v/>
      </c>
      <c r="D3378" s="65" t="str">
        <f ca="1">IF(C3378="","",CONCATENATE(OFFSET(Zdroj!AW$16,A3368-1,0)))</f>
        <v/>
      </c>
      <c r="E3378" s="34" t="str">
        <f ca="1">IF(C3378="","",OFFSET(Zdroj!AX$16,A3368-1,0))</f>
        <v/>
      </c>
      <c r="F3378" s="157"/>
      <c r="G3378" s="158"/>
    </row>
    <row r="3379" spans="1:7" x14ac:dyDescent="0.25">
      <c r="B3379" s="159"/>
      <c r="C3379" s="67" t="str">
        <f ca="1">IF(OFFSET(Zdroj!AY$16,A3368-1,0)=0,"",CONCATENATE("B",$A$2+5," - ",Zdroj!$AY$15))</f>
        <v/>
      </c>
      <c r="D3379" s="65" t="str">
        <f ca="1">IF(C3379="","",CONCATENATE(OFFSET(Zdroj!AY$16,A3368-1,0)))</f>
        <v/>
      </c>
      <c r="E3379" s="34" t="str">
        <f ca="1">IF(C3379="","",OFFSET(Zdroj!AZ$16,A3368-1,0))</f>
        <v/>
      </c>
      <c r="F3379" s="157"/>
      <c r="G3379" s="158"/>
    </row>
    <row r="3380" spans="1:7" x14ac:dyDescent="0.25">
      <c r="B3380" s="159"/>
      <c r="C3380" s="67" t="str">
        <f ca="1">IF(OFFSET(Zdroj!BA$16,A3368-1,0)=0,"",CONCATENATE("B",$A$2+6," - ",Zdroj!$BA$15))</f>
        <v/>
      </c>
      <c r="D3380" s="65" t="str">
        <f ca="1">IF(C3380="","",CONCATENATE(OFFSET(Zdroj!BA$16,A3368-1,0)))</f>
        <v/>
      </c>
      <c r="E3380" s="34" t="str">
        <f ca="1">IF(C3380="","",OFFSET(Zdroj!BB$16,A3368-1,0))</f>
        <v/>
      </c>
      <c r="F3380" s="157"/>
      <c r="G3380" s="158"/>
    </row>
    <row r="3381" spans="1:7" x14ac:dyDescent="0.25">
      <c r="B3381" s="159"/>
      <c r="C3381" s="67" t="str">
        <f ca="1">IF(OFFSET(Zdroj!BC$16,A3368-1,0)=0,"",CONCATENATE("B",$A$2+7," - ",Zdroj!$BC$15))</f>
        <v/>
      </c>
      <c r="D3381" s="65" t="str">
        <f ca="1">IF(C3381="","",CONCATENATE(OFFSET(Zdroj!BC$16,A3368-1,0)))</f>
        <v/>
      </c>
      <c r="E3381" s="34" t="str">
        <f ca="1">IF(C3381="","",OFFSET(Zdroj!BD$16,A3368-1,0))</f>
        <v/>
      </c>
      <c r="F3381" s="157"/>
      <c r="G3381" s="158"/>
    </row>
    <row r="3382" spans="1:7" x14ac:dyDescent="0.25">
      <c r="B3382" s="159"/>
      <c r="C3382" s="67" t="str">
        <f ca="1">IF(OFFSET(Zdroj!BE$16,A3368-1,0)=0,"",CONCATENATE("B",$A$2+8," - ",Zdroj!$BE$15))</f>
        <v/>
      </c>
      <c r="D3382" s="65" t="str">
        <f ca="1">IF(C3382="","",CONCATENATE(OFFSET(Zdroj!BE$16,A3368-1,0)))</f>
        <v/>
      </c>
      <c r="E3382" s="34" t="str">
        <f ca="1">IF(C3382="","",OFFSET(Zdroj!BF$16,A3368-1,0))</f>
        <v/>
      </c>
      <c r="F3382" s="157"/>
      <c r="G3382" s="158"/>
    </row>
    <row r="3383" spans="1:7" x14ac:dyDescent="0.25">
      <c r="B3383" s="159"/>
      <c r="C3383" s="67" t="str">
        <f ca="1">IF(OFFSET(Zdroj!BG$16,A3368-1,0)=0,"",CONCATENATE("C",$A$2," - ",Zdroj!$BG$15))</f>
        <v/>
      </c>
      <c r="D3383" s="65" t="str">
        <f ca="1">IF(C3383="","",CONCATENATE(OFFSET(Zdroj!BG$16,A3368-1,0)))</f>
        <v/>
      </c>
      <c r="E3383" s="34" t="str">
        <f ca="1">IF(C3383="","",OFFSET(Zdroj!BH$16,A3368-1,0))</f>
        <v/>
      </c>
      <c r="F3383" s="157" t="str">
        <f t="shared" ref="F3383" ca="1" si="787">IF(SUM(E3383:E3384)=0,"",SUM(E3383:E3384))</f>
        <v/>
      </c>
      <c r="G3383" s="158"/>
    </row>
    <row r="3384" spans="1:7" x14ac:dyDescent="0.25">
      <c r="B3384" s="159"/>
      <c r="C3384" s="67" t="str">
        <f ca="1">IF(OFFSET(Zdroj!BI$16,A3368-1,0)=0,"",CONCATENATE("C",$A$2+1," - ",Zdroj!$BI$15))</f>
        <v/>
      </c>
      <c r="D3384" s="65" t="str">
        <f ca="1">IF(C3384="","",CONCATENATE(OFFSET(Zdroj!BI$16,A3368-1,0)))</f>
        <v/>
      </c>
      <c r="E3384" s="34" t="str">
        <f ca="1">IF(C3384="","",OFFSET(Zdroj!BJ$16,A3368-1,0))</f>
        <v/>
      </c>
      <c r="F3384" s="157"/>
      <c r="G3384" s="158"/>
    </row>
    <row r="3385" spans="1:7" x14ac:dyDescent="0.25">
      <c r="A3385">
        <f>SUM((ROW()+15)/17)</f>
        <v>200</v>
      </c>
      <c r="B3385" s="159" t="str">
        <f ca="1">IF(OFFSET(Zdroj!$B$16,A3385-1,0)&gt;0,CONCATENATE(A3385,"
","___ ","
",OFFSET(Zdroj!$B$16,A3385-1,0)),"")</f>
        <v/>
      </c>
      <c r="C3385" s="67" t="str">
        <f ca="1">IF(OFFSET(Zdroj!AI$16,A3385-1,0)=0,"",CONCATENATE("A",$A$2," - ",Zdroj!$AI$15))</f>
        <v/>
      </c>
      <c r="D3385" s="65" t="str">
        <f ca="1">IF(C3385="","",CONCATENATE(OFFSET(Zdroj!AI$16,A3385-1,0)," - ",OFFSET(Zdroj!BK$16,A3385-1,0)))</f>
        <v/>
      </c>
      <c r="E3385" s="34" t="str">
        <f ca="1">IF(C3385="","",OFFSET(Zdroj!BL$16,A3385-1,0))</f>
        <v/>
      </c>
      <c r="F3385" s="157" t="str">
        <f t="shared" ref="F3385" ca="1" si="788">IF(SUM(E3385:E3390)=0,"",SUM(E3385:E3390))</f>
        <v/>
      </c>
      <c r="G3385" s="158" t="str">
        <f t="shared" ref="G3385" ca="1" si="789">IF(SUM(E3385:E3401)=0,"",SUM(E3385:E3401))</f>
        <v/>
      </c>
    </row>
    <row r="3386" spans="1:7" x14ac:dyDescent="0.25">
      <c r="B3386" s="159"/>
      <c r="C3386" s="67" t="str">
        <f ca="1">IF(OFFSET(Zdroj!AJ$16,A3385-1,0)=0,"",CONCATENATE("A",$A$2+1," - ",Zdroj!$AJ$15))</f>
        <v/>
      </c>
      <c r="D3386" s="65" t="str">
        <f ca="1">IF(C3386="","",CONCATENATE(OFFSET(Zdroj!AJ$16,A3385-1,0)," - ",OFFSET(Zdroj!BM$16,A3385-1,0)))</f>
        <v/>
      </c>
      <c r="E3386" s="34" t="str">
        <f ca="1">IF(C3386="","",OFFSET(Zdroj!BN$16,A3385-1,0))</f>
        <v/>
      </c>
      <c r="F3386" s="157"/>
      <c r="G3386" s="158"/>
    </row>
    <row r="3387" spans="1:7" x14ac:dyDescent="0.25">
      <c r="B3387" s="159"/>
      <c r="C3387" s="67" t="str">
        <f ca="1">IF(OFFSET(Zdroj!AK$16,A3385-1,0)=0,"",CONCATENATE("A",$A$2+2," - ",Zdroj!$AK$15))</f>
        <v/>
      </c>
      <c r="D3387" s="65" t="str">
        <f ca="1">IF(C3387="","",CONCATENATE(OFFSET(Zdroj!AK$16,A3385-1,0)," - ",OFFSET(Zdroj!BO$16,A3385-1,0)))</f>
        <v/>
      </c>
      <c r="E3387" s="34" t="str">
        <f ca="1">IF(C3387="","",OFFSET(Zdroj!BP$16,A3385-1,0))</f>
        <v/>
      </c>
      <c r="F3387" s="157"/>
      <c r="G3387" s="158"/>
    </row>
    <row r="3388" spans="1:7" x14ac:dyDescent="0.25">
      <c r="B3388" s="159"/>
      <c r="C3388" s="67" t="str">
        <f ca="1">IF(OFFSET(Zdroj!AL$16,A3385-1,0)=0,"",CONCATENATE("A",$A$2+3," - ",Zdroj!$AL$15))</f>
        <v/>
      </c>
      <c r="D3388" s="65" t="str">
        <f ca="1">IF(C3388="","",CONCATENATE(OFFSET(Zdroj!AL$16,A3385-1,0)," - ",OFFSET(Zdroj!BQ$16,A3385-1,0)))</f>
        <v/>
      </c>
      <c r="E3388" s="34" t="str">
        <f ca="1">IF(C3388="","",OFFSET(Zdroj!BR$16,A3385-1,0))</f>
        <v/>
      </c>
      <c r="F3388" s="157"/>
      <c r="G3388" s="158"/>
    </row>
    <row r="3389" spans="1:7" x14ac:dyDescent="0.25">
      <c r="B3389" s="159"/>
      <c r="C3389" s="67" t="str">
        <f ca="1">IF(OFFSET(Zdroj!AM$16,A3385-1,0)=0,"",CONCATENATE("A",$A$2+4," - ",Zdroj!$AM$15))</f>
        <v/>
      </c>
      <c r="D3389" s="65" t="str">
        <f ca="1">IF(C3389="","",CONCATENATE(OFFSET(Zdroj!AM$16,A3385-1,0)," - ",OFFSET(Zdroj!BS$16,A3385-1,0)))</f>
        <v/>
      </c>
      <c r="E3389" s="34" t="str">
        <f ca="1">IF(C3389="","",OFFSET(Zdroj!BT$16,A3385-1,0))</f>
        <v/>
      </c>
      <c r="F3389" s="157"/>
      <c r="G3389" s="158"/>
    </row>
    <row r="3390" spans="1:7" x14ac:dyDescent="0.25">
      <c r="B3390" s="159"/>
      <c r="C3390" s="67" t="str">
        <f ca="1">IF(OFFSET(Zdroj!AN$16,A3385-1,0)=0,"",CONCATENATE("A",$A$2+5," - ",Zdroj!$AN$15))</f>
        <v/>
      </c>
      <c r="D3390" s="65" t="str">
        <f ca="1">IF(C3390="","",CONCATENATE(OFFSET(Zdroj!AN$16,A3385-1,0)," - ",OFFSET(Zdroj!BU$16,A3385-1,0)))</f>
        <v/>
      </c>
      <c r="E3390" s="34" t="str">
        <f ca="1">IF(C3390="","",OFFSET(Zdroj!BV$16,A3385-1,0))</f>
        <v/>
      </c>
      <c r="F3390" s="157"/>
      <c r="G3390" s="158"/>
    </row>
    <row r="3391" spans="1:7" x14ac:dyDescent="0.25">
      <c r="B3391" s="159"/>
      <c r="C3391" s="67" t="str">
        <f ca="1">IF(OFFSET(Zdroj!AO$16,A3385-1,0)=0,"",CONCATENATE("B",$A$2," - ",Zdroj!$AO$15))</f>
        <v/>
      </c>
      <c r="D3391" s="65" t="str">
        <f ca="1">IF(C3391="","",CONCATENATE(OFFSET(Zdroj!AO$16,A3385-1,0)))</f>
        <v/>
      </c>
      <c r="E3391" s="34" t="str">
        <f ca="1">IF(C3391="","",OFFSET(Zdroj!AP$16,A3385-1,0))</f>
        <v/>
      </c>
      <c r="F3391" s="157" t="str">
        <f t="shared" ref="F3391" ca="1" si="790">IF(SUM(E3391:E3399)=0,"",SUM(E3391:E3399))</f>
        <v/>
      </c>
      <c r="G3391" s="158"/>
    </row>
    <row r="3392" spans="1:7" x14ac:dyDescent="0.25">
      <c r="B3392" s="159"/>
      <c r="C3392" s="67" t="str">
        <f ca="1">IF(OFFSET(Zdroj!AQ$16,A3385-1,0)=0,"",CONCATENATE("B",$A$2+1," - ",Zdroj!$AQ$15))</f>
        <v/>
      </c>
      <c r="D3392" s="65" t="str">
        <f ca="1">IF(C3392="","",CONCATENATE(OFFSET(Zdroj!AQ$16,A3385-1,0)))</f>
        <v/>
      </c>
      <c r="E3392" s="34" t="str">
        <f ca="1">IF(C3392="","",OFFSET(Zdroj!AR$16,A3385-1,0))</f>
        <v/>
      </c>
      <c r="F3392" s="157"/>
      <c r="G3392" s="158"/>
    </row>
    <row r="3393" spans="1:7" x14ac:dyDescent="0.25">
      <c r="B3393" s="159"/>
      <c r="C3393" s="67" t="str">
        <f ca="1">IF(OFFSET(Zdroj!AS$16,A3385-1,0)=0,"",CONCATENATE("B",$A$2+2," - ",Zdroj!$AS$15))</f>
        <v/>
      </c>
      <c r="D3393" s="65" t="str">
        <f ca="1">IF(C3393="","",CONCATENATE(OFFSET(Zdroj!AS$16,A3385-1,0)))</f>
        <v/>
      </c>
      <c r="E3393" s="34" t="str">
        <f ca="1">IF(C3393="","",OFFSET(Zdroj!AT$16,A3385-1,0))</f>
        <v/>
      </c>
      <c r="F3393" s="157"/>
      <c r="G3393" s="158"/>
    </row>
    <row r="3394" spans="1:7" x14ac:dyDescent="0.25">
      <c r="B3394" s="159"/>
      <c r="C3394" s="67" t="str">
        <f ca="1">IF(OFFSET(Zdroj!AU$16,A3385-1,0)=0,"",CONCATENATE("B",$A$2+3," - ",Zdroj!$AU$15))</f>
        <v/>
      </c>
      <c r="D3394" s="65" t="str">
        <f ca="1">IF(C3394="","",CONCATENATE(OFFSET(Zdroj!AU$16,A3385-1,0)))</f>
        <v/>
      </c>
      <c r="E3394" s="34" t="str">
        <f ca="1">IF(C3394="","",OFFSET(Zdroj!AV$16,A3385-1,0))</f>
        <v/>
      </c>
      <c r="F3394" s="157"/>
      <c r="G3394" s="158"/>
    </row>
    <row r="3395" spans="1:7" x14ac:dyDescent="0.25">
      <c r="B3395" s="159"/>
      <c r="C3395" s="67" t="str">
        <f ca="1">IF(OFFSET(Zdroj!AW$16,A3385-1,0)=0,"",CONCATENATE("B",$A$2+4," - ",Zdroj!$AW$15))</f>
        <v/>
      </c>
      <c r="D3395" s="65" t="str">
        <f ca="1">IF(C3395="","",CONCATENATE(OFFSET(Zdroj!AW$16,A3385-1,0)))</f>
        <v/>
      </c>
      <c r="E3395" s="34" t="str">
        <f ca="1">IF(C3395="","",OFFSET(Zdroj!AX$16,A3385-1,0))</f>
        <v/>
      </c>
      <c r="F3395" s="157"/>
      <c r="G3395" s="158"/>
    </row>
    <row r="3396" spans="1:7" x14ac:dyDescent="0.25">
      <c r="B3396" s="159"/>
      <c r="C3396" s="67" t="str">
        <f ca="1">IF(OFFSET(Zdroj!AY$16,A3385-1,0)=0,"",CONCATENATE("B",$A$2+5," - ",Zdroj!$AY$15))</f>
        <v/>
      </c>
      <c r="D3396" s="65" t="str">
        <f ca="1">IF(C3396="","",CONCATENATE(OFFSET(Zdroj!AY$16,A3385-1,0)))</f>
        <v/>
      </c>
      <c r="E3396" s="34" t="str">
        <f ca="1">IF(C3396="","",OFFSET(Zdroj!AZ$16,A3385-1,0))</f>
        <v/>
      </c>
      <c r="F3396" s="157"/>
      <c r="G3396" s="158"/>
    </row>
    <row r="3397" spans="1:7" x14ac:dyDescent="0.25">
      <c r="B3397" s="159"/>
      <c r="C3397" s="67" t="str">
        <f ca="1">IF(OFFSET(Zdroj!BA$16,A3385-1,0)=0,"",CONCATENATE("B",$A$2+6," - ",Zdroj!$BA$15))</f>
        <v/>
      </c>
      <c r="D3397" s="65" t="str">
        <f ca="1">IF(C3397="","",CONCATENATE(OFFSET(Zdroj!BA$16,A3385-1,0)))</f>
        <v/>
      </c>
      <c r="E3397" s="34" t="str">
        <f ca="1">IF(C3397="","",OFFSET(Zdroj!BB$16,A3385-1,0))</f>
        <v/>
      </c>
      <c r="F3397" s="157"/>
      <c r="G3397" s="158"/>
    </row>
    <row r="3398" spans="1:7" x14ac:dyDescent="0.25">
      <c r="B3398" s="159"/>
      <c r="C3398" s="67" t="str">
        <f ca="1">IF(OFFSET(Zdroj!BC$16,A3385-1,0)=0,"",CONCATENATE("B",$A$2+7," - ",Zdroj!$BC$15))</f>
        <v/>
      </c>
      <c r="D3398" s="65" t="str">
        <f ca="1">IF(C3398="","",CONCATENATE(OFFSET(Zdroj!BC$16,A3385-1,0)))</f>
        <v/>
      </c>
      <c r="E3398" s="34" t="str">
        <f ca="1">IF(C3398="","",OFFSET(Zdroj!BD$16,A3385-1,0))</f>
        <v/>
      </c>
      <c r="F3398" s="157"/>
      <c r="G3398" s="158"/>
    </row>
    <row r="3399" spans="1:7" x14ac:dyDescent="0.25">
      <c r="B3399" s="159"/>
      <c r="C3399" s="67" t="str">
        <f ca="1">IF(OFFSET(Zdroj!BE$16,A3385-1,0)=0,"",CONCATENATE("B",$A$2+8," - ",Zdroj!$BE$15))</f>
        <v/>
      </c>
      <c r="D3399" s="65" t="str">
        <f ca="1">IF(C3399="","",CONCATENATE(OFFSET(Zdroj!BE$16,A3385-1,0)))</f>
        <v/>
      </c>
      <c r="E3399" s="34" t="str">
        <f ca="1">IF(C3399="","",OFFSET(Zdroj!BF$16,A3385-1,0))</f>
        <v/>
      </c>
      <c r="F3399" s="157"/>
      <c r="G3399" s="158"/>
    </row>
    <row r="3400" spans="1:7" x14ac:dyDescent="0.25">
      <c r="B3400" s="159"/>
      <c r="C3400" s="67" t="str">
        <f ca="1">IF(OFFSET(Zdroj!BG$16,A3385-1,0)=0,"",CONCATENATE("C",$A$2," - ",Zdroj!$BG$15))</f>
        <v/>
      </c>
      <c r="D3400" s="65" t="str">
        <f ca="1">IF(C3400="","",CONCATENATE(OFFSET(Zdroj!BG$16,A3385-1,0)))</f>
        <v/>
      </c>
      <c r="E3400" s="34" t="str">
        <f ca="1">IF(C3400="","",OFFSET(Zdroj!BH$16,A3385-1,0))</f>
        <v/>
      </c>
      <c r="F3400" s="157" t="str">
        <f t="shared" ref="F3400" ca="1" si="791">IF(SUM(E3400:E3401)=0,"",SUM(E3400:E3401))</f>
        <v/>
      </c>
      <c r="G3400" s="158"/>
    </row>
    <row r="3401" spans="1:7" x14ac:dyDescent="0.25">
      <c r="B3401" s="159"/>
      <c r="C3401" s="67" t="str">
        <f ca="1">IF(OFFSET(Zdroj!BI$16,A3385-1,0)=0,"",CONCATENATE("C",$A$2+1," - ",Zdroj!$BI$15))</f>
        <v/>
      </c>
      <c r="D3401" s="65" t="str">
        <f ca="1">IF(C3401="","",CONCATENATE(OFFSET(Zdroj!BI$16,A3385-1,0)))</f>
        <v/>
      </c>
      <c r="E3401" s="34" t="str">
        <f ca="1">IF(C3401="","",OFFSET(Zdroj!BJ$16,A3385-1,0))</f>
        <v/>
      </c>
      <c r="F3401" s="157"/>
      <c r="G3401" s="158"/>
    </row>
    <row r="3402" spans="1:7" x14ac:dyDescent="0.25">
      <c r="A3402">
        <f>SUM((ROW()+15)/17)</f>
        <v>201</v>
      </c>
      <c r="B3402" s="159" t="str">
        <f ca="1">IF(OFFSET(Zdroj!$B$16,A3402-1,0)&gt;0,CONCATENATE(A3402,"
","___ ","
",OFFSET(Zdroj!$B$16,A3402-1,0)),"")</f>
        <v/>
      </c>
      <c r="C3402" s="67" t="str">
        <f ca="1">IF(OFFSET(Zdroj!AI$16,A3402-1,0)=0,"",CONCATENATE("A",$A$2," - ",Zdroj!$AI$15))</f>
        <v/>
      </c>
      <c r="D3402" s="65" t="str">
        <f ca="1">IF(C3402="","",CONCATENATE(OFFSET(Zdroj!AI$16,A3402-1,0)," - ",OFFSET(Zdroj!BK$16,A3402-1,0)))</f>
        <v/>
      </c>
      <c r="E3402" s="34" t="str">
        <f ca="1">IF(C3402="","",OFFSET(Zdroj!BL$16,A3402-1,0))</f>
        <v/>
      </c>
      <c r="F3402" s="157" t="str">
        <f t="shared" ref="F3402" ca="1" si="792">IF(SUM(E3402:E3407)=0,"",SUM(E3402:E3407))</f>
        <v/>
      </c>
      <c r="G3402" s="158" t="str">
        <f t="shared" ref="G3402" ca="1" si="793">IF(SUM(E3402:E3418)=0,"",SUM(E3402:E3418))</f>
        <v/>
      </c>
    </row>
    <row r="3403" spans="1:7" x14ac:dyDescent="0.25">
      <c r="B3403" s="159"/>
      <c r="C3403" s="67" t="str">
        <f ca="1">IF(OFFSET(Zdroj!AJ$16,A3402-1,0)=0,"",CONCATENATE("A",$A$2+1," - ",Zdroj!$AJ$15))</f>
        <v/>
      </c>
      <c r="D3403" s="65" t="str">
        <f ca="1">IF(C3403="","",CONCATENATE(OFFSET(Zdroj!AJ$16,A3402-1,0)," - ",OFFSET(Zdroj!BM$16,A3402-1,0)))</f>
        <v/>
      </c>
      <c r="E3403" s="34" t="str">
        <f ca="1">IF(C3403="","",OFFSET(Zdroj!BN$16,A3402-1,0))</f>
        <v/>
      </c>
      <c r="F3403" s="157"/>
      <c r="G3403" s="158"/>
    </row>
    <row r="3404" spans="1:7" x14ac:dyDescent="0.25">
      <c r="B3404" s="159"/>
      <c r="C3404" s="67" t="str">
        <f ca="1">IF(OFFSET(Zdroj!AK$16,A3402-1,0)=0,"",CONCATENATE("A",$A$2+2," - ",Zdroj!$AK$15))</f>
        <v/>
      </c>
      <c r="D3404" s="65" t="str">
        <f ca="1">IF(C3404="","",CONCATENATE(OFFSET(Zdroj!AK$16,A3402-1,0)," - ",OFFSET(Zdroj!BO$16,A3402-1,0)))</f>
        <v/>
      </c>
      <c r="E3404" s="34" t="str">
        <f ca="1">IF(C3404="","",OFFSET(Zdroj!BP$16,A3402-1,0))</f>
        <v/>
      </c>
      <c r="F3404" s="157"/>
      <c r="G3404" s="158"/>
    </row>
    <row r="3405" spans="1:7" x14ac:dyDescent="0.25">
      <c r="B3405" s="159"/>
      <c r="C3405" s="67" t="str">
        <f ca="1">IF(OFFSET(Zdroj!AL$16,A3402-1,0)=0,"",CONCATENATE("A",$A$2+3," - ",Zdroj!$AL$15))</f>
        <v/>
      </c>
      <c r="D3405" s="65" t="str">
        <f ca="1">IF(C3405="","",CONCATENATE(OFFSET(Zdroj!AL$16,A3402-1,0)," - ",OFFSET(Zdroj!BQ$16,A3402-1,0)))</f>
        <v/>
      </c>
      <c r="E3405" s="34" t="str">
        <f ca="1">IF(C3405="","",OFFSET(Zdroj!BR$16,A3402-1,0))</f>
        <v/>
      </c>
      <c r="F3405" s="157"/>
      <c r="G3405" s="158"/>
    </row>
    <row r="3406" spans="1:7" x14ac:dyDescent="0.25">
      <c r="B3406" s="159"/>
      <c r="C3406" s="67" t="str">
        <f ca="1">IF(OFFSET(Zdroj!AM$16,A3402-1,0)=0,"",CONCATENATE("A",$A$2+4," - ",Zdroj!$AM$15))</f>
        <v/>
      </c>
      <c r="D3406" s="65" t="str">
        <f ca="1">IF(C3406="","",CONCATENATE(OFFSET(Zdroj!AM$16,A3402-1,0)," - ",OFFSET(Zdroj!BS$16,A3402-1,0)))</f>
        <v/>
      </c>
      <c r="E3406" s="34" t="str">
        <f ca="1">IF(C3406="","",OFFSET(Zdroj!BT$16,A3402-1,0))</f>
        <v/>
      </c>
      <c r="F3406" s="157"/>
      <c r="G3406" s="158"/>
    </row>
    <row r="3407" spans="1:7" x14ac:dyDescent="0.25">
      <c r="B3407" s="159"/>
      <c r="C3407" s="67" t="str">
        <f ca="1">IF(OFFSET(Zdroj!AN$16,A3402-1,0)=0,"",CONCATENATE("A",$A$2+5," - ",Zdroj!$AN$15))</f>
        <v/>
      </c>
      <c r="D3407" s="65" t="str">
        <f ca="1">IF(C3407="","",CONCATENATE(OFFSET(Zdroj!AN$16,A3402-1,0)," - ",OFFSET(Zdroj!BU$16,A3402-1,0)))</f>
        <v/>
      </c>
      <c r="E3407" s="34" t="str">
        <f ca="1">IF(C3407="","",OFFSET(Zdroj!BV$16,A3402-1,0))</f>
        <v/>
      </c>
      <c r="F3407" s="157"/>
      <c r="G3407" s="158"/>
    </row>
    <row r="3408" spans="1:7" x14ac:dyDescent="0.25">
      <c r="B3408" s="159"/>
      <c r="C3408" s="67" t="str">
        <f ca="1">IF(OFFSET(Zdroj!AO$16,A3402-1,0)=0,"",CONCATENATE("B",$A$2," - ",Zdroj!$AO$15))</f>
        <v/>
      </c>
      <c r="D3408" s="65" t="str">
        <f ca="1">IF(C3408="","",CONCATENATE(OFFSET(Zdroj!AO$16,A3402-1,0)))</f>
        <v/>
      </c>
      <c r="E3408" s="34" t="str">
        <f ca="1">IF(C3408="","",OFFSET(Zdroj!AP$16,A3402-1,0))</f>
        <v/>
      </c>
      <c r="F3408" s="157" t="str">
        <f t="shared" ref="F3408" ca="1" si="794">IF(SUM(E3408:E3416)=0,"",SUM(E3408:E3416))</f>
        <v/>
      </c>
      <c r="G3408" s="158"/>
    </row>
    <row r="3409" spans="1:7" x14ac:dyDescent="0.25">
      <c r="B3409" s="159"/>
      <c r="C3409" s="67" t="str">
        <f ca="1">IF(OFFSET(Zdroj!AQ$16,A3402-1,0)=0,"",CONCATENATE("B",$A$2+1," - ",Zdroj!$AQ$15))</f>
        <v/>
      </c>
      <c r="D3409" s="65" t="str">
        <f ca="1">IF(C3409="","",CONCATENATE(OFFSET(Zdroj!AQ$16,A3402-1,0)))</f>
        <v/>
      </c>
      <c r="E3409" s="34" t="str">
        <f ca="1">IF(C3409="","",OFFSET(Zdroj!AR$16,A3402-1,0))</f>
        <v/>
      </c>
      <c r="F3409" s="157"/>
      <c r="G3409" s="158"/>
    </row>
    <row r="3410" spans="1:7" x14ac:dyDescent="0.25">
      <c r="B3410" s="159"/>
      <c r="C3410" s="67" t="str">
        <f ca="1">IF(OFFSET(Zdroj!AS$16,A3402-1,0)=0,"",CONCATENATE("B",$A$2+2," - ",Zdroj!$AS$15))</f>
        <v/>
      </c>
      <c r="D3410" s="65" t="str">
        <f ca="1">IF(C3410="","",CONCATENATE(OFFSET(Zdroj!AS$16,A3402-1,0)))</f>
        <v/>
      </c>
      <c r="E3410" s="34" t="str">
        <f ca="1">IF(C3410="","",OFFSET(Zdroj!AT$16,A3402-1,0))</f>
        <v/>
      </c>
      <c r="F3410" s="157"/>
      <c r="G3410" s="158"/>
    </row>
    <row r="3411" spans="1:7" x14ac:dyDescent="0.25">
      <c r="B3411" s="159"/>
      <c r="C3411" s="67" t="str">
        <f ca="1">IF(OFFSET(Zdroj!AU$16,A3402-1,0)=0,"",CONCATENATE("B",$A$2+3," - ",Zdroj!$AU$15))</f>
        <v/>
      </c>
      <c r="D3411" s="65" t="str">
        <f ca="1">IF(C3411="","",CONCATENATE(OFFSET(Zdroj!AU$16,A3402-1,0)))</f>
        <v/>
      </c>
      <c r="E3411" s="34" t="str">
        <f ca="1">IF(C3411="","",OFFSET(Zdroj!AV$16,A3402-1,0))</f>
        <v/>
      </c>
      <c r="F3411" s="157"/>
      <c r="G3411" s="158"/>
    </row>
    <row r="3412" spans="1:7" x14ac:dyDescent="0.25">
      <c r="B3412" s="159"/>
      <c r="C3412" s="67" t="str">
        <f ca="1">IF(OFFSET(Zdroj!AW$16,A3402-1,0)=0,"",CONCATENATE("B",$A$2+4," - ",Zdroj!$AW$15))</f>
        <v/>
      </c>
      <c r="D3412" s="65" t="str">
        <f ca="1">IF(C3412="","",CONCATENATE(OFFSET(Zdroj!AW$16,A3402-1,0)))</f>
        <v/>
      </c>
      <c r="E3412" s="34" t="str">
        <f ca="1">IF(C3412="","",OFFSET(Zdroj!AX$16,A3402-1,0))</f>
        <v/>
      </c>
      <c r="F3412" s="157"/>
      <c r="G3412" s="158"/>
    </row>
    <row r="3413" spans="1:7" x14ac:dyDescent="0.25">
      <c r="B3413" s="159"/>
      <c r="C3413" s="67" t="str">
        <f ca="1">IF(OFFSET(Zdroj!AY$16,A3402-1,0)=0,"",CONCATENATE("B",$A$2+5," - ",Zdroj!$AY$15))</f>
        <v/>
      </c>
      <c r="D3413" s="65" t="str">
        <f ca="1">IF(C3413="","",CONCATENATE(OFFSET(Zdroj!AY$16,A3402-1,0)))</f>
        <v/>
      </c>
      <c r="E3413" s="34" t="str">
        <f ca="1">IF(C3413="","",OFFSET(Zdroj!AZ$16,A3402-1,0))</f>
        <v/>
      </c>
      <c r="F3413" s="157"/>
      <c r="G3413" s="158"/>
    </row>
    <row r="3414" spans="1:7" x14ac:dyDescent="0.25">
      <c r="B3414" s="159"/>
      <c r="C3414" s="67" t="str">
        <f ca="1">IF(OFFSET(Zdroj!BA$16,A3402-1,0)=0,"",CONCATENATE("B",$A$2+6," - ",Zdroj!$BA$15))</f>
        <v/>
      </c>
      <c r="D3414" s="65" t="str">
        <f ca="1">IF(C3414="","",CONCATENATE(OFFSET(Zdroj!BA$16,A3402-1,0)))</f>
        <v/>
      </c>
      <c r="E3414" s="34" t="str">
        <f ca="1">IF(C3414="","",OFFSET(Zdroj!BB$16,A3402-1,0))</f>
        <v/>
      </c>
      <c r="F3414" s="157"/>
      <c r="G3414" s="158"/>
    </row>
    <row r="3415" spans="1:7" x14ac:dyDescent="0.25">
      <c r="B3415" s="159"/>
      <c r="C3415" s="67" t="str">
        <f ca="1">IF(OFFSET(Zdroj!BC$16,A3402-1,0)=0,"",CONCATENATE("B",$A$2+7," - ",Zdroj!$BC$15))</f>
        <v/>
      </c>
      <c r="D3415" s="65" t="str">
        <f ca="1">IF(C3415="","",CONCATENATE(OFFSET(Zdroj!BC$16,A3402-1,0)))</f>
        <v/>
      </c>
      <c r="E3415" s="34" t="str">
        <f ca="1">IF(C3415="","",OFFSET(Zdroj!BD$16,A3402-1,0))</f>
        <v/>
      </c>
      <c r="F3415" s="157"/>
      <c r="G3415" s="158"/>
    </row>
    <row r="3416" spans="1:7" x14ac:dyDescent="0.25">
      <c r="B3416" s="159"/>
      <c r="C3416" s="67" t="str">
        <f ca="1">IF(OFFSET(Zdroj!BE$16,A3402-1,0)=0,"",CONCATENATE("B",$A$2+8," - ",Zdroj!$BE$15))</f>
        <v/>
      </c>
      <c r="D3416" s="65" t="str">
        <f ca="1">IF(C3416="","",CONCATENATE(OFFSET(Zdroj!BE$16,A3402-1,0)))</f>
        <v/>
      </c>
      <c r="E3416" s="34" t="str">
        <f ca="1">IF(C3416="","",OFFSET(Zdroj!BF$16,A3402-1,0))</f>
        <v/>
      </c>
      <c r="F3416" s="157"/>
      <c r="G3416" s="158"/>
    </row>
    <row r="3417" spans="1:7" x14ac:dyDescent="0.25">
      <c r="B3417" s="159"/>
      <c r="C3417" s="67" t="str">
        <f ca="1">IF(OFFSET(Zdroj!BG$16,A3402-1,0)=0,"",CONCATENATE("C",$A$2," - ",Zdroj!$BG$15))</f>
        <v/>
      </c>
      <c r="D3417" s="65" t="str">
        <f ca="1">IF(C3417="","",CONCATENATE(OFFSET(Zdroj!BG$16,A3402-1,0)))</f>
        <v/>
      </c>
      <c r="E3417" s="34" t="str">
        <f ca="1">IF(C3417="","",OFFSET(Zdroj!BH$16,A3402-1,0))</f>
        <v/>
      </c>
      <c r="F3417" s="157" t="str">
        <f t="shared" ref="F3417" ca="1" si="795">IF(SUM(E3417:E3418)=0,"",SUM(E3417:E3418))</f>
        <v/>
      </c>
      <c r="G3417" s="158"/>
    </row>
    <row r="3418" spans="1:7" x14ac:dyDescent="0.25">
      <c r="B3418" s="159"/>
      <c r="C3418" s="67" t="str">
        <f ca="1">IF(OFFSET(Zdroj!BI$16,A3402-1,0)=0,"",CONCATENATE("C",$A$2+1," - ",Zdroj!$BI$15))</f>
        <v/>
      </c>
      <c r="D3418" s="65" t="str">
        <f ca="1">IF(C3418="","",CONCATENATE(OFFSET(Zdroj!BI$16,A3402-1,0)))</f>
        <v/>
      </c>
      <c r="E3418" s="34" t="str">
        <f ca="1">IF(C3418="","",OFFSET(Zdroj!BJ$16,A3402-1,0))</f>
        <v/>
      </c>
      <c r="F3418" s="157"/>
      <c r="G3418" s="158"/>
    </row>
    <row r="3419" spans="1:7" x14ac:dyDescent="0.25">
      <c r="A3419">
        <f>SUM((ROW()+15)/17)</f>
        <v>202</v>
      </c>
      <c r="B3419" s="159" t="str">
        <f ca="1">IF(OFFSET(Zdroj!$B$16,A3419-1,0)&gt;0,CONCATENATE(A3419,"
","___ ","
",OFFSET(Zdroj!$B$16,A3419-1,0)),"")</f>
        <v/>
      </c>
      <c r="C3419" s="67" t="str">
        <f ca="1">IF(OFFSET(Zdroj!AI$16,A3419-1,0)=0,"",CONCATENATE("A",$A$2," - ",Zdroj!$AI$15))</f>
        <v/>
      </c>
      <c r="D3419" s="65" t="str">
        <f ca="1">IF(C3419="","",CONCATENATE(OFFSET(Zdroj!AI$16,A3419-1,0)," - ",OFFSET(Zdroj!BK$16,A3419-1,0)))</f>
        <v/>
      </c>
      <c r="E3419" s="34" t="str">
        <f ca="1">IF(C3419="","",OFFSET(Zdroj!BL$16,A3419-1,0))</f>
        <v/>
      </c>
      <c r="F3419" s="157" t="str">
        <f t="shared" ref="F3419" ca="1" si="796">IF(SUM(E3419:E3424)=0,"",SUM(E3419:E3424))</f>
        <v/>
      </c>
      <c r="G3419" s="158" t="str">
        <f t="shared" ref="G3419" ca="1" si="797">IF(SUM(E3419:E3435)=0,"",SUM(E3419:E3435))</f>
        <v/>
      </c>
    </row>
    <row r="3420" spans="1:7" x14ac:dyDescent="0.25">
      <c r="B3420" s="159"/>
      <c r="C3420" s="67" t="str">
        <f ca="1">IF(OFFSET(Zdroj!AJ$16,A3419-1,0)=0,"",CONCATENATE("A",$A$2+1," - ",Zdroj!$AJ$15))</f>
        <v/>
      </c>
      <c r="D3420" s="65" t="str">
        <f ca="1">IF(C3420="","",CONCATENATE(OFFSET(Zdroj!AJ$16,A3419-1,0)," - ",OFFSET(Zdroj!BM$16,A3419-1,0)))</f>
        <v/>
      </c>
      <c r="E3420" s="34" t="str">
        <f ca="1">IF(C3420="","",OFFSET(Zdroj!BN$16,A3419-1,0))</f>
        <v/>
      </c>
      <c r="F3420" s="157"/>
      <c r="G3420" s="158"/>
    </row>
    <row r="3421" spans="1:7" x14ac:dyDescent="0.25">
      <c r="B3421" s="159"/>
      <c r="C3421" s="67" t="str">
        <f ca="1">IF(OFFSET(Zdroj!AK$16,A3419-1,0)=0,"",CONCATENATE("A",$A$2+2," - ",Zdroj!$AK$15))</f>
        <v/>
      </c>
      <c r="D3421" s="65" t="str">
        <f ca="1">IF(C3421="","",CONCATENATE(OFFSET(Zdroj!AK$16,A3419-1,0)," - ",OFFSET(Zdroj!BO$16,A3419-1,0)))</f>
        <v/>
      </c>
      <c r="E3421" s="34" t="str">
        <f ca="1">IF(C3421="","",OFFSET(Zdroj!BP$16,A3419-1,0))</f>
        <v/>
      </c>
      <c r="F3421" s="157"/>
      <c r="G3421" s="158"/>
    </row>
    <row r="3422" spans="1:7" x14ac:dyDescent="0.25">
      <c r="B3422" s="159"/>
      <c r="C3422" s="67" t="str">
        <f ca="1">IF(OFFSET(Zdroj!AL$16,A3419-1,0)=0,"",CONCATENATE("A",$A$2+3," - ",Zdroj!$AL$15))</f>
        <v/>
      </c>
      <c r="D3422" s="65" t="str">
        <f ca="1">IF(C3422="","",CONCATENATE(OFFSET(Zdroj!AL$16,A3419-1,0)," - ",OFFSET(Zdroj!BQ$16,A3419-1,0)))</f>
        <v/>
      </c>
      <c r="E3422" s="34" t="str">
        <f ca="1">IF(C3422="","",OFFSET(Zdroj!BR$16,A3419-1,0))</f>
        <v/>
      </c>
      <c r="F3422" s="157"/>
      <c r="G3422" s="158"/>
    </row>
    <row r="3423" spans="1:7" x14ac:dyDescent="0.25">
      <c r="B3423" s="159"/>
      <c r="C3423" s="67" t="str">
        <f ca="1">IF(OFFSET(Zdroj!AM$16,A3419-1,0)=0,"",CONCATENATE("A",$A$2+4," - ",Zdroj!$AM$15))</f>
        <v/>
      </c>
      <c r="D3423" s="65" t="str">
        <f ca="1">IF(C3423="","",CONCATENATE(OFFSET(Zdroj!AM$16,A3419-1,0)," - ",OFFSET(Zdroj!BS$16,A3419-1,0)))</f>
        <v/>
      </c>
      <c r="E3423" s="34" t="str">
        <f ca="1">IF(C3423="","",OFFSET(Zdroj!BT$16,A3419-1,0))</f>
        <v/>
      </c>
      <c r="F3423" s="157"/>
      <c r="G3423" s="158"/>
    </row>
    <row r="3424" spans="1:7" x14ac:dyDescent="0.25">
      <c r="B3424" s="159"/>
      <c r="C3424" s="67" t="str">
        <f ca="1">IF(OFFSET(Zdroj!AN$16,A3419-1,0)=0,"",CONCATENATE("A",$A$2+5," - ",Zdroj!$AN$15))</f>
        <v/>
      </c>
      <c r="D3424" s="65" t="str">
        <f ca="1">IF(C3424="","",CONCATENATE(OFFSET(Zdroj!AN$16,A3419-1,0)," - ",OFFSET(Zdroj!BU$16,A3419-1,0)))</f>
        <v/>
      </c>
      <c r="E3424" s="34" t="str">
        <f ca="1">IF(C3424="","",OFFSET(Zdroj!BV$16,A3419-1,0))</f>
        <v/>
      </c>
      <c r="F3424" s="157"/>
      <c r="G3424" s="158"/>
    </row>
    <row r="3425" spans="1:7" x14ac:dyDescent="0.25">
      <c r="B3425" s="159"/>
      <c r="C3425" s="67" t="str">
        <f ca="1">IF(OFFSET(Zdroj!AO$16,A3419-1,0)=0,"",CONCATENATE("B",$A$2," - ",Zdroj!$AO$15))</f>
        <v/>
      </c>
      <c r="D3425" s="65" t="str">
        <f ca="1">IF(C3425="","",CONCATENATE(OFFSET(Zdroj!AO$16,A3419-1,0)))</f>
        <v/>
      </c>
      <c r="E3425" s="34" t="str">
        <f ca="1">IF(C3425="","",OFFSET(Zdroj!AP$16,A3419-1,0))</f>
        <v/>
      </c>
      <c r="F3425" s="157" t="str">
        <f t="shared" ref="F3425" ca="1" si="798">IF(SUM(E3425:E3433)=0,"",SUM(E3425:E3433))</f>
        <v/>
      </c>
      <c r="G3425" s="158"/>
    </row>
    <row r="3426" spans="1:7" x14ac:dyDescent="0.25">
      <c r="B3426" s="159"/>
      <c r="C3426" s="67" t="str">
        <f ca="1">IF(OFFSET(Zdroj!AQ$16,A3419-1,0)=0,"",CONCATENATE("B",$A$2+1," - ",Zdroj!$AQ$15))</f>
        <v/>
      </c>
      <c r="D3426" s="65" t="str">
        <f ca="1">IF(C3426="","",CONCATENATE(OFFSET(Zdroj!AQ$16,A3419-1,0)))</f>
        <v/>
      </c>
      <c r="E3426" s="34" t="str">
        <f ca="1">IF(C3426="","",OFFSET(Zdroj!AR$16,A3419-1,0))</f>
        <v/>
      </c>
      <c r="F3426" s="157"/>
      <c r="G3426" s="158"/>
    </row>
    <row r="3427" spans="1:7" x14ac:dyDescent="0.25">
      <c r="B3427" s="159"/>
      <c r="C3427" s="67" t="str">
        <f ca="1">IF(OFFSET(Zdroj!AS$16,A3419-1,0)=0,"",CONCATENATE("B",$A$2+2," - ",Zdroj!$AS$15))</f>
        <v/>
      </c>
      <c r="D3427" s="65" t="str">
        <f ca="1">IF(C3427="","",CONCATENATE(OFFSET(Zdroj!AS$16,A3419-1,0)))</f>
        <v/>
      </c>
      <c r="E3427" s="34" t="str">
        <f ca="1">IF(C3427="","",OFFSET(Zdroj!AT$16,A3419-1,0))</f>
        <v/>
      </c>
      <c r="F3427" s="157"/>
      <c r="G3427" s="158"/>
    </row>
    <row r="3428" spans="1:7" x14ac:dyDescent="0.25">
      <c r="B3428" s="159"/>
      <c r="C3428" s="67" t="str">
        <f ca="1">IF(OFFSET(Zdroj!AU$16,A3419-1,0)=0,"",CONCATENATE("B",$A$2+3," - ",Zdroj!$AU$15))</f>
        <v/>
      </c>
      <c r="D3428" s="65" t="str">
        <f ca="1">IF(C3428="","",CONCATENATE(OFFSET(Zdroj!AU$16,A3419-1,0)))</f>
        <v/>
      </c>
      <c r="E3428" s="34" t="str">
        <f ca="1">IF(C3428="","",OFFSET(Zdroj!AV$16,A3419-1,0))</f>
        <v/>
      </c>
      <c r="F3428" s="157"/>
      <c r="G3428" s="158"/>
    </row>
    <row r="3429" spans="1:7" x14ac:dyDescent="0.25">
      <c r="B3429" s="159"/>
      <c r="C3429" s="67" t="str">
        <f ca="1">IF(OFFSET(Zdroj!AW$16,A3419-1,0)=0,"",CONCATENATE("B",$A$2+4," - ",Zdroj!$AW$15))</f>
        <v/>
      </c>
      <c r="D3429" s="65" t="str">
        <f ca="1">IF(C3429="","",CONCATENATE(OFFSET(Zdroj!AW$16,A3419-1,0)))</f>
        <v/>
      </c>
      <c r="E3429" s="34" t="str">
        <f ca="1">IF(C3429="","",OFFSET(Zdroj!AX$16,A3419-1,0))</f>
        <v/>
      </c>
      <c r="F3429" s="157"/>
      <c r="G3429" s="158"/>
    </row>
    <row r="3430" spans="1:7" x14ac:dyDescent="0.25">
      <c r="B3430" s="159"/>
      <c r="C3430" s="67" t="str">
        <f ca="1">IF(OFFSET(Zdroj!AY$16,A3419-1,0)=0,"",CONCATENATE("B",$A$2+5," - ",Zdroj!$AY$15))</f>
        <v/>
      </c>
      <c r="D3430" s="65" t="str">
        <f ca="1">IF(C3430="","",CONCATENATE(OFFSET(Zdroj!AY$16,A3419-1,0)))</f>
        <v/>
      </c>
      <c r="E3430" s="34" t="str">
        <f ca="1">IF(C3430="","",OFFSET(Zdroj!AZ$16,A3419-1,0))</f>
        <v/>
      </c>
      <c r="F3430" s="157"/>
      <c r="G3430" s="158"/>
    </row>
    <row r="3431" spans="1:7" x14ac:dyDescent="0.25">
      <c r="B3431" s="159"/>
      <c r="C3431" s="67" t="str">
        <f ca="1">IF(OFFSET(Zdroj!BA$16,A3419-1,0)=0,"",CONCATENATE("B",$A$2+6," - ",Zdroj!$BA$15))</f>
        <v/>
      </c>
      <c r="D3431" s="65" t="str">
        <f ca="1">IF(C3431="","",CONCATENATE(OFFSET(Zdroj!BA$16,A3419-1,0)))</f>
        <v/>
      </c>
      <c r="E3431" s="34" t="str">
        <f ca="1">IF(C3431="","",OFFSET(Zdroj!BB$16,A3419-1,0))</f>
        <v/>
      </c>
      <c r="F3431" s="157"/>
      <c r="G3431" s="158"/>
    </row>
    <row r="3432" spans="1:7" x14ac:dyDescent="0.25">
      <c r="B3432" s="159"/>
      <c r="C3432" s="67" t="str">
        <f ca="1">IF(OFFSET(Zdroj!BC$16,A3419-1,0)=0,"",CONCATENATE("B",$A$2+7," - ",Zdroj!$BC$15))</f>
        <v/>
      </c>
      <c r="D3432" s="65" t="str">
        <f ca="1">IF(C3432="","",CONCATENATE(OFFSET(Zdroj!BC$16,A3419-1,0)))</f>
        <v/>
      </c>
      <c r="E3432" s="34" t="str">
        <f ca="1">IF(C3432="","",OFFSET(Zdroj!BD$16,A3419-1,0))</f>
        <v/>
      </c>
      <c r="F3432" s="157"/>
      <c r="G3432" s="158"/>
    </row>
    <row r="3433" spans="1:7" x14ac:dyDescent="0.25">
      <c r="B3433" s="159"/>
      <c r="C3433" s="67" t="str">
        <f ca="1">IF(OFFSET(Zdroj!BE$16,A3419-1,0)=0,"",CONCATENATE("B",$A$2+8," - ",Zdroj!$BE$15))</f>
        <v/>
      </c>
      <c r="D3433" s="65" t="str">
        <f ca="1">IF(C3433="","",CONCATENATE(OFFSET(Zdroj!BE$16,A3419-1,0)))</f>
        <v/>
      </c>
      <c r="E3433" s="34" t="str">
        <f ca="1">IF(C3433="","",OFFSET(Zdroj!BF$16,A3419-1,0))</f>
        <v/>
      </c>
      <c r="F3433" s="157"/>
      <c r="G3433" s="158"/>
    </row>
    <row r="3434" spans="1:7" x14ac:dyDescent="0.25">
      <c r="B3434" s="159"/>
      <c r="C3434" s="67" t="str">
        <f ca="1">IF(OFFSET(Zdroj!BG$16,A3419-1,0)=0,"",CONCATENATE("C",$A$2," - ",Zdroj!$BG$15))</f>
        <v/>
      </c>
      <c r="D3434" s="65" t="str">
        <f ca="1">IF(C3434="","",CONCATENATE(OFFSET(Zdroj!BG$16,A3419-1,0)))</f>
        <v/>
      </c>
      <c r="E3434" s="34" t="str">
        <f ca="1">IF(C3434="","",OFFSET(Zdroj!BH$16,A3419-1,0))</f>
        <v/>
      </c>
      <c r="F3434" s="157" t="str">
        <f t="shared" ref="F3434" ca="1" si="799">IF(SUM(E3434:E3435)=0,"",SUM(E3434:E3435))</f>
        <v/>
      </c>
      <c r="G3434" s="158"/>
    </row>
    <row r="3435" spans="1:7" x14ac:dyDescent="0.25">
      <c r="B3435" s="159"/>
      <c r="C3435" s="67" t="str">
        <f ca="1">IF(OFFSET(Zdroj!BI$16,A3419-1,0)=0,"",CONCATENATE("C",$A$2+1," - ",Zdroj!$BI$15))</f>
        <v/>
      </c>
      <c r="D3435" s="65" t="str">
        <f ca="1">IF(C3435="","",CONCATENATE(OFFSET(Zdroj!BI$16,A3419-1,0)))</f>
        <v/>
      </c>
      <c r="E3435" s="34" t="str">
        <f ca="1">IF(C3435="","",OFFSET(Zdroj!BJ$16,A3419-1,0))</f>
        <v/>
      </c>
      <c r="F3435" s="157"/>
      <c r="G3435" s="158"/>
    </row>
    <row r="3436" spans="1:7" x14ac:dyDescent="0.25">
      <c r="A3436">
        <f>SUM((ROW()+15)/17)</f>
        <v>203</v>
      </c>
      <c r="B3436" s="159" t="str">
        <f ca="1">IF(OFFSET(Zdroj!$B$16,A3436-1,0)&gt;0,CONCATENATE(A3436,"
","___ ","
",OFFSET(Zdroj!$B$16,A3436-1,0)),"")</f>
        <v/>
      </c>
      <c r="C3436" s="67" t="str">
        <f ca="1">IF(OFFSET(Zdroj!AI$16,A3436-1,0)=0,"",CONCATENATE("A",$A$2," - ",Zdroj!$AI$15))</f>
        <v/>
      </c>
      <c r="D3436" s="65" t="str">
        <f ca="1">IF(C3436="","",CONCATENATE(OFFSET(Zdroj!AI$16,A3436-1,0)," - ",OFFSET(Zdroj!BK$16,A3436-1,0)))</f>
        <v/>
      </c>
      <c r="E3436" s="34" t="str">
        <f ca="1">IF(C3436="","",OFFSET(Zdroj!BL$16,A3436-1,0))</f>
        <v/>
      </c>
      <c r="F3436" s="157" t="str">
        <f t="shared" ref="F3436" ca="1" si="800">IF(SUM(E3436:E3441)=0,"",SUM(E3436:E3441))</f>
        <v/>
      </c>
      <c r="G3436" s="158" t="str">
        <f t="shared" ref="G3436" ca="1" si="801">IF(SUM(E3436:E3452)=0,"",SUM(E3436:E3452))</f>
        <v/>
      </c>
    </row>
    <row r="3437" spans="1:7" x14ac:dyDescent="0.25">
      <c r="B3437" s="159"/>
      <c r="C3437" s="67" t="str">
        <f ca="1">IF(OFFSET(Zdroj!AJ$16,A3436-1,0)=0,"",CONCATENATE("A",$A$2+1," - ",Zdroj!$AJ$15))</f>
        <v/>
      </c>
      <c r="D3437" s="65" t="str">
        <f ca="1">IF(C3437="","",CONCATENATE(OFFSET(Zdroj!AJ$16,A3436-1,0)," - ",OFFSET(Zdroj!BM$16,A3436-1,0)))</f>
        <v/>
      </c>
      <c r="E3437" s="34" t="str">
        <f ca="1">IF(C3437="","",OFFSET(Zdroj!BN$16,A3436-1,0))</f>
        <v/>
      </c>
      <c r="F3437" s="157"/>
      <c r="G3437" s="158"/>
    </row>
    <row r="3438" spans="1:7" x14ac:dyDescent="0.25">
      <c r="B3438" s="159"/>
      <c r="C3438" s="67" t="str">
        <f ca="1">IF(OFFSET(Zdroj!AK$16,A3436-1,0)=0,"",CONCATENATE("A",$A$2+2," - ",Zdroj!$AK$15))</f>
        <v/>
      </c>
      <c r="D3438" s="65" t="str">
        <f ca="1">IF(C3438="","",CONCATENATE(OFFSET(Zdroj!AK$16,A3436-1,0)," - ",OFFSET(Zdroj!BO$16,A3436-1,0)))</f>
        <v/>
      </c>
      <c r="E3438" s="34" t="str">
        <f ca="1">IF(C3438="","",OFFSET(Zdroj!BP$16,A3436-1,0))</f>
        <v/>
      </c>
      <c r="F3438" s="157"/>
      <c r="G3438" s="158"/>
    </row>
    <row r="3439" spans="1:7" x14ac:dyDescent="0.25">
      <c r="B3439" s="159"/>
      <c r="C3439" s="67" t="str">
        <f ca="1">IF(OFFSET(Zdroj!AL$16,A3436-1,0)=0,"",CONCATENATE("A",$A$2+3," - ",Zdroj!$AL$15))</f>
        <v/>
      </c>
      <c r="D3439" s="65" t="str">
        <f ca="1">IF(C3439="","",CONCATENATE(OFFSET(Zdroj!AL$16,A3436-1,0)," - ",OFFSET(Zdroj!BQ$16,A3436-1,0)))</f>
        <v/>
      </c>
      <c r="E3439" s="34" t="str">
        <f ca="1">IF(C3439="","",OFFSET(Zdroj!BR$16,A3436-1,0))</f>
        <v/>
      </c>
      <c r="F3439" s="157"/>
      <c r="G3439" s="158"/>
    </row>
    <row r="3440" spans="1:7" x14ac:dyDescent="0.25">
      <c r="B3440" s="159"/>
      <c r="C3440" s="67" t="str">
        <f ca="1">IF(OFFSET(Zdroj!AM$16,A3436-1,0)=0,"",CONCATENATE("A",$A$2+4," - ",Zdroj!$AM$15))</f>
        <v/>
      </c>
      <c r="D3440" s="65" t="str">
        <f ca="1">IF(C3440="","",CONCATENATE(OFFSET(Zdroj!AM$16,A3436-1,0)," - ",OFFSET(Zdroj!BS$16,A3436-1,0)))</f>
        <v/>
      </c>
      <c r="E3440" s="34" t="str">
        <f ca="1">IF(C3440="","",OFFSET(Zdroj!BT$16,A3436-1,0))</f>
        <v/>
      </c>
      <c r="F3440" s="157"/>
      <c r="G3440" s="158"/>
    </row>
    <row r="3441" spans="1:7" x14ac:dyDescent="0.25">
      <c r="B3441" s="159"/>
      <c r="C3441" s="67" t="str">
        <f ca="1">IF(OFFSET(Zdroj!AN$16,A3436-1,0)=0,"",CONCATENATE("A",$A$2+5," - ",Zdroj!$AN$15))</f>
        <v/>
      </c>
      <c r="D3441" s="65" t="str">
        <f ca="1">IF(C3441="","",CONCATENATE(OFFSET(Zdroj!AN$16,A3436-1,0)," - ",OFFSET(Zdroj!BU$16,A3436-1,0)))</f>
        <v/>
      </c>
      <c r="E3441" s="34" t="str">
        <f ca="1">IF(C3441="","",OFFSET(Zdroj!BV$16,A3436-1,0))</f>
        <v/>
      </c>
      <c r="F3441" s="157"/>
      <c r="G3441" s="158"/>
    </row>
    <row r="3442" spans="1:7" x14ac:dyDescent="0.25">
      <c r="B3442" s="159"/>
      <c r="C3442" s="67" t="str">
        <f ca="1">IF(OFFSET(Zdroj!AO$16,A3436-1,0)=0,"",CONCATENATE("B",$A$2," - ",Zdroj!$AO$15))</f>
        <v/>
      </c>
      <c r="D3442" s="65" t="str">
        <f ca="1">IF(C3442="","",CONCATENATE(OFFSET(Zdroj!AO$16,A3436-1,0)))</f>
        <v/>
      </c>
      <c r="E3442" s="34" t="str">
        <f ca="1">IF(C3442="","",OFFSET(Zdroj!AP$16,A3436-1,0))</f>
        <v/>
      </c>
      <c r="F3442" s="157" t="str">
        <f t="shared" ref="F3442" ca="1" si="802">IF(SUM(E3442:E3450)=0,"",SUM(E3442:E3450))</f>
        <v/>
      </c>
      <c r="G3442" s="158"/>
    </row>
    <row r="3443" spans="1:7" x14ac:dyDescent="0.25">
      <c r="B3443" s="159"/>
      <c r="C3443" s="67" t="str">
        <f ca="1">IF(OFFSET(Zdroj!AQ$16,A3436-1,0)=0,"",CONCATENATE("B",$A$2+1," - ",Zdroj!$AQ$15))</f>
        <v/>
      </c>
      <c r="D3443" s="65" t="str">
        <f ca="1">IF(C3443="","",CONCATENATE(OFFSET(Zdroj!AQ$16,A3436-1,0)))</f>
        <v/>
      </c>
      <c r="E3443" s="34" t="str">
        <f ca="1">IF(C3443="","",OFFSET(Zdroj!AR$16,A3436-1,0))</f>
        <v/>
      </c>
      <c r="F3443" s="157"/>
      <c r="G3443" s="158"/>
    </row>
    <row r="3444" spans="1:7" x14ac:dyDescent="0.25">
      <c r="B3444" s="159"/>
      <c r="C3444" s="67" t="str">
        <f ca="1">IF(OFFSET(Zdroj!AS$16,A3436-1,0)=0,"",CONCATENATE("B",$A$2+2," - ",Zdroj!$AS$15))</f>
        <v/>
      </c>
      <c r="D3444" s="65" t="str">
        <f ca="1">IF(C3444="","",CONCATENATE(OFFSET(Zdroj!AS$16,A3436-1,0)))</f>
        <v/>
      </c>
      <c r="E3444" s="34" t="str">
        <f ca="1">IF(C3444="","",OFFSET(Zdroj!AT$16,A3436-1,0))</f>
        <v/>
      </c>
      <c r="F3444" s="157"/>
      <c r="G3444" s="158"/>
    </row>
    <row r="3445" spans="1:7" x14ac:dyDescent="0.25">
      <c r="B3445" s="159"/>
      <c r="C3445" s="67" t="str">
        <f ca="1">IF(OFFSET(Zdroj!AU$16,A3436-1,0)=0,"",CONCATENATE("B",$A$2+3," - ",Zdroj!$AU$15))</f>
        <v/>
      </c>
      <c r="D3445" s="65" t="str">
        <f ca="1">IF(C3445="","",CONCATENATE(OFFSET(Zdroj!AU$16,A3436-1,0)))</f>
        <v/>
      </c>
      <c r="E3445" s="34" t="str">
        <f ca="1">IF(C3445="","",OFFSET(Zdroj!AV$16,A3436-1,0))</f>
        <v/>
      </c>
      <c r="F3445" s="157"/>
      <c r="G3445" s="158"/>
    </row>
    <row r="3446" spans="1:7" x14ac:dyDescent="0.25">
      <c r="B3446" s="159"/>
      <c r="C3446" s="67" t="str">
        <f ca="1">IF(OFFSET(Zdroj!AW$16,A3436-1,0)=0,"",CONCATENATE("B",$A$2+4," - ",Zdroj!$AW$15))</f>
        <v/>
      </c>
      <c r="D3446" s="65" t="str">
        <f ca="1">IF(C3446="","",CONCATENATE(OFFSET(Zdroj!AW$16,A3436-1,0)))</f>
        <v/>
      </c>
      <c r="E3446" s="34" t="str">
        <f ca="1">IF(C3446="","",OFFSET(Zdroj!AX$16,A3436-1,0))</f>
        <v/>
      </c>
      <c r="F3446" s="157"/>
      <c r="G3446" s="158"/>
    </row>
    <row r="3447" spans="1:7" x14ac:dyDescent="0.25">
      <c r="B3447" s="159"/>
      <c r="C3447" s="67" t="str">
        <f ca="1">IF(OFFSET(Zdroj!AY$16,A3436-1,0)=0,"",CONCATENATE("B",$A$2+5," - ",Zdroj!$AY$15))</f>
        <v/>
      </c>
      <c r="D3447" s="65" t="str">
        <f ca="1">IF(C3447="","",CONCATENATE(OFFSET(Zdroj!AY$16,A3436-1,0)))</f>
        <v/>
      </c>
      <c r="E3447" s="34" t="str">
        <f ca="1">IF(C3447="","",OFFSET(Zdroj!AZ$16,A3436-1,0))</f>
        <v/>
      </c>
      <c r="F3447" s="157"/>
      <c r="G3447" s="158"/>
    </row>
    <row r="3448" spans="1:7" x14ac:dyDescent="0.25">
      <c r="B3448" s="159"/>
      <c r="C3448" s="67" t="str">
        <f ca="1">IF(OFFSET(Zdroj!BA$16,A3436-1,0)=0,"",CONCATENATE("B",$A$2+6," - ",Zdroj!$BA$15))</f>
        <v/>
      </c>
      <c r="D3448" s="65" t="str">
        <f ca="1">IF(C3448="","",CONCATENATE(OFFSET(Zdroj!BA$16,A3436-1,0)))</f>
        <v/>
      </c>
      <c r="E3448" s="34" t="str">
        <f ca="1">IF(C3448="","",OFFSET(Zdroj!BB$16,A3436-1,0))</f>
        <v/>
      </c>
      <c r="F3448" s="157"/>
      <c r="G3448" s="158"/>
    </row>
    <row r="3449" spans="1:7" x14ac:dyDescent="0.25">
      <c r="B3449" s="159"/>
      <c r="C3449" s="67" t="str">
        <f ca="1">IF(OFFSET(Zdroj!BC$16,A3436-1,0)=0,"",CONCATENATE("B",$A$2+7," - ",Zdroj!$BC$15))</f>
        <v/>
      </c>
      <c r="D3449" s="65" t="str">
        <f ca="1">IF(C3449="","",CONCATENATE(OFFSET(Zdroj!BC$16,A3436-1,0)))</f>
        <v/>
      </c>
      <c r="E3449" s="34" t="str">
        <f ca="1">IF(C3449="","",OFFSET(Zdroj!BD$16,A3436-1,0))</f>
        <v/>
      </c>
      <c r="F3449" s="157"/>
      <c r="G3449" s="158"/>
    </row>
    <row r="3450" spans="1:7" x14ac:dyDescent="0.25">
      <c r="B3450" s="159"/>
      <c r="C3450" s="67" t="str">
        <f ca="1">IF(OFFSET(Zdroj!BE$16,A3436-1,0)=0,"",CONCATENATE("B",$A$2+8," - ",Zdroj!$BE$15))</f>
        <v/>
      </c>
      <c r="D3450" s="65" t="str">
        <f ca="1">IF(C3450="","",CONCATENATE(OFFSET(Zdroj!BE$16,A3436-1,0)))</f>
        <v/>
      </c>
      <c r="E3450" s="34" t="str">
        <f ca="1">IF(C3450="","",OFFSET(Zdroj!BF$16,A3436-1,0))</f>
        <v/>
      </c>
      <c r="F3450" s="157"/>
      <c r="G3450" s="158"/>
    </row>
    <row r="3451" spans="1:7" x14ac:dyDescent="0.25">
      <c r="B3451" s="159"/>
      <c r="C3451" s="67" t="str">
        <f ca="1">IF(OFFSET(Zdroj!BG$16,A3436-1,0)=0,"",CONCATENATE("C",$A$2," - ",Zdroj!$BG$15))</f>
        <v/>
      </c>
      <c r="D3451" s="65" t="str">
        <f ca="1">IF(C3451="","",CONCATENATE(OFFSET(Zdroj!BG$16,A3436-1,0)))</f>
        <v/>
      </c>
      <c r="E3451" s="34" t="str">
        <f ca="1">IF(C3451="","",OFFSET(Zdroj!BH$16,A3436-1,0))</f>
        <v/>
      </c>
      <c r="F3451" s="157" t="str">
        <f t="shared" ref="F3451" ca="1" si="803">IF(SUM(E3451:E3452)=0,"",SUM(E3451:E3452))</f>
        <v/>
      </c>
      <c r="G3451" s="158"/>
    </row>
    <row r="3452" spans="1:7" x14ac:dyDescent="0.25">
      <c r="B3452" s="159"/>
      <c r="C3452" s="67" t="str">
        <f ca="1">IF(OFFSET(Zdroj!BI$16,A3436-1,0)=0,"",CONCATENATE("C",$A$2+1," - ",Zdroj!$BI$15))</f>
        <v/>
      </c>
      <c r="D3452" s="65" t="str">
        <f ca="1">IF(C3452="","",CONCATENATE(OFFSET(Zdroj!BI$16,A3436-1,0)))</f>
        <v/>
      </c>
      <c r="E3452" s="34" t="str">
        <f ca="1">IF(C3452="","",OFFSET(Zdroj!BJ$16,A3436-1,0))</f>
        <v/>
      </c>
      <c r="F3452" s="157"/>
      <c r="G3452" s="158"/>
    </row>
    <row r="3453" spans="1:7" x14ac:dyDescent="0.25">
      <c r="A3453">
        <f>SUM((ROW()+15)/17)</f>
        <v>204</v>
      </c>
      <c r="B3453" s="159" t="str">
        <f ca="1">IF(OFFSET(Zdroj!$B$16,A3453-1,0)&gt;0,CONCATENATE(A3453,"
","___ ","
",OFFSET(Zdroj!$B$16,A3453-1,0)),"")</f>
        <v/>
      </c>
      <c r="C3453" s="67" t="str">
        <f ca="1">IF(OFFSET(Zdroj!AI$16,A3453-1,0)=0,"",CONCATENATE("A",$A$2," - ",Zdroj!$AI$15))</f>
        <v/>
      </c>
      <c r="D3453" s="65" t="str">
        <f ca="1">IF(C3453="","",CONCATENATE(OFFSET(Zdroj!AI$16,A3453-1,0)," - ",OFFSET(Zdroj!BK$16,A3453-1,0)))</f>
        <v/>
      </c>
      <c r="E3453" s="34" t="str">
        <f ca="1">IF(C3453="","",OFFSET(Zdroj!BL$16,A3453-1,0))</f>
        <v/>
      </c>
      <c r="F3453" s="157" t="str">
        <f t="shared" ref="F3453" ca="1" si="804">IF(SUM(E3453:E3458)=0,"",SUM(E3453:E3458))</f>
        <v/>
      </c>
      <c r="G3453" s="158" t="str">
        <f t="shared" ref="G3453" ca="1" si="805">IF(SUM(E3453:E3469)=0,"",SUM(E3453:E3469))</f>
        <v/>
      </c>
    </row>
    <row r="3454" spans="1:7" x14ac:dyDescent="0.25">
      <c r="B3454" s="159"/>
      <c r="C3454" s="67" t="str">
        <f ca="1">IF(OFFSET(Zdroj!AJ$16,A3453-1,0)=0,"",CONCATENATE("A",$A$2+1," - ",Zdroj!$AJ$15))</f>
        <v/>
      </c>
      <c r="D3454" s="65" t="str">
        <f ca="1">IF(C3454="","",CONCATENATE(OFFSET(Zdroj!AJ$16,A3453-1,0)," - ",OFFSET(Zdroj!BM$16,A3453-1,0)))</f>
        <v/>
      </c>
      <c r="E3454" s="34" t="str">
        <f ca="1">IF(C3454="","",OFFSET(Zdroj!BN$16,A3453-1,0))</f>
        <v/>
      </c>
      <c r="F3454" s="157"/>
      <c r="G3454" s="158"/>
    </row>
    <row r="3455" spans="1:7" x14ac:dyDescent="0.25">
      <c r="B3455" s="159"/>
      <c r="C3455" s="67" t="str">
        <f ca="1">IF(OFFSET(Zdroj!AK$16,A3453-1,0)=0,"",CONCATENATE("A",$A$2+2," - ",Zdroj!$AK$15))</f>
        <v/>
      </c>
      <c r="D3455" s="65" t="str">
        <f ca="1">IF(C3455="","",CONCATENATE(OFFSET(Zdroj!AK$16,A3453-1,0)," - ",OFFSET(Zdroj!BO$16,A3453-1,0)))</f>
        <v/>
      </c>
      <c r="E3455" s="34" t="str">
        <f ca="1">IF(C3455="","",OFFSET(Zdroj!BP$16,A3453-1,0))</f>
        <v/>
      </c>
      <c r="F3455" s="157"/>
      <c r="G3455" s="158"/>
    </row>
    <row r="3456" spans="1:7" x14ac:dyDescent="0.25">
      <c r="B3456" s="159"/>
      <c r="C3456" s="67" t="str">
        <f ca="1">IF(OFFSET(Zdroj!AL$16,A3453-1,0)=0,"",CONCATENATE("A",$A$2+3," - ",Zdroj!$AL$15))</f>
        <v/>
      </c>
      <c r="D3456" s="65" t="str">
        <f ca="1">IF(C3456="","",CONCATENATE(OFFSET(Zdroj!AL$16,A3453-1,0)," - ",OFFSET(Zdroj!BQ$16,A3453-1,0)))</f>
        <v/>
      </c>
      <c r="E3456" s="34" t="str">
        <f ca="1">IF(C3456="","",OFFSET(Zdroj!BR$16,A3453-1,0))</f>
        <v/>
      </c>
      <c r="F3456" s="157"/>
      <c r="G3456" s="158"/>
    </row>
    <row r="3457" spans="1:7" x14ac:dyDescent="0.25">
      <c r="B3457" s="159"/>
      <c r="C3457" s="67" t="str">
        <f ca="1">IF(OFFSET(Zdroj!AM$16,A3453-1,0)=0,"",CONCATENATE("A",$A$2+4," - ",Zdroj!$AM$15))</f>
        <v/>
      </c>
      <c r="D3457" s="65" t="str">
        <f ca="1">IF(C3457="","",CONCATENATE(OFFSET(Zdroj!AM$16,A3453-1,0)," - ",OFFSET(Zdroj!BS$16,A3453-1,0)))</f>
        <v/>
      </c>
      <c r="E3457" s="34" t="str">
        <f ca="1">IF(C3457="","",OFFSET(Zdroj!BT$16,A3453-1,0))</f>
        <v/>
      </c>
      <c r="F3457" s="157"/>
      <c r="G3457" s="158"/>
    </row>
    <row r="3458" spans="1:7" x14ac:dyDescent="0.25">
      <c r="B3458" s="159"/>
      <c r="C3458" s="67" t="str">
        <f ca="1">IF(OFFSET(Zdroj!AN$16,A3453-1,0)=0,"",CONCATENATE("A",$A$2+5," - ",Zdroj!$AN$15))</f>
        <v/>
      </c>
      <c r="D3458" s="65" t="str">
        <f ca="1">IF(C3458="","",CONCATENATE(OFFSET(Zdroj!AN$16,A3453-1,0)," - ",OFFSET(Zdroj!BU$16,A3453-1,0)))</f>
        <v/>
      </c>
      <c r="E3458" s="34" t="str">
        <f ca="1">IF(C3458="","",OFFSET(Zdroj!BV$16,A3453-1,0))</f>
        <v/>
      </c>
      <c r="F3458" s="157"/>
      <c r="G3458" s="158"/>
    </row>
    <row r="3459" spans="1:7" x14ac:dyDescent="0.25">
      <c r="B3459" s="159"/>
      <c r="C3459" s="67" t="str">
        <f ca="1">IF(OFFSET(Zdroj!AO$16,A3453-1,0)=0,"",CONCATENATE("B",$A$2," - ",Zdroj!$AO$15))</f>
        <v/>
      </c>
      <c r="D3459" s="65" t="str">
        <f ca="1">IF(C3459="","",CONCATENATE(OFFSET(Zdroj!AO$16,A3453-1,0)))</f>
        <v/>
      </c>
      <c r="E3459" s="34" t="str">
        <f ca="1">IF(C3459="","",OFFSET(Zdroj!AP$16,A3453-1,0))</f>
        <v/>
      </c>
      <c r="F3459" s="157" t="str">
        <f t="shared" ref="F3459" ca="1" si="806">IF(SUM(E3459:E3467)=0,"",SUM(E3459:E3467))</f>
        <v/>
      </c>
      <c r="G3459" s="158"/>
    </row>
    <row r="3460" spans="1:7" x14ac:dyDescent="0.25">
      <c r="B3460" s="159"/>
      <c r="C3460" s="67" t="str">
        <f ca="1">IF(OFFSET(Zdroj!AQ$16,A3453-1,0)=0,"",CONCATENATE("B",$A$2+1," - ",Zdroj!$AQ$15))</f>
        <v/>
      </c>
      <c r="D3460" s="65" t="str">
        <f ca="1">IF(C3460="","",CONCATENATE(OFFSET(Zdroj!AQ$16,A3453-1,0)))</f>
        <v/>
      </c>
      <c r="E3460" s="34" t="str">
        <f ca="1">IF(C3460="","",OFFSET(Zdroj!AR$16,A3453-1,0))</f>
        <v/>
      </c>
      <c r="F3460" s="157"/>
      <c r="G3460" s="158"/>
    </row>
    <row r="3461" spans="1:7" x14ac:dyDescent="0.25">
      <c r="B3461" s="159"/>
      <c r="C3461" s="67" t="str">
        <f ca="1">IF(OFFSET(Zdroj!AS$16,A3453-1,0)=0,"",CONCATENATE("B",$A$2+2," - ",Zdroj!$AS$15))</f>
        <v/>
      </c>
      <c r="D3461" s="65" t="str">
        <f ca="1">IF(C3461="","",CONCATENATE(OFFSET(Zdroj!AS$16,A3453-1,0)))</f>
        <v/>
      </c>
      <c r="E3461" s="34" t="str">
        <f ca="1">IF(C3461="","",OFFSET(Zdroj!AT$16,A3453-1,0))</f>
        <v/>
      </c>
      <c r="F3461" s="157"/>
      <c r="G3461" s="158"/>
    </row>
    <row r="3462" spans="1:7" x14ac:dyDescent="0.25">
      <c r="B3462" s="159"/>
      <c r="C3462" s="67" t="str">
        <f ca="1">IF(OFFSET(Zdroj!AU$16,A3453-1,0)=0,"",CONCATENATE("B",$A$2+3," - ",Zdroj!$AU$15))</f>
        <v/>
      </c>
      <c r="D3462" s="65" t="str">
        <f ca="1">IF(C3462="","",CONCATENATE(OFFSET(Zdroj!AU$16,A3453-1,0)))</f>
        <v/>
      </c>
      <c r="E3462" s="34" t="str">
        <f ca="1">IF(C3462="","",OFFSET(Zdroj!AV$16,A3453-1,0))</f>
        <v/>
      </c>
      <c r="F3462" s="157"/>
      <c r="G3462" s="158"/>
    </row>
    <row r="3463" spans="1:7" x14ac:dyDescent="0.25">
      <c r="B3463" s="159"/>
      <c r="C3463" s="67" t="str">
        <f ca="1">IF(OFFSET(Zdroj!AW$16,A3453-1,0)=0,"",CONCATENATE("B",$A$2+4," - ",Zdroj!$AW$15))</f>
        <v/>
      </c>
      <c r="D3463" s="65" t="str">
        <f ca="1">IF(C3463="","",CONCATENATE(OFFSET(Zdroj!AW$16,A3453-1,0)))</f>
        <v/>
      </c>
      <c r="E3463" s="34" t="str">
        <f ca="1">IF(C3463="","",OFFSET(Zdroj!AX$16,A3453-1,0))</f>
        <v/>
      </c>
      <c r="F3463" s="157"/>
      <c r="G3463" s="158"/>
    </row>
    <row r="3464" spans="1:7" x14ac:dyDescent="0.25">
      <c r="B3464" s="159"/>
      <c r="C3464" s="67" t="str">
        <f ca="1">IF(OFFSET(Zdroj!AY$16,A3453-1,0)=0,"",CONCATENATE("B",$A$2+5," - ",Zdroj!$AY$15))</f>
        <v/>
      </c>
      <c r="D3464" s="65" t="str">
        <f ca="1">IF(C3464="","",CONCATENATE(OFFSET(Zdroj!AY$16,A3453-1,0)))</f>
        <v/>
      </c>
      <c r="E3464" s="34" t="str">
        <f ca="1">IF(C3464="","",OFFSET(Zdroj!AZ$16,A3453-1,0))</f>
        <v/>
      </c>
      <c r="F3464" s="157"/>
      <c r="G3464" s="158"/>
    </row>
    <row r="3465" spans="1:7" x14ac:dyDescent="0.25">
      <c r="B3465" s="159"/>
      <c r="C3465" s="67" t="str">
        <f ca="1">IF(OFFSET(Zdroj!BA$16,A3453-1,0)=0,"",CONCATENATE("B",$A$2+6," - ",Zdroj!$BA$15))</f>
        <v/>
      </c>
      <c r="D3465" s="65" t="str">
        <f ca="1">IF(C3465="","",CONCATENATE(OFFSET(Zdroj!BA$16,A3453-1,0)))</f>
        <v/>
      </c>
      <c r="E3465" s="34" t="str">
        <f ca="1">IF(C3465="","",OFFSET(Zdroj!BB$16,A3453-1,0))</f>
        <v/>
      </c>
      <c r="F3465" s="157"/>
      <c r="G3465" s="158"/>
    </row>
    <row r="3466" spans="1:7" x14ac:dyDescent="0.25">
      <c r="B3466" s="159"/>
      <c r="C3466" s="67" t="str">
        <f ca="1">IF(OFFSET(Zdroj!BC$16,A3453-1,0)=0,"",CONCATENATE("B",$A$2+7," - ",Zdroj!$BC$15))</f>
        <v/>
      </c>
      <c r="D3466" s="65" t="str">
        <f ca="1">IF(C3466="","",CONCATENATE(OFFSET(Zdroj!BC$16,A3453-1,0)))</f>
        <v/>
      </c>
      <c r="E3466" s="34" t="str">
        <f ca="1">IF(C3466="","",OFFSET(Zdroj!BD$16,A3453-1,0))</f>
        <v/>
      </c>
      <c r="F3466" s="157"/>
      <c r="G3466" s="158"/>
    </row>
    <row r="3467" spans="1:7" x14ac:dyDescent="0.25">
      <c r="B3467" s="159"/>
      <c r="C3467" s="67" t="str">
        <f ca="1">IF(OFFSET(Zdroj!BE$16,A3453-1,0)=0,"",CONCATENATE("B",$A$2+8," - ",Zdroj!$BE$15))</f>
        <v/>
      </c>
      <c r="D3467" s="65" t="str">
        <f ca="1">IF(C3467="","",CONCATENATE(OFFSET(Zdroj!BE$16,A3453-1,0)))</f>
        <v/>
      </c>
      <c r="E3467" s="34" t="str">
        <f ca="1">IF(C3467="","",OFFSET(Zdroj!BF$16,A3453-1,0))</f>
        <v/>
      </c>
      <c r="F3467" s="157"/>
      <c r="G3467" s="158"/>
    </row>
    <row r="3468" spans="1:7" x14ac:dyDescent="0.25">
      <c r="B3468" s="159"/>
      <c r="C3468" s="67" t="str">
        <f ca="1">IF(OFFSET(Zdroj!BG$16,A3453-1,0)=0,"",CONCATENATE("C",$A$2," - ",Zdroj!$BG$15))</f>
        <v/>
      </c>
      <c r="D3468" s="65" t="str">
        <f ca="1">IF(C3468="","",CONCATENATE(OFFSET(Zdroj!BG$16,A3453-1,0)))</f>
        <v/>
      </c>
      <c r="E3468" s="34" t="str">
        <f ca="1">IF(C3468="","",OFFSET(Zdroj!BH$16,A3453-1,0))</f>
        <v/>
      </c>
      <c r="F3468" s="157" t="str">
        <f t="shared" ref="F3468" ca="1" si="807">IF(SUM(E3468:E3469)=0,"",SUM(E3468:E3469))</f>
        <v/>
      </c>
      <c r="G3468" s="158"/>
    </row>
    <row r="3469" spans="1:7" x14ac:dyDescent="0.25">
      <c r="B3469" s="159"/>
      <c r="C3469" s="67" t="str">
        <f ca="1">IF(OFFSET(Zdroj!BI$16,A3453-1,0)=0,"",CONCATENATE("C",$A$2+1," - ",Zdroj!$BI$15))</f>
        <v/>
      </c>
      <c r="D3469" s="65" t="str">
        <f ca="1">IF(C3469="","",CONCATENATE(OFFSET(Zdroj!BI$16,A3453-1,0)))</f>
        <v/>
      </c>
      <c r="E3469" s="34" t="str">
        <f ca="1">IF(C3469="","",OFFSET(Zdroj!BJ$16,A3453-1,0))</f>
        <v/>
      </c>
      <c r="F3469" s="157"/>
      <c r="G3469" s="158"/>
    </row>
    <row r="3470" spans="1:7" x14ac:dyDescent="0.25">
      <c r="A3470">
        <f>SUM((ROW()+15)/17)</f>
        <v>205</v>
      </c>
      <c r="B3470" s="159" t="str">
        <f ca="1">IF(OFFSET(Zdroj!$B$16,A3470-1,0)&gt;0,CONCATENATE(A3470,"
","___ ","
",OFFSET(Zdroj!$B$16,A3470-1,0)),"")</f>
        <v/>
      </c>
      <c r="C3470" s="67" t="str">
        <f ca="1">IF(OFFSET(Zdroj!AI$16,A3470-1,0)=0,"",CONCATENATE("A",$A$2," - ",Zdroj!$AI$15))</f>
        <v/>
      </c>
      <c r="D3470" s="65" t="str">
        <f ca="1">IF(C3470="","",CONCATENATE(OFFSET(Zdroj!AI$16,A3470-1,0)," - ",OFFSET(Zdroj!BK$16,A3470-1,0)))</f>
        <v/>
      </c>
      <c r="E3470" s="34" t="str">
        <f ca="1">IF(C3470="","",OFFSET(Zdroj!BL$16,A3470-1,0))</f>
        <v/>
      </c>
      <c r="F3470" s="157" t="str">
        <f t="shared" ref="F3470" ca="1" si="808">IF(SUM(E3470:E3475)=0,"",SUM(E3470:E3475))</f>
        <v/>
      </c>
      <c r="G3470" s="158" t="str">
        <f t="shared" ref="G3470" ca="1" si="809">IF(SUM(E3470:E3486)=0,"",SUM(E3470:E3486))</f>
        <v/>
      </c>
    </row>
    <row r="3471" spans="1:7" x14ac:dyDescent="0.25">
      <c r="B3471" s="159"/>
      <c r="C3471" s="67" t="str">
        <f ca="1">IF(OFFSET(Zdroj!AJ$16,A3470-1,0)=0,"",CONCATENATE("A",$A$2+1," - ",Zdroj!$AJ$15))</f>
        <v/>
      </c>
      <c r="D3471" s="65" t="str">
        <f ca="1">IF(C3471="","",CONCATENATE(OFFSET(Zdroj!AJ$16,A3470-1,0)," - ",OFFSET(Zdroj!BM$16,A3470-1,0)))</f>
        <v/>
      </c>
      <c r="E3471" s="34" t="str">
        <f ca="1">IF(C3471="","",OFFSET(Zdroj!BN$16,A3470-1,0))</f>
        <v/>
      </c>
      <c r="F3471" s="157"/>
      <c r="G3471" s="158"/>
    </row>
    <row r="3472" spans="1:7" x14ac:dyDescent="0.25">
      <c r="B3472" s="159"/>
      <c r="C3472" s="67" t="str">
        <f ca="1">IF(OFFSET(Zdroj!AK$16,A3470-1,0)=0,"",CONCATENATE("A",$A$2+2," - ",Zdroj!$AK$15))</f>
        <v/>
      </c>
      <c r="D3472" s="65" t="str">
        <f ca="1">IF(C3472="","",CONCATENATE(OFFSET(Zdroj!AK$16,A3470-1,0)," - ",OFFSET(Zdroj!BO$16,A3470-1,0)))</f>
        <v/>
      </c>
      <c r="E3472" s="34" t="str">
        <f ca="1">IF(C3472="","",OFFSET(Zdroj!BP$16,A3470-1,0))</f>
        <v/>
      </c>
      <c r="F3472" s="157"/>
      <c r="G3472" s="158"/>
    </row>
    <row r="3473" spans="1:7" x14ac:dyDescent="0.25">
      <c r="B3473" s="159"/>
      <c r="C3473" s="67" t="str">
        <f ca="1">IF(OFFSET(Zdroj!AL$16,A3470-1,0)=0,"",CONCATENATE("A",$A$2+3," - ",Zdroj!$AL$15))</f>
        <v/>
      </c>
      <c r="D3473" s="65" t="str">
        <f ca="1">IF(C3473="","",CONCATENATE(OFFSET(Zdroj!AL$16,A3470-1,0)," - ",OFFSET(Zdroj!BQ$16,A3470-1,0)))</f>
        <v/>
      </c>
      <c r="E3473" s="34" t="str">
        <f ca="1">IF(C3473="","",OFFSET(Zdroj!BR$16,A3470-1,0))</f>
        <v/>
      </c>
      <c r="F3473" s="157"/>
      <c r="G3473" s="158"/>
    </row>
    <row r="3474" spans="1:7" x14ac:dyDescent="0.25">
      <c r="B3474" s="159"/>
      <c r="C3474" s="67" t="str">
        <f ca="1">IF(OFFSET(Zdroj!AM$16,A3470-1,0)=0,"",CONCATENATE("A",$A$2+4," - ",Zdroj!$AM$15))</f>
        <v/>
      </c>
      <c r="D3474" s="65" t="str">
        <f ca="1">IF(C3474="","",CONCATENATE(OFFSET(Zdroj!AM$16,A3470-1,0)," - ",OFFSET(Zdroj!BS$16,A3470-1,0)))</f>
        <v/>
      </c>
      <c r="E3474" s="34" t="str">
        <f ca="1">IF(C3474="","",OFFSET(Zdroj!BT$16,A3470-1,0))</f>
        <v/>
      </c>
      <c r="F3474" s="157"/>
      <c r="G3474" s="158"/>
    </row>
    <row r="3475" spans="1:7" x14ac:dyDescent="0.25">
      <c r="B3475" s="159"/>
      <c r="C3475" s="67" t="str">
        <f ca="1">IF(OFFSET(Zdroj!AN$16,A3470-1,0)=0,"",CONCATENATE("A",$A$2+5," - ",Zdroj!$AN$15))</f>
        <v/>
      </c>
      <c r="D3475" s="65" t="str">
        <f ca="1">IF(C3475="","",CONCATENATE(OFFSET(Zdroj!AN$16,A3470-1,0)," - ",OFFSET(Zdroj!BU$16,A3470-1,0)))</f>
        <v/>
      </c>
      <c r="E3475" s="34" t="str">
        <f ca="1">IF(C3475="","",OFFSET(Zdroj!BV$16,A3470-1,0))</f>
        <v/>
      </c>
      <c r="F3475" s="157"/>
      <c r="G3475" s="158"/>
    </row>
    <row r="3476" spans="1:7" x14ac:dyDescent="0.25">
      <c r="B3476" s="159"/>
      <c r="C3476" s="67" t="str">
        <f ca="1">IF(OFFSET(Zdroj!AO$16,A3470-1,0)=0,"",CONCATENATE("B",$A$2," - ",Zdroj!$AO$15))</f>
        <v/>
      </c>
      <c r="D3476" s="65" t="str">
        <f ca="1">IF(C3476="","",CONCATENATE(OFFSET(Zdroj!AO$16,A3470-1,0)))</f>
        <v/>
      </c>
      <c r="E3476" s="34" t="str">
        <f ca="1">IF(C3476="","",OFFSET(Zdroj!AP$16,A3470-1,0))</f>
        <v/>
      </c>
      <c r="F3476" s="157" t="str">
        <f t="shared" ref="F3476" ca="1" si="810">IF(SUM(E3476:E3484)=0,"",SUM(E3476:E3484))</f>
        <v/>
      </c>
      <c r="G3476" s="158"/>
    </row>
    <row r="3477" spans="1:7" x14ac:dyDescent="0.25">
      <c r="B3477" s="159"/>
      <c r="C3477" s="67" t="str">
        <f ca="1">IF(OFFSET(Zdroj!AQ$16,A3470-1,0)=0,"",CONCATENATE("B",$A$2+1," - ",Zdroj!$AQ$15))</f>
        <v/>
      </c>
      <c r="D3477" s="65" t="str">
        <f ca="1">IF(C3477="","",CONCATENATE(OFFSET(Zdroj!AQ$16,A3470-1,0)))</f>
        <v/>
      </c>
      <c r="E3477" s="34" t="str">
        <f ca="1">IF(C3477="","",OFFSET(Zdroj!AR$16,A3470-1,0))</f>
        <v/>
      </c>
      <c r="F3477" s="157"/>
      <c r="G3477" s="158"/>
    </row>
    <row r="3478" spans="1:7" x14ac:dyDescent="0.25">
      <c r="B3478" s="159"/>
      <c r="C3478" s="67" t="str">
        <f ca="1">IF(OFFSET(Zdroj!AS$16,A3470-1,0)=0,"",CONCATENATE("B",$A$2+2," - ",Zdroj!$AS$15))</f>
        <v/>
      </c>
      <c r="D3478" s="65" t="str">
        <f ca="1">IF(C3478="","",CONCATENATE(OFFSET(Zdroj!AS$16,A3470-1,0)))</f>
        <v/>
      </c>
      <c r="E3478" s="34" t="str">
        <f ca="1">IF(C3478="","",OFFSET(Zdroj!AT$16,A3470-1,0))</f>
        <v/>
      </c>
      <c r="F3478" s="157"/>
      <c r="G3478" s="158"/>
    </row>
    <row r="3479" spans="1:7" x14ac:dyDescent="0.25">
      <c r="B3479" s="159"/>
      <c r="C3479" s="67" t="str">
        <f ca="1">IF(OFFSET(Zdroj!AU$16,A3470-1,0)=0,"",CONCATENATE("B",$A$2+3," - ",Zdroj!$AU$15))</f>
        <v/>
      </c>
      <c r="D3479" s="65" t="str">
        <f ca="1">IF(C3479="","",CONCATENATE(OFFSET(Zdroj!AU$16,A3470-1,0)))</f>
        <v/>
      </c>
      <c r="E3479" s="34" t="str">
        <f ca="1">IF(C3479="","",OFFSET(Zdroj!AV$16,A3470-1,0))</f>
        <v/>
      </c>
      <c r="F3479" s="157"/>
      <c r="G3479" s="158"/>
    </row>
    <row r="3480" spans="1:7" x14ac:dyDescent="0.25">
      <c r="B3480" s="159"/>
      <c r="C3480" s="67" t="str">
        <f ca="1">IF(OFFSET(Zdroj!AW$16,A3470-1,0)=0,"",CONCATENATE("B",$A$2+4," - ",Zdroj!$AW$15))</f>
        <v/>
      </c>
      <c r="D3480" s="65" t="str">
        <f ca="1">IF(C3480="","",CONCATENATE(OFFSET(Zdroj!AW$16,A3470-1,0)))</f>
        <v/>
      </c>
      <c r="E3480" s="34" t="str">
        <f ca="1">IF(C3480="","",OFFSET(Zdroj!AX$16,A3470-1,0))</f>
        <v/>
      </c>
      <c r="F3480" s="157"/>
      <c r="G3480" s="158"/>
    </row>
    <row r="3481" spans="1:7" x14ac:dyDescent="0.25">
      <c r="B3481" s="159"/>
      <c r="C3481" s="67" t="str">
        <f ca="1">IF(OFFSET(Zdroj!AY$16,A3470-1,0)=0,"",CONCATENATE("B",$A$2+5," - ",Zdroj!$AY$15))</f>
        <v/>
      </c>
      <c r="D3481" s="65" t="str">
        <f ca="1">IF(C3481="","",CONCATENATE(OFFSET(Zdroj!AY$16,A3470-1,0)))</f>
        <v/>
      </c>
      <c r="E3481" s="34" t="str">
        <f ca="1">IF(C3481="","",OFFSET(Zdroj!AZ$16,A3470-1,0))</f>
        <v/>
      </c>
      <c r="F3481" s="157"/>
      <c r="G3481" s="158"/>
    </row>
    <row r="3482" spans="1:7" x14ac:dyDescent="0.25">
      <c r="B3482" s="159"/>
      <c r="C3482" s="67" t="str">
        <f ca="1">IF(OFFSET(Zdroj!BA$16,A3470-1,0)=0,"",CONCATENATE("B",$A$2+6," - ",Zdroj!$BA$15))</f>
        <v/>
      </c>
      <c r="D3482" s="65" t="str">
        <f ca="1">IF(C3482="","",CONCATENATE(OFFSET(Zdroj!BA$16,A3470-1,0)))</f>
        <v/>
      </c>
      <c r="E3482" s="34" t="str">
        <f ca="1">IF(C3482="","",OFFSET(Zdroj!BB$16,A3470-1,0))</f>
        <v/>
      </c>
      <c r="F3482" s="157"/>
      <c r="G3482" s="158"/>
    </row>
    <row r="3483" spans="1:7" x14ac:dyDescent="0.25">
      <c r="B3483" s="159"/>
      <c r="C3483" s="67" t="str">
        <f ca="1">IF(OFFSET(Zdroj!BC$16,A3470-1,0)=0,"",CONCATENATE("B",$A$2+7," - ",Zdroj!$BC$15))</f>
        <v/>
      </c>
      <c r="D3483" s="65" t="str">
        <f ca="1">IF(C3483="","",CONCATENATE(OFFSET(Zdroj!BC$16,A3470-1,0)))</f>
        <v/>
      </c>
      <c r="E3483" s="34" t="str">
        <f ca="1">IF(C3483="","",OFFSET(Zdroj!BD$16,A3470-1,0))</f>
        <v/>
      </c>
      <c r="F3483" s="157"/>
      <c r="G3483" s="158"/>
    </row>
    <row r="3484" spans="1:7" x14ac:dyDescent="0.25">
      <c r="B3484" s="159"/>
      <c r="C3484" s="67" t="str">
        <f ca="1">IF(OFFSET(Zdroj!BE$16,A3470-1,0)=0,"",CONCATENATE("B",$A$2+8," - ",Zdroj!$BE$15))</f>
        <v/>
      </c>
      <c r="D3484" s="65" t="str">
        <f ca="1">IF(C3484="","",CONCATENATE(OFFSET(Zdroj!BE$16,A3470-1,0)))</f>
        <v/>
      </c>
      <c r="E3484" s="34" t="str">
        <f ca="1">IF(C3484="","",OFFSET(Zdroj!BF$16,A3470-1,0))</f>
        <v/>
      </c>
      <c r="F3484" s="157"/>
      <c r="G3484" s="158"/>
    </row>
    <row r="3485" spans="1:7" x14ac:dyDescent="0.25">
      <c r="B3485" s="159"/>
      <c r="C3485" s="67" t="str">
        <f ca="1">IF(OFFSET(Zdroj!BG$16,A3470-1,0)=0,"",CONCATENATE("C",$A$2," - ",Zdroj!$BG$15))</f>
        <v/>
      </c>
      <c r="D3485" s="65" t="str">
        <f ca="1">IF(C3485="","",CONCATENATE(OFFSET(Zdroj!BG$16,A3470-1,0)))</f>
        <v/>
      </c>
      <c r="E3485" s="34" t="str">
        <f ca="1">IF(C3485="","",OFFSET(Zdroj!BH$16,A3470-1,0))</f>
        <v/>
      </c>
      <c r="F3485" s="157" t="str">
        <f t="shared" ref="F3485" ca="1" si="811">IF(SUM(E3485:E3486)=0,"",SUM(E3485:E3486))</f>
        <v/>
      </c>
      <c r="G3485" s="158"/>
    </row>
    <row r="3486" spans="1:7" x14ac:dyDescent="0.25">
      <c r="B3486" s="159"/>
      <c r="C3486" s="67" t="str">
        <f ca="1">IF(OFFSET(Zdroj!BI$16,A3470-1,0)=0,"",CONCATENATE("C",$A$2+1," - ",Zdroj!$BI$15))</f>
        <v/>
      </c>
      <c r="D3486" s="65" t="str">
        <f ca="1">IF(C3486="","",CONCATENATE(OFFSET(Zdroj!BI$16,A3470-1,0)))</f>
        <v/>
      </c>
      <c r="E3486" s="34" t="str">
        <f ca="1">IF(C3486="","",OFFSET(Zdroj!BJ$16,A3470-1,0))</f>
        <v/>
      </c>
      <c r="F3486" s="157"/>
      <c r="G3486" s="158"/>
    </row>
    <row r="3487" spans="1:7" x14ac:dyDescent="0.25">
      <c r="A3487">
        <f>SUM((ROW()+15)/17)</f>
        <v>206</v>
      </c>
      <c r="B3487" s="159" t="str">
        <f ca="1">IF(OFFSET(Zdroj!$B$16,A3487-1,0)&gt;0,CONCATENATE(A3487,"
","___ ","
",OFFSET(Zdroj!$B$16,A3487-1,0)),"")</f>
        <v/>
      </c>
      <c r="C3487" s="67" t="str">
        <f ca="1">IF(OFFSET(Zdroj!AI$16,A3487-1,0)=0,"",CONCATENATE("A",$A$2," - ",Zdroj!$AI$15))</f>
        <v/>
      </c>
      <c r="D3487" s="65" t="str">
        <f ca="1">IF(C3487="","",CONCATENATE(OFFSET(Zdroj!AI$16,A3487-1,0)," - ",OFFSET(Zdroj!BK$16,A3487-1,0)))</f>
        <v/>
      </c>
      <c r="E3487" s="34" t="str">
        <f ca="1">IF(C3487="","",OFFSET(Zdroj!BL$16,A3487-1,0))</f>
        <v/>
      </c>
      <c r="F3487" s="157" t="str">
        <f t="shared" ref="F3487" ca="1" si="812">IF(SUM(E3487:E3492)=0,"",SUM(E3487:E3492))</f>
        <v/>
      </c>
      <c r="G3487" s="158" t="str">
        <f t="shared" ref="G3487" ca="1" si="813">IF(SUM(E3487:E3503)=0,"",SUM(E3487:E3503))</f>
        <v/>
      </c>
    </row>
    <row r="3488" spans="1:7" x14ac:dyDescent="0.25">
      <c r="B3488" s="159"/>
      <c r="C3488" s="67" t="str">
        <f ca="1">IF(OFFSET(Zdroj!AJ$16,A3487-1,0)=0,"",CONCATENATE("A",$A$2+1," - ",Zdroj!$AJ$15))</f>
        <v/>
      </c>
      <c r="D3488" s="65" t="str">
        <f ca="1">IF(C3488="","",CONCATENATE(OFFSET(Zdroj!AJ$16,A3487-1,0)," - ",OFFSET(Zdroj!BM$16,A3487-1,0)))</f>
        <v/>
      </c>
      <c r="E3488" s="34" t="str">
        <f ca="1">IF(C3488="","",OFFSET(Zdroj!BN$16,A3487-1,0))</f>
        <v/>
      </c>
      <c r="F3488" s="157"/>
      <c r="G3488" s="158"/>
    </row>
    <row r="3489" spans="1:7" x14ac:dyDescent="0.25">
      <c r="B3489" s="159"/>
      <c r="C3489" s="67" t="str">
        <f ca="1">IF(OFFSET(Zdroj!AK$16,A3487-1,0)=0,"",CONCATENATE("A",$A$2+2," - ",Zdroj!$AK$15))</f>
        <v/>
      </c>
      <c r="D3489" s="65" t="str">
        <f ca="1">IF(C3489="","",CONCATENATE(OFFSET(Zdroj!AK$16,A3487-1,0)," - ",OFFSET(Zdroj!BO$16,A3487-1,0)))</f>
        <v/>
      </c>
      <c r="E3489" s="34" t="str">
        <f ca="1">IF(C3489="","",OFFSET(Zdroj!BP$16,A3487-1,0))</f>
        <v/>
      </c>
      <c r="F3489" s="157"/>
      <c r="G3489" s="158"/>
    </row>
    <row r="3490" spans="1:7" x14ac:dyDescent="0.25">
      <c r="B3490" s="159"/>
      <c r="C3490" s="67" t="str">
        <f ca="1">IF(OFFSET(Zdroj!AL$16,A3487-1,0)=0,"",CONCATENATE("A",$A$2+3," - ",Zdroj!$AL$15))</f>
        <v/>
      </c>
      <c r="D3490" s="65" t="str">
        <f ca="1">IF(C3490="","",CONCATENATE(OFFSET(Zdroj!AL$16,A3487-1,0)," - ",OFFSET(Zdroj!BQ$16,A3487-1,0)))</f>
        <v/>
      </c>
      <c r="E3490" s="34" t="str">
        <f ca="1">IF(C3490="","",OFFSET(Zdroj!BR$16,A3487-1,0))</f>
        <v/>
      </c>
      <c r="F3490" s="157"/>
      <c r="G3490" s="158"/>
    </row>
    <row r="3491" spans="1:7" x14ac:dyDescent="0.25">
      <c r="B3491" s="159"/>
      <c r="C3491" s="67" t="str">
        <f ca="1">IF(OFFSET(Zdroj!AM$16,A3487-1,0)=0,"",CONCATENATE("A",$A$2+4," - ",Zdroj!$AM$15))</f>
        <v/>
      </c>
      <c r="D3491" s="65" t="str">
        <f ca="1">IF(C3491="","",CONCATENATE(OFFSET(Zdroj!AM$16,A3487-1,0)," - ",OFFSET(Zdroj!BS$16,A3487-1,0)))</f>
        <v/>
      </c>
      <c r="E3491" s="34" t="str">
        <f ca="1">IF(C3491="","",OFFSET(Zdroj!BT$16,A3487-1,0))</f>
        <v/>
      </c>
      <c r="F3491" s="157"/>
      <c r="G3491" s="158"/>
    </row>
    <row r="3492" spans="1:7" x14ac:dyDescent="0.25">
      <c r="B3492" s="159"/>
      <c r="C3492" s="67" t="str">
        <f ca="1">IF(OFFSET(Zdroj!AN$16,A3487-1,0)=0,"",CONCATENATE("A",$A$2+5," - ",Zdroj!$AN$15))</f>
        <v/>
      </c>
      <c r="D3492" s="65" t="str">
        <f ca="1">IF(C3492="","",CONCATENATE(OFFSET(Zdroj!AN$16,A3487-1,0)," - ",OFFSET(Zdroj!BU$16,A3487-1,0)))</f>
        <v/>
      </c>
      <c r="E3492" s="34" t="str">
        <f ca="1">IF(C3492="","",OFFSET(Zdroj!BV$16,A3487-1,0))</f>
        <v/>
      </c>
      <c r="F3492" s="157"/>
      <c r="G3492" s="158"/>
    </row>
    <row r="3493" spans="1:7" x14ac:dyDescent="0.25">
      <c r="B3493" s="159"/>
      <c r="C3493" s="67" t="str">
        <f ca="1">IF(OFFSET(Zdroj!AO$16,A3487-1,0)=0,"",CONCATENATE("B",$A$2," - ",Zdroj!$AO$15))</f>
        <v/>
      </c>
      <c r="D3493" s="65" t="str">
        <f ca="1">IF(C3493="","",CONCATENATE(OFFSET(Zdroj!AO$16,A3487-1,0)))</f>
        <v/>
      </c>
      <c r="E3493" s="34" t="str">
        <f ca="1">IF(C3493="","",OFFSET(Zdroj!AP$16,A3487-1,0))</f>
        <v/>
      </c>
      <c r="F3493" s="157" t="str">
        <f t="shared" ref="F3493" ca="1" si="814">IF(SUM(E3493:E3501)=0,"",SUM(E3493:E3501))</f>
        <v/>
      </c>
      <c r="G3493" s="158"/>
    </row>
    <row r="3494" spans="1:7" x14ac:dyDescent="0.25">
      <c r="B3494" s="159"/>
      <c r="C3494" s="67" t="str">
        <f ca="1">IF(OFFSET(Zdroj!AQ$16,A3487-1,0)=0,"",CONCATENATE("B",$A$2+1," - ",Zdroj!$AQ$15))</f>
        <v/>
      </c>
      <c r="D3494" s="65" t="str">
        <f ca="1">IF(C3494="","",CONCATENATE(OFFSET(Zdroj!AQ$16,A3487-1,0)))</f>
        <v/>
      </c>
      <c r="E3494" s="34" t="str">
        <f ca="1">IF(C3494="","",OFFSET(Zdroj!AR$16,A3487-1,0))</f>
        <v/>
      </c>
      <c r="F3494" s="157"/>
      <c r="G3494" s="158"/>
    </row>
    <row r="3495" spans="1:7" x14ac:dyDescent="0.25">
      <c r="B3495" s="159"/>
      <c r="C3495" s="67" t="str">
        <f ca="1">IF(OFFSET(Zdroj!AS$16,A3487-1,0)=0,"",CONCATENATE("B",$A$2+2," - ",Zdroj!$AS$15))</f>
        <v/>
      </c>
      <c r="D3495" s="65" t="str">
        <f ca="1">IF(C3495="","",CONCATENATE(OFFSET(Zdroj!AS$16,A3487-1,0)))</f>
        <v/>
      </c>
      <c r="E3495" s="34" t="str">
        <f ca="1">IF(C3495="","",OFFSET(Zdroj!AT$16,A3487-1,0))</f>
        <v/>
      </c>
      <c r="F3495" s="157"/>
      <c r="G3495" s="158"/>
    </row>
    <row r="3496" spans="1:7" x14ac:dyDescent="0.25">
      <c r="B3496" s="159"/>
      <c r="C3496" s="67" t="str">
        <f ca="1">IF(OFFSET(Zdroj!AU$16,A3487-1,0)=0,"",CONCATENATE("B",$A$2+3," - ",Zdroj!$AU$15))</f>
        <v/>
      </c>
      <c r="D3496" s="65" t="str">
        <f ca="1">IF(C3496="","",CONCATENATE(OFFSET(Zdroj!AU$16,A3487-1,0)))</f>
        <v/>
      </c>
      <c r="E3496" s="34" t="str">
        <f ca="1">IF(C3496="","",OFFSET(Zdroj!AV$16,A3487-1,0))</f>
        <v/>
      </c>
      <c r="F3496" s="157"/>
      <c r="G3496" s="158"/>
    </row>
    <row r="3497" spans="1:7" x14ac:dyDescent="0.25">
      <c r="B3497" s="159"/>
      <c r="C3497" s="67" t="str">
        <f ca="1">IF(OFFSET(Zdroj!AW$16,A3487-1,0)=0,"",CONCATENATE("B",$A$2+4," - ",Zdroj!$AW$15))</f>
        <v/>
      </c>
      <c r="D3497" s="65" t="str">
        <f ca="1">IF(C3497="","",CONCATENATE(OFFSET(Zdroj!AW$16,A3487-1,0)))</f>
        <v/>
      </c>
      <c r="E3497" s="34" t="str">
        <f ca="1">IF(C3497="","",OFFSET(Zdroj!AX$16,A3487-1,0))</f>
        <v/>
      </c>
      <c r="F3497" s="157"/>
      <c r="G3497" s="158"/>
    </row>
    <row r="3498" spans="1:7" x14ac:dyDescent="0.25">
      <c r="B3498" s="159"/>
      <c r="C3498" s="67" t="str">
        <f ca="1">IF(OFFSET(Zdroj!AY$16,A3487-1,0)=0,"",CONCATENATE("B",$A$2+5," - ",Zdroj!$AY$15))</f>
        <v/>
      </c>
      <c r="D3498" s="65" t="str">
        <f ca="1">IF(C3498="","",CONCATENATE(OFFSET(Zdroj!AY$16,A3487-1,0)))</f>
        <v/>
      </c>
      <c r="E3498" s="34" t="str">
        <f ca="1">IF(C3498="","",OFFSET(Zdroj!AZ$16,A3487-1,0))</f>
        <v/>
      </c>
      <c r="F3498" s="157"/>
      <c r="G3498" s="158"/>
    </row>
    <row r="3499" spans="1:7" x14ac:dyDescent="0.25">
      <c r="B3499" s="159"/>
      <c r="C3499" s="67" t="str">
        <f ca="1">IF(OFFSET(Zdroj!BA$16,A3487-1,0)=0,"",CONCATENATE("B",$A$2+6," - ",Zdroj!$BA$15))</f>
        <v/>
      </c>
      <c r="D3499" s="65" t="str">
        <f ca="1">IF(C3499="","",CONCATENATE(OFFSET(Zdroj!BA$16,A3487-1,0)))</f>
        <v/>
      </c>
      <c r="E3499" s="34" t="str">
        <f ca="1">IF(C3499="","",OFFSET(Zdroj!BB$16,A3487-1,0))</f>
        <v/>
      </c>
      <c r="F3499" s="157"/>
      <c r="G3499" s="158"/>
    </row>
    <row r="3500" spans="1:7" x14ac:dyDescent="0.25">
      <c r="B3500" s="159"/>
      <c r="C3500" s="67" t="str">
        <f ca="1">IF(OFFSET(Zdroj!BC$16,A3487-1,0)=0,"",CONCATENATE("B",$A$2+7," - ",Zdroj!$BC$15))</f>
        <v/>
      </c>
      <c r="D3500" s="65" t="str">
        <f ca="1">IF(C3500="","",CONCATENATE(OFFSET(Zdroj!BC$16,A3487-1,0)))</f>
        <v/>
      </c>
      <c r="E3500" s="34" t="str">
        <f ca="1">IF(C3500="","",OFFSET(Zdroj!BD$16,A3487-1,0))</f>
        <v/>
      </c>
      <c r="F3500" s="157"/>
      <c r="G3500" s="158"/>
    </row>
    <row r="3501" spans="1:7" x14ac:dyDescent="0.25">
      <c r="B3501" s="159"/>
      <c r="C3501" s="67" t="str">
        <f ca="1">IF(OFFSET(Zdroj!BE$16,A3487-1,0)=0,"",CONCATENATE("B",$A$2+8," - ",Zdroj!$BE$15))</f>
        <v/>
      </c>
      <c r="D3501" s="65" t="str">
        <f ca="1">IF(C3501="","",CONCATENATE(OFFSET(Zdroj!BE$16,A3487-1,0)))</f>
        <v/>
      </c>
      <c r="E3501" s="34" t="str">
        <f ca="1">IF(C3501="","",OFFSET(Zdroj!BF$16,A3487-1,0))</f>
        <v/>
      </c>
      <c r="F3501" s="157"/>
      <c r="G3501" s="158"/>
    </row>
    <row r="3502" spans="1:7" x14ac:dyDescent="0.25">
      <c r="B3502" s="159"/>
      <c r="C3502" s="67" t="str">
        <f ca="1">IF(OFFSET(Zdroj!BG$16,A3487-1,0)=0,"",CONCATENATE("C",$A$2," - ",Zdroj!$BG$15))</f>
        <v/>
      </c>
      <c r="D3502" s="65" t="str">
        <f ca="1">IF(C3502="","",CONCATENATE(OFFSET(Zdroj!BG$16,A3487-1,0)))</f>
        <v/>
      </c>
      <c r="E3502" s="34" t="str">
        <f ca="1">IF(C3502="","",OFFSET(Zdroj!BH$16,A3487-1,0))</f>
        <v/>
      </c>
      <c r="F3502" s="157" t="str">
        <f t="shared" ref="F3502" ca="1" si="815">IF(SUM(E3502:E3503)=0,"",SUM(E3502:E3503))</f>
        <v/>
      </c>
      <c r="G3502" s="158"/>
    </row>
    <row r="3503" spans="1:7" x14ac:dyDescent="0.25">
      <c r="B3503" s="159"/>
      <c r="C3503" s="67" t="str">
        <f ca="1">IF(OFFSET(Zdroj!BI$16,A3487-1,0)=0,"",CONCATENATE("C",$A$2+1," - ",Zdroj!$BI$15))</f>
        <v/>
      </c>
      <c r="D3503" s="65" t="str">
        <f ca="1">IF(C3503="","",CONCATENATE(OFFSET(Zdroj!BI$16,A3487-1,0)))</f>
        <v/>
      </c>
      <c r="E3503" s="34" t="str">
        <f ca="1">IF(C3503="","",OFFSET(Zdroj!BJ$16,A3487-1,0))</f>
        <v/>
      </c>
      <c r="F3503" s="157"/>
      <c r="G3503" s="158"/>
    </row>
    <row r="3504" spans="1:7" x14ac:dyDescent="0.25">
      <c r="A3504">
        <f>SUM((ROW()+15)/17)</f>
        <v>207</v>
      </c>
      <c r="B3504" s="159" t="str">
        <f ca="1">IF(OFFSET(Zdroj!$B$16,A3504-1,0)&gt;0,CONCATENATE(A3504,"
","___ ","
",OFFSET(Zdroj!$B$16,A3504-1,0)),"")</f>
        <v/>
      </c>
      <c r="C3504" s="67" t="str">
        <f ca="1">IF(OFFSET(Zdroj!AI$16,A3504-1,0)=0,"",CONCATENATE("A",$A$2," - ",Zdroj!$AI$15))</f>
        <v/>
      </c>
      <c r="D3504" s="65" t="str">
        <f ca="1">IF(C3504="","",CONCATENATE(OFFSET(Zdroj!AI$16,A3504-1,0)," - ",OFFSET(Zdroj!BK$16,A3504-1,0)))</f>
        <v/>
      </c>
      <c r="E3504" s="34" t="str">
        <f ca="1">IF(C3504="","",OFFSET(Zdroj!BL$16,A3504-1,0))</f>
        <v/>
      </c>
      <c r="F3504" s="157" t="str">
        <f t="shared" ref="F3504" ca="1" si="816">IF(SUM(E3504:E3509)=0,"",SUM(E3504:E3509))</f>
        <v/>
      </c>
      <c r="G3504" s="158" t="str">
        <f t="shared" ref="G3504" ca="1" si="817">IF(SUM(E3504:E3520)=0,"",SUM(E3504:E3520))</f>
        <v/>
      </c>
    </row>
    <row r="3505" spans="2:7" x14ac:dyDescent="0.25">
      <c r="B3505" s="159"/>
      <c r="C3505" s="67" t="str">
        <f ca="1">IF(OFFSET(Zdroj!AJ$16,A3504-1,0)=0,"",CONCATENATE("A",$A$2+1," - ",Zdroj!$AJ$15))</f>
        <v/>
      </c>
      <c r="D3505" s="65" t="str">
        <f ca="1">IF(C3505="","",CONCATENATE(OFFSET(Zdroj!AJ$16,A3504-1,0)," - ",OFFSET(Zdroj!BM$16,A3504-1,0)))</f>
        <v/>
      </c>
      <c r="E3505" s="34" t="str">
        <f ca="1">IF(C3505="","",OFFSET(Zdroj!BN$16,A3504-1,0))</f>
        <v/>
      </c>
      <c r="F3505" s="157"/>
      <c r="G3505" s="158"/>
    </row>
    <row r="3506" spans="2:7" x14ac:dyDescent="0.25">
      <c r="B3506" s="159"/>
      <c r="C3506" s="67" t="str">
        <f ca="1">IF(OFFSET(Zdroj!AK$16,A3504-1,0)=0,"",CONCATENATE("A",$A$2+2," - ",Zdroj!$AK$15))</f>
        <v/>
      </c>
      <c r="D3506" s="65" t="str">
        <f ca="1">IF(C3506="","",CONCATENATE(OFFSET(Zdroj!AK$16,A3504-1,0)," - ",OFFSET(Zdroj!BO$16,A3504-1,0)))</f>
        <v/>
      </c>
      <c r="E3506" s="34" t="str">
        <f ca="1">IF(C3506="","",OFFSET(Zdroj!BP$16,A3504-1,0))</f>
        <v/>
      </c>
      <c r="F3506" s="157"/>
      <c r="G3506" s="158"/>
    </row>
    <row r="3507" spans="2:7" x14ac:dyDescent="0.25">
      <c r="B3507" s="159"/>
      <c r="C3507" s="67" t="str">
        <f ca="1">IF(OFFSET(Zdroj!AL$16,A3504-1,0)=0,"",CONCATENATE("A",$A$2+3," - ",Zdroj!$AL$15))</f>
        <v/>
      </c>
      <c r="D3507" s="65" t="str">
        <f ca="1">IF(C3507="","",CONCATENATE(OFFSET(Zdroj!AL$16,A3504-1,0)," - ",OFFSET(Zdroj!BQ$16,A3504-1,0)))</f>
        <v/>
      </c>
      <c r="E3507" s="34" t="str">
        <f ca="1">IF(C3507="","",OFFSET(Zdroj!BR$16,A3504-1,0))</f>
        <v/>
      </c>
      <c r="F3507" s="157"/>
      <c r="G3507" s="158"/>
    </row>
    <row r="3508" spans="2:7" x14ac:dyDescent="0.25">
      <c r="B3508" s="159"/>
      <c r="C3508" s="67" t="str">
        <f ca="1">IF(OFFSET(Zdroj!AM$16,A3504-1,0)=0,"",CONCATENATE("A",$A$2+4," - ",Zdroj!$AM$15))</f>
        <v/>
      </c>
      <c r="D3508" s="65" t="str">
        <f ca="1">IF(C3508="","",CONCATENATE(OFFSET(Zdroj!AM$16,A3504-1,0)," - ",OFFSET(Zdroj!BS$16,A3504-1,0)))</f>
        <v/>
      </c>
      <c r="E3508" s="34" t="str">
        <f ca="1">IF(C3508="","",OFFSET(Zdroj!BT$16,A3504-1,0))</f>
        <v/>
      </c>
      <c r="F3508" s="157"/>
      <c r="G3508" s="158"/>
    </row>
    <row r="3509" spans="2:7" x14ac:dyDescent="0.25">
      <c r="B3509" s="159"/>
      <c r="C3509" s="67" t="str">
        <f ca="1">IF(OFFSET(Zdroj!AN$16,A3504-1,0)=0,"",CONCATENATE("A",$A$2+5," - ",Zdroj!$AN$15))</f>
        <v/>
      </c>
      <c r="D3509" s="65" t="str">
        <f ca="1">IF(C3509="","",CONCATENATE(OFFSET(Zdroj!AN$16,A3504-1,0)," - ",OFFSET(Zdroj!BU$16,A3504-1,0)))</f>
        <v/>
      </c>
      <c r="E3509" s="34" t="str">
        <f ca="1">IF(C3509="","",OFFSET(Zdroj!BV$16,A3504-1,0))</f>
        <v/>
      </c>
      <c r="F3509" s="157"/>
      <c r="G3509" s="158"/>
    </row>
    <row r="3510" spans="2:7" x14ac:dyDescent="0.25">
      <c r="B3510" s="159"/>
      <c r="C3510" s="67" t="str">
        <f ca="1">IF(OFFSET(Zdroj!AO$16,A3504-1,0)=0,"",CONCATENATE("B",$A$2," - ",Zdroj!$AO$15))</f>
        <v/>
      </c>
      <c r="D3510" s="65" t="str">
        <f ca="1">IF(C3510="","",CONCATENATE(OFFSET(Zdroj!AO$16,A3504-1,0)))</f>
        <v/>
      </c>
      <c r="E3510" s="34" t="str">
        <f ca="1">IF(C3510="","",OFFSET(Zdroj!AP$16,A3504-1,0))</f>
        <v/>
      </c>
      <c r="F3510" s="157" t="str">
        <f t="shared" ref="F3510" ca="1" si="818">IF(SUM(E3510:E3518)=0,"",SUM(E3510:E3518))</f>
        <v/>
      </c>
      <c r="G3510" s="158"/>
    </row>
    <row r="3511" spans="2:7" x14ac:dyDescent="0.25">
      <c r="B3511" s="159"/>
      <c r="C3511" s="67" t="str">
        <f ca="1">IF(OFFSET(Zdroj!AQ$16,A3504-1,0)=0,"",CONCATENATE("B",$A$2+1," - ",Zdroj!$AQ$15))</f>
        <v/>
      </c>
      <c r="D3511" s="65" t="str">
        <f ca="1">IF(C3511="","",CONCATENATE(OFFSET(Zdroj!AQ$16,A3504-1,0)))</f>
        <v/>
      </c>
      <c r="E3511" s="34" t="str">
        <f ca="1">IF(C3511="","",OFFSET(Zdroj!AR$16,A3504-1,0))</f>
        <v/>
      </c>
      <c r="F3511" s="157"/>
      <c r="G3511" s="158"/>
    </row>
    <row r="3512" spans="2:7" x14ac:dyDescent="0.25">
      <c r="B3512" s="159"/>
      <c r="C3512" s="67" t="str">
        <f ca="1">IF(OFFSET(Zdroj!AS$16,A3504-1,0)=0,"",CONCATENATE("B",$A$2+2," - ",Zdroj!$AS$15))</f>
        <v/>
      </c>
      <c r="D3512" s="65" t="str">
        <f ca="1">IF(C3512="","",CONCATENATE(OFFSET(Zdroj!AS$16,A3504-1,0)))</f>
        <v/>
      </c>
      <c r="E3512" s="34" t="str">
        <f ca="1">IF(C3512="","",OFFSET(Zdroj!AT$16,A3504-1,0))</f>
        <v/>
      </c>
      <c r="F3512" s="157"/>
      <c r="G3512" s="158"/>
    </row>
    <row r="3513" spans="2:7" x14ac:dyDescent="0.25">
      <c r="B3513" s="159"/>
      <c r="C3513" s="67" t="str">
        <f ca="1">IF(OFFSET(Zdroj!AU$16,A3504-1,0)=0,"",CONCATENATE("B",$A$2+3," - ",Zdroj!$AU$15))</f>
        <v/>
      </c>
      <c r="D3513" s="65" t="str">
        <f ca="1">IF(C3513="","",CONCATENATE(OFFSET(Zdroj!AU$16,A3504-1,0)))</f>
        <v/>
      </c>
      <c r="E3513" s="34" t="str">
        <f ca="1">IF(C3513="","",OFFSET(Zdroj!AV$16,A3504-1,0))</f>
        <v/>
      </c>
      <c r="F3513" s="157"/>
      <c r="G3513" s="158"/>
    </row>
    <row r="3514" spans="2:7" x14ac:dyDescent="0.25">
      <c r="B3514" s="159"/>
      <c r="C3514" s="67" t="str">
        <f ca="1">IF(OFFSET(Zdroj!AW$16,A3504-1,0)=0,"",CONCATENATE("B",$A$2+4," - ",Zdroj!$AW$15))</f>
        <v/>
      </c>
      <c r="D3514" s="65" t="str">
        <f ca="1">IF(C3514="","",CONCATENATE(OFFSET(Zdroj!AW$16,A3504-1,0)))</f>
        <v/>
      </c>
      <c r="E3514" s="34" t="str">
        <f ca="1">IF(C3514="","",OFFSET(Zdroj!AX$16,A3504-1,0))</f>
        <v/>
      </c>
      <c r="F3514" s="157"/>
      <c r="G3514" s="158"/>
    </row>
    <row r="3515" spans="2:7" x14ac:dyDescent="0.25">
      <c r="B3515" s="159"/>
      <c r="C3515" s="67" t="str">
        <f ca="1">IF(OFFSET(Zdroj!AY$16,A3504-1,0)=0,"",CONCATENATE("B",$A$2+5," - ",Zdroj!$AY$15))</f>
        <v/>
      </c>
      <c r="D3515" s="65" t="str">
        <f ca="1">IF(C3515="","",CONCATENATE(OFFSET(Zdroj!AY$16,A3504-1,0)))</f>
        <v/>
      </c>
      <c r="E3515" s="34" t="str">
        <f ca="1">IF(C3515="","",OFFSET(Zdroj!AZ$16,A3504-1,0))</f>
        <v/>
      </c>
      <c r="F3515" s="157"/>
      <c r="G3515" s="158"/>
    </row>
    <row r="3516" spans="2:7" x14ac:dyDescent="0.25">
      <c r="B3516" s="159"/>
      <c r="C3516" s="67" t="str">
        <f ca="1">IF(OFFSET(Zdroj!BA$16,A3504-1,0)=0,"",CONCATENATE("B",$A$2+6," - ",Zdroj!$BA$15))</f>
        <v/>
      </c>
      <c r="D3516" s="65" t="str">
        <f ca="1">IF(C3516="","",CONCATENATE(OFFSET(Zdroj!BA$16,A3504-1,0)))</f>
        <v/>
      </c>
      <c r="E3516" s="34" t="str">
        <f ca="1">IF(C3516="","",OFFSET(Zdroj!BB$16,A3504-1,0))</f>
        <v/>
      </c>
      <c r="F3516" s="157"/>
      <c r="G3516" s="158"/>
    </row>
    <row r="3517" spans="2:7" x14ac:dyDescent="0.25">
      <c r="B3517" s="159"/>
      <c r="C3517" s="67" t="str">
        <f ca="1">IF(OFFSET(Zdroj!BC$16,A3504-1,0)=0,"",CONCATENATE("B",$A$2+7," - ",Zdroj!$BC$15))</f>
        <v/>
      </c>
      <c r="D3517" s="65" t="str">
        <f ca="1">IF(C3517="","",CONCATENATE(OFFSET(Zdroj!BC$16,A3504-1,0)))</f>
        <v/>
      </c>
      <c r="E3517" s="34" t="str">
        <f ca="1">IF(C3517="","",OFFSET(Zdroj!BD$16,A3504-1,0))</f>
        <v/>
      </c>
      <c r="F3517" s="157"/>
      <c r="G3517" s="158"/>
    </row>
    <row r="3518" spans="2:7" x14ac:dyDescent="0.25">
      <c r="B3518" s="159"/>
      <c r="C3518" s="67" t="str">
        <f ca="1">IF(OFFSET(Zdroj!BE$16,A3504-1,0)=0,"",CONCATENATE("B",$A$2+8," - ",Zdroj!$BE$15))</f>
        <v/>
      </c>
      <c r="D3518" s="65" t="str">
        <f ca="1">IF(C3518="","",CONCATENATE(OFFSET(Zdroj!BE$16,A3504-1,0)))</f>
        <v/>
      </c>
      <c r="E3518" s="34" t="str">
        <f ca="1">IF(C3518="","",OFFSET(Zdroj!BF$16,A3504-1,0))</f>
        <v/>
      </c>
      <c r="F3518" s="157"/>
      <c r="G3518" s="158"/>
    </row>
    <row r="3519" spans="2:7" x14ac:dyDescent="0.25">
      <c r="B3519" s="159"/>
      <c r="C3519" s="67" t="str">
        <f ca="1">IF(OFFSET(Zdroj!BG$16,A3504-1,0)=0,"",CONCATENATE("C",$A$2," - ",Zdroj!$BG$15))</f>
        <v/>
      </c>
      <c r="D3519" s="65" t="str">
        <f ca="1">IF(C3519="","",CONCATENATE(OFFSET(Zdroj!BG$16,A3504-1,0)))</f>
        <v/>
      </c>
      <c r="E3519" s="34" t="str">
        <f ca="1">IF(C3519="","",OFFSET(Zdroj!BH$16,A3504-1,0))</f>
        <v/>
      </c>
      <c r="F3519" s="157" t="str">
        <f t="shared" ref="F3519" ca="1" si="819">IF(SUM(E3519:E3520)=0,"",SUM(E3519:E3520))</f>
        <v/>
      </c>
      <c r="G3519" s="158"/>
    </row>
    <row r="3520" spans="2:7" x14ac:dyDescent="0.25">
      <c r="B3520" s="159"/>
      <c r="C3520" s="67" t="str">
        <f ca="1">IF(OFFSET(Zdroj!BI$16,A3504-1,0)=0,"",CONCATENATE("C",$A$2+1," - ",Zdroj!$BI$15))</f>
        <v/>
      </c>
      <c r="D3520" s="65" t="str">
        <f ca="1">IF(C3520="","",CONCATENATE(OFFSET(Zdroj!BI$16,A3504-1,0)))</f>
        <v/>
      </c>
      <c r="E3520" s="34" t="str">
        <f ca="1">IF(C3520="","",OFFSET(Zdroj!BJ$16,A3504-1,0))</f>
        <v/>
      </c>
      <c r="F3520" s="157"/>
      <c r="G3520" s="158"/>
    </row>
    <row r="3521" spans="1:7" x14ac:dyDescent="0.25">
      <c r="A3521">
        <f>SUM((ROW()+15)/17)</f>
        <v>208</v>
      </c>
      <c r="B3521" s="159" t="str">
        <f ca="1">IF(OFFSET(Zdroj!$B$16,A3521-1,0)&gt;0,CONCATENATE(A3521,"
","___ ","
",OFFSET(Zdroj!$B$16,A3521-1,0)),"")</f>
        <v/>
      </c>
      <c r="C3521" s="67" t="str">
        <f ca="1">IF(OFFSET(Zdroj!AI$16,A3521-1,0)=0,"",CONCATENATE("A",$A$2," - ",Zdroj!$AI$15))</f>
        <v/>
      </c>
      <c r="D3521" s="65" t="str">
        <f ca="1">IF(C3521="","",CONCATENATE(OFFSET(Zdroj!AI$16,A3521-1,0)," - ",OFFSET(Zdroj!BK$16,A3521-1,0)))</f>
        <v/>
      </c>
      <c r="E3521" s="34" t="str">
        <f ca="1">IF(C3521="","",OFFSET(Zdroj!BL$16,A3521-1,0))</f>
        <v/>
      </c>
      <c r="F3521" s="157" t="str">
        <f t="shared" ref="F3521" ca="1" si="820">IF(SUM(E3521:E3526)=0,"",SUM(E3521:E3526))</f>
        <v/>
      </c>
      <c r="G3521" s="158" t="str">
        <f t="shared" ref="G3521" ca="1" si="821">IF(SUM(E3521:E3537)=0,"",SUM(E3521:E3537))</f>
        <v/>
      </c>
    </row>
    <row r="3522" spans="1:7" x14ac:dyDescent="0.25">
      <c r="B3522" s="159"/>
      <c r="C3522" s="67" t="str">
        <f ca="1">IF(OFFSET(Zdroj!AJ$16,A3521-1,0)=0,"",CONCATENATE("A",$A$2+1," - ",Zdroj!$AJ$15))</f>
        <v/>
      </c>
      <c r="D3522" s="65" t="str">
        <f ca="1">IF(C3522="","",CONCATENATE(OFFSET(Zdroj!AJ$16,A3521-1,0)," - ",OFFSET(Zdroj!BM$16,A3521-1,0)))</f>
        <v/>
      </c>
      <c r="E3522" s="34" t="str">
        <f ca="1">IF(C3522="","",OFFSET(Zdroj!BN$16,A3521-1,0))</f>
        <v/>
      </c>
      <c r="F3522" s="157"/>
      <c r="G3522" s="158"/>
    </row>
    <row r="3523" spans="1:7" x14ac:dyDescent="0.25">
      <c r="B3523" s="159"/>
      <c r="C3523" s="67" t="str">
        <f ca="1">IF(OFFSET(Zdroj!AK$16,A3521-1,0)=0,"",CONCATENATE("A",$A$2+2," - ",Zdroj!$AK$15))</f>
        <v/>
      </c>
      <c r="D3523" s="65" t="str">
        <f ca="1">IF(C3523="","",CONCATENATE(OFFSET(Zdroj!AK$16,A3521-1,0)," - ",OFFSET(Zdroj!BO$16,A3521-1,0)))</f>
        <v/>
      </c>
      <c r="E3523" s="34" t="str">
        <f ca="1">IF(C3523="","",OFFSET(Zdroj!BP$16,A3521-1,0))</f>
        <v/>
      </c>
      <c r="F3523" s="157"/>
      <c r="G3523" s="158"/>
    </row>
    <row r="3524" spans="1:7" x14ac:dyDescent="0.25">
      <c r="B3524" s="159"/>
      <c r="C3524" s="67" t="str">
        <f ca="1">IF(OFFSET(Zdroj!AL$16,A3521-1,0)=0,"",CONCATENATE("A",$A$2+3," - ",Zdroj!$AL$15))</f>
        <v/>
      </c>
      <c r="D3524" s="65" t="str">
        <f ca="1">IF(C3524="","",CONCATENATE(OFFSET(Zdroj!AL$16,A3521-1,0)," - ",OFFSET(Zdroj!BQ$16,A3521-1,0)))</f>
        <v/>
      </c>
      <c r="E3524" s="34" t="str">
        <f ca="1">IF(C3524="","",OFFSET(Zdroj!BR$16,A3521-1,0))</f>
        <v/>
      </c>
      <c r="F3524" s="157"/>
      <c r="G3524" s="158"/>
    </row>
    <row r="3525" spans="1:7" x14ac:dyDescent="0.25">
      <c r="B3525" s="159"/>
      <c r="C3525" s="67" t="str">
        <f ca="1">IF(OFFSET(Zdroj!AM$16,A3521-1,0)=0,"",CONCATENATE("A",$A$2+4," - ",Zdroj!$AM$15))</f>
        <v/>
      </c>
      <c r="D3525" s="65" t="str">
        <f ca="1">IF(C3525="","",CONCATENATE(OFFSET(Zdroj!AM$16,A3521-1,0)," - ",OFFSET(Zdroj!BS$16,A3521-1,0)))</f>
        <v/>
      </c>
      <c r="E3525" s="34" t="str">
        <f ca="1">IF(C3525="","",OFFSET(Zdroj!BT$16,A3521-1,0))</f>
        <v/>
      </c>
      <c r="F3525" s="157"/>
      <c r="G3525" s="158"/>
    </row>
    <row r="3526" spans="1:7" x14ac:dyDescent="0.25">
      <c r="B3526" s="159"/>
      <c r="C3526" s="67" t="str">
        <f ca="1">IF(OFFSET(Zdroj!AN$16,A3521-1,0)=0,"",CONCATENATE("A",$A$2+5," - ",Zdroj!$AN$15))</f>
        <v/>
      </c>
      <c r="D3526" s="65" t="str">
        <f ca="1">IF(C3526="","",CONCATENATE(OFFSET(Zdroj!AN$16,A3521-1,0)," - ",OFFSET(Zdroj!BU$16,A3521-1,0)))</f>
        <v/>
      </c>
      <c r="E3526" s="34" t="str">
        <f ca="1">IF(C3526="","",OFFSET(Zdroj!BV$16,A3521-1,0))</f>
        <v/>
      </c>
      <c r="F3526" s="157"/>
      <c r="G3526" s="158"/>
    </row>
    <row r="3527" spans="1:7" x14ac:dyDescent="0.25">
      <c r="B3527" s="159"/>
      <c r="C3527" s="67" t="str">
        <f ca="1">IF(OFFSET(Zdroj!AO$16,A3521-1,0)=0,"",CONCATENATE("B",$A$2," - ",Zdroj!$AO$15))</f>
        <v/>
      </c>
      <c r="D3527" s="65" t="str">
        <f ca="1">IF(C3527="","",CONCATENATE(OFFSET(Zdroj!AO$16,A3521-1,0)))</f>
        <v/>
      </c>
      <c r="E3527" s="34" t="str">
        <f ca="1">IF(C3527="","",OFFSET(Zdroj!AP$16,A3521-1,0))</f>
        <v/>
      </c>
      <c r="F3527" s="157" t="str">
        <f t="shared" ref="F3527" ca="1" si="822">IF(SUM(E3527:E3535)=0,"",SUM(E3527:E3535))</f>
        <v/>
      </c>
      <c r="G3527" s="158"/>
    </row>
    <row r="3528" spans="1:7" x14ac:dyDescent="0.25">
      <c r="B3528" s="159"/>
      <c r="C3528" s="67" t="str">
        <f ca="1">IF(OFFSET(Zdroj!AQ$16,A3521-1,0)=0,"",CONCATENATE("B",$A$2+1," - ",Zdroj!$AQ$15))</f>
        <v/>
      </c>
      <c r="D3528" s="65" t="str">
        <f ca="1">IF(C3528="","",CONCATENATE(OFFSET(Zdroj!AQ$16,A3521-1,0)))</f>
        <v/>
      </c>
      <c r="E3528" s="34" t="str">
        <f ca="1">IF(C3528="","",OFFSET(Zdroj!AR$16,A3521-1,0))</f>
        <v/>
      </c>
      <c r="F3528" s="157"/>
      <c r="G3528" s="158"/>
    </row>
    <row r="3529" spans="1:7" x14ac:dyDescent="0.25">
      <c r="B3529" s="159"/>
      <c r="C3529" s="67" t="str">
        <f ca="1">IF(OFFSET(Zdroj!AS$16,A3521-1,0)=0,"",CONCATENATE("B",$A$2+2," - ",Zdroj!$AS$15))</f>
        <v/>
      </c>
      <c r="D3529" s="65" t="str">
        <f ca="1">IF(C3529="","",CONCATENATE(OFFSET(Zdroj!AS$16,A3521-1,0)))</f>
        <v/>
      </c>
      <c r="E3529" s="34" t="str">
        <f ca="1">IF(C3529="","",OFFSET(Zdroj!AT$16,A3521-1,0))</f>
        <v/>
      </c>
      <c r="F3529" s="157"/>
      <c r="G3529" s="158"/>
    </row>
    <row r="3530" spans="1:7" x14ac:dyDescent="0.25">
      <c r="B3530" s="159"/>
      <c r="C3530" s="67" t="str">
        <f ca="1">IF(OFFSET(Zdroj!AU$16,A3521-1,0)=0,"",CONCATENATE("B",$A$2+3," - ",Zdroj!$AU$15))</f>
        <v/>
      </c>
      <c r="D3530" s="65" t="str">
        <f ca="1">IF(C3530="","",CONCATENATE(OFFSET(Zdroj!AU$16,A3521-1,0)))</f>
        <v/>
      </c>
      <c r="E3530" s="34" t="str">
        <f ca="1">IF(C3530="","",OFFSET(Zdroj!AV$16,A3521-1,0))</f>
        <v/>
      </c>
      <c r="F3530" s="157"/>
      <c r="G3530" s="158"/>
    </row>
    <row r="3531" spans="1:7" x14ac:dyDescent="0.25">
      <c r="B3531" s="159"/>
      <c r="C3531" s="67" t="str">
        <f ca="1">IF(OFFSET(Zdroj!AW$16,A3521-1,0)=0,"",CONCATENATE("B",$A$2+4," - ",Zdroj!$AW$15))</f>
        <v/>
      </c>
      <c r="D3531" s="65" t="str">
        <f ca="1">IF(C3531="","",CONCATENATE(OFFSET(Zdroj!AW$16,A3521-1,0)))</f>
        <v/>
      </c>
      <c r="E3531" s="34" t="str">
        <f ca="1">IF(C3531="","",OFFSET(Zdroj!AX$16,A3521-1,0))</f>
        <v/>
      </c>
      <c r="F3531" s="157"/>
      <c r="G3531" s="158"/>
    </row>
    <row r="3532" spans="1:7" x14ac:dyDescent="0.25">
      <c r="B3532" s="159"/>
      <c r="C3532" s="67" t="str">
        <f ca="1">IF(OFFSET(Zdroj!AY$16,A3521-1,0)=0,"",CONCATENATE("B",$A$2+5," - ",Zdroj!$AY$15))</f>
        <v/>
      </c>
      <c r="D3532" s="65" t="str">
        <f ca="1">IF(C3532="","",CONCATENATE(OFFSET(Zdroj!AY$16,A3521-1,0)))</f>
        <v/>
      </c>
      <c r="E3532" s="34" t="str">
        <f ca="1">IF(C3532="","",OFFSET(Zdroj!AZ$16,A3521-1,0))</f>
        <v/>
      </c>
      <c r="F3532" s="157"/>
      <c r="G3532" s="158"/>
    </row>
    <row r="3533" spans="1:7" x14ac:dyDescent="0.25">
      <c r="B3533" s="159"/>
      <c r="C3533" s="67" t="str">
        <f ca="1">IF(OFFSET(Zdroj!BA$16,A3521-1,0)=0,"",CONCATENATE("B",$A$2+6," - ",Zdroj!$BA$15))</f>
        <v/>
      </c>
      <c r="D3533" s="65" t="str">
        <f ca="1">IF(C3533="","",CONCATENATE(OFFSET(Zdroj!BA$16,A3521-1,0)))</f>
        <v/>
      </c>
      <c r="E3533" s="34" t="str">
        <f ca="1">IF(C3533="","",OFFSET(Zdroj!BB$16,A3521-1,0))</f>
        <v/>
      </c>
      <c r="F3533" s="157"/>
      <c r="G3533" s="158"/>
    </row>
    <row r="3534" spans="1:7" x14ac:dyDescent="0.25">
      <c r="B3534" s="159"/>
      <c r="C3534" s="67" t="str">
        <f ca="1">IF(OFFSET(Zdroj!BC$16,A3521-1,0)=0,"",CONCATENATE("B",$A$2+7," - ",Zdroj!$BC$15))</f>
        <v/>
      </c>
      <c r="D3534" s="65" t="str">
        <f ca="1">IF(C3534="","",CONCATENATE(OFFSET(Zdroj!BC$16,A3521-1,0)))</f>
        <v/>
      </c>
      <c r="E3534" s="34" t="str">
        <f ca="1">IF(C3534="","",OFFSET(Zdroj!BD$16,A3521-1,0))</f>
        <v/>
      </c>
      <c r="F3534" s="157"/>
      <c r="G3534" s="158"/>
    </row>
    <row r="3535" spans="1:7" x14ac:dyDescent="0.25">
      <c r="B3535" s="159"/>
      <c r="C3535" s="67" t="str">
        <f ca="1">IF(OFFSET(Zdroj!BE$16,A3521-1,0)=0,"",CONCATENATE("B",$A$2+8," - ",Zdroj!$BE$15))</f>
        <v/>
      </c>
      <c r="D3535" s="65" t="str">
        <f ca="1">IF(C3535="","",CONCATENATE(OFFSET(Zdroj!BE$16,A3521-1,0)))</f>
        <v/>
      </c>
      <c r="E3535" s="34" t="str">
        <f ca="1">IF(C3535="","",OFFSET(Zdroj!BF$16,A3521-1,0))</f>
        <v/>
      </c>
      <c r="F3535" s="157"/>
      <c r="G3535" s="158"/>
    </row>
    <row r="3536" spans="1:7" x14ac:dyDescent="0.25">
      <c r="B3536" s="159"/>
      <c r="C3536" s="67" t="str">
        <f ca="1">IF(OFFSET(Zdroj!BG$16,A3521-1,0)=0,"",CONCATENATE("C",$A$2," - ",Zdroj!$BG$15))</f>
        <v/>
      </c>
      <c r="D3536" s="65" t="str">
        <f ca="1">IF(C3536="","",CONCATENATE(OFFSET(Zdroj!BG$16,A3521-1,0)))</f>
        <v/>
      </c>
      <c r="E3536" s="34" t="str">
        <f ca="1">IF(C3536="","",OFFSET(Zdroj!BH$16,A3521-1,0))</f>
        <v/>
      </c>
      <c r="F3536" s="157" t="str">
        <f t="shared" ref="F3536" ca="1" si="823">IF(SUM(E3536:E3537)=0,"",SUM(E3536:E3537))</f>
        <v/>
      </c>
      <c r="G3536" s="158"/>
    </row>
    <row r="3537" spans="1:7" x14ac:dyDescent="0.25">
      <c r="B3537" s="159"/>
      <c r="C3537" s="67" t="str">
        <f ca="1">IF(OFFSET(Zdroj!BI$16,A3521-1,0)=0,"",CONCATENATE("C",$A$2+1," - ",Zdroj!$BI$15))</f>
        <v/>
      </c>
      <c r="D3537" s="65" t="str">
        <f ca="1">IF(C3537="","",CONCATENATE(OFFSET(Zdroj!BI$16,A3521-1,0)))</f>
        <v/>
      </c>
      <c r="E3537" s="34" t="str">
        <f ca="1">IF(C3537="","",OFFSET(Zdroj!BJ$16,A3521-1,0))</f>
        <v/>
      </c>
      <c r="F3537" s="157"/>
      <c r="G3537" s="158"/>
    </row>
    <row r="3538" spans="1:7" x14ac:dyDescent="0.25">
      <c r="A3538">
        <f>SUM((ROW()+15)/17)</f>
        <v>209</v>
      </c>
      <c r="B3538" s="159" t="str">
        <f ca="1">IF(OFFSET(Zdroj!$B$16,A3538-1,0)&gt;0,CONCATENATE(A3538,"
","___ ","
",OFFSET(Zdroj!$B$16,A3538-1,0)),"")</f>
        <v/>
      </c>
      <c r="C3538" s="67" t="str">
        <f ca="1">IF(OFFSET(Zdroj!AI$16,A3538-1,0)=0,"",CONCATENATE("A",$A$2," - ",Zdroj!$AI$15))</f>
        <v/>
      </c>
      <c r="D3538" s="65" t="str">
        <f ca="1">IF(C3538="","",CONCATENATE(OFFSET(Zdroj!AI$16,A3538-1,0)," - ",OFFSET(Zdroj!BK$16,A3538-1,0)))</f>
        <v/>
      </c>
      <c r="E3538" s="34" t="str">
        <f ca="1">IF(C3538="","",OFFSET(Zdroj!BL$16,A3538-1,0))</f>
        <v/>
      </c>
      <c r="F3538" s="157" t="str">
        <f t="shared" ref="F3538" ca="1" si="824">IF(SUM(E3538:E3543)=0,"",SUM(E3538:E3543))</f>
        <v/>
      </c>
      <c r="G3538" s="158" t="str">
        <f t="shared" ref="G3538" ca="1" si="825">IF(SUM(E3538:E3554)=0,"",SUM(E3538:E3554))</f>
        <v/>
      </c>
    </row>
    <row r="3539" spans="1:7" x14ac:dyDescent="0.25">
      <c r="B3539" s="159"/>
      <c r="C3539" s="67" t="str">
        <f ca="1">IF(OFFSET(Zdroj!AJ$16,A3538-1,0)=0,"",CONCATENATE("A",$A$2+1," - ",Zdroj!$AJ$15))</f>
        <v/>
      </c>
      <c r="D3539" s="65" t="str">
        <f ca="1">IF(C3539="","",CONCATENATE(OFFSET(Zdroj!AJ$16,A3538-1,0)," - ",OFFSET(Zdroj!BM$16,A3538-1,0)))</f>
        <v/>
      </c>
      <c r="E3539" s="34" t="str">
        <f ca="1">IF(C3539="","",OFFSET(Zdroj!BN$16,A3538-1,0))</f>
        <v/>
      </c>
      <c r="F3539" s="157"/>
      <c r="G3539" s="158"/>
    </row>
    <row r="3540" spans="1:7" x14ac:dyDescent="0.25">
      <c r="B3540" s="159"/>
      <c r="C3540" s="67" t="str">
        <f ca="1">IF(OFFSET(Zdroj!AK$16,A3538-1,0)=0,"",CONCATENATE("A",$A$2+2," - ",Zdroj!$AK$15))</f>
        <v/>
      </c>
      <c r="D3540" s="65" t="str">
        <f ca="1">IF(C3540="","",CONCATENATE(OFFSET(Zdroj!AK$16,A3538-1,0)," - ",OFFSET(Zdroj!BO$16,A3538-1,0)))</f>
        <v/>
      </c>
      <c r="E3540" s="34" t="str">
        <f ca="1">IF(C3540="","",OFFSET(Zdroj!BP$16,A3538-1,0))</f>
        <v/>
      </c>
      <c r="F3540" s="157"/>
      <c r="G3540" s="158"/>
    </row>
    <row r="3541" spans="1:7" x14ac:dyDescent="0.25">
      <c r="B3541" s="159"/>
      <c r="C3541" s="67" t="str">
        <f ca="1">IF(OFFSET(Zdroj!AL$16,A3538-1,0)=0,"",CONCATENATE("A",$A$2+3," - ",Zdroj!$AL$15))</f>
        <v/>
      </c>
      <c r="D3541" s="65" t="str">
        <f ca="1">IF(C3541="","",CONCATENATE(OFFSET(Zdroj!AL$16,A3538-1,0)," - ",OFFSET(Zdroj!BQ$16,A3538-1,0)))</f>
        <v/>
      </c>
      <c r="E3541" s="34" t="str">
        <f ca="1">IF(C3541="","",OFFSET(Zdroj!BR$16,A3538-1,0))</f>
        <v/>
      </c>
      <c r="F3541" s="157"/>
      <c r="G3541" s="158"/>
    </row>
    <row r="3542" spans="1:7" x14ac:dyDescent="0.25">
      <c r="B3542" s="159"/>
      <c r="C3542" s="67" t="str">
        <f ca="1">IF(OFFSET(Zdroj!AM$16,A3538-1,0)=0,"",CONCATENATE("A",$A$2+4," - ",Zdroj!$AM$15))</f>
        <v/>
      </c>
      <c r="D3542" s="65" t="str">
        <f ca="1">IF(C3542="","",CONCATENATE(OFFSET(Zdroj!AM$16,A3538-1,0)," - ",OFFSET(Zdroj!BS$16,A3538-1,0)))</f>
        <v/>
      </c>
      <c r="E3542" s="34" t="str">
        <f ca="1">IF(C3542="","",OFFSET(Zdroj!BT$16,A3538-1,0))</f>
        <v/>
      </c>
      <c r="F3542" s="157"/>
      <c r="G3542" s="158"/>
    </row>
    <row r="3543" spans="1:7" x14ac:dyDescent="0.25">
      <c r="B3543" s="159"/>
      <c r="C3543" s="67" t="str">
        <f ca="1">IF(OFFSET(Zdroj!AN$16,A3538-1,0)=0,"",CONCATENATE("A",$A$2+5," - ",Zdroj!$AN$15))</f>
        <v/>
      </c>
      <c r="D3543" s="65" t="str">
        <f ca="1">IF(C3543="","",CONCATENATE(OFFSET(Zdroj!AN$16,A3538-1,0)," - ",OFFSET(Zdroj!BU$16,A3538-1,0)))</f>
        <v/>
      </c>
      <c r="E3543" s="34" t="str">
        <f ca="1">IF(C3543="","",OFFSET(Zdroj!BV$16,A3538-1,0))</f>
        <v/>
      </c>
      <c r="F3543" s="157"/>
      <c r="G3543" s="158"/>
    </row>
    <row r="3544" spans="1:7" x14ac:dyDescent="0.25">
      <c r="B3544" s="159"/>
      <c r="C3544" s="67" t="str">
        <f ca="1">IF(OFFSET(Zdroj!AO$16,A3538-1,0)=0,"",CONCATENATE("B",$A$2," - ",Zdroj!$AO$15))</f>
        <v/>
      </c>
      <c r="D3544" s="65" t="str">
        <f ca="1">IF(C3544="","",CONCATENATE(OFFSET(Zdroj!AO$16,A3538-1,0)))</f>
        <v/>
      </c>
      <c r="E3544" s="34" t="str">
        <f ca="1">IF(C3544="","",OFFSET(Zdroj!AP$16,A3538-1,0))</f>
        <v/>
      </c>
      <c r="F3544" s="157" t="str">
        <f t="shared" ref="F3544" ca="1" si="826">IF(SUM(E3544:E3552)=0,"",SUM(E3544:E3552))</f>
        <v/>
      </c>
      <c r="G3544" s="158"/>
    </row>
    <row r="3545" spans="1:7" x14ac:dyDescent="0.25">
      <c r="B3545" s="159"/>
      <c r="C3545" s="67" t="str">
        <f ca="1">IF(OFFSET(Zdroj!AQ$16,A3538-1,0)=0,"",CONCATENATE("B",$A$2+1," - ",Zdroj!$AQ$15))</f>
        <v/>
      </c>
      <c r="D3545" s="65" t="str">
        <f ca="1">IF(C3545="","",CONCATENATE(OFFSET(Zdroj!AQ$16,A3538-1,0)))</f>
        <v/>
      </c>
      <c r="E3545" s="34" t="str">
        <f ca="1">IF(C3545="","",OFFSET(Zdroj!AR$16,A3538-1,0))</f>
        <v/>
      </c>
      <c r="F3545" s="157"/>
      <c r="G3545" s="158"/>
    </row>
    <row r="3546" spans="1:7" x14ac:dyDescent="0.25">
      <c r="B3546" s="159"/>
      <c r="C3546" s="67" t="str">
        <f ca="1">IF(OFFSET(Zdroj!AS$16,A3538-1,0)=0,"",CONCATENATE("B",$A$2+2," - ",Zdroj!$AS$15))</f>
        <v/>
      </c>
      <c r="D3546" s="65" t="str">
        <f ca="1">IF(C3546="","",CONCATENATE(OFFSET(Zdroj!AS$16,A3538-1,0)))</f>
        <v/>
      </c>
      <c r="E3546" s="34" t="str">
        <f ca="1">IF(C3546="","",OFFSET(Zdroj!AT$16,A3538-1,0))</f>
        <v/>
      </c>
      <c r="F3546" s="157"/>
      <c r="G3546" s="158"/>
    </row>
    <row r="3547" spans="1:7" x14ac:dyDescent="0.25">
      <c r="B3547" s="159"/>
      <c r="C3547" s="67" t="str">
        <f ca="1">IF(OFFSET(Zdroj!AU$16,A3538-1,0)=0,"",CONCATENATE("B",$A$2+3," - ",Zdroj!$AU$15))</f>
        <v/>
      </c>
      <c r="D3547" s="65" t="str">
        <f ca="1">IF(C3547="","",CONCATENATE(OFFSET(Zdroj!AU$16,A3538-1,0)))</f>
        <v/>
      </c>
      <c r="E3547" s="34" t="str">
        <f ca="1">IF(C3547="","",OFFSET(Zdroj!AV$16,A3538-1,0))</f>
        <v/>
      </c>
      <c r="F3547" s="157"/>
      <c r="G3547" s="158"/>
    </row>
    <row r="3548" spans="1:7" x14ac:dyDescent="0.25">
      <c r="B3548" s="159"/>
      <c r="C3548" s="67" t="str">
        <f ca="1">IF(OFFSET(Zdroj!AW$16,A3538-1,0)=0,"",CONCATENATE("B",$A$2+4," - ",Zdroj!$AW$15))</f>
        <v/>
      </c>
      <c r="D3548" s="65" t="str">
        <f ca="1">IF(C3548="","",CONCATENATE(OFFSET(Zdroj!AW$16,A3538-1,0)))</f>
        <v/>
      </c>
      <c r="E3548" s="34" t="str">
        <f ca="1">IF(C3548="","",OFFSET(Zdroj!AX$16,A3538-1,0))</f>
        <v/>
      </c>
      <c r="F3548" s="157"/>
      <c r="G3548" s="158"/>
    </row>
    <row r="3549" spans="1:7" x14ac:dyDescent="0.25">
      <c r="B3549" s="159"/>
      <c r="C3549" s="67" t="str">
        <f ca="1">IF(OFFSET(Zdroj!AY$16,A3538-1,0)=0,"",CONCATENATE("B",$A$2+5," - ",Zdroj!$AY$15))</f>
        <v/>
      </c>
      <c r="D3549" s="65" t="str">
        <f ca="1">IF(C3549="","",CONCATENATE(OFFSET(Zdroj!AY$16,A3538-1,0)))</f>
        <v/>
      </c>
      <c r="E3549" s="34" t="str">
        <f ca="1">IF(C3549="","",OFFSET(Zdroj!AZ$16,A3538-1,0))</f>
        <v/>
      </c>
      <c r="F3549" s="157"/>
      <c r="G3549" s="158"/>
    </row>
    <row r="3550" spans="1:7" x14ac:dyDescent="0.25">
      <c r="B3550" s="159"/>
      <c r="C3550" s="67" t="str">
        <f ca="1">IF(OFFSET(Zdroj!BA$16,A3538-1,0)=0,"",CONCATENATE("B",$A$2+6," - ",Zdroj!$BA$15))</f>
        <v/>
      </c>
      <c r="D3550" s="65" t="str">
        <f ca="1">IF(C3550="","",CONCATENATE(OFFSET(Zdroj!BA$16,A3538-1,0)))</f>
        <v/>
      </c>
      <c r="E3550" s="34" t="str">
        <f ca="1">IF(C3550="","",OFFSET(Zdroj!BB$16,A3538-1,0))</f>
        <v/>
      </c>
      <c r="F3550" s="157"/>
      <c r="G3550" s="158"/>
    </row>
    <row r="3551" spans="1:7" x14ac:dyDescent="0.25">
      <c r="B3551" s="159"/>
      <c r="C3551" s="67" t="str">
        <f ca="1">IF(OFFSET(Zdroj!BC$16,A3538-1,0)=0,"",CONCATENATE("B",$A$2+7," - ",Zdroj!$BC$15))</f>
        <v/>
      </c>
      <c r="D3551" s="65" t="str">
        <f ca="1">IF(C3551="","",CONCATENATE(OFFSET(Zdroj!BC$16,A3538-1,0)))</f>
        <v/>
      </c>
      <c r="E3551" s="34" t="str">
        <f ca="1">IF(C3551="","",OFFSET(Zdroj!BD$16,A3538-1,0))</f>
        <v/>
      </c>
      <c r="F3551" s="157"/>
      <c r="G3551" s="158"/>
    </row>
    <row r="3552" spans="1:7" x14ac:dyDescent="0.25">
      <c r="B3552" s="159"/>
      <c r="C3552" s="67" t="str">
        <f ca="1">IF(OFFSET(Zdroj!BE$16,A3538-1,0)=0,"",CONCATENATE("B",$A$2+8," - ",Zdroj!$BE$15))</f>
        <v/>
      </c>
      <c r="D3552" s="65" t="str">
        <f ca="1">IF(C3552="","",CONCATENATE(OFFSET(Zdroj!BE$16,A3538-1,0)))</f>
        <v/>
      </c>
      <c r="E3552" s="34" t="str">
        <f ca="1">IF(C3552="","",OFFSET(Zdroj!BF$16,A3538-1,0))</f>
        <v/>
      </c>
      <c r="F3552" s="157"/>
      <c r="G3552" s="158"/>
    </row>
    <row r="3553" spans="1:7" x14ac:dyDescent="0.25">
      <c r="B3553" s="159"/>
      <c r="C3553" s="67" t="str">
        <f ca="1">IF(OFFSET(Zdroj!BG$16,A3538-1,0)=0,"",CONCATENATE("C",$A$2," - ",Zdroj!$BG$15))</f>
        <v/>
      </c>
      <c r="D3553" s="65" t="str">
        <f ca="1">IF(C3553="","",CONCATENATE(OFFSET(Zdroj!BG$16,A3538-1,0)))</f>
        <v/>
      </c>
      <c r="E3553" s="34" t="str">
        <f ca="1">IF(C3553="","",OFFSET(Zdroj!BH$16,A3538-1,0))</f>
        <v/>
      </c>
      <c r="F3553" s="157" t="str">
        <f t="shared" ref="F3553" ca="1" si="827">IF(SUM(E3553:E3554)=0,"",SUM(E3553:E3554))</f>
        <v/>
      </c>
      <c r="G3553" s="158"/>
    </row>
    <row r="3554" spans="1:7" x14ac:dyDescent="0.25">
      <c r="B3554" s="159"/>
      <c r="C3554" s="67" t="str">
        <f ca="1">IF(OFFSET(Zdroj!BI$16,A3538-1,0)=0,"",CONCATENATE("C",$A$2+1," - ",Zdroj!$BI$15))</f>
        <v/>
      </c>
      <c r="D3554" s="65" t="str">
        <f ca="1">IF(C3554="","",CONCATENATE(OFFSET(Zdroj!BI$16,A3538-1,0)))</f>
        <v/>
      </c>
      <c r="E3554" s="34" t="str">
        <f ca="1">IF(C3554="","",OFFSET(Zdroj!BJ$16,A3538-1,0))</f>
        <v/>
      </c>
      <c r="F3554" s="157"/>
      <c r="G3554" s="158"/>
    </row>
    <row r="3555" spans="1:7" x14ac:dyDescent="0.25">
      <c r="A3555">
        <f>SUM((ROW()+15)/17)</f>
        <v>210</v>
      </c>
      <c r="B3555" s="159" t="str">
        <f ca="1">IF(OFFSET(Zdroj!$B$16,A3555-1,0)&gt;0,CONCATENATE(A3555,"
","___ ","
",OFFSET(Zdroj!$B$16,A3555-1,0)),"")</f>
        <v/>
      </c>
      <c r="C3555" s="67" t="str">
        <f ca="1">IF(OFFSET(Zdroj!AI$16,A3555-1,0)=0,"",CONCATENATE("A",$A$2," - ",Zdroj!$AI$15))</f>
        <v/>
      </c>
      <c r="D3555" s="65" t="str">
        <f ca="1">IF(C3555="","",CONCATENATE(OFFSET(Zdroj!AI$16,A3555-1,0)," - ",OFFSET(Zdroj!BK$16,A3555-1,0)))</f>
        <v/>
      </c>
      <c r="E3555" s="34" t="str">
        <f ca="1">IF(C3555="","",OFFSET(Zdroj!BL$16,A3555-1,0))</f>
        <v/>
      </c>
      <c r="F3555" s="157" t="str">
        <f t="shared" ref="F3555" ca="1" si="828">IF(SUM(E3555:E3560)=0,"",SUM(E3555:E3560))</f>
        <v/>
      </c>
      <c r="G3555" s="158" t="str">
        <f t="shared" ref="G3555" ca="1" si="829">IF(SUM(E3555:E3571)=0,"",SUM(E3555:E3571))</f>
        <v/>
      </c>
    </row>
    <row r="3556" spans="1:7" x14ac:dyDescent="0.25">
      <c r="B3556" s="159"/>
      <c r="C3556" s="67" t="str">
        <f ca="1">IF(OFFSET(Zdroj!AJ$16,A3555-1,0)=0,"",CONCATENATE("A",$A$2+1," - ",Zdroj!$AJ$15))</f>
        <v/>
      </c>
      <c r="D3556" s="65" t="str">
        <f ca="1">IF(C3556="","",CONCATENATE(OFFSET(Zdroj!AJ$16,A3555-1,0)," - ",OFFSET(Zdroj!BM$16,A3555-1,0)))</f>
        <v/>
      </c>
      <c r="E3556" s="34" t="str">
        <f ca="1">IF(C3556="","",OFFSET(Zdroj!BN$16,A3555-1,0))</f>
        <v/>
      </c>
      <c r="F3556" s="157"/>
      <c r="G3556" s="158"/>
    </row>
    <row r="3557" spans="1:7" x14ac:dyDescent="0.25">
      <c r="B3557" s="159"/>
      <c r="C3557" s="67" t="str">
        <f ca="1">IF(OFFSET(Zdroj!AK$16,A3555-1,0)=0,"",CONCATENATE("A",$A$2+2," - ",Zdroj!$AK$15))</f>
        <v/>
      </c>
      <c r="D3557" s="65" t="str">
        <f ca="1">IF(C3557="","",CONCATENATE(OFFSET(Zdroj!AK$16,A3555-1,0)," - ",OFFSET(Zdroj!BO$16,A3555-1,0)))</f>
        <v/>
      </c>
      <c r="E3557" s="34" t="str">
        <f ca="1">IF(C3557="","",OFFSET(Zdroj!BP$16,A3555-1,0))</f>
        <v/>
      </c>
      <c r="F3557" s="157"/>
      <c r="G3557" s="158"/>
    </row>
    <row r="3558" spans="1:7" x14ac:dyDescent="0.25">
      <c r="B3558" s="159"/>
      <c r="C3558" s="67" t="str">
        <f ca="1">IF(OFFSET(Zdroj!AL$16,A3555-1,0)=0,"",CONCATENATE("A",$A$2+3," - ",Zdroj!$AL$15))</f>
        <v/>
      </c>
      <c r="D3558" s="65" t="str">
        <f ca="1">IF(C3558="","",CONCATENATE(OFFSET(Zdroj!AL$16,A3555-1,0)," - ",OFFSET(Zdroj!BQ$16,A3555-1,0)))</f>
        <v/>
      </c>
      <c r="E3558" s="34" t="str">
        <f ca="1">IF(C3558="","",OFFSET(Zdroj!BR$16,A3555-1,0))</f>
        <v/>
      </c>
      <c r="F3558" s="157"/>
      <c r="G3558" s="158"/>
    </row>
    <row r="3559" spans="1:7" x14ac:dyDescent="0.25">
      <c r="B3559" s="159"/>
      <c r="C3559" s="67" t="str">
        <f ca="1">IF(OFFSET(Zdroj!AM$16,A3555-1,0)=0,"",CONCATENATE("A",$A$2+4," - ",Zdroj!$AM$15))</f>
        <v/>
      </c>
      <c r="D3559" s="65" t="str">
        <f ca="1">IF(C3559="","",CONCATENATE(OFFSET(Zdroj!AM$16,A3555-1,0)," - ",OFFSET(Zdroj!BS$16,A3555-1,0)))</f>
        <v/>
      </c>
      <c r="E3559" s="34" t="str">
        <f ca="1">IF(C3559="","",OFFSET(Zdroj!BT$16,A3555-1,0))</f>
        <v/>
      </c>
      <c r="F3559" s="157"/>
      <c r="G3559" s="158"/>
    </row>
    <row r="3560" spans="1:7" x14ac:dyDescent="0.25">
      <c r="B3560" s="159"/>
      <c r="C3560" s="67" t="str">
        <f ca="1">IF(OFFSET(Zdroj!AN$16,A3555-1,0)=0,"",CONCATENATE("A",$A$2+5," - ",Zdroj!$AN$15))</f>
        <v/>
      </c>
      <c r="D3560" s="65" t="str">
        <f ca="1">IF(C3560="","",CONCATENATE(OFFSET(Zdroj!AN$16,A3555-1,0)," - ",OFFSET(Zdroj!BU$16,A3555-1,0)))</f>
        <v/>
      </c>
      <c r="E3560" s="34" t="str">
        <f ca="1">IF(C3560="","",OFFSET(Zdroj!BV$16,A3555-1,0))</f>
        <v/>
      </c>
      <c r="F3560" s="157"/>
      <c r="G3560" s="158"/>
    </row>
    <row r="3561" spans="1:7" x14ac:dyDescent="0.25">
      <c r="B3561" s="159"/>
      <c r="C3561" s="67" t="str">
        <f ca="1">IF(OFFSET(Zdroj!AO$16,A3555-1,0)=0,"",CONCATENATE("B",$A$2," - ",Zdroj!$AO$15))</f>
        <v/>
      </c>
      <c r="D3561" s="65" t="str">
        <f ca="1">IF(C3561="","",CONCATENATE(OFFSET(Zdroj!AO$16,A3555-1,0)))</f>
        <v/>
      </c>
      <c r="E3561" s="34" t="str">
        <f ca="1">IF(C3561="","",OFFSET(Zdroj!AP$16,A3555-1,0))</f>
        <v/>
      </c>
      <c r="F3561" s="157" t="str">
        <f t="shared" ref="F3561" ca="1" si="830">IF(SUM(E3561:E3569)=0,"",SUM(E3561:E3569))</f>
        <v/>
      </c>
      <c r="G3561" s="158"/>
    </row>
    <row r="3562" spans="1:7" x14ac:dyDescent="0.25">
      <c r="B3562" s="159"/>
      <c r="C3562" s="67" t="str">
        <f ca="1">IF(OFFSET(Zdroj!AQ$16,A3555-1,0)=0,"",CONCATENATE("B",$A$2+1," - ",Zdroj!$AQ$15))</f>
        <v/>
      </c>
      <c r="D3562" s="65" t="str">
        <f ca="1">IF(C3562="","",CONCATENATE(OFFSET(Zdroj!AQ$16,A3555-1,0)))</f>
        <v/>
      </c>
      <c r="E3562" s="34" t="str">
        <f ca="1">IF(C3562="","",OFFSET(Zdroj!AR$16,A3555-1,0))</f>
        <v/>
      </c>
      <c r="F3562" s="157"/>
      <c r="G3562" s="158"/>
    </row>
    <row r="3563" spans="1:7" x14ac:dyDescent="0.25">
      <c r="B3563" s="159"/>
      <c r="C3563" s="67" t="str">
        <f ca="1">IF(OFFSET(Zdroj!AS$16,A3555-1,0)=0,"",CONCATENATE("B",$A$2+2," - ",Zdroj!$AS$15))</f>
        <v/>
      </c>
      <c r="D3563" s="65" t="str">
        <f ca="1">IF(C3563="","",CONCATENATE(OFFSET(Zdroj!AS$16,A3555-1,0)))</f>
        <v/>
      </c>
      <c r="E3563" s="34" t="str">
        <f ca="1">IF(C3563="","",OFFSET(Zdroj!AT$16,A3555-1,0))</f>
        <v/>
      </c>
      <c r="F3563" s="157"/>
      <c r="G3563" s="158"/>
    </row>
    <row r="3564" spans="1:7" x14ac:dyDescent="0.25">
      <c r="B3564" s="159"/>
      <c r="C3564" s="67" t="str">
        <f ca="1">IF(OFFSET(Zdroj!AU$16,A3555-1,0)=0,"",CONCATENATE("B",$A$2+3," - ",Zdroj!$AU$15))</f>
        <v/>
      </c>
      <c r="D3564" s="65" t="str">
        <f ca="1">IF(C3564="","",CONCATENATE(OFFSET(Zdroj!AU$16,A3555-1,0)))</f>
        <v/>
      </c>
      <c r="E3564" s="34" t="str">
        <f ca="1">IF(C3564="","",OFFSET(Zdroj!AV$16,A3555-1,0))</f>
        <v/>
      </c>
      <c r="F3564" s="157"/>
      <c r="G3564" s="158"/>
    </row>
    <row r="3565" spans="1:7" x14ac:dyDescent="0.25">
      <c r="B3565" s="159"/>
      <c r="C3565" s="67" t="str">
        <f ca="1">IF(OFFSET(Zdroj!AW$16,A3555-1,0)=0,"",CONCATENATE("B",$A$2+4," - ",Zdroj!$AW$15))</f>
        <v/>
      </c>
      <c r="D3565" s="65" t="str">
        <f ca="1">IF(C3565="","",CONCATENATE(OFFSET(Zdroj!AW$16,A3555-1,0)))</f>
        <v/>
      </c>
      <c r="E3565" s="34" t="str">
        <f ca="1">IF(C3565="","",OFFSET(Zdroj!AX$16,A3555-1,0))</f>
        <v/>
      </c>
      <c r="F3565" s="157"/>
      <c r="G3565" s="158"/>
    </row>
    <row r="3566" spans="1:7" x14ac:dyDescent="0.25">
      <c r="B3566" s="159"/>
      <c r="C3566" s="67" t="str">
        <f ca="1">IF(OFFSET(Zdroj!AY$16,A3555-1,0)=0,"",CONCATENATE("B",$A$2+5," - ",Zdroj!$AY$15))</f>
        <v/>
      </c>
      <c r="D3566" s="65" t="str">
        <f ca="1">IF(C3566="","",CONCATENATE(OFFSET(Zdroj!AY$16,A3555-1,0)))</f>
        <v/>
      </c>
      <c r="E3566" s="34" t="str">
        <f ca="1">IF(C3566="","",OFFSET(Zdroj!AZ$16,A3555-1,0))</f>
        <v/>
      </c>
      <c r="F3566" s="157"/>
      <c r="G3566" s="158"/>
    </row>
    <row r="3567" spans="1:7" x14ac:dyDescent="0.25">
      <c r="B3567" s="159"/>
      <c r="C3567" s="67" t="str">
        <f ca="1">IF(OFFSET(Zdroj!BA$16,A3555-1,0)=0,"",CONCATENATE("B",$A$2+6," - ",Zdroj!$BA$15))</f>
        <v/>
      </c>
      <c r="D3567" s="65" t="str">
        <f ca="1">IF(C3567="","",CONCATENATE(OFFSET(Zdroj!BA$16,A3555-1,0)))</f>
        <v/>
      </c>
      <c r="E3567" s="34" t="str">
        <f ca="1">IF(C3567="","",OFFSET(Zdroj!BB$16,A3555-1,0))</f>
        <v/>
      </c>
      <c r="F3567" s="157"/>
      <c r="G3567" s="158"/>
    </row>
    <row r="3568" spans="1:7" x14ac:dyDescent="0.25">
      <c r="B3568" s="159"/>
      <c r="C3568" s="67" t="str">
        <f ca="1">IF(OFFSET(Zdroj!BC$16,A3555-1,0)=0,"",CONCATENATE("B",$A$2+7," - ",Zdroj!$BC$15))</f>
        <v/>
      </c>
      <c r="D3568" s="65" t="str">
        <f ca="1">IF(C3568="","",CONCATENATE(OFFSET(Zdroj!BC$16,A3555-1,0)))</f>
        <v/>
      </c>
      <c r="E3568" s="34" t="str">
        <f ca="1">IF(C3568="","",OFFSET(Zdroj!BD$16,A3555-1,0))</f>
        <v/>
      </c>
      <c r="F3568" s="157"/>
      <c r="G3568" s="158"/>
    </row>
    <row r="3569" spans="1:7" x14ac:dyDescent="0.25">
      <c r="B3569" s="159"/>
      <c r="C3569" s="67" t="str">
        <f ca="1">IF(OFFSET(Zdroj!BE$16,A3555-1,0)=0,"",CONCATENATE("B",$A$2+8," - ",Zdroj!$BE$15))</f>
        <v/>
      </c>
      <c r="D3569" s="65" t="str">
        <f ca="1">IF(C3569="","",CONCATENATE(OFFSET(Zdroj!BE$16,A3555-1,0)))</f>
        <v/>
      </c>
      <c r="E3569" s="34" t="str">
        <f ca="1">IF(C3569="","",OFFSET(Zdroj!BF$16,A3555-1,0))</f>
        <v/>
      </c>
      <c r="F3569" s="157"/>
      <c r="G3569" s="158"/>
    </row>
    <row r="3570" spans="1:7" x14ac:dyDescent="0.25">
      <c r="B3570" s="159"/>
      <c r="C3570" s="67" t="str">
        <f ca="1">IF(OFFSET(Zdroj!BG$16,A3555-1,0)=0,"",CONCATENATE("C",$A$2," - ",Zdroj!$BG$15))</f>
        <v/>
      </c>
      <c r="D3570" s="65" t="str">
        <f ca="1">IF(C3570="","",CONCATENATE(OFFSET(Zdroj!BG$16,A3555-1,0)))</f>
        <v/>
      </c>
      <c r="E3570" s="34" t="str">
        <f ca="1">IF(C3570="","",OFFSET(Zdroj!BH$16,A3555-1,0))</f>
        <v/>
      </c>
      <c r="F3570" s="157" t="str">
        <f t="shared" ref="F3570" ca="1" si="831">IF(SUM(E3570:E3571)=0,"",SUM(E3570:E3571))</f>
        <v/>
      </c>
      <c r="G3570" s="158"/>
    </row>
    <row r="3571" spans="1:7" x14ac:dyDescent="0.25">
      <c r="B3571" s="159"/>
      <c r="C3571" s="67" t="str">
        <f ca="1">IF(OFFSET(Zdroj!BI$16,A3555-1,0)=0,"",CONCATENATE("C",$A$2+1," - ",Zdroj!$BI$15))</f>
        <v/>
      </c>
      <c r="D3571" s="65" t="str">
        <f ca="1">IF(C3571="","",CONCATENATE(OFFSET(Zdroj!BI$16,A3555-1,0)))</f>
        <v/>
      </c>
      <c r="E3571" s="34" t="str">
        <f ca="1">IF(C3571="","",OFFSET(Zdroj!BJ$16,A3555-1,0))</f>
        <v/>
      </c>
      <c r="F3571" s="157"/>
      <c r="G3571" s="158"/>
    </row>
    <row r="3572" spans="1:7" x14ac:dyDescent="0.25">
      <c r="A3572">
        <f>SUM((ROW()+15)/17)</f>
        <v>211</v>
      </c>
      <c r="B3572" s="159" t="str">
        <f ca="1">IF(OFFSET(Zdroj!$B$16,A3572-1,0)&gt;0,CONCATENATE(A3572,"
","___ ","
",OFFSET(Zdroj!$B$16,A3572-1,0)),"")</f>
        <v/>
      </c>
      <c r="C3572" s="67" t="str">
        <f ca="1">IF(OFFSET(Zdroj!AI$16,A3572-1,0)=0,"",CONCATENATE("A",$A$2," - ",Zdroj!$AI$15))</f>
        <v/>
      </c>
      <c r="D3572" s="65" t="str">
        <f ca="1">IF(C3572="","",CONCATENATE(OFFSET(Zdroj!AI$16,A3572-1,0)," - ",OFFSET(Zdroj!BK$16,A3572-1,0)))</f>
        <v/>
      </c>
      <c r="E3572" s="34" t="str">
        <f ca="1">IF(C3572="","",OFFSET(Zdroj!BL$16,A3572-1,0))</f>
        <v/>
      </c>
      <c r="F3572" s="157" t="str">
        <f t="shared" ref="F3572" ca="1" si="832">IF(SUM(E3572:E3577)=0,"",SUM(E3572:E3577))</f>
        <v/>
      </c>
      <c r="G3572" s="158" t="str">
        <f t="shared" ref="G3572" ca="1" si="833">IF(SUM(E3572:E3588)=0,"",SUM(E3572:E3588))</f>
        <v/>
      </c>
    </row>
    <row r="3573" spans="1:7" x14ac:dyDescent="0.25">
      <c r="B3573" s="159"/>
      <c r="C3573" s="67" t="str">
        <f ca="1">IF(OFFSET(Zdroj!AJ$16,A3572-1,0)=0,"",CONCATENATE("A",$A$2+1," - ",Zdroj!$AJ$15))</f>
        <v/>
      </c>
      <c r="D3573" s="65" t="str">
        <f ca="1">IF(C3573="","",CONCATENATE(OFFSET(Zdroj!AJ$16,A3572-1,0)," - ",OFFSET(Zdroj!BM$16,A3572-1,0)))</f>
        <v/>
      </c>
      <c r="E3573" s="34" t="str">
        <f ca="1">IF(C3573="","",OFFSET(Zdroj!BN$16,A3572-1,0))</f>
        <v/>
      </c>
      <c r="F3573" s="157"/>
      <c r="G3573" s="158"/>
    </row>
    <row r="3574" spans="1:7" x14ac:dyDescent="0.25">
      <c r="B3574" s="159"/>
      <c r="C3574" s="67" t="str">
        <f ca="1">IF(OFFSET(Zdroj!AK$16,A3572-1,0)=0,"",CONCATENATE("A",$A$2+2," - ",Zdroj!$AK$15))</f>
        <v/>
      </c>
      <c r="D3574" s="65" t="str">
        <f ca="1">IF(C3574="","",CONCATENATE(OFFSET(Zdroj!AK$16,A3572-1,0)," - ",OFFSET(Zdroj!BO$16,A3572-1,0)))</f>
        <v/>
      </c>
      <c r="E3574" s="34" t="str">
        <f ca="1">IF(C3574="","",OFFSET(Zdroj!BP$16,A3572-1,0))</f>
        <v/>
      </c>
      <c r="F3574" s="157"/>
      <c r="G3574" s="158"/>
    </row>
    <row r="3575" spans="1:7" x14ac:dyDescent="0.25">
      <c r="B3575" s="159"/>
      <c r="C3575" s="67" t="str">
        <f ca="1">IF(OFFSET(Zdroj!AL$16,A3572-1,0)=0,"",CONCATENATE("A",$A$2+3," - ",Zdroj!$AL$15))</f>
        <v/>
      </c>
      <c r="D3575" s="65" t="str">
        <f ca="1">IF(C3575="","",CONCATENATE(OFFSET(Zdroj!AL$16,A3572-1,0)," - ",OFFSET(Zdroj!BQ$16,A3572-1,0)))</f>
        <v/>
      </c>
      <c r="E3575" s="34" t="str">
        <f ca="1">IF(C3575="","",OFFSET(Zdroj!BR$16,A3572-1,0))</f>
        <v/>
      </c>
      <c r="F3575" s="157"/>
      <c r="G3575" s="158"/>
    </row>
    <row r="3576" spans="1:7" x14ac:dyDescent="0.25">
      <c r="B3576" s="159"/>
      <c r="C3576" s="67" t="str">
        <f ca="1">IF(OFFSET(Zdroj!AM$16,A3572-1,0)=0,"",CONCATENATE("A",$A$2+4," - ",Zdroj!$AM$15))</f>
        <v/>
      </c>
      <c r="D3576" s="65" t="str">
        <f ca="1">IF(C3576="","",CONCATENATE(OFFSET(Zdroj!AM$16,A3572-1,0)," - ",OFFSET(Zdroj!BS$16,A3572-1,0)))</f>
        <v/>
      </c>
      <c r="E3576" s="34" t="str">
        <f ca="1">IF(C3576="","",OFFSET(Zdroj!BT$16,A3572-1,0))</f>
        <v/>
      </c>
      <c r="F3576" s="157"/>
      <c r="G3576" s="158"/>
    </row>
    <row r="3577" spans="1:7" x14ac:dyDescent="0.25">
      <c r="B3577" s="159"/>
      <c r="C3577" s="67" t="str">
        <f ca="1">IF(OFFSET(Zdroj!AN$16,A3572-1,0)=0,"",CONCATENATE("A",$A$2+5," - ",Zdroj!$AN$15))</f>
        <v/>
      </c>
      <c r="D3577" s="65" t="str">
        <f ca="1">IF(C3577="","",CONCATENATE(OFFSET(Zdroj!AN$16,A3572-1,0)," - ",OFFSET(Zdroj!BU$16,A3572-1,0)))</f>
        <v/>
      </c>
      <c r="E3577" s="34" t="str">
        <f ca="1">IF(C3577="","",OFFSET(Zdroj!BV$16,A3572-1,0))</f>
        <v/>
      </c>
      <c r="F3577" s="157"/>
      <c r="G3577" s="158"/>
    </row>
    <row r="3578" spans="1:7" x14ac:dyDescent="0.25">
      <c r="B3578" s="159"/>
      <c r="C3578" s="67" t="str">
        <f ca="1">IF(OFFSET(Zdroj!AO$16,A3572-1,0)=0,"",CONCATENATE("B",$A$2," - ",Zdroj!$AO$15))</f>
        <v/>
      </c>
      <c r="D3578" s="65" t="str">
        <f ca="1">IF(C3578="","",CONCATENATE(OFFSET(Zdroj!AO$16,A3572-1,0)))</f>
        <v/>
      </c>
      <c r="E3578" s="34" t="str">
        <f ca="1">IF(C3578="","",OFFSET(Zdroj!AP$16,A3572-1,0))</f>
        <v/>
      </c>
      <c r="F3578" s="157" t="str">
        <f t="shared" ref="F3578" ca="1" si="834">IF(SUM(E3578:E3586)=0,"",SUM(E3578:E3586))</f>
        <v/>
      </c>
      <c r="G3578" s="158"/>
    </row>
    <row r="3579" spans="1:7" x14ac:dyDescent="0.25">
      <c r="B3579" s="159"/>
      <c r="C3579" s="67" t="str">
        <f ca="1">IF(OFFSET(Zdroj!AQ$16,A3572-1,0)=0,"",CONCATENATE("B",$A$2+1," - ",Zdroj!$AQ$15))</f>
        <v/>
      </c>
      <c r="D3579" s="65" t="str">
        <f ca="1">IF(C3579="","",CONCATENATE(OFFSET(Zdroj!AQ$16,A3572-1,0)))</f>
        <v/>
      </c>
      <c r="E3579" s="34" t="str">
        <f ca="1">IF(C3579="","",OFFSET(Zdroj!AR$16,A3572-1,0))</f>
        <v/>
      </c>
      <c r="F3579" s="157"/>
      <c r="G3579" s="158"/>
    </row>
    <row r="3580" spans="1:7" x14ac:dyDescent="0.25">
      <c r="B3580" s="159"/>
      <c r="C3580" s="67" t="str">
        <f ca="1">IF(OFFSET(Zdroj!AS$16,A3572-1,0)=0,"",CONCATENATE("B",$A$2+2," - ",Zdroj!$AS$15))</f>
        <v/>
      </c>
      <c r="D3580" s="65" t="str">
        <f ca="1">IF(C3580="","",CONCATENATE(OFFSET(Zdroj!AS$16,A3572-1,0)))</f>
        <v/>
      </c>
      <c r="E3580" s="34" t="str">
        <f ca="1">IF(C3580="","",OFFSET(Zdroj!AT$16,A3572-1,0))</f>
        <v/>
      </c>
      <c r="F3580" s="157"/>
      <c r="G3580" s="158"/>
    </row>
    <row r="3581" spans="1:7" x14ac:dyDescent="0.25">
      <c r="B3581" s="159"/>
      <c r="C3581" s="67" t="str">
        <f ca="1">IF(OFFSET(Zdroj!AU$16,A3572-1,0)=0,"",CONCATENATE("B",$A$2+3," - ",Zdroj!$AU$15))</f>
        <v/>
      </c>
      <c r="D3581" s="65" t="str">
        <f ca="1">IF(C3581="","",CONCATENATE(OFFSET(Zdroj!AU$16,A3572-1,0)))</f>
        <v/>
      </c>
      <c r="E3581" s="34" t="str">
        <f ca="1">IF(C3581="","",OFFSET(Zdroj!AV$16,A3572-1,0))</f>
        <v/>
      </c>
      <c r="F3581" s="157"/>
      <c r="G3581" s="158"/>
    </row>
    <row r="3582" spans="1:7" x14ac:dyDescent="0.25">
      <c r="B3582" s="159"/>
      <c r="C3582" s="67" t="str">
        <f ca="1">IF(OFFSET(Zdroj!AW$16,A3572-1,0)=0,"",CONCATENATE("B",$A$2+4," - ",Zdroj!$AW$15))</f>
        <v/>
      </c>
      <c r="D3582" s="65" t="str">
        <f ca="1">IF(C3582="","",CONCATENATE(OFFSET(Zdroj!AW$16,A3572-1,0)))</f>
        <v/>
      </c>
      <c r="E3582" s="34" t="str">
        <f ca="1">IF(C3582="","",OFFSET(Zdroj!AX$16,A3572-1,0))</f>
        <v/>
      </c>
      <c r="F3582" s="157"/>
      <c r="G3582" s="158"/>
    </row>
    <row r="3583" spans="1:7" x14ac:dyDescent="0.25">
      <c r="B3583" s="159"/>
      <c r="C3583" s="67" t="str">
        <f ca="1">IF(OFFSET(Zdroj!AY$16,A3572-1,0)=0,"",CONCATENATE("B",$A$2+5," - ",Zdroj!$AY$15))</f>
        <v/>
      </c>
      <c r="D3583" s="65" t="str">
        <f ca="1">IF(C3583="","",CONCATENATE(OFFSET(Zdroj!AY$16,A3572-1,0)))</f>
        <v/>
      </c>
      <c r="E3583" s="34" t="str">
        <f ca="1">IF(C3583="","",OFFSET(Zdroj!AZ$16,A3572-1,0))</f>
        <v/>
      </c>
      <c r="F3583" s="157"/>
      <c r="G3583" s="158"/>
    </row>
    <row r="3584" spans="1:7" x14ac:dyDescent="0.25">
      <c r="B3584" s="159"/>
      <c r="C3584" s="67" t="str">
        <f ca="1">IF(OFFSET(Zdroj!BA$16,A3572-1,0)=0,"",CONCATENATE("B",$A$2+6," - ",Zdroj!$BA$15))</f>
        <v/>
      </c>
      <c r="D3584" s="65" t="str">
        <f ca="1">IF(C3584="","",CONCATENATE(OFFSET(Zdroj!BA$16,A3572-1,0)))</f>
        <v/>
      </c>
      <c r="E3584" s="34" t="str">
        <f ca="1">IF(C3584="","",OFFSET(Zdroj!BB$16,A3572-1,0))</f>
        <v/>
      </c>
      <c r="F3584" s="157"/>
      <c r="G3584" s="158"/>
    </row>
    <row r="3585" spans="1:7" x14ac:dyDescent="0.25">
      <c r="B3585" s="159"/>
      <c r="C3585" s="67" t="str">
        <f ca="1">IF(OFFSET(Zdroj!BC$16,A3572-1,0)=0,"",CONCATENATE("B",$A$2+7," - ",Zdroj!$BC$15))</f>
        <v/>
      </c>
      <c r="D3585" s="65" t="str">
        <f ca="1">IF(C3585="","",CONCATENATE(OFFSET(Zdroj!BC$16,A3572-1,0)))</f>
        <v/>
      </c>
      <c r="E3585" s="34" t="str">
        <f ca="1">IF(C3585="","",OFFSET(Zdroj!BD$16,A3572-1,0))</f>
        <v/>
      </c>
      <c r="F3585" s="157"/>
      <c r="G3585" s="158"/>
    </row>
    <row r="3586" spans="1:7" x14ac:dyDescent="0.25">
      <c r="B3586" s="159"/>
      <c r="C3586" s="67" t="str">
        <f ca="1">IF(OFFSET(Zdroj!BE$16,A3572-1,0)=0,"",CONCATENATE("B",$A$2+8," - ",Zdroj!$BE$15))</f>
        <v/>
      </c>
      <c r="D3586" s="65" t="str">
        <f ca="1">IF(C3586="","",CONCATENATE(OFFSET(Zdroj!BE$16,A3572-1,0)))</f>
        <v/>
      </c>
      <c r="E3586" s="34" t="str">
        <f ca="1">IF(C3586="","",OFFSET(Zdroj!BF$16,A3572-1,0))</f>
        <v/>
      </c>
      <c r="F3586" s="157"/>
      <c r="G3586" s="158"/>
    </row>
    <row r="3587" spans="1:7" x14ac:dyDescent="0.25">
      <c r="B3587" s="159"/>
      <c r="C3587" s="67" t="str">
        <f ca="1">IF(OFFSET(Zdroj!BG$16,A3572-1,0)=0,"",CONCATENATE("C",$A$2," - ",Zdroj!$BG$15))</f>
        <v/>
      </c>
      <c r="D3587" s="65" t="str">
        <f ca="1">IF(C3587="","",CONCATENATE(OFFSET(Zdroj!BG$16,A3572-1,0)))</f>
        <v/>
      </c>
      <c r="E3587" s="34" t="str">
        <f ca="1">IF(C3587="","",OFFSET(Zdroj!BH$16,A3572-1,0))</f>
        <v/>
      </c>
      <c r="F3587" s="157" t="str">
        <f t="shared" ref="F3587" ca="1" si="835">IF(SUM(E3587:E3588)=0,"",SUM(E3587:E3588))</f>
        <v/>
      </c>
      <c r="G3587" s="158"/>
    </row>
    <row r="3588" spans="1:7" x14ac:dyDescent="0.25">
      <c r="B3588" s="159"/>
      <c r="C3588" s="67" t="str">
        <f ca="1">IF(OFFSET(Zdroj!BI$16,A3572-1,0)=0,"",CONCATENATE("C",$A$2+1," - ",Zdroj!$BI$15))</f>
        <v/>
      </c>
      <c r="D3588" s="65" t="str">
        <f ca="1">IF(C3588="","",CONCATENATE(OFFSET(Zdroj!BI$16,A3572-1,0)))</f>
        <v/>
      </c>
      <c r="E3588" s="34" t="str">
        <f ca="1">IF(C3588="","",OFFSET(Zdroj!BJ$16,A3572-1,0))</f>
        <v/>
      </c>
      <c r="F3588" s="157"/>
      <c r="G3588" s="158"/>
    </row>
    <row r="3589" spans="1:7" x14ac:dyDescent="0.25">
      <c r="A3589">
        <f>SUM((ROW()+15)/17)</f>
        <v>212</v>
      </c>
      <c r="B3589" s="159" t="str">
        <f ca="1">IF(OFFSET(Zdroj!$B$16,A3589-1,0)&gt;0,CONCATENATE(A3589,"
","___ ","
",OFFSET(Zdroj!$B$16,A3589-1,0)),"")</f>
        <v/>
      </c>
      <c r="C3589" s="67" t="str">
        <f ca="1">IF(OFFSET(Zdroj!AI$16,A3589-1,0)=0,"",CONCATENATE("A",$A$2," - ",Zdroj!$AI$15))</f>
        <v/>
      </c>
      <c r="D3589" s="65" t="str">
        <f ca="1">IF(C3589="","",CONCATENATE(OFFSET(Zdroj!AI$16,A3589-1,0)," - ",OFFSET(Zdroj!BK$16,A3589-1,0)))</f>
        <v/>
      </c>
      <c r="E3589" s="34" t="str">
        <f ca="1">IF(C3589="","",OFFSET(Zdroj!BL$16,A3589-1,0))</f>
        <v/>
      </c>
      <c r="F3589" s="157" t="str">
        <f t="shared" ref="F3589" ca="1" si="836">IF(SUM(E3589:E3594)=0,"",SUM(E3589:E3594))</f>
        <v/>
      </c>
      <c r="G3589" s="158" t="str">
        <f t="shared" ref="G3589" ca="1" si="837">IF(SUM(E3589:E3605)=0,"",SUM(E3589:E3605))</f>
        <v/>
      </c>
    </row>
    <row r="3590" spans="1:7" x14ac:dyDescent="0.25">
      <c r="B3590" s="159"/>
      <c r="C3590" s="67" t="str">
        <f ca="1">IF(OFFSET(Zdroj!AJ$16,A3589-1,0)=0,"",CONCATENATE("A",$A$2+1," - ",Zdroj!$AJ$15))</f>
        <v/>
      </c>
      <c r="D3590" s="65" t="str">
        <f ca="1">IF(C3590="","",CONCATENATE(OFFSET(Zdroj!AJ$16,A3589-1,0)," - ",OFFSET(Zdroj!BM$16,A3589-1,0)))</f>
        <v/>
      </c>
      <c r="E3590" s="34" t="str">
        <f ca="1">IF(C3590="","",OFFSET(Zdroj!BN$16,A3589-1,0))</f>
        <v/>
      </c>
      <c r="F3590" s="157"/>
      <c r="G3590" s="158"/>
    </row>
    <row r="3591" spans="1:7" x14ac:dyDescent="0.25">
      <c r="B3591" s="159"/>
      <c r="C3591" s="67" t="str">
        <f ca="1">IF(OFFSET(Zdroj!AK$16,A3589-1,0)=0,"",CONCATENATE("A",$A$2+2," - ",Zdroj!$AK$15))</f>
        <v/>
      </c>
      <c r="D3591" s="65" t="str">
        <f ca="1">IF(C3591="","",CONCATENATE(OFFSET(Zdroj!AK$16,A3589-1,0)," - ",OFFSET(Zdroj!BO$16,A3589-1,0)))</f>
        <v/>
      </c>
      <c r="E3591" s="34" t="str">
        <f ca="1">IF(C3591="","",OFFSET(Zdroj!BP$16,A3589-1,0))</f>
        <v/>
      </c>
      <c r="F3591" s="157"/>
      <c r="G3591" s="158"/>
    </row>
    <row r="3592" spans="1:7" x14ac:dyDescent="0.25">
      <c r="B3592" s="159"/>
      <c r="C3592" s="67" t="str">
        <f ca="1">IF(OFFSET(Zdroj!AL$16,A3589-1,0)=0,"",CONCATENATE("A",$A$2+3," - ",Zdroj!$AL$15))</f>
        <v/>
      </c>
      <c r="D3592" s="65" t="str">
        <f ca="1">IF(C3592="","",CONCATENATE(OFFSET(Zdroj!AL$16,A3589-1,0)," - ",OFFSET(Zdroj!BQ$16,A3589-1,0)))</f>
        <v/>
      </c>
      <c r="E3592" s="34" t="str">
        <f ca="1">IF(C3592="","",OFFSET(Zdroj!BR$16,A3589-1,0))</f>
        <v/>
      </c>
      <c r="F3592" s="157"/>
      <c r="G3592" s="158"/>
    </row>
    <row r="3593" spans="1:7" x14ac:dyDescent="0.25">
      <c r="B3593" s="159"/>
      <c r="C3593" s="67" t="str">
        <f ca="1">IF(OFFSET(Zdroj!AM$16,A3589-1,0)=0,"",CONCATENATE("A",$A$2+4," - ",Zdroj!$AM$15))</f>
        <v/>
      </c>
      <c r="D3593" s="65" t="str">
        <f ca="1">IF(C3593="","",CONCATENATE(OFFSET(Zdroj!AM$16,A3589-1,0)," - ",OFFSET(Zdroj!BS$16,A3589-1,0)))</f>
        <v/>
      </c>
      <c r="E3593" s="34" t="str">
        <f ca="1">IF(C3593="","",OFFSET(Zdroj!BT$16,A3589-1,0))</f>
        <v/>
      </c>
      <c r="F3593" s="157"/>
      <c r="G3593" s="158"/>
    </row>
    <row r="3594" spans="1:7" x14ac:dyDescent="0.25">
      <c r="B3594" s="159"/>
      <c r="C3594" s="67" t="str">
        <f ca="1">IF(OFFSET(Zdroj!AN$16,A3589-1,0)=0,"",CONCATENATE("A",$A$2+5," - ",Zdroj!$AN$15))</f>
        <v/>
      </c>
      <c r="D3594" s="65" t="str">
        <f ca="1">IF(C3594="","",CONCATENATE(OFFSET(Zdroj!AN$16,A3589-1,0)," - ",OFFSET(Zdroj!BU$16,A3589-1,0)))</f>
        <v/>
      </c>
      <c r="E3594" s="34" t="str">
        <f ca="1">IF(C3594="","",OFFSET(Zdroj!BV$16,A3589-1,0))</f>
        <v/>
      </c>
      <c r="F3594" s="157"/>
      <c r="G3594" s="158"/>
    </row>
    <row r="3595" spans="1:7" x14ac:dyDescent="0.25">
      <c r="B3595" s="159"/>
      <c r="C3595" s="67" t="str">
        <f ca="1">IF(OFFSET(Zdroj!AO$16,A3589-1,0)=0,"",CONCATENATE("B",$A$2," - ",Zdroj!$AO$15))</f>
        <v/>
      </c>
      <c r="D3595" s="65" t="str">
        <f ca="1">IF(C3595="","",CONCATENATE(OFFSET(Zdroj!AO$16,A3589-1,0)))</f>
        <v/>
      </c>
      <c r="E3595" s="34" t="str">
        <f ca="1">IF(C3595="","",OFFSET(Zdroj!AP$16,A3589-1,0))</f>
        <v/>
      </c>
      <c r="F3595" s="157" t="str">
        <f t="shared" ref="F3595" ca="1" si="838">IF(SUM(E3595:E3603)=0,"",SUM(E3595:E3603))</f>
        <v/>
      </c>
      <c r="G3595" s="158"/>
    </row>
    <row r="3596" spans="1:7" x14ac:dyDescent="0.25">
      <c r="B3596" s="159"/>
      <c r="C3596" s="67" t="str">
        <f ca="1">IF(OFFSET(Zdroj!AQ$16,A3589-1,0)=0,"",CONCATENATE("B",$A$2+1," - ",Zdroj!$AQ$15))</f>
        <v/>
      </c>
      <c r="D3596" s="65" t="str">
        <f ca="1">IF(C3596="","",CONCATENATE(OFFSET(Zdroj!AQ$16,A3589-1,0)))</f>
        <v/>
      </c>
      <c r="E3596" s="34" t="str">
        <f ca="1">IF(C3596="","",OFFSET(Zdroj!AR$16,A3589-1,0))</f>
        <v/>
      </c>
      <c r="F3596" s="157"/>
      <c r="G3596" s="158"/>
    </row>
    <row r="3597" spans="1:7" x14ac:dyDescent="0.25">
      <c r="B3597" s="159"/>
      <c r="C3597" s="67" t="str">
        <f ca="1">IF(OFFSET(Zdroj!AS$16,A3589-1,0)=0,"",CONCATENATE("B",$A$2+2," - ",Zdroj!$AS$15))</f>
        <v/>
      </c>
      <c r="D3597" s="65" t="str">
        <f ca="1">IF(C3597="","",CONCATENATE(OFFSET(Zdroj!AS$16,A3589-1,0)))</f>
        <v/>
      </c>
      <c r="E3597" s="34" t="str">
        <f ca="1">IF(C3597="","",OFFSET(Zdroj!AT$16,A3589-1,0))</f>
        <v/>
      </c>
      <c r="F3597" s="157"/>
      <c r="G3597" s="158"/>
    </row>
    <row r="3598" spans="1:7" x14ac:dyDescent="0.25">
      <c r="B3598" s="159"/>
      <c r="C3598" s="67" t="str">
        <f ca="1">IF(OFFSET(Zdroj!AU$16,A3589-1,0)=0,"",CONCATENATE("B",$A$2+3," - ",Zdroj!$AU$15))</f>
        <v/>
      </c>
      <c r="D3598" s="65" t="str">
        <f ca="1">IF(C3598="","",CONCATENATE(OFFSET(Zdroj!AU$16,A3589-1,0)))</f>
        <v/>
      </c>
      <c r="E3598" s="34" t="str">
        <f ca="1">IF(C3598="","",OFFSET(Zdroj!AV$16,A3589-1,0))</f>
        <v/>
      </c>
      <c r="F3598" s="157"/>
      <c r="G3598" s="158"/>
    </row>
    <row r="3599" spans="1:7" x14ac:dyDescent="0.25">
      <c r="B3599" s="159"/>
      <c r="C3599" s="67" t="str">
        <f ca="1">IF(OFFSET(Zdroj!AW$16,A3589-1,0)=0,"",CONCATENATE("B",$A$2+4," - ",Zdroj!$AW$15))</f>
        <v/>
      </c>
      <c r="D3599" s="65" t="str">
        <f ca="1">IF(C3599="","",CONCATENATE(OFFSET(Zdroj!AW$16,A3589-1,0)))</f>
        <v/>
      </c>
      <c r="E3599" s="34" t="str">
        <f ca="1">IF(C3599="","",OFFSET(Zdroj!AX$16,A3589-1,0))</f>
        <v/>
      </c>
      <c r="F3599" s="157"/>
      <c r="G3599" s="158"/>
    </row>
    <row r="3600" spans="1:7" x14ac:dyDescent="0.25">
      <c r="B3600" s="159"/>
      <c r="C3600" s="67" t="str">
        <f ca="1">IF(OFFSET(Zdroj!AY$16,A3589-1,0)=0,"",CONCATENATE("B",$A$2+5," - ",Zdroj!$AY$15))</f>
        <v/>
      </c>
      <c r="D3600" s="65" t="str">
        <f ca="1">IF(C3600="","",CONCATENATE(OFFSET(Zdroj!AY$16,A3589-1,0)))</f>
        <v/>
      </c>
      <c r="E3600" s="34" t="str">
        <f ca="1">IF(C3600="","",OFFSET(Zdroj!AZ$16,A3589-1,0))</f>
        <v/>
      </c>
      <c r="F3600" s="157"/>
      <c r="G3600" s="158"/>
    </row>
    <row r="3601" spans="1:7" x14ac:dyDescent="0.25">
      <c r="B3601" s="159"/>
      <c r="C3601" s="67" t="str">
        <f ca="1">IF(OFFSET(Zdroj!BA$16,A3589-1,0)=0,"",CONCATENATE("B",$A$2+6," - ",Zdroj!$BA$15))</f>
        <v/>
      </c>
      <c r="D3601" s="65" t="str">
        <f ca="1">IF(C3601="","",CONCATENATE(OFFSET(Zdroj!BA$16,A3589-1,0)))</f>
        <v/>
      </c>
      <c r="E3601" s="34" t="str">
        <f ca="1">IF(C3601="","",OFFSET(Zdroj!BB$16,A3589-1,0))</f>
        <v/>
      </c>
      <c r="F3601" s="157"/>
      <c r="G3601" s="158"/>
    </row>
    <row r="3602" spans="1:7" x14ac:dyDescent="0.25">
      <c r="B3602" s="159"/>
      <c r="C3602" s="67" t="str">
        <f ca="1">IF(OFFSET(Zdroj!BC$16,A3589-1,0)=0,"",CONCATENATE("B",$A$2+7," - ",Zdroj!$BC$15))</f>
        <v/>
      </c>
      <c r="D3602" s="65" t="str">
        <f ca="1">IF(C3602="","",CONCATENATE(OFFSET(Zdroj!BC$16,A3589-1,0)))</f>
        <v/>
      </c>
      <c r="E3602" s="34" t="str">
        <f ca="1">IF(C3602="","",OFFSET(Zdroj!BD$16,A3589-1,0))</f>
        <v/>
      </c>
      <c r="F3602" s="157"/>
      <c r="G3602" s="158"/>
    </row>
    <row r="3603" spans="1:7" x14ac:dyDescent="0.25">
      <c r="B3603" s="159"/>
      <c r="C3603" s="67" t="str">
        <f ca="1">IF(OFFSET(Zdroj!BE$16,A3589-1,0)=0,"",CONCATENATE("B",$A$2+8," - ",Zdroj!$BE$15))</f>
        <v/>
      </c>
      <c r="D3603" s="65" t="str">
        <f ca="1">IF(C3603="","",CONCATENATE(OFFSET(Zdroj!BE$16,A3589-1,0)))</f>
        <v/>
      </c>
      <c r="E3603" s="34" t="str">
        <f ca="1">IF(C3603="","",OFFSET(Zdroj!BF$16,A3589-1,0))</f>
        <v/>
      </c>
      <c r="F3603" s="157"/>
      <c r="G3603" s="158"/>
    </row>
    <row r="3604" spans="1:7" x14ac:dyDescent="0.25">
      <c r="B3604" s="159"/>
      <c r="C3604" s="67" t="str">
        <f ca="1">IF(OFFSET(Zdroj!BG$16,A3589-1,0)=0,"",CONCATENATE("C",$A$2," - ",Zdroj!$BG$15))</f>
        <v/>
      </c>
      <c r="D3604" s="65" t="str">
        <f ca="1">IF(C3604="","",CONCATENATE(OFFSET(Zdroj!BG$16,A3589-1,0)))</f>
        <v/>
      </c>
      <c r="E3604" s="34" t="str">
        <f ca="1">IF(C3604="","",OFFSET(Zdroj!BH$16,A3589-1,0))</f>
        <v/>
      </c>
      <c r="F3604" s="157" t="str">
        <f t="shared" ref="F3604" ca="1" si="839">IF(SUM(E3604:E3605)=0,"",SUM(E3604:E3605))</f>
        <v/>
      </c>
      <c r="G3604" s="158"/>
    </row>
    <row r="3605" spans="1:7" x14ac:dyDescent="0.25">
      <c r="B3605" s="159"/>
      <c r="C3605" s="67" t="str">
        <f ca="1">IF(OFFSET(Zdroj!BI$16,A3589-1,0)=0,"",CONCATENATE("C",$A$2+1," - ",Zdroj!$BI$15))</f>
        <v/>
      </c>
      <c r="D3605" s="65" t="str">
        <f ca="1">IF(C3605="","",CONCATENATE(OFFSET(Zdroj!BI$16,A3589-1,0)))</f>
        <v/>
      </c>
      <c r="E3605" s="34" t="str">
        <f ca="1">IF(C3605="","",OFFSET(Zdroj!BJ$16,A3589-1,0))</f>
        <v/>
      </c>
      <c r="F3605" s="157"/>
      <c r="G3605" s="158"/>
    </row>
    <row r="3606" spans="1:7" x14ac:dyDescent="0.25">
      <c r="A3606">
        <f>SUM((ROW()+15)/17)</f>
        <v>213</v>
      </c>
      <c r="B3606" s="159" t="str">
        <f ca="1">IF(OFFSET(Zdroj!$B$16,A3606-1,0)&gt;0,CONCATENATE(A3606,"
","___ ","
",OFFSET(Zdroj!$B$16,A3606-1,0)),"")</f>
        <v/>
      </c>
      <c r="C3606" s="67" t="str">
        <f ca="1">IF(OFFSET(Zdroj!AI$16,A3606-1,0)=0,"",CONCATENATE("A",$A$2," - ",Zdroj!$AI$15))</f>
        <v/>
      </c>
      <c r="D3606" s="65" t="str">
        <f ca="1">IF(C3606="","",CONCATENATE(OFFSET(Zdroj!AI$16,A3606-1,0)," - ",OFFSET(Zdroj!BK$16,A3606-1,0)))</f>
        <v/>
      </c>
      <c r="E3606" s="34" t="str">
        <f ca="1">IF(C3606="","",OFFSET(Zdroj!BL$16,A3606-1,0))</f>
        <v/>
      </c>
      <c r="F3606" s="157" t="str">
        <f t="shared" ref="F3606" ca="1" si="840">IF(SUM(E3606:E3611)=0,"",SUM(E3606:E3611))</f>
        <v/>
      </c>
      <c r="G3606" s="158" t="str">
        <f t="shared" ref="G3606" ca="1" si="841">IF(SUM(E3606:E3622)=0,"",SUM(E3606:E3622))</f>
        <v/>
      </c>
    </row>
    <row r="3607" spans="1:7" x14ac:dyDescent="0.25">
      <c r="B3607" s="159"/>
      <c r="C3607" s="67" t="str">
        <f ca="1">IF(OFFSET(Zdroj!AJ$16,A3606-1,0)=0,"",CONCATENATE("A",$A$2+1," - ",Zdroj!$AJ$15))</f>
        <v/>
      </c>
      <c r="D3607" s="65" t="str">
        <f ca="1">IF(C3607="","",CONCATENATE(OFFSET(Zdroj!AJ$16,A3606-1,0)," - ",OFFSET(Zdroj!BM$16,A3606-1,0)))</f>
        <v/>
      </c>
      <c r="E3607" s="34" t="str">
        <f ca="1">IF(C3607="","",OFFSET(Zdroj!BN$16,A3606-1,0))</f>
        <v/>
      </c>
      <c r="F3607" s="157"/>
      <c r="G3607" s="158"/>
    </row>
    <row r="3608" spans="1:7" x14ac:dyDescent="0.25">
      <c r="B3608" s="159"/>
      <c r="C3608" s="67" t="str">
        <f ca="1">IF(OFFSET(Zdroj!AK$16,A3606-1,0)=0,"",CONCATENATE("A",$A$2+2," - ",Zdroj!$AK$15))</f>
        <v/>
      </c>
      <c r="D3608" s="65" t="str">
        <f ca="1">IF(C3608="","",CONCATENATE(OFFSET(Zdroj!AK$16,A3606-1,0)," - ",OFFSET(Zdroj!BO$16,A3606-1,0)))</f>
        <v/>
      </c>
      <c r="E3608" s="34" t="str">
        <f ca="1">IF(C3608="","",OFFSET(Zdroj!BP$16,A3606-1,0))</f>
        <v/>
      </c>
      <c r="F3608" s="157"/>
      <c r="G3608" s="158"/>
    </row>
    <row r="3609" spans="1:7" x14ac:dyDescent="0.25">
      <c r="B3609" s="159"/>
      <c r="C3609" s="67" t="str">
        <f ca="1">IF(OFFSET(Zdroj!AL$16,A3606-1,0)=0,"",CONCATENATE("A",$A$2+3," - ",Zdroj!$AL$15))</f>
        <v/>
      </c>
      <c r="D3609" s="65" t="str">
        <f ca="1">IF(C3609="","",CONCATENATE(OFFSET(Zdroj!AL$16,A3606-1,0)," - ",OFFSET(Zdroj!BQ$16,A3606-1,0)))</f>
        <v/>
      </c>
      <c r="E3609" s="34" t="str">
        <f ca="1">IF(C3609="","",OFFSET(Zdroj!BR$16,A3606-1,0))</f>
        <v/>
      </c>
      <c r="F3609" s="157"/>
      <c r="G3609" s="158"/>
    </row>
    <row r="3610" spans="1:7" x14ac:dyDescent="0.25">
      <c r="B3610" s="159"/>
      <c r="C3610" s="67" t="str">
        <f ca="1">IF(OFFSET(Zdroj!AM$16,A3606-1,0)=0,"",CONCATENATE("A",$A$2+4," - ",Zdroj!$AM$15))</f>
        <v/>
      </c>
      <c r="D3610" s="65" t="str">
        <f ca="1">IF(C3610="","",CONCATENATE(OFFSET(Zdroj!AM$16,A3606-1,0)," - ",OFFSET(Zdroj!BS$16,A3606-1,0)))</f>
        <v/>
      </c>
      <c r="E3610" s="34" t="str">
        <f ca="1">IF(C3610="","",OFFSET(Zdroj!BT$16,A3606-1,0))</f>
        <v/>
      </c>
      <c r="F3610" s="157"/>
      <c r="G3610" s="158"/>
    </row>
    <row r="3611" spans="1:7" x14ac:dyDescent="0.25">
      <c r="B3611" s="159"/>
      <c r="C3611" s="67" t="str">
        <f ca="1">IF(OFFSET(Zdroj!AN$16,A3606-1,0)=0,"",CONCATENATE("A",$A$2+5," - ",Zdroj!$AN$15))</f>
        <v/>
      </c>
      <c r="D3611" s="65" t="str">
        <f ca="1">IF(C3611="","",CONCATENATE(OFFSET(Zdroj!AN$16,A3606-1,0)," - ",OFFSET(Zdroj!BU$16,A3606-1,0)))</f>
        <v/>
      </c>
      <c r="E3611" s="34" t="str">
        <f ca="1">IF(C3611="","",OFFSET(Zdroj!BV$16,A3606-1,0))</f>
        <v/>
      </c>
      <c r="F3611" s="157"/>
      <c r="G3611" s="158"/>
    </row>
    <row r="3612" spans="1:7" x14ac:dyDescent="0.25">
      <c r="B3612" s="159"/>
      <c r="C3612" s="67" t="str">
        <f ca="1">IF(OFFSET(Zdroj!AO$16,A3606-1,0)=0,"",CONCATENATE("B",$A$2," - ",Zdroj!$AO$15))</f>
        <v/>
      </c>
      <c r="D3612" s="65" t="str">
        <f ca="1">IF(C3612="","",CONCATENATE(OFFSET(Zdroj!AO$16,A3606-1,0)))</f>
        <v/>
      </c>
      <c r="E3612" s="34" t="str">
        <f ca="1">IF(C3612="","",OFFSET(Zdroj!AP$16,A3606-1,0))</f>
        <v/>
      </c>
      <c r="F3612" s="157" t="str">
        <f t="shared" ref="F3612" ca="1" si="842">IF(SUM(E3612:E3620)=0,"",SUM(E3612:E3620))</f>
        <v/>
      </c>
      <c r="G3612" s="158"/>
    </row>
    <row r="3613" spans="1:7" x14ac:dyDescent="0.25">
      <c r="B3613" s="159"/>
      <c r="C3613" s="67" t="str">
        <f ca="1">IF(OFFSET(Zdroj!AQ$16,A3606-1,0)=0,"",CONCATENATE("B",$A$2+1," - ",Zdroj!$AQ$15))</f>
        <v/>
      </c>
      <c r="D3613" s="65" t="str">
        <f ca="1">IF(C3613="","",CONCATENATE(OFFSET(Zdroj!AQ$16,A3606-1,0)))</f>
        <v/>
      </c>
      <c r="E3613" s="34" t="str">
        <f ca="1">IF(C3613="","",OFFSET(Zdroj!AR$16,A3606-1,0))</f>
        <v/>
      </c>
      <c r="F3613" s="157"/>
      <c r="G3613" s="158"/>
    </row>
    <row r="3614" spans="1:7" x14ac:dyDescent="0.25">
      <c r="B3614" s="159"/>
      <c r="C3614" s="67" t="str">
        <f ca="1">IF(OFFSET(Zdroj!AS$16,A3606-1,0)=0,"",CONCATENATE("B",$A$2+2," - ",Zdroj!$AS$15))</f>
        <v/>
      </c>
      <c r="D3614" s="65" t="str">
        <f ca="1">IF(C3614="","",CONCATENATE(OFFSET(Zdroj!AS$16,A3606-1,0)))</f>
        <v/>
      </c>
      <c r="E3614" s="34" t="str">
        <f ca="1">IF(C3614="","",OFFSET(Zdroj!AT$16,A3606-1,0))</f>
        <v/>
      </c>
      <c r="F3614" s="157"/>
      <c r="G3614" s="158"/>
    </row>
    <row r="3615" spans="1:7" x14ac:dyDescent="0.25">
      <c r="B3615" s="159"/>
      <c r="C3615" s="67" t="str">
        <f ca="1">IF(OFFSET(Zdroj!AU$16,A3606-1,0)=0,"",CONCATENATE("B",$A$2+3," - ",Zdroj!$AU$15))</f>
        <v/>
      </c>
      <c r="D3615" s="65" t="str">
        <f ca="1">IF(C3615="","",CONCATENATE(OFFSET(Zdroj!AU$16,A3606-1,0)))</f>
        <v/>
      </c>
      <c r="E3615" s="34" t="str">
        <f ca="1">IF(C3615="","",OFFSET(Zdroj!AV$16,A3606-1,0))</f>
        <v/>
      </c>
      <c r="F3615" s="157"/>
      <c r="G3615" s="158"/>
    </row>
    <row r="3616" spans="1:7" x14ac:dyDescent="0.25">
      <c r="B3616" s="159"/>
      <c r="C3616" s="67" t="str">
        <f ca="1">IF(OFFSET(Zdroj!AW$16,A3606-1,0)=0,"",CONCATENATE("B",$A$2+4," - ",Zdroj!$AW$15))</f>
        <v/>
      </c>
      <c r="D3616" s="65" t="str">
        <f ca="1">IF(C3616="","",CONCATENATE(OFFSET(Zdroj!AW$16,A3606-1,0)))</f>
        <v/>
      </c>
      <c r="E3616" s="34" t="str">
        <f ca="1">IF(C3616="","",OFFSET(Zdroj!AX$16,A3606-1,0))</f>
        <v/>
      </c>
      <c r="F3616" s="157"/>
      <c r="G3616" s="158"/>
    </row>
    <row r="3617" spans="1:7" x14ac:dyDescent="0.25">
      <c r="B3617" s="159"/>
      <c r="C3617" s="67" t="str">
        <f ca="1">IF(OFFSET(Zdroj!AY$16,A3606-1,0)=0,"",CONCATENATE("B",$A$2+5," - ",Zdroj!$AY$15))</f>
        <v/>
      </c>
      <c r="D3617" s="65" t="str">
        <f ca="1">IF(C3617="","",CONCATENATE(OFFSET(Zdroj!AY$16,A3606-1,0)))</f>
        <v/>
      </c>
      <c r="E3617" s="34" t="str">
        <f ca="1">IF(C3617="","",OFFSET(Zdroj!AZ$16,A3606-1,0))</f>
        <v/>
      </c>
      <c r="F3617" s="157"/>
      <c r="G3617" s="158"/>
    </row>
    <row r="3618" spans="1:7" x14ac:dyDescent="0.25">
      <c r="B3618" s="159"/>
      <c r="C3618" s="67" t="str">
        <f ca="1">IF(OFFSET(Zdroj!BA$16,A3606-1,0)=0,"",CONCATENATE("B",$A$2+6," - ",Zdroj!$BA$15))</f>
        <v/>
      </c>
      <c r="D3618" s="65" t="str">
        <f ca="1">IF(C3618="","",CONCATENATE(OFFSET(Zdroj!BA$16,A3606-1,0)))</f>
        <v/>
      </c>
      <c r="E3618" s="34" t="str">
        <f ca="1">IF(C3618="","",OFFSET(Zdroj!BB$16,A3606-1,0))</f>
        <v/>
      </c>
      <c r="F3618" s="157"/>
      <c r="G3618" s="158"/>
    </row>
    <row r="3619" spans="1:7" x14ac:dyDescent="0.25">
      <c r="B3619" s="159"/>
      <c r="C3619" s="67" t="str">
        <f ca="1">IF(OFFSET(Zdroj!BC$16,A3606-1,0)=0,"",CONCATENATE("B",$A$2+7," - ",Zdroj!$BC$15))</f>
        <v/>
      </c>
      <c r="D3619" s="65" t="str">
        <f ca="1">IF(C3619="","",CONCATENATE(OFFSET(Zdroj!BC$16,A3606-1,0)))</f>
        <v/>
      </c>
      <c r="E3619" s="34" t="str">
        <f ca="1">IF(C3619="","",OFFSET(Zdroj!BD$16,A3606-1,0))</f>
        <v/>
      </c>
      <c r="F3619" s="157"/>
      <c r="G3619" s="158"/>
    </row>
    <row r="3620" spans="1:7" x14ac:dyDescent="0.25">
      <c r="B3620" s="159"/>
      <c r="C3620" s="67" t="str">
        <f ca="1">IF(OFFSET(Zdroj!BE$16,A3606-1,0)=0,"",CONCATENATE("B",$A$2+8," - ",Zdroj!$BE$15))</f>
        <v/>
      </c>
      <c r="D3620" s="65" t="str">
        <f ca="1">IF(C3620="","",CONCATENATE(OFFSET(Zdroj!BE$16,A3606-1,0)))</f>
        <v/>
      </c>
      <c r="E3620" s="34" t="str">
        <f ca="1">IF(C3620="","",OFFSET(Zdroj!BF$16,A3606-1,0))</f>
        <v/>
      </c>
      <c r="F3620" s="157"/>
      <c r="G3620" s="158"/>
    </row>
    <row r="3621" spans="1:7" x14ac:dyDescent="0.25">
      <c r="B3621" s="159"/>
      <c r="C3621" s="67" t="str">
        <f ca="1">IF(OFFSET(Zdroj!BG$16,A3606-1,0)=0,"",CONCATENATE("C",$A$2," - ",Zdroj!$BG$15))</f>
        <v/>
      </c>
      <c r="D3621" s="65" t="str">
        <f ca="1">IF(C3621="","",CONCATENATE(OFFSET(Zdroj!BG$16,A3606-1,0)))</f>
        <v/>
      </c>
      <c r="E3621" s="34" t="str">
        <f ca="1">IF(C3621="","",OFFSET(Zdroj!BH$16,A3606-1,0))</f>
        <v/>
      </c>
      <c r="F3621" s="157" t="str">
        <f t="shared" ref="F3621" ca="1" si="843">IF(SUM(E3621:E3622)=0,"",SUM(E3621:E3622))</f>
        <v/>
      </c>
      <c r="G3621" s="158"/>
    </row>
    <row r="3622" spans="1:7" x14ac:dyDescent="0.25">
      <c r="B3622" s="159"/>
      <c r="C3622" s="67" t="str">
        <f ca="1">IF(OFFSET(Zdroj!BI$16,A3606-1,0)=0,"",CONCATENATE("C",$A$2+1," - ",Zdroj!$BI$15))</f>
        <v/>
      </c>
      <c r="D3622" s="65" t="str">
        <f ca="1">IF(C3622="","",CONCATENATE(OFFSET(Zdroj!BI$16,A3606-1,0)))</f>
        <v/>
      </c>
      <c r="E3622" s="34" t="str">
        <f ca="1">IF(C3622="","",OFFSET(Zdroj!BJ$16,A3606-1,0))</f>
        <v/>
      </c>
      <c r="F3622" s="157"/>
      <c r="G3622" s="158"/>
    </row>
    <row r="3623" spans="1:7" x14ac:dyDescent="0.25">
      <c r="A3623">
        <f>SUM((ROW()+15)/17)</f>
        <v>214</v>
      </c>
      <c r="B3623" s="159" t="str">
        <f ca="1">IF(OFFSET(Zdroj!$B$16,A3623-1,0)&gt;0,CONCATENATE(A3623,"
","___ ","
",OFFSET(Zdroj!$B$16,A3623-1,0)),"")</f>
        <v/>
      </c>
      <c r="C3623" s="67" t="str">
        <f ca="1">IF(OFFSET(Zdroj!AI$16,A3623-1,0)=0,"",CONCATENATE("A",$A$2," - ",Zdroj!$AI$15))</f>
        <v/>
      </c>
      <c r="D3623" s="65" t="str">
        <f ca="1">IF(C3623="","",CONCATENATE(OFFSET(Zdroj!AI$16,A3623-1,0)," - ",OFFSET(Zdroj!BK$16,A3623-1,0)))</f>
        <v/>
      </c>
      <c r="E3623" s="34" t="str">
        <f ca="1">IF(C3623="","",OFFSET(Zdroj!BL$16,A3623-1,0))</f>
        <v/>
      </c>
      <c r="F3623" s="157" t="str">
        <f t="shared" ref="F3623" ca="1" si="844">IF(SUM(E3623:E3628)=0,"",SUM(E3623:E3628))</f>
        <v/>
      </c>
      <c r="G3623" s="158" t="str">
        <f t="shared" ref="G3623" ca="1" si="845">IF(SUM(E3623:E3639)=0,"",SUM(E3623:E3639))</f>
        <v/>
      </c>
    </row>
    <row r="3624" spans="1:7" x14ac:dyDescent="0.25">
      <c r="B3624" s="159"/>
      <c r="C3624" s="67" t="str">
        <f ca="1">IF(OFFSET(Zdroj!AJ$16,A3623-1,0)=0,"",CONCATENATE("A",$A$2+1," - ",Zdroj!$AJ$15))</f>
        <v/>
      </c>
      <c r="D3624" s="65" t="str">
        <f ca="1">IF(C3624="","",CONCATENATE(OFFSET(Zdroj!AJ$16,A3623-1,0)," - ",OFFSET(Zdroj!BM$16,A3623-1,0)))</f>
        <v/>
      </c>
      <c r="E3624" s="34" t="str">
        <f ca="1">IF(C3624="","",OFFSET(Zdroj!BN$16,A3623-1,0))</f>
        <v/>
      </c>
      <c r="F3624" s="157"/>
      <c r="G3624" s="158"/>
    </row>
    <row r="3625" spans="1:7" x14ac:dyDescent="0.25">
      <c r="B3625" s="159"/>
      <c r="C3625" s="67" t="str">
        <f ca="1">IF(OFFSET(Zdroj!AK$16,A3623-1,0)=0,"",CONCATENATE("A",$A$2+2," - ",Zdroj!$AK$15))</f>
        <v/>
      </c>
      <c r="D3625" s="65" t="str">
        <f ca="1">IF(C3625="","",CONCATENATE(OFFSET(Zdroj!AK$16,A3623-1,0)," - ",OFFSET(Zdroj!BO$16,A3623-1,0)))</f>
        <v/>
      </c>
      <c r="E3625" s="34" t="str">
        <f ca="1">IF(C3625="","",OFFSET(Zdroj!BP$16,A3623-1,0))</f>
        <v/>
      </c>
      <c r="F3625" s="157"/>
      <c r="G3625" s="158"/>
    </row>
    <row r="3626" spans="1:7" x14ac:dyDescent="0.25">
      <c r="B3626" s="159"/>
      <c r="C3626" s="67" t="str">
        <f ca="1">IF(OFFSET(Zdroj!AL$16,A3623-1,0)=0,"",CONCATENATE("A",$A$2+3," - ",Zdroj!$AL$15))</f>
        <v/>
      </c>
      <c r="D3626" s="65" t="str">
        <f ca="1">IF(C3626="","",CONCATENATE(OFFSET(Zdroj!AL$16,A3623-1,0)," - ",OFFSET(Zdroj!BQ$16,A3623-1,0)))</f>
        <v/>
      </c>
      <c r="E3626" s="34" t="str">
        <f ca="1">IF(C3626="","",OFFSET(Zdroj!BR$16,A3623-1,0))</f>
        <v/>
      </c>
      <c r="F3626" s="157"/>
      <c r="G3626" s="158"/>
    </row>
    <row r="3627" spans="1:7" x14ac:dyDescent="0.25">
      <c r="B3627" s="159"/>
      <c r="C3627" s="67" t="str">
        <f ca="1">IF(OFFSET(Zdroj!AM$16,A3623-1,0)=0,"",CONCATENATE("A",$A$2+4," - ",Zdroj!$AM$15))</f>
        <v/>
      </c>
      <c r="D3627" s="65" t="str">
        <f ca="1">IF(C3627="","",CONCATENATE(OFFSET(Zdroj!AM$16,A3623-1,0)," - ",OFFSET(Zdroj!BS$16,A3623-1,0)))</f>
        <v/>
      </c>
      <c r="E3627" s="34" t="str">
        <f ca="1">IF(C3627="","",OFFSET(Zdroj!BT$16,A3623-1,0))</f>
        <v/>
      </c>
      <c r="F3627" s="157"/>
      <c r="G3627" s="158"/>
    </row>
    <row r="3628" spans="1:7" x14ac:dyDescent="0.25">
      <c r="B3628" s="159"/>
      <c r="C3628" s="67" t="str">
        <f ca="1">IF(OFFSET(Zdroj!AN$16,A3623-1,0)=0,"",CONCATENATE("A",$A$2+5," - ",Zdroj!$AN$15))</f>
        <v/>
      </c>
      <c r="D3628" s="65" t="str">
        <f ca="1">IF(C3628="","",CONCATENATE(OFFSET(Zdroj!AN$16,A3623-1,0)," - ",OFFSET(Zdroj!BU$16,A3623-1,0)))</f>
        <v/>
      </c>
      <c r="E3628" s="34" t="str">
        <f ca="1">IF(C3628="","",OFFSET(Zdroj!BV$16,A3623-1,0))</f>
        <v/>
      </c>
      <c r="F3628" s="157"/>
      <c r="G3628" s="158"/>
    </row>
    <row r="3629" spans="1:7" x14ac:dyDescent="0.25">
      <c r="B3629" s="159"/>
      <c r="C3629" s="67" t="str">
        <f ca="1">IF(OFFSET(Zdroj!AO$16,A3623-1,0)=0,"",CONCATENATE("B",$A$2," - ",Zdroj!$AO$15))</f>
        <v/>
      </c>
      <c r="D3629" s="65" t="str">
        <f ca="1">IF(C3629="","",CONCATENATE(OFFSET(Zdroj!AO$16,A3623-1,0)))</f>
        <v/>
      </c>
      <c r="E3629" s="34" t="str">
        <f ca="1">IF(C3629="","",OFFSET(Zdroj!AP$16,A3623-1,0))</f>
        <v/>
      </c>
      <c r="F3629" s="157" t="str">
        <f t="shared" ref="F3629" ca="1" si="846">IF(SUM(E3629:E3637)=0,"",SUM(E3629:E3637))</f>
        <v/>
      </c>
      <c r="G3629" s="158"/>
    </row>
    <row r="3630" spans="1:7" x14ac:dyDescent="0.25">
      <c r="B3630" s="159"/>
      <c r="C3630" s="67" t="str">
        <f ca="1">IF(OFFSET(Zdroj!AQ$16,A3623-1,0)=0,"",CONCATENATE("B",$A$2+1," - ",Zdroj!$AQ$15))</f>
        <v/>
      </c>
      <c r="D3630" s="65" t="str">
        <f ca="1">IF(C3630="","",CONCATENATE(OFFSET(Zdroj!AQ$16,A3623-1,0)))</f>
        <v/>
      </c>
      <c r="E3630" s="34" t="str">
        <f ca="1">IF(C3630="","",OFFSET(Zdroj!AR$16,A3623-1,0))</f>
        <v/>
      </c>
      <c r="F3630" s="157"/>
      <c r="G3630" s="158"/>
    </row>
    <row r="3631" spans="1:7" x14ac:dyDescent="0.25">
      <c r="B3631" s="159"/>
      <c r="C3631" s="67" t="str">
        <f ca="1">IF(OFFSET(Zdroj!AS$16,A3623-1,0)=0,"",CONCATENATE("B",$A$2+2," - ",Zdroj!$AS$15))</f>
        <v/>
      </c>
      <c r="D3631" s="65" t="str">
        <f ca="1">IF(C3631="","",CONCATENATE(OFFSET(Zdroj!AS$16,A3623-1,0)))</f>
        <v/>
      </c>
      <c r="E3631" s="34" t="str">
        <f ca="1">IF(C3631="","",OFFSET(Zdroj!AT$16,A3623-1,0))</f>
        <v/>
      </c>
      <c r="F3631" s="157"/>
      <c r="G3631" s="158"/>
    </row>
    <row r="3632" spans="1:7" x14ac:dyDescent="0.25">
      <c r="B3632" s="159"/>
      <c r="C3632" s="67" t="str">
        <f ca="1">IF(OFFSET(Zdroj!AU$16,A3623-1,0)=0,"",CONCATENATE("B",$A$2+3," - ",Zdroj!$AU$15))</f>
        <v/>
      </c>
      <c r="D3632" s="65" t="str">
        <f ca="1">IF(C3632="","",CONCATENATE(OFFSET(Zdroj!AU$16,A3623-1,0)))</f>
        <v/>
      </c>
      <c r="E3632" s="34" t="str">
        <f ca="1">IF(C3632="","",OFFSET(Zdroj!AV$16,A3623-1,0))</f>
        <v/>
      </c>
      <c r="F3632" s="157"/>
      <c r="G3632" s="158"/>
    </row>
    <row r="3633" spans="1:7" x14ac:dyDescent="0.25">
      <c r="B3633" s="159"/>
      <c r="C3633" s="67" t="str">
        <f ca="1">IF(OFFSET(Zdroj!AW$16,A3623-1,0)=0,"",CONCATENATE("B",$A$2+4," - ",Zdroj!$AW$15))</f>
        <v/>
      </c>
      <c r="D3633" s="65" t="str">
        <f ca="1">IF(C3633="","",CONCATENATE(OFFSET(Zdroj!AW$16,A3623-1,0)))</f>
        <v/>
      </c>
      <c r="E3633" s="34" t="str">
        <f ca="1">IF(C3633="","",OFFSET(Zdroj!AX$16,A3623-1,0))</f>
        <v/>
      </c>
      <c r="F3633" s="157"/>
      <c r="G3633" s="158"/>
    </row>
    <row r="3634" spans="1:7" x14ac:dyDescent="0.25">
      <c r="B3634" s="159"/>
      <c r="C3634" s="67" t="str">
        <f ca="1">IF(OFFSET(Zdroj!AY$16,A3623-1,0)=0,"",CONCATENATE("B",$A$2+5," - ",Zdroj!$AY$15))</f>
        <v/>
      </c>
      <c r="D3634" s="65" t="str">
        <f ca="1">IF(C3634="","",CONCATENATE(OFFSET(Zdroj!AY$16,A3623-1,0)))</f>
        <v/>
      </c>
      <c r="E3634" s="34" t="str">
        <f ca="1">IF(C3634="","",OFFSET(Zdroj!AZ$16,A3623-1,0))</f>
        <v/>
      </c>
      <c r="F3634" s="157"/>
      <c r="G3634" s="158"/>
    </row>
    <row r="3635" spans="1:7" x14ac:dyDescent="0.25">
      <c r="B3635" s="159"/>
      <c r="C3635" s="67" t="str">
        <f ca="1">IF(OFFSET(Zdroj!BA$16,A3623-1,0)=0,"",CONCATENATE("B",$A$2+6," - ",Zdroj!$BA$15))</f>
        <v/>
      </c>
      <c r="D3635" s="65" t="str">
        <f ca="1">IF(C3635="","",CONCATENATE(OFFSET(Zdroj!BA$16,A3623-1,0)))</f>
        <v/>
      </c>
      <c r="E3635" s="34" t="str">
        <f ca="1">IF(C3635="","",OFFSET(Zdroj!BB$16,A3623-1,0))</f>
        <v/>
      </c>
      <c r="F3635" s="157"/>
      <c r="G3635" s="158"/>
    </row>
    <row r="3636" spans="1:7" x14ac:dyDescent="0.25">
      <c r="B3636" s="159"/>
      <c r="C3636" s="67" t="str">
        <f ca="1">IF(OFFSET(Zdroj!BC$16,A3623-1,0)=0,"",CONCATENATE("B",$A$2+7," - ",Zdroj!$BC$15))</f>
        <v/>
      </c>
      <c r="D3636" s="65" t="str">
        <f ca="1">IF(C3636="","",CONCATENATE(OFFSET(Zdroj!BC$16,A3623-1,0)))</f>
        <v/>
      </c>
      <c r="E3636" s="34" t="str">
        <f ca="1">IF(C3636="","",OFFSET(Zdroj!BD$16,A3623-1,0))</f>
        <v/>
      </c>
      <c r="F3636" s="157"/>
      <c r="G3636" s="158"/>
    </row>
    <row r="3637" spans="1:7" x14ac:dyDescent="0.25">
      <c r="B3637" s="159"/>
      <c r="C3637" s="67" t="str">
        <f ca="1">IF(OFFSET(Zdroj!BE$16,A3623-1,0)=0,"",CONCATENATE("B",$A$2+8," - ",Zdroj!$BE$15))</f>
        <v/>
      </c>
      <c r="D3637" s="65" t="str">
        <f ca="1">IF(C3637="","",CONCATENATE(OFFSET(Zdroj!BE$16,A3623-1,0)))</f>
        <v/>
      </c>
      <c r="E3637" s="34" t="str">
        <f ca="1">IF(C3637="","",OFFSET(Zdroj!BF$16,A3623-1,0))</f>
        <v/>
      </c>
      <c r="F3637" s="157"/>
      <c r="G3637" s="158"/>
    </row>
    <row r="3638" spans="1:7" x14ac:dyDescent="0.25">
      <c r="B3638" s="159"/>
      <c r="C3638" s="67" t="str">
        <f ca="1">IF(OFFSET(Zdroj!BG$16,A3623-1,0)=0,"",CONCATENATE("C",$A$2," - ",Zdroj!$BG$15))</f>
        <v/>
      </c>
      <c r="D3638" s="65" t="str">
        <f ca="1">IF(C3638="","",CONCATENATE(OFFSET(Zdroj!BG$16,A3623-1,0)))</f>
        <v/>
      </c>
      <c r="E3638" s="34" t="str">
        <f ca="1">IF(C3638="","",OFFSET(Zdroj!BH$16,A3623-1,0))</f>
        <v/>
      </c>
      <c r="F3638" s="157" t="str">
        <f t="shared" ref="F3638" ca="1" si="847">IF(SUM(E3638:E3639)=0,"",SUM(E3638:E3639))</f>
        <v/>
      </c>
      <c r="G3638" s="158"/>
    </row>
    <row r="3639" spans="1:7" x14ac:dyDescent="0.25">
      <c r="B3639" s="159"/>
      <c r="C3639" s="67" t="str">
        <f ca="1">IF(OFFSET(Zdroj!BI$16,A3623-1,0)=0,"",CONCATENATE("C",$A$2+1," - ",Zdroj!$BI$15))</f>
        <v/>
      </c>
      <c r="D3639" s="65" t="str">
        <f ca="1">IF(C3639="","",CONCATENATE(OFFSET(Zdroj!BI$16,A3623-1,0)))</f>
        <v/>
      </c>
      <c r="E3639" s="34" t="str">
        <f ca="1">IF(C3639="","",OFFSET(Zdroj!BJ$16,A3623-1,0))</f>
        <v/>
      </c>
      <c r="F3639" s="157"/>
      <c r="G3639" s="158"/>
    </row>
    <row r="3640" spans="1:7" x14ac:dyDescent="0.25">
      <c r="A3640">
        <f>SUM((ROW()+15)/17)</f>
        <v>215</v>
      </c>
      <c r="B3640" s="159" t="str">
        <f ca="1">IF(OFFSET(Zdroj!$B$16,A3640-1,0)&gt;0,CONCATENATE(A3640,"
","___ ","
",OFFSET(Zdroj!$B$16,A3640-1,0)),"")</f>
        <v/>
      </c>
      <c r="C3640" s="67" t="str">
        <f ca="1">IF(OFFSET(Zdroj!AI$16,A3640-1,0)=0,"",CONCATENATE("A",$A$2," - ",Zdroj!$AI$15))</f>
        <v/>
      </c>
      <c r="D3640" s="65" t="str">
        <f ca="1">IF(C3640="","",CONCATENATE(OFFSET(Zdroj!AI$16,A3640-1,0)," - ",OFFSET(Zdroj!BK$16,A3640-1,0)))</f>
        <v/>
      </c>
      <c r="E3640" s="34" t="str">
        <f ca="1">IF(C3640="","",OFFSET(Zdroj!BL$16,A3640-1,0))</f>
        <v/>
      </c>
      <c r="F3640" s="157" t="str">
        <f t="shared" ref="F3640" ca="1" si="848">IF(SUM(E3640:E3645)=0,"",SUM(E3640:E3645))</f>
        <v/>
      </c>
      <c r="G3640" s="158" t="str">
        <f t="shared" ref="G3640" ca="1" si="849">IF(SUM(E3640:E3656)=0,"",SUM(E3640:E3656))</f>
        <v/>
      </c>
    </row>
    <row r="3641" spans="1:7" x14ac:dyDescent="0.25">
      <c r="B3641" s="159"/>
      <c r="C3641" s="67" t="str">
        <f ca="1">IF(OFFSET(Zdroj!AJ$16,A3640-1,0)=0,"",CONCATENATE("A",$A$2+1," - ",Zdroj!$AJ$15))</f>
        <v/>
      </c>
      <c r="D3641" s="65" t="str">
        <f ca="1">IF(C3641="","",CONCATENATE(OFFSET(Zdroj!AJ$16,A3640-1,0)," - ",OFFSET(Zdroj!BM$16,A3640-1,0)))</f>
        <v/>
      </c>
      <c r="E3641" s="34" t="str">
        <f ca="1">IF(C3641="","",OFFSET(Zdroj!BN$16,A3640-1,0))</f>
        <v/>
      </c>
      <c r="F3641" s="157"/>
      <c r="G3641" s="158"/>
    </row>
    <row r="3642" spans="1:7" x14ac:dyDescent="0.25">
      <c r="B3642" s="159"/>
      <c r="C3642" s="67" t="str">
        <f ca="1">IF(OFFSET(Zdroj!AK$16,A3640-1,0)=0,"",CONCATENATE("A",$A$2+2," - ",Zdroj!$AK$15))</f>
        <v/>
      </c>
      <c r="D3642" s="65" t="str">
        <f ca="1">IF(C3642="","",CONCATENATE(OFFSET(Zdroj!AK$16,A3640-1,0)," - ",OFFSET(Zdroj!BO$16,A3640-1,0)))</f>
        <v/>
      </c>
      <c r="E3642" s="34" t="str">
        <f ca="1">IF(C3642="","",OFFSET(Zdroj!BP$16,A3640-1,0))</f>
        <v/>
      </c>
      <c r="F3642" s="157"/>
      <c r="G3642" s="158"/>
    </row>
    <row r="3643" spans="1:7" x14ac:dyDescent="0.25">
      <c r="B3643" s="159"/>
      <c r="C3643" s="67" t="str">
        <f ca="1">IF(OFFSET(Zdroj!AL$16,A3640-1,0)=0,"",CONCATENATE("A",$A$2+3," - ",Zdroj!$AL$15))</f>
        <v/>
      </c>
      <c r="D3643" s="65" t="str">
        <f ca="1">IF(C3643="","",CONCATENATE(OFFSET(Zdroj!AL$16,A3640-1,0)," - ",OFFSET(Zdroj!BQ$16,A3640-1,0)))</f>
        <v/>
      </c>
      <c r="E3643" s="34" t="str">
        <f ca="1">IF(C3643="","",OFFSET(Zdroj!BR$16,A3640-1,0))</f>
        <v/>
      </c>
      <c r="F3643" s="157"/>
      <c r="G3643" s="158"/>
    </row>
    <row r="3644" spans="1:7" x14ac:dyDescent="0.25">
      <c r="B3644" s="159"/>
      <c r="C3644" s="67" t="str">
        <f ca="1">IF(OFFSET(Zdroj!AM$16,A3640-1,0)=0,"",CONCATENATE("A",$A$2+4," - ",Zdroj!$AM$15))</f>
        <v/>
      </c>
      <c r="D3644" s="65" t="str">
        <f ca="1">IF(C3644="","",CONCATENATE(OFFSET(Zdroj!AM$16,A3640-1,0)," - ",OFFSET(Zdroj!BS$16,A3640-1,0)))</f>
        <v/>
      </c>
      <c r="E3644" s="34" t="str">
        <f ca="1">IF(C3644="","",OFFSET(Zdroj!BT$16,A3640-1,0))</f>
        <v/>
      </c>
      <c r="F3644" s="157"/>
      <c r="G3644" s="158"/>
    </row>
    <row r="3645" spans="1:7" x14ac:dyDescent="0.25">
      <c r="B3645" s="159"/>
      <c r="C3645" s="67" t="str">
        <f ca="1">IF(OFFSET(Zdroj!AN$16,A3640-1,0)=0,"",CONCATENATE("A",$A$2+5," - ",Zdroj!$AN$15))</f>
        <v/>
      </c>
      <c r="D3645" s="65" t="str">
        <f ca="1">IF(C3645="","",CONCATENATE(OFFSET(Zdroj!AN$16,A3640-1,0)," - ",OFFSET(Zdroj!BU$16,A3640-1,0)))</f>
        <v/>
      </c>
      <c r="E3645" s="34" t="str">
        <f ca="1">IF(C3645="","",OFFSET(Zdroj!BV$16,A3640-1,0))</f>
        <v/>
      </c>
      <c r="F3645" s="157"/>
      <c r="G3645" s="158"/>
    </row>
    <row r="3646" spans="1:7" x14ac:dyDescent="0.25">
      <c r="B3646" s="159"/>
      <c r="C3646" s="67" t="str">
        <f ca="1">IF(OFFSET(Zdroj!AO$16,A3640-1,0)=0,"",CONCATENATE("B",$A$2," - ",Zdroj!$AO$15))</f>
        <v/>
      </c>
      <c r="D3646" s="65" t="str">
        <f ca="1">IF(C3646="","",CONCATENATE(OFFSET(Zdroj!AO$16,A3640-1,0)))</f>
        <v/>
      </c>
      <c r="E3646" s="34" t="str">
        <f ca="1">IF(C3646="","",OFFSET(Zdroj!AP$16,A3640-1,0))</f>
        <v/>
      </c>
      <c r="F3646" s="157" t="str">
        <f t="shared" ref="F3646" ca="1" si="850">IF(SUM(E3646:E3654)=0,"",SUM(E3646:E3654))</f>
        <v/>
      </c>
      <c r="G3646" s="158"/>
    </row>
    <row r="3647" spans="1:7" x14ac:dyDescent="0.25">
      <c r="B3647" s="159"/>
      <c r="C3647" s="67" t="str">
        <f ca="1">IF(OFFSET(Zdroj!AQ$16,A3640-1,0)=0,"",CONCATENATE("B",$A$2+1," - ",Zdroj!$AQ$15))</f>
        <v/>
      </c>
      <c r="D3647" s="65" t="str">
        <f ca="1">IF(C3647="","",CONCATENATE(OFFSET(Zdroj!AQ$16,A3640-1,0)))</f>
        <v/>
      </c>
      <c r="E3647" s="34" t="str">
        <f ca="1">IF(C3647="","",OFFSET(Zdroj!AR$16,A3640-1,0))</f>
        <v/>
      </c>
      <c r="F3647" s="157"/>
      <c r="G3647" s="158"/>
    </row>
    <row r="3648" spans="1:7" x14ac:dyDescent="0.25">
      <c r="B3648" s="159"/>
      <c r="C3648" s="67" t="str">
        <f ca="1">IF(OFFSET(Zdroj!AS$16,A3640-1,0)=0,"",CONCATENATE("B",$A$2+2," - ",Zdroj!$AS$15))</f>
        <v/>
      </c>
      <c r="D3648" s="65" t="str">
        <f ca="1">IF(C3648="","",CONCATENATE(OFFSET(Zdroj!AS$16,A3640-1,0)))</f>
        <v/>
      </c>
      <c r="E3648" s="34" t="str">
        <f ca="1">IF(C3648="","",OFFSET(Zdroj!AT$16,A3640-1,0))</f>
        <v/>
      </c>
      <c r="F3648" s="157"/>
      <c r="G3648" s="158"/>
    </row>
    <row r="3649" spans="1:7" x14ac:dyDescent="0.25">
      <c r="B3649" s="159"/>
      <c r="C3649" s="67" t="str">
        <f ca="1">IF(OFFSET(Zdroj!AU$16,A3640-1,0)=0,"",CONCATENATE("B",$A$2+3," - ",Zdroj!$AU$15))</f>
        <v/>
      </c>
      <c r="D3649" s="65" t="str">
        <f ca="1">IF(C3649="","",CONCATENATE(OFFSET(Zdroj!AU$16,A3640-1,0)))</f>
        <v/>
      </c>
      <c r="E3649" s="34" t="str">
        <f ca="1">IF(C3649="","",OFFSET(Zdroj!AV$16,A3640-1,0))</f>
        <v/>
      </c>
      <c r="F3649" s="157"/>
      <c r="G3649" s="158"/>
    </row>
    <row r="3650" spans="1:7" x14ac:dyDescent="0.25">
      <c r="B3650" s="159"/>
      <c r="C3650" s="67" t="str">
        <f ca="1">IF(OFFSET(Zdroj!AW$16,A3640-1,0)=0,"",CONCATENATE("B",$A$2+4," - ",Zdroj!$AW$15))</f>
        <v/>
      </c>
      <c r="D3650" s="65" t="str">
        <f ca="1">IF(C3650="","",CONCATENATE(OFFSET(Zdroj!AW$16,A3640-1,0)))</f>
        <v/>
      </c>
      <c r="E3650" s="34" t="str">
        <f ca="1">IF(C3650="","",OFFSET(Zdroj!AX$16,A3640-1,0))</f>
        <v/>
      </c>
      <c r="F3650" s="157"/>
      <c r="G3650" s="158"/>
    </row>
    <row r="3651" spans="1:7" x14ac:dyDescent="0.25">
      <c r="B3651" s="159"/>
      <c r="C3651" s="67" t="str">
        <f ca="1">IF(OFFSET(Zdroj!AY$16,A3640-1,0)=0,"",CONCATENATE("B",$A$2+5," - ",Zdroj!$AY$15))</f>
        <v/>
      </c>
      <c r="D3651" s="65" t="str">
        <f ca="1">IF(C3651="","",CONCATENATE(OFFSET(Zdroj!AY$16,A3640-1,0)))</f>
        <v/>
      </c>
      <c r="E3651" s="34" t="str">
        <f ca="1">IF(C3651="","",OFFSET(Zdroj!AZ$16,A3640-1,0))</f>
        <v/>
      </c>
      <c r="F3651" s="157"/>
      <c r="G3651" s="158"/>
    </row>
    <row r="3652" spans="1:7" x14ac:dyDescent="0.25">
      <c r="B3652" s="159"/>
      <c r="C3652" s="67" t="str">
        <f ca="1">IF(OFFSET(Zdroj!BA$16,A3640-1,0)=0,"",CONCATENATE("B",$A$2+6," - ",Zdroj!$BA$15))</f>
        <v/>
      </c>
      <c r="D3652" s="65" t="str">
        <f ca="1">IF(C3652="","",CONCATENATE(OFFSET(Zdroj!BA$16,A3640-1,0)))</f>
        <v/>
      </c>
      <c r="E3652" s="34" t="str">
        <f ca="1">IF(C3652="","",OFFSET(Zdroj!BB$16,A3640-1,0))</f>
        <v/>
      </c>
      <c r="F3652" s="157"/>
      <c r="G3652" s="158"/>
    </row>
    <row r="3653" spans="1:7" x14ac:dyDescent="0.25">
      <c r="B3653" s="159"/>
      <c r="C3653" s="67" t="str">
        <f ca="1">IF(OFFSET(Zdroj!BC$16,A3640-1,0)=0,"",CONCATENATE("B",$A$2+7," - ",Zdroj!$BC$15))</f>
        <v/>
      </c>
      <c r="D3653" s="65" t="str">
        <f ca="1">IF(C3653="","",CONCATENATE(OFFSET(Zdroj!BC$16,A3640-1,0)))</f>
        <v/>
      </c>
      <c r="E3653" s="34" t="str">
        <f ca="1">IF(C3653="","",OFFSET(Zdroj!BD$16,A3640-1,0))</f>
        <v/>
      </c>
      <c r="F3653" s="157"/>
      <c r="G3653" s="158"/>
    </row>
    <row r="3654" spans="1:7" x14ac:dyDescent="0.25">
      <c r="B3654" s="159"/>
      <c r="C3654" s="67" t="str">
        <f ca="1">IF(OFFSET(Zdroj!BE$16,A3640-1,0)=0,"",CONCATENATE("B",$A$2+8," - ",Zdroj!$BE$15))</f>
        <v/>
      </c>
      <c r="D3654" s="65" t="str">
        <f ca="1">IF(C3654="","",CONCATENATE(OFFSET(Zdroj!BE$16,A3640-1,0)))</f>
        <v/>
      </c>
      <c r="E3654" s="34" t="str">
        <f ca="1">IF(C3654="","",OFFSET(Zdroj!BF$16,A3640-1,0))</f>
        <v/>
      </c>
      <c r="F3654" s="157"/>
      <c r="G3654" s="158"/>
    </row>
    <row r="3655" spans="1:7" x14ac:dyDescent="0.25">
      <c r="B3655" s="159"/>
      <c r="C3655" s="67" t="str">
        <f ca="1">IF(OFFSET(Zdroj!BG$16,A3640-1,0)=0,"",CONCATENATE("C",$A$2," - ",Zdroj!$BG$15))</f>
        <v/>
      </c>
      <c r="D3655" s="65" t="str">
        <f ca="1">IF(C3655="","",CONCATENATE(OFFSET(Zdroj!BG$16,A3640-1,0)))</f>
        <v/>
      </c>
      <c r="E3655" s="34" t="str">
        <f ca="1">IF(C3655="","",OFFSET(Zdroj!BH$16,A3640-1,0))</f>
        <v/>
      </c>
      <c r="F3655" s="157" t="str">
        <f t="shared" ref="F3655" ca="1" si="851">IF(SUM(E3655:E3656)=0,"",SUM(E3655:E3656))</f>
        <v/>
      </c>
      <c r="G3655" s="158"/>
    </row>
    <row r="3656" spans="1:7" x14ac:dyDescent="0.25">
      <c r="B3656" s="159"/>
      <c r="C3656" s="67" t="str">
        <f ca="1">IF(OFFSET(Zdroj!BI$16,A3640-1,0)=0,"",CONCATENATE("C",$A$2+1," - ",Zdroj!$BI$15))</f>
        <v/>
      </c>
      <c r="D3656" s="65" t="str">
        <f ca="1">IF(C3656="","",CONCATENATE(OFFSET(Zdroj!BI$16,A3640-1,0)))</f>
        <v/>
      </c>
      <c r="E3656" s="34" t="str">
        <f ca="1">IF(C3656="","",OFFSET(Zdroj!BJ$16,A3640-1,0))</f>
        <v/>
      </c>
      <c r="F3656" s="157"/>
      <c r="G3656" s="158"/>
    </row>
    <row r="3657" spans="1:7" x14ac:dyDescent="0.25">
      <c r="A3657">
        <f>SUM((ROW()+15)/17)</f>
        <v>216</v>
      </c>
      <c r="B3657" s="159" t="str">
        <f ca="1">IF(OFFSET(Zdroj!$B$16,A3657-1,0)&gt;0,CONCATENATE(A3657,"
","___ ","
",OFFSET(Zdroj!$B$16,A3657-1,0)),"")</f>
        <v/>
      </c>
      <c r="C3657" s="67" t="str">
        <f ca="1">IF(OFFSET(Zdroj!AI$16,A3657-1,0)=0,"",CONCATENATE("A",$A$2," - ",Zdroj!$AI$15))</f>
        <v/>
      </c>
      <c r="D3657" s="65" t="str">
        <f ca="1">IF(C3657="","",CONCATENATE(OFFSET(Zdroj!AI$16,A3657-1,0)," - ",OFFSET(Zdroj!BK$16,A3657-1,0)))</f>
        <v/>
      </c>
      <c r="E3657" s="34" t="str">
        <f ca="1">IF(C3657="","",OFFSET(Zdroj!BL$16,A3657-1,0))</f>
        <v/>
      </c>
      <c r="F3657" s="157" t="str">
        <f t="shared" ref="F3657" ca="1" si="852">IF(SUM(E3657:E3662)=0,"",SUM(E3657:E3662))</f>
        <v/>
      </c>
      <c r="G3657" s="158" t="str">
        <f t="shared" ref="G3657" ca="1" si="853">IF(SUM(E3657:E3673)=0,"",SUM(E3657:E3673))</f>
        <v/>
      </c>
    </row>
    <row r="3658" spans="1:7" x14ac:dyDescent="0.25">
      <c r="B3658" s="159"/>
      <c r="C3658" s="67" t="str">
        <f ca="1">IF(OFFSET(Zdroj!AJ$16,A3657-1,0)=0,"",CONCATENATE("A",$A$2+1," - ",Zdroj!$AJ$15))</f>
        <v/>
      </c>
      <c r="D3658" s="65" t="str">
        <f ca="1">IF(C3658="","",CONCATENATE(OFFSET(Zdroj!AJ$16,A3657-1,0)," - ",OFFSET(Zdroj!BM$16,A3657-1,0)))</f>
        <v/>
      </c>
      <c r="E3658" s="34" t="str">
        <f ca="1">IF(C3658="","",OFFSET(Zdroj!BN$16,A3657-1,0))</f>
        <v/>
      </c>
      <c r="F3658" s="157"/>
      <c r="G3658" s="158"/>
    </row>
    <row r="3659" spans="1:7" x14ac:dyDescent="0.25">
      <c r="B3659" s="159"/>
      <c r="C3659" s="67" t="str">
        <f ca="1">IF(OFFSET(Zdroj!AK$16,A3657-1,0)=0,"",CONCATENATE("A",$A$2+2," - ",Zdroj!$AK$15))</f>
        <v/>
      </c>
      <c r="D3659" s="65" t="str">
        <f ca="1">IF(C3659="","",CONCATENATE(OFFSET(Zdroj!AK$16,A3657-1,0)," - ",OFFSET(Zdroj!BO$16,A3657-1,0)))</f>
        <v/>
      </c>
      <c r="E3659" s="34" t="str">
        <f ca="1">IF(C3659="","",OFFSET(Zdroj!BP$16,A3657-1,0))</f>
        <v/>
      </c>
      <c r="F3659" s="157"/>
      <c r="G3659" s="158"/>
    </row>
    <row r="3660" spans="1:7" x14ac:dyDescent="0.25">
      <c r="B3660" s="159"/>
      <c r="C3660" s="67" t="str">
        <f ca="1">IF(OFFSET(Zdroj!AL$16,A3657-1,0)=0,"",CONCATENATE("A",$A$2+3," - ",Zdroj!$AL$15))</f>
        <v/>
      </c>
      <c r="D3660" s="65" t="str">
        <f ca="1">IF(C3660="","",CONCATENATE(OFFSET(Zdroj!AL$16,A3657-1,0)," - ",OFFSET(Zdroj!BQ$16,A3657-1,0)))</f>
        <v/>
      </c>
      <c r="E3660" s="34" t="str">
        <f ca="1">IF(C3660="","",OFFSET(Zdroj!BR$16,A3657-1,0))</f>
        <v/>
      </c>
      <c r="F3660" s="157"/>
      <c r="G3660" s="158"/>
    </row>
    <row r="3661" spans="1:7" x14ac:dyDescent="0.25">
      <c r="B3661" s="159"/>
      <c r="C3661" s="67" t="str">
        <f ca="1">IF(OFFSET(Zdroj!AM$16,A3657-1,0)=0,"",CONCATENATE("A",$A$2+4," - ",Zdroj!$AM$15))</f>
        <v/>
      </c>
      <c r="D3661" s="65" t="str">
        <f ca="1">IF(C3661="","",CONCATENATE(OFFSET(Zdroj!AM$16,A3657-1,0)," - ",OFFSET(Zdroj!BS$16,A3657-1,0)))</f>
        <v/>
      </c>
      <c r="E3661" s="34" t="str">
        <f ca="1">IF(C3661="","",OFFSET(Zdroj!BT$16,A3657-1,0))</f>
        <v/>
      </c>
      <c r="F3661" s="157"/>
      <c r="G3661" s="158"/>
    </row>
    <row r="3662" spans="1:7" x14ac:dyDescent="0.25">
      <c r="B3662" s="159"/>
      <c r="C3662" s="67" t="str">
        <f ca="1">IF(OFFSET(Zdroj!AN$16,A3657-1,0)=0,"",CONCATENATE("A",$A$2+5," - ",Zdroj!$AN$15))</f>
        <v/>
      </c>
      <c r="D3662" s="65" t="str">
        <f ca="1">IF(C3662="","",CONCATENATE(OFFSET(Zdroj!AN$16,A3657-1,0)," - ",OFFSET(Zdroj!BU$16,A3657-1,0)))</f>
        <v/>
      </c>
      <c r="E3662" s="34" t="str">
        <f ca="1">IF(C3662="","",OFFSET(Zdroj!BV$16,A3657-1,0))</f>
        <v/>
      </c>
      <c r="F3662" s="157"/>
      <c r="G3662" s="158"/>
    </row>
    <row r="3663" spans="1:7" x14ac:dyDescent="0.25">
      <c r="B3663" s="159"/>
      <c r="C3663" s="67" t="str">
        <f ca="1">IF(OFFSET(Zdroj!AO$16,A3657-1,0)=0,"",CONCATENATE("B",$A$2," - ",Zdroj!$AO$15))</f>
        <v/>
      </c>
      <c r="D3663" s="65" t="str">
        <f ca="1">IF(C3663="","",CONCATENATE(OFFSET(Zdroj!AO$16,A3657-1,0)))</f>
        <v/>
      </c>
      <c r="E3663" s="34" t="str">
        <f ca="1">IF(C3663="","",OFFSET(Zdroj!AP$16,A3657-1,0))</f>
        <v/>
      </c>
      <c r="F3663" s="157" t="str">
        <f t="shared" ref="F3663" ca="1" si="854">IF(SUM(E3663:E3671)=0,"",SUM(E3663:E3671))</f>
        <v/>
      </c>
      <c r="G3663" s="158"/>
    </row>
    <row r="3664" spans="1:7" x14ac:dyDescent="0.25">
      <c r="B3664" s="159"/>
      <c r="C3664" s="67" t="str">
        <f ca="1">IF(OFFSET(Zdroj!AQ$16,A3657-1,0)=0,"",CONCATENATE("B",$A$2+1," - ",Zdroj!$AQ$15))</f>
        <v/>
      </c>
      <c r="D3664" s="65" t="str">
        <f ca="1">IF(C3664="","",CONCATENATE(OFFSET(Zdroj!AQ$16,A3657-1,0)))</f>
        <v/>
      </c>
      <c r="E3664" s="34" t="str">
        <f ca="1">IF(C3664="","",OFFSET(Zdroj!AR$16,A3657-1,0))</f>
        <v/>
      </c>
      <c r="F3664" s="157"/>
      <c r="G3664" s="158"/>
    </row>
    <row r="3665" spans="1:7" x14ac:dyDescent="0.25">
      <c r="B3665" s="159"/>
      <c r="C3665" s="67" t="str">
        <f ca="1">IF(OFFSET(Zdroj!AS$16,A3657-1,0)=0,"",CONCATENATE("B",$A$2+2," - ",Zdroj!$AS$15))</f>
        <v/>
      </c>
      <c r="D3665" s="65" t="str">
        <f ca="1">IF(C3665="","",CONCATENATE(OFFSET(Zdroj!AS$16,A3657-1,0)))</f>
        <v/>
      </c>
      <c r="E3665" s="34" t="str">
        <f ca="1">IF(C3665="","",OFFSET(Zdroj!AT$16,A3657-1,0))</f>
        <v/>
      </c>
      <c r="F3665" s="157"/>
      <c r="G3665" s="158"/>
    </row>
    <row r="3666" spans="1:7" x14ac:dyDescent="0.25">
      <c r="B3666" s="159"/>
      <c r="C3666" s="67" t="str">
        <f ca="1">IF(OFFSET(Zdroj!AU$16,A3657-1,0)=0,"",CONCATENATE("B",$A$2+3," - ",Zdroj!$AU$15))</f>
        <v/>
      </c>
      <c r="D3666" s="65" t="str">
        <f ca="1">IF(C3666="","",CONCATENATE(OFFSET(Zdroj!AU$16,A3657-1,0)))</f>
        <v/>
      </c>
      <c r="E3666" s="34" t="str">
        <f ca="1">IF(C3666="","",OFFSET(Zdroj!AV$16,A3657-1,0))</f>
        <v/>
      </c>
      <c r="F3666" s="157"/>
      <c r="G3666" s="158"/>
    </row>
    <row r="3667" spans="1:7" x14ac:dyDescent="0.25">
      <c r="B3667" s="159"/>
      <c r="C3667" s="67" t="str">
        <f ca="1">IF(OFFSET(Zdroj!AW$16,A3657-1,0)=0,"",CONCATENATE("B",$A$2+4," - ",Zdroj!$AW$15))</f>
        <v/>
      </c>
      <c r="D3667" s="65" t="str">
        <f ca="1">IF(C3667="","",CONCATENATE(OFFSET(Zdroj!AW$16,A3657-1,0)))</f>
        <v/>
      </c>
      <c r="E3667" s="34" t="str">
        <f ca="1">IF(C3667="","",OFFSET(Zdroj!AX$16,A3657-1,0))</f>
        <v/>
      </c>
      <c r="F3667" s="157"/>
      <c r="G3667" s="158"/>
    </row>
    <row r="3668" spans="1:7" x14ac:dyDescent="0.25">
      <c r="B3668" s="159"/>
      <c r="C3668" s="67" t="str">
        <f ca="1">IF(OFFSET(Zdroj!AY$16,A3657-1,0)=0,"",CONCATENATE("B",$A$2+5," - ",Zdroj!$AY$15))</f>
        <v/>
      </c>
      <c r="D3668" s="65" t="str">
        <f ca="1">IF(C3668="","",CONCATENATE(OFFSET(Zdroj!AY$16,A3657-1,0)))</f>
        <v/>
      </c>
      <c r="E3668" s="34" t="str">
        <f ca="1">IF(C3668="","",OFFSET(Zdroj!AZ$16,A3657-1,0))</f>
        <v/>
      </c>
      <c r="F3668" s="157"/>
      <c r="G3668" s="158"/>
    </row>
    <row r="3669" spans="1:7" x14ac:dyDescent="0.25">
      <c r="B3669" s="159"/>
      <c r="C3669" s="67" t="str">
        <f ca="1">IF(OFFSET(Zdroj!BA$16,A3657-1,0)=0,"",CONCATENATE("B",$A$2+6," - ",Zdroj!$BA$15))</f>
        <v/>
      </c>
      <c r="D3669" s="65" t="str">
        <f ca="1">IF(C3669="","",CONCATENATE(OFFSET(Zdroj!BA$16,A3657-1,0)))</f>
        <v/>
      </c>
      <c r="E3669" s="34" t="str">
        <f ca="1">IF(C3669="","",OFFSET(Zdroj!BB$16,A3657-1,0))</f>
        <v/>
      </c>
      <c r="F3669" s="157"/>
      <c r="G3669" s="158"/>
    </row>
    <row r="3670" spans="1:7" x14ac:dyDescent="0.25">
      <c r="B3670" s="159"/>
      <c r="C3670" s="67" t="str">
        <f ca="1">IF(OFFSET(Zdroj!BC$16,A3657-1,0)=0,"",CONCATENATE("B",$A$2+7," - ",Zdroj!$BC$15))</f>
        <v/>
      </c>
      <c r="D3670" s="65" t="str">
        <f ca="1">IF(C3670="","",CONCATENATE(OFFSET(Zdroj!BC$16,A3657-1,0)))</f>
        <v/>
      </c>
      <c r="E3670" s="34" t="str">
        <f ca="1">IF(C3670="","",OFFSET(Zdroj!BD$16,A3657-1,0))</f>
        <v/>
      </c>
      <c r="F3670" s="157"/>
      <c r="G3670" s="158"/>
    </row>
    <row r="3671" spans="1:7" x14ac:dyDescent="0.25">
      <c r="B3671" s="159"/>
      <c r="C3671" s="67" t="str">
        <f ca="1">IF(OFFSET(Zdroj!BE$16,A3657-1,0)=0,"",CONCATENATE("B",$A$2+8," - ",Zdroj!$BE$15))</f>
        <v/>
      </c>
      <c r="D3671" s="65" t="str">
        <f ca="1">IF(C3671="","",CONCATENATE(OFFSET(Zdroj!BE$16,A3657-1,0)))</f>
        <v/>
      </c>
      <c r="E3671" s="34" t="str">
        <f ca="1">IF(C3671="","",OFFSET(Zdroj!BF$16,A3657-1,0))</f>
        <v/>
      </c>
      <c r="F3671" s="157"/>
      <c r="G3671" s="158"/>
    </row>
    <row r="3672" spans="1:7" x14ac:dyDescent="0.25">
      <c r="B3672" s="159"/>
      <c r="C3672" s="67" t="str">
        <f ca="1">IF(OFFSET(Zdroj!BG$16,A3657-1,0)=0,"",CONCATENATE("C",$A$2," - ",Zdroj!$BG$15))</f>
        <v/>
      </c>
      <c r="D3672" s="65" t="str">
        <f ca="1">IF(C3672="","",CONCATENATE(OFFSET(Zdroj!BG$16,A3657-1,0)))</f>
        <v/>
      </c>
      <c r="E3672" s="34" t="str">
        <f ca="1">IF(C3672="","",OFFSET(Zdroj!BH$16,A3657-1,0))</f>
        <v/>
      </c>
      <c r="F3672" s="157" t="str">
        <f t="shared" ref="F3672" ca="1" si="855">IF(SUM(E3672:E3673)=0,"",SUM(E3672:E3673))</f>
        <v/>
      </c>
      <c r="G3672" s="158"/>
    </row>
    <row r="3673" spans="1:7" x14ac:dyDescent="0.25">
      <c r="B3673" s="159"/>
      <c r="C3673" s="67" t="str">
        <f ca="1">IF(OFFSET(Zdroj!BI$16,A3657-1,0)=0,"",CONCATENATE("C",$A$2+1," - ",Zdroj!$BI$15))</f>
        <v/>
      </c>
      <c r="D3673" s="65" t="str">
        <f ca="1">IF(C3673="","",CONCATENATE(OFFSET(Zdroj!BI$16,A3657-1,0)))</f>
        <v/>
      </c>
      <c r="E3673" s="34" t="str">
        <f ca="1">IF(C3673="","",OFFSET(Zdroj!BJ$16,A3657-1,0))</f>
        <v/>
      </c>
      <c r="F3673" s="157"/>
      <c r="G3673" s="158"/>
    </row>
    <row r="3674" spans="1:7" x14ac:dyDescent="0.25">
      <c r="A3674">
        <f>SUM((ROW()+15)/17)</f>
        <v>217</v>
      </c>
      <c r="B3674" s="159" t="str">
        <f ca="1">IF(OFFSET(Zdroj!$B$16,A3674-1,0)&gt;0,CONCATENATE(A3674,"
","___ ","
",OFFSET(Zdroj!$B$16,A3674-1,0)),"")</f>
        <v/>
      </c>
      <c r="C3674" s="67" t="str">
        <f ca="1">IF(OFFSET(Zdroj!AI$16,A3674-1,0)=0,"",CONCATENATE("A",$A$2," - ",Zdroj!$AI$15))</f>
        <v/>
      </c>
      <c r="D3674" s="65" t="str">
        <f ca="1">IF(C3674="","",CONCATENATE(OFFSET(Zdroj!AI$16,A3674-1,0)," - ",OFFSET(Zdroj!BK$16,A3674-1,0)))</f>
        <v/>
      </c>
      <c r="E3674" s="34" t="str">
        <f ca="1">IF(C3674="","",OFFSET(Zdroj!BL$16,A3674-1,0))</f>
        <v/>
      </c>
      <c r="F3674" s="157" t="str">
        <f t="shared" ref="F3674" ca="1" si="856">IF(SUM(E3674:E3679)=0,"",SUM(E3674:E3679))</f>
        <v/>
      </c>
      <c r="G3674" s="158" t="str">
        <f t="shared" ref="G3674" ca="1" si="857">IF(SUM(E3674:E3690)=0,"",SUM(E3674:E3690))</f>
        <v/>
      </c>
    </row>
    <row r="3675" spans="1:7" x14ac:dyDescent="0.25">
      <c r="B3675" s="159"/>
      <c r="C3675" s="67" t="str">
        <f ca="1">IF(OFFSET(Zdroj!AJ$16,A3674-1,0)=0,"",CONCATENATE("A",$A$2+1," - ",Zdroj!$AJ$15))</f>
        <v/>
      </c>
      <c r="D3675" s="65" t="str">
        <f ca="1">IF(C3675="","",CONCATENATE(OFFSET(Zdroj!AJ$16,A3674-1,0)," - ",OFFSET(Zdroj!BM$16,A3674-1,0)))</f>
        <v/>
      </c>
      <c r="E3675" s="34" t="str">
        <f ca="1">IF(C3675="","",OFFSET(Zdroj!BN$16,A3674-1,0))</f>
        <v/>
      </c>
      <c r="F3675" s="157"/>
      <c r="G3675" s="158"/>
    </row>
    <row r="3676" spans="1:7" x14ac:dyDescent="0.25">
      <c r="B3676" s="159"/>
      <c r="C3676" s="67" t="str">
        <f ca="1">IF(OFFSET(Zdroj!AK$16,A3674-1,0)=0,"",CONCATENATE("A",$A$2+2," - ",Zdroj!$AK$15))</f>
        <v/>
      </c>
      <c r="D3676" s="65" t="str">
        <f ca="1">IF(C3676="","",CONCATENATE(OFFSET(Zdroj!AK$16,A3674-1,0)," - ",OFFSET(Zdroj!BO$16,A3674-1,0)))</f>
        <v/>
      </c>
      <c r="E3676" s="34" t="str">
        <f ca="1">IF(C3676="","",OFFSET(Zdroj!BP$16,A3674-1,0))</f>
        <v/>
      </c>
      <c r="F3676" s="157"/>
      <c r="G3676" s="158"/>
    </row>
    <row r="3677" spans="1:7" x14ac:dyDescent="0.25">
      <c r="B3677" s="159"/>
      <c r="C3677" s="67" t="str">
        <f ca="1">IF(OFFSET(Zdroj!AL$16,A3674-1,0)=0,"",CONCATENATE("A",$A$2+3," - ",Zdroj!$AL$15))</f>
        <v/>
      </c>
      <c r="D3677" s="65" t="str">
        <f ca="1">IF(C3677="","",CONCATENATE(OFFSET(Zdroj!AL$16,A3674-1,0)," - ",OFFSET(Zdroj!BQ$16,A3674-1,0)))</f>
        <v/>
      </c>
      <c r="E3677" s="34" t="str">
        <f ca="1">IF(C3677="","",OFFSET(Zdroj!BR$16,A3674-1,0))</f>
        <v/>
      </c>
      <c r="F3677" s="157"/>
      <c r="G3677" s="158"/>
    </row>
    <row r="3678" spans="1:7" x14ac:dyDescent="0.25">
      <c r="B3678" s="159"/>
      <c r="C3678" s="67" t="str">
        <f ca="1">IF(OFFSET(Zdroj!AM$16,A3674-1,0)=0,"",CONCATENATE("A",$A$2+4," - ",Zdroj!$AM$15))</f>
        <v/>
      </c>
      <c r="D3678" s="65" t="str">
        <f ca="1">IF(C3678="","",CONCATENATE(OFFSET(Zdroj!AM$16,A3674-1,0)," - ",OFFSET(Zdroj!BS$16,A3674-1,0)))</f>
        <v/>
      </c>
      <c r="E3678" s="34" t="str">
        <f ca="1">IF(C3678="","",OFFSET(Zdroj!BT$16,A3674-1,0))</f>
        <v/>
      </c>
      <c r="F3678" s="157"/>
      <c r="G3678" s="158"/>
    </row>
    <row r="3679" spans="1:7" x14ac:dyDescent="0.25">
      <c r="B3679" s="159"/>
      <c r="C3679" s="67" t="str">
        <f ca="1">IF(OFFSET(Zdroj!AN$16,A3674-1,0)=0,"",CONCATENATE("A",$A$2+5," - ",Zdroj!$AN$15))</f>
        <v/>
      </c>
      <c r="D3679" s="65" t="str">
        <f ca="1">IF(C3679="","",CONCATENATE(OFFSET(Zdroj!AN$16,A3674-1,0)," - ",OFFSET(Zdroj!BU$16,A3674-1,0)))</f>
        <v/>
      </c>
      <c r="E3679" s="34" t="str">
        <f ca="1">IF(C3679="","",OFFSET(Zdroj!BV$16,A3674-1,0))</f>
        <v/>
      </c>
      <c r="F3679" s="157"/>
      <c r="G3679" s="158"/>
    </row>
    <row r="3680" spans="1:7" x14ac:dyDescent="0.25">
      <c r="B3680" s="159"/>
      <c r="C3680" s="67" t="str">
        <f ca="1">IF(OFFSET(Zdroj!AO$16,A3674-1,0)=0,"",CONCATENATE("B",$A$2," - ",Zdroj!$AO$15))</f>
        <v/>
      </c>
      <c r="D3680" s="65" t="str">
        <f ca="1">IF(C3680="","",CONCATENATE(OFFSET(Zdroj!AO$16,A3674-1,0)))</f>
        <v/>
      </c>
      <c r="E3680" s="34" t="str">
        <f ca="1">IF(C3680="","",OFFSET(Zdroj!AP$16,A3674-1,0))</f>
        <v/>
      </c>
      <c r="F3680" s="157" t="str">
        <f t="shared" ref="F3680" ca="1" si="858">IF(SUM(E3680:E3688)=0,"",SUM(E3680:E3688))</f>
        <v/>
      </c>
      <c r="G3680" s="158"/>
    </row>
    <row r="3681" spans="1:7" x14ac:dyDescent="0.25">
      <c r="B3681" s="159"/>
      <c r="C3681" s="67" t="str">
        <f ca="1">IF(OFFSET(Zdroj!AQ$16,A3674-1,0)=0,"",CONCATENATE("B",$A$2+1," - ",Zdroj!$AQ$15))</f>
        <v/>
      </c>
      <c r="D3681" s="65" t="str">
        <f ca="1">IF(C3681="","",CONCATENATE(OFFSET(Zdroj!AQ$16,A3674-1,0)))</f>
        <v/>
      </c>
      <c r="E3681" s="34" t="str">
        <f ca="1">IF(C3681="","",OFFSET(Zdroj!AR$16,A3674-1,0))</f>
        <v/>
      </c>
      <c r="F3681" s="157"/>
      <c r="G3681" s="158"/>
    </row>
    <row r="3682" spans="1:7" x14ac:dyDescent="0.25">
      <c r="B3682" s="159"/>
      <c r="C3682" s="67" t="str">
        <f ca="1">IF(OFFSET(Zdroj!AS$16,A3674-1,0)=0,"",CONCATENATE("B",$A$2+2," - ",Zdroj!$AS$15))</f>
        <v/>
      </c>
      <c r="D3682" s="65" t="str">
        <f ca="1">IF(C3682="","",CONCATENATE(OFFSET(Zdroj!AS$16,A3674-1,0)))</f>
        <v/>
      </c>
      <c r="E3682" s="34" t="str">
        <f ca="1">IF(C3682="","",OFFSET(Zdroj!AT$16,A3674-1,0))</f>
        <v/>
      </c>
      <c r="F3682" s="157"/>
      <c r="G3682" s="158"/>
    </row>
    <row r="3683" spans="1:7" x14ac:dyDescent="0.25">
      <c r="B3683" s="159"/>
      <c r="C3683" s="67" t="str">
        <f ca="1">IF(OFFSET(Zdroj!AU$16,A3674-1,0)=0,"",CONCATENATE("B",$A$2+3," - ",Zdroj!$AU$15))</f>
        <v/>
      </c>
      <c r="D3683" s="65" t="str">
        <f ca="1">IF(C3683="","",CONCATENATE(OFFSET(Zdroj!AU$16,A3674-1,0)))</f>
        <v/>
      </c>
      <c r="E3683" s="34" t="str">
        <f ca="1">IF(C3683="","",OFFSET(Zdroj!AV$16,A3674-1,0))</f>
        <v/>
      </c>
      <c r="F3683" s="157"/>
      <c r="G3683" s="158"/>
    </row>
    <row r="3684" spans="1:7" x14ac:dyDescent="0.25">
      <c r="B3684" s="159"/>
      <c r="C3684" s="67" t="str">
        <f ca="1">IF(OFFSET(Zdroj!AW$16,A3674-1,0)=0,"",CONCATENATE("B",$A$2+4," - ",Zdroj!$AW$15))</f>
        <v/>
      </c>
      <c r="D3684" s="65" t="str">
        <f ca="1">IF(C3684="","",CONCATENATE(OFFSET(Zdroj!AW$16,A3674-1,0)))</f>
        <v/>
      </c>
      <c r="E3684" s="34" t="str">
        <f ca="1">IF(C3684="","",OFFSET(Zdroj!AX$16,A3674-1,0))</f>
        <v/>
      </c>
      <c r="F3684" s="157"/>
      <c r="G3684" s="158"/>
    </row>
    <row r="3685" spans="1:7" x14ac:dyDescent="0.25">
      <c r="B3685" s="159"/>
      <c r="C3685" s="67" t="str">
        <f ca="1">IF(OFFSET(Zdroj!AY$16,A3674-1,0)=0,"",CONCATENATE("B",$A$2+5," - ",Zdroj!$AY$15))</f>
        <v/>
      </c>
      <c r="D3685" s="65" t="str">
        <f ca="1">IF(C3685="","",CONCATENATE(OFFSET(Zdroj!AY$16,A3674-1,0)))</f>
        <v/>
      </c>
      <c r="E3685" s="34" t="str">
        <f ca="1">IF(C3685="","",OFFSET(Zdroj!AZ$16,A3674-1,0))</f>
        <v/>
      </c>
      <c r="F3685" s="157"/>
      <c r="G3685" s="158"/>
    </row>
    <row r="3686" spans="1:7" x14ac:dyDescent="0.25">
      <c r="B3686" s="159"/>
      <c r="C3686" s="67" t="str">
        <f ca="1">IF(OFFSET(Zdroj!BA$16,A3674-1,0)=0,"",CONCATENATE("B",$A$2+6," - ",Zdroj!$BA$15))</f>
        <v/>
      </c>
      <c r="D3686" s="65" t="str">
        <f ca="1">IF(C3686="","",CONCATENATE(OFFSET(Zdroj!BA$16,A3674-1,0)))</f>
        <v/>
      </c>
      <c r="E3686" s="34" t="str">
        <f ca="1">IF(C3686="","",OFFSET(Zdroj!BB$16,A3674-1,0))</f>
        <v/>
      </c>
      <c r="F3686" s="157"/>
      <c r="G3686" s="158"/>
    </row>
    <row r="3687" spans="1:7" x14ac:dyDescent="0.25">
      <c r="B3687" s="159"/>
      <c r="C3687" s="67" t="str">
        <f ca="1">IF(OFFSET(Zdroj!BC$16,A3674-1,0)=0,"",CONCATENATE("B",$A$2+7," - ",Zdroj!$BC$15))</f>
        <v/>
      </c>
      <c r="D3687" s="65" t="str">
        <f ca="1">IF(C3687="","",CONCATENATE(OFFSET(Zdroj!BC$16,A3674-1,0)))</f>
        <v/>
      </c>
      <c r="E3687" s="34" t="str">
        <f ca="1">IF(C3687="","",OFFSET(Zdroj!BD$16,A3674-1,0))</f>
        <v/>
      </c>
      <c r="F3687" s="157"/>
      <c r="G3687" s="158"/>
    </row>
    <row r="3688" spans="1:7" x14ac:dyDescent="0.25">
      <c r="B3688" s="159"/>
      <c r="C3688" s="67" t="str">
        <f ca="1">IF(OFFSET(Zdroj!BE$16,A3674-1,0)=0,"",CONCATENATE("B",$A$2+8," - ",Zdroj!$BE$15))</f>
        <v/>
      </c>
      <c r="D3688" s="65" t="str">
        <f ca="1">IF(C3688="","",CONCATENATE(OFFSET(Zdroj!BE$16,A3674-1,0)))</f>
        <v/>
      </c>
      <c r="E3688" s="34" t="str">
        <f ca="1">IF(C3688="","",OFFSET(Zdroj!BF$16,A3674-1,0))</f>
        <v/>
      </c>
      <c r="F3688" s="157"/>
      <c r="G3688" s="158"/>
    </row>
    <row r="3689" spans="1:7" x14ac:dyDescent="0.25">
      <c r="B3689" s="159"/>
      <c r="C3689" s="67" t="str">
        <f ca="1">IF(OFFSET(Zdroj!BG$16,A3674-1,0)=0,"",CONCATENATE("C",$A$2," - ",Zdroj!$BG$15))</f>
        <v/>
      </c>
      <c r="D3689" s="65" t="str">
        <f ca="1">IF(C3689="","",CONCATENATE(OFFSET(Zdroj!BG$16,A3674-1,0)))</f>
        <v/>
      </c>
      <c r="E3689" s="34" t="str">
        <f ca="1">IF(C3689="","",OFFSET(Zdroj!BH$16,A3674-1,0))</f>
        <v/>
      </c>
      <c r="F3689" s="157" t="str">
        <f t="shared" ref="F3689" ca="1" si="859">IF(SUM(E3689:E3690)=0,"",SUM(E3689:E3690))</f>
        <v/>
      </c>
      <c r="G3689" s="158"/>
    </row>
    <row r="3690" spans="1:7" x14ac:dyDescent="0.25">
      <c r="B3690" s="159"/>
      <c r="C3690" s="67" t="str">
        <f ca="1">IF(OFFSET(Zdroj!BI$16,A3674-1,0)=0,"",CONCATENATE("C",$A$2+1," - ",Zdroj!$BI$15))</f>
        <v/>
      </c>
      <c r="D3690" s="65" t="str">
        <f ca="1">IF(C3690="","",CONCATENATE(OFFSET(Zdroj!BI$16,A3674-1,0)))</f>
        <v/>
      </c>
      <c r="E3690" s="34" t="str">
        <f ca="1">IF(C3690="","",OFFSET(Zdroj!BJ$16,A3674-1,0))</f>
        <v/>
      </c>
      <c r="F3690" s="157"/>
      <c r="G3690" s="158"/>
    </row>
    <row r="3691" spans="1:7" x14ac:dyDescent="0.25">
      <c r="A3691">
        <f>SUM((ROW()+15)/17)</f>
        <v>218</v>
      </c>
      <c r="B3691" s="159" t="str">
        <f ca="1">IF(OFFSET(Zdroj!$B$16,A3691-1,0)&gt;0,CONCATENATE(A3691,"
","___ ","
",OFFSET(Zdroj!$B$16,A3691-1,0)),"")</f>
        <v/>
      </c>
      <c r="C3691" s="67" t="str">
        <f ca="1">IF(OFFSET(Zdroj!AI$16,A3691-1,0)=0,"",CONCATENATE("A",$A$2," - ",Zdroj!$AI$15))</f>
        <v/>
      </c>
      <c r="D3691" s="65" t="str">
        <f ca="1">IF(C3691="","",CONCATENATE(OFFSET(Zdroj!AI$16,A3691-1,0)," - ",OFFSET(Zdroj!BK$16,A3691-1,0)))</f>
        <v/>
      </c>
      <c r="E3691" s="34" t="str">
        <f ca="1">IF(C3691="","",OFFSET(Zdroj!BL$16,A3691-1,0))</f>
        <v/>
      </c>
      <c r="F3691" s="157" t="str">
        <f t="shared" ref="F3691" ca="1" si="860">IF(SUM(E3691:E3696)=0,"",SUM(E3691:E3696))</f>
        <v/>
      </c>
      <c r="G3691" s="158" t="str">
        <f t="shared" ref="G3691" ca="1" si="861">IF(SUM(E3691:E3707)=0,"",SUM(E3691:E3707))</f>
        <v/>
      </c>
    </row>
    <row r="3692" spans="1:7" x14ac:dyDescent="0.25">
      <c r="B3692" s="159"/>
      <c r="C3692" s="67" t="str">
        <f ca="1">IF(OFFSET(Zdroj!AJ$16,A3691-1,0)=0,"",CONCATENATE("A",$A$2+1," - ",Zdroj!$AJ$15))</f>
        <v/>
      </c>
      <c r="D3692" s="65" t="str">
        <f ca="1">IF(C3692="","",CONCATENATE(OFFSET(Zdroj!AJ$16,A3691-1,0)," - ",OFFSET(Zdroj!BM$16,A3691-1,0)))</f>
        <v/>
      </c>
      <c r="E3692" s="34" t="str">
        <f ca="1">IF(C3692="","",OFFSET(Zdroj!BN$16,A3691-1,0))</f>
        <v/>
      </c>
      <c r="F3692" s="157"/>
      <c r="G3692" s="158"/>
    </row>
    <row r="3693" spans="1:7" x14ac:dyDescent="0.25">
      <c r="B3693" s="159"/>
      <c r="C3693" s="67" t="str">
        <f ca="1">IF(OFFSET(Zdroj!AK$16,A3691-1,0)=0,"",CONCATENATE("A",$A$2+2," - ",Zdroj!$AK$15))</f>
        <v/>
      </c>
      <c r="D3693" s="65" t="str">
        <f ca="1">IF(C3693="","",CONCATENATE(OFFSET(Zdroj!AK$16,A3691-1,0)," - ",OFFSET(Zdroj!BO$16,A3691-1,0)))</f>
        <v/>
      </c>
      <c r="E3693" s="34" t="str">
        <f ca="1">IF(C3693="","",OFFSET(Zdroj!BP$16,A3691-1,0))</f>
        <v/>
      </c>
      <c r="F3693" s="157"/>
      <c r="G3693" s="158"/>
    </row>
    <row r="3694" spans="1:7" x14ac:dyDescent="0.25">
      <c r="B3694" s="159"/>
      <c r="C3694" s="67" t="str">
        <f ca="1">IF(OFFSET(Zdroj!AL$16,A3691-1,0)=0,"",CONCATENATE("A",$A$2+3," - ",Zdroj!$AL$15))</f>
        <v/>
      </c>
      <c r="D3694" s="65" t="str">
        <f ca="1">IF(C3694="","",CONCATENATE(OFFSET(Zdroj!AL$16,A3691-1,0)," - ",OFFSET(Zdroj!BQ$16,A3691-1,0)))</f>
        <v/>
      </c>
      <c r="E3694" s="34" t="str">
        <f ca="1">IF(C3694="","",OFFSET(Zdroj!BR$16,A3691-1,0))</f>
        <v/>
      </c>
      <c r="F3694" s="157"/>
      <c r="G3694" s="158"/>
    </row>
    <row r="3695" spans="1:7" x14ac:dyDescent="0.25">
      <c r="B3695" s="159"/>
      <c r="C3695" s="67" t="str">
        <f ca="1">IF(OFFSET(Zdroj!AM$16,A3691-1,0)=0,"",CONCATENATE("A",$A$2+4," - ",Zdroj!$AM$15))</f>
        <v/>
      </c>
      <c r="D3695" s="65" t="str">
        <f ca="1">IF(C3695="","",CONCATENATE(OFFSET(Zdroj!AM$16,A3691-1,0)," - ",OFFSET(Zdroj!BS$16,A3691-1,0)))</f>
        <v/>
      </c>
      <c r="E3695" s="34" t="str">
        <f ca="1">IF(C3695="","",OFFSET(Zdroj!BT$16,A3691-1,0))</f>
        <v/>
      </c>
      <c r="F3695" s="157"/>
      <c r="G3695" s="158"/>
    </row>
    <row r="3696" spans="1:7" x14ac:dyDescent="0.25">
      <c r="B3696" s="159"/>
      <c r="C3696" s="67" t="str">
        <f ca="1">IF(OFFSET(Zdroj!AN$16,A3691-1,0)=0,"",CONCATENATE("A",$A$2+5," - ",Zdroj!$AN$15))</f>
        <v/>
      </c>
      <c r="D3696" s="65" t="str">
        <f ca="1">IF(C3696="","",CONCATENATE(OFFSET(Zdroj!AN$16,A3691-1,0)," - ",OFFSET(Zdroj!BU$16,A3691-1,0)))</f>
        <v/>
      </c>
      <c r="E3696" s="34" t="str">
        <f ca="1">IF(C3696="","",OFFSET(Zdroj!BV$16,A3691-1,0))</f>
        <v/>
      </c>
      <c r="F3696" s="157"/>
      <c r="G3696" s="158"/>
    </row>
    <row r="3697" spans="1:7" x14ac:dyDescent="0.25">
      <c r="B3697" s="159"/>
      <c r="C3697" s="67" t="str">
        <f ca="1">IF(OFFSET(Zdroj!AO$16,A3691-1,0)=0,"",CONCATENATE("B",$A$2," - ",Zdroj!$AO$15))</f>
        <v/>
      </c>
      <c r="D3697" s="65" t="str">
        <f ca="1">IF(C3697="","",CONCATENATE(OFFSET(Zdroj!AO$16,A3691-1,0)))</f>
        <v/>
      </c>
      <c r="E3697" s="34" t="str">
        <f ca="1">IF(C3697="","",OFFSET(Zdroj!AP$16,A3691-1,0))</f>
        <v/>
      </c>
      <c r="F3697" s="157" t="str">
        <f t="shared" ref="F3697" ca="1" si="862">IF(SUM(E3697:E3705)=0,"",SUM(E3697:E3705))</f>
        <v/>
      </c>
      <c r="G3697" s="158"/>
    </row>
    <row r="3698" spans="1:7" x14ac:dyDescent="0.25">
      <c r="B3698" s="159"/>
      <c r="C3698" s="67" t="str">
        <f ca="1">IF(OFFSET(Zdroj!AQ$16,A3691-1,0)=0,"",CONCATENATE("B",$A$2+1," - ",Zdroj!$AQ$15))</f>
        <v/>
      </c>
      <c r="D3698" s="65" t="str">
        <f ca="1">IF(C3698="","",CONCATENATE(OFFSET(Zdroj!AQ$16,A3691-1,0)))</f>
        <v/>
      </c>
      <c r="E3698" s="34" t="str">
        <f ca="1">IF(C3698="","",OFFSET(Zdroj!AR$16,A3691-1,0))</f>
        <v/>
      </c>
      <c r="F3698" s="157"/>
      <c r="G3698" s="158"/>
    </row>
    <row r="3699" spans="1:7" x14ac:dyDescent="0.25">
      <c r="B3699" s="159"/>
      <c r="C3699" s="67" t="str">
        <f ca="1">IF(OFFSET(Zdroj!AS$16,A3691-1,0)=0,"",CONCATENATE("B",$A$2+2," - ",Zdroj!$AS$15))</f>
        <v/>
      </c>
      <c r="D3699" s="65" t="str">
        <f ca="1">IF(C3699="","",CONCATENATE(OFFSET(Zdroj!AS$16,A3691-1,0)))</f>
        <v/>
      </c>
      <c r="E3699" s="34" t="str">
        <f ca="1">IF(C3699="","",OFFSET(Zdroj!AT$16,A3691-1,0))</f>
        <v/>
      </c>
      <c r="F3699" s="157"/>
      <c r="G3699" s="158"/>
    </row>
    <row r="3700" spans="1:7" x14ac:dyDescent="0.25">
      <c r="B3700" s="159"/>
      <c r="C3700" s="67" t="str">
        <f ca="1">IF(OFFSET(Zdroj!AU$16,A3691-1,0)=0,"",CONCATENATE("B",$A$2+3," - ",Zdroj!$AU$15))</f>
        <v/>
      </c>
      <c r="D3700" s="65" t="str">
        <f ca="1">IF(C3700="","",CONCATENATE(OFFSET(Zdroj!AU$16,A3691-1,0)))</f>
        <v/>
      </c>
      <c r="E3700" s="34" t="str">
        <f ca="1">IF(C3700="","",OFFSET(Zdroj!AV$16,A3691-1,0))</f>
        <v/>
      </c>
      <c r="F3700" s="157"/>
      <c r="G3700" s="158"/>
    </row>
    <row r="3701" spans="1:7" x14ac:dyDescent="0.25">
      <c r="B3701" s="159"/>
      <c r="C3701" s="67" t="str">
        <f ca="1">IF(OFFSET(Zdroj!AW$16,A3691-1,0)=0,"",CONCATENATE("B",$A$2+4," - ",Zdroj!$AW$15))</f>
        <v/>
      </c>
      <c r="D3701" s="65" t="str">
        <f ca="1">IF(C3701="","",CONCATENATE(OFFSET(Zdroj!AW$16,A3691-1,0)))</f>
        <v/>
      </c>
      <c r="E3701" s="34" t="str">
        <f ca="1">IF(C3701="","",OFFSET(Zdroj!AX$16,A3691-1,0))</f>
        <v/>
      </c>
      <c r="F3701" s="157"/>
      <c r="G3701" s="158"/>
    </row>
    <row r="3702" spans="1:7" x14ac:dyDescent="0.25">
      <c r="B3702" s="159"/>
      <c r="C3702" s="67" t="str">
        <f ca="1">IF(OFFSET(Zdroj!AY$16,A3691-1,0)=0,"",CONCATENATE("B",$A$2+5," - ",Zdroj!$AY$15))</f>
        <v/>
      </c>
      <c r="D3702" s="65" t="str">
        <f ca="1">IF(C3702="","",CONCATENATE(OFFSET(Zdroj!AY$16,A3691-1,0)))</f>
        <v/>
      </c>
      <c r="E3702" s="34" t="str">
        <f ca="1">IF(C3702="","",OFFSET(Zdroj!AZ$16,A3691-1,0))</f>
        <v/>
      </c>
      <c r="F3702" s="157"/>
      <c r="G3702" s="158"/>
    </row>
    <row r="3703" spans="1:7" x14ac:dyDescent="0.25">
      <c r="B3703" s="159"/>
      <c r="C3703" s="67" t="str">
        <f ca="1">IF(OFFSET(Zdroj!BA$16,A3691-1,0)=0,"",CONCATENATE("B",$A$2+6," - ",Zdroj!$BA$15))</f>
        <v/>
      </c>
      <c r="D3703" s="65" t="str">
        <f ca="1">IF(C3703="","",CONCATENATE(OFFSET(Zdroj!BA$16,A3691-1,0)))</f>
        <v/>
      </c>
      <c r="E3703" s="34" t="str">
        <f ca="1">IF(C3703="","",OFFSET(Zdroj!BB$16,A3691-1,0))</f>
        <v/>
      </c>
      <c r="F3703" s="157"/>
      <c r="G3703" s="158"/>
    </row>
    <row r="3704" spans="1:7" x14ac:dyDescent="0.25">
      <c r="B3704" s="159"/>
      <c r="C3704" s="67" t="str">
        <f ca="1">IF(OFFSET(Zdroj!BC$16,A3691-1,0)=0,"",CONCATENATE("B",$A$2+7," - ",Zdroj!$BC$15))</f>
        <v/>
      </c>
      <c r="D3704" s="65" t="str">
        <f ca="1">IF(C3704="","",CONCATENATE(OFFSET(Zdroj!BC$16,A3691-1,0)))</f>
        <v/>
      </c>
      <c r="E3704" s="34" t="str">
        <f ca="1">IF(C3704="","",OFFSET(Zdroj!BD$16,A3691-1,0))</f>
        <v/>
      </c>
      <c r="F3704" s="157"/>
      <c r="G3704" s="158"/>
    </row>
    <row r="3705" spans="1:7" x14ac:dyDescent="0.25">
      <c r="B3705" s="159"/>
      <c r="C3705" s="67" t="str">
        <f ca="1">IF(OFFSET(Zdroj!BE$16,A3691-1,0)=0,"",CONCATENATE("B",$A$2+8," - ",Zdroj!$BE$15))</f>
        <v/>
      </c>
      <c r="D3705" s="65" t="str">
        <f ca="1">IF(C3705="","",CONCATENATE(OFFSET(Zdroj!BE$16,A3691-1,0)))</f>
        <v/>
      </c>
      <c r="E3705" s="34" t="str">
        <f ca="1">IF(C3705="","",OFFSET(Zdroj!BF$16,A3691-1,0))</f>
        <v/>
      </c>
      <c r="F3705" s="157"/>
      <c r="G3705" s="158"/>
    </row>
    <row r="3706" spans="1:7" x14ac:dyDescent="0.25">
      <c r="B3706" s="159"/>
      <c r="C3706" s="67" t="str">
        <f ca="1">IF(OFFSET(Zdroj!BG$16,A3691-1,0)=0,"",CONCATENATE("C",$A$2," - ",Zdroj!$BG$15))</f>
        <v/>
      </c>
      <c r="D3706" s="65" t="str">
        <f ca="1">IF(C3706="","",CONCATENATE(OFFSET(Zdroj!BG$16,A3691-1,0)))</f>
        <v/>
      </c>
      <c r="E3706" s="34" t="str">
        <f ca="1">IF(C3706="","",OFFSET(Zdroj!BH$16,A3691-1,0))</f>
        <v/>
      </c>
      <c r="F3706" s="157" t="str">
        <f t="shared" ref="F3706" ca="1" si="863">IF(SUM(E3706:E3707)=0,"",SUM(E3706:E3707))</f>
        <v/>
      </c>
      <c r="G3706" s="158"/>
    </row>
    <row r="3707" spans="1:7" x14ac:dyDescent="0.25">
      <c r="B3707" s="159"/>
      <c r="C3707" s="67" t="str">
        <f ca="1">IF(OFFSET(Zdroj!BI$16,A3691-1,0)=0,"",CONCATENATE("C",$A$2+1," - ",Zdroj!$BI$15))</f>
        <v/>
      </c>
      <c r="D3707" s="65" t="str">
        <f ca="1">IF(C3707="","",CONCATENATE(OFFSET(Zdroj!BI$16,A3691-1,0)))</f>
        <v/>
      </c>
      <c r="E3707" s="34" t="str">
        <f ca="1">IF(C3707="","",OFFSET(Zdroj!BJ$16,A3691-1,0))</f>
        <v/>
      </c>
      <c r="F3707" s="157"/>
      <c r="G3707" s="158"/>
    </row>
    <row r="3708" spans="1:7" x14ac:dyDescent="0.25">
      <c r="A3708">
        <f>SUM((ROW()+15)/17)</f>
        <v>219</v>
      </c>
      <c r="B3708" s="159" t="str">
        <f ca="1">IF(OFFSET(Zdroj!$B$16,A3708-1,0)&gt;0,CONCATENATE(A3708,"
","___ ","
",OFFSET(Zdroj!$B$16,A3708-1,0)),"")</f>
        <v/>
      </c>
      <c r="C3708" s="67" t="str">
        <f ca="1">IF(OFFSET(Zdroj!AI$16,A3708-1,0)=0,"",CONCATENATE("A",$A$2," - ",Zdroj!$AI$15))</f>
        <v/>
      </c>
      <c r="D3708" s="65" t="str">
        <f ca="1">IF(C3708="","",CONCATENATE(OFFSET(Zdroj!AI$16,A3708-1,0)," - ",OFFSET(Zdroj!BK$16,A3708-1,0)))</f>
        <v/>
      </c>
      <c r="E3708" s="34" t="str">
        <f ca="1">IF(C3708="","",OFFSET(Zdroj!BL$16,A3708-1,0))</f>
        <v/>
      </c>
      <c r="F3708" s="157" t="str">
        <f t="shared" ref="F3708" ca="1" si="864">IF(SUM(E3708:E3713)=0,"",SUM(E3708:E3713))</f>
        <v/>
      </c>
      <c r="G3708" s="158" t="str">
        <f t="shared" ref="G3708" ca="1" si="865">IF(SUM(E3708:E3724)=0,"",SUM(E3708:E3724))</f>
        <v/>
      </c>
    </row>
    <row r="3709" spans="1:7" x14ac:dyDescent="0.25">
      <c r="B3709" s="159"/>
      <c r="C3709" s="67" t="str">
        <f ca="1">IF(OFFSET(Zdroj!AJ$16,A3708-1,0)=0,"",CONCATENATE("A",$A$2+1," - ",Zdroj!$AJ$15))</f>
        <v/>
      </c>
      <c r="D3709" s="65" t="str">
        <f ca="1">IF(C3709="","",CONCATENATE(OFFSET(Zdroj!AJ$16,A3708-1,0)," - ",OFFSET(Zdroj!BM$16,A3708-1,0)))</f>
        <v/>
      </c>
      <c r="E3709" s="34" t="str">
        <f ca="1">IF(C3709="","",OFFSET(Zdroj!BN$16,A3708-1,0))</f>
        <v/>
      </c>
      <c r="F3709" s="157"/>
      <c r="G3709" s="158"/>
    </row>
    <row r="3710" spans="1:7" x14ac:dyDescent="0.25">
      <c r="B3710" s="159"/>
      <c r="C3710" s="67" t="str">
        <f ca="1">IF(OFFSET(Zdroj!AK$16,A3708-1,0)=0,"",CONCATENATE("A",$A$2+2," - ",Zdroj!$AK$15))</f>
        <v/>
      </c>
      <c r="D3710" s="65" t="str">
        <f ca="1">IF(C3710="","",CONCATENATE(OFFSET(Zdroj!AK$16,A3708-1,0)," - ",OFFSET(Zdroj!BO$16,A3708-1,0)))</f>
        <v/>
      </c>
      <c r="E3710" s="34" t="str">
        <f ca="1">IF(C3710="","",OFFSET(Zdroj!BP$16,A3708-1,0))</f>
        <v/>
      </c>
      <c r="F3710" s="157"/>
      <c r="G3710" s="158"/>
    </row>
    <row r="3711" spans="1:7" x14ac:dyDescent="0.25">
      <c r="B3711" s="159"/>
      <c r="C3711" s="67" t="str">
        <f ca="1">IF(OFFSET(Zdroj!AL$16,A3708-1,0)=0,"",CONCATENATE("A",$A$2+3," - ",Zdroj!$AL$15))</f>
        <v/>
      </c>
      <c r="D3711" s="65" t="str">
        <f ca="1">IF(C3711="","",CONCATENATE(OFFSET(Zdroj!AL$16,A3708-1,0)," - ",OFFSET(Zdroj!BQ$16,A3708-1,0)))</f>
        <v/>
      </c>
      <c r="E3711" s="34" t="str">
        <f ca="1">IF(C3711="","",OFFSET(Zdroj!BR$16,A3708-1,0))</f>
        <v/>
      </c>
      <c r="F3711" s="157"/>
      <c r="G3711" s="158"/>
    </row>
    <row r="3712" spans="1:7" x14ac:dyDescent="0.25">
      <c r="B3712" s="159"/>
      <c r="C3712" s="67" t="str">
        <f ca="1">IF(OFFSET(Zdroj!AM$16,A3708-1,0)=0,"",CONCATENATE("A",$A$2+4," - ",Zdroj!$AM$15))</f>
        <v/>
      </c>
      <c r="D3712" s="65" t="str">
        <f ca="1">IF(C3712="","",CONCATENATE(OFFSET(Zdroj!AM$16,A3708-1,0)," - ",OFFSET(Zdroj!BS$16,A3708-1,0)))</f>
        <v/>
      </c>
      <c r="E3712" s="34" t="str">
        <f ca="1">IF(C3712="","",OFFSET(Zdroj!BT$16,A3708-1,0))</f>
        <v/>
      </c>
      <c r="F3712" s="157"/>
      <c r="G3712" s="158"/>
    </row>
    <row r="3713" spans="1:7" x14ac:dyDescent="0.25">
      <c r="B3713" s="159"/>
      <c r="C3713" s="67" t="str">
        <f ca="1">IF(OFFSET(Zdroj!AN$16,A3708-1,0)=0,"",CONCATENATE("A",$A$2+5," - ",Zdroj!$AN$15))</f>
        <v/>
      </c>
      <c r="D3713" s="65" t="str">
        <f ca="1">IF(C3713="","",CONCATENATE(OFFSET(Zdroj!AN$16,A3708-1,0)," - ",OFFSET(Zdroj!BU$16,A3708-1,0)))</f>
        <v/>
      </c>
      <c r="E3713" s="34" t="str">
        <f ca="1">IF(C3713="","",OFFSET(Zdroj!BV$16,A3708-1,0))</f>
        <v/>
      </c>
      <c r="F3713" s="157"/>
      <c r="G3713" s="158"/>
    </row>
    <row r="3714" spans="1:7" x14ac:dyDescent="0.25">
      <c r="B3714" s="159"/>
      <c r="C3714" s="67" t="str">
        <f ca="1">IF(OFFSET(Zdroj!AO$16,A3708-1,0)=0,"",CONCATENATE("B",$A$2," - ",Zdroj!$AO$15))</f>
        <v/>
      </c>
      <c r="D3714" s="65" t="str">
        <f ca="1">IF(C3714="","",CONCATENATE(OFFSET(Zdroj!AO$16,A3708-1,0)))</f>
        <v/>
      </c>
      <c r="E3714" s="34" t="str">
        <f ca="1">IF(C3714="","",OFFSET(Zdroj!AP$16,A3708-1,0))</f>
        <v/>
      </c>
      <c r="F3714" s="157" t="str">
        <f t="shared" ref="F3714" ca="1" si="866">IF(SUM(E3714:E3722)=0,"",SUM(E3714:E3722))</f>
        <v/>
      </c>
      <c r="G3714" s="158"/>
    </row>
    <row r="3715" spans="1:7" x14ac:dyDescent="0.25">
      <c r="B3715" s="159"/>
      <c r="C3715" s="67" t="str">
        <f ca="1">IF(OFFSET(Zdroj!AQ$16,A3708-1,0)=0,"",CONCATENATE("B",$A$2+1," - ",Zdroj!$AQ$15))</f>
        <v/>
      </c>
      <c r="D3715" s="65" t="str">
        <f ca="1">IF(C3715="","",CONCATENATE(OFFSET(Zdroj!AQ$16,A3708-1,0)))</f>
        <v/>
      </c>
      <c r="E3715" s="34" t="str">
        <f ca="1">IF(C3715="","",OFFSET(Zdroj!AR$16,A3708-1,0))</f>
        <v/>
      </c>
      <c r="F3715" s="157"/>
      <c r="G3715" s="158"/>
    </row>
    <row r="3716" spans="1:7" x14ac:dyDescent="0.25">
      <c r="B3716" s="159"/>
      <c r="C3716" s="67" t="str">
        <f ca="1">IF(OFFSET(Zdroj!AS$16,A3708-1,0)=0,"",CONCATENATE("B",$A$2+2," - ",Zdroj!$AS$15))</f>
        <v/>
      </c>
      <c r="D3716" s="65" t="str">
        <f ca="1">IF(C3716="","",CONCATENATE(OFFSET(Zdroj!AS$16,A3708-1,0)))</f>
        <v/>
      </c>
      <c r="E3716" s="34" t="str">
        <f ca="1">IF(C3716="","",OFFSET(Zdroj!AT$16,A3708-1,0))</f>
        <v/>
      </c>
      <c r="F3716" s="157"/>
      <c r="G3716" s="158"/>
    </row>
    <row r="3717" spans="1:7" x14ac:dyDescent="0.25">
      <c r="B3717" s="159"/>
      <c r="C3717" s="67" t="str">
        <f ca="1">IF(OFFSET(Zdroj!AU$16,A3708-1,0)=0,"",CONCATENATE("B",$A$2+3," - ",Zdroj!$AU$15))</f>
        <v/>
      </c>
      <c r="D3717" s="65" t="str">
        <f ca="1">IF(C3717="","",CONCATENATE(OFFSET(Zdroj!AU$16,A3708-1,0)))</f>
        <v/>
      </c>
      <c r="E3717" s="34" t="str">
        <f ca="1">IF(C3717="","",OFFSET(Zdroj!AV$16,A3708-1,0))</f>
        <v/>
      </c>
      <c r="F3717" s="157"/>
      <c r="G3717" s="158"/>
    </row>
    <row r="3718" spans="1:7" x14ac:dyDescent="0.25">
      <c r="B3718" s="159"/>
      <c r="C3718" s="67" t="str">
        <f ca="1">IF(OFFSET(Zdroj!AW$16,A3708-1,0)=0,"",CONCATENATE("B",$A$2+4," - ",Zdroj!$AW$15))</f>
        <v/>
      </c>
      <c r="D3718" s="65" t="str">
        <f ca="1">IF(C3718="","",CONCATENATE(OFFSET(Zdroj!AW$16,A3708-1,0)))</f>
        <v/>
      </c>
      <c r="E3718" s="34" t="str">
        <f ca="1">IF(C3718="","",OFFSET(Zdroj!AX$16,A3708-1,0))</f>
        <v/>
      </c>
      <c r="F3718" s="157"/>
      <c r="G3718" s="158"/>
    </row>
    <row r="3719" spans="1:7" x14ac:dyDescent="0.25">
      <c r="B3719" s="159"/>
      <c r="C3719" s="67" t="str">
        <f ca="1">IF(OFFSET(Zdroj!AY$16,A3708-1,0)=0,"",CONCATENATE("B",$A$2+5," - ",Zdroj!$AY$15))</f>
        <v/>
      </c>
      <c r="D3719" s="65" t="str">
        <f ca="1">IF(C3719="","",CONCATENATE(OFFSET(Zdroj!AY$16,A3708-1,0)))</f>
        <v/>
      </c>
      <c r="E3719" s="34" t="str">
        <f ca="1">IF(C3719="","",OFFSET(Zdroj!AZ$16,A3708-1,0))</f>
        <v/>
      </c>
      <c r="F3719" s="157"/>
      <c r="G3719" s="158"/>
    </row>
    <row r="3720" spans="1:7" x14ac:dyDescent="0.25">
      <c r="B3720" s="159"/>
      <c r="C3720" s="67" t="str">
        <f ca="1">IF(OFFSET(Zdroj!BA$16,A3708-1,0)=0,"",CONCATENATE("B",$A$2+6," - ",Zdroj!$BA$15))</f>
        <v/>
      </c>
      <c r="D3720" s="65" t="str">
        <f ca="1">IF(C3720="","",CONCATENATE(OFFSET(Zdroj!BA$16,A3708-1,0)))</f>
        <v/>
      </c>
      <c r="E3720" s="34" t="str">
        <f ca="1">IF(C3720="","",OFFSET(Zdroj!BB$16,A3708-1,0))</f>
        <v/>
      </c>
      <c r="F3720" s="157"/>
      <c r="G3720" s="158"/>
    </row>
    <row r="3721" spans="1:7" x14ac:dyDescent="0.25">
      <c r="B3721" s="159"/>
      <c r="C3721" s="67" t="str">
        <f ca="1">IF(OFFSET(Zdroj!BC$16,A3708-1,0)=0,"",CONCATENATE("B",$A$2+7," - ",Zdroj!$BC$15))</f>
        <v/>
      </c>
      <c r="D3721" s="65" t="str">
        <f ca="1">IF(C3721="","",CONCATENATE(OFFSET(Zdroj!BC$16,A3708-1,0)))</f>
        <v/>
      </c>
      <c r="E3721" s="34" t="str">
        <f ca="1">IF(C3721="","",OFFSET(Zdroj!BD$16,A3708-1,0))</f>
        <v/>
      </c>
      <c r="F3721" s="157"/>
      <c r="G3721" s="158"/>
    </row>
    <row r="3722" spans="1:7" x14ac:dyDescent="0.25">
      <c r="B3722" s="159"/>
      <c r="C3722" s="67" t="str">
        <f ca="1">IF(OFFSET(Zdroj!BE$16,A3708-1,0)=0,"",CONCATENATE("B",$A$2+8," - ",Zdroj!$BE$15))</f>
        <v/>
      </c>
      <c r="D3722" s="65" t="str">
        <f ca="1">IF(C3722="","",CONCATENATE(OFFSET(Zdroj!BE$16,A3708-1,0)))</f>
        <v/>
      </c>
      <c r="E3722" s="34" t="str">
        <f ca="1">IF(C3722="","",OFFSET(Zdroj!BF$16,A3708-1,0))</f>
        <v/>
      </c>
      <c r="F3722" s="157"/>
      <c r="G3722" s="158"/>
    </row>
    <row r="3723" spans="1:7" x14ac:dyDescent="0.25">
      <c r="B3723" s="159"/>
      <c r="C3723" s="67" t="str">
        <f ca="1">IF(OFFSET(Zdroj!BG$16,A3708-1,0)=0,"",CONCATENATE("C",$A$2," - ",Zdroj!$BG$15))</f>
        <v/>
      </c>
      <c r="D3723" s="65" t="str">
        <f ca="1">IF(C3723="","",CONCATENATE(OFFSET(Zdroj!BG$16,A3708-1,0)))</f>
        <v/>
      </c>
      <c r="E3723" s="34" t="str">
        <f ca="1">IF(C3723="","",OFFSET(Zdroj!BH$16,A3708-1,0))</f>
        <v/>
      </c>
      <c r="F3723" s="157" t="str">
        <f t="shared" ref="F3723" ca="1" si="867">IF(SUM(E3723:E3724)=0,"",SUM(E3723:E3724))</f>
        <v/>
      </c>
      <c r="G3723" s="158"/>
    </row>
    <row r="3724" spans="1:7" x14ac:dyDescent="0.25">
      <c r="B3724" s="159"/>
      <c r="C3724" s="67" t="str">
        <f ca="1">IF(OFFSET(Zdroj!BI$16,A3708-1,0)=0,"",CONCATENATE("C",$A$2+1," - ",Zdroj!$BI$15))</f>
        <v/>
      </c>
      <c r="D3724" s="65" t="str">
        <f ca="1">IF(C3724="","",CONCATENATE(OFFSET(Zdroj!BI$16,A3708-1,0)))</f>
        <v/>
      </c>
      <c r="E3724" s="34" t="str">
        <f ca="1">IF(C3724="","",OFFSET(Zdroj!BJ$16,A3708-1,0))</f>
        <v/>
      </c>
      <c r="F3724" s="157"/>
      <c r="G3724" s="158"/>
    </row>
    <row r="3725" spans="1:7" x14ac:dyDescent="0.25">
      <c r="A3725">
        <f>SUM((ROW()+15)/17)</f>
        <v>220</v>
      </c>
      <c r="B3725" s="159" t="str">
        <f ca="1">IF(OFFSET(Zdroj!$B$16,A3725-1,0)&gt;0,CONCATENATE(A3725,"
","___ ","
",OFFSET(Zdroj!$B$16,A3725-1,0)),"")</f>
        <v/>
      </c>
      <c r="C3725" s="67" t="str">
        <f ca="1">IF(OFFSET(Zdroj!AI$16,A3725-1,0)=0,"",CONCATENATE("A",$A$2," - ",Zdroj!$AI$15))</f>
        <v/>
      </c>
      <c r="D3725" s="65" t="str">
        <f ca="1">IF(C3725="","",CONCATENATE(OFFSET(Zdroj!AI$16,A3725-1,0)," - ",OFFSET(Zdroj!BK$16,A3725-1,0)))</f>
        <v/>
      </c>
      <c r="E3725" s="34" t="str">
        <f ca="1">IF(C3725="","",OFFSET(Zdroj!BL$16,A3725-1,0))</f>
        <v/>
      </c>
      <c r="F3725" s="157" t="str">
        <f t="shared" ref="F3725" ca="1" si="868">IF(SUM(E3725:E3730)=0,"",SUM(E3725:E3730))</f>
        <v/>
      </c>
      <c r="G3725" s="158" t="str">
        <f t="shared" ref="G3725" ca="1" si="869">IF(SUM(E3725:E3741)=0,"",SUM(E3725:E3741))</f>
        <v/>
      </c>
    </row>
    <row r="3726" spans="1:7" x14ac:dyDescent="0.25">
      <c r="B3726" s="159"/>
      <c r="C3726" s="67" t="str">
        <f ca="1">IF(OFFSET(Zdroj!AJ$16,A3725-1,0)=0,"",CONCATENATE("A",$A$2+1," - ",Zdroj!$AJ$15))</f>
        <v/>
      </c>
      <c r="D3726" s="65" t="str">
        <f ca="1">IF(C3726="","",CONCATENATE(OFFSET(Zdroj!AJ$16,A3725-1,0)," - ",OFFSET(Zdroj!BM$16,A3725-1,0)))</f>
        <v/>
      </c>
      <c r="E3726" s="34" t="str">
        <f ca="1">IF(C3726="","",OFFSET(Zdroj!BN$16,A3725-1,0))</f>
        <v/>
      </c>
      <c r="F3726" s="157"/>
      <c r="G3726" s="158"/>
    </row>
    <row r="3727" spans="1:7" x14ac:dyDescent="0.25">
      <c r="B3727" s="159"/>
      <c r="C3727" s="67" t="str">
        <f ca="1">IF(OFFSET(Zdroj!AK$16,A3725-1,0)=0,"",CONCATENATE("A",$A$2+2," - ",Zdroj!$AK$15))</f>
        <v/>
      </c>
      <c r="D3727" s="65" t="str">
        <f ca="1">IF(C3727="","",CONCATENATE(OFFSET(Zdroj!AK$16,A3725-1,0)," - ",OFFSET(Zdroj!BO$16,A3725-1,0)))</f>
        <v/>
      </c>
      <c r="E3727" s="34" t="str">
        <f ca="1">IF(C3727="","",OFFSET(Zdroj!BP$16,A3725-1,0))</f>
        <v/>
      </c>
      <c r="F3727" s="157"/>
      <c r="G3727" s="158"/>
    </row>
    <row r="3728" spans="1:7" x14ac:dyDescent="0.25">
      <c r="B3728" s="159"/>
      <c r="C3728" s="67" t="str">
        <f ca="1">IF(OFFSET(Zdroj!AL$16,A3725-1,0)=0,"",CONCATENATE("A",$A$2+3," - ",Zdroj!$AL$15))</f>
        <v/>
      </c>
      <c r="D3728" s="65" t="str">
        <f ca="1">IF(C3728="","",CONCATENATE(OFFSET(Zdroj!AL$16,A3725-1,0)," - ",OFFSET(Zdroj!BQ$16,A3725-1,0)))</f>
        <v/>
      </c>
      <c r="E3728" s="34" t="str">
        <f ca="1">IF(C3728="","",OFFSET(Zdroj!BR$16,A3725-1,0))</f>
        <v/>
      </c>
      <c r="F3728" s="157"/>
      <c r="G3728" s="158"/>
    </row>
    <row r="3729" spans="1:7" x14ac:dyDescent="0.25">
      <c r="B3729" s="159"/>
      <c r="C3729" s="67" t="str">
        <f ca="1">IF(OFFSET(Zdroj!AM$16,A3725-1,0)=0,"",CONCATENATE("A",$A$2+4," - ",Zdroj!$AM$15))</f>
        <v/>
      </c>
      <c r="D3729" s="65" t="str">
        <f ca="1">IF(C3729="","",CONCATENATE(OFFSET(Zdroj!AM$16,A3725-1,0)," - ",OFFSET(Zdroj!BS$16,A3725-1,0)))</f>
        <v/>
      </c>
      <c r="E3729" s="34" t="str">
        <f ca="1">IF(C3729="","",OFFSET(Zdroj!BT$16,A3725-1,0))</f>
        <v/>
      </c>
      <c r="F3729" s="157"/>
      <c r="G3729" s="158"/>
    </row>
    <row r="3730" spans="1:7" x14ac:dyDescent="0.25">
      <c r="B3730" s="159"/>
      <c r="C3730" s="67" t="str">
        <f ca="1">IF(OFFSET(Zdroj!AN$16,A3725-1,0)=0,"",CONCATENATE("A",$A$2+5," - ",Zdroj!$AN$15))</f>
        <v/>
      </c>
      <c r="D3730" s="65" t="str">
        <f ca="1">IF(C3730="","",CONCATENATE(OFFSET(Zdroj!AN$16,A3725-1,0)," - ",OFFSET(Zdroj!BU$16,A3725-1,0)))</f>
        <v/>
      </c>
      <c r="E3730" s="34" t="str">
        <f ca="1">IF(C3730="","",OFFSET(Zdroj!BV$16,A3725-1,0))</f>
        <v/>
      </c>
      <c r="F3730" s="157"/>
      <c r="G3730" s="158"/>
    </row>
    <row r="3731" spans="1:7" x14ac:dyDescent="0.25">
      <c r="B3731" s="159"/>
      <c r="C3731" s="67" t="str">
        <f ca="1">IF(OFFSET(Zdroj!AO$16,A3725-1,0)=0,"",CONCATENATE("B",$A$2," - ",Zdroj!$AO$15))</f>
        <v/>
      </c>
      <c r="D3731" s="65" t="str">
        <f ca="1">IF(C3731="","",CONCATENATE(OFFSET(Zdroj!AO$16,A3725-1,0)))</f>
        <v/>
      </c>
      <c r="E3731" s="34" t="str">
        <f ca="1">IF(C3731="","",OFFSET(Zdroj!AP$16,A3725-1,0))</f>
        <v/>
      </c>
      <c r="F3731" s="157" t="str">
        <f t="shared" ref="F3731" ca="1" si="870">IF(SUM(E3731:E3739)=0,"",SUM(E3731:E3739))</f>
        <v/>
      </c>
      <c r="G3731" s="158"/>
    </row>
    <row r="3732" spans="1:7" x14ac:dyDescent="0.25">
      <c r="B3732" s="159"/>
      <c r="C3732" s="67" t="str">
        <f ca="1">IF(OFFSET(Zdroj!AQ$16,A3725-1,0)=0,"",CONCATENATE("B",$A$2+1," - ",Zdroj!$AQ$15))</f>
        <v/>
      </c>
      <c r="D3732" s="65" t="str">
        <f ca="1">IF(C3732="","",CONCATENATE(OFFSET(Zdroj!AQ$16,A3725-1,0)))</f>
        <v/>
      </c>
      <c r="E3732" s="34" t="str">
        <f ca="1">IF(C3732="","",OFFSET(Zdroj!AR$16,A3725-1,0))</f>
        <v/>
      </c>
      <c r="F3732" s="157"/>
      <c r="G3732" s="158"/>
    </row>
    <row r="3733" spans="1:7" x14ac:dyDescent="0.25">
      <c r="B3733" s="159"/>
      <c r="C3733" s="67" t="str">
        <f ca="1">IF(OFFSET(Zdroj!AS$16,A3725-1,0)=0,"",CONCATENATE("B",$A$2+2," - ",Zdroj!$AS$15))</f>
        <v/>
      </c>
      <c r="D3733" s="65" t="str">
        <f ca="1">IF(C3733="","",CONCATENATE(OFFSET(Zdroj!AS$16,A3725-1,0)))</f>
        <v/>
      </c>
      <c r="E3733" s="34" t="str">
        <f ca="1">IF(C3733="","",OFFSET(Zdroj!AT$16,A3725-1,0))</f>
        <v/>
      </c>
      <c r="F3733" s="157"/>
      <c r="G3733" s="158"/>
    </row>
    <row r="3734" spans="1:7" x14ac:dyDescent="0.25">
      <c r="B3734" s="159"/>
      <c r="C3734" s="67" t="str">
        <f ca="1">IF(OFFSET(Zdroj!AU$16,A3725-1,0)=0,"",CONCATENATE("B",$A$2+3," - ",Zdroj!$AU$15))</f>
        <v/>
      </c>
      <c r="D3734" s="65" t="str">
        <f ca="1">IF(C3734="","",CONCATENATE(OFFSET(Zdroj!AU$16,A3725-1,0)))</f>
        <v/>
      </c>
      <c r="E3734" s="34" t="str">
        <f ca="1">IF(C3734="","",OFFSET(Zdroj!AV$16,A3725-1,0))</f>
        <v/>
      </c>
      <c r="F3734" s="157"/>
      <c r="G3734" s="158"/>
    </row>
    <row r="3735" spans="1:7" x14ac:dyDescent="0.25">
      <c r="B3735" s="159"/>
      <c r="C3735" s="67" t="str">
        <f ca="1">IF(OFFSET(Zdroj!AW$16,A3725-1,0)=0,"",CONCATENATE("B",$A$2+4," - ",Zdroj!$AW$15))</f>
        <v/>
      </c>
      <c r="D3735" s="65" t="str">
        <f ca="1">IF(C3735="","",CONCATENATE(OFFSET(Zdroj!AW$16,A3725-1,0)))</f>
        <v/>
      </c>
      <c r="E3735" s="34" t="str">
        <f ca="1">IF(C3735="","",OFFSET(Zdroj!AX$16,A3725-1,0))</f>
        <v/>
      </c>
      <c r="F3735" s="157"/>
      <c r="G3735" s="158"/>
    </row>
    <row r="3736" spans="1:7" x14ac:dyDescent="0.25">
      <c r="B3736" s="159"/>
      <c r="C3736" s="67" t="str">
        <f ca="1">IF(OFFSET(Zdroj!AY$16,A3725-1,0)=0,"",CONCATENATE("B",$A$2+5," - ",Zdroj!$AY$15))</f>
        <v/>
      </c>
      <c r="D3736" s="65" t="str">
        <f ca="1">IF(C3736="","",CONCATENATE(OFFSET(Zdroj!AY$16,A3725-1,0)))</f>
        <v/>
      </c>
      <c r="E3736" s="34" t="str">
        <f ca="1">IF(C3736="","",OFFSET(Zdroj!AZ$16,A3725-1,0))</f>
        <v/>
      </c>
      <c r="F3736" s="157"/>
      <c r="G3736" s="158"/>
    </row>
    <row r="3737" spans="1:7" x14ac:dyDescent="0.25">
      <c r="B3737" s="159"/>
      <c r="C3737" s="67" t="str">
        <f ca="1">IF(OFFSET(Zdroj!BA$16,A3725-1,0)=0,"",CONCATENATE("B",$A$2+6," - ",Zdroj!$BA$15))</f>
        <v/>
      </c>
      <c r="D3737" s="65" t="str">
        <f ca="1">IF(C3737="","",CONCATENATE(OFFSET(Zdroj!BA$16,A3725-1,0)))</f>
        <v/>
      </c>
      <c r="E3737" s="34" t="str">
        <f ca="1">IF(C3737="","",OFFSET(Zdroj!BB$16,A3725-1,0))</f>
        <v/>
      </c>
      <c r="F3737" s="157"/>
      <c r="G3737" s="158"/>
    </row>
    <row r="3738" spans="1:7" x14ac:dyDescent="0.25">
      <c r="B3738" s="159"/>
      <c r="C3738" s="67" t="str">
        <f ca="1">IF(OFFSET(Zdroj!BC$16,A3725-1,0)=0,"",CONCATENATE("B",$A$2+7," - ",Zdroj!$BC$15))</f>
        <v/>
      </c>
      <c r="D3738" s="65" t="str">
        <f ca="1">IF(C3738="","",CONCATENATE(OFFSET(Zdroj!BC$16,A3725-1,0)))</f>
        <v/>
      </c>
      <c r="E3738" s="34" t="str">
        <f ca="1">IF(C3738="","",OFFSET(Zdroj!BD$16,A3725-1,0))</f>
        <v/>
      </c>
      <c r="F3738" s="157"/>
      <c r="G3738" s="158"/>
    </row>
    <row r="3739" spans="1:7" x14ac:dyDescent="0.25">
      <c r="B3739" s="159"/>
      <c r="C3739" s="67" t="str">
        <f ca="1">IF(OFFSET(Zdroj!BE$16,A3725-1,0)=0,"",CONCATENATE("B",$A$2+8," - ",Zdroj!$BE$15))</f>
        <v/>
      </c>
      <c r="D3739" s="65" t="str">
        <f ca="1">IF(C3739="","",CONCATENATE(OFFSET(Zdroj!BE$16,A3725-1,0)))</f>
        <v/>
      </c>
      <c r="E3739" s="34" t="str">
        <f ca="1">IF(C3739="","",OFFSET(Zdroj!BF$16,A3725-1,0))</f>
        <v/>
      </c>
      <c r="F3739" s="157"/>
      <c r="G3739" s="158"/>
    </row>
    <row r="3740" spans="1:7" x14ac:dyDescent="0.25">
      <c r="B3740" s="159"/>
      <c r="C3740" s="67" t="str">
        <f ca="1">IF(OFFSET(Zdroj!BG$16,A3725-1,0)=0,"",CONCATENATE("C",$A$2," - ",Zdroj!$BG$15))</f>
        <v/>
      </c>
      <c r="D3740" s="65" t="str">
        <f ca="1">IF(C3740="","",CONCATENATE(OFFSET(Zdroj!BG$16,A3725-1,0)))</f>
        <v/>
      </c>
      <c r="E3740" s="34" t="str">
        <f ca="1">IF(C3740="","",OFFSET(Zdroj!BH$16,A3725-1,0))</f>
        <v/>
      </c>
      <c r="F3740" s="157" t="str">
        <f t="shared" ref="F3740" ca="1" si="871">IF(SUM(E3740:E3741)=0,"",SUM(E3740:E3741))</f>
        <v/>
      </c>
      <c r="G3740" s="158"/>
    </row>
    <row r="3741" spans="1:7" x14ac:dyDescent="0.25">
      <c r="B3741" s="159"/>
      <c r="C3741" s="67" t="str">
        <f ca="1">IF(OFFSET(Zdroj!BI$16,A3725-1,0)=0,"",CONCATENATE("C",$A$2+1," - ",Zdroj!$BI$15))</f>
        <v/>
      </c>
      <c r="D3741" s="65" t="str">
        <f ca="1">IF(C3741="","",CONCATENATE(OFFSET(Zdroj!BI$16,A3725-1,0)))</f>
        <v/>
      </c>
      <c r="E3741" s="34" t="str">
        <f ca="1">IF(C3741="","",OFFSET(Zdroj!BJ$16,A3725-1,0))</f>
        <v/>
      </c>
      <c r="F3741" s="157"/>
      <c r="G3741" s="158"/>
    </row>
    <row r="3742" spans="1:7" x14ac:dyDescent="0.25">
      <c r="A3742">
        <f>SUM((ROW()+15)/17)</f>
        <v>221</v>
      </c>
      <c r="B3742" s="159" t="str">
        <f ca="1">IF(OFFSET(Zdroj!$B$16,A3742-1,0)&gt;0,CONCATENATE(A3742,"
","___ ","
",OFFSET(Zdroj!$B$16,A3742-1,0)),"")</f>
        <v/>
      </c>
      <c r="C3742" s="67" t="str">
        <f ca="1">IF(OFFSET(Zdroj!AI$16,A3742-1,0)=0,"",CONCATENATE("A",$A$2," - ",Zdroj!$AI$15))</f>
        <v/>
      </c>
      <c r="D3742" s="65" t="str">
        <f ca="1">IF(C3742="","",CONCATENATE(OFFSET(Zdroj!AI$16,A3742-1,0)," - ",OFFSET(Zdroj!BK$16,A3742-1,0)))</f>
        <v/>
      </c>
      <c r="E3742" s="34" t="str">
        <f ca="1">IF(C3742="","",OFFSET(Zdroj!BL$16,A3742-1,0))</f>
        <v/>
      </c>
      <c r="F3742" s="157" t="str">
        <f t="shared" ref="F3742" ca="1" si="872">IF(SUM(E3742:E3747)=0,"",SUM(E3742:E3747))</f>
        <v/>
      </c>
      <c r="G3742" s="158" t="str">
        <f t="shared" ref="G3742" ca="1" si="873">IF(SUM(E3742:E3758)=0,"",SUM(E3742:E3758))</f>
        <v/>
      </c>
    </row>
    <row r="3743" spans="1:7" x14ac:dyDescent="0.25">
      <c r="B3743" s="159"/>
      <c r="C3743" s="67" t="str">
        <f ca="1">IF(OFFSET(Zdroj!AJ$16,A3742-1,0)=0,"",CONCATENATE("A",$A$2+1," - ",Zdroj!$AJ$15))</f>
        <v/>
      </c>
      <c r="D3743" s="65" t="str">
        <f ca="1">IF(C3743="","",CONCATENATE(OFFSET(Zdroj!AJ$16,A3742-1,0)," - ",OFFSET(Zdroj!BM$16,A3742-1,0)))</f>
        <v/>
      </c>
      <c r="E3743" s="34" t="str">
        <f ca="1">IF(C3743="","",OFFSET(Zdroj!BN$16,A3742-1,0))</f>
        <v/>
      </c>
      <c r="F3743" s="157"/>
      <c r="G3743" s="158"/>
    </row>
    <row r="3744" spans="1:7" x14ac:dyDescent="0.25">
      <c r="B3744" s="159"/>
      <c r="C3744" s="67" t="str">
        <f ca="1">IF(OFFSET(Zdroj!AK$16,A3742-1,0)=0,"",CONCATENATE("A",$A$2+2," - ",Zdroj!$AK$15))</f>
        <v/>
      </c>
      <c r="D3744" s="65" t="str">
        <f ca="1">IF(C3744="","",CONCATENATE(OFFSET(Zdroj!AK$16,A3742-1,0)," - ",OFFSET(Zdroj!BO$16,A3742-1,0)))</f>
        <v/>
      </c>
      <c r="E3744" s="34" t="str">
        <f ca="1">IF(C3744="","",OFFSET(Zdroj!BP$16,A3742-1,0))</f>
        <v/>
      </c>
      <c r="F3744" s="157"/>
      <c r="G3744" s="158"/>
    </row>
    <row r="3745" spans="1:7" x14ac:dyDescent="0.25">
      <c r="B3745" s="159"/>
      <c r="C3745" s="67" t="str">
        <f ca="1">IF(OFFSET(Zdroj!AL$16,A3742-1,0)=0,"",CONCATENATE("A",$A$2+3," - ",Zdroj!$AL$15))</f>
        <v/>
      </c>
      <c r="D3745" s="65" t="str">
        <f ca="1">IF(C3745="","",CONCATENATE(OFFSET(Zdroj!AL$16,A3742-1,0)," - ",OFFSET(Zdroj!BQ$16,A3742-1,0)))</f>
        <v/>
      </c>
      <c r="E3745" s="34" t="str">
        <f ca="1">IF(C3745="","",OFFSET(Zdroj!BR$16,A3742-1,0))</f>
        <v/>
      </c>
      <c r="F3745" s="157"/>
      <c r="G3745" s="158"/>
    </row>
    <row r="3746" spans="1:7" x14ac:dyDescent="0.25">
      <c r="B3746" s="159"/>
      <c r="C3746" s="67" t="str">
        <f ca="1">IF(OFFSET(Zdroj!AM$16,A3742-1,0)=0,"",CONCATENATE("A",$A$2+4," - ",Zdroj!$AM$15))</f>
        <v/>
      </c>
      <c r="D3746" s="65" t="str">
        <f ca="1">IF(C3746="","",CONCATENATE(OFFSET(Zdroj!AM$16,A3742-1,0)," - ",OFFSET(Zdroj!BS$16,A3742-1,0)))</f>
        <v/>
      </c>
      <c r="E3746" s="34" t="str">
        <f ca="1">IF(C3746="","",OFFSET(Zdroj!BT$16,A3742-1,0))</f>
        <v/>
      </c>
      <c r="F3746" s="157"/>
      <c r="G3746" s="158"/>
    </row>
    <row r="3747" spans="1:7" x14ac:dyDescent="0.25">
      <c r="B3747" s="159"/>
      <c r="C3747" s="67" t="str">
        <f ca="1">IF(OFFSET(Zdroj!AN$16,A3742-1,0)=0,"",CONCATENATE("A",$A$2+5," - ",Zdroj!$AN$15))</f>
        <v/>
      </c>
      <c r="D3747" s="65" t="str">
        <f ca="1">IF(C3747="","",CONCATENATE(OFFSET(Zdroj!AN$16,A3742-1,0)," - ",OFFSET(Zdroj!BU$16,A3742-1,0)))</f>
        <v/>
      </c>
      <c r="E3747" s="34" t="str">
        <f ca="1">IF(C3747="","",OFFSET(Zdroj!BV$16,A3742-1,0))</f>
        <v/>
      </c>
      <c r="F3747" s="157"/>
      <c r="G3747" s="158"/>
    </row>
    <row r="3748" spans="1:7" x14ac:dyDescent="0.25">
      <c r="B3748" s="159"/>
      <c r="C3748" s="67" t="str">
        <f ca="1">IF(OFFSET(Zdroj!AO$16,A3742-1,0)=0,"",CONCATENATE("B",$A$2," - ",Zdroj!$AO$15))</f>
        <v/>
      </c>
      <c r="D3748" s="65" t="str">
        <f ca="1">IF(C3748="","",CONCATENATE(OFFSET(Zdroj!AO$16,A3742-1,0)))</f>
        <v/>
      </c>
      <c r="E3748" s="34" t="str">
        <f ca="1">IF(C3748="","",OFFSET(Zdroj!AP$16,A3742-1,0))</f>
        <v/>
      </c>
      <c r="F3748" s="157" t="str">
        <f t="shared" ref="F3748" ca="1" si="874">IF(SUM(E3748:E3756)=0,"",SUM(E3748:E3756))</f>
        <v/>
      </c>
      <c r="G3748" s="158"/>
    </row>
    <row r="3749" spans="1:7" x14ac:dyDescent="0.25">
      <c r="B3749" s="159"/>
      <c r="C3749" s="67" t="str">
        <f ca="1">IF(OFFSET(Zdroj!AQ$16,A3742-1,0)=0,"",CONCATENATE("B",$A$2+1," - ",Zdroj!$AQ$15))</f>
        <v/>
      </c>
      <c r="D3749" s="65" t="str">
        <f ca="1">IF(C3749="","",CONCATENATE(OFFSET(Zdroj!AQ$16,A3742-1,0)))</f>
        <v/>
      </c>
      <c r="E3749" s="34" t="str">
        <f ca="1">IF(C3749="","",OFFSET(Zdroj!AR$16,A3742-1,0))</f>
        <v/>
      </c>
      <c r="F3749" s="157"/>
      <c r="G3749" s="158"/>
    </row>
    <row r="3750" spans="1:7" x14ac:dyDescent="0.25">
      <c r="B3750" s="159"/>
      <c r="C3750" s="67" t="str">
        <f ca="1">IF(OFFSET(Zdroj!AS$16,A3742-1,0)=0,"",CONCATENATE("B",$A$2+2," - ",Zdroj!$AS$15))</f>
        <v/>
      </c>
      <c r="D3750" s="65" t="str">
        <f ca="1">IF(C3750="","",CONCATENATE(OFFSET(Zdroj!AS$16,A3742-1,0)))</f>
        <v/>
      </c>
      <c r="E3750" s="34" t="str">
        <f ca="1">IF(C3750="","",OFFSET(Zdroj!AT$16,A3742-1,0))</f>
        <v/>
      </c>
      <c r="F3750" s="157"/>
      <c r="G3750" s="158"/>
    </row>
    <row r="3751" spans="1:7" x14ac:dyDescent="0.25">
      <c r="B3751" s="159"/>
      <c r="C3751" s="67" t="str">
        <f ca="1">IF(OFFSET(Zdroj!AU$16,A3742-1,0)=0,"",CONCATENATE("B",$A$2+3," - ",Zdroj!$AU$15))</f>
        <v/>
      </c>
      <c r="D3751" s="65" t="str">
        <f ca="1">IF(C3751="","",CONCATENATE(OFFSET(Zdroj!AU$16,A3742-1,0)))</f>
        <v/>
      </c>
      <c r="E3751" s="34" t="str">
        <f ca="1">IF(C3751="","",OFFSET(Zdroj!AV$16,A3742-1,0))</f>
        <v/>
      </c>
      <c r="F3751" s="157"/>
      <c r="G3751" s="158"/>
    </row>
    <row r="3752" spans="1:7" x14ac:dyDescent="0.25">
      <c r="B3752" s="159"/>
      <c r="C3752" s="67" t="str">
        <f ca="1">IF(OFFSET(Zdroj!AW$16,A3742-1,0)=0,"",CONCATENATE("B",$A$2+4," - ",Zdroj!$AW$15))</f>
        <v/>
      </c>
      <c r="D3752" s="65" t="str">
        <f ca="1">IF(C3752="","",CONCATENATE(OFFSET(Zdroj!AW$16,A3742-1,0)))</f>
        <v/>
      </c>
      <c r="E3752" s="34" t="str">
        <f ca="1">IF(C3752="","",OFFSET(Zdroj!AX$16,A3742-1,0))</f>
        <v/>
      </c>
      <c r="F3752" s="157"/>
      <c r="G3752" s="158"/>
    </row>
    <row r="3753" spans="1:7" x14ac:dyDescent="0.25">
      <c r="B3753" s="159"/>
      <c r="C3753" s="67" t="str">
        <f ca="1">IF(OFFSET(Zdroj!AY$16,A3742-1,0)=0,"",CONCATENATE("B",$A$2+5," - ",Zdroj!$AY$15))</f>
        <v/>
      </c>
      <c r="D3753" s="65" t="str">
        <f ca="1">IF(C3753="","",CONCATENATE(OFFSET(Zdroj!AY$16,A3742-1,0)))</f>
        <v/>
      </c>
      <c r="E3753" s="34" t="str">
        <f ca="1">IF(C3753="","",OFFSET(Zdroj!AZ$16,A3742-1,0))</f>
        <v/>
      </c>
      <c r="F3753" s="157"/>
      <c r="G3753" s="158"/>
    </row>
    <row r="3754" spans="1:7" x14ac:dyDescent="0.25">
      <c r="B3754" s="159"/>
      <c r="C3754" s="67" t="str">
        <f ca="1">IF(OFFSET(Zdroj!BA$16,A3742-1,0)=0,"",CONCATENATE("B",$A$2+6," - ",Zdroj!$BA$15))</f>
        <v/>
      </c>
      <c r="D3754" s="65" t="str">
        <f ca="1">IF(C3754="","",CONCATENATE(OFFSET(Zdroj!BA$16,A3742-1,0)))</f>
        <v/>
      </c>
      <c r="E3754" s="34" t="str">
        <f ca="1">IF(C3754="","",OFFSET(Zdroj!BB$16,A3742-1,0))</f>
        <v/>
      </c>
      <c r="F3754" s="157"/>
      <c r="G3754" s="158"/>
    </row>
    <row r="3755" spans="1:7" x14ac:dyDescent="0.25">
      <c r="B3755" s="159"/>
      <c r="C3755" s="67" t="str">
        <f ca="1">IF(OFFSET(Zdroj!BC$16,A3742-1,0)=0,"",CONCATENATE("B",$A$2+7," - ",Zdroj!$BC$15))</f>
        <v/>
      </c>
      <c r="D3755" s="65" t="str">
        <f ca="1">IF(C3755="","",CONCATENATE(OFFSET(Zdroj!BC$16,A3742-1,0)))</f>
        <v/>
      </c>
      <c r="E3755" s="34" t="str">
        <f ca="1">IF(C3755="","",OFFSET(Zdroj!BD$16,A3742-1,0))</f>
        <v/>
      </c>
      <c r="F3755" s="157"/>
      <c r="G3755" s="158"/>
    </row>
    <row r="3756" spans="1:7" x14ac:dyDescent="0.25">
      <c r="B3756" s="159"/>
      <c r="C3756" s="67" t="str">
        <f ca="1">IF(OFFSET(Zdroj!BE$16,A3742-1,0)=0,"",CONCATENATE("B",$A$2+8," - ",Zdroj!$BE$15))</f>
        <v/>
      </c>
      <c r="D3756" s="65" t="str">
        <f ca="1">IF(C3756="","",CONCATENATE(OFFSET(Zdroj!BE$16,A3742-1,0)))</f>
        <v/>
      </c>
      <c r="E3756" s="34" t="str">
        <f ca="1">IF(C3756="","",OFFSET(Zdroj!BF$16,A3742-1,0))</f>
        <v/>
      </c>
      <c r="F3756" s="157"/>
      <c r="G3756" s="158"/>
    </row>
    <row r="3757" spans="1:7" x14ac:dyDescent="0.25">
      <c r="B3757" s="159"/>
      <c r="C3757" s="67" t="str">
        <f ca="1">IF(OFFSET(Zdroj!BG$16,A3742-1,0)=0,"",CONCATENATE("C",$A$2," - ",Zdroj!$BG$15))</f>
        <v/>
      </c>
      <c r="D3757" s="65" t="str">
        <f ca="1">IF(C3757="","",CONCATENATE(OFFSET(Zdroj!BG$16,A3742-1,0)))</f>
        <v/>
      </c>
      <c r="E3757" s="34" t="str">
        <f ca="1">IF(C3757="","",OFFSET(Zdroj!BH$16,A3742-1,0))</f>
        <v/>
      </c>
      <c r="F3757" s="157" t="str">
        <f t="shared" ref="F3757" ca="1" si="875">IF(SUM(E3757:E3758)=0,"",SUM(E3757:E3758))</f>
        <v/>
      </c>
      <c r="G3757" s="158"/>
    </row>
    <row r="3758" spans="1:7" x14ac:dyDescent="0.25">
      <c r="B3758" s="159"/>
      <c r="C3758" s="67" t="str">
        <f ca="1">IF(OFFSET(Zdroj!BI$16,A3742-1,0)=0,"",CONCATENATE("C",$A$2+1," - ",Zdroj!$BI$15))</f>
        <v/>
      </c>
      <c r="D3758" s="65" t="str">
        <f ca="1">IF(C3758="","",CONCATENATE(OFFSET(Zdroj!BI$16,A3742-1,0)))</f>
        <v/>
      </c>
      <c r="E3758" s="34" t="str">
        <f ca="1">IF(C3758="","",OFFSET(Zdroj!BJ$16,A3742-1,0))</f>
        <v/>
      </c>
      <c r="F3758" s="157"/>
      <c r="G3758" s="158"/>
    </row>
    <row r="3759" spans="1:7" x14ac:dyDescent="0.25">
      <c r="A3759">
        <f>SUM((ROW()+15)/17)</f>
        <v>222</v>
      </c>
      <c r="B3759" s="159" t="str">
        <f ca="1">IF(OFFSET(Zdroj!$B$16,A3759-1,0)&gt;0,CONCATENATE(A3759,"
","___ ","
",OFFSET(Zdroj!$B$16,A3759-1,0)),"")</f>
        <v/>
      </c>
      <c r="C3759" s="67" t="str">
        <f ca="1">IF(OFFSET(Zdroj!AI$16,A3759-1,0)=0,"",CONCATENATE("A",$A$2," - ",Zdroj!$AI$15))</f>
        <v/>
      </c>
      <c r="D3759" s="65" t="str">
        <f ca="1">IF(C3759="","",CONCATENATE(OFFSET(Zdroj!AI$16,A3759-1,0)," - ",OFFSET(Zdroj!BK$16,A3759-1,0)))</f>
        <v/>
      </c>
      <c r="E3759" s="34" t="str">
        <f ca="1">IF(C3759="","",OFFSET(Zdroj!BL$16,A3759-1,0))</f>
        <v/>
      </c>
      <c r="F3759" s="157" t="str">
        <f t="shared" ref="F3759" ca="1" si="876">IF(SUM(E3759:E3764)=0,"",SUM(E3759:E3764))</f>
        <v/>
      </c>
      <c r="G3759" s="158" t="str">
        <f t="shared" ref="G3759" ca="1" si="877">IF(SUM(E3759:E3775)=0,"",SUM(E3759:E3775))</f>
        <v/>
      </c>
    </row>
    <row r="3760" spans="1:7" x14ac:dyDescent="0.25">
      <c r="B3760" s="159"/>
      <c r="C3760" s="67" t="str">
        <f ca="1">IF(OFFSET(Zdroj!AJ$16,A3759-1,0)=0,"",CONCATENATE("A",$A$2+1," - ",Zdroj!$AJ$15))</f>
        <v/>
      </c>
      <c r="D3760" s="65" t="str">
        <f ca="1">IF(C3760="","",CONCATENATE(OFFSET(Zdroj!AJ$16,A3759-1,0)," - ",OFFSET(Zdroj!BM$16,A3759-1,0)))</f>
        <v/>
      </c>
      <c r="E3760" s="34" t="str">
        <f ca="1">IF(C3760="","",OFFSET(Zdroj!BN$16,A3759-1,0))</f>
        <v/>
      </c>
      <c r="F3760" s="157"/>
      <c r="G3760" s="158"/>
    </row>
    <row r="3761" spans="1:7" x14ac:dyDescent="0.25">
      <c r="B3761" s="159"/>
      <c r="C3761" s="67" t="str">
        <f ca="1">IF(OFFSET(Zdroj!AK$16,A3759-1,0)=0,"",CONCATENATE("A",$A$2+2," - ",Zdroj!$AK$15))</f>
        <v/>
      </c>
      <c r="D3761" s="65" t="str">
        <f ca="1">IF(C3761="","",CONCATENATE(OFFSET(Zdroj!AK$16,A3759-1,0)," - ",OFFSET(Zdroj!BO$16,A3759-1,0)))</f>
        <v/>
      </c>
      <c r="E3761" s="34" t="str">
        <f ca="1">IF(C3761="","",OFFSET(Zdroj!BP$16,A3759-1,0))</f>
        <v/>
      </c>
      <c r="F3761" s="157"/>
      <c r="G3761" s="158"/>
    </row>
    <row r="3762" spans="1:7" x14ac:dyDescent="0.25">
      <c r="B3762" s="159"/>
      <c r="C3762" s="67" t="str">
        <f ca="1">IF(OFFSET(Zdroj!AL$16,A3759-1,0)=0,"",CONCATENATE("A",$A$2+3," - ",Zdroj!$AL$15))</f>
        <v/>
      </c>
      <c r="D3762" s="65" t="str">
        <f ca="1">IF(C3762="","",CONCATENATE(OFFSET(Zdroj!AL$16,A3759-1,0)," - ",OFFSET(Zdroj!BQ$16,A3759-1,0)))</f>
        <v/>
      </c>
      <c r="E3762" s="34" t="str">
        <f ca="1">IF(C3762="","",OFFSET(Zdroj!BR$16,A3759-1,0))</f>
        <v/>
      </c>
      <c r="F3762" s="157"/>
      <c r="G3762" s="158"/>
    </row>
    <row r="3763" spans="1:7" x14ac:dyDescent="0.25">
      <c r="B3763" s="159"/>
      <c r="C3763" s="67" t="str">
        <f ca="1">IF(OFFSET(Zdroj!AM$16,A3759-1,0)=0,"",CONCATENATE("A",$A$2+4," - ",Zdroj!$AM$15))</f>
        <v/>
      </c>
      <c r="D3763" s="65" t="str">
        <f ca="1">IF(C3763="","",CONCATENATE(OFFSET(Zdroj!AM$16,A3759-1,0)," - ",OFFSET(Zdroj!BS$16,A3759-1,0)))</f>
        <v/>
      </c>
      <c r="E3763" s="34" t="str">
        <f ca="1">IF(C3763="","",OFFSET(Zdroj!BT$16,A3759-1,0))</f>
        <v/>
      </c>
      <c r="F3763" s="157"/>
      <c r="G3763" s="158"/>
    </row>
    <row r="3764" spans="1:7" x14ac:dyDescent="0.25">
      <c r="B3764" s="159"/>
      <c r="C3764" s="67" t="str">
        <f ca="1">IF(OFFSET(Zdroj!AN$16,A3759-1,0)=0,"",CONCATENATE("A",$A$2+5," - ",Zdroj!$AN$15))</f>
        <v/>
      </c>
      <c r="D3764" s="65" t="str">
        <f ca="1">IF(C3764="","",CONCATENATE(OFFSET(Zdroj!AN$16,A3759-1,0)," - ",OFFSET(Zdroj!BU$16,A3759-1,0)))</f>
        <v/>
      </c>
      <c r="E3764" s="34" t="str">
        <f ca="1">IF(C3764="","",OFFSET(Zdroj!BV$16,A3759-1,0))</f>
        <v/>
      </c>
      <c r="F3764" s="157"/>
      <c r="G3764" s="158"/>
    </row>
    <row r="3765" spans="1:7" x14ac:dyDescent="0.25">
      <c r="B3765" s="159"/>
      <c r="C3765" s="67" t="str">
        <f ca="1">IF(OFFSET(Zdroj!AO$16,A3759-1,0)=0,"",CONCATENATE("B",$A$2," - ",Zdroj!$AO$15))</f>
        <v/>
      </c>
      <c r="D3765" s="65" t="str">
        <f ca="1">IF(C3765="","",CONCATENATE(OFFSET(Zdroj!AO$16,A3759-1,0)))</f>
        <v/>
      </c>
      <c r="E3765" s="34" t="str">
        <f ca="1">IF(C3765="","",OFFSET(Zdroj!AP$16,A3759-1,0))</f>
        <v/>
      </c>
      <c r="F3765" s="157" t="str">
        <f t="shared" ref="F3765" ca="1" si="878">IF(SUM(E3765:E3773)=0,"",SUM(E3765:E3773))</f>
        <v/>
      </c>
      <c r="G3765" s="158"/>
    </row>
    <row r="3766" spans="1:7" x14ac:dyDescent="0.25">
      <c r="B3766" s="159"/>
      <c r="C3766" s="67" t="str">
        <f ca="1">IF(OFFSET(Zdroj!AQ$16,A3759-1,0)=0,"",CONCATENATE("B",$A$2+1," - ",Zdroj!$AQ$15))</f>
        <v/>
      </c>
      <c r="D3766" s="65" t="str">
        <f ca="1">IF(C3766="","",CONCATENATE(OFFSET(Zdroj!AQ$16,A3759-1,0)))</f>
        <v/>
      </c>
      <c r="E3766" s="34" t="str">
        <f ca="1">IF(C3766="","",OFFSET(Zdroj!AR$16,A3759-1,0))</f>
        <v/>
      </c>
      <c r="F3766" s="157"/>
      <c r="G3766" s="158"/>
    </row>
    <row r="3767" spans="1:7" x14ac:dyDescent="0.25">
      <c r="B3767" s="159"/>
      <c r="C3767" s="67" t="str">
        <f ca="1">IF(OFFSET(Zdroj!AS$16,A3759-1,0)=0,"",CONCATENATE("B",$A$2+2," - ",Zdroj!$AS$15))</f>
        <v/>
      </c>
      <c r="D3767" s="65" t="str">
        <f ca="1">IF(C3767="","",CONCATENATE(OFFSET(Zdroj!AS$16,A3759-1,0)))</f>
        <v/>
      </c>
      <c r="E3767" s="34" t="str">
        <f ca="1">IF(C3767="","",OFFSET(Zdroj!AT$16,A3759-1,0))</f>
        <v/>
      </c>
      <c r="F3767" s="157"/>
      <c r="G3767" s="158"/>
    </row>
    <row r="3768" spans="1:7" x14ac:dyDescent="0.25">
      <c r="B3768" s="159"/>
      <c r="C3768" s="67" t="str">
        <f ca="1">IF(OFFSET(Zdroj!AU$16,A3759-1,0)=0,"",CONCATENATE("B",$A$2+3," - ",Zdroj!$AU$15))</f>
        <v/>
      </c>
      <c r="D3768" s="65" t="str">
        <f ca="1">IF(C3768="","",CONCATENATE(OFFSET(Zdroj!AU$16,A3759-1,0)))</f>
        <v/>
      </c>
      <c r="E3768" s="34" t="str">
        <f ca="1">IF(C3768="","",OFFSET(Zdroj!AV$16,A3759-1,0))</f>
        <v/>
      </c>
      <c r="F3768" s="157"/>
      <c r="G3768" s="158"/>
    </row>
    <row r="3769" spans="1:7" x14ac:dyDescent="0.25">
      <c r="B3769" s="159"/>
      <c r="C3769" s="67" t="str">
        <f ca="1">IF(OFFSET(Zdroj!AW$16,A3759-1,0)=0,"",CONCATENATE("B",$A$2+4," - ",Zdroj!$AW$15))</f>
        <v/>
      </c>
      <c r="D3769" s="65" t="str">
        <f ca="1">IF(C3769="","",CONCATENATE(OFFSET(Zdroj!AW$16,A3759-1,0)))</f>
        <v/>
      </c>
      <c r="E3769" s="34" t="str">
        <f ca="1">IF(C3769="","",OFFSET(Zdroj!AX$16,A3759-1,0))</f>
        <v/>
      </c>
      <c r="F3769" s="157"/>
      <c r="G3769" s="158"/>
    </row>
    <row r="3770" spans="1:7" x14ac:dyDescent="0.25">
      <c r="B3770" s="159"/>
      <c r="C3770" s="67" t="str">
        <f ca="1">IF(OFFSET(Zdroj!AY$16,A3759-1,0)=0,"",CONCATENATE("B",$A$2+5," - ",Zdroj!$AY$15))</f>
        <v/>
      </c>
      <c r="D3770" s="65" t="str">
        <f ca="1">IF(C3770="","",CONCATENATE(OFFSET(Zdroj!AY$16,A3759-1,0)))</f>
        <v/>
      </c>
      <c r="E3770" s="34" t="str">
        <f ca="1">IF(C3770="","",OFFSET(Zdroj!AZ$16,A3759-1,0))</f>
        <v/>
      </c>
      <c r="F3770" s="157"/>
      <c r="G3770" s="158"/>
    </row>
    <row r="3771" spans="1:7" x14ac:dyDescent="0.25">
      <c r="B3771" s="159"/>
      <c r="C3771" s="67" t="str">
        <f ca="1">IF(OFFSET(Zdroj!BA$16,A3759-1,0)=0,"",CONCATENATE("B",$A$2+6," - ",Zdroj!$BA$15))</f>
        <v/>
      </c>
      <c r="D3771" s="65" t="str">
        <f ca="1">IF(C3771="","",CONCATENATE(OFFSET(Zdroj!BA$16,A3759-1,0)))</f>
        <v/>
      </c>
      <c r="E3771" s="34" t="str">
        <f ca="1">IF(C3771="","",OFFSET(Zdroj!BB$16,A3759-1,0))</f>
        <v/>
      </c>
      <c r="F3771" s="157"/>
      <c r="G3771" s="158"/>
    </row>
    <row r="3772" spans="1:7" x14ac:dyDescent="0.25">
      <c r="B3772" s="159"/>
      <c r="C3772" s="67" t="str">
        <f ca="1">IF(OFFSET(Zdroj!BC$16,A3759-1,0)=0,"",CONCATENATE("B",$A$2+7," - ",Zdroj!$BC$15))</f>
        <v/>
      </c>
      <c r="D3772" s="65" t="str">
        <f ca="1">IF(C3772="","",CONCATENATE(OFFSET(Zdroj!BC$16,A3759-1,0)))</f>
        <v/>
      </c>
      <c r="E3772" s="34" t="str">
        <f ca="1">IF(C3772="","",OFFSET(Zdroj!BD$16,A3759-1,0))</f>
        <v/>
      </c>
      <c r="F3772" s="157"/>
      <c r="G3772" s="158"/>
    </row>
    <row r="3773" spans="1:7" x14ac:dyDescent="0.25">
      <c r="B3773" s="159"/>
      <c r="C3773" s="67" t="str">
        <f ca="1">IF(OFFSET(Zdroj!BE$16,A3759-1,0)=0,"",CONCATENATE("B",$A$2+8," - ",Zdroj!$BE$15))</f>
        <v/>
      </c>
      <c r="D3773" s="65" t="str">
        <f ca="1">IF(C3773="","",CONCATENATE(OFFSET(Zdroj!BE$16,A3759-1,0)))</f>
        <v/>
      </c>
      <c r="E3773" s="34" t="str">
        <f ca="1">IF(C3773="","",OFFSET(Zdroj!BF$16,A3759-1,0))</f>
        <v/>
      </c>
      <c r="F3773" s="157"/>
      <c r="G3773" s="158"/>
    </row>
    <row r="3774" spans="1:7" x14ac:dyDescent="0.25">
      <c r="B3774" s="159"/>
      <c r="C3774" s="67" t="str">
        <f ca="1">IF(OFFSET(Zdroj!BG$16,A3759-1,0)=0,"",CONCATENATE("C",$A$2," - ",Zdroj!$BG$15))</f>
        <v/>
      </c>
      <c r="D3774" s="65" t="str">
        <f ca="1">IF(C3774="","",CONCATENATE(OFFSET(Zdroj!BG$16,A3759-1,0)))</f>
        <v/>
      </c>
      <c r="E3774" s="34" t="str">
        <f ca="1">IF(C3774="","",OFFSET(Zdroj!BH$16,A3759-1,0))</f>
        <v/>
      </c>
      <c r="F3774" s="157" t="str">
        <f t="shared" ref="F3774" ca="1" si="879">IF(SUM(E3774:E3775)=0,"",SUM(E3774:E3775))</f>
        <v/>
      </c>
      <c r="G3774" s="158"/>
    </row>
    <row r="3775" spans="1:7" x14ac:dyDescent="0.25">
      <c r="B3775" s="159"/>
      <c r="C3775" s="67" t="str">
        <f ca="1">IF(OFFSET(Zdroj!BI$16,A3759-1,0)=0,"",CONCATENATE("C",$A$2+1," - ",Zdroj!$BI$15))</f>
        <v/>
      </c>
      <c r="D3775" s="65" t="str">
        <f ca="1">IF(C3775="","",CONCATENATE(OFFSET(Zdroj!BI$16,A3759-1,0)))</f>
        <v/>
      </c>
      <c r="E3775" s="34" t="str">
        <f ca="1">IF(C3775="","",OFFSET(Zdroj!BJ$16,A3759-1,0))</f>
        <v/>
      </c>
      <c r="F3775" s="157"/>
      <c r="G3775" s="158"/>
    </row>
    <row r="3776" spans="1:7" x14ac:dyDescent="0.25">
      <c r="A3776">
        <f>SUM((ROW()+15)/17)</f>
        <v>223</v>
      </c>
      <c r="B3776" s="159" t="str">
        <f ca="1">IF(OFFSET(Zdroj!$B$16,A3776-1,0)&gt;0,CONCATENATE(A3776,"
","___ ","
",OFFSET(Zdroj!$B$16,A3776-1,0)),"")</f>
        <v/>
      </c>
      <c r="C3776" s="67" t="str">
        <f ca="1">IF(OFFSET(Zdroj!AI$16,A3776-1,0)=0,"",CONCATENATE("A",$A$2," - ",Zdroj!$AI$15))</f>
        <v/>
      </c>
      <c r="D3776" s="65" t="str">
        <f ca="1">IF(C3776="","",CONCATENATE(OFFSET(Zdroj!AI$16,A3776-1,0)," - ",OFFSET(Zdroj!BK$16,A3776-1,0)))</f>
        <v/>
      </c>
      <c r="E3776" s="34" t="str">
        <f ca="1">IF(C3776="","",OFFSET(Zdroj!BL$16,A3776-1,0))</f>
        <v/>
      </c>
      <c r="F3776" s="157" t="str">
        <f t="shared" ref="F3776" ca="1" si="880">IF(SUM(E3776:E3781)=0,"",SUM(E3776:E3781))</f>
        <v/>
      </c>
      <c r="G3776" s="158" t="str">
        <f t="shared" ref="G3776" ca="1" si="881">IF(SUM(E3776:E3792)=0,"",SUM(E3776:E3792))</f>
        <v/>
      </c>
    </row>
    <row r="3777" spans="2:7" x14ac:dyDescent="0.25">
      <c r="B3777" s="159"/>
      <c r="C3777" s="67" t="str">
        <f ca="1">IF(OFFSET(Zdroj!AJ$16,A3776-1,0)=0,"",CONCATENATE("A",$A$2+1," - ",Zdroj!$AJ$15))</f>
        <v/>
      </c>
      <c r="D3777" s="65" t="str">
        <f ca="1">IF(C3777="","",CONCATENATE(OFFSET(Zdroj!AJ$16,A3776-1,0)," - ",OFFSET(Zdroj!BM$16,A3776-1,0)))</f>
        <v/>
      </c>
      <c r="E3777" s="34" t="str">
        <f ca="1">IF(C3777="","",OFFSET(Zdroj!BN$16,A3776-1,0))</f>
        <v/>
      </c>
      <c r="F3777" s="157"/>
      <c r="G3777" s="158"/>
    </row>
    <row r="3778" spans="2:7" x14ac:dyDescent="0.25">
      <c r="B3778" s="159"/>
      <c r="C3778" s="67" t="str">
        <f ca="1">IF(OFFSET(Zdroj!AK$16,A3776-1,0)=0,"",CONCATENATE("A",$A$2+2," - ",Zdroj!$AK$15))</f>
        <v/>
      </c>
      <c r="D3778" s="65" t="str">
        <f ca="1">IF(C3778="","",CONCATENATE(OFFSET(Zdroj!AK$16,A3776-1,0)," - ",OFFSET(Zdroj!BO$16,A3776-1,0)))</f>
        <v/>
      </c>
      <c r="E3778" s="34" t="str">
        <f ca="1">IF(C3778="","",OFFSET(Zdroj!BP$16,A3776-1,0))</f>
        <v/>
      </c>
      <c r="F3778" s="157"/>
      <c r="G3778" s="158"/>
    </row>
    <row r="3779" spans="2:7" x14ac:dyDescent="0.25">
      <c r="B3779" s="159"/>
      <c r="C3779" s="67" t="str">
        <f ca="1">IF(OFFSET(Zdroj!AL$16,A3776-1,0)=0,"",CONCATENATE("A",$A$2+3," - ",Zdroj!$AL$15))</f>
        <v/>
      </c>
      <c r="D3779" s="65" t="str">
        <f ca="1">IF(C3779="","",CONCATENATE(OFFSET(Zdroj!AL$16,A3776-1,0)," - ",OFFSET(Zdroj!BQ$16,A3776-1,0)))</f>
        <v/>
      </c>
      <c r="E3779" s="34" t="str">
        <f ca="1">IF(C3779="","",OFFSET(Zdroj!BR$16,A3776-1,0))</f>
        <v/>
      </c>
      <c r="F3779" s="157"/>
      <c r="G3779" s="158"/>
    </row>
    <row r="3780" spans="2:7" x14ac:dyDescent="0.25">
      <c r="B3780" s="159"/>
      <c r="C3780" s="67" t="str">
        <f ca="1">IF(OFFSET(Zdroj!AM$16,A3776-1,0)=0,"",CONCATENATE("A",$A$2+4," - ",Zdroj!$AM$15))</f>
        <v/>
      </c>
      <c r="D3780" s="65" t="str">
        <f ca="1">IF(C3780="","",CONCATENATE(OFFSET(Zdroj!AM$16,A3776-1,0)," - ",OFFSET(Zdroj!BS$16,A3776-1,0)))</f>
        <v/>
      </c>
      <c r="E3780" s="34" t="str">
        <f ca="1">IF(C3780="","",OFFSET(Zdroj!BT$16,A3776-1,0))</f>
        <v/>
      </c>
      <c r="F3780" s="157"/>
      <c r="G3780" s="158"/>
    </row>
    <row r="3781" spans="2:7" x14ac:dyDescent="0.25">
      <c r="B3781" s="159"/>
      <c r="C3781" s="67" t="str">
        <f ca="1">IF(OFFSET(Zdroj!AN$16,A3776-1,0)=0,"",CONCATENATE("A",$A$2+5," - ",Zdroj!$AN$15))</f>
        <v/>
      </c>
      <c r="D3781" s="65" t="str">
        <f ca="1">IF(C3781="","",CONCATENATE(OFFSET(Zdroj!AN$16,A3776-1,0)," - ",OFFSET(Zdroj!BU$16,A3776-1,0)))</f>
        <v/>
      </c>
      <c r="E3781" s="34" t="str">
        <f ca="1">IF(C3781="","",OFFSET(Zdroj!BV$16,A3776-1,0))</f>
        <v/>
      </c>
      <c r="F3781" s="157"/>
      <c r="G3781" s="158"/>
    </row>
    <row r="3782" spans="2:7" x14ac:dyDescent="0.25">
      <c r="B3782" s="159"/>
      <c r="C3782" s="67" t="str">
        <f ca="1">IF(OFFSET(Zdroj!AO$16,A3776-1,0)=0,"",CONCATENATE("B",$A$2," - ",Zdroj!$AO$15))</f>
        <v/>
      </c>
      <c r="D3782" s="65" t="str">
        <f ca="1">IF(C3782="","",CONCATENATE(OFFSET(Zdroj!AO$16,A3776-1,0)))</f>
        <v/>
      </c>
      <c r="E3782" s="34" t="str">
        <f ca="1">IF(C3782="","",OFFSET(Zdroj!AP$16,A3776-1,0))</f>
        <v/>
      </c>
      <c r="F3782" s="157" t="str">
        <f t="shared" ref="F3782" ca="1" si="882">IF(SUM(E3782:E3790)=0,"",SUM(E3782:E3790))</f>
        <v/>
      </c>
      <c r="G3782" s="158"/>
    </row>
    <row r="3783" spans="2:7" x14ac:dyDescent="0.25">
      <c r="B3783" s="159"/>
      <c r="C3783" s="67" t="str">
        <f ca="1">IF(OFFSET(Zdroj!AQ$16,A3776-1,0)=0,"",CONCATENATE("B",$A$2+1," - ",Zdroj!$AQ$15))</f>
        <v/>
      </c>
      <c r="D3783" s="65" t="str">
        <f ca="1">IF(C3783="","",CONCATENATE(OFFSET(Zdroj!AQ$16,A3776-1,0)))</f>
        <v/>
      </c>
      <c r="E3783" s="34" t="str">
        <f ca="1">IF(C3783="","",OFFSET(Zdroj!AR$16,A3776-1,0))</f>
        <v/>
      </c>
      <c r="F3783" s="157"/>
      <c r="G3783" s="158"/>
    </row>
    <row r="3784" spans="2:7" x14ac:dyDescent="0.25">
      <c r="B3784" s="159"/>
      <c r="C3784" s="67" t="str">
        <f ca="1">IF(OFFSET(Zdroj!AS$16,A3776-1,0)=0,"",CONCATENATE("B",$A$2+2," - ",Zdroj!$AS$15))</f>
        <v/>
      </c>
      <c r="D3784" s="65" t="str">
        <f ca="1">IF(C3784="","",CONCATENATE(OFFSET(Zdroj!AS$16,A3776-1,0)))</f>
        <v/>
      </c>
      <c r="E3784" s="34" t="str">
        <f ca="1">IF(C3784="","",OFFSET(Zdroj!AT$16,A3776-1,0))</f>
        <v/>
      </c>
      <c r="F3784" s="157"/>
      <c r="G3784" s="158"/>
    </row>
    <row r="3785" spans="2:7" x14ac:dyDescent="0.25">
      <c r="B3785" s="159"/>
      <c r="C3785" s="67" t="str">
        <f ca="1">IF(OFFSET(Zdroj!AU$16,A3776-1,0)=0,"",CONCATENATE("B",$A$2+3," - ",Zdroj!$AU$15))</f>
        <v/>
      </c>
      <c r="D3785" s="65" t="str">
        <f ca="1">IF(C3785="","",CONCATENATE(OFFSET(Zdroj!AU$16,A3776-1,0)))</f>
        <v/>
      </c>
      <c r="E3785" s="34" t="str">
        <f ca="1">IF(C3785="","",OFFSET(Zdroj!AV$16,A3776-1,0))</f>
        <v/>
      </c>
      <c r="F3785" s="157"/>
      <c r="G3785" s="158"/>
    </row>
    <row r="3786" spans="2:7" x14ac:dyDescent="0.25">
      <c r="B3786" s="159"/>
      <c r="C3786" s="67" t="str">
        <f ca="1">IF(OFFSET(Zdroj!AW$16,A3776-1,0)=0,"",CONCATENATE("B",$A$2+4," - ",Zdroj!$AW$15))</f>
        <v/>
      </c>
      <c r="D3786" s="65" t="str">
        <f ca="1">IF(C3786="","",CONCATENATE(OFFSET(Zdroj!AW$16,A3776-1,0)))</f>
        <v/>
      </c>
      <c r="E3786" s="34" t="str">
        <f ca="1">IF(C3786="","",OFFSET(Zdroj!AX$16,A3776-1,0))</f>
        <v/>
      </c>
      <c r="F3786" s="157"/>
      <c r="G3786" s="158"/>
    </row>
    <row r="3787" spans="2:7" x14ac:dyDescent="0.25">
      <c r="B3787" s="159"/>
      <c r="C3787" s="67" t="str">
        <f ca="1">IF(OFFSET(Zdroj!AY$16,A3776-1,0)=0,"",CONCATENATE("B",$A$2+5," - ",Zdroj!$AY$15))</f>
        <v/>
      </c>
      <c r="D3787" s="65" t="str">
        <f ca="1">IF(C3787="","",CONCATENATE(OFFSET(Zdroj!AY$16,A3776-1,0)))</f>
        <v/>
      </c>
      <c r="E3787" s="34" t="str">
        <f ca="1">IF(C3787="","",OFFSET(Zdroj!AZ$16,A3776-1,0))</f>
        <v/>
      </c>
      <c r="F3787" s="157"/>
      <c r="G3787" s="158"/>
    </row>
    <row r="3788" spans="2:7" x14ac:dyDescent="0.25">
      <c r="B3788" s="159"/>
      <c r="C3788" s="67" t="str">
        <f ca="1">IF(OFFSET(Zdroj!BA$16,A3776-1,0)=0,"",CONCATENATE("B",$A$2+6," - ",Zdroj!$BA$15))</f>
        <v/>
      </c>
      <c r="D3788" s="65" t="str">
        <f ca="1">IF(C3788="","",CONCATENATE(OFFSET(Zdroj!BA$16,A3776-1,0)))</f>
        <v/>
      </c>
      <c r="E3788" s="34" t="str">
        <f ca="1">IF(C3788="","",OFFSET(Zdroj!BB$16,A3776-1,0))</f>
        <v/>
      </c>
      <c r="F3788" s="157"/>
      <c r="G3788" s="158"/>
    </row>
    <row r="3789" spans="2:7" x14ac:dyDescent="0.25">
      <c r="B3789" s="159"/>
      <c r="C3789" s="67" t="str">
        <f ca="1">IF(OFFSET(Zdroj!BC$16,A3776-1,0)=0,"",CONCATENATE("B",$A$2+7," - ",Zdroj!$BC$15))</f>
        <v/>
      </c>
      <c r="D3789" s="65" t="str">
        <f ca="1">IF(C3789="","",CONCATENATE(OFFSET(Zdroj!BC$16,A3776-1,0)))</f>
        <v/>
      </c>
      <c r="E3789" s="34" t="str">
        <f ca="1">IF(C3789="","",OFFSET(Zdroj!BD$16,A3776-1,0))</f>
        <v/>
      </c>
      <c r="F3789" s="157"/>
      <c r="G3789" s="158"/>
    </row>
    <row r="3790" spans="2:7" x14ac:dyDescent="0.25">
      <c r="B3790" s="159"/>
      <c r="C3790" s="67" t="str">
        <f ca="1">IF(OFFSET(Zdroj!BE$16,A3776-1,0)=0,"",CONCATENATE("B",$A$2+8," - ",Zdroj!$BE$15))</f>
        <v/>
      </c>
      <c r="D3790" s="65" t="str">
        <f ca="1">IF(C3790="","",CONCATENATE(OFFSET(Zdroj!BE$16,A3776-1,0)))</f>
        <v/>
      </c>
      <c r="E3790" s="34" t="str">
        <f ca="1">IF(C3790="","",OFFSET(Zdroj!BF$16,A3776-1,0))</f>
        <v/>
      </c>
      <c r="F3790" s="157"/>
      <c r="G3790" s="158"/>
    </row>
    <row r="3791" spans="2:7" x14ac:dyDescent="0.25">
      <c r="B3791" s="159"/>
      <c r="C3791" s="67" t="str">
        <f ca="1">IF(OFFSET(Zdroj!BG$16,A3776-1,0)=0,"",CONCATENATE("C",$A$2," - ",Zdroj!$BG$15))</f>
        <v/>
      </c>
      <c r="D3791" s="65" t="str">
        <f ca="1">IF(C3791="","",CONCATENATE(OFFSET(Zdroj!BG$16,A3776-1,0)))</f>
        <v/>
      </c>
      <c r="E3791" s="34" t="str">
        <f ca="1">IF(C3791="","",OFFSET(Zdroj!BH$16,A3776-1,0))</f>
        <v/>
      </c>
      <c r="F3791" s="157" t="str">
        <f t="shared" ref="F3791" ca="1" si="883">IF(SUM(E3791:E3792)=0,"",SUM(E3791:E3792))</f>
        <v/>
      </c>
      <c r="G3791" s="158"/>
    </row>
    <row r="3792" spans="2:7" x14ac:dyDescent="0.25">
      <c r="B3792" s="159"/>
      <c r="C3792" s="67" t="str">
        <f ca="1">IF(OFFSET(Zdroj!BI$16,A3776-1,0)=0,"",CONCATENATE("C",$A$2+1," - ",Zdroj!$BI$15))</f>
        <v/>
      </c>
      <c r="D3792" s="65" t="str">
        <f ca="1">IF(C3792="","",CONCATENATE(OFFSET(Zdroj!BI$16,A3776-1,0)))</f>
        <v/>
      </c>
      <c r="E3792" s="34" t="str">
        <f ca="1">IF(C3792="","",OFFSET(Zdroj!BJ$16,A3776-1,0))</f>
        <v/>
      </c>
      <c r="F3792" s="157"/>
      <c r="G3792" s="158"/>
    </row>
    <row r="3793" spans="1:7" x14ac:dyDescent="0.25">
      <c r="A3793">
        <f>SUM((ROW()+15)/17)</f>
        <v>224</v>
      </c>
      <c r="B3793" s="159" t="str">
        <f ca="1">IF(OFFSET(Zdroj!$B$16,A3793-1,0)&gt;0,CONCATENATE(A3793,"
","___ ","
",OFFSET(Zdroj!$B$16,A3793-1,0)),"")</f>
        <v/>
      </c>
      <c r="C3793" s="67" t="str">
        <f ca="1">IF(OFFSET(Zdroj!AI$16,A3793-1,0)=0,"",CONCATENATE("A",$A$2," - ",Zdroj!$AI$15))</f>
        <v/>
      </c>
      <c r="D3793" s="65" t="str">
        <f ca="1">IF(C3793="","",CONCATENATE(OFFSET(Zdroj!AI$16,A3793-1,0)," - ",OFFSET(Zdroj!BK$16,A3793-1,0)))</f>
        <v/>
      </c>
      <c r="E3793" s="34" t="str">
        <f ca="1">IF(C3793="","",OFFSET(Zdroj!BL$16,A3793-1,0))</f>
        <v/>
      </c>
      <c r="F3793" s="157" t="str">
        <f t="shared" ref="F3793" ca="1" si="884">IF(SUM(E3793:E3798)=0,"",SUM(E3793:E3798))</f>
        <v/>
      </c>
      <c r="G3793" s="158" t="str">
        <f t="shared" ref="G3793" ca="1" si="885">IF(SUM(E3793:E3809)=0,"",SUM(E3793:E3809))</f>
        <v/>
      </c>
    </row>
    <row r="3794" spans="1:7" x14ac:dyDescent="0.25">
      <c r="B3794" s="159"/>
      <c r="C3794" s="67" t="str">
        <f ca="1">IF(OFFSET(Zdroj!AJ$16,A3793-1,0)=0,"",CONCATENATE("A",$A$2+1," - ",Zdroj!$AJ$15))</f>
        <v/>
      </c>
      <c r="D3794" s="65" t="str">
        <f ca="1">IF(C3794="","",CONCATENATE(OFFSET(Zdroj!AJ$16,A3793-1,0)," - ",OFFSET(Zdroj!BM$16,A3793-1,0)))</f>
        <v/>
      </c>
      <c r="E3794" s="34" t="str">
        <f ca="1">IF(C3794="","",OFFSET(Zdroj!BN$16,A3793-1,0))</f>
        <v/>
      </c>
      <c r="F3794" s="157"/>
      <c r="G3794" s="158"/>
    </row>
    <row r="3795" spans="1:7" x14ac:dyDescent="0.25">
      <c r="B3795" s="159"/>
      <c r="C3795" s="67" t="str">
        <f ca="1">IF(OFFSET(Zdroj!AK$16,A3793-1,0)=0,"",CONCATENATE("A",$A$2+2," - ",Zdroj!$AK$15))</f>
        <v/>
      </c>
      <c r="D3795" s="65" t="str">
        <f ca="1">IF(C3795="","",CONCATENATE(OFFSET(Zdroj!AK$16,A3793-1,0)," - ",OFFSET(Zdroj!BO$16,A3793-1,0)))</f>
        <v/>
      </c>
      <c r="E3795" s="34" t="str">
        <f ca="1">IF(C3795="","",OFFSET(Zdroj!BP$16,A3793-1,0))</f>
        <v/>
      </c>
      <c r="F3795" s="157"/>
      <c r="G3795" s="158"/>
    </row>
    <row r="3796" spans="1:7" x14ac:dyDescent="0.25">
      <c r="B3796" s="159"/>
      <c r="C3796" s="67" t="str">
        <f ca="1">IF(OFFSET(Zdroj!AL$16,A3793-1,0)=0,"",CONCATENATE("A",$A$2+3," - ",Zdroj!$AL$15))</f>
        <v/>
      </c>
      <c r="D3796" s="65" t="str">
        <f ca="1">IF(C3796="","",CONCATENATE(OFFSET(Zdroj!AL$16,A3793-1,0)," - ",OFFSET(Zdroj!BQ$16,A3793-1,0)))</f>
        <v/>
      </c>
      <c r="E3796" s="34" t="str">
        <f ca="1">IF(C3796="","",OFFSET(Zdroj!BR$16,A3793-1,0))</f>
        <v/>
      </c>
      <c r="F3796" s="157"/>
      <c r="G3796" s="158"/>
    </row>
    <row r="3797" spans="1:7" x14ac:dyDescent="0.25">
      <c r="B3797" s="159"/>
      <c r="C3797" s="67" t="str">
        <f ca="1">IF(OFFSET(Zdroj!AM$16,A3793-1,0)=0,"",CONCATENATE("A",$A$2+4," - ",Zdroj!$AM$15))</f>
        <v/>
      </c>
      <c r="D3797" s="65" t="str">
        <f ca="1">IF(C3797="","",CONCATENATE(OFFSET(Zdroj!AM$16,A3793-1,0)," - ",OFFSET(Zdroj!BS$16,A3793-1,0)))</f>
        <v/>
      </c>
      <c r="E3797" s="34" t="str">
        <f ca="1">IF(C3797="","",OFFSET(Zdroj!BT$16,A3793-1,0))</f>
        <v/>
      </c>
      <c r="F3797" s="157"/>
      <c r="G3797" s="158"/>
    </row>
    <row r="3798" spans="1:7" x14ac:dyDescent="0.25">
      <c r="B3798" s="159"/>
      <c r="C3798" s="67" t="str">
        <f ca="1">IF(OFFSET(Zdroj!AN$16,A3793-1,0)=0,"",CONCATENATE("A",$A$2+5," - ",Zdroj!$AN$15))</f>
        <v/>
      </c>
      <c r="D3798" s="65" t="str">
        <f ca="1">IF(C3798="","",CONCATENATE(OFFSET(Zdroj!AN$16,A3793-1,0)," - ",OFFSET(Zdroj!BU$16,A3793-1,0)))</f>
        <v/>
      </c>
      <c r="E3798" s="34" t="str">
        <f ca="1">IF(C3798="","",OFFSET(Zdroj!BV$16,A3793-1,0))</f>
        <v/>
      </c>
      <c r="F3798" s="157"/>
      <c r="G3798" s="158"/>
    </row>
    <row r="3799" spans="1:7" x14ac:dyDescent="0.25">
      <c r="B3799" s="159"/>
      <c r="C3799" s="67" t="str">
        <f ca="1">IF(OFFSET(Zdroj!AO$16,A3793-1,0)=0,"",CONCATENATE("B",$A$2," - ",Zdroj!$AO$15))</f>
        <v/>
      </c>
      <c r="D3799" s="65" t="str">
        <f ca="1">IF(C3799="","",CONCATENATE(OFFSET(Zdroj!AO$16,A3793-1,0)))</f>
        <v/>
      </c>
      <c r="E3799" s="34" t="str">
        <f ca="1">IF(C3799="","",OFFSET(Zdroj!AP$16,A3793-1,0))</f>
        <v/>
      </c>
      <c r="F3799" s="157" t="str">
        <f t="shared" ref="F3799" ca="1" si="886">IF(SUM(E3799:E3807)=0,"",SUM(E3799:E3807))</f>
        <v/>
      </c>
      <c r="G3799" s="158"/>
    </row>
    <row r="3800" spans="1:7" x14ac:dyDescent="0.25">
      <c r="B3800" s="159"/>
      <c r="C3800" s="67" t="str">
        <f ca="1">IF(OFFSET(Zdroj!AQ$16,A3793-1,0)=0,"",CONCATENATE("B",$A$2+1," - ",Zdroj!$AQ$15))</f>
        <v/>
      </c>
      <c r="D3800" s="65" t="str">
        <f ca="1">IF(C3800="","",CONCATENATE(OFFSET(Zdroj!AQ$16,A3793-1,0)))</f>
        <v/>
      </c>
      <c r="E3800" s="34" t="str">
        <f ca="1">IF(C3800="","",OFFSET(Zdroj!AR$16,A3793-1,0))</f>
        <v/>
      </c>
      <c r="F3800" s="157"/>
      <c r="G3800" s="158"/>
    </row>
    <row r="3801" spans="1:7" x14ac:dyDescent="0.25">
      <c r="B3801" s="159"/>
      <c r="C3801" s="67" t="str">
        <f ca="1">IF(OFFSET(Zdroj!AS$16,A3793-1,0)=0,"",CONCATENATE("B",$A$2+2," - ",Zdroj!$AS$15))</f>
        <v/>
      </c>
      <c r="D3801" s="65" t="str">
        <f ca="1">IF(C3801="","",CONCATENATE(OFFSET(Zdroj!AS$16,A3793-1,0)))</f>
        <v/>
      </c>
      <c r="E3801" s="34" t="str">
        <f ca="1">IF(C3801="","",OFFSET(Zdroj!AT$16,A3793-1,0))</f>
        <v/>
      </c>
      <c r="F3801" s="157"/>
      <c r="G3801" s="158"/>
    </row>
    <row r="3802" spans="1:7" x14ac:dyDescent="0.25">
      <c r="B3802" s="159"/>
      <c r="C3802" s="67" t="str">
        <f ca="1">IF(OFFSET(Zdroj!AU$16,A3793-1,0)=0,"",CONCATENATE("B",$A$2+3," - ",Zdroj!$AU$15))</f>
        <v/>
      </c>
      <c r="D3802" s="65" t="str">
        <f ca="1">IF(C3802="","",CONCATENATE(OFFSET(Zdroj!AU$16,A3793-1,0)))</f>
        <v/>
      </c>
      <c r="E3802" s="34" t="str">
        <f ca="1">IF(C3802="","",OFFSET(Zdroj!AV$16,A3793-1,0))</f>
        <v/>
      </c>
      <c r="F3802" s="157"/>
      <c r="G3802" s="158"/>
    </row>
    <row r="3803" spans="1:7" x14ac:dyDescent="0.25">
      <c r="B3803" s="159"/>
      <c r="C3803" s="67" t="str">
        <f ca="1">IF(OFFSET(Zdroj!AW$16,A3793-1,0)=0,"",CONCATENATE("B",$A$2+4," - ",Zdroj!$AW$15))</f>
        <v/>
      </c>
      <c r="D3803" s="65" t="str">
        <f ca="1">IF(C3803="","",CONCATENATE(OFFSET(Zdroj!AW$16,A3793-1,0)))</f>
        <v/>
      </c>
      <c r="E3803" s="34" t="str">
        <f ca="1">IF(C3803="","",OFFSET(Zdroj!AX$16,A3793-1,0))</f>
        <v/>
      </c>
      <c r="F3803" s="157"/>
      <c r="G3803" s="158"/>
    </row>
    <row r="3804" spans="1:7" x14ac:dyDescent="0.25">
      <c r="B3804" s="159"/>
      <c r="C3804" s="67" t="str">
        <f ca="1">IF(OFFSET(Zdroj!AY$16,A3793-1,0)=0,"",CONCATENATE("B",$A$2+5," - ",Zdroj!$AY$15))</f>
        <v/>
      </c>
      <c r="D3804" s="65" t="str">
        <f ca="1">IF(C3804="","",CONCATENATE(OFFSET(Zdroj!AY$16,A3793-1,0)))</f>
        <v/>
      </c>
      <c r="E3804" s="34" t="str">
        <f ca="1">IF(C3804="","",OFFSET(Zdroj!AZ$16,A3793-1,0))</f>
        <v/>
      </c>
      <c r="F3804" s="157"/>
      <c r="G3804" s="158"/>
    </row>
    <row r="3805" spans="1:7" x14ac:dyDescent="0.25">
      <c r="B3805" s="159"/>
      <c r="C3805" s="67" t="str">
        <f ca="1">IF(OFFSET(Zdroj!BA$16,A3793-1,0)=0,"",CONCATENATE("B",$A$2+6," - ",Zdroj!$BA$15))</f>
        <v/>
      </c>
      <c r="D3805" s="65" t="str">
        <f ca="1">IF(C3805="","",CONCATENATE(OFFSET(Zdroj!BA$16,A3793-1,0)))</f>
        <v/>
      </c>
      <c r="E3805" s="34" t="str">
        <f ca="1">IF(C3805="","",OFFSET(Zdroj!BB$16,A3793-1,0))</f>
        <v/>
      </c>
      <c r="F3805" s="157"/>
      <c r="G3805" s="158"/>
    </row>
    <row r="3806" spans="1:7" x14ac:dyDescent="0.25">
      <c r="B3806" s="159"/>
      <c r="C3806" s="67" t="str">
        <f ca="1">IF(OFFSET(Zdroj!BC$16,A3793-1,0)=0,"",CONCATENATE("B",$A$2+7," - ",Zdroj!$BC$15))</f>
        <v/>
      </c>
      <c r="D3806" s="65" t="str">
        <f ca="1">IF(C3806="","",CONCATENATE(OFFSET(Zdroj!BC$16,A3793-1,0)))</f>
        <v/>
      </c>
      <c r="E3806" s="34" t="str">
        <f ca="1">IF(C3806="","",OFFSET(Zdroj!BD$16,A3793-1,0))</f>
        <v/>
      </c>
      <c r="F3806" s="157"/>
      <c r="G3806" s="158"/>
    </row>
    <row r="3807" spans="1:7" x14ac:dyDescent="0.25">
      <c r="B3807" s="159"/>
      <c r="C3807" s="67" t="str">
        <f ca="1">IF(OFFSET(Zdroj!BE$16,A3793-1,0)=0,"",CONCATENATE("B",$A$2+8," - ",Zdroj!$BE$15))</f>
        <v/>
      </c>
      <c r="D3807" s="65" t="str">
        <f ca="1">IF(C3807="","",CONCATENATE(OFFSET(Zdroj!BE$16,A3793-1,0)))</f>
        <v/>
      </c>
      <c r="E3807" s="34" t="str">
        <f ca="1">IF(C3807="","",OFFSET(Zdroj!BF$16,A3793-1,0))</f>
        <v/>
      </c>
      <c r="F3807" s="157"/>
      <c r="G3807" s="158"/>
    </row>
    <row r="3808" spans="1:7" x14ac:dyDescent="0.25">
      <c r="B3808" s="159"/>
      <c r="C3808" s="67" t="str">
        <f ca="1">IF(OFFSET(Zdroj!BG$16,A3793-1,0)=0,"",CONCATENATE("C",$A$2," - ",Zdroj!$BG$15))</f>
        <v/>
      </c>
      <c r="D3808" s="65" t="str">
        <f ca="1">IF(C3808="","",CONCATENATE(OFFSET(Zdroj!BG$16,A3793-1,0)))</f>
        <v/>
      </c>
      <c r="E3808" s="34" t="str">
        <f ca="1">IF(C3808="","",OFFSET(Zdroj!BH$16,A3793-1,0))</f>
        <v/>
      </c>
      <c r="F3808" s="157" t="str">
        <f t="shared" ref="F3808" ca="1" si="887">IF(SUM(E3808:E3809)=0,"",SUM(E3808:E3809))</f>
        <v/>
      </c>
      <c r="G3808" s="158"/>
    </row>
    <row r="3809" spans="1:7" x14ac:dyDescent="0.25">
      <c r="B3809" s="159"/>
      <c r="C3809" s="67" t="str">
        <f ca="1">IF(OFFSET(Zdroj!BI$16,A3793-1,0)=0,"",CONCATENATE("C",$A$2+1," - ",Zdroj!$BI$15))</f>
        <v/>
      </c>
      <c r="D3809" s="65" t="str">
        <f ca="1">IF(C3809="","",CONCATENATE(OFFSET(Zdroj!BI$16,A3793-1,0)))</f>
        <v/>
      </c>
      <c r="E3809" s="34" t="str">
        <f ca="1">IF(C3809="","",OFFSET(Zdroj!BJ$16,A3793-1,0))</f>
        <v/>
      </c>
      <c r="F3809" s="157"/>
      <c r="G3809" s="158"/>
    </row>
    <row r="3810" spans="1:7" x14ac:dyDescent="0.25">
      <c r="A3810">
        <f>SUM((ROW()+15)/17)</f>
        <v>225</v>
      </c>
      <c r="B3810" s="159" t="str">
        <f ca="1">IF(OFFSET(Zdroj!$B$16,A3810-1,0)&gt;0,CONCATENATE(A3810,"
","___ ","
",OFFSET(Zdroj!$B$16,A3810-1,0)),"")</f>
        <v/>
      </c>
      <c r="C3810" s="67" t="str">
        <f ca="1">IF(OFFSET(Zdroj!AI$16,A3810-1,0)=0,"",CONCATENATE("A",$A$2," - ",Zdroj!$AI$15))</f>
        <v/>
      </c>
      <c r="D3810" s="65" t="str">
        <f ca="1">IF(C3810="","",CONCATENATE(OFFSET(Zdroj!AI$16,A3810-1,0)," - ",OFFSET(Zdroj!BK$16,A3810-1,0)))</f>
        <v/>
      </c>
      <c r="E3810" s="34" t="str">
        <f ca="1">IF(C3810="","",OFFSET(Zdroj!BL$16,A3810-1,0))</f>
        <v/>
      </c>
      <c r="F3810" s="157" t="str">
        <f t="shared" ref="F3810" ca="1" si="888">IF(SUM(E3810:E3815)=0,"",SUM(E3810:E3815))</f>
        <v/>
      </c>
      <c r="G3810" s="158" t="str">
        <f t="shared" ref="G3810" ca="1" si="889">IF(SUM(E3810:E3826)=0,"",SUM(E3810:E3826))</f>
        <v/>
      </c>
    </row>
    <row r="3811" spans="1:7" x14ac:dyDescent="0.25">
      <c r="B3811" s="159"/>
      <c r="C3811" s="67" t="str">
        <f ca="1">IF(OFFSET(Zdroj!AJ$16,A3810-1,0)=0,"",CONCATENATE("A",$A$2+1," - ",Zdroj!$AJ$15))</f>
        <v/>
      </c>
      <c r="D3811" s="65" t="str">
        <f ca="1">IF(C3811="","",CONCATENATE(OFFSET(Zdroj!AJ$16,A3810-1,0)," - ",OFFSET(Zdroj!BM$16,A3810-1,0)))</f>
        <v/>
      </c>
      <c r="E3811" s="34" t="str">
        <f ca="1">IF(C3811="","",OFFSET(Zdroj!BN$16,A3810-1,0))</f>
        <v/>
      </c>
      <c r="F3811" s="157"/>
      <c r="G3811" s="158"/>
    </row>
    <row r="3812" spans="1:7" x14ac:dyDescent="0.25">
      <c r="B3812" s="159"/>
      <c r="C3812" s="67" t="str">
        <f ca="1">IF(OFFSET(Zdroj!AK$16,A3810-1,0)=0,"",CONCATENATE("A",$A$2+2," - ",Zdroj!$AK$15))</f>
        <v/>
      </c>
      <c r="D3812" s="65" t="str">
        <f ca="1">IF(C3812="","",CONCATENATE(OFFSET(Zdroj!AK$16,A3810-1,0)," - ",OFFSET(Zdroj!BO$16,A3810-1,0)))</f>
        <v/>
      </c>
      <c r="E3812" s="34" t="str">
        <f ca="1">IF(C3812="","",OFFSET(Zdroj!BP$16,A3810-1,0))</f>
        <v/>
      </c>
      <c r="F3812" s="157"/>
      <c r="G3812" s="158"/>
    </row>
    <row r="3813" spans="1:7" x14ac:dyDescent="0.25">
      <c r="B3813" s="159"/>
      <c r="C3813" s="67" t="str">
        <f ca="1">IF(OFFSET(Zdroj!AL$16,A3810-1,0)=0,"",CONCATENATE("A",$A$2+3," - ",Zdroj!$AL$15))</f>
        <v/>
      </c>
      <c r="D3813" s="65" t="str">
        <f ca="1">IF(C3813="","",CONCATENATE(OFFSET(Zdroj!AL$16,A3810-1,0)," - ",OFFSET(Zdroj!BQ$16,A3810-1,0)))</f>
        <v/>
      </c>
      <c r="E3813" s="34" t="str">
        <f ca="1">IF(C3813="","",OFFSET(Zdroj!BR$16,A3810-1,0))</f>
        <v/>
      </c>
      <c r="F3813" s="157"/>
      <c r="G3813" s="158"/>
    </row>
    <row r="3814" spans="1:7" x14ac:dyDescent="0.25">
      <c r="B3814" s="159"/>
      <c r="C3814" s="67" t="str">
        <f ca="1">IF(OFFSET(Zdroj!AM$16,A3810-1,0)=0,"",CONCATENATE("A",$A$2+4," - ",Zdroj!$AM$15))</f>
        <v/>
      </c>
      <c r="D3814" s="65" t="str">
        <f ca="1">IF(C3814="","",CONCATENATE(OFFSET(Zdroj!AM$16,A3810-1,0)," - ",OFFSET(Zdroj!BS$16,A3810-1,0)))</f>
        <v/>
      </c>
      <c r="E3814" s="34" t="str">
        <f ca="1">IF(C3814="","",OFFSET(Zdroj!BT$16,A3810-1,0))</f>
        <v/>
      </c>
      <c r="F3814" s="157"/>
      <c r="G3814" s="158"/>
    </row>
    <row r="3815" spans="1:7" x14ac:dyDescent="0.25">
      <c r="B3815" s="159"/>
      <c r="C3815" s="67" t="str">
        <f ca="1">IF(OFFSET(Zdroj!AN$16,A3810-1,0)=0,"",CONCATENATE("A",$A$2+5," - ",Zdroj!$AN$15))</f>
        <v/>
      </c>
      <c r="D3815" s="65" t="str">
        <f ca="1">IF(C3815="","",CONCATENATE(OFFSET(Zdroj!AN$16,A3810-1,0)," - ",OFFSET(Zdroj!BU$16,A3810-1,0)))</f>
        <v/>
      </c>
      <c r="E3815" s="34" t="str">
        <f ca="1">IF(C3815="","",OFFSET(Zdroj!BV$16,A3810-1,0))</f>
        <v/>
      </c>
      <c r="F3815" s="157"/>
      <c r="G3815" s="158"/>
    </row>
    <row r="3816" spans="1:7" x14ac:dyDescent="0.25">
      <c r="B3816" s="159"/>
      <c r="C3816" s="67" t="str">
        <f ca="1">IF(OFFSET(Zdroj!AO$16,A3810-1,0)=0,"",CONCATENATE("B",$A$2," - ",Zdroj!$AO$15))</f>
        <v/>
      </c>
      <c r="D3816" s="65" t="str">
        <f ca="1">IF(C3816="","",CONCATENATE(OFFSET(Zdroj!AO$16,A3810-1,0)))</f>
        <v/>
      </c>
      <c r="E3816" s="34" t="str">
        <f ca="1">IF(C3816="","",OFFSET(Zdroj!AP$16,A3810-1,0))</f>
        <v/>
      </c>
      <c r="F3816" s="157" t="str">
        <f t="shared" ref="F3816" ca="1" si="890">IF(SUM(E3816:E3824)=0,"",SUM(E3816:E3824))</f>
        <v/>
      </c>
      <c r="G3816" s="158"/>
    </row>
    <row r="3817" spans="1:7" x14ac:dyDescent="0.25">
      <c r="B3817" s="159"/>
      <c r="C3817" s="67" t="str">
        <f ca="1">IF(OFFSET(Zdroj!AQ$16,A3810-1,0)=0,"",CONCATENATE("B",$A$2+1," - ",Zdroj!$AQ$15))</f>
        <v/>
      </c>
      <c r="D3817" s="65" t="str">
        <f ca="1">IF(C3817="","",CONCATENATE(OFFSET(Zdroj!AQ$16,A3810-1,0)))</f>
        <v/>
      </c>
      <c r="E3817" s="34" t="str">
        <f ca="1">IF(C3817="","",OFFSET(Zdroj!AR$16,A3810-1,0))</f>
        <v/>
      </c>
      <c r="F3817" s="157"/>
      <c r="G3817" s="158"/>
    </row>
    <row r="3818" spans="1:7" x14ac:dyDescent="0.25">
      <c r="B3818" s="159"/>
      <c r="C3818" s="67" t="str">
        <f ca="1">IF(OFFSET(Zdroj!AS$16,A3810-1,0)=0,"",CONCATENATE("B",$A$2+2," - ",Zdroj!$AS$15))</f>
        <v/>
      </c>
      <c r="D3818" s="65" t="str">
        <f ca="1">IF(C3818="","",CONCATENATE(OFFSET(Zdroj!AS$16,A3810-1,0)))</f>
        <v/>
      </c>
      <c r="E3818" s="34" t="str">
        <f ca="1">IF(C3818="","",OFFSET(Zdroj!AT$16,A3810-1,0))</f>
        <v/>
      </c>
      <c r="F3818" s="157"/>
      <c r="G3818" s="158"/>
    </row>
    <row r="3819" spans="1:7" x14ac:dyDescent="0.25">
      <c r="B3819" s="159"/>
      <c r="C3819" s="67" t="str">
        <f ca="1">IF(OFFSET(Zdroj!AU$16,A3810-1,0)=0,"",CONCATENATE("B",$A$2+3," - ",Zdroj!$AU$15))</f>
        <v/>
      </c>
      <c r="D3819" s="65" t="str">
        <f ca="1">IF(C3819="","",CONCATENATE(OFFSET(Zdroj!AU$16,A3810-1,0)))</f>
        <v/>
      </c>
      <c r="E3819" s="34" t="str">
        <f ca="1">IF(C3819="","",OFFSET(Zdroj!AV$16,A3810-1,0))</f>
        <v/>
      </c>
      <c r="F3819" s="157"/>
      <c r="G3819" s="158"/>
    </row>
    <row r="3820" spans="1:7" x14ac:dyDescent="0.25">
      <c r="B3820" s="159"/>
      <c r="C3820" s="67" t="str">
        <f ca="1">IF(OFFSET(Zdroj!AW$16,A3810-1,0)=0,"",CONCATENATE("B",$A$2+4," - ",Zdroj!$AW$15))</f>
        <v/>
      </c>
      <c r="D3820" s="65" t="str">
        <f ca="1">IF(C3820="","",CONCATENATE(OFFSET(Zdroj!AW$16,A3810-1,0)))</f>
        <v/>
      </c>
      <c r="E3820" s="34" t="str">
        <f ca="1">IF(C3820="","",OFFSET(Zdroj!AX$16,A3810-1,0))</f>
        <v/>
      </c>
      <c r="F3820" s="157"/>
      <c r="G3820" s="158"/>
    </row>
    <row r="3821" spans="1:7" x14ac:dyDescent="0.25">
      <c r="B3821" s="159"/>
      <c r="C3821" s="67" t="str">
        <f ca="1">IF(OFFSET(Zdroj!AY$16,A3810-1,0)=0,"",CONCATENATE("B",$A$2+5," - ",Zdroj!$AY$15))</f>
        <v/>
      </c>
      <c r="D3821" s="65" t="str">
        <f ca="1">IF(C3821="","",CONCATENATE(OFFSET(Zdroj!AY$16,A3810-1,0)))</f>
        <v/>
      </c>
      <c r="E3821" s="34" t="str">
        <f ca="1">IF(C3821="","",OFFSET(Zdroj!AZ$16,A3810-1,0))</f>
        <v/>
      </c>
      <c r="F3821" s="157"/>
      <c r="G3821" s="158"/>
    </row>
    <row r="3822" spans="1:7" x14ac:dyDescent="0.25">
      <c r="B3822" s="159"/>
      <c r="C3822" s="67" t="str">
        <f ca="1">IF(OFFSET(Zdroj!BA$16,A3810-1,0)=0,"",CONCATENATE("B",$A$2+6," - ",Zdroj!$BA$15))</f>
        <v/>
      </c>
      <c r="D3822" s="65" t="str">
        <f ca="1">IF(C3822="","",CONCATENATE(OFFSET(Zdroj!BA$16,A3810-1,0)))</f>
        <v/>
      </c>
      <c r="E3822" s="34" t="str">
        <f ca="1">IF(C3822="","",OFFSET(Zdroj!BB$16,A3810-1,0))</f>
        <v/>
      </c>
      <c r="F3822" s="157"/>
      <c r="G3822" s="158"/>
    </row>
    <row r="3823" spans="1:7" x14ac:dyDescent="0.25">
      <c r="B3823" s="159"/>
      <c r="C3823" s="67" t="str">
        <f ca="1">IF(OFFSET(Zdroj!BC$16,A3810-1,0)=0,"",CONCATENATE("B",$A$2+7," - ",Zdroj!$BC$15))</f>
        <v/>
      </c>
      <c r="D3823" s="65" t="str">
        <f ca="1">IF(C3823="","",CONCATENATE(OFFSET(Zdroj!BC$16,A3810-1,0)))</f>
        <v/>
      </c>
      <c r="E3823" s="34" t="str">
        <f ca="1">IF(C3823="","",OFFSET(Zdroj!BD$16,A3810-1,0))</f>
        <v/>
      </c>
      <c r="F3823" s="157"/>
      <c r="G3823" s="158"/>
    </row>
    <row r="3824" spans="1:7" x14ac:dyDescent="0.25">
      <c r="B3824" s="159"/>
      <c r="C3824" s="67" t="str">
        <f ca="1">IF(OFFSET(Zdroj!BE$16,A3810-1,0)=0,"",CONCATENATE("B",$A$2+8," - ",Zdroj!$BE$15))</f>
        <v/>
      </c>
      <c r="D3824" s="65" t="str">
        <f ca="1">IF(C3824="","",CONCATENATE(OFFSET(Zdroj!BE$16,A3810-1,0)))</f>
        <v/>
      </c>
      <c r="E3824" s="34" t="str">
        <f ca="1">IF(C3824="","",OFFSET(Zdroj!BF$16,A3810-1,0))</f>
        <v/>
      </c>
      <c r="F3824" s="157"/>
      <c r="G3824" s="158"/>
    </row>
    <row r="3825" spans="1:7" x14ac:dyDescent="0.25">
      <c r="B3825" s="159"/>
      <c r="C3825" s="67" t="str">
        <f ca="1">IF(OFFSET(Zdroj!BG$16,A3810-1,0)=0,"",CONCATENATE("C",$A$2," - ",Zdroj!$BG$15))</f>
        <v/>
      </c>
      <c r="D3825" s="65" t="str">
        <f ca="1">IF(C3825="","",CONCATENATE(OFFSET(Zdroj!BG$16,A3810-1,0)))</f>
        <v/>
      </c>
      <c r="E3825" s="34" t="str">
        <f ca="1">IF(C3825="","",OFFSET(Zdroj!BH$16,A3810-1,0))</f>
        <v/>
      </c>
      <c r="F3825" s="157" t="str">
        <f t="shared" ref="F3825" ca="1" si="891">IF(SUM(E3825:E3826)=0,"",SUM(E3825:E3826))</f>
        <v/>
      </c>
      <c r="G3825" s="158"/>
    </row>
    <row r="3826" spans="1:7" x14ac:dyDescent="0.25">
      <c r="B3826" s="159"/>
      <c r="C3826" s="67" t="str">
        <f ca="1">IF(OFFSET(Zdroj!BI$16,A3810-1,0)=0,"",CONCATENATE("C",$A$2+1," - ",Zdroj!$BI$15))</f>
        <v/>
      </c>
      <c r="D3826" s="65" t="str">
        <f ca="1">IF(C3826="","",CONCATENATE(OFFSET(Zdroj!BI$16,A3810-1,0)))</f>
        <v/>
      </c>
      <c r="E3826" s="34" t="str">
        <f ca="1">IF(C3826="","",OFFSET(Zdroj!BJ$16,A3810-1,0))</f>
        <v/>
      </c>
      <c r="F3826" s="157"/>
      <c r="G3826" s="158"/>
    </row>
    <row r="3827" spans="1:7" x14ac:dyDescent="0.25">
      <c r="A3827">
        <f>SUM((ROW()+15)/17)</f>
        <v>226</v>
      </c>
      <c r="B3827" s="159" t="str">
        <f ca="1">IF(OFFSET(Zdroj!$B$16,A3827-1,0)&gt;0,CONCATENATE(A3827,"
","___ ","
",OFFSET(Zdroj!$B$16,A3827-1,0)),"")</f>
        <v/>
      </c>
      <c r="C3827" s="67" t="str">
        <f ca="1">IF(OFFSET(Zdroj!AI$16,A3827-1,0)=0,"",CONCATENATE("A",$A$2," - ",Zdroj!$AI$15))</f>
        <v/>
      </c>
      <c r="D3827" s="65" t="str">
        <f ca="1">IF(C3827="","",CONCATENATE(OFFSET(Zdroj!AI$16,A3827-1,0)," - ",OFFSET(Zdroj!BK$16,A3827-1,0)))</f>
        <v/>
      </c>
      <c r="E3827" s="34" t="str">
        <f ca="1">IF(C3827="","",OFFSET(Zdroj!BL$16,A3827-1,0))</f>
        <v/>
      </c>
      <c r="F3827" s="157" t="str">
        <f t="shared" ref="F3827" ca="1" si="892">IF(SUM(E3827:E3832)=0,"",SUM(E3827:E3832))</f>
        <v/>
      </c>
      <c r="G3827" s="158" t="str">
        <f t="shared" ref="G3827" ca="1" si="893">IF(SUM(E3827:E3843)=0,"",SUM(E3827:E3843))</f>
        <v/>
      </c>
    </row>
    <row r="3828" spans="1:7" x14ac:dyDescent="0.25">
      <c r="B3828" s="159"/>
      <c r="C3828" s="67" t="str">
        <f ca="1">IF(OFFSET(Zdroj!AJ$16,A3827-1,0)=0,"",CONCATENATE("A",$A$2+1," - ",Zdroj!$AJ$15))</f>
        <v/>
      </c>
      <c r="D3828" s="65" t="str">
        <f ca="1">IF(C3828="","",CONCATENATE(OFFSET(Zdroj!AJ$16,A3827-1,0)," - ",OFFSET(Zdroj!BM$16,A3827-1,0)))</f>
        <v/>
      </c>
      <c r="E3828" s="34" t="str">
        <f ca="1">IF(C3828="","",OFFSET(Zdroj!BN$16,A3827-1,0))</f>
        <v/>
      </c>
      <c r="F3828" s="157"/>
      <c r="G3828" s="158"/>
    </row>
    <row r="3829" spans="1:7" x14ac:dyDescent="0.25">
      <c r="B3829" s="159"/>
      <c r="C3829" s="67" t="str">
        <f ca="1">IF(OFFSET(Zdroj!AK$16,A3827-1,0)=0,"",CONCATENATE("A",$A$2+2," - ",Zdroj!$AK$15))</f>
        <v/>
      </c>
      <c r="D3829" s="65" t="str">
        <f ca="1">IF(C3829="","",CONCATENATE(OFFSET(Zdroj!AK$16,A3827-1,0)," - ",OFFSET(Zdroj!BO$16,A3827-1,0)))</f>
        <v/>
      </c>
      <c r="E3829" s="34" t="str">
        <f ca="1">IF(C3829="","",OFFSET(Zdroj!BP$16,A3827-1,0))</f>
        <v/>
      </c>
      <c r="F3829" s="157"/>
      <c r="G3829" s="158"/>
    </row>
    <row r="3830" spans="1:7" x14ac:dyDescent="0.25">
      <c r="B3830" s="159"/>
      <c r="C3830" s="67" t="str">
        <f ca="1">IF(OFFSET(Zdroj!AL$16,A3827-1,0)=0,"",CONCATENATE("A",$A$2+3," - ",Zdroj!$AL$15))</f>
        <v/>
      </c>
      <c r="D3830" s="65" t="str">
        <f ca="1">IF(C3830="","",CONCATENATE(OFFSET(Zdroj!AL$16,A3827-1,0)," - ",OFFSET(Zdroj!BQ$16,A3827-1,0)))</f>
        <v/>
      </c>
      <c r="E3830" s="34" t="str">
        <f ca="1">IF(C3830="","",OFFSET(Zdroj!BR$16,A3827-1,0))</f>
        <v/>
      </c>
      <c r="F3830" s="157"/>
      <c r="G3830" s="158"/>
    </row>
    <row r="3831" spans="1:7" x14ac:dyDescent="0.25">
      <c r="B3831" s="159"/>
      <c r="C3831" s="67" t="str">
        <f ca="1">IF(OFFSET(Zdroj!AM$16,A3827-1,0)=0,"",CONCATENATE("A",$A$2+4," - ",Zdroj!$AM$15))</f>
        <v/>
      </c>
      <c r="D3831" s="65" t="str">
        <f ca="1">IF(C3831="","",CONCATENATE(OFFSET(Zdroj!AM$16,A3827-1,0)," - ",OFFSET(Zdroj!BS$16,A3827-1,0)))</f>
        <v/>
      </c>
      <c r="E3831" s="34" t="str">
        <f ca="1">IF(C3831="","",OFFSET(Zdroj!BT$16,A3827-1,0))</f>
        <v/>
      </c>
      <c r="F3831" s="157"/>
      <c r="G3831" s="158"/>
    </row>
    <row r="3832" spans="1:7" x14ac:dyDescent="0.25">
      <c r="B3832" s="159"/>
      <c r="C3832" s="67" t="str">
        <f ca="1">IF(OFFSET(Zdroj!AN$16,A3827-1,0)=0,"",CONCATENATE("A",$A$2+5," - ",Zdroj!$AN$15))</f>
        <v/>
      </c>
      <c r="D3832" s="65" t="str">
        <f ca="1">IF(C3832="","",CONCATENATE(OFFSET(Zdroj!AN$16,A3827-1,0)," - ",OFFSET(Zdroj!BU$16,A3827-1,0)))</f>
        <v/>
      </c>
      <c r="E3832" s="34" t="str">
        <f ca="1">IF(C3832="","",OFFSET(Zdroj!BV$16,A3827-1,0))</f>
        <v/>
      </c>
      <c r="F3832" s="157"/>
      <c r="G3832" s="158"/>
    </row>
    <row r="3833" spans="1:7" x14ac:dyDescent="0.25">
      <c r="B3833" s="159"/>
      <c r="C3833" s="67" t="str">
        <f ca="1">IF(OFFSET(Zdroj!AO$16,A3827-1,0)=0,"",CONCATENATE("B",$A$2," - ",Zdroj!$AO$15))</f>
        <v/>
      </c>
      <c r="D3833" s="65" t="str">
        <f ca="1">IF(C3833="","",CONCATENATE(OFFSET(Zdroj!AO$16,A3827-1,0)))</f>
        <v/>
      </c>
      <c r="E3833" s="34" t="str">
        <f ca="1">IF(C3833="","",OFFSET(Zdroj!AP$16,A3827-1,0))</f>
        <v/>
      </c>
      <c r="F3833" s="157" t="str">
        <f t="shared" ref="F3833" ca="1" si="894">IF(SUM(E3833:E3841)=0,"",SUM(E3833:E3841))</f>
        <v/>
      </c>
      <c r="G3833" s="158"/>
    </row>
    <row r="3834" spans="1:7" x14ac:dyDescent="0.25">
      <c r="B3834" s="159"/>
      <c r="C3834" s="67" t="str">
        <f ca="1">IF(OFFSET(Zdroj!AQ$16,A3827-1,0)=0,"",CONCATENATE("B",$A$2+1," - ",Zdroj!$AQ$15))</f>
        <v/>
      </c>
      <c r="D3834" s="65" t="str">
        <f ca="1">IF(C3834="","",CONCATENATE(OFFSET(Zdroj!AQ$16,A3827-1,0)))</f>
        <v/>
      </c>
      <c r="E3834" s="34" t="str">
        <f ca="1">IF(C3834="","",OFFSET(Zdroj!AR$16,A3827-1,0))</f>
        <v/>
      </c>
      <c r="F3834" s="157"/>
      <c r="G3834" s="158"/>
    </row>
    <row r="3835" spans="1:7" x14ac:dyDescent="0.25">
      <c r="B3835" s="159"/>
      <c r="C3835" s="67" t="str">
        <f ca="1">IF(OFFSET(Zdroj!AS$16,A3827-1,0)=0,"",CONCATENATE("B",$A$2+2," - ",Zdroj!$AS$15))</f>
        <v/>
      </c>
      <c r="D3835" s="65" t="str">
        <f ca="1">IF(C3835="","",CONCATENATE(OFFSET(Zdroj!AS$16,A3827-1,0)))</f>
        <v/>
      </c>
      <c r="E3835" s="34" t="str">
        <f ca="1">IF(C3835="","",OFFSET(Zdroj!AT$16,A3827-1,0))</f>
        <v/>
      </c>
      <c r="F3835" s="157"/>
      <c r="G3835" s="158"/>
    </row>
    <row r="3836" spans="1:7" x14ac:dyDescent="0.25">
      <c r="B3836" s="159"/>
      <c r="C3836" s="67" t="str">
        <f ca="1">IF(OFFSET(Zdroj!AU$16,A3827-1,0)=0,"",CONCATENATE("B",$A$2+3," - ",Zdroj!$AU$15))</f>
        <v/>
      </c>
      <c r="D3836" s="65" t="str">
        <f ca="1">IF(C3836="","",CONCATENATE(OFFSET(Zdroj!AU$16,A3827-1,0)))</f>
        <v/>
      </c>
      <c r="E3836" s="34" t="str">
        <f ca="1">IF(C3836="","",OFFSET(Zdroj!AV$16,A3827-1,0))</f>
        <v/>
      </c>
      <c r="F3836" s="157"/>
      <c r="G3836" s="158"/>
    </row>
    <row r="3837" spans="1:7" x14ac:dyDescent="0.25">
      <c r="B3837" s="159"/>
      <c r="C3837" s="67" t="str">
        <f ca="1">IF(OFFSET(Zdroj!AW$16,A3827-1,0)=0,"",CONCATENATE("B",$A$2+4," - ",Zdroj!$AW$15))</f>
        <v/>
      </c>
      <c r="D3837" s="65" t="str">
        <f ca="1">IF(C3837="","",CONCATENATE(OFFSET(Zdroj!AW$16,A3827-1,0)))</f>
        <v/>
      </c>
      <c r="E3837" s="34" t="str">
        <f ca="1">IF(C3837="","",OFFSET(Zdroj!AX$16,A3827-1,0))</f>
        <v/>
      </c>
      <c r="F3837" s="157"/>
      <c r="G3837" s="158"/>
    </row>
    <row r="3838" spans="1:7" x14ac:dyDescent="0.25">
      <c r="B3838" s="159"/>
      <c r="C3838" s="67" t="str">
        <f ca="1">IF(OFFSET(Zdroj!AY$16,A3827-1,0)=0,"",CONCATENATE("B",$A$2+5," - ",Zdroj!$AY$15))</f>
        <v/>
      </c>
      <c r="D3838" s="65" t="str">
        <f ca="1">IF(C3838="","",CONCATENATE(OFFSET(Zdroj!AY$16,A3827-1,0)))</f>
        <v/>
      </c>
      <c r="E3838" s="34" t="str">
        <f ca="1">IF(C3838="","",OFFSET(Zdroj!AZ$16,A3827-1,0))</f>
        <v/>
      </c>
      <c r="F3838" s="157"/>
      <c r="G3838" s="158"/>
    </row>
    <row r="3839" spans="1:7" x14ac:dyDescent="0.25">
      <c r="B3839" s="159"/>
      <c r="C3839" s="67" t="str">
        <f ca="1">IF(OFFSET(Zdroj!BA$16,A3827-1,0)=0,"",CONCATENATE("B",$A$2+6," - ",Zdroj!$BA$15))</f>
        <v/>
      </c>
      <c r="D3839" s="65" t="str">
        <f ca="1">IF(C3839="","",CONCATENATE(OFFSET(Zdroj!BA$16,A3827-1,0)))</f>
        <v/>
      </c>
      <c r="E3839" s="34" t="str">
        <f ca="1">IF(C3839="","",OFFSET(Zdroj!BB$16,A3827-1,0))</f>
        <v/>
      </c>
      <c r="F3839" s="157"/>
      <c r="G3839" s="158"/>
    </row>
    <row r="3840" spans="1:7" x14ac:dyDescent="0.25">
      <c r="B3840" s="159"/>
      <c r="C3840" s="67" t="str">
        <f ca="1">IF(OFFSET(Zdroj!BC$16,A3827-1,0)=0,"",CONCATENATE("B",$A$2+7," - ",Zdroj!$BC$15))</f>
        <v/>
      </c>
      <c r="D3840" s="65" t="str">
        <f ca="1">IF(C3840="","",CONCATENATE(OFFSET(Zdroj!BC$16,A3827-1,0)))</f>
        <v/>
      </c>
      <c r="E3840" s="34" t="str">
        <f ca="1">IF(C3840="","",OFFSET(Zdroj!BD$16,A3827-1,0))</f>
        <v/>
      </c>
      <c r="F3840" s="157"/>
      <c r="G3840" s="158"/>
    </row>
    <row r="3841" spans="1:7" x14ac:dyDescent="0.25">
      <c r="B3841" s="159"/>
      <c r="C3841" s="67" t="str">
        <f ca="1">IF(OFFSET(Zdroj!BE$16,A3827-1,0)=0,"",CONCATENATE("B",$A$2+8," - ",Zdroj!$BE$15))</f>
        <v/>
      </c>
      <c r="D3841" s="65" t="str">
        <f ca="1">IF(C3841="","",CONCATENATE(OFFSET(Zdroj!BE$16,A3827-1,0)))</f>
        <v/>
      </c>
      <c r="E3841" s="34" t="str">
        <f ca="1">IF(C3841="","",OFFSET(Zdroj!BF$16,A3827-1,0))</f>
        <v/>
      </c>
      <c r="F3841" s="157"/>
      <c r="G3841" s="158"/>
    </row>
    <row r="3842" spans="1:7" x14ac:dyDescent="0.25">
      <c r="B3842" s="159"/>
      <c r="C3842" s="67" t="str">
        <f ca="1">IF(OFFSET(Zdroj!BG$16,A3827-1,0)=0,"",CONCATENATE("C",$A$2," - ",Zdroj!$BG$15))</f>
        <v/>
      </c>
      <c r="D3842" s="65" t="str">
        <f ca="1">IF(C3842="","",CONCATENATE(OFFSET(Zdroj!BG$16,A3827-1,0)))</f>
        <v/>
      </c>
      <c r="E3842" s="34" t="str">
        <f ca="1">IF(C3842="","",OFFSET(Zdroj!BH$16,A3827-1,0))</f>
        <v/>
      </c>
      <c r="F3842" s="157" t="str">
        <f t="shared" ref="F3842" ca="1" si="895">IF(SUM(E3842:E3843)=0,"",SUM(E3842:E3843))</f>
        <v/>
      </c>
      <c r="G3842" s="158"/>
    </row>
    <row r="3843" spans="1:7" x14ac:dyDescent="0.25">
      <c r="B3843" s="159"/>
      <c r="C3843" s="67" t="str">
        <f ca="1">IF(OFFSET(Zdroj!BI$16,A3827-1,0)=0,"",CONCATENATE("C",$A$2+1," - ",Zdroj!$BI$15))</f>
        <v/>
      </c>
      <c r="D3843" s="65" t="str">
        <f ca="1">IF(C3843="","",CONCATENATE(OFFSET(Zdroj!BI$16,A3827-1,0)))</f>
        <v/>
      </c>
      <c r="E3843" s="34" t="str">
        <f ca="1">IF(C3843="","",OFFSET(Zdroj!BJ$16,A3827-1,0))</f>
        <v/>
      </c>
      <c r="F3843" s="157"/>
      <c r="G3843" s="158"/>
    </row>
    <row r="3844" spans="1:7" x14ac:dyDescent="0.25">
      <c r="A3844">
        <f>SUM((ROW()+15)/17)</f>
        <v>227</v>
      </c>
      <c r="B3844" s="159" t="str">
        <f ca="1">IF(OFFSET(Zdroj!$B$16,A3844-1,0)&gt;0,CONCATENATE(A3844,"
","___ ","
",OFFSET(Zdroj!$B$16,A3844-1,0)),"")</f>
        <v/>
      </c>
      <c r="C3844" s="67" t="str">
        <f ca="1">IF(OFFSET(Zdroj!AI$16,A3844-1,0)=0,"",CONCATENATE("A",$A$2," - ",Zdroj!$AI$15))</f>
        <v/>
      </c>
      <c r="D3844" s="65" t="str">
        <f ca="1">IF(C3844="","",CONCATENATE(OFFSET(Zdroj!AI$16,A3844-1,0)," - ",OFFSET(Zdroj!BK$16,A3844-1,0)))</f>
        <v/>
      </c>
      <c r="E3844" s="34" t="str">
        <f ca="1">IF(C3844="","",OFFSET(Zdroj!BL$16,A3844-1,0))</f>
        <v/>
      </c>
      <c r="F3844" s="157" t="str">
        <f t="shared" ref="F3844" ca="1" si="896">IF(SUM(E3844:E3849)=0,"",SUM(E3844:E3849))</f>
        <v/>
      </c>
      <c r="G3844" s="158" t="str">
        <f t="shared" ref="G3844" ca="1" si="897">IF(SUM(E3844:E3860)=0,"",SUM(E3844:E3860))</f>
        <v/>
      </c>
    </row>
    <row r="3845" spans="1:7" x14ac:dyDescent="0.25">
      <c r="B3845" s="159"/>
      <c r="C3845" s="67" t="str">
        <f ca="1">IF(OFFSET(Zdroj!AJ$16,A3844-1,0)=0,"",CONCATENATE("A",$A$2+1," - ",Zdroj!$AJ$15))</f>
        <v/>
      </c>
      <c r="D3845" s="65" t="str">
        <f ca="1">IF(C3845="","",CONCATENATE(OFFSET(Zdroj!AJ$16,A3844-1,0)," - ",OFFSET(Zdroj!BM$16,A3844-1,0)))</f>
        <v/>
      </c>
      <c r="E3845" s="34" t="str">
        <f ca="1">IF(C3845="","",OFFSET(Zdroj!BN$16,A3844-1,0))</f>
        <v/>
      </c>
      <c r="F3845" s="157"/>
      <c r="G3845" s="158"/>
    </row>
    <row r="3846" spans="1:7" x14ac:dyDescent="0.25">
      <c r="B3846" s="159"/>
      <c r="C3846" s="67" t="str">
        <f ca="1">IF(OFFSET(Zdroj!AK$16,A3844-1,0)=0,"",CONCATENATE("A",$A$2+2," - ",Zdroj!$AK$15))</f>
        <v/>
      </c>
      <c r="D3846" s="65" t="str">
        <f ca="1">IF(C3846="","",CONCATENATE(OFFSET(Zdroj!AK$16,A3844-1,0)," - ",OFFSET(Zdroj!BO$16,A3844-1,0)))</f>
        <v/>
      </c>
      <c r="E3846" s="34" t="str">
        <f ca="1">IF(C3846="","",OFFSET(Zdroj!BP$16,A3844-1,0))</f>
        <v/>
      </c>
      <c r="F3846" s="157"/>
      <c r="G3846" s="158"/>
    </row>
    <row r="3847" spans="1:7" x14ac:dyDescent="0.25">
      <c r="B3847" s="159"/>
      <c r="C3847" s="67" t="str">
        <f ca="1">IF(OFFSET(Zdroj!AL$16,A3844-1,0)=0,"",CONCATENATE("A",$A$2+3," - ",Zdroj!$AL$15))</f>
        <v/>
      </c>
      <c r="D3847" s="65" t="str">
        <f ca="1">IF(C3847="","",CONCATENATE(OFFSET(Zdroj!AL$16,A3844-1,0)," - ",OFFSET(Zdroj!BQ$16,A3844-1,0)))</f>
        <v/>
      </c>
      <c r="E3847" s="34" t="str">
        <f ca="1">IF(C3847="","",OFFSET(Zdroj!BR$16,A3844-1,0))</f>
        <v/>
      </c>
      <c r="F3847" s="157"/>
      <c r="G3847" s="158"/>
    </row>
    <row r="3848" spans="1:7" x14ac:dyDescent="0.25">
      <c r="B3848" s="159"/>
      <c r="C3848" s="67" t="str">
        <f ca="1">IF(OFFSET(Zdroj!AM$16,A3844-1,0)=0,"",CONCATENATE("A",$A$2+4," - ",Zdroj!$AM$15))</f>
        <v/>
      </c>
      <c r="D3848" s="65" t="str">
        <f ca="1">IF(C3848="","",CONCATENATE(OFFSET(Zdroj!AM$16,A3844-1,0)," - ",OFFSET(Zdroj!BS$16,A3844-1,0)))</f>
        <v/>
      </c>
      <c r="E3848" s="34" t="str">
        <f ca="1">IF(C3848="","",OFFSET(Zdroj!BT$16,A3844-1,0))</f>
        <v/>
      </c>
      <c r="F3848" s="157"/>
      <c r="G3848" s="158"/>
    </row>
    <row r="3849" spans="1:7" x14ac:dyDescent="0.25">
      <c r="B3849" s="159"/>
      <c r="C3849" s="67" t="str">
        <f ca="1">IF(OFFSET(Zdroj!AN$16,A3844-1,0)=0,"",CONCATENATE("A",$A$2+5," - ",Zdroj!$AN$15))</f>
        <v/>
      </c>
      <c r="D3849" s="65" t="str">
        <f ca="1">IF(C3849="","",CONCATENATE(OFFSET(Zdroj!AN$16,A3844-1,0)," - ",OFFSET(Zdroj!BU$16,A3844-1,0)))</f>
        <v/>
      </c>
      <c r="E3849" s="34" t="str">
        <f ca="1">IF(C3849="","",OFFSET(Zdroj!BV$16,A3844-1,0))</f>
        <v/>
      </c>
      <c r="F3849" s="157"/>
      <c r="G3849" s="158"/>
    </row>
    <row r="3850" spans="1:7" x14ac:dyDescent="0.25">
      <c r="B3850" s="159"/>
      <c r="C3850" s="67" t="str">
        <f ca="1">IF(OFFSET(Zdroj!AO$16,A3844-1,0)=0,"",CONCATENATE("B",$A$2," - ",Zdroj!$AO$15))</f>
        <v/>
      </c>
      <c r="D3850" s="65" t="str">
        <f ca="1">IF(C3850="","",CONCATENATE(OFFSET(Zdroj!AO$16,A3844-1,0)))</f>
        <v/>
      </c>
      <c r="E3850" s="34" t="str">
        <f ca="1">IF(C3850="","",OFFSET(Zdroj!AP$16,A3844-1,0))</f>
        <v/>
      </c>
      <c r="F3850" s="157" t="str">
        <f t="shared" ref="F3850" ca="1" si="898">IF(SUM(E3850:E3858)=0,"",SUM(E3850:E3858))</f>
        <v/>
      </c>
      <c r="G3850" s="158"/>
    </row>
    <row r="3851" spans="1:7" x14ac:dyDescent="0.25">
      <c r="B3851" s="159"/>
      <c r="C3851" s="67" t="str">
        <f ca="1">IF(OFFSET(Zdroj!AQ$16,A3844-1,0)=0,"",CONCATENATE("B",$A$2+1," - ",Zdroj!$AQ$15))</f>
        <v/>
      </c>
      <c r="D3851" s="65" t="str">
        <f ca="1">IF(C3851="","",CONCATENATE(OFFSET(Zdroj!AQ$16,A3844-1,0)))</f>
        <v/>
      </c>
      <c r="E3851" s="34" t="str">
        <f ca="1">IF(C3851="","",OFFSET(Zdroj!AR$16,A3844-1,0))</f>
        <v/>
      </c>
      <c r="F3851" s="157"/>
      <c r="G3851" s="158"/>
    </row>
    <row r="3852" spans="1:7" x14ac:dyDescent="0.25">
      <c r="B3852" s="159"/>
      <c r="C3852" s="67" t="str">
        <f ca="1">IF(OFFSET(Zdroj!AS$16,A3844-1,0)=0,"",CONCATENATE("B",$A$2+2," - ",Zdroj!$AS$15))</f>
        <v/>
      </c>
      <c r="D3852" s="65" t="str">
        <f ca="1">IF(C3852="","",CONCATENATE(OFFSET(Zdroj!AS$16,A3844-1,0)))</f>
        <v/>
      </c>
      <c r="E3852" s="34" t="str">
        <f ca="1">IF(C3852="","",OFFSET(Zdroj!AT$16,A3844-1,0))</f>
        <v/>
      </c>
      <c r="F3852" s="157"/>
      <c r="G3852" s="158"/>
    </row>
    <row r="3853" spans="1:7" x14ac:dyDescent="0.25">
      <c r="B3853" s="159"/>
      <c r="C3853" s="67" t="str">
        <f ca="1">IF(OFFSET(Zdroj!AU$16,A3844-1,0)=0,"",CONCATENATE("B",$A$2+3," - ",Zdroj!$AU$15))</f>
        <v/>
      </c>
      <c r="D3853" s="65" t="str">
        <f ca="1">IF(C3853="","",CONCATENATE(OFFSET(Zdroj!AU$16,A3844-1,0)))</f>
        <v/>
      </c>
      <c r="E3853" s="34" t="str">
        <f ca="1">IF(C3853="","",OFFSET(Zdroj!AV$16,A3844-1,0))</f>
        <v/>
      </c>
      <c r="F3853" s="157"/>
      <c r="G3853" s="158"/>
    </row>
    <row r="3854" spans="1:7" x14ac:dyDescent="0.25">
      <c r="B3854" s="159"/>
      <c r="C3854" s="67" t="str">
        <f ca="1">IF(OFFSET(Zdroj!AW$16,A3844-1,0)=0,"",CONCATENATE("B",$A$2+4," - ",Zdroj!$AW$15))</f>
        <v/>
      </c>
      <c r="D3854" s="65" t="str">
        <f ca="1">IF(C3854="","",CONCATENATE(OFFSET(Zdroj!AW$16,A3844-1,0)))</f>
        <v/>
      </c>
      <c r="E3854" s="34" t="str">
        <f ca="1">IF(C3854="","",OFFSET(Zdroj!AX$16,A3844-1,0))</f>
        <v/>
      </c>
      <c r="F3854" s="157"/>
      <c r="G3854" s="158"/>
    </row>
    <row r="3855" spans="1:7" x14ac:dyDescent="0.25">
      <c r="B3855" s="159"/>
      <c r="C3855" s="67" t="str">
        <f ca="1">IF(OFFSET(Zdroj!AY$16,A3844-1,0)=0,"",CONCATENATE("B",$A$2+5," - ",Zdroj!$AY$15))</f>
        <v/>
      </c>
      <c r="D3855" s="65" t="str">
        <f ca="1">IF(C3855="","",CONCATENATE(OFFSET(Zdroj!AY$16,A3844-1,0)))</f>
        <v/>
      </c>
      <c r="E3855" s="34" t="str">
        <f ca="1">IF(C3855="","",OFFSET(Zdroj!AZ$16,A3844-1,0))</f>
        <v/>
      </c>
      <c r="F3855" s="157"/>
      <c r="G3855" s="158"/>
    </row>
    <row r="3856" spans="1:7" x14ac:dyDescent="0.25">
      <c r="B3856" s="159"/>
      <c r="C3856" s="67" t="str">
        <f ca="1">IF(OFFSET(Zdroj!BA$16,A3844-1,0)=0,"",CONCATENATE("B",$A$2+6," - ",Zdroj!$BA$15))</f>
        <v/>
      </c>
      <c r="D3856" s="65" t="str">
        <f ca="1">IF(C3856="","",CONCATENATE(OFFSET(Zdroj!BA$16,A3844-1,0)))</f>
        <v/>
      </c>
      <c r="E3856" s="34" t="str">
        <f ca="1">IF(C3856="","",OFFSET(Zdroj!BB$16,A3844-1,0))</f>
        <v/>
      </c>
      <c r="F3856" s="157"/>
      <c r="G3856" s="158"/>
    </row>
    <row r="3857" spans="1:7" x14ac:dyDescent="0.25">
      <c r="B3857" s="159"/>
      <c r="C3857" s="67" t="str">
        <f ca="1">IF(OFFSET(Zdroj!BC$16,A3844-1,0)=0,"",CONCATENATE("B",$A$2+7," - ",Zdroj!$BC$15))</f>
        <v/>
      </c>
      <c r="D3857" s="65" t="str">
        <f ca="1">IF(C3857="","",CONCATENATE(OFFSET(Zdroj!BC$16,A3844-1,0)))</f>
        <v/>
      </c>
      <c r="E3857" s="34" t="str">
        <f ca="1">IF(C3857="","",OFFSET(Zdroj!BD$16,A3844-1,0))</f>
        <v/>
      </c>
      <c r="F3857" s="157"/>
      <c r="G3857" s="158"/>
    </row>
    <row r="3858" spans="1:7" x14ac:dyDescent="0.25">
      <c r="B3858" s="159"/>
      <c r="C3858" s="67" t="str">
        <f ca="1">IF(OFFSET(Zdroj!BE$16,A3844-1,0)=0,"",CONCATENATE("B",$A$2+8," - ",Zdroj!$BE$15))</f>
        <v/>
      </c>
      <c r="D3858" s="65" t="str">
        <f ca="1">IF(C3858="","",CONCATENATE(OFFSET(Zdroj!BE$16,A3844-1,0)))</f>
        <v/>
      </c>
      <c r="E3858" s="34" t="str">
        <f ca="1">IF(C3858="","",OFFSET(Zdroj!BF$16,A3844-1,0))</f>
        <v/>
      </c>
      <c r="F3858" s="157"/>
      <c r="G3858" s="158"/>
    </row>
    <row r="3859" spans="1:7" x14ac:dyDescent="0.25">
      <c r="B3859" s="159"/>
      <c r="C3859" s="67" t="str">
        <f ca="1">IF(OFFSET(Zdroj!BG$16,A3844-1,0)=0,"",CONCATENATE("C",$A$2," - ",Zdroj!$BG$15))</f>
        <v/>
      </c>
      <c r="D3859" s="65" t="str">
        <f ca="1">IF(C3859="","",CONCATENATE(OFFSET(Zdroj!BG$16,A3844-1,0)))</f>
        <v/>
      </c>
      <c r="E3859" s="34" t="str">
        <f ca="1">IF(C3859="","",OFFSET(Zdroj!BH$16,A3844-1,0))</f>
        <v/>
      </c>
      <c r="F3859" s="157" t="str">
        <f t="shared" ref="F3859" ca="1" si="899">IF(SUM(E3859:E3860)=0,"",SUM(E3859:E3860))</f>
        <v/>
      </c>
      <c r="G3859" s="158"/>
    </row>
    <row r="3860" spans="1:7" x14ac:dyDescent="0.25">
      <c r="B3860" s="159"/>
      <c r="C3860" s="67" t="str">
        <f ca="1">IF(OFFSET(Zdroj!BI$16,A3844-1,0)=0,"",CONCATENATE("C",$A$2+1," - ",Zdroj!$BI$15))</f>
        <v/>
      </c>
      <c r="D3860" s="65" t="str">
        <f ca="1">IF(C3860="","",CONCATENATE(OFFSET(Zdroj!BI$16,A3844-1,0)))</f>
        <v/>
      </c>
      <c r="E3860" s="34" t="str">
        <f ca="1">IF(C3860="","",OFFSET(Zdroj!BJ$16,A3844-1,0))</f>
        <v/>
      </c>
      <c r="F3860" s="157"/>
      <c r="G3860" s="158"/>
    </row>
    <row r="3861" spans="1:7" x14ac:dyDescent="0.25">
      <c r="A3861">
        <f>SUM((ROW()+15)/17)</f>
        <v>228</v>
      </c>
      <c r="B3861" s="159" t="str">
        <f ca="1">IF(OFFSET(Zdroj!$B$16,A3861-1,0)&gt;0,CONCATENATE(A3861,"
","___ ","
",OFFSET(Zdroj!$B$16,A3861-1,0)),"")</f>
        <v/>
      </c>
      <c r="C3861" s="67" t="str">
        <f ca="1">IF(OFFSET(Zdroj!AI$16,A3861-1,0)=0,"",CONCATENATE("A",$A$2," - ",Zdroj!$AI$15))</f>
        <v/>
      </c>
      <c r="D3861" s="65" t="str">
        <f ca="1">IF(C3861="","",CONCATENATE(OFFSET(Zdroj!AI$16,A3861-1,0)," - ",OFFSET(Zdroj!BK$16,A3861-1,0)))</f>
        <v/>
      </c>
      <c r="E3861" s="34" t="str">
        <f ca="1">IF(C3861="","",OFFSET(Zdroj!BL$16,A3861-1,0))</f>
        <v/>
      </c>
      <c r="F3861" s="157" t="str">
        <f t="shared" ref="F3861" ca="1" si="900">IF(SUM(E3861:E3866)=0,"",SUM(E3861:E3866))</f>
        <v/>
      </c>
      <c r="G3861" s="158" t="str">
        <f t="shared" ref="G3861" ca="1" si="901">IF(SUM(E3861:E3877)=0,"",SUM(E3861:E3877))</f>
        <v/>
      </c>
    </row>
    <row r="3862" spans="1:7" x14ac:dyDescent="0.25">
      <c r="B3862" s="159"/>
      <c r="C3862" s="67" t="str">
        <f ca="1">IF(OFFSET(Zdroj!AJ$16,A3861-1,0)=0,"",CONCATENATE("A",$A$2+1," - ",Zdroj!$AJ$15))</f>
        <v/>
      </c>
      <c r="D3862" s="65" t="str">
        <f ca="1">IF(C3862="","",CONCATENATE(OFFSET(Zdroj!AJ$16,A3861-1,0)," - ",OFFSET(Zdroj!BM$16,A3861-1,0)))</f>
        <v/>
      </c>
      <c r="E3862" s="34" t="str">
        <f ca="1">IF(C3862="","",OFFSET(Zdroj!BN$16,A3861-1,0))</f>
        <v/>
      </c>
      <c r="F3862" s="157"/>
      <c r="G3862" s="158"/>
    </row>
    <row r="3863" spans="1:7" x14ac:dyDescent="0.25">
      <c r="B3863" s="159"/>
      <c r="C3863" s="67" t="str">
        <f ca="1">IF(OFFSET(Zdroj!AK$16,A3861-1,0)=0,"",CONCATENATE("A",$A$2+2," - ",Zdroj!$AK$15))</f>
        <v/>
      </c>
      <c r="D3863" s="65" t="str">
        <f ca="1">IF(C3863="","",CONCATENATE(OFFSET(Zdroj!AK$16,A3861-1,0)," - ",OFFSET(Zdroj!BO$16,A3861-1,0)))</f>
        <v/>
      </c>
      <c r="E3863" s="34" t="str">
        <f ca="1">IF(C3863="","",OFFSET(Zdroj!BP$16,A3861-1,0))</f>
        <v/>
      </c>
      <c r="F3863" s="157"/>
      <c r="G3863" s="158"/>
    </row>
    <row r="3864" spans="1:7" x14ac:dyDescent="0.25">
      <c r="B3864" s="159"/>
      <c r="C3864" s="67" t="str">
        <f ca="1">IF(OFFSET(Zdroj!AL$16,A3861-1,0)=0,"",CONCATENATE("A",$A$2+3," - ",Zdroj!$AL$15))</f>
        <v/>
      </c>
      <c r="D3864" s="65" t="str">
        <f ca="1">IF(C3864="","",CONCATENATE(OFFSET(Zdroj!AL$16,A3861-1,0)," - ",OFFSET(Zdroj!BQ$16,A3861-1,0)))</f>
        <v/>
      </c>
      <c r="E3864" s="34" t="str">
        <f ca="1">IF(C3864="","",OFFSET(Zdroj!BR$16,A3861-1,0))</f>
        <v/>
      </c>
      <c r="F3864" s="157"/>
      <c r="G3864" s="158"/>
    </row>
    <row r="3865" spans="1:7" x14ac:dyDescent="0.25">
      <c r="B3865" s="159"/>
      <c r="C3865" s="67" t="str">
        <f ca="1">IF(OFFSET(Zdroj!AM$16,A3861-1,0)=0,"",CONCATENATE("A",$A$2+4," - ",Zdroj!$AM$15))</f>
        <v/>
      </c>
      <c r="D3865" s="65" t="str">
        <f ca="1">IF(C3865="","",CONCATENATE(OFFSET(Zdroj!AM$16,A3861-1,0)," - ",OFFSET(Zdroj!BS$16,A3861-1,0)))</f>
        <v/>
      </c>
      <c r="E3865" s="34" t="str">
        <f ca="1">IF(C3865="","",OFFSET(Zdroj!BT$16,A3861-1,0))</f>
        <v/>
      </c>
      <c r="F3865" s="157"/>
      <c r="G3865" s="158"/>
    </row>
    <row r="3866" spans="1:7" x14ac:dyDescent="0.25">
      <c r="B3866" s="159"/>
      <c r="C3866" s="67" t="str">
        <f ca="1">IF(OFFSET(Zdroj!AN$16,A3861-1,0)=0,"",CONCATENATE("A",$A$2+5," - ",Zdroj!$AN$15))</f>
        <v/>
      </c>
      <c r="D3866" s="65" t="str">
        <f ca="1">IF(C3866="","",CONCATENATE(OFFSET(Zdroj!AN$16,A3861-1,0)," - ",OFFSET(Zdroj!BU$16,A3861-1,0)))</f>
        <v/>
      </c>
      <c r="E3866" s="34" t="str">
        <f ca="1">IF(C3866="","",OFFSET(Zdroj!BV$16,A3861-1,0))</f>
        <v/>
      </c>
      <c r="F3866" s="157"/>
      <c r="G3866" s="158"/>
    </row>
    <row r="3867" spans="1:7" x14ac:dyDescent="0.25">
      <c r="B3867" s="159"/>
      <c r="C3867" s="67" t="str">
        <f ca="1">IF(OFFSET(Zdroj!AO$16,A3861-1,0)=0,"",CONCATENATE("B",$A$2," - ",Zdroj!$AO$15))</f>
        <v/>
      </c>
      <c r="D3867" s="65" t="str">
        <f ca="1">IF(C3867="","",CONCATENATE(OFFSET(Zdroj!AO$16,A3861-1,0)))</f>
        <v/>
      </c>
      <c r="E3867" s="34" t="str">
        <f ca="1">IF(C3867="","",OFFSET(Zdroj!AP$16,A3861-1,0))</f>
        <v/>
      </c>
      <c r="F3867" s="157" t="str">
        <f t="shared" ref="F3867" ca="1" si="902">IF(SUM(E3867:E3875)=0,"",SUM(E3867:E3875))</f>
        <v/>
      </c>
      <c r="G3867" s="158"/>
    </row>
    <row r="3868" spans="1:7" x14ac:dyDescent="0.25">
      <c r="B3868" s="159"/>
      <c r="C3868" s="67" t="str">
        <f ca="1">IF(OFFSET(Zdroj!AQ$16,A3861-1,0)=0,"",CONCATENATE("B",$A$2+1," - ",Zdroj!$AQ$15))</f>
        <v/>
      </c>
      <c r="D3868" s="65" t="str">
        <f ca="1">IF(C3868="","",CONCATENATE(OFFSET(Zdroj!AQ$16,A3861-1,0)))</f>
        <v/>
      </c>
      <c r="E3868" s="34" t="str">
        <f ca="1">IF(C3868="","",OFFSET(Zdroj!AR$16,A3861-1,0))</f>
        <v/>
      </c>
      <c r="F3868" s="157"/>
      <c r="G3868" s="158"/>
    </row>
    <row r="3869" spans="1:7" x14ac:dyDescent="0.25">
      <c r="B3869" s="159"/>
      <c r="C3869" s="67" t="str">
        <f ca="1">IF(OFFSET(Zdroj!AS$16,A3861-1,0)=0,"",CONCATENATE("B",$A$2+2," - ",Zdroj!$AS$15))</f>
        <v/>
      </c>
      <c r="D3869" s="65" t="str">
        <f ca="1">IF(C3869="","",CONCATENATE(OFFSET(Zdroj!AS$16,A3861-1,0)))</f>
        <v/>
      </c>
      <c r="E3869" s="34" t="str">
        <f ca="1">IF(C3869="","",OFFSET(Zdroj!AT$16,A3861-1,0))</f>
        <v/>
      </c>
      <c r="F3869" s="157"/>
      <c r="G3869" s="158"/>
    </row>
    <row r="3870" spans="1:7" x14ac:dyDescent="0.25">
      <c r="B3870" s="159"/>
      <c r="C3870" s="67" t="str">
        <f ca="1">IF(OFFSET(Zdroj!AU$16,A3861-1,0)=0,"",CONCATENATE("B",$A$2+3," - ",Zdroj!$AU$15))</f>
        <v/>
      </c>
      <c r="D3870" s="65" t="str">
        <f ca="1">IF(C3870="","",CONCATENATE(OFFSET(Zdroj!AU$16,A3861-1,0)))</f>
        <v/>
      </c>
      <c r="E3870" s="34" t="str">
        <f ca="1">IF(C3870="","",OFFSET(Zdroj!AV$16,A3861-1,0))</f>
        <v/>
      </c>
      <c r="F3870" s="157"/>
      <c r="G3870" s="158"/>
    </row>
    <row r="3871" spans="1:7" x14ac:dyDescent="0.25">
      <c r="B3871" s="159"/>
      <c r="C3871" s="67" t="str">
        <f ca="1">IF(OFFSET(Zdroj!AW$16,A3861-1,0)=0,"",CONCATENATE("B",$A$2+4," - ",Zdroj!$AW$15))</f>
        <v/>
      </c>
      <c r="D3871" s="65" t="str">
        <f ca="1">IF(C3871="","",CONCATENATE(OFFSET(Zdroj!AW$16,A3861-1,0)))</f>
        <v/>
      </c>
      <c r="E3871" s="34" t="str">
        <f ca="1">IF(C3871="","",OFFSET(Zdroj!AX$16,A3861-1,0))</f>
        <v/>
      </c>
      <c r="F3871" s="157"/>
      <c r="G3871" s="158"/>
    </row>
    <row r="3872" spans="1:7" x14ac:dyDescent="0.25">
      <c r="B3872" s="159"/>
      <c r="C3872" s="67" t="str">
        <f ca="1">IF(OFFSET(Zdroj!AY$16,A3861-1,0)=0,"",CONCATENATE("B",$A$2+5," - ",Zdroj!$AY$15))</f>
        <v/>
      </c>
      <c r="D3872" s="65" t="str">
        <f ca="1">IF(C3872="","",CONCATENATE(OFFSET(Zdroj!AY$16,A3861-1,0)))</f>
        <v/>
      </c>
      <c r="E3872" s="34" t="str">
        <f ca="1">IF(C3872="","",OFFSET(Zdroj!AZ$16,A3861-1,0))</f>
        <v/>
      </c>
      <c r="F3872" s="157"/>
      <c r="G3872" s="158"/>
    </row>
    <row r="3873" spans="1:7" x14ac:dyDescent="0.25">
      <c r="B3873" s="159"/>
      <c r="C3873" s="67" t="str">
        <f ca="1">IF(OFFSET(Zdroj!BA$16,A3861-1,0)=0,"",CONCATENATE("B",$A$2+6," - ",Zdroj!$BA$15))</f>
        <v/>
      </c>
      <c r="D3873" s="65" t="str">
        <f ca="1">IF(C3873="","",CONCATENATE(OFFSET(Zdroj!BA$16,A3861-1,0)))</f>
        <v/>
      </c>
      <c r="E3873" s="34" t="str">
        <f ca="1">IF(C3873="","",OFFSET(Zdroj!BB$16,A3861-1,0))</f>
        <v/>
      </c>
      <c r="F3873" s="157"/>
      <c r="G3873" s="158"/>
    </row>
    <row r="3874" spans="1:7" x14ac:dyDescent="0.25">
      <c r="B3874" s="159"/>
      <c r="C3874" s="67" t="str">
        <f ca="1">IF(OFFSET(Zdroj!BC$16,A3861-1,0)=0,"",CONCATENATE("B",$A$2+7," - ",Zdroj!$BC$15))</f>
        <v/>
      </c>
      <c r="D3874" s="65" t="str">
        <f ca="1">IF(C3874="","",CONCATENATE(OFFSET(Zdroj!BC$16,A3861-1,0)))</f>
        <v/>
      </c>
      <c r="E3874" s="34" t="str">
        <f ca="1">IF(C3874="","",OFFSET(Zdroj!BD$16,A3861-1,0))</f>
        <v/>
      </c>
      <c r="F3874" s="157"/>
      <c r="G3874" s="158"/>
    </row>
    <row r="3875" spans="1:7" x14ac:dyDescent="0.25">
      <c r="B3875" s="159"/>
      <c r="C3875" s="67" t="str">
        <f ca="1">IF(OFFSET(Zdroj!BE$16,A3861-1,0)=0,"",CONCATENATE("B",$A$2+8," - ",Zdroj!$BE$15))</f>
        <v/>
      </c>
      <c r="D3875" s="65" t="str">
        <f ca="1">IF(C3875="","",CONCATENATE(OFFSET(Zdroj!BE$16,A3861-1,0)))</f>
        <v/>
      </c>
      <c r="E3875" s="34" t="str">
        <f ca="1">IF(C3875="","",OFFSET(Zdroj!BF$16,A3861-1,0))</f>
        <v/>
      </c>
      <c r="F3875" s="157"/>
      <c r="G3875" s="158"/>
    </row>
    <row r="3876" spans="1:7" x14ac:dyDescent="0.25">
      <c r="B3876" s="159"/>
      <c r="C3876" s="67" t="str">
        <f ca="1">IF(OFFSET(Zdroj!BG$16,A3861-1,0)=0,"",CONCATENATE("C",$A$2," - ",Zdroj!$BG$15))</f>
        <v/>
      </c>
      <c r="D3876" s="65" t="str">
        <f ca="1">IF(C3876="","",CONCATENATE(OFFSET(Zdroj!BG$16,A3861-1,0)))</f>
        <v/>
      </c>
      <c r="E3876" s="34" t="str">
        <f ca="1">IF(C3876="","",OFFSET(Zdroj!BH$16,A3861-1,0))</f>
        <v/>
      </c>
      <c r="F3876" s="157" t="str">
        <f t="shared" ref="F3876" ca="1" si="903">IF(SUM(E3876:E3877)=0,"",SUM(E3876:E3877))</f>
        <v/>
      </c>
      <c r="G3876" s="158"/>
    </row>
    <row r="3877" spans="1:7" x14ac:dyDescent="0.25">
      <c r="B3877" s="159"/>
      <c r="C3877" s="67" t="str">
        <f ca="1">IF(OFFSET(Zdroj!BI$16,A3861-1,0)=0,"",CONCATENATE("C",$A$2+1," - ",Zdroj!$BI$15))</f>
        <v/>
      </c>
      <c r="D3877" s="65" t="str">
        <f ca="1">IF(C3877="","",CONCATENATE(OFFSET(Zdroj!BI$16,A3861-1,0)))</f>
        <v/>
      </c>
      <c r="E3877" s="34" t="str">
        <f ca="1">IF(C3877="","",OFFSET(Zdroj!BJ$16,A3861-1,0))</f>
        <v/>
      </c>
      <c r="F3877" s="157"/>
      <c r="G3877" s="158"/>
    </row>
    <row r="3878" spans="1:7" x14ac:dyDescent="0.25">
      <c r="A3878">
        <f>SUM((ROW()+15)/17)</f>
        <v>229</v>
      </c>
      <c r="B3878" s="159" t="str">
        <f ca="1">IF(OFFSET(Zdroj!$B$16,A3878-1,0)&gt;0,CONCATENATE(A3878,"
","___ ","
",OFFSET(Zdroj!$B$16,A3878-1,0)),"")</f>
        <v/>
      </c>
      <c r="C3878" s="67" t="str">
        <f ca="1">IF(OFFSET(Zdroj!AI$16,A3878-1,0)=0,"",CONCATENATE("A",$A$2," - ",Zdroj!$AI$15))</f>
        <v/>
      </c>
      <c r="D3878" s="65" t="str">
        <f ca="1">IF(C3878="","",CONCATENATE(OFFSET(Zdroj!AI$16,A3878-1,0)," - ",OFFSET(Zdroj!BK$16,A3878-1,0)))</f>
        <v/>
      </c>
      <c r="E3878" s="34" t="str">
        <f ca="1">IF(C3878="","",OFFSET(Zdroj!BL$16,A3878-1,0))</f>
        <v/>
      </c>
      <c r="F3878" s="157" t="str">
        <f t="shared" ref="F3878" ca="1" si="904">IF(SUM(E3878:E3883)=0,"",SUM(E3878:E3883))</f>
        <v/>
      </c>
      <c r="G3878" s="158" t="str">
        <f t="shared" ref="G3878" ca="1" si="905">IF(SUM(E3878:E3894)=0,"",SUM(E3878:E3894))</f>
        <v/>
      </c>
    </row>
    <row r="3879" spans="1:7" x14ac:dyDescent="0.25">
      <c r="B3879" s="159"/>
      <c r="C3879" s="67" t="str">
        <f ca="1">IF(OFFSET(Zdroj!AJ$16,A3878-1,0)=0,"",CONCATENATE("A",$A$2+1," - ",Zdroj!$AJ$15))</f>
        <v/>
      </c>
      <c r="D3879" s="65" t="str">
        <f ca="1">IF(C3879="","",CONCATENATE(OFFSET(Zdroj!AJ$16,A3878-1,0)," - ",OFFSET(Zdroj!BM$16,A3878-1,0)))</f>
        <v/>
      </c>
      <c r="E3879" s="34" t="str">
        <f ca="1">IF(C3879="","",OFFSET(Zdroj!BN$16,A3878-1,0))</f>
        <v/>
      </c>
      <c r="F3879" s="157"/>
      <c r="G3879" s="158"/>
    </row>
    <row r="3880" spans="1:7" x14ac:dyDescent="0.25">
      <c r="B3880" s="159"/>
      <c r="C3880" s="67" t="str">
        <f ca="1">IF(OFFSET(Zdroj!AK$16,A3878-1,0)=0,"",CONCATENATE("A",$A$2+2," - ",Zdroj!$AK$15))</f>
        <v/>
      </c>
      <c r="D3880" s="65" t="str">
        <f ca="1">IF(C3880="","",CONCATENATE(OFFSET(Zdroj!AK$16,A3878-1,0)," - ",OFFSET(Zdroj!BO$16,A3878-1,0)))</f>
        <v/>
      </c>
      <c r="E3880" s="34" t="str">
        <f ca="1">IF(C3880="","",OFFSET(Zdroj!BP$16,A3878-1,0))</f>
        <v/>
      </c>
      <c r="F3880" s="157"/>
      <c r="G3880" s="158"/>
    </row>
    <row r="3881" spans="1:7" x14ac:dyDescent="0.25">
      <c r="B3881" s="159"/>
      <c r="C3881" s="67" t="str">
        <f ca="1">IF(OFFSET(Zdroj!AL$16,A3878-1,0)=0,"",CONCATENATE("A",$A$2+3," - ",Zdroj!$AL$15))</f>
        <v/>
      </c>
      <c r="D3881" s="65" t="str">
        <f ca="1">IF(C3881="","",CONCATENATE(OFFSET(Zdroj!AL$16,A3878-1,0)," - ",OFFSET(Zdroj!BQ$16,A3878-1,0)))</f>
        <v/>
      </c>
      <c r="E3881" s="34" t="str">
        <f ca="1">IF(C3881="","",OFFSET(Zdroj!BR$16,A3878-1,0))</f>
        <v/>
      </c>
      <c r="F3881" s="157"/>
      <c r="G3881" s="158"/>
    </row>
    <row r="3882" spans="1:7" x14ac:dyDescent="0.25">
      <c r="B3882" s="159"/>
      <c r="C3882" s="67" t="str">
        <f ca="1">IF(OFFSET(Zdroj!AM$16,A3878-1,0)=0,"",CONCATENATE("A",$A$2+4," - ",Zdroj!$AM$15))</f>
        <v/>
      </c>
      <c r="D3882" s="65" t="str">
        <f ca="1">IF(C3882="","",CONCATENATE(OFFSET(Zdroj!AM$16,A3878-1,0)," - ",OFFSET(Zdroj!BS$16,A3878-1,0)))</f>
        <v/>
      </c>
      <c r="E3882" s="34" t="str">
        <f ca="1">IF(C3882="","",OFFSET(Zdroj!BT$16,A3878-1,0))</f>
        <v/>
      </c>
      <c r="F3882" s="157"/>
      <c r="G3882" s="158"/>
    </row>
    <row r="3883" spans="1:7" x14ac:dyDescent="0.25">
      <c r="B3883" s="159"/>
      <c r="C3883" s="67" t="str">
        <f ca="1">IF(OFFSET(Zdroj!AN$16,A3878-1,0)=0,"",CONCATENATE("A",$A$2+5," - ",Zdroj!$AN$15))</f>
        <v/>
      </c>
      <c r="D3883" s="65" t="str">
        <f ca="1">IF(C3883="","",CONCATENATE(OFFSET(Zdroj!AN$16,A3878-1,0)," - ",OFFSET(Zdroj!BU$16,A3878-1,0)))</f>
        <v/>
      </c>
      <c r="E3883" s="34" t="str">
        <f ca="1">IF(C3883="","",OFFSET(Zdroj!BV$16,A3878-1,0))</f>
        <v/>
      </c>
      <c r="F3883" s="157"/>
      <c r="G3883" s="158"/>
    </row>
    <row r="3884" spans="1:7" x14ac:dyDescent="0.25">
      <c r="B3884" s="159"/>
      <c r="C3884" s="67" t="str">
        <f ca="1">IF(OFFSET(Zdroj!AO$16,A3878-1,0)=0,"",CONCATENATE("B",$A$2," - ",Zdroj!$AO$15))</f>
        <v/>
      </c>
      <c r="D3884" s="65" t="str">
        <f ca="1">IF(C3884="","",CONCATENATE(OFFSET(Zdroj!AO$16,A3878-1,0)))</f>
        <v/>
      </c>
      <c r="E3884" s="34" t="str">
        <f ca="1">IF(C3884="","",OFFSET(Zdroj!AP$16,A3878-1,0))</f>
        <v/>
      </c>
      <c r="F3884" s="157" t="str">
        <f t="shared" ref="F3884" ca="1" si="906">IF(SUM(E3884:E3892)=0,"",SUM(E3884:E3892))</f>
        <v/>
      </c>
      <c r="G3884" s="158"/>
    </row>
    <row r="3885" spans="1:7" x14ac:dyDescent="0.25">
      <c r="B3885" s="159"/>
      <c r="C3885" s="67" t="str">
        <f ca="1">IF(OFFSET(Zdroj!AQ$16,A3878-1,0)=0,"",CONCATENATE("B",$A$2+1," - ",Zdroj!$AQ$15))</f>
        <v/>
      </c>
      <c r="D3885" s="65" t="str">
        <f ca="1">IF(C3885="","",CONCATENATE(OFFSET(Zdroj!AQ$16,A3878-1,0)))</f>
        <v/>
      </c>
      <c r="E3885" s="34" t="str">
        <f ca="1">IF(C3885="","",OFFSET(Zdroj!AR$16,A3878-1,0))</f>
        <v/>
      </c>
      <c r="F3885" s="157"/>
      <c r="G3885" s="158"/>
    </row>
    <row r="3886" spans="1:7" x14ac:dyDescent="0.25">
      <c r="B3886" s="159"/>
      <c r="C3886" s="67" t="str">
        <f ca="1">IF(OFFSET(Zdroj!AS$16,A3878-1,0)=0,"",CONCATENATE("B",$A$2+2," - ",Zdroj!$AS$15))</f>
        <v/>
      </c>
      <c r="D3886" s="65" t="str">
        <f ca="1">IF(C3886="","",CONCATENATE(OFFSET(Zdroj!AS$16,A3878-1,0)))</f>
        <v/>
      </c>
      <c r="E3886" s="34" t="str">
        <f ca="1">IF(C3886="","",OFFSET(Zdroj!AT$16,A3878-1,0))</f>
        <v/>
      </c>
      <c r="F3886" s="157"/>
      <c r="G3886" s="158"/>
    </row>
    <row r="3887" spans="1:7" x14ac:dyDescent="0.25">
      <c r="B3887" s="159"/>
      <c r="C3887" s="67" t="str">
        <f ca="1">IF(OFFSET(Zdroj!AU$16,A3878-1,0)=0,"",CONCATENATE("B",$A$2+3," - ",Zdroj!$AU$15))</f>
        <v/>
      </c>
      <c r="D3887" s="65" t="str">
        <f ca="1">IF(C3887="","",CONCATENATE(OFFSET(Zdroj!AU$16,A3878-1,0)))</f>
        <v/>
      </c>
      <c r="E3887" s="34" t="str">
        <f ca="1">IF(C3887="","",OFFSET(Zdroj!AV$16,A3878-1,0))</f>
        <v/>
      </c>
      <c r="F3887" s="157"/>
      <c r="G3887" s="158"/>
    </row>
    <row r="3888" spans="1:7" x14ac:dyDescent="0.25">
      <c r="B3888" s="159"/>
      <c r="C3888" s="67" t="str">
        <f ca="1">IF(OFFSET(Zdroj!AW$16,A3878-1,0)=0,"",CONCATENATE("B",$A$2+4," - ",Zdroj!$AW$15))</f>
        <v/>
      </c>
      <c r="D3888" s="65" t="str">
        <f ca="1">IF(C3888="","",CONCATENATE(OFFSET(Zdroj!AW$16,A3878-1,0)))</f>
        <v/>
      </c>
      <c r="E3888" s="34" t="str">
        <f ca="1">IF(C3888="","",OFFSET(Zdroj!AX$16,A3878-1,0))</f>
        <v/>
      </c>
      <c r="F3888" s="157"/>
      <c r="G3888" s="158"/>
    </row>
    <row r="3889" spans="1:7" x14ac:dyDescent="0.25">
      <c r="B3889" s="159"/>
      <c r="C3889" s="67" t="str">
        <f ca="1">IF(OFFSET(Zdroj!AY$16,A3878-1,0)=0,"",CONCATENATE("B",$A$2+5," - ",Zdroj!$AY$15))</f>
        <v/>
      </c>
      <c r="D3889" s="65" t="str">
        <f ca="1">IF(C3889="","",CONCATENATE(OFFSET(Zdroj!AY$16,A3878-1,0)))</f>
        <v/>
      </c>
      <c r="E3889" s="34" t="str">
        <f ca="1">IF(C3889="","",OFFSET(Zdroj!AZ$16,A3878-1,0))</f>
        <v/>
      </c>
      <c r="F3889" s="157"/>
      <c r="G3889" s="158"/>
    </row>
    <row r="3890" spans="1:7" x14ac:dyDescent="0.25">
      <c r="B3890" s="159"/>
      <c r="C3890" s="67" t="str">
        <f ca="1">IF(OFFSET(Zdroj!BA$16,A3878-1,0)=0,"",CONCATENATE("B",$A$2+6," - ",Zdroj!$BA$15))</f>
        <v/>
      </c>
      <c r="D3890" s="65" t="str">
        <f ca="1">IF(C3890="","",CONCATENATE(OFFSET(Zdroj!BA$16,A3878-1,0)))</f>
        <v/>
      </c>
      <c r="E3890" s="34" t="str">
        <f ca="1">IF(C3890="","",OFFSET(Zdroj!BB$16,A3878-1,0))</f>
        <v/>
      </c>
      <c r="F3890" s="157"/>
      <c r="G3890" s="158"/>
    </row>
    <row r="3891" spans="1:7" x14ac:dyDescent="0.25">
      <c r="B3891" s="159"/>
      <c r="C3891" s="67" t="str">
        <f ca="1">IF(OFFSET(Zdroj!BC$16,A3878-1,0)=0,"",CONCATENATE("B",$A$2+7," - ",Zdroj!$BC$15))</f>
        <v/>
      </c>
      <c r="D3891" s="65" t="str">
        <f ca="1">IF(C3891="","",CONCATENATE(OFFSET(Zdroj!BC$16,A3878-1,0)))</f>
        <v/>
      </c>
      <c r="E3891" s="34" t="str">
        <f ca="1">IF(C3891="","",OFFSET(Zdroj!BD$16,A3878-1,0))</f>
        <v/>
      </c>
      <c r="F3891" s="157"/>
      <c r="G3891" s="158"/>
    </row>
    <row r="3892" spans="1:7" x14ac:dyDescent="0.25">
      <c r="B3892" s="159"/>
      <c r="C3892" s="67" t="str">
        <f ca="1">IF(OFFSET(Zdroj!BE$16,A3878-1,0)=0,"",CONCATENATE("B",$A$2+8," - ",Zdroj!$BE$15))</f>
        <v/>
      </c>
      <c r="D3892" s="65" t="str">
        <f ca="1">IF(C3892="","",CONCATENATE(OFFSET(Zdroj!BE$16,A3878-1,0)))</f>
        <v/>
      </c>
      <c r="E3892" s="34" t="str">
        <f ca="1">IF(C3892="","",OFFSET(Zdroj!BF$16,A3878-1,0))</f>
        <v/>
      </c>
      <c r="F3892" s="157"/>
      <c r="G3892" s="158"/>
    </row>
    <row r="3893" spans="1:7" x14ac:dyDescent="0.25">
      <c r="B3893" s="159"/>
      <c r="C3893" s="67" t="str">
        <f ca="1">IF(OFFSET(Zdroj!BG$16,A3878-1,0)=0,"",CONCATENATE("C",$A$2," - ",Zdroj!$BG$15))</f>
        <v/>
      </c>
      <c r="D3893" s="65" t="str">
        <f ca="1">IF(C3893="","",CONCATENATE(OFFSET(Zdroj!BG$16,A3878-1,0)))</f>
        <v/>
      </c>
      <c r="E3893" s="34" t="str">
        <f ca="1">IF(C3893="","",OFFSET(Zdroj!BH$16,A3878-1,0))</f>
        <v/>
      </c>
      <c r="F3893" s="157" t="str">
        <f t="shared" ref="F3893" ca="1" si="907">IF(SUM(E3893:E3894)=0,"",SUM(E3893:E3894))</f>
        <v/>
      </c>
      <c r="G3893" s="158"/>
    </row>
    <row r="3894" spans="1:7" x14ac:dyDescent="0.25">
      <c r="B3894" s="159"/>
      <c r="C3894" s="67" t="str">
        <f ca="1">IF(OFFSET(Zdroj!BI$16,A3878-1,0)=0,"",CONCATENATE("C",$A$2+1," - ",Zdroj!$BI$15))</f>
        <v/>
      </c>
      <c r="D3894" s="65" t="str">
        <f ca="1">IF(C3894="","",CONCATENATE(OFFSET(Zdroj!BI$16,A3878-1,0)))</f>
        <v/>
      </c>
      <c r="E3894" s="34" t="str">
        <f ca="1">IF(C3894="","",OFFSET(Zdroj!BJ$16,A3878-1,0))</f>
        <v/>
      </c>
      <c r="F3894" s="157"/>
      <c r="G3894" s="158"/>
    </row>
    <row r="3895" spans="1:7" x14ac:dyDescent="0.25">
      <c r="A3895">
        <f>SUM((ROW()+15)/17)</f>
        <v>230</v>
      </c>
      <c r="B3895" s="159" t="str">
        <f ca="1">IF(OFFSET(Zdroj!$B$16,A3895-1,0)&gt;0,CONCATENATE(A3895,"
","___ ","
",OFFSET(Zdroj!$B$16,A3895-1,0)),"")</f>
        <v/>
      </c>
      <c r="C3895" s="67" t="str">
        <f ca="1">IF(OFFSET(Zdroj!AI$16,A3895-1,0)=0,"",CONCATENATE("A",$A$2," - ",Zdroj!$AI$15))</f>
        <v/>
      </c>
      <c r="D3895" s="65" t="str">
        <f ca="1">IF(C3895="","",CONCATENATE(OFFSET(Zdroj!AI$16,A3895-1,0)," - ",OFFSET(Zdroj!BK$16,A3895-1,0)))</f>
        <v/>
      </c>
      <c r="E3895" s="34" t="str">
        <f ca="1">IF(C3895="","",OFFSET(Zdroj!BL$16,A3895-1,0))</f>
        <v/>
      </c>
      <c r="F3895" s="157" t="str">
        <f t="shared" ref="F3895" ca="1" si="908">IF(SUM(E3895:E3900)=0,"",SUM(E3895:E3900))</f>
        <v/>
      </c>
      <c r="G3895" s="158" t="str">
        <f t="shared" ref="G3895" ca="1" si="909">IF(SUM(E3895:E3911)=0,"",SUM(E3895:E3911))</f>
        <v/>
      </c>
    </row>
    <row r="3896" spans="1:7" x14ac:dyDescent="0.25">
      <c r="B3896" s="159"/>
      <c r="C3896" s="67" t="str">
        <f ca="1">IF(OFFSET(Zdroj!AJ$16,A3895-1,0)=0,"",CONCATENATE("A",$A$2+1," - ",Zdroj!$AJ$15))</f>
        <v/>
      </c>
      <c r="D3896" s="65" t="str">
        <f ca="1">IF(C3896="","",CONCATENATE(OFFSET(Zdroj!AJ$16,A3895-1,0)," - ",OFFSET(Zdroj!BM$16,A3895-1,0)))</f>
        <v/>
      </c>
      <c r="E3896" s="34" t="str">
        <f ca="1">IF(C3896="","",OFFSET(Zdroj!BN$16,A3895-1,0))</f>
        <v/>
      </c>
      <c r="F3896" s="157"/>
      <c r="G3896" s="158"/>
    </row>
    <row r="3897" spans="1:7" x14ac:dyDescent="0.25">
      <c r="B3897" s="159"/>
      <c r="C3897" s="67" t="str">
        <f ca="1">IF(OFFSET(Zdroj!AK$16,A3895-1,0)=0,"",CONCATENATE("A",$A$2+2," - ",Zdroj!$AK$15))</f>
        <v/>
      </c>
      <c r="D3897" s="65" t="str">
        <f ca="1">IF(C3897="","",CONCATENATE(OFFSET(Zdroj!AK$16,A3895-1,0)," - ",OFFSET(Zdroj!BO$16,A3895-1,0)))</f>
        <v/>
      </c>
      <c r="E3897" s="34" t="str">
        <f ca="1">IF(C3897="","",OFFSET(Zdroj!BP$16,A3895-1,0))</f>
        <v/>
      </c>
      <c r="F3897" s="157"/>
      <c r="G3897" s="158"/>
    </row>
    <row r="3898" spans="1:7" x14ac:dyDescent="0.25">
      <c r="B3898" s="159"/>
      <c r="C3898" s="67" t="str">
        <f ca="1">IF(OFFSET(Zdroj!AL$16,A3895-1,0)=0,"",CONCATENATE("A",$A$2+3," - ",Zdroj!$AL$15))</f>
        <v/>
      </c>
      <c r="D3898" s="65" t="str">
        <f ca="1">IF(C3898="","",CONCATENATE(OFFSET(Zdroj!AL$16,A3895-1,0)," - ",OFFSET(Zdroj!BQ$16,A3895-1,0)))</f>
        <v/>
      </c>
      <c r="E3898" s="34" t="str">
        <f ca="1">IF(C3898="","",OFFSET(Zdroj!BR$16,A3895-1,0))</f>
        <v/>
      </c>
      <c r="F3898" s="157"/>
      <c r="G3898" s="158"/>
    </row>
    <row r="3899" spans="1:7" x14ac:dyDescent="0.25">
      <c r="B3899" s="159"/>
      <c r="C3899" s="67" t="str">
        <f ca="1">IF(OFFSET(Zdroj!AM$16,A3895-1,0)=0,"",CONCATENATE("A",$A$2+4," - ",Zdroj!$AM$15))</f>
        <v/>
      </c>
      <c r="D3899" s="65" t="str">
        <f ca="1">IF(C3899="","",CONCATENATE(OFFSET(Zdroj!AM$16,A3895-1,0)," - ",OFFSET(Zdroj!BS$16,A3895-1,0)))</f>
        <v/>
      </c>
      <c r="E3899" s="34" t="str">
        <f ca="1">IF(C3899="","",OFFSET(Zdroj!BT$16,A3895-1,0))</f>
        <v/>
      </c>
      <c r="F3899" s="157"/>
      <c r="G3899" s="158"/>
    </row>
    <row r="3900" spans="1:7" x14ac:dyDescent="0.25">
      <c r="B3900" s="159"/>
      <c r="C3900" s="67" t="str">
        <f ca="1">IF(OFFSET(Zdroj!AN$16,A3895-1,0)=0,"",CONCATENATE("A",$A$2+5," - ",Zdroj!$AN$15))</f>
        <v/>
      </c>
      <c r="D3900" s="65" t="str">
        <f ca="1">IF(C3900="","",CONCATENATE(OFFSET(Zdroj!AN$16,A3895-1,0)," - ",OFFSET(Zdroj!BU$16,A3895-1,0)))</f>
        <v/>
      </c>
      <c r="E3900" s="34" t="str">
        <f ca="1">IF(C3900="","",OFFSET(Zdroj!BV$16,A3895-1,0))</f>
        <v/>
      </c>
      <c r="F3900" s="157"/>
      <c r="G3900" s="158"/>
    </row>
    <row r="3901" spans="1:7" x14ac:dyDescent="0.25">
      <c r="B3901" s="159"/>
      <c r="C3901" s="67" t="str">
        <f ca="1">IF(OFFSET(Zdroj!AO$16,A3895-1,0)=0,"",CONCATENATE("B",$A$2," - ",Zdroj!$AO$15))</f>
        <v/>
      </c>
      <c r="D3901" s="65" t="str">
        <f ca="1">IF(C3901="","",CONCATENATE(OFFSET(Zdroj!AO$16,A3895-1,0)))</f>
        <v/>
      </c>
      <c r="E3901" s="34" t="str">
        <f ca="1">IF(C3901="","",OFFSET(Zdroj!AP$16,A3895-1,0))</f>
        <v/>
      </c>
      <c r="F3901" s="157" t="str">
        <f t="shared" ref="F3901" ca="1" si="910">IF(SUM(E3901:E3909)=0,"",SUM(E3901:E3909))</f>
        <v/>
      </c>
      <c r="G3901" s="158"/>
    </row>
    <row r="3902" spans="1:7" x14ac:dyDescent="0.25">
      <c r="B3902" s="159"/>
      <c r="C3902" s="67" t="str">
        <f ca="1">IF(OFFSET(Zdroj!AQ$16,A3895-1,0)=0,"",CONCATENATE("B",$A$2+1," - ",Zdroj!$AQ$15))</f>
        <v/>
      </c>
      <c r="D3902" s="65" t="str">
        <f ca="1">IF(C3902="","",CONCATENATE(OFFSET(Zdroj!AQ$16,A3895-1,0)))</f>
        <v/>
      </c>
      <c r="E3902" s="34" t="str">
        <f ca="1">IF(C3902="","",OFFSET(Zdroj!AR$16,A3895-1,0))</f>
        <v/>
      </c>
      <c r="F3902" s="157"/>
      <c r="G3902" s="158"/>
    </row>
    <row r="3903" spans="1:7" x14ac:dyDescent="0.25">
      <c r="B3903" s="159"/>
      <c r="C3903" s="67" t="str">
        <f ca="1">IF(OFFSET(Zdroj!AS$16,A3895-1,0)=0,"",CONCATENATE("B",$A$2+2," - ",Zdroj!$AS$15))</f>
        <v/>
      </c>
      <c r="D3903" s="65" t="str">
        <f ca="1">IF(C3903="","",CONCATENATE(OFFSET(Zdroj!AS$16,A3895-1,0)))</f>
        <v/>
      </c>
      <c r="E3903" s="34" t="str">
        <f ca="1">IF(C3903="","",OFFSET(Zdroj!AT$16,A3895-1,0))</f>
        <v/>
      </c>
      <c r="F3903" s="157"/>
      <c r="G3903" s="158"/>
    </row>
    <row r="3904" spans="1:7" x14ac:dyDescent="0.25">
      <c r="B3904" s="159"/>
      <c r="C3904" s="67" t="str">
        <f ca="1">IF(OFFSET(Zdroj!AU$16,A3895-1,0)=0,"",CONCATENATE("B",$A$2+3," - ",Zdroj!$AU$15))</f>
        <v/>
      </c>
      <c r="D3904" s="65" t="str">
        <f ca="1">IF(C3904="","",CONCATENATE(OFFSET(Zdroj!AU$16,A3895-1,0)))</f>
        <v/>
      </c>
      <c r="E3904" s="34" t="str">
        <f ca="1">IF(C3904="","",OFFSET(Zdroj!AV$16,A3895-1,0))</f>
        <v/>
      </c>
      <c r="F3904" s="157"/>
      <c r="G3904" s="158"/>
    </row>
    <row r="3905" spans="1:7" x14ac:dyDescent="0.25">
      <c r="B3905" s="159"/>
      <c r="C3905" s="67" t="str">
        <f ca="1">IF(OFFSET(Zdroj!AW$16,A3895-1,0)=0,"",CONCATENATE("B",$A$2+4," - ",Zdroj!$AW$15))</f>
        <v/>
      </c>
      <c r="D3905" s="65" t="str">
        <f ca="1">IF(C3905="","",CONCATENATE(OFFSET(Zdroj!AW$16,A3895-1,0)))</f>
        <v/>
      </c>
      <c r="E3905" s="34" t="str">
        <f ca="1">IF(C3905="","",OFFSET(Zdroj!AX$16,A3895-1,0))</f>
        <v/>
      </c>
      <c r="F3905" s="157"/>
      <c r="G3905" s="158"/>
    </row>
    <row r="3906" spans="1:7" x14ac:dyDescent="0.25">
      <c r="B3906" s="159"/>
      <c r="C3906" s="67" t="str">
        <f ca="1">IF(OFFSET(Zdroj!AY$16,A3895-1,0)=0,"",CONCATENATE("B",$A$2+5," - ",Zdroj!$AY$15))</f>
        <v/>
      </c>
      <c r="D3906" s="65" t="str">
        <f ca="1">IF(C3906="","",CONCATENATE(OFFSET(Zdroj!AY$16,A3895-1,0)))</f>
        <v/>
      </c>
      <c r="E3906" s="34" t="str">
        <f ca="1">IF(C3906="","",OFFSET(Zdroj!AZ$16,A3895-1,0))</f>
        <v/>
      </c>
      <c r="F3906" s="157"/>
      <c r="G3906" s="158"/>
    </row>
    <row r="3907" spans="1:7" x14ac:dyDescent="0.25">
      <c r="B3907" s="159"/>
      <c r="C3907" s="67" t="str">
        <f ca="1">IF(OFFSET(Zdroj!BA$16,A3895-1,0)=0,"",CONCATENATE("B",$A$2+6," - ",Zdroj!$BA$15))</f>
        <v/>
      </c>
      <c r="D3907" s="65" t="str">
        <f ca="1">IF(C3907="","",CONCATENATE(OFFSET(Zdroj!BA$16,A3895-1,0)))</f>
        <v/>
      </c>
      <c r="E3907" s="34" t="str">
        <f ca="1">IF(C3907="","",OFFSET(Zdroj!BB$16,A3895-1,0))</f>
        <v/>
      </c>
      <c r="F3907" s="157"/>
      <c r="G3907" s="158"/>
    </row>
    <row r="3908" spans="1:7" x14ac:dyDescent="0.25">
      <c r="B3908" s="159"/>
      <c r="C3908" s="67" t="str">
        <f ca="1">IF(OFFSET(Zdroj!BC$16,A3895-1,0)=0,"",CONCATENATE("B",$A$2+7," - ",Zdroj!$BC$15))</f>
        <v/>
      </c>
      <c r="D3908" s="65" t="str">
        <f ca="1">IF(C3908="","",CONCATENATE(OFFSET(Zdroj!BC$16,A3895-1,0)))</f>
        <v/>
      </c>
      <c r="E3908" s="34" t="str">
        <f ca="1">IF(C3908="","",OFFSET(Zdroj!BD$16,A3895-1,0))</f>
        <v/>
      </c>
      <c r="F3908" s="157"/>
      <c r="G3908" s="158"/>
    </row>
    <row r="3909" spans="1:7" x14ac:dyDescent="0.25">
      <c r="B3909" s="159"/>
      <c r="C3909" s="67" t="str">
        <f ca="1">IF(OFFSET(Zdroj!BE$16,A3895-1,0)=0,"",CONCATENATE("B",$A$2+8," - ",Zdroj!$BE$15))</f>
        <v/>
      </c>
      <c r="D3909" s="65" t="str">
        <f ca="1">IF(C3909="","",CONCATENATE(OFFSET(Zdroj!BE$16,A3895-1,0)))</f>
        <v/>
      </c>
      <c r="E3909" s="34" t="str">
        <f ca="1">IF(C3909="","",OFFSET(Zdroj!BF$16,A3895-1,0))</f>
        <v/>
      </c>
      <c r="F3909" s="157"/>
      <c r="G3909" s="158"/>
    </row>
    <row r="3910" spans="1:7" x14ac:dyDescent="0.25">
      <c r="B3910" s="159"/>
      <c r="C3910" s="67" t="str">
        <f ca="1">IF(OFFSET(Zdroj!BG$16,A3895-1,0)=0,"",CONCATENATE("C",$A$2," - ",Zdroj!$BG$15))</f>
        <v/>
      </c>
      <c r="D3910" s="65" t="str">
        <f ca="1">IF(C3910="","",CONCATENATE(OFFSET(Zdroj!BG$16,A3895-1,0)))</f>
        <v/>
      </c>
      <c r="E3910" s="34" t="str">
        <f ca="1">IF(C3910="","",OFFSET(Zdroj!BH$16,A3895-1,0))</f>
        <v/>
      </c>
      <c r="F3910" s="157" t="str">
        <f t="shared" ref="F3910" ca="1" si="911">IF(SUM(E3910:E3911)=0,"",SUM(E3910:E3911))</f>
        <v/>
      </c>
      <c r="G3910" s="158"/>
    </row>
    <row r="3911" spans="1:7" x14ac:dyDescent="0.25">
      <c r="B3911" s="159"/>
      <c r="C3911" s="67" t="str">
        <f ca="1">IF(OFFSET(Zdroj!BI$16,A3895-1,0)=0,"",CONCATENATE("C",$A$2+1," - ",Zdroj!$BI$15))</f>
        <v/>
      </c>
      <c r="D3911" s="65" t="str">
        <f ca="1">IF(C3911="","",CONCATENATE(OFFSET(Zdroj!BI$16,A3895-1,0)))</f>
        <v/>
      </c>
      <c r="E3911" s="34" t="str">
        <f ca="1">IF(C3911="","",OFFSET(Zdroj!BJ$16,A3895-1,0))</f>
        <v/>
      </c>
      <c r="F3911" s="157"/>
      <c r="G3911" s="158"/>
    </row>
    <row r="3912" spans="1:7" x14ac:dyDescent="0.25">
      <c r="A3912">
        <f>SUM((ROW()+15)/17)</f>
        <v>231</v>
      </c>
      <c r="B3912" s="159" t="str">
        <f ca="1">IF(OFFSET(Zdroj!$B$16,A3912-1,0)&gt;0,CONCATENATE(A3912,"
","___ ","
",OFFSET(Zdroj!$B$16,A3912-1,0)),"")</f>
        <v/>
      </c>
      <c r="C3912" s="67" t="str">
        <f ca="1">IF(OFFSET(Zdroj!AI$16,A3912-1,0)=0,"",CONCATENATE("A",$A$2," - ",Zdroj!$AI$15))</f>
        <v/>
      </c>
      <c r="D3912" s="65" t="str">
        <f ca="1">IF(C3912="","",CONCATENATE(OFFSET(Zdroj!AI$16,A3912-1,0)," - ",OFFSET(Zdroj!BK$16,A3912-1,0)))</f>
        <v/>
      </c>
      <c r="E3912" s="34" t="str">
        <f ca="1">IF(C3912="","",OFFSET(Zdroj!BL$16,A3912-1,0))</f>
        <v/>
      </c>
      <c r="F3912" s="157" t="str">
        <f t="shared" ref="F3912" ca="1" si="912">IF(SUM(E3912:E3917)=0,"",SUM(E3912:E3917))</f>
        <v/>
      </c>
      <c r="G3912" s="158" t="str">
        <f t="shared" ref="G3912" ca="1" si="913">IF(SUM(E3912:E3928)=0,"",SUM(E3912:E3928))</f>
        <v/>
      </c>
    </row>
    <row r="3913" spans="1:7" x14ac:dyDescent="0.25">
      <c r="B3913" s="159"/>
      <c r="C3913" s="67" t="str">
        <f ca="1">IF(OFFSET(Zdroj!AJ$16,A3912-1,0)=0,"",CONCATENATE("A",$A$2+1," - ",Zdroj!$AJ$15))</f>
        <v/>
      </c>
      <c r="D3913" s="65" t="str">
        <f ca="1">IF(C3913="","",CONCATENATE(OFFSET(Zdroj!AJ$16,A3912-1,0)," - ",OFFSET(Zdroj!BM$16,A3912-1,0)))</f>
        <v/>
      </c>
      <c r="E3913" s="34" t="str">
        <f ca="1">IF(C3913="","",OFFSET(Zdroj!BN$16,A3912-1,0))</f>
        <v/>
      </c>
      <c r="F3913" s="157"/>
      <c r="G3913" s="158"/>
    </row>
    <row r="3914" spans="1:7" x14ac:dyDescent="0.25">
      <c r="B3914" s="159"/>
      <c r="C3914" s="67" t="str">
        <f ca="1">IF(OFFSET(Zdroj!AK$16,A3912-1,0)=0,"",CONCATENATE("A",$A$2+2," - ",Zdroj!$AK$15))</f>
        <v/>
      </c>
      <c r="D3914" s="65" t="str">
        <f ca="1">IF(C3914="","",CONCATENATE(OFFSET(Zdroj!AK$16,A3912-1,0)," - ",OFFSET(Zdroj!BO$16,A3912-1,0)))</f>
        <v/>
      </c>
      <c r="E3914" s="34" t="str">
        <f ca="1">IF(C3914="","",OFFSET(Zdroj!BP$16,A3912-1,0))</f>
        <v/>
      </c>
      <c r="F3914" s="157"/>
      <c r="G3914" s="158"/>
    </row>
    <row r="3915" spans="1:7" x14ac:dyDescent="0.25">
      <c r="B3915" s="159"/>
      <c r="C3915" s="67" t="str">
        <f ca="1">IF(OFFSET(Zdroj!AL$16,A3912-1,0)=0,"",CONCATENATE("A",$A$2+3," - ",Zdroj!$AL$15))</f>
        <v/>
      </c>
      <c r="D3915" s="65" t="str">
        <f ca="1">IF(C3915="","",CONCATENATE(OFFSET(Zdroj!AL$16,A3912-1,0)," - ",OFFSET(Zdroj!BQ$16,A3912-1,0)))</f>
        <v/>
      </c>
      <c r="E3915" s="34" t="str">
        <f ca="1">IF(C3915="","",OFFSET(Zdroj!BR$16,A3912-1,0))</f>
        <v/>
      </c>
      <c r="F3915" s="157"/>
      <c r="G3915" s="158"/>
    </row>
    <row r="3916" spans="1:7" x14ac:dyDescent="0.25">
      <c r="B3916" s="159"/>
      <c r="C3916" s="67" t="str">
        <f ca="1">IF(OFFSET(Zdroj!AM$16,A3912-1,0)=0,"",CONCATENATE("A",$A$2+4," - ",Zdroj!$AM$15))</f>
        <v/>
      </c>
      <c r="D3916" s="65" t="str">
        <f ca="1">IF(C3916="","",CONCATENATE(OFFSET(Zdroj!AM$16,A3912-1,0)," - ",OFFSET(Zdroj!BS$16,A3912-1,0)))</f>
        <v/>
      </c>
      <c r="E3916" s="34" t="str">
        <f ca="1">IF(C3916="","",OFFSET(Zdroj!BT$16,A3912-1,0))</f>
        <v/>
      </c>
      <c r="F3916" s="157"/>
      <c r="G3916" s="158"/>
    </row>
    <row r="3917" spans="1:7" x14ac:dyDescent="0.25">
      <c r="B3917" s="159"/>
      <c r="C3917" s="67" t="str">
        <f ca="1">IF(OFFSET(Zdroj!AN$16,A3912-1,0)=0,"",CONCATENATE("A",$A$2+5," - ",Zdroj!$AN$15))</f>
        <v/>
      </c>
      <c r="D3917" s="65" t="str">
        <f ca="1">IF(C3917="","",CONCATENATE(OFFSET(Zdroj!AN$16,A3912-1,0)," - ",OFFSET(Zdroj!BU$16,A3912-1,0)))</f>
        <v/>
      </c>
      <c r="E3917" s="34" t="str">
        <f ca="1">IF(C3917="","",OFFSET(Zdroj!BV$16,A3912-1,0))</f>
        <v/>
      </c>
      <c r="F3917" s="157"/>
      <c r="G3917" s="158"/>
    </row>
    <row r="3918" spans="1:7" x14ac:dyDescent="0.25">
      <c r="B3918" s="159"/>
      <c r="C3918" s="67" t="str">
        <f ca="1">IF(OFFSET(Zdroj!AO$16,A3912-1,0)=0,"",CONCATENATE("B",$A$2," - ",Zdroj!$AO$15))</f>
        <v/>
      </c>
      <c r="D3918" s="65" t="str">
        <f ca="1">IF(C3918="","",CONCATENATE(OFFSET(Zdroj!AO$16,A3912-1,0)))</f>
        <v/>
      </c>
      <c r="E3918" s="34" t="str">
        <f ca="1">IF(C3918="","",OFFSET(Zdroj!AP$16,A3912-1,0))</f>
        <v/>
      </c>
      <c r="F3918" s="157" t="str">
        <f t="shared" ref="F3918" ca="1" si="914">IF(SUM(E3918:E3926)=0,"",SUM(E3918:E3926))</f>
        <v/>
      </c>
      <c r="G3918" s="158"/>
    </row>
    <row r="3919" spans="1:7" x14ac:dyDescent="0.25">
      <c r="B3919" s="159"/>
      <c r="C3919" s="67" t="str">
        <f ca="1">IF(OFFSET(Zdroj!AQ$16,A3912-1,0)=0,"",CONCATENATE("B",$A$2+1," - ",Zdroj!$AQ$15))</f>
        <v/>
      </c>
      <c r="D3919" s="65" t="str">
        <f ca="1">IF(C3919="","",CONCATENATE(OFFSET(Zdroj!AQ$16,A3912-1,0)))</f>
        <v/>
      </c>
      <c r="E3919" s="34" t="str">
        <f ca="1">IF(C3919="","",OFFSET(Zdroj!AR$16,A3912-1,0))</f>
        <v/>
      </c>
      <c r="F3919" s="157"/>
      <c r="G3919" s="158"/>
    </row>
    <row r="3920" spans="1:7" x14ac:dyDescent="0.25">
      <c r="B3920" s="159"/>
      <c r="C3920" s="67" t="str">
        <f ca="1">IF(OFFSET(Zdroj!AS$16,A3912-1,0)=0,"",CONCATENATE("B",$A$2+2," - ",Zdroj!$AS$15))</f>
        <v/>
      </c>
      <c r="D3920" s="65" t="str">
        <f ca="1">IF(C3920="","",CONCATENATE(OFFSET(Zdroj!AS$16,A3912-1,0)))</f>
        <v/>
      </c>
      <c r="E3920" s="34" t="str">
        <f ca="1">IF(C3920="","",OFFSET(Zdroj!AT$16,A3912-1,0))</f>
        <v/>
      </c>
      <c r="F3920" s="157"/>
      <c r="G3920" s="158"/>
    </row>
    <row r="3921" spans="1:7" x14ac:dyDescent="0.25">
      <c r="B3921" s="159"/>
      <c r="C3921" s="67" t="str">
        <f ca="1">IF(OFFSET(Zdroj!AU$16,A3912-1,0)=0,"",CONCATENATE("B",$A$2+3," - ",Zdroj!$AU$15))</f>
        <v/>
      </c>
      <c r="D3921" s="65" t="str">
        <f ca="1">IF(C3921="","",CONCATENATE(OFFSET(Zdroj!AU$16,A3912-1,0)))</f>
        <v/>
      </c>
      <c r="E3921" s="34" t="str">
        <f ca="1">IF(C3921="","",OFFSET(Zdroj!AV$16,A3912-1,0))</f>
        <v/>
      </c>
      <c r="F3921" s="157"/>
      <c r="G3921" s="158"/>
    </row>
    <row r="3922" spans="1:7" x14ac:dyDescent="0.25">
      <c r="B3922" s="159"/>
      <c r="C3922" s="67" t="str">
        <f ca="1">IF(OFFSET(Zdroj!AW$16,A3912-1,0)=0,"",CONCATENATE("B",$A$2+4," - ",Zdroj!$AW$15))</f>
        <v/>
      </c>
      <c r="D3922" s="65" t="str">
        <f ca="1">IF(C3922="","",CONCATENATE(OFFSET(Zdroj!AW$16,A3912-1,0)))</f>
        <v/>
      </c>
      <c r="E3922" s="34" t="str">
        <f ca="1">IF(C3922="","",OFFSET(Zdroj!AX$16,A3912-1,0))</f>
        <v/>
      </c>
      <c r="F3922" s="157"/>
      <c r="G3922" s="158"/>
    </row>
    <row r="3923" spans="1:7" x14ac:dyDescent="0.25">
      <c r="B3923" s="159"/>
      <c r="C3923" s="67" t="str">
        <f ca="1">IF(OFFSET(Zdroj!AY$16,A3912-1,0)=0,"",CONCATENATE("B",$A$2+5," - ",Zdroj!$AY$15))</f>
        <v/>
      </c>
      <c r="D3923" s="65" t="str">
        <f ca="1">IF(C3923="","",CONCATENATE(OFFSET(Zdroj!AY$16,A3912-1,0)))</f>
        <v/>
      </c>
      <c r="E3923" s="34" t="str">
        <f ca="1">IF(C3923="","",OFFSET(Zdroj!AZ$16,A3912-1,0))</f>
        <v/>
      </c>
      <c r="F3923" s="157"/>
      <c r="G3923" s="158"/>
    </row>
    <row r="3924" spans="1:7" x14ac:dyDescent="0.25">
      <c r="B3924" s="159"/>
      <c r="C3924" s="67" t="str">
        <f ca="1">IF(OFFSET(Zdroj!BA$16,A3912-1,0)=0,"",CONCATENATE("B",$A$2+6," - ",Zdroj!$BA$15))</f>
        <v/>
      </c>
      <c r="D3924" s="65" t="str">
        <f ca="1">IF(C3924="","",CONCATENATE(OFFSET(Zdroj!BA$16,A3912-1,0)))</f>
        <v/>
      </c>
      <c r="E3924" s="34" t="str">
        <f ca="1">IF(C3924="","",OFFSET(Zdroj!BB$16,A3912-1,0))</f>
        <v/>
      </c>
      <c r="F3924" s="157"/>
      <c r="G3924" s="158"/>
    </row>
    <row r="3925" spans="1:7" x14ac:dyDescent="0.25">
      <c r="B3925" s="159"/>
      <c r="C3925" s="67" t="str">
        <f ca="1">IF(OFFSET(Zdroj!BC$16,A3912-1,0)=0,"",CONCATENATE("B",$A$2+7," - ",Zdroj!$BC$15))</f>
        <v/>
      </c>
      <c r="D3925" s="65" t="str">
        <f ca="1">IF(C3925="","",CONCATENATE(OFFSET(Zdroj!BC$16,A3912-1,0)))</f>
        <v/>
      </c>
      <c r="E3925" s="34" t="str">
        <f ca="1">IF(C3925="","",OFFSET(Zdroj!BD$16,A3912-1,0))</f>
        <v/>
      </c>
      <c r="F3925" s="157"/>
      <c r="G3925" s="158"/>
    </row>
    <row r="3926" spans="1:7" x14ac:dyDescent="0.25">
      <c r="B3926" s="159"/>
      <c r="C3926" s="67" t="str">
        <f ca="1">IF(OFFSET(Zdroj!BE$16,A3912-1,0)=0,"",CONCATENATE("B",$A$2+8," - ",Zdroj!$BE$15))</f>
        <v/>
      </c>
      <c r="D3926" s="65" t="str">
        <f ca="1">IF(C3926="","",CONCATENATE(OFFSET(Zdroj!BE$16,A3912-1,0)))</f>
        <v/>
      </c>
      <c r="E3926" s="34" t="str">
        <f ca="1">IF(C3926="","",OFFSET(Zdroj!BF$16,A3912-1,0))</f>
        <v/>
      </c>
      <c r="F3926" s="157"/>
      <c r="G3926" s="158"/>
    </row>
    <row r="3927" spans="1:7" x14ac:dyDescent="0.25">
      <c r="B3927" s="159"/>
      <c r="C3927" s="67" t="str">
        <f ca="1">IF(OFFSET(Zdroj!BG$16,A3912-1,0)=0,"",CONCATENATE("C",$A$2," - ",Zdroj!$BG$15))</f>
        <v/>
      </c>
      <c r="D3927" s="65" t="str">
        <f ca="1">IF(C3927="","",CONCATENATE(OFFSET(Zdroj!BG$16,A3912-1,0)))</f>
        <v/>
      </c>
      <c r="E3927" s="34" t="str">
        <f ca="1">IF(C3927="","",OFFSET(Zdroj!BH$16,A3912-1,0))</f>
        <v/>
      </c>
      <c r="F3927" s="157" t="str">
        <f t="shared" ref="F3927" ca="1" si="915">IF(SUM(E3927:E3928)=0,"",SUM(E3927:E3928))</f>
        <v/>
      </c>
      <c r="G3927" s="158"/>
    </row>
    <row r="3928" spans="1:7" x14ac:dyDescent="0.25">
      <c r="B3928" s="159"/>
      <c r="C3928" s="67" t="str">
        <f ca="1">IF(OFFSET(Zdroj!BI$16,A3912-1,0)=0,"",CONCATENATE("C",$A$2+1," - ",Zdroj!$BI$15))</f>
        <v/>
      </c>
      <c r="D3928" s="65" t="str">
        <f ca="1">IF(C3928="","",CONCATENATE(OFFSET(Zdroj!BI$16,A3912-1,0)))</f>
        <v/>
      </c>
      <c r="E3928" s="34" t="str">
        <f ca="1">IF(C3928="","",OFFSET(Zdroj!BJ$16,A3912-1,0))</f>
        <v/>
      </c>
      <c r="F3928" s="157"/>
      <c r="G3928" s="158"/>
    </row>
    <row r="3929" spans="1:7" x14ac:dyDescent="0.25">
      <c r="A3929">
        <f>SUM((ROW()+15)/17)</f>
        <v>232</v>
      </c>
      <c r="B3929" s="159" t="str">
        <f ca="1">IF(OFFSET(Zdroj!$B$16,A3929-1,0)&gt;0,CONCATENATE(A3929,"
","___ ","
",OFFSET(Zdroj!$B$16,A3929-1,0)),"")</f>
        <v/>
      </c>
      <c r="C3929" s="67" t="str">
        <f ca="1">IF(OFFSET(Zdroj!AI$16,A3929-1,0)=0,"",CONCATENATE("A",$A$2," - ",Zdroj!$AI$15))</f>
        <v/>
      </c>
      <c r="D3929" s="65" t="str">
        <f ca="1">IF(C3929="","",CONCATENATE(OFFSET(Zdroj!AI$16,A3929-1,0)," - ",OFFSET(Zdroj!BK$16,A3929-1,0)))</f>
        <v/>
      </c>
      <c r="E3929" s="34" t="str">
        <f ca="1">IF(C3929="","",OFFSET(Zdroj!BL$16,A3929-1,0))</f>
        <v/>
      </c>
      <c r="F3929" s="157" t="str">
        <f t="shared" ref="F3929" ca="1" si="916">IF(SUM(E3929:E3934)=0,"",SUM(E3929:E3934))</f>
        <v/>
      </c>
      <c r="G3929" s="158" t="str">
        <f t="shared" ref="G3929" ca="1" si="917">IF(SUM(E3929:E3945)=0,"",SUM(E3929:E3945))</f>
        <v/>
      </c>
    </row>
    <row r="3930" spans="1:7" x14ac:dyDescent="0.25">
      <c r="B3930" s="159"/>
      <c r="C3930" s="67" t="str">
        <f ca="1">IF(OFFSET(Zdroj!AJ$16,A3929-1,0)=0,"",CONCATENATE("A",$A$2+1," - ",Zdroj!$AJ$15))</f>
        <v/>
      </c>
      <c r="D3930" s="65" t="str">
        <f ca="1">IF(C3930="","",CONCATENATE(OFFSET(Zdroj!AJ$16,A3929-1,0)," - ",OFFSET(Zdroj!BM$16,A3929-1,0)))</f>
        <v/>
      </c>
      <c r="E3930" s="34" t="str">
        <f ca="1">IF(C3930="","",OFFSET(Zdroj!BN$16,A3929-1,0))</f>
        <v/>
      </c>
      <c r="F3930" s="157"/>
      <c r="G3930" s="158"/>
    </row>
    <row r="3931" spans="1:7" x14ac:dyDescent="0.25">
      <c r="B3931" s="159"/>
      <c r="C3931" s="67" t="str">
        <f ca="1">IF(OFFSET(Zdroj!AK$16,A3929-1,0)=0,"",CONCATENATE("A",$A$2+2," - ",Zdroj!$AK$15))</f>
        <v/>
      </c>
      <c r="D3931" s="65" t="str">
        <f ca="1">IF(C3931="","",CONCATENATE(OFFSET(Zdroj!AK$16,A3929-1,0)," - ",OFFSET(Zdroj!BO$16,A3929-1,0)))</f>
        <v/>
      </c>
      <c r="E3931" s="34" t="str">
        <f ca="1">IF(C3931="","",OFFSET(Zdroj!BP$16,A3929-1,0))</f>
        <v/>
      </c>
      <c r="F3931" s="157"/>
      <c r="G3931" s="158"/>
    </row>
    <row r="3932" spans="1:7" x14ac:dyDescent="0.25">
      <c r="B3932" s="159"/>
      <c r="C3932" s="67" t="str">
        <f ca="1">IF(OFFSET(Zdroj!AL$16,A3929-1,0)=0,"",CONCATENATE("A",$A$2+3," - ",Zdroj!$AL$15))</f>
        <v/>
      </c>
      <c r="D3932" s="65" t="str">
        <f ca="1">IF(C3932="","",CONCATENATE(OFFSET(Zdroj!AL$16,A3929-1,0)," - ",OFFSET(Zdroj!BQ$16,A3929-1,0)))</f>
        <v/>
      </c>
      <c r="E3932" s="34" t="str">
        <f ca="1">IF(C3932="","",OFFSET(Zdroj!BR$16,A3929-1,0))</f>
        <v/>
      </c>
      <c r="F3932" s="157"/>
      <c r="G3932" s="158"/>
    </row>
    <row r="3933" spans="1:7" x14ac:dyDescent="0.25">
      <c r="B3933" s="159"/>
      <c r="C3933" s="67" t="str">
        <f ca="1">IF(OFFSET(Zdroj!AM$16,A3929-1,0)=0,"",CONCATENATE("A",$A$2+4," - ",Zdroj!$AM$15))</f>
        <v/>
      </c>
      <c r="D3933" s="65" t="str">
        <f ca="1">IF(C3933="","",CONCATENATE(OFFSET(Zdroj!AM$16,A3929-1,0)," - ",OFFSET(Zdroj!BS$16,A3929-1,0)))</f>
        <v/>
      </c>
      <c r="E3933" s="34" t="str">
        <f ca="1">IF(C3933="","",OFFSET(Zdroj!BT$16,A3929-1,0))</f>
        <v/>
      </c>
      <c r="F3933" s="157"/>
      <c r="G3933" s="158"/>
    </row>
    <row r="3934" spans="1:7" x14ac:dyDescent="0.25">
      <c r="B3934" s="159"/>
      <c r="C3934" s="67" t="str">
        <f ca="1">IF(OFFSET(Zdroj!AN$16,A3929-1,0)=0,"",CONCATENATE("A",$A$2+5," - ",Zdroj!$AN$15))</f>
        <v/>
      </c>
      <c r="D3934" s="65" t="str">
        <f ca="1">IF(C3934="","",CONCATENATE(OFFSET(Zdroj!AN$16,A3929-1,0)," - ",OFFSET(Zdroj!BU$16,A3929-1,0)))</f>
        <v/>
      </c>
      <c r="E3934" s="34" t="str">
        <f ca="1">IF(C3934="","",OFFSET(Zdroj!BV$16,A3929-1,0))</f>
        <v/>
      </c>
      <c r="F3934" s="157"/>
      <c r="G3934" s="158"/>
    </row>
    <row r="3935" spans="1:7" x14ac:dyDescent="0.25">
      <c r="B3935" s="159"/>
      <c r="C3935" s="67" t="str">
        <f ca="1">IF(OFFSET(Zdroj!AO$16,A3929-1,0)=0,"",CONCATENATE("B",$A$2," - ",Zdroj!$AO$15))</f>
        <v/>
      </c>
      <c r="D3935" s="65" t="str">
        <f ca="1">IF(C3935="","",CONCATENATE(OFFSET(Zdroj!AO$16,A3929-1,0)))</f>
        <v/>
      </c>
      <c r="E3935" s="34" t="str">
        <f ca="1">IF(C3935="","",OFFSET(Zdroj!AP$16,A3929-1,0))</f>
        <v/>
      </c>
      <c r="F3935" s="157" t="str">
        <f t="shared" ref="F3935" ca="1" si="918">IF(SUM(E3935:E3943)=0,"",SUM(E3935:E3943))</f>
        <v/>
      </c>
      <c r="G3935" s="158"/>
    </row>
    <row r="3936" spans="1:7" x14ac:dyDescent="0.25">
      <c r="B3936" s="159"/>
      <c r="C3936" s="67" t="str">
        <f ca="1">IF(OFFSET(Zdroj!AQ$16,A3929-1,0)=0,"",CONCATENATE("B",$A$2+1," - ",Zdroj!$AQ$15))</f>
        <v/>
      </c>
      <c r="D3936" s="65" t="str">
        <f ca="1">IF(C3936="","",CONCATENATE(OFFSET(Zdroj!AQ$16,A3929-1,0)))</f>
        <v/>
      </c>
      <c r="E3936" s="34" t="str">
        <f ca="1">IF(C3936="","",OFFSET(Zdroj!AR$16,A3929-1,0))</f>
        <v/>
      </c>
      <c r="F3936" s="157"/>
      <c r="G3936" s="158"/>
    </row>
    <row r="3937" spans="1:7" x14ac:dyDescent="0.25">
      <c r="B3937" s="159"/>
      <c r="C3937" s="67" t="str">
        <f ca="1">IF(OFFSET(Zdroj!AS$16,A3929-1,0)=0,"",CONCATENATE("B",$A$2+2," - ",Zdroj!$AS$15))</f>
        <v/>
      </c>
      <c r="D3937" s="65" t="str">
        <f ca="1">IF(C3937="","",CONCATENATE(OFFSET(Zdroj!AS$16,A3929-1,0)))</f>
        <v/>
      </c>
      <c r="E3937" s="34" t="str">
        <f ca="1">IF(C3937="","",OFFSET(Zdroj!AT$16,A3929-1,0))</f>
        <v/>
      </c>
      <c r="F3937" s="157"/>
      <c r="G3937" s="158"/>
    </row>
    <row r="3938" spans="1:7" x14ac:dyDescent="0.25">
      <c r="B3938" s="159"/>
      <c r="C3938" s="67" t="str">
        <f ca="1">IF(OFFSET(Zdroj!AU$16,A3929-1,0)=0,"",CONCATENATE("B",$A$2+3," - ",Zdroj!$AU$15))</f>
        <v/>
      </c>
      <c r="D3938" s="65" t="str">
        <f ca="1">IF(C3938="","",CONCATENATE(OFFSET(Zdroj!AU$16,A3929-1,0)))</f>
        <v/>
      </c>
      <c r="E3938" s="34" t="str">
        <f ca="1">IF(C3938="","",OFFSET(Zdroj!AV$16,A3929-1,0))</f>
        <v/>
      </c>
      <c r="F3938" s="157"/>
      <c r="G3938" s="158"/>
    </row>
    <row r="3939" spans="1:7" x14ac:dyDescent="0.25">
      <c r="B3939" s="159"/>
      <c r="C3939" s="67" t="str">
        <f ca="1">IF(OFFSET(Zdroj!AW$16,A3929-1,0)=0,"",CONCATENATE("B",$A$2+4," - ",Zdroj!$AW$15))</f>
        <v/>
      </c>
      <c r="D3939" s="65" t="str">
        <f ca="1">IF(C3939="","",CONCATENATE(OFFSET(Zdroj!AW$16,A3929-1,0)))</f>
        <v/>
      </c>
      <c r="E3939" s="34" t="str">
        <f ca="1">IF(C3939="","",OFFSET(Zdroj!AX$16,A3929-1,0))</f>
        <v/>
      </c>
      <c r="F3939" s="157"/>
      <c r="G3939" s="158"/>
    </row>
    <row r="3940" spans="1:7" x14ac:dyDescent="0.25">
      <c r="B3940" s="159"/>
      <c r="C3940" s="67" t="str">
        <f ca="1">IF(OFFSET(Zdroj!AY$16,A3929-1,0)=0,"",CONCATENATE("B",$A$2+5," - ",Zdroj!$AY$15))</f>
        <v/>
      </c>
      <c r="D3940" s="65" t="str">
        <f ca="1">IF(C3940="","",CONCATENATE(OFFSET(Zdroj!AY$16,A3929-1,0)))</f>
        <v/>
      </c>
      <c r="E3940" s="34" t="str">
        <f ca="1">IF(C3940="","",OFFSET(Zdroj!AZ$16,A3929-1,0))</f>
        <v/>
      </c>
      <c r="F3940" s="157"/>
      <c r="G3940" s="158"/>
    </row>
    <row r="3941" spans="1:7" x14ac:dyDescent="0.25">
      <c r="B3941" s="159"/>
      <c r="C3941" s="67" t="str">
        <f ca="1">IF(OFFSET(Zdroj!BA$16,A3929-1,0)=0,"",CONCATENATE("B",$A$2+6," - ",Zdroj!$BA$15))</f>
        <v/>
      </c>
      <c r="D3941" s="65" t="str">
        <f ca="1">IF(C3941="","",CONCATENATE(OFFSET(Zdroj!BA$16,A3929-1,0)))</f>
        <v/>
      </c>
      <c r="E3941" s="34" t="str">
        <f ca="1">IF(C3941="","",OFFSET(Zdroj!BB$16,A3929-1,0))</f>
        <v/>
      </c>
      <c r="F3941" s="157"/>
      <c r="G3941" s="158"/>
    </row>
    <row r="3942" spans="1:7" x14ac:dyDescent="0.25">
      <c r="B3942" s="159"/>
      <c r="C3942" s="67" t="str">
        <f ca="1">IF(OFFSET(Zdroj!BC$16,A3929-1,0)=0,"",CONCATENATE("B",$A$2+7," - ",Zdroj!$BC$15))</f>
        <v/>
      </c>
      <c r="D3942" s="65" t="str">
        <f ca="1">IF(C3942="","",CONCATENATE(OFFSET(Zdroj!BC$16,A3929-1,0)))</f>
        <v/>
      </c>
      <c r="E3942" s="34" t="str">
        <f ca="1">IF(C3942="","",OFFSET(Zdroj!BD$16,A3929-1,0))</f>
        <v/>
      </c>
      <c r="F3942" s="157"/>
      <c r="G3942" s="158"/>
    </row>
    <row r="3943" spans="1:7" x14ac:dyDescent="0.25">
      <c r="B3943" s="159"/>
      <c r="C3943" s="67" t="str">
        <f ca="1">IF(OFFSET(Zdroj!BE$16,A3929-1,0)=0,"",CONCATENATE("B",$A$2+8," - ",Zdroj!$BE$15))</f>
        <v/>
      </c>
      <c r="D3943" s="65" t="str">
        <f ca="1">IF(C3943="","",CONCATENATE(OFFSET(Zdroj!BE$16,A3929-1,0)))</f>
        <v/>
      </c>
      <c r="E3943" s="34" t="str">
        <f ca="1">IF(C3943="","",OFFSET(Zdroj!BF$16,A3929-1,0))</f>
        <v/>
      </c>
      <c r="F3943" s="157"/>
      <c r="G3943" s="158"/>
    </row>
    <row r="3944" spans="1:7" x14ac:dyDescent="0.25">
      <c r="B3944" s="159"/>
      <c r="C3944" s="67" t="str">
        <f ca="1">IF(OFFSET(Zdroj!BG$16,A3929-1,0)=0,"",CONCATENATE("C",$A$2," - ",Zdroj!$BG$15))</f>
        <v/>
      </c>
      <c r="D3944" s="65" t="str">
        <f ca="1">IF(C3944="","",CONCATENATE(OFFSET(Zdroj!BG$16,A3929-1,0)))</f>
        <v/>
      </c>
      <c r="E3944" s="34" t="str">
        <f ca="1">IF(C3944="","",OFFSET(Zdroj!BH$16,A3929-1,0))</f>
        <v/>
      </c>
      <c r="F3944" s="157" t="str">
        <f t="shared" ref="F3944" ca="1" si="919">IF(SUM(E3944:E3945)=0,"",SUM(E3944:E3945))</f>
        <v/>
      </c>
      <c r="G3944" s="158"/>
    </row>
    <row r="3945" spans="1:7" x14ac:dyDescent="0.25">
      <c r="B3945" s="159"/>
      <c r="C3945" s="67" t="str">
        <f ca="1">IF(OFFSET(Zdroj!BI$16,A3929-1,0)=0,"",CONCATENATE("C",$A$2+1," - ",Zdroj!$BI$15))</f>
        <v/>
      </c>
      <c r="D3945" s="65" t="str">
        <f ca="1">IF(C3945="","",CONCATENATE(OFFSET(Zdroj!BI$16,A3929-1,0)))</f>
        <v/>
      </c>
      <c r="E3945" s="34" t="str">
        <f ca="1">IF(C3945="","",OFFSET(Zdroj!BJ$16,A3929-1,0))</f>
        <v/>
      </c>
      <c r="F3945" s="157"/>
      <c r="G3945" s="158"/>
    </row>
    <row r="3946" spans="1:7" x14ac:dyDescent="0.25">
      <c r="A3946">
        <f>SUM((ROW()+15)/17)</f>
        <v>233</v>
      </c>
      <c r="B3946" s="159" t="str">
        <f ca="1">IF(OFFSET(Zdroj!$B$16,A3946-1,0)&gt;0,CONCATENATE(A3946,"
","___ ","
",OFFSET(Zdroj!$B$16,A3946-1,0)),"")</f>
        <v/>
      </c>
      <c r="C3946" s="67" t="str">
        <f ca="1">IF(OFFSET(Zdroj!AI$16,A3946-1,0)=0,"",CONCATENATE("A",$A$2," - ",Zdroj!$AI$15))</f>
        <v/>
      </c>
      <c r="D3946" s="65" t="str">
        <f ca="1">IF(C3946="","",CONCATENATE(OFFSET(Zdroj!AI$16,A3946-1,0)," - ",OFFSET(Zdroj!BK$16,A3946-1,0)))</f>
        <v/>
      </c>
      <c r="E3946" s="34" t="str">
        <f ca="1">IF(C3946="","",OFFSET(Zdroj!BL$16,A3946-1,0))</f>
        <v/>
      </c>
      <c r="F3946" s="157" t="str">
        <f t="shared" ref="F3946" ca="1" si="920">IF(SUM(E3946:E3951)=0,"",SUM(E3946:E3951))</f>
        <v/>
      </c>
      <c r="G3946" s="158" t="str">
        <f t="shared" ref="G3946" ca="1" si="921">IF(SUM(E3946:E3962)=0,"",SUM(E3946:E3962))</f>
        <v/>
      </c>
    </row>
    <row r="3947" spans="1:7" x14ac:dyDescent="0.25">
      <c r="B3947" s="159"/>
      <c r="C3947" s="67" t="str">
        <f ca="1">IF(OFFSET(Zdroj!AJ$16,A3946-1,0)=0,"",CONCATENATE("A",$A$2+1," - ",Zdroj!$AJ$15))</f>
        <v/>
      </c>
      <c r="D3947" s="65" t="str">
        <f ca="1">IF(C3947="","",CONCATENATE(OFFSET(Zdroj!AJ$16,A3946-1,0)," - ",OFFSET(Zdroj!BM$16,A3946-1,0)))</f>
        <v/>
      </c>
      <c r="E3947" s="34" t="str">
        <f ca="1">IF(C3947="","",OFFSET(Zdroj!BN$16,A3946-1,0))</f>
        <v/>
      </c>
      <c r="F3947" s="157"/>
      <c r="G3947" s="158"/>
    </row>
    <row r="3948" spans="1:7" x14ac:dyDescent="0.25">
      <c r="B3948" s="159"/>
      <c r="C3948" s="67" t="str">
        <f ca="1">IF(OFFSET(Zdroj!AK$16,A3946-1,0)=0,"",CONCATENATE("A",$A$2+2," - ",Zdroj!$AK$15))</f>
        <v/>
      </c>
      <c r="D3948" s="65" t="str">
        <f ca="1">IF(C3948="","",CONCATENATE(OFFSET(Zdroj!AK$16,A3946-1,0)," - ",OFFSET(Zdroj!BO$16,A3946-1,0)))</f>
        <v/>
      </c>
      <c r="E3948" s="34" t="str">
        <f ca="1">IF(C3948="","",OFFSET(Zdroj!BP$16,A3946-1,0))</f>
        <v/>
      </c>
      <c r="F3948" s="157"/>
      <c r="G3948" s="158"/>
    </row>
    <row r="3949" spans="1:7" x14ac:dyDescent="0.25">
      <c r="B3949" s="159"/>
      <c r="C3949" s="67" t="str">
        <f ca="1">IF(OFFSET(Zdroj!AL$16,A3946-1,0)=0,"",CONCATENATE("A",$A$2+3," - ",Zdroj!$AL$15))</f>
        <v/>
      </c>
      <c r="D3949" s="65" t="str">
        <f ca="1">IF(C3949="","",CONCATENATE(OFFSET(Zdroj!AL$16,A3946-1,0)," - ",OFFSET(Zdroj!BQ$16,A3946-1,0)))</f>
        <v/>
      </c>
      <c r="E3949" s="34" t="str">
        <f ca="1">IF(C3949="","",OFFSET(Zdroj!BR$16,A3946-1,0))</f>
        <v/>
      </c>
      <c r="F3949" s="157"/>
      <c r="G3949" s="158"/>
    </row>
    <row r="3950" spans="1:7" x14ac:dyDescent="0.25">
      <c r="B3950" s="159"/>
      <c r="C3950" s="67" t="str">
        <f ca="1">IF(OFFSET(Zdroj!AM$16,A3946-1,0)=0,"",CONCATENATE("A",$A$2+4," - ",Zdroj!$AM$15))</f>
        <v/>
      </c>
      <c r="D3950" s="65" t="str">
        <f ca="1">IF(C3950="","",CONCATENATE(OFFSET(Zdroj!AM$16,A3946-1,0)," - ",OFFSET(Zdroj!BS$16,A3946-1,0)))</f>
        <v/>
      </c>
      <c r="E3950" s="34" t="str">
        <f ca="1">IF(C3950="","",OFFSET(Zdroj!BT$16,A3946-1,0))</f>
        <v/>
      </c>
      <c r="F3950" s="157"/>
      <c r="G3950" s="158"/>
    </row>
    <row r="3951" spans="1:7" x14ac:dyDescent="0.25">
      <c r="B3951" s="159"/>
      <c r="C3951" s="67" t="str">
        <f ca="1">IF(OFFSET(Zdroj!AN$16,A3946-1,0)=0,"",CONCATENATE("A",$A$2+5," - ",Zdroj!$AN$15))</f>
        <v/>
      </c>
      <c r="D3951" s="65" t="str">
        <f ca="1">IF(C3951="","",CONCATENATE(OFFSET(Zdroj!AN$16,A3946-1,0)," - ",OFFSET(Zdroj!BU$16,A3946-1,0)))</f>
        <v/>
      </c>
      <c r="E3951" s="34" t="str">
        <f ca="1">IF(C3951="","",OFFSET(Zdroj!BV$16,A3946-1,0))</f>
        <v/>
      </c>
      <c r="F3951" s="157"/>
      <c r="G3951" s="158"/>
    </row>
    <row r="3952" spans="1:7" x14ac:dyDescent="0.25">
      <c r="B3952" s="159"/>
      <c r="C3952" s="67" t="str">
        <f ca="1">IF(OFFSET(Zdroj!AO$16,A3946-1,0)=0,"",CONCATENATE("B",$A$2," - ",Zdroj!$AO$15))</f>
        <v/>
      </c>
      <c r="D3952" s="65" t="str">
        <f ca="1">IF(C3952="","",CONCATENATE(OFFSET(Zdroj!AO$16,A3946-1,0)))</f>
        <v/>
      </c>
      <c r="E3952" s="34" t="str">
        <f ca="1">IF(C3952="","",OFFSET(Zdroj!AP$16,A3946-1,0))</f>
        <v/>
      </c>
      <c r="F3952" s="157" t="str">
        <f t="shared" ref="F3952" ca="1" si="922">IF(SUM(E3952:E3960)=0,"",SUM(E3952:E3960))</f>
        <v/>
      </c>
      <c r="G3952" s="158"/>
    </row>
    <row r="3953" spans="1:7" x14ac:dyDescent="0.25">
      <c r="B3953" s="159"/>
      <c r="C3953" s="67" t="str">
        <f ca="1">IF(OFFSET(Zdroj!AQ$16,A3946-1,0)=0,"",CONCATENATE("B",$A$2+1," - ",Zdroj!$AQ$15))</f>
        <v/>
      </c>
      <c r="D3953" s="65" t="str">
        <f ca="1">IF(C3953="","",CONCATENATE(OFFSET(Zdroj!AQ$16,A3946-1,0)))</f>
        <v/>
      </c>
      <c r="E3953" s="34" t="str">
        <f ca="1">IF(C3953="","",OFFSET(Zdroj!AR$16,A3946-1,0))</f>
        <v/>
      </c>
      <c r="F3953" s="157"/>
      <c r="G3953" s="158"/>
    </row>
    <row r="3954" spans="1:7" x14ac:dyDescent="0.25">
      <c r="B3954" s="159"/>
      <c r="C3954" s="67" t="str">
        <f ca="1">IF(OFFSET(Zdroj!AS$16,A3946-1,0)=0,"",CONCATENATE("B",$A$2+2," - ",Zdroj!$AS$15))</f>
        <v/>
      </c>
      <c r="D3954" s="65" t="str">
        <f ca="1">IF(C3954="","",CONCATENATE(OFFSET(Zdroj!AS$16,A3946-1,0)))</f>
        <v/>
      </c>
      <c r="E3954" s="34" t="str">
        <f ca="1">IF(C3954="","",OFFSET(Zdroj!AT$16,A3946-1,0))</f>
        <v/>
      </c>
      <c r="F3954" s="157"/>
      <c r="G3954" s="158"/>
    </row>
    <row r="3955" spans="1:7" x14ac:dyDescent="0.25">
      <c r="B3955" s="159"/>
      <c r="C3955" s="67" t="str">
        <f ca="1">IF(OFFSET(Zdroj!AU$16,A3946-1,0)=0,"",CONCATENATE("B",$A$2+3," - ",Zdroj!$AU$15))</f>
        <v/>
      </c>
      <c r="D3955" s="65" t="str">
        <f ca="1">IF(C3955="","",CONCATENATE(OFFSET(Zdroj!AU$16,A3946-1,0)))</f>
        <v/>
      </c>
      <c r="E3955" s="34" t="str">
        <f ca="1">IF(C3955="","",OFFSET(Zdroj!AV$16,A3946-1,0))</f>
        <v/>
      </c>
      <c r="F3955" s="157"/>
      <c r="G3955" s="158"/>
    </row>
    <row r="3956" spans="1:7" x14ac:dyDescent="0.25">
      <c r="B3956" s="159"/>
      <c r="C3956" s="67" t="str">
        <f ca="1">IF(OFFSET(Zdroj!AW$16,A3946-1,0)=0,"",CONCATENATE("B",$A$2+4," - ",Zdroj!$AW$15))</f>
        <v/>
      </c>
      <c r="D3956" s="65" t="str">
        <f ca="1">IF(C3956="","",CONCATENATE(OFFSET(Zdroj!AW$16,A3946-1,0)))</f>
        <v/>
      </c>
      <c r="E3956" s="34" t="str">
        <f ca="1">IF(C3956="","",OFFSET(Zdroj!AX$16,A3946-1,0))</f>
        <v/>
      </c>
      <c r="F3956" s="157"/>
      <c r="G3956" s="158"/>
    </row>
    <row r="3957" spans="1:7" x14ac:dyDescent="0.25">
      <c r="B3957" s="159"/>
      <c r="C3957" s="67" t="str">
        <f ca="1">IF(OFFSET(Zdroj!AY$16,A3946-1,0)=0,"",CONCATENATE("B",$A$2+5," - ",Zdroj!$AY$15))</f>
        <v/>
      </c>
      <c r="D3957" s="65" t="str">
        <f ca="1">IF(C3957="","",CONCATENATE(OFFSET(Zdroj!AY$16,A3946-1,0)))</f>
        <v/>
      </c>
      <c r="E3957" s="34" t="str">
        <f ca="1">IF(C3957="","",OFFSET(Zdroj!AZ$16,A3946-1,0))</f>
        <v/>
      </c>
      <c r="F3957" s="157"/>
      <c r="G3957" s="158"/>
    </row>
    <row r="3958" spans="1:7" x14ac:dyDescent="0.25">
      <c r="B3958" s="159"/>
      <c r="C3958" s="67" t="str">
        <f ca="1">IF(OFFSET(Zdroj!BA$16,A3946-1,0)=0,"",CONCATENATE("B",$A$2+6," - ",Zdroj!$BA$15))</f>
        <v/>
      </c>
      <c r="D3958" s="65" t="str">
        <f ca="1">IF(C3958="","",CONCATENATE(OFFSET(Zdroj!BA$16,A3946-1,0)))</f>
        <v/>
      </c>
      <c r="E3958" s="34" t="str">
        <f ca="1">IF(C3958="","",OFFSET(Zdroj!BB$16,A3946-1,0))</f>
        <v/>
      </c>
      <c r="F3958" s="157"/>
      <c r="G3958" s="158"/>
    </row>
    <row r="3959" spans="1:7" x14ac:dyDescent="0.25">
      <c r="B3959" s="159"/>
      <c r="C3959" s="67" t="str">
        <f ca="1">IF(OFFSET(Zdroj!BC$16,A3946-1,0)=0,"",CONCATENATE("B",$A$2+7," - ",Zdroj!$BC$15))</f>
        <v/>
      </c>
      <c r="D3959" s="65" t="str">
        <f ca="1">IF(C3959="","",CONCATENATE(OFFSET(Zdroj!BC$16,A3946-1,0)))</f>
        <v/>
      </c>
      <c r="E3959" s="34" t="str">
        <f ca="1">IF(C3959="","",OFFSET(Zdroj!BD$16,A3946-1,0))</f>
        <v/>
      </c>
      <c r="F3959" s="157"/>
      <c r="G3959" s="158"/>
    </row>
    <row r="3960" spans="1:7" x14ac:dyDescent="0.25">
      <c r="B3960" s="159"/>
      <c r="C3960" s="67" t="str">
        <f ca="1">IF(OFFSET(Zdroj!BE$16,A3946-1,0)=0,"",CONCATENATE("B",$A$2+8," - ",Zdroj!$BE$15))</f>
        <v/>
      </c>
      <c r="D3960" s="65" t="str">
        <f ca="1">IF(C3960="","",CONCATENATE(OFFSET(Zdroj!BE$16,A3946-1,0)))</f>
        <v/>
      </c>
      <c r="E3960" s="34" t="str">
        <f ca="1">IF(C3960="","",OFFSET(Zdroj!BF$16,A3946-1,0))</f>
        <v/>
      </c>
      <c r="F3960" s="157"/>
      <c r="G3960" s="158"/>
    </row>
    <row r="3961" spans="1:7" x14ac:dyDescent="0.25">
      <c r="B3961" s="159"/>
      <c r="C3961" s="67" t="str">
        <f ca="1">IF(OFFSET(Zdroj!BG$16,A3946-1,0)=0,"",CONCATENATE("C",$A$2," - ",Zdroj!$BG$15))</f>
        <v/>
      </c>
      <c r="D3961" s="65" t="str">
        <f ca="1">IF(C3961="","",CONCATENATE(OFFSET(Zdroj!BG$16,A3946-1,0)))</f>
        <v/>
      </c>
      <c r="E3961" s="34" t="str">
        <f ca="1">IF(C3961="","",OFFSET(Zdroj!BH$16,A3946-1,0))</f>
        <v/>
      </c>
      <c r="F3961" s="157" t="str">
        <f t="shared" ref="F3961" ca="1" si="923">IF(SUM(E3961:E3962)=0,"",SUM(E3961:E3962))</f>
        <v/>
      </c>
      <c r="G3961" s="158"/>
    </row>
    <row r="3962" spans="1:7" x14ac:dyDescent="0.25">
      <c r="B3962" s="159"/>
      <c r="C3962" s="67" t="str">
        <f ca="1">IF(OFFSET(Zdroj!BI$16,A3946-1,0)=0,"",CONCATENATE("C",$A$2+1," - ",Zdroj!$BI$15))</f>
        <v/>
      </c>
      <c r="D3962" s="65" t="str">
        <f ca="1">IF(C3962="","",CONCATENATE(OFFSET(Zdroj!BI$16,A3946-1,0)))</f>
        <v/>
      </c>
      <c r="E3962" s="34" t="str">
        <f ca="1">IF(C3962="","",OFFSET(Zdroj!BJ$16,A3946-1,0))</f>
        <v/>
      </c>
      <c r="F3962" s="157"/>
      <c r="G3962" s="158"/>
    </row>
    <row r="3963" spans="1:7" x14ac:dyDescent="0.25">
      <c r="A3963">
        <f>SUM((ROW()+15)/17)</f>
        <v>234</v>
      </c>
      <c r="B3963" s="159" t="str">
        <f ca="1">IF(OFFSET(Zdroj!$B$16,A3963-1,0)&gt;0,CONCATENATE(A3963,"
","___ ","
",OFFSET(Zdroj!$B$16,A3963-1,0)),"")</f>
        <v/>
      </c>
      <c r="C3963" s="67" t="str">
        <f ca="1">IF(OFFSET(Zdroj!AI$16,A3963-1,0)=0,"",CONCATENATE("A",$A$2," - ",Zdroj!$AI$15))</f>
        <v/>
      </c>
      <c r="D3963" s="65" t="str">
        <f ca="1">IF(C3963="","",CONCATENATE(OFFSET(Zdroj!AI$16,A3963-1,0)," - ",OFFSET(Zdroj!BK$16,A3963-1,0)))</f>
        <v/>
      </c>
      <c r="E3963" s="34" t="str">
        <f ca="1">IF(C3963="","",OFFSET(Zdroj!BL$16,A3963-1,0))</f>
        <v/>
      </c>
      <c r="F3963" s="157" t="str">
        <f t="shared" ref="F3963" ca="1" si="924">IF(SUM(E3963:E3968)=0,"",SUM(E3963:E3968))</f>
        <v/>
      </c>
      <c r="G3963" s="158" t="str">
        <f t="shared" ref="G3963" ca="1" si="925">IF(SUM(E3963:E3979)=0,"",SUM(E3963:E3979))</f>
        <v/>
      </c>
    </row>
    <row r="3964" spans="1:7" x14ac:dyDescent="0.25">
      <c r="B3964" s="159"/>
      <c r="C3964" s="67" t="str">
        <f ca="1">IF(OFFSET(Zdroj!AJ$16,A3963-1,0)=0,"",CONCATENATE("A",$A$2+1," - ",Zdroj!$AJ$15))</f>
        <v/>
      </c>
      <c r="D3964" s="65" t="str">
        <f ca="1">IF(C3964="","",CONCATENATE(OFFSET(Zdroj!AJ$16,A3963-1,0)," - ",OFFSET(Zdroj!BM$16,A3963-1,0)))</f>
        <v/>
      </c>
      <c r="E3964" s="34" t="str">
        <f ca="1">IF(C3964="","",OFFSET(Zdroj!BN$16,A3963-1,0))</f>
        <v/>
      </c>
      <c r="F3964" s="157"/>
      <c r="G3964" s="158"/>
    </row>
    <row r="3965" spans="1:7" x14ac:dyDescent="0.25">
      <c r="B3965" s="159"/>
      <c r="C3965" s="67" t="str">
        <f ca="1">IF(OFFSET(Zdroj!AK$16,A3963-1,0)=0,"",CONCATENATE("A",$A$2+2," - ",Zdroj!$AK$15))</f>
        <v/>
      </c>
      <c r="D3965" s="65" t="str">
        <f ca="1">IF(C3965="","",CONCATENATE(OFFSET(Zdroj!AK$16,A3963-1,0)," - ",OFFSET(Zdroj!BO$16,A3963-1,0)))</f>
        <v/>
      </c>
      <c r="E3965" s="34" t="str">
        <f ca="1">IF(C3965="","",OFFSET(Zdroj!BP$16,A3963-1,0))</f>
        <v/>
      </c>
      <c r="F3965" s="157"/>
      <c r="G3965" s="158"/>
    </row>
    <row r="3966" spans="1:7" x14ac:dyDescent="0.25">
      <c r="B3966" s="159"/>
      <c r="C3966" s="67" t="str">
        <f ca="1">IF(OFFSET(Zdroj!AL$16,A3963-1,0)=0,"",CONCATENATE("A",$A$2+3," - ",Zdroj!$AL$15))</f>
        <v/>
      </c>
      <c r="D3966" s="65" t="str">
        <f ca="1">IF(C3966="","",CONCATENATE(OFFSET(Zdroj!AL$16,A3963-1,0)," - ",OFFSET(Zdroj!BQ$16,A3963-1,0)))</f>
        <v/>
      </c>
      <c r="E3966" s="34" t="str">
        <f ca="1">IF(C3966="","",OFFSET(Zdroj!BR$16,A3963-1,0))</f>
        <v/>
      </c>
      <c r="F3966" s="157"/>
      <c r="G3966" s="158"/>
    </row>
    <row r="3967" spans="1:7" x14ac:dyDescent="0.25">
      <c r="B3967" s="159"/>
      <c r="C3967" s="67" t="str">
        <f ca="1">IF(OFFSET(Zdroj!AM$16,A3963-1,0)=0,"",CONCATENATE("A",$A$2+4," - ",Zdroj!$AM$15))</f>
        <v/>
      </c>
      <c r="D3967" s="65" t="str">
        <f ca="1">IF(C3967="","",CONCATENATE(OFFSET(Zdroj!AM$16,A3963-1,0)," - ",OFFSET(Zdroj!BS$16,A3963-1,0)))</f>
        <v/>
      </c>
      <c r="E3967" s="34" t="str">
        <f ca="1">IF(C3967="","",OFFSET(Zdroj!BT$16,A3963-1,0))</f>
        <v/>
      </c>
      <c r="F3967" s="157"/>
      <c r="G3967" s="158"/>
    </row>
    <row r="3968" spans="1:7" x14ac:dyDescent="0.25">
      <c r="B3968" s="159"/>
      <c r="C3968" s="67" t="str">
        <f ca="1">IF(OFFSET(Zdroj!AN$16,A3963-1,0)=0,"",CONCATENATE("A",$A$2+5," - ",Zdroj!$AN$15))</f>
        <v/>
      </c>
      <c r="D3968" s="65" t="str">
        <f ca="1">IF(C3968="","",CONCATENATE(OFFSET(Zdroj!AN$16,A3963-1,0)," - ",OFFSET(Zdroj!BU$16,A3963-1,0)))</f>
        <v/>
      </c>
      <c r="E3968" s="34" t="str">
        <f ca="1">IF(C3968="","",OFFSET(Zdroj!BV$16,A3963-1,0))</f>
        <v/>
      </c>
      <c r="F3968" s="157"/>
      <c r="G3968" s="158"/>
    </row>
    <row r="3969" spans="1:7" x14ac:dyDescent="0.25">
      <c r="B3969" s="159"/>
      <c r="C3969" s="67" t="str">
        <f ca="1">IF(OFFSET(Zdroj!AO$16,A3963-1,0)=0,"",CONCATENATE("B",$A$2," - ",Zdroj!$AO$15))</f>
        <v/>
      </c>
      <c r="D3969" s="65" t="str">
        <f ca="1">IF(C3969="","",CONCATENATE(OFFSET(Zdroj!AO$16,A3963-1,0)))</f>
        <v/>
      </c>
      <c r="E3969" s="34" t="str">
        <f ca="1">IF(C3969="","",OFFSET(Zdroj!AP$16,A3963-1,0))</f>
        <v/>
      </c>
      <c r="F3969" s="157" t="str">
        <f t="shared" ref="F3969" ca="1" si="926">IF(SUM(E3969:E3977)=0,"",SUM(E3969:E3977))</f>
        <v/>
      </c>
      <c r="G3969" s="158"/>
    </row>
    <row r="3970" spans="1:7" x14ac:dyDescent="0.25">
      <c r="B3970" s="159"/>
      <c r="C3970" s="67" t="str">
        <f ca="1">IF(OFFSET(Zdroj!AQ$16,A3963-1,0)=0,"",CONCATENATE("B",$A$2+1," - ",Zdroj!$AQ$15))</f>
        <v/>
      </c>
      <c r="D3970" s="65" t="str">
        <f ca="1">IF(C3970="","",CONCATENATE(OFFSET(Zdroj!AQ$16,A3963-1,0)))</f>
        <v/>
      </c>
      <c r="E3970" s="34" t="str">
        <f ca="1">IF(C3970="","",OFFSET(Zdroj!AR$16,A3963-1,0))</f>
        <v/>
      </c>
      <c r="F3970" s="157"/>
      <c r="G3970" s="158"/>
    </row>
    <row r="3971" spans="1:7" x14ac:dyDescent="0.25">
      <c r="B3971" s="159"/>
      <c r="C3971" s="67" t="str">
        <f ca="1">IF(OFFSET(Zdroj!AS$16,A3963-1,0)=0,"",CONCATENATE("B",$A$2+2," - ",Zdroj!$AS$15))</f>
        <v/>
      </c>
      <c r="D3971" s="65" t="str">
        <f ca="1">IF(C3971="","",CONCATENATE(OFFSET(Zdroj!AS$16,A3963-1,0)))</f>
        <v/>
      </c>
      <c r="E3971" s="34" t="str">
        <f ca="1">IF(C3971="","",OFFSET(Zdroj!AT$16,A3963-1,0))</f>
        <v/>
      </c>
      <c r="F3971" s="157"/>
      <c r="G3971" s="158"/>
    </row>
    <row r="3972" spans="1:7" x14ac:dyDescent="0.25">
      <c r="B3972" s="159"/>
      <c r="C3972" s="67" t="str">
        <f ca="1">IF(OFFSET(Zdroj!AU$16,A3963-1,0)=0,"",CONCATENATE("B",$A$2+3," - ",Zdroj!$AU$15))</f>
        <v/>
      </c>
      <c r="D3972" s="65" t="str">
        <f ca="1">IF(C3972="","",CONCATENATE(OFFSET(Zdroj!AU$16,A3963-1,0)))</f>
        <v/>
      </c>
      <c r="E3972" s="34" t="str">
        <f ca="1">IF(C3972="","",OFFSET(Zdroj!AV$16,A3963-1,0))</f>
        <v/>
      </c>
      <c r="F3972" s="157"/>
      <c r="G3972" s="158"/>
    </row>
    <row r="3973" spans="1:7" x14ac:dyDescent="0.25">
      <c r="B3973" s="159"/>
      <c r="C3973" s="67" t="str">
        <f ca="1">IF(OFFSET(Zdroj!AW$16,A3963-1,0)=0,"",CONCATENATE("B",$A$2+4," - ",Zdroj!$AW$15))</f>
        <v/>
      </c>
      <c r="D3973" s="65" t="str">
        <f ca="1">IF(C3973="","",CONCATENATE(OFFSET(Zdroj!AW$16,A3963-1,0)))</f>
        <v/>
      </c>
      <c r="E3973" s="34" t="str">
        <f ca="1">IF(C3973="","",OFFSET(Zdroj!AX$16,A3963-1,0))</f>
        <v/>
      </c>
      <c r="F3973" s="157"/>
      <c r="G3973" s="158"/>
    </row>
    <row r="3974" spans="1:7" x14ac:dyDescent="0.25">
      <c r="B3974" s="159"/>
      <c r="C3974" s="67" t="str">
        <f ca="1">IF(OFFSET(Zdroj!AY$16,A3963-1,0)=0,"",CONCATENATE("B",$A$2+5," - ",Zdroj!$AY$15))</f>
        <v/>
      </c>
      <c r="D3974" s="65" t="str">
        <f ca="1">IF(C3974="","",CONCATENATE(OFFSET(Zdroj!AY$16,A3963-1,0)))</f>
        <v/>
      </c>
      <c r="E3974" s="34" t="str">
        <f ca="1">IF(C3974="","",OFFSET(Zdroj!AZ$16,A3963-1,0))</f>
        <v/>
      </c>
      <c r="F3974" s="157"/>
      <c r="G3974" s="158"/>
    </row>
    <row r="3975" spans="1:7" x14ac:dyDescent="0.25">
      <c r="B3975" s="159"/>
      <c r="C3975" s="67" t="str">
        <f ca="1">IF(OFFSET(Zdroj!BA$16,A3963-1,0)=0,"",CONCATENATE("B",$A$2+6," - ",Zdroj!$BA$15))</f>
        <v/>
      </c>
      <c r="D3975" s="65" t="str">
        <f ca="1">IF(C3975="","",CONCATENATE(OFFSET(Zdroj!BA$16,A3963-1,0)))</f>
        <v/>
      </c>
      <c r="E3975" s="34" t="str">
        <f ca="1">IF(C3975="","",OFFSET(Zdroj!BB$16,A3963-1,0))</f>
        <v/>
      </c>
      <c r="F3975" s="157"/>
      <c r="G3975" s="158"/>
    </row>
    <row r="3976" spans="1:7" x14ac:dyDescent="0.25">
      <c r="B3976" s="159"/>
      <c r="C3976" s="67" t="str">
        <f ca="1">IF(OFFSET(Zdroj!BC$16,A3963-1,0)=0,"",CONCATENATE("B",$A$2+7," - ",Zdroj!$BC$15))</f>
        <v/>
      </c>
      <c r="D3976" s="65" t="str">
        <f ca="1">IF(C3976="","",CONCATENATE(OFFSET(Zdroj!BC$16,A3963-1,0)))</f>
        <v/>
      </c>
      <c r="E3976" s="34" t="str">
        <f ca="1">IF(C3976="","",OFFSET(Zdroj!BD$16,A3963-1,0))</f>
        <v/>
      </c>
      <c r="F3976" s="157"/>
      <c r="G3976" s="158"/>
    </row>
    <row r="3977" spans="1:7" x14ac:dyDescent="0.25">
      <c r="B3977" s="159"/>
      <c r="C3977" s="67" t="str">
        <f ca="1">IF(OFFSET(Zdroj!BE$16,A3963-1,0)=0,"",CONCATENATE("B",$A$2+8," - ",Zdroj!$BE$15))</f>
        <v/>
      </c>
      <c r="D3977" s="65" t="str">
        <f ca="1">IF(C3977="","",CONCATENATE(OFFSET(Zdroj!BE$16,A3963-1,0)))</f>
        <v/>
      </c>
      <c r="E3977" s="34" t="str">
        <f ca="1">IF(C3977="","",OFFSET(Zdroj!BF$16,A3963-1,0))</f>
        <v/>
      </c>
      <c r="F3977" s="157"/>
      <c r="G3977" s="158"/>
    </row>
    <row r="3978" spans="1:7" x14ac:dyDescent="0.25">
      <c r="B3978" s="159"/>
      <c r="C3978" s="67" t="str">
        <f ca="1">IF(OFFSET(Zdroj!BG$16,A3963-1,0)=0,"",CONCATENATE("C",$A$2," - ",Zdroj!$BG$15))</f>
        <v/>
      </c>
      <c r="D3978" s="65" t="str">
        <f ca="1">IF(C3978="","",CONCATENATE(OFFSET(Zdroj!BG$16,A3963-1,0)))</f>
        <v/>
      </c>
      <c r="E3978" s="34" t="str">
        <f ca="1">IF(C3978="","",OFFSET(Zdroj!BH$16,A3963-1,0))</f>
        <v/>
      </c>
      <c r="F3978" s="157" t="str">
        <f t="shared" ref="F3978" ca="1" si="927">IF(SUM(E3978:E3979)=0,"",SUM(E3978:E3979))</f>
        <v/>
      </c>
      <c r="G3978" s="158"/>
    </row>
    <row r="3979" spans="1:7" x14ac:dyDescent="0.25">
      <c r="B3979" s="159"/>
      <c r="C3979" s="67" t="str">
        <f ca="1">IF(OFFSET(Zdroj!BI$16,A3963-1,0)=0,"",CONCATENATE("C",$A$2+1," - ",Zdroj!$BI$15))</f>
        <v/>
      </c>
      <c r="D3979" s="65" t="str">
        <f ca="1">IF(C3979="","",CONCATENATE(OFFSET(Zdroj!BI$16,A3963-1,0)))</f>
        <v/>
      </c>
      <c r="E3979" s="34" t="str">
        <f ca="1">IF(C3979="","",OFFSET(Zdroj!BJ$16,A3963-1,0))</f>
        <v/>
      </c>
      <c r="F3979" s="157"/>
      <c r="G3979" s="158"/>
    </row>
    <row r="3980" spans="1:7" x14ac:dyDescent="0.25">
      <c r="A3980">
        <f>SUM((ROW()+15)/17)</f>
        <v>235</v>
      </c>
      <c r="B3980" s="159" t="str">
        <f ca="1">IF(OFFSET(Zdroj!$B$16,A3980-1,0)&gt;0,CONCATENATE(A3980,"
","___ ","
",OFFSET(Zdroj!$B$16,A3980-1,0)),"")</f>
        <v/>
      </c>
      <c r="C3980" s="67" t="str">
        <f ca="1">IF(OFFSET(Zdroj!AI$16,A3980-1,0)=0,"",CONCATENATE("A",$A$2," - ",Zdroj!$AI$15))</f>
        <v/>
      </c>
      <c r="D3980" s="65" t="str">
        <f ca="1">IF(C3980="","",CONCATENATE(OFFSET(Zdroj!AI$16,A3980-1,0)," - ",OFFSET(Zdroj!BK$16,A3980-1,0)))</f>
        <v/>
      </c>
      <c r="E3980" s="34" t="str">
        <f ca="1">IF(C3980="","",OFFSET(Zdroj!BL$16,A3980-1,0))</f>
        <v/>
      </c>
      <c r="F3980" s="157" t="str">
        <f t="shared" ref="F3980" ca="1" si="928">IF(SUM(E3980:E3985)=0,"",SUM(E3980:E3985))</f>
        <v/>
      </c>
      <c r="G3980" s="158" t="str">
        <f t="shared" ref="G3980" ca="1" si="929">IF(SUM(E3980:E3996)=0,"",SUM(E3980:E3996))</f>
        <v/>
      </c>
    </row>
    <row r="3981" spans="1:7" x14ac:dyDescent="0.25">
      <c r="B3981" s="159"/>
      <c r="C3981" s="67" t="str">
        <f ca="1">IF(OFFSET(Zdroj!AJ$16,A3980-1,0)=0,"",CONCATENATE("A",$A$2+1," - ",Zdroj!$AJ$15))</f>
        <v/>
      </c>
      <c r="D3981" s="65" t="str">
        <f ca="1">IF(C3981="","",CONCATENATE(OFFSET(Zdroj!AJ$16,A3980-1,0)," - ",OFFSET(Zdroj!BM$16,A3980-1,0)))</f>
        <v/>
      </c>
      <c r="E3981" s="34" t="str">
        <f ca="1">IF(C3981="","",OFFSET(Zdroj!BN$16,A3980-1,0))</f>
        <v/>
      </c>
      <c r="F3981" s="157"/>
      <c r="G3981" s="158"/>
    </row>
    <row r="3982" spans="1:7" x14ac:dyDescent="0.25">
      <c r="B3982" s="159"/>
      <c r="C3982" s="67" t="str">
        <f ca="1">IF(OFFSET(Zdroj!AK$16,A3980-1,0)=0,"",CONCATENATE("A",$A$2+2," - ",Zdroj!$AK$15))</f>
        <v/>
      </c>
      <c r="D3982" s="65" t="str">
        <f ca="1">IF(C3982="","",CONCATENATE(OFFSET(Zdroj!AK$16,A3980-1,0)," - ",OFFSET(Zdroj!BO$16,A3980-1,0)))</f>
        <v/>
      </c>
      <c r="E3982" s="34" t="str">
        <f ca="1">IF(C3982="","",OFFSET(Zdroj!BP$16,A3980-1,0))</f>
        <v/>
      </c>
      <c r="F3982" s="157"/>
      <c r="G3982" s="158"/>
    </row>
    <row r="3983" spans="1:7" x14ac:dyDescent="0.25">
      <c r="B3983" s="159"/>
      <c r="C3983" s="67" t="str">
        <f ca="1">IF(OFFSET(Zdroj!AL$16,A3980-1,0)=0,"",CONCATENATE("A",$A$2+3," - ",Zdroj!$AL$15))</f>
        <v/>
      </c>
      <c r="D3983" s="65" t="str">
        <f ca="1">IF(C3983="","",CONCATENATE(OFFSET(Zdroj!AL$16,A3980-1,0)," - ",OFFSET(Zdroj!BQ$16,A3980-1,0)))</f>
        <v/>
      </c>
      <c r="E3983" s="34" t="str">
        <f ca="1">IF(C3983="","",OFFSET(Zdroj!BR$16,A3980-1,0))</f>
        <v/>
      </c>
      <c r="F3983" s="157"/>
      <c r="G3983" s="158"/>
    </row>
    <row r="3984" spans="1:7" x14ac:dyDescent="0.25">
      <c r="B3984" s="159"/>
      <c r="C3984" s="67" t="str">
        <f ca="1">IF(OFFSET(Zdroj!AM$16,A3980-1,0)=0,"",CONCATENATE("A",$A$2+4," - ",Zdroj!$AM$15))</f>
        <v/>
      </c>
      <c r="D3984" s="65" t="str">
        <f ca="1">IF(C3984="","",CONCATENATE(OFFSET(Zdroj!AM$16,A3980-1,0)," - ",OFFSET(Zdroj!BS$16,A3980-1,0)))</f>
        <v/>
      </c>
      <c r="E3984" s="34" t="str">
        <f ca="1">IF(C3984="","",OFFSET(Zdroj!BT$16,A3980-1,0))</f>
        <v/>
      </c>
      <c r="F3984" s="157"/>
      <c r="G3984" s="158"/>
    </row>
    <row r="3985" spans="1:7" x14ac:dyDescent="0.25">
      <c r="B3985" s="159"/>
      <c r="C3985" s="67" t="str">
        <f ca="1">IF(OFFSET(Zdroj!AN$16,A3980-1,0)=0,"",CONCATENATE("A",$A$2+5," - ",Zdroj!$AN$15))</f>
        <v/>
      </c>
      <c r="D3985" s="65" t="str">
        <f ca="1">IF(C3985="","",CONCATENATE(OFFSET(Zdroj!AN$16,A3980-1,0)," - ",OFFSET(Zdroj!BU$16,A3980-1,0)))</f>
        <v/>
      </c>
      <c r="E3985" s="34" t="str">
        <f ca="1">IF(C3985="","",OFFSET(Zdroj!BV$16,A3980-1,0))</f>
        <v/>
      </c>
      <c r="F3985" s="157"/>
      <c r="G3985" s="158"/>
    </row>
    <row r="3986" spans="1:7" x14ac:dyDescent="0.25">
      <c r="B3986" s="159"/>
      <c r="C3986" s="67" t="str">
        <f ca="1">IF(OFFSET(Zdroj!AO$16,A3980-1,0)=0,"",CONCATENATE("B",$A$2," - ",Zdroj!$AO$15))</f>
        <v/>
      </c>
      <c r="D3986" s="65" t="str">
        <f ca="1">IF(C3986="","",CONCATENATE(OFFSET(Zdroj!AO$16,A3980-1,0)))</f>
        <v/>
      </c>
      <c r="E3986" s="34" t="str">
        <f ca="1">IF(C3986="","",OFFSET(Zdroj!AP$16,A3980-1,0))</f>
        <v/>
      </c>
      <c r="F3986" s="157" t="str">
        <f t="shared" ref="F3986" ca="1" si="930">IF(SUM(E3986:E3994)=0,"",SUM(E3986:E3994))</f>
        <v/>
      </c>
      <c r="G3986" s="158"/>
    </row>
    <row r="3987" spans="1:7" x14ac:dyDescent="0.25">
      <c r="B3987" s="159"/>
      <c r="C3987" s="67" t="str">
        <f ca="1">IF(OFFSET(Zdroj!AQ$16,A3980-1,0)=0,"",CONCATENATE("B",$A$2+1," - ",Zdroj!$AQ$15))</f>
        <v/>
      </c>
      <c r="D3987" s="65" t="str">
        <f ca="1">IF(C3987="","",CONCATENATE(OFFSET(Zdroj!AQ$16,A3980-1,0)))</f>
        <v/>
      </c>
      <c r="E3987" s="34" t="str">
        <f ca="1">IF(C3987="","",OFFSET(Zdroj!AR$16,A3980-1,0))</f>
        <v/>
      </c>
      <c r="F3987" s="157"/>
      <c r="G3987" s="158"/>
    </row>
    <row r="3988" spans="1:7" x14ac:dyDescent="0.25">
      <c r="B3988" s="159"/>
      <c r="C3988" s="67" t="str">
        <f ca="1">IF(OFFSET(Zdroj!AS$16,A3980-1,0)=0,"",CONCATENATE("B",$A$2+2," - ",Zdroj!$AS$15))</f>
        <v/>
      </c>
      <c r="D3988" s="65" t="str">
        <f ca="1">IF(C3988="","",CONCATENATE(OFFSET(Zdroj!AS$16,A3980-1,0)))</f>
        <v/>
      </c>
      <c r="E3988" s="34" t="str">
        <f ca="1">IF(C3988="","",OFFSET(Zdroj!AT$16,A3980-1,0))</f>
        <v/>
      </c>
      <c r="F3988" s="157"/>
      <c r="G3988" s="158"/>
    </row>
    <row r="3989" spans="1:7" x14ac:dyDescent="0.25">
      <c r="B3989" s="159"/>
      <c r="C3989" s="67" t="str">
        <f ca="1">IF(OFFSET(Zdroj!AU$16,A3980-1,0)=0,"",CONCATENATE("B",$A$2+3," - ",Zdroj!$AU$15))</f>
        <v/>
      </c>
      <c r="D3989" s="65" t="str">
        <f ca="1">IF(C3989="","",CONCATENATE(OFFSET(Zdroj!AU$16,A3980-1,0)))</f>
        <v/>
      </c>
      <c r="E3989" s="34" t="str">
        <f ca="1">IF(C3989="","",OFFSET(Zdroj!AV$16,A3980-1,0))</f>
        <v/>
      </c>
      <c r="F3989" s="157"/>
      <c r="G3989" s="158"/>
    </row>
    <row r="3990" spans="1:7" x14ac:dyDescent="0.25">
      <c r="B3990" s="159"/>
      <c r="C3990" s="67" t="str">
        <f ca="1">IF(OFFSET(Zdroj!AW$16,A3980-1,0)=0,"",CONCATENATE("B",$A$2+4," - ",Zdroj!$AW$15))</f>
        <v/>
      </c>
      <c r="D3990" s="65" t="str">
        <f ca="1">IF(C3990="","",CONCATENATE(OFFSET(Zdroj!AW$16,A3980-1,0)))</f>
        <v/>
      </c>
      <c r="E3990" s="34" t="str">
        <f ca="1">IF(C3990="","",OFFSET(Zdroj!AX$16,A3980-1,0))</f>
        <v/>
      </c>
      <c r="F3990" s="157"/>
      <c r="G3990" s="158"/>
    </row>
    <row r="3991" spans="1:7" x14ac:dyDescent="0.25">
      <c r="B3991" s="159"/>
      <c r="C3991" s="67" t="str">
        <f ca="1">IF(OFFSET(Zdroj!AY$16,A3980-1,0)=0,"",CONCATENATE("B",$A$2+5," - ",Zdroj!$AY$15))</f>
        <v/>
      </c>
      <c r="D3991" s="65" t="str">
        <f ca="1">IF(C3991="","",CONCATENATE(OFFSET(Zdroj!AY$16,A3980-1,0)))</f>
        <v/>
      </c>
      <c r="E3991" s="34" t="str">
        <f ca="1">IF(C3991="","",OFFSET(Zdroj!AZ$16,A3980-1,0))</f>
        <v/>
      </c>
      <c r="F3991" s="157"/>
      <c r="G3991" s="158"/>
    </row>
    <row r="3992" spans="1:7" x14ac:dyDescent="0.25">
      <c r="B3992" s="159"/>
      <c r="C3992" s="67" t="str">
        <f ca="1">IF(OFFSET(Zdroj!BA$16,A3980-1,0)=0,"",CONCATENATE("B",$A$2+6," - ",Zdroj!$BA$15))</f>
        <v/>
      </c>
      <c r="D3992" s="65" t="str">
        <f ca="1">IF(C3992="","",CONCATENATE(OFFSET(Zdroj!BA$16,A3980-1,0)))</f>
        <v/>
      </c>
      <c r="E3992" s="34" t="str">
        <f ca="1">IF(C3992="","",OFFSET(Zdroj!BB$16,A3980-1,0))</f>
        <v/>
      </c>
      <c r="F3992" s="157"/>
      <c r="G3992" s="158"/>
    </row>
    <row r="3993" spans="1:7" x14ac:dyDescent="0.25">
      <c r="B3993" s="159"/>
      <c r="C3993" s="67" t="str">
        <f ca="1">IF(OFFSET(Zdroj!BC$16,A3980-1,0)=0,"",CONCATENATE("B",$A$2+7," - ",Zdroj!$BC$15))</f>
        <v/>
      </c>
      <c r="D3993" s="65" t="str">
        <f ca="1">IF(C3993="","",CONCATENATE(OFFSET(Zdroj!BC$16,A3980-1,0)))</f>
        <v/>
      </c>
      <c r="E3993" s="34" t="str">
        <f ca="1">IF(C3993="","",OFFSET(Zdroj!BD$16,A3980-1,0))</f>
        <v/>
      </c>
      <c r="F3993" s="157"/>
      <c r="G3993" s="158"/>
    </row>
    <row r="3994" spans="1:7" x14ac:dyDescent="0.25">
      <c r="B3994" s="159"/>
      <c r="C3994" s="67" t="str">
        <f ca="1">IF(OFFSET(Zdroj!BE$16,A3980-1,0)=0,"",CONCATENATE("B",$A$2+8," - ",Zdroj!$BE$15))</f>
        <v/>
      </c>
      <c r="D3994" s="65" t="str">
        <f ca="1">IF(C3994="","",CONCATENATE(OFFSET(Zdroj!BE$16,A3980-1,0)))</f>
        <v/>
      </c>
      <c r="E3994" s="34" t="str">
        <f ca="1">IF(C3994="","",OFFSET(Zdroj!BF$16,A3980-1,0))</f>
        <v/>
      </c>
      <c r="F3994" s="157"/>
      <c r="G3994" s="158"/>
    </row>
    <row r="3995" spans="1:7" x14ac:dyDescent="0.25">
      <c r="B3995" s="159"/>
      <c r="C3995" s="67" t="str">
        <f ca="1">IF(OFFSET(Zdroj!BG$16,A3980-1,0)=0,"",CONCATENATE("C",$A$2," - ",Zdroj!$BG$15))</f>
        <v/>
      </c>
      <c r="D3995" s="65" t="str">
        <f ca="1">IF(C3995="","",CONCATENATE(OFFSET(Zdroj!BG$16,A3980-1,0)))</f>
        <v/>
      </c>
      <c r="E3995" s="34" t="str">
        <f ca="1">IF(C3995="","",OFFSET(Zdroj!BH$16,A3980-1,0))</f>
        <v/>
      </c>
      <c r="F3995" s="157" t="str">
        <f t="shared" ref="F3995" ca="1" si="931">IF(SUM(E3995:E3996)=0,"",SUM(E3995:E3996))</f>
        <v/>
      </c>
      <c r="G3995" s="158"/>
    </row>
    <row r="3996" spans="1:7" x14ac:dyDescent="0.25">
      <c r="B3996" s="159"/>
      <c r="C3996" s="67" t="str">
        <f ca="1">IF(OFFSET(Zdroj!BI$16,A3980-1,0)=0,"",CONCATENATE("C",$A$2+1," - ",Zdroj!$BI$15))</f>
        <v/>
      </c>
      <c r="D3996" s="65" t="str">
        <f ca="1">IF(C3996="","",CONCATENATE(OFFSET(Zdroj!BI$16,A3980-1,0)))</f>
        <v/>
      </c>
      <c r="E3996" s="34" t="str">
        <f ca="1">IF(C3996="","",OFFSET(Zdroj!BJ$16,A3980-1,0))</f>
        <v/>
      </c>
      <c r="F3996" s="157"/>
      <c r="G3996" s="158"/>
    </row>
    <row r="3997" spans="1:7" x14ac:dyDescent="0.25">
      <c r="A3997">
        <f>SUM((ROW()+15)/17)</f>
        <v>236</v>
      </c>
      <c r="B3997" s="159" t="str">
        <f ca="1">IF(OFFSET(Zdroj!$B$16,A3997-1,0)&gt;0,CONCATENATE(A3997,"
","___ ","
",OFFSET(Zdroj!$B$16,A3997-1,0)),"")</f>
        <v/>
      </c>
      <c r="C3997" s="67" t="str">
        <f ca="1">IF(OFFSET(Zdroj!AI$16,A3997-1,0)=0,"",CONCATENATE("A",$A$2," - ",Zdroj!$AI$15))</f>
        <v/>
      </c>
      <c r="D3997" s="65" t="str">
        <f ca="1">IF(C3997="","",CONCATENATE(OFFSET(Zdroj!AI$16,A3997-1,0)," - ",OFFSET(Zdroj!BK$16,A3997-1,0)))</f>
        <v/>
      </c>
      <c r="E3997" s="34" t="str">
        <f ca="1">IF(C3997="","",OFFSET(Zdroj!BL$16,A3997-1,0))</f>
        <v/>
      </c>
      <c r="F3997" s="157" t="str">
        <f t="shared" ref="F3997" ca="1" si="932">IF(SUM(E3997:E4002)=0,"",SUM(E3997:E4002))</f>
        <v/>
      </c>
      <c r="G3997" s="158" t="str">
        <f t="shared" ref="G3997" ca="1" si="933">IF(SUM(E3997:E4013)=0,"",SUM(E3997:E4013))</f>
        <v/>
      </c>
    </row>
    <row r="3998" spans="1:7" x14ac:dyDescent="0.25">
      <c r="B3998" s="159"/>
      <c r="C3998" s="67" t="str">
        <f ca="1">IF(OFFSET(Zdroj!AJ$16,A3997-1,0)=0,"",CONCATENATE("A",$A$2+1," - ",Zdroj!$AJ$15))</f>
        <v/>
      </c>
      <c r="D3998" s="65" t="str">
        <f ca="1">IF(C3998="","",CONCATENATE(OFFSET(Zdroj!AJ$16,A3997-1,0)," - ",OFFSET(Zdroj!BM$16,A3997-1,0)))</f>
        <v/>
      </c>
      <c r="E3998" s="34" t="str">
        <f ca="1">IF(C3998="","",OFFSET(Zdroj!BN$16,A3997-1,0))</f>
        <v/>
      </c>
      <c r="F3998" s="157"/>
      <c r="G3998" s="158"/>
    </row>
    <row r="3999" spans="1:7" x14ac:dyDescent="0.25">
      <c r="B3999" s="159"/>
      <c r="C3999" s="67" t="str">
        <f ca="1">IF(OFFSET(Zdroj!AK$16,A3997-1,0)=0,"",CONCATENATE("A",$A$2+2," - ",Zdroj!$AK$15))</f>
        <v/>
      </c>
      <c r="D3999" s="65" t="str">
        <f ca="1">IF(C3999="","",CONCATENATE(OFFSET(Zdroj!AK$16,A3997-1,0)," - ",OFFSET(Zdroj!BO$16,A3997-1,0)))</f>
        <v/>
      </c>
      <c r="E3999" s="34" t="str">
        <f ca="1">IF(C3999="","",OFFSET(Zdroj!BP$16,A3997-1,0))</f>
        <v/>
      </c>
      <c r="F3999" s="157"/>
      <c r="G3999" s="158"/>
    </row>
    <row r="4000" spans="1:7" x14ac:dyDescent="0.25">
      <c r="B4000" s="159"/>
      <c r="C4000" s="67" t="str">
        <f ca="1">IF(OFFSET(Zdroj!AL$16,A3997-1,0)=0,"",CONCATENATE("A",$A$2+3," - ",Zdroj!$AL$15))</f>
        <v/>
      </c>
      <c r="D4000" s="65" t="str">
        <f ca="1">IF(C4000="","",CONCATENATE(OFFSET(Zdroj!AL$16,A3997-1,0)," - ",OFFSET(Zdroj!BQ$16,A3997-1,0)))</f>
        <v/>
      </c>
      <c r="E4000" s="34" t="str">
        <f ca="1">IF(C4000="","",OFFSET(Zdroj!BR$16,A3997-1,0))</f>
        <v/>
      </c>
      <c r="F4000" s="157"/>
      <c r="G4000" s="158"/>
    </row>
    <row r="4001" spans="1:7" x14ac:dyDescent="0.25">
      <c r="B4001" s="159"/>
      <c r="C4001" s="67" t="str">
        <f ca="1">IF(OFFSET(Zdroj!AM$16,A3997-1,0)=0,"",CONCATENATE("A",$A$2+4," - ",Zdroj!$AM$15))</f>
        <v/>
      </c>
      <c r="D4001" s="65" t="str">
        <f ca="1">IF(C4001="","",CONCATENATE(OFFSET(Zdroj!AM$16,A3997-1,0)," - ",OFFSET(Zdroj!BS$16,A3997-1,0)))</f>
        <v/>
      </c>
      <c r="E4001" s="34" t="str">
        <f ca="1">IF(C4001="","",OFFSET(Zdroj!BT$16,A3997-1,0))</f>
        <v/>
      </c>
      <c r="F4001" s="157"/>
      <c r="G4001" s="158"/>
    </row>
    <row r="4002" spans="1:7" x14ac:dyDescent="0.25">
      <c r="B4002" s="159"/>
      <c r="C4002" s="67" t="str">
        <f ca="1">IF(OFFSET(Zdroj!AN$16,A3997-1,0)=0,"",CONCATENATE("A",$A$2+5," - ",Zdroj!$AN$15))</f>
        <v/>
      </c>
      <c r="D4002" s="65" t="str">
        <f ca="1">IF(C4002="","",CONCATENATE(OFFSET(Zdroj!AN$16,A3997-1,0)," - ",OFFSET(Zdroj!BU$16,A3997-1,0)))</f>
        <v/>
      </c>
      <c r="E4002" s="34" t="str">
        <f ca="1">IF(C4002="","",OFFSET(Zdroj!BV$16,A3997-1,0))</f>
        <v/>
      </c>
      <c r="F4002" s="157"/>
      <c r="G4002" s="158"/>
    </row>
    <row r="4003" spans="1:7" x14ac:dyDescent="0.25">
      <c r="B4003" s="159"/>
      <c r="C4003" s="67" t="str">
        <f ca="1">IF(OFFSET(Zdroj!AO$16,A3997-1,0)=0,"",CONCATENATE("B",$A$2," - ",Zdroj!$AO$15))</f>
        <v/>
      </c>
      <c r="D4003" s="65" t="str">
        <f ca="1">IF(C4003="","",CONCATENATE(OFFSET(Zdroj!AO$16,A3997-1,0)))</f>
        <v/>
      </c>
      <c r="E4003" s="34" t="str">
        <f ca="1">IF(C4003="","",OFFSET(Zdroj!AP$16,A3997-1,0))</f>
        <v/>
      </c>
      <c r="F4003" s="157" t="str">
        <f t="shared" ref="F4003" ca="1" si="934">IF(SUM(E4003:E4011)=0,"",SUM(E4003:E4011))</f>
        <v/>
      </c>
      <c r="G4003" s="158"/>
    </row>
    <row r="4004" spans="1:7" x14ac:dyDescent="0.25">
      <c r="B4004" s="159"/>
      <c r="C4004" s="67" t="str">
        <f ca="1">IF(OFFSET(Zdroj!AQ$16,A3997-1,0)=0,"",CONCATENATE("B",$A$2+1," - ",Zdroj!$AQ$15))</f>
        <v/>
      </c>
      <c r="D4004" s="65" t="str">
        <f ca="1">IF(C4004="","",CONCATENATE(OFFSET(Zdroj!AQ$16,A3997-1,0)))</f>
        <v/>
      </c>
      <c r="E4004" s="34" t="str">
        <f ca="1">IF(C4004="","",OFFSET(Zdroj!AR$16,A3997-1,0))</f>
        <v/>
      </c>
      <c r="F4004" s="157"/>
      <c r="G4004" s="158"/>
    </row>
    <row r="4005" spans="1:7" x14ac:dyDescent="0.25">
      <c r="B4005" s="159"/>
      <c r="C4005" s="67" t="str">
        <f ca="1">IF(OFFSET(Zdroj!AS$16,A3997-1,0)=0,"",CONCATENATE("B",$A$2+2," - ",Zdroj!$AS$15))</f>
        <v/>
      </c>
      <c r="D4005" s="65" t="str">
        <f ca="1">IF(C4005="","",CONCATENATE(OFFSET(Zdroj!AS$16,A3997-1,0)))</f>
        <v/>
      </c>
      <c r="E4005" s="34" t="str">
        <f ca="1">IF(C4005="","",OFFSET(Zdroj!AT$16,A3997-1,0))</f>
        <v/>
      </c>
      <c r="F4005" s="157"/>
      <c r="G4005" s="158"/>
    </row>
    <row r="4006" spans="1:7" x14ac:dyDescent="0.25">
      <c r="B4006" s="159"/>
      <c r="C4006" s="67" t="str">
        <f ca="1">IF(OFFSET(Zdroj!AU$16,A3997-1,0)=0,"",CONCATENATE("B",$A$2+3," - ",Zdroj!$AU$15))</f>
        <v/>
      </c>
      <c r="D4006" s="65" t="str">
        <f ca="1">IF(C4006="","",CONCATENATE(OFFSET(Zdroj!AU$16,A3997-1,0)))</f>
        <v/>
      </c>
      <c r="E4006" s="34" t="str">
        <f ca="1">IF(C4006="","",OFFSET(Zdroj!AV$16,A3997-1,0))</f>
        <v/>
      </c>
      <c r="F4006" s="157"/>
      <c r="G4006" s="158"/>
    </row>
    <row r="4007" spans="1:7" x14ac:dyDescent="0.25">
      <c r="B4007" s="159"/>
      <c r="C4007" s="67" t="str">
        <f ca="1">IF(OFFSET(Zdroj!AW$16,A3997-1,0)=0,"",CONCATENATE("B",$A$2+4," - ",Zdroj!$AW$15))</f>
        <v/>
      </c>
      <c r="D4007" s="65" t="str">
        <f ca="1">IF(C4007="","",CONCATENATE(OFFSET(Zdroj!AW$16,A3997-1,0)))</f>
        <v/>
      </c>
      <c r="E4007" s="34" t="str">
        <f ca="1">IF(C4007="","",OFFSET(Zdroj!AX$16,A3997-1,0))</f>
        <v/>
      </c>
      <c r="F4007" s="157"/>
      <c r="G4007" s="158"/>
    </row>
    <row r="4008" spans="1:7" x14ac:dyDescent="0.25">
      <c r="B4008" s="159"/>
      <c r="C4008" s="67" t="str">
        <f ca="1">IF(OFFSET(Zdroj!AY$16,A3997-1,0)=0,"",CONCATENATE("B",$A$2+5," - ",Zdroj!$AY$15))</f>
        <v/>
      </c>
      <c r="D4008" s="65" t="str">
        <f ca="1">IF(C4008="","",CONCATENATE(OFFSET(Zdroj!AY$16,A3997-1,0)))</f>
        <v/>
      </c>
      <c r="E4008" s="34" t="str">
        <f ca="1">IF(C4008="","",OFFSET(Zdroj!AZ$16,A3997-1,0))</f>
        <v/>
      </c>
      <c r="F4008" s="157"/>
      <c r="G4008" s="158"/>
    </row>
    <row r="4009" spans="1:7" x14ac:dyDescent="0.25">
      <c r="B4009" s="159"/>
      <c r="C4009" s="67" t="str">
        <f ca="1">IF(OFFSET(Zdroj!BA$16,A3997-1,0)=0,"",CONCATENATE("B",$A$2+6," - ",Zdroj!$BA$15))</f>
        <v/>
      </c>
      <c r="D4009" s="65" t="str">
        <f ca="1">IF(C4009="","",CONCATENATE(OFFSET(Zdroj!BA$16,A3997-1,0)))</f>
        <v/>
      </c>
      <c r="E4009" s="34" t="str">
        <f ca="1">IF(C4009="","",OFFSET(Zdroj!BB$16,A3997-1,0))</f>
        <v/>
      </c>
      <c r="F4009" s="157"/>
      <c r="G4009" s="158"/>
    </row>
    <row r="4010" spans="1:7" x14ac:dyDescent="0.25">
      <c r="B4010" s="159"/>
      <c r="C4010" s="67" t="str">
        <f ca="1">IF(OFFSET(Zdroj!BC$16,A3997-1,0)=0,"",CONCATENATE("B",$A$2+7," - ",Zdroj!$BC$15))</f>
        <v/>
      </c>
      <c r="D4010" s="65" t="str">
        <f ca="1">IF(C4010="","",CONCATENATE(OFFSET(Zdroj!BC$16,A3997-1,0)))</f>
        <v/>
      </c>
      <c r="E4010" s="34" t="str">
        <f ca="1">IF(C4010="","",OFFSET(Zdroj!BD$16,A3997-1,0))</f>
        <v/>
      </c>
      <c r="F4010" s="157"/>
      <c r="G4010" s="158"/>
    </row>
    <row r="4011" spans="1:7" x14ac:dyDescent="0.25">
      <c r="B4011" s="159"/>
      <c r="C4011" s="67" t="str">
        <f ca="1">IF(OFFSET(Zdroj!BE$16,A3997-1,0)=0,"",CONCATENATE("B",$A$2+8," - ",Zdroj!$BE$15))</f>
        <v/>
      </c>
      <c r="D4011" s="65" t="str">
        <f ca="1">IF(C4011="","",CONCATENATE(OFFSET(Zdroj!BE$16,A3997-1,0)))</f>
        <v/>
      </c>
      <c r="E4011" s="34" t="str">
        <f ca="1">IF(C4011="","",OFFSET(Zdroj!BF$16,A3997-1,0))</f>
        <v/>
      </c>
      <c r="F4011" s="157"/>
      <c r="G4011" s="158"/>
    </row>
    <row r="4012" spans="1:7" x14ac:dyDescent="0.25">
      <c r="B4012" s="159"/>
      <c r="C4012" s="67" t="str">
        <f ca="1">IF(OFFSET(Zdroj!BG$16,A3997-1,0)=0,"",CONCATENATE("C",$A$2," - ",Zdroj!$BG$15))</f>
        <v/>
      </c>
      <c r="D4012" s="65" t="str">
        <f ca="1">IF(C4012="","",CONCATENATE(OFFSET(Zdroj!BG$16,A3997-1,0)))</f>
        <v/>
      </c>
      <c r="E4012" s="34" t="str">
        <f ca="1">IF(C4012="","",OFFSET(Zdroj!BH$16,A3997-1,0))</f>
        <v/>
      </c>
      <c r="F4012" s="157" t="str">
        <f t="shared" ref="F4012" ca="1" si="935">IF(SUM(E4012:E4013)=0,"",SUM(E4012:E4013))</f>
        <v/>
      </c>
      <c r="G4012" s="158"/>
    </row>
    <row r="4013" spans="1:7" x14ac:dyDescent="0.25">
      <c r="B4013" s="159"/>
      <c r="C4013" s="67" t="str">
        <f ca="1">IF(OFFSET(Zdroj!BI$16,A3997-1,0)=0,"",CONCATENATE("C",$A$2+1," - ",Zdroj!$BI$15))</f>
        <v/>
      </c>
      <c r="D4013" s="65" t="str">
        <f ca="1">IF(C4013="","",CONCATENATE(OFFSET(Zdroj!BI$16,A3997-1,0)))</f>
        <v/>
      </c>
      <c r="E4013" s="34" t="str">
        <f ca="1">IF(C4013="","",OFFSET(Zdroj!BJ$16,A3997-1,0))</f>
        <v/>
      </c>
      <c r="F4013" s="157"/>
      <c r="G4013" s="158"/>
    </row>
    <row r="4014" spans="1:7" x14ac:dyDescent="0.25">
      <c r="A4014">
        <f>SUM((ROW()+15)/17)</f>
        <v>237</v>
      </c>
      <c r="B4014" s="159" t="str">
        <f ca="1">IF(OFFSET(Zdroj!$B$16,A4014-1,0)&gt;0,CONCATENATE(A4014,"
","___ ","
",OFFSET(Zdroj!$B$16,A4014-1,0)),"")</f>
        <v/>
      </c>
      <c r="C4014" s="67" t="str">
        <f ca="1">IF(OFFSET(Zdroj!AI$16,A4014-1,0)=0,"",CONCATENATE("A",$A$2," - ",Zdroj!$AI$15))</f>
        <v/>
      </c>
      <c r="D4014" s="65" t="str">
        <f ca="1">IF(C4014="","",CONCATENATE(OFFSET(Zdroj!AI$16,A4014-1,0)," - ",OFFSET(Zdroj!BK$16,A4014-1,0)))</f>
        <v/>
      </c>
      <c r="E4014" s="34" t="str">
        <f ca="1">IF(C4014="","",OFFSET(Zdroj!BL$16,A4014-1,0))</f>
        <v/>
      </c>
      <c r="F4014" s="157" t="str">
        <f t="shared" ref="F4014" ca="1" si="936">IF(SUM(E4014:E4019)=0,"",SUM(E4014:E4019))</f>
        <v/>
      </c>
      <c r="G4014" s="158" t="str">
        <f t="shared" ref="G4014" ca="1" si="937">IF(SUM(E4014:E4030)=0,"",SUM(E4014:E4030))</f>
        <v/>
      </c>
    </row>
    <row r="4015" spans="1:7" x14ac:dyDescent="0.25">
      <c r="B4015" s="159"/>
      <c r="C4015" s="67" t="str">
        <f ca="1">IF(OFFSET(Zdroj!AJ$16,A4014-1,0)=0,"",CONCATENATE("A",$A$2+1," - ",Zdroj!$AJ$15))</f>
        <v/>
      </c>
      <c r="D4015" s="65" t="str">
        <f ca="1">IF(C4015="","",CONCATENATE(OFFSET(Zdroj!AJ$16,A4014-1,0)," - ",OFFSET(Zdroj!BM$16,A4014-1,0)))</f>
        <v/>
      </c>
      <c r="E4015" s="34" t="str">
        <f ca="1">IF(C4015="","",OFFSET(Zdroj!BN$16,A4014-1,0))</f>
        <v/>
      </c>
      <c r="F4015" s="157"/>
      <c r="G4015" s="158"/>
    </row>
    <row r="4016" spans="1:7" x14ac:dyDescent="0.25">
      <c r="B4016" s="159"/>
      <c r="C4016" s="67" t="str">
        <f ca="1">IF(OFFSET(Zdroj!AK$16,A4014-1,0)=0,"",CONCATENATE("A",$A$2+2," - ",Zdroj!$AK$15))</f>
        <v/>
      </c>
      <c r="D4016" s="65" t="str">
        <f ca="1">IF(C4016="","",CONCATENATE(OFFSET(Zdroj!AK$16,A4014-1,0)," - ",OFFSET(Zdroj!BO$16,A4014-1,0)))</f>
        <v/>
      </c>
      <c r="E4016" s="34" t="str">
        <f ca="1">IF(C4016="","",OFFSET(Zdroj!BP$16,A4014-1,0))</f>
        <v/>
      </c>
      <c r="F4016" s="157"/>
      <c r="G4016" s="158"/>
    </row>
    <row r="4017" spans="1:7" x14ac:dyDescent="0.25">
      <c r="B4017" s="159"/>
      <c r="C4017" s="67" t="str">
        <f ca="1">IF(OFFSET(Zdroj!AL$16,A4014-1,0)=0,"",CONCATENATE("A",$A$2+3," - ",Zdroj!$AL$15))</f>
        <v/>
      </c>
      <c r="D4017" s="65" t="str">
        <f ca="1">IF(C4017="","",CONCATENATE(OFFSET(Zdroj!AL$16,A4014-1,0)," - ",OFFSET(Zdroj!BQ$16,A4014-1,0)))</f>
        <v/>
      </c>
      <c r="E4017" s="34" t="str">
        <f ca="1">IF(C4017="","",OFFSET(Zdroj!BR$16,A4014-1,0))</f>
        <v/>
      </c>
      <c r="F4017" s="157"/>
      <c r="G4017" s="158"/>
    </row>
    <row r="4018" spans="1:7" x14ac:dyDescent="0.25">
      <c r="B4018" s="159"/>
      <c r="C4018" s="67" t="str">
        <f ca="1">IF(OFFSET(Zdroj!AM$16,A4014-1,0)=0,"",CONCATENATE("A",$A$2+4," - ",Zdroj!$AM$15))</f>
        <v/>
      </c>
      <c r="D4018" s="65" t="str">
        <f ca="1">IF(C4018="","",CONCATENATE(OFFSET(Zdroj!AM$16,A4014-1,0)," - ",OFFSET(Zdroj!BS$16,A4014-1,0)))</f>
        <v/>
      </c>
      <c r="E4018" s="34" t="str">
        <f ca="1">IF(C4018="","",OFFSET(Zdroj!BT$16,A4014-1,0))</f>
        <v/>
      </c>
      <c r="F4018" s="157"/>
      <c r="G4018" s="158"/>
    </row>
    <row r="4019" spans="1:7" x14ac:dyDescent="0.25">
      <c r="B4019" s="159"/>
      <c r="C4019" s="67" t="str">
        <f ca="1">IF(OFFSET(Zdroj!AN$16,A4014-1,0)=0,"",CONCATENATE("A",$A$2+5," - ",Zdroj!$AN$15))</f>
        <v/>
      </c>
      <c r="D4019" s="65" t="str">
        <f ca="1">IF(C4019="","",CONCATENATE(OFFSET(Zdroj!AN$16,A4014-1,0)," - ",OFFSET(Zdroj!BU$16,A4014-1,0)))</f>
        <v/>
      </c>
      <c r="E4019" s="34" t="str">
        <f ca="1">IF(C4019="","",OFFSET(Zdroj!BV$16,A4014-1,0))</f>
        <v/>
      </c>
      <c r="F4019" s="157"/>
      <c r="G4019" s="158"/>
    </row>
    <row r="4020" spans="1:7" x14ac:dyDescent="0.25">
      <c r="B4020" s="159"/>
      <c r="C4020" s="67" t="str">
        <f ca="1">IF(OFFSET(Zdroj!AO$16,A4014-1,0)=0,"",CONCATENATE("B",$A$2," - ",Zdroj!$AO$15))</f>
        <v/>
      </c>
      <c r="D4020" s="65" t="str">
        <f ca="1">IF(C4020="","",CONCATENATE(OFFSET(Zdroj!AO$16,A4014-1,0)))</f>
        <v/>
      </c>
      <c r="E4020" s="34" t="str">
        <f ca="1">IF(C4020="","",OFFSET(Zdroj!AP$16,A4014-1,0))</f>
        <v/>
      </c>
      <c r="F4020" s="157" t="str">
        <f t="shared" ref="F4020" ca="1" si="938">IF(SUM(E4020:E4028)=0,"",SUM(E4020:E4028))</f>
        <v/>
      </c>
      <c r="G4020" s="158"/>
    </row>
    <row r="4021" spans="1:7" x14ac:dyDescent="0.25">
      <c r="B4021" s="159"/>
      <c r="C4021" s="67" t="str">
        <f ca="1">IF(OFFSET(Zdroj!AQ$16,A4014-1,0)=0,"",CONCATENATE("B",$A$2+1," - ",Zdroj!$AQ$15))</f>
        <v/>
      </c>
      <c r="D4021" s="65" t="str">
        <f ca="1">IF(C4021="","",CONCATENATE(OFFSET(Zdroj!AQ$16,A4014-1,0)))</f>
        <v/>
      </c>
      <c r="E4021" s="34" t="str">
        <f ca="1">IF(C4021="","",OFFSET(Zdroj!AR$16,A4014-1,0))</f>
        <v/>
      </c>
      <c r="F4021" s="157"/>
      <c r="G4021" s="158"/>
    </row>
    <row r="4022" spans="1:7" x14ac:dyDescent="0.25">
      <c r="B4022" s="159"/>
      <c r="C4022" s="67" t="str">
        <f ca="1">IF(OFFSET(Zdroj!AS$16,A4014-1,0)=0,"",CONCATENATE("B",$A$2+2," - ",Zdroj!$AS$15))</f>
        <v/>
      </c>
      <c r="D4022" s="65" t="str">
        <f ca="1">IF(C4022="","",CONCATENATE(OFFSET(Zdroj!AS$16,A4014-1,0)))</f>
        <v/>
      </c>
      <c r="E4022" s="34" t="str">
        <f ca="1">IF(C4022="","",OFFSET(Zdroj!AT$16,A4014-1,0))</f>
        <v/>
      </c>
      <c r="F4022" s="157"/>
      <c r="G4022" s="158"/>
    </row>
    <row r="4023" spans="1:7" x14ac:dyDescent="0.25">
      <c r="B4023" s="159"/>
      <c r="C4023" s="67" t="str">
        <f ca="1">IF(OFFSET(Zdroj!AU$16,A4014-1,0)=0,"",CONCATENATE("B",$A$2+3," - ",Zdroj!$AU$15))</f>
        <v/>
      </c>
      <c r="D4023" s="65" t="str">
        <f ca="1">IF(C4023="","",CONCATENATE(OFFSET(Zdroj!AU$16,A4014-1,0)))</f>
        <v/>
      </c>
      <c r="E4023" s="34" t="str">
        <f ca="1">IF(C4023="","",OFFSET(Zdroj!AV$16,A4014-1,0))</f>
        <v/>
      </c>
      <c r="F4023" s="157"/>
      <c r="G4023" s="158"/>
    </row>
    <row r="4024" spans="1:7" x14ac:dyDescent="0.25">
      <c r="B4024" s="159"/>
      <c r="C4024" s="67" t="str">
        <f ca="1">IF(OFFSET(Zdroj!AW$16,A4014-1,0)=0,"",CONCATENATE("B",$A$2+4," - ",Zdroj!$AW$15))</f>
        <v/>
      </c>
      <c r="D4024" s="65" t="str">
        <f ca="1">IF(C4024="","",CONCATENATE(OFFSET(Zdroj!AW$16,A4014-1,0)))</f>
        <v/>
      </c>
      <c r="E4024" s="34" t="str">
        <f ca="1">IF(C4024="","",OFFSET(Zdroj!AX$16,A4014-1,0))</f>
        <v/>
      </c>
      <c r="F4024" s="157"/>
      <c r="G4024" s="158"/>
    </row>
    <row r="4025" spans="1:7" x14ac:dyDescent="0.25">
      <c r="B4025" s="159"/>
      <c r="C4025" s="67" t="str">
        <f ca="1">IF(OFFSET(Zdroj!AY$16,A4014-1,0)=0,"",CONCATENATE("B",$A$2+5," - ",Zdroj!$AY$15))</f>
        <v/>
      </c>
      <c r="D4025" s="65" t="str">
        <f ca="1">IF(C4025="","",CONCATENATE(OFFSET(Zdroj!AY$16,A4014-1,0)))</f>
        <v/>
      </c>
      <c r="E4025" s="34" t="str">
        <f ca="1">IF(C4025="","",OFFSET(Zdroj!AZ$16,A4014-1,0))</f>
        <v/>
      </c>
      <c r="F4025" s="157"/>
      <c r="G4025" s="158"/>
    </row>
    <row r="4026" spans="1:7" x14ac:dyDescent="0.25">
      <c r="B4026" s="159"/>
      <c r="C4026" s="67" t="str">
        <f ca="1">IF(OFFSET(Zdroj!BA$16,A4014-1,0)=0,"",CONCATENATE("B",$A$2+6," - ",Zdroj!$BA$15))</f>
        <v/>
      </c>
      <c r="D4026" s="65" t="str">
        <f ca="1">IF(C4026="","",CONCATENATE(OFFSET(Zdroj!BA$16,A4014-1,0)))</f>
        <v/>
      </c>
      <c r="E4026" s="34" t="str">
        <f ca="1">IF(C4026="","",OFFSET(Zdroj!BB$16,A4014-1,0))</f>
        <v/>
      </c>
      <c r="F4026" s="157"/>
      <c r="G4026" s="158"/>
    </row>
    <row r="4027" spans="1:7" x14ac:dyDescent="0.25">
      <c r="B4027" s="159"/>
      <c r="C4027" s="67" t="str">
        <f ca="1">IF(OFFSET(Zdroj!BC$16,A4014-1,0)=0,"",CONCATENATE("B",$A$2+7," - ",Zdroj!$BC$15))</f>
        <v/>
      </c>
      <c r="D4027" s="65" t="str">
        <f ca="1">IF(C4027="","",CONCATENATE(OFFSET(Zdroj!BC$16,A4014-1,0)))</f>
        <v/>
      </c>
      <c r="E4027" s="34" t="str">
        <f ca="1">IF(C4027="","",OFFSET(Zdroj!BD$16,A4014-1,0))</f>
        <v/>
      </c>
      <c r="F4027" s="157"/>
      <c r="G4027" s="158"/>
    </row>
    <row r="4028" spans="1:7" x14ac:dyDescent="0.25">
      <c r="B4028" s="159"/>
      <c r="C4028" s="67" t="str">
        <f ca="1">IF(OFFSET(Zdroj!BE$16,A4014-1,0)=0,"",CONCATENATE("B",$A$2+8," - ",Zdroj!$BE$15))</f>
        <v/>
      </c>
      <c r="D4028" s="65" t="str">
        <f ca="1">IF(C4028="","",CONCATENATE(OFFSET(Zdroj!BE$16,A4014-1,0)))</f>
        <v/>
      </c>
      <c r="E4028" s="34" t="str">
        <f ca="1">IF(C4028="","",OFFSET(Zdroj!BF$16,A4014-1,0))</f>
        <v/>
      </c>
      <c r="F4028" s="157"/>
      <c r="G4028" s="158"/>
    </row>
    <row r="4029" spans="1:7" x14ac:dyDescent="0.25">
      <c r="B4029" s="159"/>
      <c r="C4029" s="67" t="str">
        <f ca="1">IF(OFFSET(Zdroj!BG$16,A4014-1,0)=0,"",CONCATENATE("C",$A$2," - ",Zdroj!$BG$15))</f>
        <v/>
      </c>
      <c r="D4029" s="65" t="str">
        <f ca="1">IF(C4029="","",CONCATENATE(OFFSET(Zdroj!BG$16,A4014-1,0)))</f>
        <v/>
      </c>
      <c r="E4029" s="34" t="str">
        <f ca="1">IF(C4029="","",OFFSET(Zdroj!BH$16,A4014-1,0))</f>
        <v/>
      </c>
      <c r="F4029" s="157" t="str">
        <f t="shared" ref="F4029" ca="1" si="939">IF(SUM(E4029:E4030)=0,"",SUM(E4029:E4030))</f>
        <v/>
      </c>
      <c r="G4029" s="158"/>
    </row>
    <row r="4030" spans="1:7" x14ac:dyDescent="0.25">
      <c r="B4030" s="159"/>
      <c r="C4030" s="67" t="str">
        <f ca="1">IF(OFFSET(Zdroj!BI$16,A4014-1,0)=0,"",CONCATENATE("C",$A$2+1," - ",Zdroj!$BI$15))</f>
        <v/>
      </c>
      <c r="D4030" s="65" t="str">
        <f ca="1">IF(C4030="","",CONCATENATE(OFFSET(Zdroj!BI$16,A4014-1,0)))</f>
        <v/>
      </c>
      <c r="E4030" s="34" t="str">
        <f ca="1">IF(C4030="","",OFFSET(Zdroj!BJ$16,A4014-1,0))</f>
        <v/>
      </c>
      <c r="F4030" s="157"/>
      <c r="G4030" s="158"/>
    </row>
    <row r="4031" spans="1:7" x14ac:dyDescent="0.25">
      <c r="A4031">
        <f>SUM((ROW()+15)/17)</f>
        <v>238</v>
      </c>
      <c r="B4031" s="159" t="str">
        <f ca="1">IF(OFFSET(Zdroj!$B$16,A4031-1,0)&gt;0,CONCATENATE(A4031,"
","___ ","
",OFFSET(Zdroj!$B$16,A4031-1,0)),"")</f>
        <v/>
      </c>
      <c r="C4031" s="67" t="str">
        <f ca="1">IF(OFFSET(Zdroj!AI$16,A4031-1,0)=0,"",CONCATENATE("A",$A$2," - ",Zdroj!$AI$15))</f>
        <v/>
      </c>
      <c r="D4031" s="65" t="str">
        <f ca="1">IF(C4031="","",CONCATENATE(OFFSET(Zdroj!AI$16,A4031-1,0)," - ",OFFSET(Zdroj!BK$16,A4031-1,0)))</f>
        <v/>
      </c>
      <c r="E4031" s="34" t="str">
        <f ca="1">IF(C4031="","",OFFSET(Zdroj!BL$16,A4031-1,0))</f>
        <v/>
      </c>
      <c r="F4031" s="157" t="str">
        <f t="shared" ref="F4031" ca="1" si="940">IF(SUM(E4031:E4036)=0,"",SUM(E4031:E4036))</f>
        <v/>
      </c>
      <c r="G4031" s="158" t="str">
        <f t="shared" ref="G4031" ca="1" si="941">IF(SUM(E4031:E4047)=0,"",SUM(E4031:E4047))</f>
        <v/>
      </c>
    </row>
    <row r="4032" spans="1:7" x14ac:dyDescent="0.25">
      <c r="B4032" s="159"/>
      <c r="C4032" s="67" t="str">
        <f ca="1">IF(OFFSET(Zdroj!AJ$16,A4031-1,0)=0,"",CONCATENATE("A",$A$2+1," - ",Zdroj!$AJ$15))</f>
        <v/>
      </c>
      <c r="D4032" s="65" t="str">
        <f ca="1">IF(C4032="","",CONCATENATE(OFFSET(Zdroj!AJ$16,A4031-1,0)," - ",OFFSET(Zdroj!BM$16,A4031-1,0)))</f>
        <v/>
      </c>
      <c r="E4032" s="34" t="str">
        <f ca="1">IF(C4032="","",OFFSET(Zdroj!BN$16,A4031-1,0))</f>
        <v/>
      </c>
      <c r="F4032" s="157"/>
      <c r="G4032" s="158"/>
    </row>
    <row r="4033" spans="1:7" x14ac:dyDescent="0.25">
      <c r="B4033" s="159"/>
      <c r="C4033" s="67" t="str">
        <f ca="1">IF(OFFSET(Zdroj!AK$16,A4031-1,0)=0,"",CONCATENATE("A",$A$2+2," - ",Zdroj!$AK$15))</f>
        <v/>
      </c>
      <c r="D4033" s="65" t="str">
        <f ca="1">IF(C4033="","",CONCATENATE(OFFSET(Zdroj!AK$16,A4031-1,0)," - ",OFFSET(Zdroj!BO$16,A4031-1,0)))</f>
        <v/>
      </c>
      <c r="E4033" s="34" t="str">
        <f ca="1">IF(C4033="","",OFFSET(Zdroj!BP$16,A4031-1,0))</f>
        <v/>
      </c>
      <c r="F4033" s="157"/>
      <c r="G4033" s="158"/>
    </row>
    <row r="4034" spans="1:7" x14ac:dyDescent="0.25">
      <c r="B4034" s="159"/>
      <c r="C4034" s="67" t="str">
        <f ca="1">IF(OFFSET(Zdroj!AL$16,A4031-1,0)=0,"",CONCATENATE("A",$A$2+3," - ",Zdroj!$AL$15))</f>
        <v/>
      </c>
      <c r="D4034" s="65" t="str">
        <f ca="1">IF(C4034="","",CONCATENATE(OFFSET(Zdroj!AL$16,A4031-1,0)," - ",OFFSET(Zdroj!BQ$16,A4031-1,0)))</f>
        <v/>
      </c>
      <c r="E4034" s="34" t="str">
        <f ca="1">IF(C4034="","",OFFSET(Zdroj!BR$16,A4031-1,0))</f>
        <v/>
      </c>
      <c r="F4034" s="157"/>
      <c r="G4034" s="158"/>
    </row>
    <row r="4035" spans="1:7" x14ac:dyDescent="0.25">
      <c r="B4035" s="159"/>
      <c r="C4035" s="67" t="str">
        <f ca="1">IF(OFFSET(Zdroj!AM$16,A4031-1,0)=0,"",CONCATENATE("A",$A$2+4," - ",Zdroj!$AM$15))</f>
        <v/>
      </c>
      <c r="D4035" s="65" t="str">
        <f ca="1">IF(C4035="","",CONCATENATE(OFFSET(Zdroj!AM$16,A4031-1,0)," - ",OFFSET(Zdroj!BS$16,A4031-1,0)))</f>
        <v/>
      </c>
      <c r="E4035" s="34" t="str">
        <f ca="1">IF(C4035="","",OFFSET(Zdroj!BT$16,A4031-1,0))</f>
        <v/>
      </c>
      <c r="F4035" s="157"/>
      <c r="G4035" s="158"/>
    </row>
    <row r="4036" spans="1:7" x14ac:dyDescent="0.25">
      <c r="B4036" s="159"/>
      <c r="C4036" s="67" t="str">
        <f ca="1">IF(OFFSET(Zdroj!AN$16,A4031-1,0)=0,"",CONCATENATE("A",$A$2+5," - ",Zdroj!$AN$15))</f>
        <v/>
      </c>
      <c r="D4036" s="65" t="str">
        <f ca="1">IF(C4036="","",CONCATENATE(OFFSET(Zdroj!AN$16,A4031-1,0)," - ",OFFSET(Zdroj!BU$16,A4031-1,0)))</f>
        <v/>
      </c>
      <c r="E4036" s="34" t="str">
        <f ca="1">IF(C4036="","",OFFSET(Zdroj!BV$16,A4031-1,0))</f>
        <v/>
      </c>
      <c r="F4036" s="157"/>
      <c r="G4036" s="158"/>
    </row>
    <row r="4037" spans="1:7" x14ac:dyDescent="0.25">
      <c r="B4037" s="159"/>
      <c r="C4037" s="67" t="str">
        <f ca="1">IF(OFFSET(Zdroj!AO$16,A4031-1,0)=0,"",CONCATENATE("B",$A$2," - ",Zdroj!$AO$15))</f>
        <v/>
      </c>
      <c r="D4037" s="65" t="str">
        <f ca="1">IF(C4037="","",CONCATENATE(OFFSET(Zdroj!AO$16,A4031-1,0)))</f>
        <v/>
      </c>
      <c r="E4037" s="34" t="str">
        <f ca="1">IF(C4037="","",OFFSET(Zdroj!AP$16,A4031-1,0))</f>
        <v/>
      </c>
      <c r="F4037" s="157" t="str">
        <f t="shared" ref="F4037" ca="1" si="942">IF(SUM(E4037:E4045)=0,"",SUM(E4037:E4045))</f>
        <v/>
      </c>
      <c r="G4037" s="158"/>
    </row>
    <row r="4038" spans="1:7" x14ac:dyDescent="0.25">
      <c r="B4038" s="159"/>
      <c r="C4038" s="67" t="str">
        <f ca="1">IF(OFFSET(Zdroj!AQ$16,A4031-1,0)=0,"",CONCATENATE("B",$A$2+1," - ",Zdroj!$AQ$15))</f>
        <v/>
      </c>
      <c r="D4038" s="65" t="str">
        <f ca="1">IF(C4038="","",CONCATENATE(OFFSET(Zdroj!AQ$16,A4031-1,0)))</f>
        <v/>
      </c>
      <c r="E4038" s="34" t="str">
        <f ca="1">IF(C4038="","",OFFSET(Zdroj!AR$16,A4031-1,0))</f>
        <v/>
      </c>
      <c r="F4038" s="157"/>
      <c r="G4038" s="158"/>
    </row>
    <row r="4039" spans="1:7" x14ac:dyDescent="0.25">
      <c r="B4039" s="159"/>
      <c r="C4039" s="67" t="str">
        <f ca="1">IF(OFFSET(Zdroj!AS$16,A4031-1,0)=0,"",CONCATENATE("B",$A$2+2," - ",Zdroj!$AS$15))</f>
        <v/>
      </c>
      <c r="D4039" s="65" t="str">
        <f ca="1">IF(C4039="","",CONCATENATE(OFFSET(Zdroj!AS$16,A4031-1,0)))</f>
        <v/>
      </c>
      <c r="E4039" s="34" t="str">
        <f ca="1">IF(C4039="","",OFFSET(Zdroj!AT$16,A4031-1,0))</f>
        <v/>
      </c>
      <c r="F4039" s="157"/>
      <c r="G4039" s="158"/>
    </row>
    <row r="4040" spans="1:7" x14ac:dyDescent="0.25">
      <c r="B4040" s="159"/>
      <c r="C4040" s="67" t="str">
        <f ca="1">IF(OFFSET(Zdroj!AU$16,A4031-1,0)=0,"",CONCATENATE("B",$A$2+3," - ",Zdroj!$AU$15))</f>
        <v/>
      </c>
      <c r="D4040" s="65" t="str">
        <f ca="1">IF(C4040="","",CONCATENATE(OFFSET(Zdroj!AU$16,A4031-1,0)))</f>
        <v/>
      </c>
      <c r="E4040" s="34" t="str">
        <f ca="1">IF(C4040="","",OFFSET(Zdroj!AV$16,A4031-1,0))</f>
        <v/>
      </c>
      <c r="F4040" s="157"/>
      <c r="G4040" s="158"/>
    </row>
    <row r="4041" spans="1:7" x14ac:dyDescent="0.25">
      <c r="B4041" s="159"/>
      <c r="C4041" s="67" t="str">
        <f ca="1">IF(OFFSET(Zdroj!AW$16,A4031-1,0)=0,"",CONCATENATE("B",$A$2+4," - ",Zdroj!$AW$15))</f>
        <v/>
      </c>
      <c r="D4041" s="65" t="str">
        <f ca="1">IF(C4041="","",CONCATENATE(OFFSET(Zdroj!AW$16,A4031-1,0)))</f>
        <v/>
      </c>
      <c r="E4041" s="34" t="str">
        <f ca="1">IF(C4041="","",OFFSET(Zdroj!AX$16,A4031-1,0))</f>
        <v/>
      </c>
      <c r="F4041" s="157"/>
      <c r="G4041" s="158"/>
    </row>
    <row r="4042" spans="1:7" x14ac:dyDescent="0.25">
      <c r="B4042" s="159"/>
      <c r="C4042" s="67" t="str">
        <f ca="1">IF(OFFSET(Zdroj!AY$16,A4031-1,0)=0,"",CONCATENATE("B",$A$2+5," - ",Zdroj!$AY$15))</f>
        <v/>
      </c>
      <c r="D4042" s="65" t="str">
        <f ca="1">IF(C4042="","",CONCATENATE(OFFSET(Zdroj!AY$16,A4031-1,0)))</f>
        <v/>
      </c>
      <c r="E4042" s="34" t="str">
        <f ca="1">IF(C4042="","",OFFSET(Zdroj!AZ$16,A4031-1,0))</f>
        <v/>
      </c>
      <c r="F4042" s="157"/>
      <c r="G4042" s="158"/>
    </row>
    <row r="4043" spans="1:7" x14ac:dyDescent="0.25">
      <c r="B4043" s="159"/>
      <c r="C4043" s="67" t="str">
        <f ca="1">IF(OFFSET(Zdroj!BA$16,A4031-1,0)=0,"",CONCATENATE("B",$A$2+6," - ",Zdroj!$BA$15))</f>
        <v/>
      </c>
      <c r="D4043" s="65" t="str">
        <f ca="1">IF(C4043="","",CONCATENATE(OFFSET(Zdroj!BA$16,A4031-1,0)))</f>
        <v/>
      </c>
      <c r="E4043" s="34" t="str">
        <f ca="1">IF(C4043="","",OFFSET(Zdroj!BB$16,A4031-1,0))</f>
        <v/>
      </c>
      <c r="F4043" s="157"/>
      <c r="G4043" s="158"/>
    </row>
    <row r="4044" spans="1:7" x14ac:dyDescent="0.25">
      <c r="B4044" s="159"/>
      <c r="C4044" s="67" t="str">
        <f ca="1">IF(OFFSET(Zdroj!BC$16,A4031-1,0)=0,"",CONCATENATE("B",$A$2+7," - ",Zdroj!$BC$15))</f>
        <v/>
      </c>
      <c r="D4044" s="65" t="str">
        <f ca="1">IF(C4044="","",CONCATENATE(OFFSET(Zdroj!BC$16,A4031-1,0)))</f>
        <v/>
      </c>
      <c r="E4044" s="34" t="str">
        <f ca="1">IF(C4044="","",OFFSET(Zdroj!BD$16,A4031-1,0))</f>
        <v/>
      </c>
      <c r="F4044" s="157"/>
      <c r="G4044" s="158"/>
    </row>
    <row r="4045" spans="1:7" x14ac:dyDescent="0.25">
      <c r="B4045" s="159"/>
      <c r="C4045" s="67" t="str">
        <f ca="1">IF(OFFSET(Zdroj!BE$16,A4031-1,0)=0,"",CONCATENATE("B",$A$2+8," - ",Zdroj!$BE$15))</f>
        <v/>
      </c>
      <c r="D4045" s="65" t="str">
        <f ca="1">IF(C4045="","",CONCATENATE(OFFSET(Zdroj!BE$16,A4031-1,0)))</f>
        <v/>
      </c>
      <c r="E4045" s="34" t="str">
        <f ca="1">IF(C4045="","",OFFSET(Zdroj!BF$16,A4031-1,0))</f>
        <v/>
      </c>
      <c r="F4045" s="157"/>
      <c r="G4045" s="158"/>
    </row>
    <row r="4046" spans="1:7" x14ac:dyDescent="0.25">
      <c r="B4046" s="159"/>
      <c r="C4046" s="67" t="str">
        <f ca="1">IF(OFFSET(Zdroj!BG$16,A4031-1,0)=0,"",CONCATENATE("C",$A$2," - ",Zdroj!$BG$15))</f>
        <v/>
      </c>
      <c r="D4046" s="65" t="str">
        <f ca="1">IF(C4046="","",CONCATENATE(OFFSET(Zdroj!BG$16,A4031-1,0)))</f>
        <v/>
      </c>
      <c r="E4046" s="34" t="str">
        <f ca="1">IF(C4046="","",OFFSET(Zdroj!BH$16,A4031-1,0))</f>
        <v/>
      </c>
      <c r="F4046" s="157" t="str">
        <f t="shared" ref="F4046" ca="1" si="943">IF(SUM(E4046:E4047)=0,"",SUM(E4046:E4047))</f>
        <v/>
      </c>
      <c r="G4046" s="158"/>
    </row>
    <row r="4047" spans="1:7" x14ac:dyDescent="0.25">
      <c r="B4047" s="159"/>
      <c r="C4047" s="67" t="str">
        <f ca="1">IF(OFFSET(Zdroj!BI$16,A4031-1,0)=0,"",CONCATENATE("C",$A$2+1," - ",Zdroj!$BI$15))</f>
        <v/>
      </c>
      <c r="D4047" s="65" t="str">
        <f ca="1">IF(C4047="","",CONCATENATE(OFFSET(Zdroj!BI$16,A4031-1,0)))</f>
        <v/>
      </c>
      <c r="E4047" s="34" t="str">
        <f ca="1">IF(C4047="","",OFFSET(Zdroj!BJ$16,A4031-1,0))</f>
        <v/>
      </c>
      <c r="F4047" s="157"/>
      <c r="G4047" s="158"/>
    </row>
    <row r="4048" spans="1:7" x14ac:dyDescent="0.25">
      <c r="A4048">
        <f>SUM((ROW()+15)/17)</f>
        <v>239</v>
      </c>
      <c r="B4048" s="159" t="str">
        <f ca="1">IF(OFFSET(Zdroj!$B$16,A4048-1,0)&gt;0,CONCATENATE(A4048,"
","___ ","
",OFFSET(Zdroj!$B$16,A4048-1,0)),"")</f>
        <v/>
      </c>
      <c r="C4048" s="67" t="str">
        <f ca="1">IF(OFFSET(Zdroj!AI$16,A4048-1,0)=0,"",CONCATENATE("A",$A$2," - ",Zdroj!$AI$15))</f>
        <v/>
      </c>
      <c r="D4048" s="65" t="str">
        <f ca="1">IF(C4048="","",CONCATENATE(OFFSET(Zdroj!AI$16,A4048-1,0)," - ",OFFSET(Zdroj!BK$16,A4048-1,0)))</f>
        <v/>
      </c>
      <c r="E4048" s="34" t="str">
        <f ca="1">IF(C4048="","",OFFSET(Zdroj!BL$16,A4048-1,0))</f>
        <v/>
      </c>
      <c r="F4048" s="157" t="str">
        <f t="shared" ref="F4048" ca="1" si="944">IF(SUM(E4048:E4053)=0,"",SUM(E4048:E4053))</f>
        <v/>
      </c>
      <c r="G4048" s="158" t="str">
        <f t="shared" ref="G4048" ca="1" si="945">IF(SUM(E4048:E4064)=0,"",SUM(E4048:E4064))</f>
        <v/>
      </c>
    </row>
    <row r="4049" spans="2:7" x14ac:dyDescent="0.25">
      <c r="B4049" s="159"/>
      <c r="C4049" s="67" t="str">
        <f ca="1">IF(OFFSET(Zdroj!AJ$16,A4048-1,0)=0,"",CONCATENATE("A",$A$2+1," - ",Zdroj!$AJ$15))</f>
        <v/>
      </c>
      <c r="D4049" s="65" t="str">
        <f ca="1">IF(C4049="","",CONCATENATE(OFFSET(Zdroj!AJ$16,A4048-1,0)," - ",OFFSET(Zdroj!BM$16,A4048-1,0)))</f>
        <v/>
      </c>
      <c r="E4049" s="34" t="str">
        <f ca="1">IF(C4049="","",OFFSET(Zdroj!BN$16,A4048-1,0))</f>
        <v/>
      </c>
      <c r="F4049" s="157"/>
      <c r="G4049" s="158"/>
    </row>
    <row r="4050" spans="2:7" x14ac:dyDescent="0.25">
      <c r="B4050" s="159"/>
      <c r="C4050" s="67" t="str">
        <f ca="1">IF(OFFSET(Zdroj!AK$16,A4048-1,0)=0,"",CONCATENATE("A",$A$2+2," - ",Zdroj!$AK$15))</f>
        <v/>
      </c>
      <c r="D4050" s="65" t="str">
        <f ca="1">IF(C4050="","",CONCATENATE(OFFSET(Zdroj!AK$16,A4048-1,0)," - ",OFFSET(Zdroj!BO$16,A4048-1,0)))</f>
        <v/>
      </c>
      <c r="E4050" s="34" t="str">
        <f ca="1">IF(C4050="","",OFFSET(Zdroj!BP$16,A4048-1,0))</f>
        <v/>
      </c>
      <c r="F4050" s="157"/>
      <c r="G4050" s="158"/>
    </row>
    <row r="4051" spans="2:7" x14ac:dyDescent="0.25">
      <c r="B4051" s="159"/>
      <c r="C4051" s="67" t="str">
        <f ca="1">IF(OFFSET(Zdroj!AL$16,A4048-1,0)=0,"",CONCATENATE("A",$A$2+3," - ",Zdroj!$AL$15))</f>
        <v/>
      </c>
      <c r="D4051" s="65" t="str">
        <f ca="1">IF(C4051="","",CONCATENATE(OFFSET(Zdroj!AL$16,A4048-1,0)," - ",OFFSET(Zdroj!BQ$16,A4048-1,0)))</f>
        <v/>
      </c>
      <c r="E4051" s="34" t="str">
        <f ca="1">IF(C4051="","",OFFSET(Zdroj!BR$16,A4048-1,0))</f>
        <v/>
      </c>
      <c r="F4051" s="157"/>
      <c r="G4051" s="158"/>
    </row>
    <row r="4052" spans="2:7" x14ac:dyDescent="0.25">
      <c r="B4052" s="159"/>
      <c r="C4052" s="67" t="str">
        <f ca="1">IF(OFFSET(Zdroj!AM$16,A4048-1,0)=0,"",CONCATENATE("A",$A$2+4," - ",Zdroj!$AM$15))</f>
        <v/>
      </c>
      <c r="D4052" s="65" t="str">
        <f ca="1">IF(C4052="","",CONCATENATE(OFFSET(Zdroj!AM$16,A4048-1,0)," - ",OFFSET(Zdroj!BS$16,A4048-1,0)))</f>
        <v/>
      </c>
      <c r="E4052" s="34" t="str">
        <f ca="1">IF(C4052="","",OFFSET(Zdroj!BT$16,A4048-1,0))</f>
        <v/>
      </c>
      <c r="F4052" s="157"/>
      <c r="G4052" s="158"/>
    </row>
    <row r="4053" spans="2:7" x14ac:dyDescent="0.25">
      <c r="B4053" s="159"/>
      <c r="C4053" s="67" t="str">
        <f ca="1">IF(OFFSET(Zdroj!AN$16,A4048-1,0)=0,"",CONCATENATE("A",$A$2+5," - ",Zdroj!$AN$15))</f>
        <v/>
      </c>
      <c r="D4053" s="65" t="str">
        <f ca="1">IF(C4053="","",CONCATENATE(OFFSET(Zdroj!AN$16,A4048-1,0)," - ",OFFSET(Zdroj!BU$16,A4048-1,0)))</f>
        <v/>
      </c>
      <c r="E4053" s="34" t="str">
        <f ca="1">IF(C4053="","",OFFSET(Zdroj!BV$16,A4048-1,0))</f>
        <v/>
      </c>
      <c r="F4053" s="157"/>
      <c r="G4053" s="158"/>
    </row>
    <row r="4054" spans="2:7" x14ac:dyDescent="0.25">
      <c r="B4054" s="159"/>
      <c r="C4054" s="67" t="str">
        <f ca="1">IF(OFFSET(Zdroj!AO$16,A4048-1,0)=0,"",CONCATENATE("B",$A$2," - ",Zdroj!$AO$15))</f>
        <v/>
      </c>
      <c r="D4054" s="65" t="str">
        <f ca="1">IF(C4054="","",CONCATENATE(OFFSET(Zdroj!AO$16,A4048-1,0)))</f>
        <v/>
      </c>
      <c r="E4054" s="34" t="str">
        <f ca="1">IF(C4054="","",OFFSET(Zdroj!AP$16,A4048-1,0))</f>
        <v/>
      </c>
      <c r="F4054" s="157" t="str">
        <f t="shared" ref="F4054" ca="1" si="946">IF(SUM(E4054:E4062)=0,"",SUM(E4054:E4062))</f>
        <v/>
      </c>
      <c r="G4054" s="158"/>
    </row>
    <row r="4055" spans="2:7" x14ac:dyDescent="0.25">
      <c r="B4055" s="159"/>
      <c r="C4055" s="67" t="str">
        <f ca="1">IF(OFFSET(Zdroj!AQ$16,A4048-1,0)=0,"",CONCATENATE("B",$A$2+1," - ",Zdroj!$AQ$15))</f>
        <v/>
      </c>
      <c r="D4055" s="65" t="str">
        <f ca="1">IF(C4055="","",CONCATENATE(OFFSET(Zdroj!AQ$16,A4048-1,0)))</f>
        <v/>
      </c>
      <c r="E4055" s="34" t="str">
        <f ca="1">IF(C4055="","",OFFSET(Zdroj!AR$16,A4048-1,0))</f>
        <v/>
      </c>
      <c r="F4055" s="157"/>
      <c r="G4055" s="158"/>
    </row>
    <row r="4056" spans="2:7" x14ac:dyDescent="0.25">
      <c r="B4056" s="159"/>
      <c r="C4056" s="67" t="str">
        <f ca="1">IF(OFFSET(Zdroj!AS$16,A4048-1,0)=0,"",CONCATENATE("B",$A$2+2," - ",Zdroj!$AS$15))</f>
        <v/>
      </c>
      <c r="D4056" s="65" t="str">
        <f ca="1">IF(C4056="","",CONCATENATE(OFFSET(Zdroj!AS$16,A4048-1,0)))</f>
        <v/>
      </c>
      <c r="E4056" s="34" t="str">
        <f ca="1">IF(C4056="","",OFFSET(Zdroj!AT$16,A4048-1,0))</f>
        <v/>
      </c>
      <c r="F4056" s="157"/>
      <c r="G4056" s="158"/>
    </row>
    <row r="4057" spans="2:7" x14ac:dyDescent="0.25">
      <c r="B4057" s="159"/>
      <c r="C4057" s="67" t="str">
        <f ca="1">IF(OFFSET(Zdroj!AU$16,A4048-1,0)=0,"",CONCATENATE("B",$A$2+3," - ",Zdroj!$AU$15))</f>
        <v/>
      </c>
      <c r="D4057" s="65" t="str">
        <f ca="1">IF(C4057="","",CONCATENATE(OFFSET(Zdroj!AU$16,A4048-1,0)))</f>
        <v/>
      </c>
      <c r="E4057" s="34" t="str">
        <f ca="1">IF(C4057="","",OFFSET(Zdroj!AV$16,A4048-1,0))</f>
        <v/>
      </c>
      <c r="F4057" s="157"/>
      <c r="G4057" s="158"/>
    </row>
    <row r="4058" spans="2:7" x14ac:dyDescent="0.25">
      <c r="B4058" s="159"/>
      <c r="C4058" s="67" t="str">
        <f ca="1">IF(OFFSET(Zdroj!AW$16,A4048-1,0)=0,"",CONCATENATE("B",$A$2+4," - ",Zdroj!$AW$15))</f>
        <v/>
      </c>
      <c r="D4058" s="65" t="str">
        <f ca="1">IF(C4058="","",CONCATENATE(OFFSET(Zdroj!AW$16,A4048-1,0)))</f>
        <v/>
      </c>
      <c r="E4058" s="34" t="str">
        <f ca="1">IF(C4058="","",OFFSET(Zdroj!AX$16,A4048-1,0))</f>
        <v/>
      </c>
      <c r="F4058" s="157"/>
      <c r="G4058" s="158"/>
    </row>
    <row r="4059" spans="2:7" x14ac:dyDescent="0.25">
      <c r="B4059" s="159"/>
      <c r="C4059" s="67" t="str">
        <f ca="1">IF(OFFSET(Zdroj!AY$16,A4048-1,0)=0,"",CONCATENATE("B",$A$2+5," - ",Zdroj!$AY$15))</f>
        <v/>
      </c>
      <c r="D4059" s="65" t="str">
        <f ca="1">IF(C4059="","",CONCATENATE(OFFSET(Zdroj!AY$16,A4048-1,0)))</f>
        <v/>
      </c>
      <c r="E4059" s="34" t="str">
        <f ca="1">IF(C4059="","",OFFSET(Zdroj!AZ$16,A4048-1,0))</f>
        <v/>
      </c>
      <c r="F4059" s="157"/>
      <c r="G4059" s="158"/>
    </row>
    <row r="4060" spans="2:7" x14ac:dyDescent="0.25">
      <c r="B4060" s="159"/>
      <c r="C4060" s="67" t="str">
        <f ca="1">IF(OFFSET(Zdroj!BA$16,A4048-1,0)=0,"",CONCATENATE("B",$A$2+6," - ",Zdroj!$BA$15))</f>
        <v/>
      </c>
      <c r="D4060" s="65" t="str">
        <f ca="1">IF(C4060="","",CONCATENATE(OFFSET(Zdroj!BA$16,A4048-1,0)))</f>
        <v/>
      </c>
      <c r="E4060" s="34" t="str">
        <f ca="1">IF(C4060="","",OFFSET(Zdroj!BB$16,A4048-1,0))</f>
        <v/>
      </c>
      <c r="F4060" s="157"/>
      <c r="G4060" s="158"/>
    </row>
    <row r="4061" spans="2:7" x14ac:dyDescent="0.25">
      <c r="B4061" s="159"/>
      <c r="C4061" s="67" t="str">
        <f ca="1">IF(OFFSET(Zdroj!BC$16,A4048-1,0)=0,"",CONCATENATE("B",$A$2+7," - ",Zdroj!$BC$15))</f>
        <v/>
      </c>
      <c r="D4061" s="65" t="str">
        <f ca="1">IF(C4061="","",CONCATENATE(OFFSET(Zdroj!BC$16,A4048-1,0)))</f>
        <v/>
      </c>
      <c r="E4061" s="34" t="str">
        <f ca="1">IF(C4061="","",OFFSET(Zdroj!BD$16,A4048-1,0))</f>
        <v/>
      </c>
      <c r="F4061" s="157"/>
      <c r="G4061" s="158"/>
    </row>
    <row r="4062" spans="2:7" x14ac:dyDescent="0.25">
      <c r="B4062" s="159"/>
      <c r="C4062" s="67" t="str">
        <f ca="1">IF(OFFSET(Zdroj!BE$16,A4048-1,0)=0,"",CONCATENATE("B",$A$2+8," - ",Zdroj!$BE$15))</f>
        <v/>
      </c>
      <c r="D4062" s="65" t="str">
        <f ca="1">IF(C4062="","",CONCATENATE(OFFSET(Zdroj!BE$16,A4048-1,0)))</f>
        <v/>
      </c>
      <c r="E4062" s="34" t="str">
        <f ca="1">IF(C4062="","",OFFSET(Zdroj!BF$16,A4048-1,0))</f>
        <v/>
      </c>
      <c r="F4062" s="157"/>
      <c r="G4062" s="158"/>
    </row>
    <row r="4063" spans="2:7" x14ac:dyDescent="0.25">
      <c r="B4063" s="159"/>
      <c r="C4063" s="67" t="str">
        <f ca="1">IF(OFFSET(Zdroj!BG$16,A4048-1,0)=0,"",CONCATENATE("C",$A$2," - ",Zdroj!$BG$15))</f>
        <v/>
      </c>
      <c r="D4063" s="65" t="str">
        <f ca="1">IF(C4063="","",CONCATENATE(OFFSET(Zdroj!BG$16,A4048-1,0)))</f>
        <v/>
      </c>
      <c r="E4063" s="34" t="str">
        <f ca="1">IF(C4063="","",OFFSET(Zdroj!BH$16,A4048-1,0))</f>
        <v/>
      </c>
      <c r="F4063" s="157" t="str">
        <f t="shared" ref="F4063" ca="1" si="947">IF(SUM(E4063:E4064)=0,"",SUM(E4063:E4064))</f>
        <v/>
      </c>
      <c r="G4063" s="158"/>
    </row>
    <row r="4064" spans="2:7" x14ac:dyDescent="0.25">
      <c r="B4064" s="159"/>
      <c r="C4064" s="67" t="str">
        <f ca="1">IF(OFFSET(Zdroj!BI$16,A4048-1,0)=0,"",CONCATENATE("C",$A$2+1," - ",Zdroj!$BI$15))</f>
        <v/>
      </c>
      <c r="D4064" s="65" t="str">
        <f ca="1">IF(C4064="","",CONCATENATE(OFFSET(Zdroj!BI$16,A4048-1,0)))</f>
        <v/>
      </c>
      <c r="E4064" s="34" t="str">
        <f ca="1">IF(C4064="","",OFFSET(Zdroj!BJ$16,A4048-1,0))</f>
        <v/>
      </c>
      <c r="F4064" s="157"/>
      <c r="G4064" s="158"/>
    </row>
    <row r="4065" spans="1:7" x14ac:dyDescent="0.25">
      <c r="A4065">
        <f>SUM((ROW()+15)/17)</f>
        <v>240</v>
      </c>
      <c r="B4065" s="159" t="str">
        <f ca="1">IF(OFFSET(Zdroj!$B$16,A4065-1,0)&gt;0,CONCATENATE(A4065,"
","___ ","
",OFFSET(Zdroj!$B$16,A4065-1,0)),"")</f>
        <v/>
      </c>
      <c r="C4065" s="67" t="str">
        <f ca="1">IF(OFFSET(Zdroj!AI$16,A4065-1,0)=0,"",CONCATENATE("A",$A$2," - ",Zdroj!$AI$15))</f>
        <v/>
      </c>
      <c r="D4065" s="65" t="str">
        <f ca="1">IF(C4065="","",CONCATENATE(OFFSET(Zdroj!AI$16,A4065-1,0)," - ",OFFSET(Zdroj!BK$16,A4065-1,0)))</f>
        <v/>
      </c>
      <c r="E4065" s="34" t="str">
        <f ca="1">IF(C4065="","",OFFSET(Zdroj!BL$16,A4065-1,0))</f>
        <v/>
      </c>
      <c r="F4065" s="157" t="str">
        <f t="shared" ref="F4065" ca="1" si="948">IF(SUM(E4065:E4070)=0,"",SUM(E4065:E4070))</f>
        <v/>
      </c>
      <c r="G4065" s="158" t="str">
        <f t="shared" ref="G4065" ca="1" si="949">IF(SUM(E4065:E4081)=0,"",SUM(E4065:E4081))</f>
        <v/>
      </c>
    </row>
    <row r="4066" spans="1:7" x14ac:dyDescent="0.25">
      <c r="B4066" s="159"/>
      <c r="C4066" s="67" t="str">
        <f ca="1">IF(OFFSET(Zdroj!AJ$16,A4065-1,0)=0,"",CONCATENATE("A",$A$2+1," - ",Zdroj!$AJ$15))</f>
        <v/>
      </c>
      <c r="D4066" s="65" t="str">
        <f ca="1">IF(C4066="","",CONCATENATE(OFFSET(Zdroj!AJ$16,A4065-1,0)," - ",OFFSET(Zdroj!BM$16,A4065-1,0)))</f>
        <v/>
      </c>
      <c r="E4066" s="34" t="str">
        <f ca="1">IF(C4066="","",OFFSET(Zdroj!BN$16,A4065-1,0))</f>
        <v/>
      </c>
      <c r="F4066" s="157"/>
      <c r="G4066" s="158"/>
    </row>
    <row r="4067" spans="1:7" x14ac:dyDescent="0.25">
      <c r="B4067" s="159"/>
      <c r="C4067" s="67" t="str">
        <f ca="1">IF(OFFSET(Zdroj!AK$16,A4065-1,0)=0,"",CONCATENATE("A",$A$2+2," - ",Zdroj!$AK$15))</f>
        <v/>
      </c>
      <c r="D4067" s="65" t="str">
        <f ca="1">IF(C4067="","",CONCATENATE(OFFSET(Zdroj!AK$16,A4065-1,0)," - ",OFFSET(Zdroj!BO$16,A4065-1,0)))</f>
        <v/>
      </c>
      <c r="E4067" s="34" t="str">
        <f ca="1">IF(C4067="","",OFFSET(Zdroj!BP$16,A4065-1,0))</f>
        <v/>
      </c>
      <c r="F4067" s="157"/>
      <c r="G4067" s="158"/>
    </row>
    <row r="4068" spans="1:7" x14ac:dyDescent="0.25">
      <c r="B4068" s="159"/>
      <c r="C4068" s="67" t="str">
        <f ca="1">IF(OFFSET(Zdroj!AL$16,A4065-1,0)=0,"",CONCATENATE("A",$A$2+3," - ",Zdroj!$AL$15))</f>
        <v/>
      </c>
      <c r="D4068" s="65" t="str">
        <f ca="1">IF(C4068="","",CONCATENATE(OFFSET(Zdroj!AL$16,A4065-1,0)," - ",OFFSET(Zdroj!BQ$16,A4065-1,0)))</f>
        <v/>
      </c>
      <c r="E4068" s="34" t="str">
        <f ca="1">IF(C4068="","",OFFSET(Zdroj!BR$16,A4065-1,0))</f>
        <v/>
      </c>
      <c r="F4068" s="157"/>
      <c r="G4068" s="158"/>
    </row>
    <row r="4069" spans="1:7" x14ac:dyDescent="0.25">
      <c r="B4069" s="159"/>
      <c r="C4069" s="67" t="str">
        <f ca="1">IF(OFFSET(Zdroj!AM$16,A4065-1,0)=0,"",CONCATENATE("A",$A$2+4," - ",Zdroj!$AM$15))</f>
        <v/>
      </c>
      <c r="D4069" s="65" t="str">
        <f ca="1">IF(C4069="","",CONCATENATE(OFFSET(Zdroj!AM$16,A4065-1,0)," - ",OFFSET(Zdroj!BS$16,A4065-1,0)))</f>
        <v/>
      </c>
      <c r="E4069" s="34" t="str">
        <f ca="1">IF(C4069="","",OFFSET(Zdroj!BT$16,A4065-1,0))</f>
        <v/>
      </c>
      <c r="F4069" s="157"/>
      <c r="G4069" s="158"/>
    </row>
    <row r="4070" spans="1:7" x14ac:dyDescent="0.25">
      <c r="B4070" s="159"/>
      <c r="C4070" s="67" t="str">
        <f ca="1">IF(OFFSET(Zdroj!AN$16,A4065-1,0)=0,"",CONCATENATE("A",$A$2+5," - ",Zdroj!$AN$15))</f>
        <v/>
      </c>
      <c r="D4070" s="65" t="str">
        <f ca="1">IF(C4070="","",CONCATENATE(OFFSET(Zdroj!AN$16,A4065-1,0)," - ",OFFSET(Zdroj!BU$16,A4065-1,0)))</f>
        <v/>
      </c>
      <c r="E4070" s="34" t="str">
        <f ca="1">IF(C4070="","",OFFSET(Zdroj!BV$16,A4065-1,0))</f>
        <v/>
      </c>
      <c r="F4070" s="157"/>
      <c r="G4070" s="158"/>
    </row>
    <row r="4071" spans="1:7" x14ac:dyDescent="0.25">
      <c r="B4071" s="159"/>
      <c r="C4071" s="67" t="str">
        <f ca="1">IF(OFFSET(Zdroj!AO$16,A4065-1,0)=0,"",CONCATENATE("B",$A$2," - ",Zdroj!$AO$15))</f>
        <v/>
      </c>
      <c r="D4071" s="65" t="str">
        <f ca="1">IF(C4071="","",CONCATENATE(OFFSET(Zdroj!AO$16,A4065-1,0)))</f>
        <v/>
      </c>
      <c r="E4071" s="34" t="str">
        <f ca="1">IF(C4071="","",OFFSET(Zdroj!AP$16,A4065-1,0))</f>
        <v/>
      </c>
      <c r="F4071" s="157" t="str">
        <f t="shared" ref="F4071" ca="1" si="950">IF(SUM(E4071:E4079)=0,"",SUM(E4071:E4079))</f>
        <v/>
      </c>
      <c r="G4071" s="158"/>
    </row>
    <row r="4072" spans="1:7" x14ac:dyDescent="0.25">
      <c r="B4072" s="159"/>
      <c r="C4072" s="67" t="str">
        <f ca="1">IF(OFFSET(Zdroj!AQ$16,A4065-1,0)=0,"",CONCATENATE("B",$A$2+1," - ",Zdroj!$AQ$15))</f>
        <v/>
      </c>
      <c r="D4072" s="65" t="str">
        <f ca="1">IF(C4072="","",CONCATENATE(OFFSET(Zdroj!AQ$16,A4065-1,0)))</f>
        <v/>
      </c>
      <c r="E4072" s="34" t="str">
        <f ca="1">IF(C4072="","",OFFSET(Zdroj!AR$16,A4065-1,0))</f>
        <v/>
      </c>
      <c r="F4072" s="157"/>
      <c r="G4072" s="158"/>
    </row>
    <row r="4073" spans="1:7" x14ac:dyDescent="0.25">
      <c r="B4073" s="159"/>
      <c r="C4073" s="67" t="str">
        <f ca="1">IF(OFFSET(Zdroj!AS$16,A4065-1,0)=0,"",CONCATENATE("B",$A$2+2," - ",Zdroj!$AS$15))</f>
        <v/>
      </c>
      <c r="D4073" s="65" t="str">
        <f ca="1">IF(C4073="","",CONCATENATE(OFFSET(Zdroj!AS$16,A4065-1,0)))</f>
        <v/>
      </c>
      <c r="E4073" s="34" t="str">
        <f ca="1">IF(C4073="","",OFFSET(Zdroj!AT$16,A4065-1,0))</f>
        <v/>
      </c>
      <c r="F4073" s="157"/>
      <c r="G4073" s="158"/>
    </row>
    <row r="4074" spans="1:7" x14ac:dyDescent="0.25">
      <c r="B4074" s="159"/>
      <c r="C4074" s="67" t="str">
        <f ca="1">IF(OFFSET(Zdroj!AU$16,A4065-1,0)=0,"",CONCATENATE("B",$A$2+3," - ",Zdroj!$AU$15))</f>
        <v/>
      </c>
      <c r="D4074" s="65" t="str">
        <f ca="1">IF(C4074="","",CONCATENATE(OFFSET(Zdroj!AU$16,A4065-1,0)))</f>
        <v/>
      </c>
      <c r="E4074" s="34" t="str">
        <f ca="1">IF(C4074="","",OFFSET(Zdroj!AV$16,A4065-1,0))</f>
        <v/>
      </c>
      <c r="F4074" s="157"/>
      <c r="G4074" s="158"/>
    </row>
    <row r="4075" spans="1:7" x14ac:dyDescent="0.25">
      <c r="B4075" s="159"/>
      <c r="C4075" s="67" t="str">
        <f ca="1">IF(OFFSET(Zdroj!AW$16,A4065-1,0)=0,"",CONCATENATE("B",$A$2+4," - ",Zdroj!$AW$15))</f>
        <v/>
      </c>
      <c r="D4075" s="65" t="str">
        <f ca="1">IF(C4075="","",CONCATENATE(OFFSET(Zdroj!AW$16,A4065-1,0)))</f>
        <v/>
      </c>
      <c r="E4075" s="34" t="str">
        <f ca="1">IF(C4075="","",OFFSET(Zdroj!AX$16,A4065-1,0))</f>
        <v/>
      </c>
      <c r="F4075" s="157"/>
      <c r="G4075" s="158"/>
    </row>
    <row r="4076" spans="1:7" x14ac:dyDescent="0.25">
      <c r="B4076" s="159"/>
      <c r="C4076" s="67" t="str">
        <f ca="1">IF(OFFSET(Zdroj!AY$16,A4065-1,0)=0,"",CONCATENATE("B",$A$2+5," - ",Zdroj!$AY$15))</f>
        <v/>
      </c>
      <c r="D4076" s="65" t="str">
        <f ca="1">IF(C4076="","",CONCATENATE(OFFSET(Zdroj!AY$16,A4065-1,0)))</f>
        <v/>
      </c>
      <c r="E4076" s="34" t="str">
        <f ca="1">IF(C4076="","",OFFSET(Zdroj!AZ$16,A4065-1,0))</f>
        <v/>
      </c>
      <c r="F4076" s="157"/>
      <c r="G4076" s="158"/>
    </row>
    <row r="4077" spans="1:7" x14ac:dyDescent="0.25">
      <c r="B4077" s="159"/>
      <c r="C4077" s="67" t="str">
        <f ca="1">IF(OFFSET(Zdroj!BA$16,A4065-1,0)=0,"",CONCATENATE("B",$A$2+6," - ",Zdroj!$BA$15))</f>
        <v/>
      </c>
      <c r="D4077" s="65" t="str">
        <f ca="1">IF(C4077="","",CONCATENATE(OFFSET(Zdroj!BA$16,A4065-1,0)))</f>
        <v/>
      </c>
      <c r="E4077" s="34" t="str">
        <f ca="1">IF(C4077="","",OFFSET(Zdroj!BB$16,A4065-1,0))</f>
        <v/>
      </c>
      <c r="F4077" s="157"/>
      <c r="G4077" s="158"/>
    </row>
    <row r="4078" spans="1:7" x14ac:dyDescent="0.25">
      <c r="B4078" s="159"/>
      <c r="C4078" s="67" t="str">
        <f ca="1">IF(OFFSET(Zdroj!BC$16,A4065-1,0)=0,"",CONCATENATE("B",$A$2+7," - ",Zdroj!$BC$15))</f>
        <v/>
      </c>
      <c r="D4078" s="65" t="str">
        <f ca="1">IF(C4078="","",CONCATENATE(OFFSET(Zdroj!BC$16,A4065-1,0)))</f>
        <v/>
      </c>
      <c r="E4078" s="34" t="str">
        <f ca="1">IF(C4078="","",OFFSET(Zdroj!BD$16,A4065-1,0))</f>
        <v/>
      </c>
      <c r="F4078" s="157"/>
      <c r="G4078" s="158"/>
    </row>
    <row r="4079" spans="1:7" x14ac:dyDescent="0.25">
      <c r="B4079" s="159"/>
      <c r="C4079" s="67" t="str">
        <f ca="1">IF(OFFSET(Zdroj!BE$16,A4065-1,0)=0,"",CONCATENATE("B",$A$2+8," - ",Zdroj!$BE$15))</f>
        <v/>
      </c>
      <c r="D4079" s="65" t="str">
        <f ca="1">IF(C4079="","",CONCATENATE(OFFSET(Zdroj!BE$16,A4065-1,0)))</f>
        <v/>
      </c>
      <c r="E4079" s="34" t="str">
        <f ca="1">IF(C4079="","",OFFSET(Zdroj!BF$16,A4065-1,0))</f>
        <v/>
      </c>
      <c r="F4079" s="157"/>
      <c r="G4079" s="158"/>
    </row>
    <row r="4080" spans="1:7" x14ac:dyDescent="0.25">
      <c r="B4080" s="159"/>
      <c r="C4080" s="67" t="str">
        <f ca="1">IF(OFFSET(Zdroj!BG$16,A4065-1,0)=0,"",CONCATENATE("C",$A$2," - ",Zdroj!$BG$15))</f>
        <v/>
      </c>
      <c r="D4080" s="65" t="str">
        <f ca="1">IF(C4080="","",CONCATENATE(OFFSET(Zdroj!BG$16,A4065-1,0)))</f>
        <v/>
      </c>
      <c r="E4080" s="34" t="str">
        <f ca="1">IF(C4080="","",OFFSET(Zdroj!BH$16,A4065-1,0))</f>
        <v/>
      </c>
      <c r="F4080" s="157" t="str">
        <f t="shared" ref="F4080" ca="1" si="951">IF(SUM(E4080:E4081)=0,"",SUM(E4080:E4081))</f>
        <v/>
      </c>
      <c r="G4080" s="158"/>
    </row>
    <row r="4081" spans="1:7" x14ac:dyDescent="0.25">
      <c r="B4081" s="159"/>
      <c r="C4081" s="67" t="str">
        <f ca="1">IF(OFFSET(Zdroj!BI$16,A4065-1,0)=0,"",CONCATENATE("C",$A$2+1," - ",Zdroj!$BI$15))</f>
        <v/>
      </c>
      <c r="D4081" s="65" t="str">
        <f ca="1">IF(C4081="","",CONCATENATE(OFFSET(Zdroj!BI$16,A4065-1,0)))</f>
        <v/>
      </c>
      <c r="E4081" s="34" t="str">
        <f ca="1">IF(C4081="","",OFFSET(Zdroj!BJ$16,A4065-1,0))</f>
        <v/>
      </c>
      <c r="F4081" s="157"/>
      <c r="G4081" s="158"/>
    </row>
    <row r="4082" spans="1:7" x14ac:dyDescent="0.25">
      <c r="A4082">
        <f>SUM((ROW()+15)/17)</f>
        <v>241</v>
      </c>
      <c r="B4082" s="159" t="str">
        <f ca="1">IF(OFFSET(Zdroj!$B$16,A4082-1,0)&gt;0,CONCATENATE(A4082,"
","___ ","
",OFFSET(Zdroj!$B$16,A4082-1,0)),"")</f>
        <v/>
      </c>
      <c r="C4082" s="67" t="str">
        <f ca="1">IF(OFFSET(Zdroj!AI$16,A4082-1,0)=0,"",CONCATENATE("A",$A$2," - ",Zdroj!$AI$15))</f>
        <v/>
      </c>
      <c r="D4082" s="65" t="str">
        <f ca="1">IF(C4082="","",CONCATENATE(OFFSET(Zdroj!AI$16,A4082-1,0)," - ",OFFSET(Zdroj!BK$16,A4082-1,0)))</f>
        <v/>
      </c>
      <c r="E4082" s="34" t="str">
        <f ca="1">IF(C4082="","",OFFSET(Zdroj!BL$16,A4082-1,0))</f>
        <v/>
      </c>
      <c r="F4082" s="157" t="str">
        <f t="shared" ref="F4082" ca="1" si="952">IF(SUM(E4082:E4087)=0,"",SUM(E4082:E4087))</f>
        <v/>
      </c>
      <c r="G4082" s="158" t="str">
        <f t="shared" ref="G4082" ca="1" si="953">IF(SUM(E4082:E4098)=0,"",SUM(E4082:E4098))</f>
        <v/>
      </c>
    </row>
    <row r="4083" spans="1:7" x14ac:dyDescent="0.25">
      <c r="B4083" s="159"/>
      <c r="C4083" s="67" t="str">
        <f ca="1">IF(OFFSET(Zdroj!AJ$16,A4082-1,0)=0,"",CONCATENATE("A",$A$2+1," - ",Zdroj!$AJ$15))</f>
        <v/>
      </c>
      <c r="D4083" s="65" t="str">
        <f ca="1">IF(C4083="","",CONCATENATE(OFFSET(Zdroj!AJ$16,A4082-1,0)," - ",OFFSET(Zdroj!BM$16,A4082-1,0)))</f>
        <v/>
      </c>
      <c r="E4083" s="34" t="str">
        <f ca="1">IF(C4083="","",OFFSET(Zdroj!BN$16,A4082-1,0))</f>
        <v/>
      </c>
      <c r="F4083" s="157"/>
      <c r="G4083" s="158"/>
    </row>
    <row r="4084" spans="1:7" x14ac:dyDescent="0.25">
      <c r="B4084" s="159"/>
      <c r="C4084" s="67" t="str">
        <f ca="1">IF(OFFSET(Zdroj!AK$16,A4082-1,0)=0,"",CONCATENATE("A",$A$2+2," - ",Zdroj!$AK$15))</f>
        <v/>
      </c>
      <c r="D4084" s="65" t="str">
        <f ca="1">IF(C4084="","",CONCATENATE(OFFSET(Zdroj!AK$16,A4082-1,0)," - ",OFFSET(Zdroj!BO$16,A4082-1,0)))</f>
        <v/>
      </c>
      <c r="E4084" s="34" t="str">
        <f ca="1">IF(C4084="","",OFFSET(Zdroj!BP$16,A4082-1,0))</f>
        <v/>
      </c>
      <c r="F4084" s="157"/>
      <c r="G4084" s="158"/>
    </row>
    <row r="4085" spans="1:7" x14ac:dyDescent="0.25">
      <c r="B4085" s="159"/>
      <c r="C4085" s="67" t="str">
        <f ca="1">IF(OFFSET(Zdroj!AL$16,A4082-1,0)=0,"",CONCATENATE("A",$A$2+3," - ",Zdroj!$AL$15))</f>
        <v/>
      </c>
      <c r="D4085" s="65" t="str">
        <f ca="1">IF(C4085="","",CONCATENATE(OFFSET(Zdroj!AL$16,A4082-1,0)," - ",OFFSET(Zdroj!BQ$16,A4082-1,0)))</f>
        <v/>
      </c>
      <c r="E4085" s="34" t="str">
        <f ca="1">IF(C4085="","",OFFSET(Zdroj!BR$16,A4082-1,0))</f>
        <v/>
      </c>
      <c r="F4085" s="157"/>
      <c r="G4085" s="158"/>
    </row>
    <row r="4086" spans="1:7" x14ac:dyDescent="0.25">
      <c r="B4086" s="159"/>
      <c r="C4086" s="67" t="str">
        <f ca="1">IF(OFFSET(Zdroj!AM$16,A4082-1,0)=0,"",CONCATENATE("A",$A$2+4," - ",Zdroj!$AM$15))</f>
        <v/>
      </c>
      <c r="D4086" s="65" t="str">
        <f ca="1">IF(C4086="","",CONCATENATE(OFFSET(Zdroj!AM$16,A4082-1,0)," - ",OFFSET(Zdroj!BS$16,A4082-1,0)))</f>
        <v/>
      </c>
      <c r="E4086" s="34" t="str">
        <f ca="1">IF(C4086="","",OFFSET(Zdroj!BT$16,A4082-1,0))</f>
        <v/>
      </c>
      <c r="F4086" s="157"/>
      <c r="G4086" s="158"/>
    </row>
    <row r="4087" spans="1:7" x14ac:dyDescent="0.25">
      <c r="B4087" s="159"/>
      <c r="C4087" s="67" t="str">
        <f ca="1">IF(OFFSET(Zdroj!AN$16,A4082-1,0)=0,"",CONCATENATE("A",$A$2+5," - ",Zdroj!$AN$15))</f>
        <v/>
      </c>
      <c r="D4087" s="65" t="str">
        <f ca="1">IF(C4087="","",CONCATENATE(OFFSET(Zdroj!AN$16,A4082-1,0)," - ",OFFSET(Zdroj!BU$16,A4082-1,0)))</f>
        <v/>
      </c>
      <c r="E4087" s="34" t="str">
        <f ca="1">IF(C4087="","",OFFSET(Zdroj!BV$16,A4082-1,0))</f>
        <v/>
      </c>
      <c r="F4087" s="157"/>
      <c r="G4087" s="158"/>
    </row>
    <row r="4088" spans="1:7" x14ac:dyDescent="0.25">
      <c r="B4088" s="159"/>
      <c r="C4088" s="67" t="str">
        <f ca="1">IF(OFFSET(Zdroj!AO$16,A4082-1,0)=0,"",CONCATENATE("B",$A$2," - ",Zdroj!$AO$15))</f>
        <v/>
      </c>
      <c r="D4088" s="65" t="str">
        <f ca="1">IF(C4088="","",CONCATENATE(OFFSET(Zdroj!AO$16,A4082-1,0)))</f>
        <v/>
      </c>
      <c r="E4088" s="34" t="str">
        <f ca="1">IF(C4088="","",OFFSET(Zdroj!AP$16,A4082-1,0))</f>
        <v/>
      </c>
      <c r="F4088" s="157" t="str">
        <f t="shared" ref="F4088" ca="1" si="954">IF(SUM(E4088:E4096)=0,"",SUM(E4088:E4096))</f>
        <v/>
      </c>
      <c r="G4088" s="158"/>
    </row>
    <row r="4089" spans="1:7" x14ac:dyDescent="0.25">
      <c r="B4089" s="159"/>
      <c r="C4089" s="67" t="str">
        <f ca="1">IF(OFFSET(Zdroj!AQ$16,A4082-1,0)=0,"",CONCATENATE("B",$A$2+1," - ",Zdroj!$AQ$15))</f>
        <v/>
      </c>
      <c r="D4089" s="65" t="str">
        <f ca="1">IF(C4089="","",CONCATENATE(OFFSET(Zdroj!AQ$16,A4082-1,0)))</f>
        <v/>
      </c>
      <c r="E4089" s="34" t="str">
        <f ca="1">IF(C4089="","",OFFSET(Zdroj!AR$16,A4082-1,0))</f>
        <v/>
      </c>
      <c r="F4089" s="157"/>
      <c r="G4089" s="158"/>
    </row>
    <row r="4090" spans="1:7" x14ac:dyDescent="0.25">
      <c r="B4090" s="159"/>
      <c r="C4090" s="67" t="str">
        <f ca="1">IF(OFFSET(Zdroj!AS$16,A4082-1,0)=0,"",CONCATENATE("B",$A$2+2," - ",Zdroj!$AS$15))</f>
        <v/>
      </c>
      <c r="D4090" s="65" t="str">
        <f ca="1">IF(C4090="","",CONCATENATE(OFFSET(Zdroj!AS$16,A4082-1,0)))</f>
        <v/>
      </c>
      <c r="E4090" s="34" t="str">
        <f ca="1">IF(C4090="","",OFFSET(Zdroj!AT$16,A4082-1,0))</f>
        <v/>
      </c>
      <c r="F4090" s="157"/>
      <c r="G4090" s="158"/>
    </row>
    <row r="4091" spans="1:7" x14ac:dyDescent="0.25">
      <c r="B4091" s="159"/>
      <c r="C4091" s="67" t="str">
        <f ca="1">IF(OFFSET(Zdroj!AU$16,A4082-1,0)=0,"",CONCATENATE("B",$A$2+3," - ",Zdroj!$AU$15))</f>
        <v/>
      </c>
      <c r="D4091" s="65" t="str">
        <f ca="1">IF(C4091="","",CONCATENATE(OFFSET(Zdroj!AU$16,A4082-1,0)))</f>
        <v/>
      </c>
      <c r="E4091" s="34" t="str">
        <f ca="1">IF(C4091="","",OFFSET(Zdroj!AV$16,A4082-1,0))</f>
        <v/>
      </c>
      <c r="F4091" s="157"/>
      <c r="G4091" s="158"/>
    </row>
    <row r="4092" spans="1:7" x14ac:dyDescent="0.25">
      <c r="B4092" s="159"/>
      <c r="C4092" s="67" t="str">
        <f ca="1">IF(OFFSET(Zdroj!AW$16,A4082-1,0)=0,"",CONCATENATE("B",$A$2+4," - ",Zdroj!$AW$15))</f>
        <v/>
      </c>
      <c r="D4092" s="65" t="str">
        <f ca="1">IF(C4092="","",CONCATENATE(OFFSET(Zdroj!AW$16,A4082-1,0)))</f>
        <v/>
      </c>
      <c r="E4092" s="34" t="str">
        <f ca="1">IF(C4092="","",OFFSET(Zdroj!AX$16,A4082-1,0))</f>
        <v/>
      </c>
      <c r="F4092" s="157"/>
      <c r="G4092" s="158"/>
    </row>
    <row r="4093" spans="1:7" x14ac:dyDescent="0.25">
      <c r="B4093" s="159"/>
      <c r="C4093" s="67" t="str">
        <f ca="1">IF(OFFSET(Zdroj!AY$16,A4082-1,0)=0,"",CONCATENATE("B",$A$2+5," - ",Zdroj!$AY$15))</f>
        <v/>
      </c>
      <c r="D4093" s="65" t="str">
        <f ca="1">IF(C4093="","",CONCATENATE(OFFSET(Zdroj!AY$16,A4082-1,0)))</f>
        <v/>
      </c>
      <c r="E4093" s="34" t="str">
        <f ca="1">IF(C4093="","",OFFSET(Zdroj!AZ$16,A4082-1,0))</f>
        <v/>
      </c>
      <c r="F4093" s="157"/>
      <c r="G4093" s="158"/>
    </row>
    <row r="4094" spans="1:7" x14ac:dyDescent="0.25">
      <c r="B4094" s="159"/>
      <c r="C4094" s="67" t="str">
        <f ca="1">IF(OFFSET(Zdroj!BA$16,A4082-1,0)=0,"",CONCATENATE("B",$A$2+6," - ",Zdroj!$BA$15))</f>
        <v/>
      </c>
      <c r="D4094" s="65" t="str">
        <f ca="1">IF(C4094="","",CONCATENATE(OFFSET(Zdroj!BA$16,A4082-1,0)))</f>
        <v/>
      </c>
      <c r="E4094" s="34" t="str">
        <f ca="1">IF(C4094="","",OFFSET(Zdroj!BB$16,A4082-1,0))</f>
        <v/>
      </c>
      <c r="F4094" s="157"/>
      <c r="G4094" s="158"/>
    </row>
    <row r="4095" spans="1:7" x14ac:dyDescent="0.25">
      <c r="B4095" s="159"/>
      <c r="C4095" s="67" t="str">
        <f ca="1">IF(OFFSET(Zdroj!BC$16,A4082-1,0)=0,"",CONCATENATE("B",$A$2+7," - ",Zdroj!$BC$15))</f>
        <v/>
      </c>
      <c r="D4095" s="65" t="str">
        <f ca="1">IF(C4095="","",CONCATENATE(OFFSET(Zdroj!BC$16,A4082-1,0)))</f>
        <v/>
      </c>
      <c r="E4095" s="34" t="str">
        <f ca="1">IF(C4095="","",OFFSET(Zdroj!BD$16,A4082-1,0))</f>
        <v/>
      </c>
      <c r="F4095" s="157"/>
      <c r="G4095" s="158"/>
    </row>
    <row r="4096" spans="1:7" x14ac:dyDescent="0.25">
      <c r="B4096" s="159"/>
      <c r="C4096" s="67" t="str">
        <f ca="1">IF(OFFSET(Zdroj!BE$16,A4082-1,0)=0,"",CONCATENATE("B",$A$2+8," - ",Zdroj!$BE$15))</f>
        <v/>
      </c>
      <c r="D4096" s="65" t="str">
        <f ca="1">IF(C4096="","",CONCATENATE(OFFSET(Zdroj!BE$16,A4082-1,0)))</f>
        <v/>
      </c>
      <c r="E4096" s="34" t="str">
        <f ca="1">IF(C4096="","",OFFSET(Zdroj!BF$16,A4082-1,0))</f>
        <v/>
      </c>
      <c r="F4096" s="157"/>
      <c r="G4096" s="158"/>
    </row>
    <row r="4097" spans="1:7" x14ac:dyDescent="0.25">
      <c r="B4097" s="159"/>
      <c r="C4097" s="67" t="str">
        <f ca="1">IF(OFFSET(Zdroj!BG$16,A4082-1,0)=0,"",CONCATENATE("C",$A$2," - ",Zdroj!$BG$15))</f>
        <v/>
      </c>
      <c r="D4097" s="65" t="str">
        <f ca="1">IF(C4097="","",CONCATENATE(OFFSET(Zdroj!BG$16,A4082-1,0)))</f>
        <v/>
      </c>
      <c r="E4097" s="34" t="str">
        <f ca="1">IF(C4097="","",OFFSET(Zdroj!BH$16,A4082-1,0))</f>
        <v/>
      </c>
      <c r="F4097" s="157" t="str">
        <f t="shared" ref="F4097" ca="1" si="955">IF(SUM(E4097:E4098)=0,"",SUM(E4097:E4098))</f>
        <v/>
      </c>
      <c r="G4097" s="158"/>
    </row>
    <row r="4098" spans="1:7" x14ac:dyDescent="0.25">
      <c r="B4098" s="159"/>
      <c r="C4098" s="67" t="str">
        <f ca="1">IF(OFFSET(Zdroj!BI$16,A4082-1,0)=0,"",CONCATENATE("C",$A$2+1," - ",Zdroj!$BI$15))</f>
        <v/>
      </c>
      <c r="D4098" s="65" t="str">
        <f ca="1">IF(C4098="","",CONCATENATE(OFFSET(Zdroj!BI$16,A4082-1,0)))</f>
        <v/>
      </c>
      <c r="E4098" s="34" t="str">
        <f ca="1">IF(C4098="","",OFFSET(Zdroj!BJ$16,A4082-1,0))</f>
        <v/>
      </c>
      <c r="F4098" s="157"/>
      <c r="G4098" s="158"/>
    </row>
    <row r="4099" spans="1:7" x14ac:dyDescent="0.25">
      <c r="A4099">
        <f>SUM((ROW()+15)/17)</f>
        <v>242</v>
      </c>
      <c r="B4099" s="159" t="str">
        <f ca="1">IF(OFFSET(Zdroj!$B$16,A4099-1,0)&gt;0,CONCATENATE(A4099,"
","___ ","
",OFFSET(Zdroj!$B$16,A4099-1,0)),"")</f>
        <v/>
      </c>
      <c r="C4099" s="67" t="str">
        <f ca="1">IF(OFFSET(Zdroj!AI$16,A4099-1,0)=0,"",CONCATENATE("A",$A$2," - ",Zdroj!$AI$15))</f>
        <v/>
      </c>
      <c r="D4099" s="65" t="str">
        <f ca="1">IF(C4099="","",CONCATENATE(OFFSET(Zdroj!AI$16,A4099-1,0)," - ",OFFSET(Zdroj!BK$16,A4099-1,0)))</f>
        <v/>
      </c>
      <c r="E4099" s="34" t="str">
        <f ca="1">IF(C4099="","",OFFSET(Zdroj!BL$16,A4099-1,0))</f>
        <v/>
      </c>
      <c r="F4099" s="157" t="str">
        <f t="shared" ref="F4099" ca="1" si="956">IF(SUM(E4099:E4104)=0,"",SUM(E4099:E4104))</f>
        <v/>
      </c>
      <c r="G4099" s="158" t="str">
        <f t="shared" ref="G4099" ca="1" si="957">IF(SUM(E4099:E4115)=0,"",SUM(E4099:E4115))</f>
        <v/>
      </c>
    </row>
    <row r="4100" spans="1:7" x14ac:dyDescent="0.25">
      <c r="B4100" s="159"/>
      <c r="C4100" s="67" t="str">
        <f ca="1">IF(OFFSET(Zdroj!AJ$16,A4099-1,0)=0,"",CONCATENATE("A",$A$2+1," - ",Zdroj!$AJ$15))</f>
        <v/>
      </c>
      <c r="D4100" s="65" t="str">
        <f ca="1">IF(C4100="","",CONCATENATE(OFFSET(Zdroj!AJ$16,A4099-1,0)," - ",OFFSET(Zdroj!BM$16,A4099-1,0)))</f>
        <v/>
      </c>
      <c r="E4100" s="34" t="str">
        <f ca="1">IF(C4100="","",OFFSET(Zdroj!BN$16,A4099-1,0))</f>
        <v/>
      </c>
      <c r="F4100" s="157"/>
      <c r="G4100" s="158"/>
    </row>
    <row r="4101" spans="1:7" x14ac:dyDescent="0.25">
      <c r="B4101" s="159"/>
      <c r="C4101" s="67" t="str">
        <f ca="1">IF(OFFSET(Zdroj!AK$16,A4099-1,0)=0,"",CONCATENATE("A",$A$2+2," - ",Zdroj!$AK$15))</f>
        <v/>
      </c>
      <c r="D4101" s="65" t="str">
        <f ca="1">IF(C4101="","",CONCATENATE(OFFSET(Zdroj!AK$16,A4099-1,0)," - ",OFFSET(Zdroj!BO$16,A4099-1,0)))</f>
        <v/>
      </c>
      <c r="E4101" s="34" t="str">
        <f ca="1">IF(C4101="","",OFFSET(Zdroj!BP$16,A4099-1,0))</f>
        <v/>
      </c>
      <c r="F4101" s="157"/>
      <c r="G4101" s="158"/>
    </row>
    <row r="4102" spans="1:7" x14ac:dyDescent="0.25">
      <c r="B4102" s="159"/>
      <c r="C4102" s="67" t="str">
        <f ca="1">IF(OFFSET(Zdroj!AL$16,A4099-1,0)=0,"",CONCATENATE("A",$A$2+3," - ",Zdroj!$AL$15))</f>
        <v/>
      </c>
      <c r="D4102" s="65" t="str">
        <f ca="1">IF(C4102="","",CONCATENATE(OFFSET(Zdroj!AL$16,A4099-1,0)," - ",OFFSET(Zdroj!BQ$16,A4099-1,0)))</f>
        <v/>
      </c>
      <c r="E4102" s="34" t="str">
        <f ca="1">IF(C4102="","",OFFSET(Zdroj!BR$16,A4099-1,0))</f>
        <v/>
      </c>
      <c r="F4102" s="157"/>
      <c r="G4102" s="158"/>
    </row>
    <row r="4103" spans="1:7" x14ac:dyDescent="0.25">
      <c r="B4103" s="159"/>
      <c r="C4103" s="67" t="str">
        <f ca="1">IF(OFFSET(Zdroj!AM$16,A4099-1,0)=0,"",CONCATENATE("A",$A$2+4," - ",Zdroj!$AM$15))</f>
        <v/>
      </c>
      <c r="D4103" s="65" t="str">
        <f ca="1">IF(C4103="","",CONCATENATE(OFFSET(Zdroj!AM$16,A4099-1,0)," - ",OFFSET(Zdroj!BS$16,A4099-1,0)))</f>
        <v/>
      </c>
      <c r="E4103" s="34" t="str">
        <f ca="1">IF(C4103="","",OFFSET(Zdroj!BT$16,A4099-1,0))</f>
        <v/>
      </c>
      <c r="F4103" s="157"/>
      <c r="G4103" s="158"/>
    </row>
    <row r="4104" spans="1:7" x14ac:dyDescent="0.25">
      <c r="B4104" s="159"/>
      <c r="C4104" s="67" t="str">
        <f ca="1">IF(OFFSET(Zdroj!AN$16,A4099-1,0)=0,"",CONCATENATE("A",$A$2+5," - ",Zdroj!$AN$15))</f>
        <v/>
      </c>
      <c r="D4104" s="65" t="str">
        <f ca="1">IF(C4104="","",CONCATENATE(OFFSET(Zdroj!AN$16,A4099-1,0)," - ",OFFSET(Zdroj!BU$16,A4099-1,0)))</f>
        <v/>
      </c>
      <c r="E4104" s="34" t="str">
        <f ca="1">IF(C4104="","",OFFSET(Zdroj!BV$16,A4099-1,0))</f>
        <v/>
      </c>
      <c r="F4104" s="157"/>
      <c r="G4104" s="158"/>
    </row>
    <row r="4105" spans="1:7" x14ac:dyDescent="0.25">
      <c r="B4105" s="159"/>
      <c r="C4105" s="67" t="str">
        <f ca="1">IF(OFFSET(Zdroj!AO$16,A4099-1,0)=0,"",CONCATENATE("B",$A$2," - ",Zdroj!$AO$15))</f>
        <v/>
      </c>
      <c r="D4105" s="65" t="str">
        <f ca="1">IF(C4105="","",CONCATENATE(OFFSET(Zdroj!AO$16,A4099-1,0)))</f>
        <v/>
      </c>
      <c r="E4105" s="34" t="str">
        <f ca="1">IF(C4105="","",OFFSET(Zdroj!AP$16,A4099-1,0))</f>
        <v/>
      </c>
      <c r="F4105" s="157" t="str">
        <f t="shared" ref="F4105" ca="1" si="958">IF(SUM(E4105:E4113)=0,"",SUM(E4105:E4113))</f>
        <v/>
      </c>
      <c r="G4105" s="158"/>
    </row>
    <row r="4106" spans="1:7" x14ac:dyDescent="0.25">
      <c r="B4106" s="159"/>
      <c r="C4106" s="67" t="str">
        <f ca="1">IF(OFFSET(Zdroj!AQ$16,A4099-1,0)=0,"",CONCATENATE("B",$A$2+1," - ",Zdroj!$AQ$15))</f>
        <v/>
      </c>
      <c r="D4106" s="65" t="str">
        <f ca="1">IF(C4106="","",CONCATENATE(OFFSET(Zdroj!AQ$16,A4099-1,0)))</f>
        <v/>
      </c>
      <c r="E4106" s="34" t="str">
        <f ca="1">IF(C4106="","",OFFSET(Zdroj!AR$16,A4099-1,0))</f>
        <v/>
      </c>
      <c r="F4106" s="157"/>
      <c r="G4106" s="158"/>
    </row>
    <row r="4107" spans="1:7" x14ac:dyDescent="0.25">
      <c r="B4107" s="159"/>
      <c r="C4107" s="67" t="str">
        <f ca="1">IF(OFFSET(Zdroj!AS$16,A4099-1,0)=0,"",CONCATENATE("B",$A$2+2," - ",Zdroj!$AS$15))</f>
        <v/>
      </c>
      <c r="D4107" s="65" t="str">
        <f ca="1">IF(C4107="","",CONCATENATE(OFFSET(Zdroj!AS$16,A4099-1,0)))</f>
        <v/>
      </c>
      <c r="E4107" s="34" t="str">
        <f ca="1">IF(C4107="","",OFFSET(Zdroj!AT$16,A4099-1,0))</f>
        <v/>
      </c>
      <c r="F4107" s="157"/>
      <c r="G4107" s="158"/>
    </row>
    <row r="4108" spans="1:7" x14ac:dyDescent="0.25">
      <c r="B4108" s="159"/>
      <c r="C4108" s="67" t="str">
        <f ca="1">IF(OFFSET(Zdroj!AU$16,A4099-1,0)=0,"",CONCATENATE("B",$A$2+3," - ",Zdroj!$AU$15))</f>
        <v/>
      </c>
      <c r="D4108" s="65" t="str">
        <f ca="1">IF(C4108="","",CONCATENATE(OFFSET(Zdroj!AU$16,A4099-1,0)))</f>
        <v/>
      </c>
      <c r="E4108" s="34" t="str">
        <f ca="1">IF(C4108="","",OFFSET(Zdroj!AV$16,A4099-1,0))</f>
        <v/>
      </c>
      <c r="F4108" s="157"/>
      <c r="G4108" s="158"/>
    </row>
    <row r="4109" spans="1:7" x14ac:dyDescent="0.25">
      <c r="B4109" s="159"/>
      <c r="C4109" s="67" t="str">
        <f ca="1">IF(OFFSET(Zdroj!AW$16,A4099-1,0)=0,"",CONCATENATE("B",$A$2+4," - ",Zdroj!$AW$15))</f>
        <v/>
      </c>
      <c r="D4109" s="65" t="str">
        <f ca="1">IF(C4109="","",CONCATENATE(OFFSET(Zdroj!AW$16,A4099-1,0)))</f>
        <v/>
      </c>
      <c r="E4109" s="34" t="str">
        <f ca="1">IF(C4109="","",OFFSET(Zdroj!AX$16,A4099-1,0))</f>
        <v/>
      </c>
      <c r="F4109" s="157"/>
      <c r="G4109" s="158"/>
    </row>
    <row r="4110" spans="1:7" x14ac:dyDescent="0.25">
      <c r="B4110" s="159"/>
      <c r="C4110" s="67" t="str">
        <f ca="1">IF(OFFSET(Zdroj!AY$16,A4099-1,0)=0,"",CONCATENATE("B",$A$2+5," - ",Zdroj!$AY$15))</f>
        <v/>
      </c>
      <c r="D4110" s="65" t="str">
        <f ca="1">IF(C4110="","",CONCATENATE(OFFSET(Zdroj!AY$16,A4099-1,0)))</f>
        <v/>
      </c>
      <c r="E4110" s="34" t="str">
        <f ca="1">IF(C4110="","",OFFSET(Zdroj!AZ$16,A4099-1,0))</f>
        <v/>
      </c>
      <c r="F4110" s="157"/>
      <c r="G4110" s="158"/>
    </row>
    <row r="4111" spans="1:7" x14ac:dyDescent="0.25">
      <c r="B4111" s="159"/>
      <c r="C4111" s="67" t="str">
        <f ca="1">IF(OFFSET(Zdroj!BA$16,A4099-1,0)=0,"",CONCATENATE("B",$A$2+6," - ",Zdroj!$BA$15))</f>
        <v/>
      </c>
      <c r="D4111" s="65" t="str">
        <f ca="1">IF(C4111="","",CONCATENATE(OFFSET(Zdroj!BA$16,A4099-1,0)))</f>
        <v/>
      </c>
      <c r="E4111" s="34" t="str">
        <f ca="1">IF(C4111="","",OFFSET(Zdroj!BB$16,A4099-1,0))</f>
        <v/>
      </c>
      <c r="F4111" s="157"/>
      <c r="G4111" s="158"/>
    </row>
    <row r="4112" spans="1:7" x14ac:dyDescent="0.25">
      <c r="B4112" s="159"/>
      <c r="C4112" s="67" t="str">
        <f ca="1">IF(OFFSET(Zdroj!BC$16,A4099-1,0)=0,"",CONCATENATE("B",$A$2+7," - ",Zdroj!$BC$15))</f>
        <v/>
      </c>
      <c r="D4112" s="65" t="str">
        <f ca="1">IF(C4112="","",CONCATENATE(OFFSET(Zdroj!BC$16,A4099-1,0)))</f>
        <v/>
      </c>
      <c r="E4112" s="34" t="str">
        <f ca="1">IF(C4112="","",OFFSET(Zdroj!BD$16,A4099-1,0))</f>
        <v/>
      </c>
      <c r="F4112" s="157"/>
      <c r="G4112" s="158"/>
    </row>
    <row r="4113" spans="1:7" x14ac:dyDescent="0.25">
      <c r="B4113" s="159"/>
      <c r="C4113" s="67" t="str">
        <f ca="1">IF(OFFSET(Zdroj!BE$16,A4099-1,0)=0,"",CONCATENATE("B",$A$2+8," - ",Zdroj!$BE$15))</f>
        <v/>
      </c>
      <c r="D4113" s="65" t="str">
        <f ca="1">IF(C4113="","",CONCATENATE(OFFSET(Zdroj!BE$16,A4099-1,0)))</f>
        <v/>
      </c>
      <c r="E4113" s="34" t="str">
        <f ca="1">IF(C4113="","",OFFSET(Zdroj!BF$16,A4099-1,0))</f>
        <v/>
      </c>
      <c r="F4113" s="157"/>
      <c r="G4113" s="158"/>
    </row>
    <row r="4114" spans="1:7" x14ac:dyDescent="0.25">
      <c r="B4114" s="159"/>
      <c r="C4114" s="67" t="str">
        <f ca="1">IF(OFFSET(Zdroj!BG$16,A4099-1,0)=0,"",CONCATENATE("C",$A$2," - ",Zdroj!$BG$15))</f>
        <v/>
      </c>
      <c r="D4114" s="65" t="str">
        <f ca="1">IF(C4114="","",CONCATENATE(OFFSET(Zdroj!BG$16,A4099-1,0)))</f>
        <v/>
      </c>
      <c r="E4114" s="34" t="str">
        <f ca="1">IF(C4114="","",OFFSET(Zdroj!BH$16,A4099-1,0))</f>
        <v/>
      </c>
      <c r="F4114" s="157" t="str">
        <f t="shared" ref="F4114" ca="1" si="959">IF(SUM(E4114:E4115)=0,"",SUM(E4114:E4115))</f>
        <v/>
      </c>
      <c r="G4114" s="158"/>
    </row>
    <row r="4115" spans="1:7" x14ac:dyDescent="0.25">
      <c r="B4115" s="159"/>
      <c r="C4115" s="67" t="str">
        <f ca="1">IF(OFFSET(Zdroj!BI$16,A4099-1,0)=0,"",CONCATENATE("C",$A$2+1," - ",Zdroj!$BI$15))</f>
        <v/>
      </c>
      <c r="D4115" s="65" t="str">
        <f ca="1">IF(C4115="","",CONCATENATE(OFFSET(Zdroj!BI$16,A4099-1,0)))</f>
        <v/>
      </c>
      <c r="E4115" s="34" t="str">
        <f ca="1">IF(C4115="","",OFFSET(Zdroj!BJ$16,A4099-1,0))</f>
        <v/>
      </c>
      <c r="F4115" s="157"/>
      <c r="G4115" s="158"/>
    </row>
    <row r="4116" spans="1:7" x14ac:dyDescent="0.25">
      <c r="A4116">
        <f>SUM((ROW()+15)/17)</f>
        <v>243</v>
      </c>
      <c r="B4116" s="159" t="str">
        <f ca="1">IF(OFFSET(Zdroj!$B$16,A4116-1,0)&gt;0,CONCATENATE(A4116,"
","___ ","
",OFFSET(Zdroj!$B$16,A4116-1,0)),"")</f>
        <v/>
      </c>
      <c r="C4116" s="67" t="str">
        <f ca="1">IF(OFFSET(Zdroj!AI$16,A4116-1,0)=0,"",CONCATENATE("A",$A$2," - ",Zdroj!$AI$15))</f>
        <v/>
      </c>
      <c r="D4116" s="65" t="str">
        <f ca="1">IF(C4116="","",CONCATENATE(OFFSET(Zdroj!AI$16,A4116-1,0)," - ",OFFSET(Zdroj!BK$16,A4116-1,0)))</f>
        <v/>
      </c>
      <c r="E4116" s="34" t="str">
        <f ca="1">IF(C4116="","",OFFSET(Zdroj!BL$16,A4116-1,0))</f>
        <v/>
      </c>
      <c r="F4116" s="157" t="str">
        <f t="shared" ref="F4116" ca="1" si="960">IF(SUM(E4116:E4121)=0,"",SUM(E4116:E4121))</f>
        <v/>
      </c>
      <c r="G4116" s="158" t="str">
        <f t="shared" ref="G4116" ca="1" si="961">IF(SUM(E4116:E4132)=0,"",SUM(E4116:E4132))</f>
        <v/>
      </c>
    </row>
    <row r="4117" spans="1:7" x14ac:dyDescent="0.25">
      <c r="B4117" s="159"/>
      <c r="C4117" s="67" t="str">
        <f ca="1">IF(OFFSET(Zdroj!AJ$16,A4116-1,0)=0,"",CONCATENATE("A",$A$2+1," - ",Zdroj!$AJ$15))</f>
        <v/>
      </c>
      <c r="D4117" s="65" t="str">
        <f ca="1">IF(C4117="","",CONCATENATE(OFFSET(Zdroj!AJ$16,A4116-1,0)," - ",OFFSET(Zdroj!BM$16,A4116-1,0)))</f>
        <v/>
      </c>
      <c r="E4117" s="34" t="str">
        <f ca="1">IF(C4117="","",OFFSET(Zdroj!BN$16,A4116-1,0))</f>
        <v/>
      </c>
      <c r="F4117" s="157"/>
      <c r="G4117" s="158"/>
    </row>
    <row r="4118" spans="1:7" x14ac:dyDescent="0.25">
      <c r="B4118" s="159"/>
      <c r="C4118" s="67" t="str">
        <f ca="1">IF(OFFSET(Zdroj!AK$16,A4116-1,0)=0,"",CONCATENATE("A",$A$2+2," - ",Zdroj!$AK$15))</f>
        <v/>
      </c>
      <c r="D4118" s="65" t="str">
        <f ca="1">IF(C4118="","",CONCATENATE(OFFSET(Zdroj!AK$16,A4116-1,0)," - ",OFFSET(Zdroj!BO$16,A4116-1,0)))</f>
        <v/>
      </c>
      <c r="E4118" s="34" t="str">
        <f ca="1">IF(C4118="","",OFFSET(Zdroj!BP$16,A4116-1,0))</f>
        <v/>
      </c>
      <c r="F4118" s="157"/>
      <c r="G4118" s="158"/>
    </row>
    <row r="4119" spans="1:7" x14ac:dyDescent="0.25">
      <c r="B4119" s="159"/>
      <c r="C4119" s="67" t="str">
        <f ca="1">IF(OFFSET(Zdroj!AL$16,A4116-1,0)=0,"",CONCATENATE("A",$A$2+3," - ",Zdroj!$AL$15))</f>
        <v/>
      </c>
      <c r="D4119" s="65" t="str">
        <f ca="1">IF(C4119="","",CONCATENATE(OFFSET(Zdroj!AL$16,A4116-1,0)," - ",OFFSET(Zdroj!BQ$16,A4116-1,0)))</f>
        <v/>
      </c>
      <c r="E4119" s="34" t="str">
        <f ca="1">IF(C4119="","",OFFSET(Zdroj!BR$16,A4116-1,0))</f>
        <v/>
      </c>
      <c r="F4119" s="157"/>
      <c r="G4119" s="158"/>
    </row>
    <row r="4120" spans="1:7" x14ac:dyDescent="0.25">
      <c r="B4120" s="159"/>
      <c r="C4120" s="67" t="str">
        <f ca="1">IF(OFFSET(Zdroj!AM$16,A4116-1,0)=0,"",CONCATENATE("A",$A$2+4," - ",Zdroj!$AM$15))</f>
        <v/>
      </c>
      <c r="D4120" s="65" t="str">
        <f ca="1">IF(C4120="","",CONCATENATE(OFFSET(Zdroj!AM$16,A4116-1,0)," - ",OFFSET(Zdroj!BS$16,A4116-1,0)))</f>
        <v/>
      </c>
      <c r="E4120" s="34" t="str">
        <f ca="1">IF(C4120="","",OFFSET(Zdroj!BT$16,A4116-1,0))</f>
        <v/>
      </c>
      <c r="F4120" s="157"/>
      <c r="G4120" s="158"/>
    </row>
    <row r="4121" spans="1:7" x14ac:dyDescent="0.25">
      <c r="B4121" s="159"/>
      <c r="C4121" s="67" t="str">
        <f ca="1">IF(OFFSET(Zdroj!AN$16,A4116-1,0)=0,"",CONCATENATE("A",$A$2+5," - ",Zdroj!$AN$15))</f>
        <v/>
      </c>
      <c r="D4121" s="65" t="str">
        <f ca="1">IF(C4121="","",CONCATENATE(OFFSET(Zdroj!AN$16,A4116-1,0)," - ",OFFSET(Zdroj!BU$16,A4116-1,0)))</f>
        <v/>
      </c>
      <c r="E4121" s="34" t="str">
        <f ca="1">IF(C4121="","",OFFSET(Zdroj!BV$16,A4116-1,0))</f>
        <v/>
      </c>
      <c r="F4121" s="157"/>
      <c r="G4121" s="158"/>
    </row>
    <row r="4122" spans="1:7" x14ac:dyDescent="0.25">
      <c r="B4122" s="159"/>
      <c r="C4122" s="67" t="str">
        <f ca="1">IF(OFFSET(Zdroj!AO$16,A4116-1,0)=0,"",CONCATENATE("B",$A$2," - ",Zdroj!$AO$15))</f>
        <v/>
      </c>
      <c r="D4122" s="65" t="str">
        <f ca="1">IF(C4122="","",CONCATENATE(OFFSET(Zdroj!AO$16,A4116-1,0)))</f>
        <v/>
      </c>
      <c r="E4122" s="34" t="str">
        <f ca="1">IF(C4122="","",OFFSET(Zdroj!AP$16,A4116-1,0))</f>
        <v/>
      </c>
      <c r="F4122" s="157" t="str">
        <f t="shared" ref="F4122" ca="1" si="962">IF(SUM(E4122:E4130)=0,"",SUM(E4122:E4130))</f>
        <v/>
      </c>
      <c r="G4122" s="158"/>
    </row>
    <row r="4123" spans="1:7" x14ac:dyDescent="0.25">
      <c r="B4123" s="159"/>
      <c r="C4123" s="67" t="str">
        <f ca="1">IF(OFFSET(Zdroj!AQ$16,A4116-1,0)=0,"",CONCATENATE("B",$A$2+1," - ",Zdroj!$AQ$15))</f>
        <v/>
      </c>
      <c r="D4123" s="65" t="str">
        <f ca="1">IF(C4123="","",CONCATENATE(OFFSET(Zdroj!AQ$16,A4116-1,0)))</f>
        <v/>
      </c>
      <c r="E4123" s="34" t="str">
        <f ca="1">IF(C4123="","",OFFSET(Zdroj!AR$16,A4116-1,0))</f>
        <v/>
      </c>
      <c r="F4123" s="157"/>
      <c r="G4123" s="158"/>
    </row>
    <row r="4124" spans="1:7" x14ac:dyDescent="0.25">
      <c r="B4124" s="159"/>
      <c r="C4124" s="67" t="str">
        <f ca="1">IF(OFFSET(Zdroj!AS$16,A4116-1,0)=0,"",CONCATENATE("B",$A$2+2," - ",Zdroj!$AS$15))</f>
        <v/>
      </c>
      <c r="D4124" s="65" t="str">
        <f ca="1">IF(C4124="","",CONCATENATE(OFFSET(Zdroj!AS$16,A4116-1,0)))</f>
        <v/>
      </c>
      <c r="E4124" s="34" t="str">
        <f ca="1">IF(C4124="","",OFFSET(Zdroj!AT$16,A4116-1,0))</f>
        <v/>
      </c>
      <c r="F4124" s="157"/>
      <c r="G4124" s="158"/>
    </row>
    <row r="4125" spans="1:7" x14ac:dyDescent="0.25">
      <c r="B4125" s="159"/>
      <c r="C4125" s="67" t="str">
        <f ca="1">IF(OFFSET(Zdroj!AU$16,A4116-1,0)=0,"",CONCATENATE("B",$A$2+3," - ",Zdroj!$AU$15))</f>
        <v/>
      </c>
      <c r="D4125" s="65" t="str">
        <f ca="1">IF(C4125="","",CONCATENATE(OFFSET(Zdroj!AU$16,A4116-1,0)))</f>
        <v/>
      </c>
      <c r="E4125" s="34" t="str">
        <f ca="1">IF(C4125="","",OFFSET(Zdroj!AV$16,A4116-1,0))</f>
        <v/>
      </c>
      <c r="F4125" s="157"/>
      <c r="G4125" s="158"/>
    </row>
    <row r="4126" spans="1:7" x14ac:dyDescent="0.25">
      <c r="B4126" s="159"/>
      <c r="C4126" s="67" t="str">
        <f ca="1">IF(OFFSET(Zdroj!AW$16,A4116-1,0)=0,"",CONCATENATE("B",$A$2+4," - ",Zdroj!$AW$15))</f>
        <v/>
      </c>
      <c r="D4126" s="65" t="str">
        <f ca="1">IF(C4126="","",CONCATENATE(OFFSET(Zdroj!AW$16,A4116-1,0)))</f>
        <v/>
      </c>
      <c r="E4126" s="34" t="str">
        <f ca="1">IF(C4126="","",OFFSET(Zdroj!AX$16,A4116-1,0))</f>
        <v/>
      </c>
      <c r="F4126" s="157"/>
      <c r="G4126" s="158"/>
    </row>
    <row r="4127" spans="1:7" x14ac:dyDescent="0.25">
      <c r="B4127" s="159"/>
      <c r="C4127" s="67" t="str">
        <f ca="1">IF(OFFSET(Zdroj!AY$16,A4116-1,0)=0,"",CONCATENATE("B",$A$2+5," - ",Zdroj!$AY$15))</f>
        <v/>
      </c>
      <c r="D4127" s="65" t="str">
        <f ca="1">IF(C4127="","",CONCATENATE(OFFSET(Zdroj!AY$16,A4116-1,0)))</f>
        <v/>
      </c>
      <c r="E4127" s="34" t="str">
        <f ca="1">IF(C4127="","",OFFSET(Zdroj!AZ$16,A4116-1,0))</f>
        <v/>
      </c>
      <c r="F4127" s="157"/>
      <c r="G4127" s="158"/>
    </row>
    <row r="4128" spans="1:7" x14ac:dyDescent="0.25">
      <c r="B4128" s="159"/>
      <c r="C4128" s="67" t="str">
        <f ca="1">IF(OFFSET(Zdroj!BA$16,A4116-1,0)=0,"",CONCATENATE("B",$A$2+6," - ",Zdroj!$BA$15))</f>
        <v/>
      </c>
      <c r="D4128" s="65" t="str">
        <f ca="1">IF(C4128="","",CONCATENATE(OFFSET(Zdroj!BA$16,A4116-1,0)))</f>
        <v/>
      </c>
      <c r="E4128" s="34" t="str">
        <f ca="1">IF(C4128="","",OFFSET(Zdroj!BB$16,A4116-1,0))</f>
        <v/>
      </c>
      <c r="F4128" s="157"/>
      <c r="G4128" s="158"/>
    </row>
    <row r="4129" spans="1:7" x14ac:dyDescent="0.25">
      <c r="B4129" s="159"/>
      <c r="C4129" s="67" t="str">
        <f ca="1">IF(OFFSET(Zdroj!BC$16,A4116-1,0)=0,"",CONCATENATE("B",$A$2+7," - ",Zdroj!$BC$15))</f>
        <v/>
      </c>
      <c r="D4129" s="65" t="str">
        <f ca="1">IF(C4129="","",CONCATENATE(OFFSET(Zdroj!BC$16,A4116-1,0)))</f>
        <v/>
      </c>
      <c r="E4129" s="34" t="str">
        <f ca="1">IF(C4129="","",OFFSET(Zdroj!BD$16,A4116-1,0))</f>
        <v/>
      </c>
      <c r="F4129" s="157"/>
      <c r="G4129" s="158"/>
    </row>
    <row r="4130" spans="1:7" x14ac:dyDescent="0.25">
      <c r="B4130" s="159"/>
      <c r="C4130" s="67" t="str">
        <f ca="1">IF(OFFSET(Zdroj!BE$16,A4116-1,0)=0,"",CONCATENATE("B",$A$2+8," - ",Zdroj!$BE$15))</f>
        <v/>
      </c>
      <c r="D4130" s="65" t="str">
        <f ca="1">IF(C4130="","",CONCATENATE(OFFSET(Zdroj!BE$16,A4116-1,0)))</f>
        <v/>
      </c>
      <c r="E4130" s="34" t="str">
        <f ca="1">IF(C4130="","",OFFSET(Zdroj!BF$16,A4116-1,0))</f>
        <v/>
      </c>
      <c r="F4130" s="157"/>
      <c r="G4130" s="158"/>
    </row>
    <row r="4131" spans="1:7" x14ac:dyDescent="0.25">
      <c r="B4131" s="159"/>
      <c r="C4131" s="67" t="str">
        <f ca="1">IF(OFFSET(Zdroj!BG$16,A4116-1,0)=0,"",CONCATENATE("C",$A$2," - ",Zdroj!$BG$15))</f>
        <v/>
      </c>
      <c r="D4131" s="65" t="str">
        <f ca="1">IF(C4131="","",CONCATENATE(OFFSET(Zdroj!BG$16,A4116-1,0)))</f>
        <v/>
      </c>
      <c r="E4131" s="34" t="str">
        <f ca="1">IF(C4131="","",OFFSET(Zdroj!BH$16,A4116-1,0))</f>
        <v/>
      </c>
      <c r="F4131" s="157" t="str">
        <f t="shared" ref="F4131" ca="1" si="963">IF(SUM(E4131:E4132)=0,"",SUM(E4131:E4132))</f>
        <v/>
      </c>
      <c r="G4131" s="158"/>
    </row>
    <row r="4132" spans="1:7" x14ac:dyDescent="0.25">
      <c r="B4132" s="159"/>
      <c r="C4132" s="67" t="str">
        <f ca="1">IF(OFFSET(Zdroj!BI$16,A4116-1,0)=0,"",CONCATENATE("C",$A$2+1," - ",Zdroj!$BI$15))</f>
        <v/>
      </c>
      <c r="D4132" s="65" t="str">
        <f ca="1">IF(C4132="","",CONCATENATE(OFFSET(Zdroj!BI$16,A4116-1,0)))</f>
        <v/>
      </c>
      <c r="E4132" s="34" t="str">
        <f ca="1">IF(C4132="","",OFFSET(Zdroj!BJ$16,A4116-1,0))</f>
        <v/>
      </c>
      <c r="F4132" s="157"/>
      <c r="G4132" s="158"/>
    </row>
    <row r="4133" spans="1:7" x14ac:dyDescent="0.25">
      <c r="A4133">
        <f>SUM((ROW()+15)/17)</f>
        <v>244</v>
      </c>
      <c r="B4133" s="159" t="str">
        <f ca="1">IF(OFFSET(Zdroj!$B$16,A4133-1,0)&gt;0,CONCATENATE(A4133,"
","___ ","
",OFFSET(Zdroj!$B$16,A4133-1,0)),"")</f>
        <v/>
      </c>
      <c r="C4133" s="67" t="str">
        <f ca="1">IF(OFFSET(Zdroj!AI$16,A4133-1,0)=0,"",CONCATENATE("A",$A$2," - ",Zdroj!$AI$15))</f>
        <v/>
      </c>
      <c r="D4133" s="65" t="str">
        <f ca="1">IF(C4133="","",CONCATENATE(OFFSET(Zdroj!AI$16,A4133-1,0)," - ",OFFSET(Zdroj!BK$16,A4133-1,0)))</f>
        <v/>
      </c>
      <c r="E4133" s="34" t="str">
        <f ca="1">IF(C4133="","",OFFSET(Zdroj!BL$16,A4133-1,0))</f>
        <v/>
      </c>
      <c r="F4133" s="157" t="str">
        <f t="shared" ref="F4133" ca="1" si="964">IF(SUM(E4133:E4138)=0,"",SUM(E4133:E4138))</f>
        <v/>
      </c>
      <c r="G4133" s="158" t="str">
        <f t="shared" ref="G4133" ca="1" si="965">IF(SUM(E4133:E4149)=0,"",SUM(E4133:E4149))</f>
        <v/>
      </c>
    </row>
    <row r="4134" spans="1:7" x14ac:dyDescent="0.25">
      <c r="B4134" s="159"/>
      <c r="C4134" s="67" t="str">
        <f ca="1">IF(OFFSET(Zdroj!AJ$16,A4133-1,0)=0,"",CONCATENATE("A",$A$2+1," - ",Zdroj!$AJ$15))</f>
        <v/>
      </c>
      <c r="D4134" s="65" t="str">
        <f ca="1">IF(C4134="","",CONCATENATE(OFFSET(Zdroj!AJ$16,A4133-1,0)," - ",OFFSET(Zdroj!BM$16,A4133-1,0)))</f>
        <v/>
      </c>
      <c r="E4134" s="34" t="str">
        <f ca="1">IF(C4134="","",OFFSET(Zdroj!BN$16,A4133-1,0))</f>
        <v/>
      </c>
      <c r="F4134" s="157"/>
      <c r="G4134" s="158"/>
    </row>
    <row r="4135" spans="1:7" x14ac:dyDescent="0.25">
      <c r="B4135" s="159"/>
      <c r="C4135" s="67" t="str">
        <f ca="1">IF(OFFSET(Zdroj!AK$16,A4133-1,0)=0,"",CONCATENATE("A",$A$2+2," - ",Zdroj!$AK$15))</f>
        <v/>
      </c>
      <c r="D4135" s="65" t="str">
        <f ca="1">IF(C4135="","",CONCATENATE(OFFSET(Zdroj!AK$16,A4133-1,0)," - ",OFFSET(Zdroj!BO$16,A4133-1,0)))</f>
        <v/>
      </c>
      <c r="E4135" s="34" t="str">
        <f ca="1">IF(C4135="","",OFFSET(Zdroj!BP$16,A4133-1,0))</f>
        <v/>
      </c>
      <c r="F4135" s="157"/>
      <c r="G4135" s="158"/>
    </row>
    <row r="4136" spans="1:7" x14ac:dyDescent="0.25">
      <c r="B4136" s="159"/>
      <c r="C4136" s="67" t="str">
        <f ca="1">IF(OFFSET(Zdroj!AL$16,A4133-1,0)=0,"",CONCATENATE("A",$A$2+3," - ",Zdroj!$AL$15))</f>
        <v/>
      </c>
      <c r="D4136" s="65" t="str">
        <f ca="1">IF(C4136="","",CONCATENATE(OFFSET(Zdroj!AL$16,A4133-1,0)," - ",OFFSET(Zdroj!BQ$16,A4133-1,0)))</f>
        <v/>
      </c>
      <c r="E4136" s="34" t="str">
        <f ca="1">IF(C4136="","",OFFSET(Zdroj!BR$16,A4133-1,0))</f>
        <v/>
      </c>
      <c r="F4136" s="157"/>
      <c r="G4136" s="158"/>
    </row>
    <row r="4137" spans="1:7" x14ac:dyDescent="0.25">
      <c r="B4137" s="159"/>
      <c r="C4137" s="67" t="str">
        <f ca="1">IF(OFFSET(Zdroj!AM$16,A4133-1,0)=0,"",CONCATENATE("A",$A$2+4," - ",Zdroj!$AM$15))</f>
        <v/>
      </c>
      <c r="D4137" s="65" t="str">
        <f ca="1">IF(C4137="","",CONCATENATE(OFFSET(Zdroj!AM$16,A4133-1,0)," - ",OFFSET(Zdroj!BS$16,A4133-1,0)))</f>
        <v/>
      </c>
      <c r="E4137" s="34" t="str">
        <f ca="1">IF(C4137="","",OFFSET(Zdroj!BT$16,A4133-1,0))</f>
        <v/>
      </c>
      <c r="F4137" s="157"/>
      <c r="G4137" s="158"/>
    </row>
    <row r="4138" spans="1:7" x14ac:dyDescent="0.25">
      <c r="B4138" s="159"/>
      <c r="C4138" s="67" t="str">
        <f ca="1">IF(OFFSET(Zdroj!AN$16,A4133-1,0)=0,"",CONCATENATE("A",$A$2+5," - ",Zdroj!$AN$15))</f>
        <v/>
      </c>
      <c r="D4138" s="65" t="str">
        <f ca="1">IF(C4138="","",CONCATENATE(OFFSET(Zdroj!AN$16,A4133-1,0)," - ",OFFSET(Zdroj!BU$16,A4133-1,0)))</f>
        <v/>
      </c>
      <c r="E4138" s="34" t="str">
        <f ca="1">IF(C4138="","",OFFSET(Zdroj!BV$16,A4133-1,0))</f>
        <v/>
      </c>
      <c r="F4138" s="157"/>
      <c r="G4138" s="158"/>
    </row>
    <row r="4139" spans="1:7" x14ac:dyDescent="0.25">
      <c r="B4139" s="159"/>
      <c r="C4139" s="67" t="str">
        <f ca="1">IF(OFFSET(Zdroj!AO$16,A4133-1,0)=0,"",CONCATENATE("B",$A$2," - ",Zdroj!$AO$15))</f>
        <v/>
      </c>
      <c r="D4139" s="65" t="str">
        <f ca="1">IF(C4139="","",CONCATENATE(OFFSET(Zdroj!AO$16,A4133-1,0)))</f>
        <v/>
      </c>
      <c r="E4139" s="34" t="str">
        <f ca="1">IF(C4139="","",OFFSET(Zdroj!AP$16,A4133-1,0))</f>
        <v/>
      </c>
      <c r="F4139" s="157" t="str">
        <f t="shared" ref="F4139" ca="1" si="966">IF(SUM(E4139:E4147)=0,"",SUM(E4139:E4147))</f>
        <v/>
      </c>
      <c r="G4139" s="158"/>
    </row>
    <row r="4140" spans="1:7" x14ac:dyDescent="0.25">
      <c r="B4140" s="159"/>
      <c r="C4140" s="67" t="str">
        <f ca="1">IF(OFFSET(Zdroj!AQ$16,A4133-1,0)=0,"",CONCATENATE("B",$A$2+1," - ",Zdroj!$AQ$15))</f>
        <v/>
      </c>
      <c r="D4140" s="65" t="str">
        <f ca="1">IF(C4140="","",CONCATENATE(OFFSET(Zdroj!AQ$16,A4133-1,0)))</f>
        <v/>
      </c>
      <c r="E4140" s="34" t="str">
        <f ca="1">IF(C4140="","",OFFSET(Zdroj!AR$16,A4133-1,0))</f>
        <v/>
      </c>
      <c r="F4140" s="157"/>
      <c r="G4140" s="158"/>
    </row>
    <row r="4141" spans="1:7" x14ac:dyDescent="0.25">
      <c r="B4141" s="159"/>
      <c r="C4141" s="67" t="str">
        <f ca="1">IF(OFFSET(Zdroj!AS$16,A4133-1,0)=0,"",CONCATENATE("B",$A$2+2," - ",Zdroj!$AS$15))</f>
        <v/>
      </c>
      <c r="D4141" s="65" t="str">
        <f ca="1">IF(C4141="","",CONCATENATE(OFFSET(Zdroj!AS$16,A4133-1,0)))</f>
        <v/>
      </c>
      <c r="E4141" s="34" t="str">
        <f ca="1">IF(C4141="","",OFFSET(Zdroj!AT$16,A4133-1,0))</f>
        <v/>
      </c>
      <c r="F4141" s="157"/>
      <c r="G4141" s="158"/>
    </row>
    <row r="4142" spans="1:7" x14ac:dyDescent="0.25">
      <c r="B4142" s="159"/>
      <c r="C4142" s="67" t="str">
        <f ca="1">IF(OFFSET(Zdroj!AU$16,A4133-1,0)=0,"",CONCATENATE("B",$A$2+3," - ",Zdroj!$AU$15))</f>
        <v/>
      </c>
      <c r="D4142" s="65" t="str">
        <f ca="1">IF(C4142="","",CONCATENATE(OFFSET(Zdroj!AU$16,A4133-1,0)))</f>
        <v/>
      </c>
      <c r="E4142" s="34" t="str">
        <f ca="1">IF(C4142="","",OFFSET(Zdroj!AV$16,A4133-1,0))</f>
        <v/>
      </c>
      <c r="F4142" s="157"/>
      <c r="G4142" s="158"/>
    </row>
    <row r="4143" spans="1:7" x14ac:dyDescent="0.25">
      <c r="B4143" s="159"/>
      <c r="C4143" s="67" t="str">
        <f ca="1">IF(OFFSET(Zdroj!AW$16,A4133-1,0)=0,"",CONCATENATE("B",$A$2+4," - ",Zdroj!$AW$15))</f>
        <v/>
      </c>
      <c r="D4143" s="65" t="str">
        <f ca="1">IF(C4143="","",CONCATENATE(OFFSET(Zdroj!AW$16,A4133-1,0)))</f>
        <v/>
      </c>
      <c r="E4143" s="34" t="str">
        <f ca="1">IF(C4143="","",OFFSET(Zdroj!AX$16,A4133-1,0))</f>
        <v/>
      </c>
      <c r="F4143" s="157"/>
      <c r="G4143" s="158"/>
    </row>
    <row r="4144" spans="1:7" x14ac:dyDescent="0.25">
      <c r="B4144" s="159"/>
      <c r="C4144" s="67" t="str">
        <f ca="1">IF(OFFSET(Zdroj!AY$16,A4133-1,0)=0,"",CONCATENATE("B",$A$2+5," - ",Zdroj!$AY$15))</f>
        <v/>
      </c>
      <c r="D4144" s="65" t="str">
        <f ca="1">IF(C4144="","",CONCATENATE(OFFSET(Zdroj!AY$16,A4133-1,0)))</f>
        <v/>
      </c>
      <c r="E4144" s="34" t="str">
        <f ca="1">IF(C4144="","",OFFSET(Zdroj!AZ$16,A4133-1,0))</f>
        <v/>
      </c>
      <c r="F4144" s="157"/>
      <c r="G4144" s="158"/>
    </row>
    <row r="4145" spans="1:7" x14ac:dyDescent="0.25">
      <c r="B4145" s="159"/>
      <c r="C4145" s="67" t="str">
        <f ca="1">IF(OFFSET(Zdroj!BA$16,A4133-1,0)=0,"",CONCATENATE("B",$A$2+6," - ",Zdroj!$BA$15))</f>
        <v/>
      </c>
      <c r="D4145" s="65" t="str">
        <f ca="1">IF(C4145="","",CONCATENATE(OFFSET(Zdroj!BA$16,A4133-1,0)))</f>
        <v/>
      </c>
      <c r="E4145" s="34" t="str">
        <f ca="1">IF(C4145="","",OFFSET(Zdroj!BB$16,A4133-1,0))</f>
        <v/>
      </c>
      <c r="F4145" s="157"/>
      <c r="G4145" s="158"/>
    </row>
    <row r="4146" spans="1:7" x14ac:dyDescent="0.25">
      <c r="B4146" s="159"/>
      <c r="C4146" s="67" t="str">
        <f ca="1">IF(OFFSET(Zdroj!BC$16,A4133-1,0)=0,"",CONCATENATE("B",$A$2+7," - ",Zdroj!$BC$15))</f>
        <v/>
      </c>
      <c r="D4146" s="65" t="str">
        <f ca="1">IF(C4146="","",CONCATENATE(OFFSET(Zdroj!BC$16,A4133-1,0)))</f>
        <v/>
      </c>
      <c r="E4146" s="34" t="str">
        <f ca="1">IF(C4146="","",OFFSET(Zdroj!BD$16,A4133-1,0))</f>
        <v/>
      </c>
      <c r="F4146" s="157"/>
      <c r="G4146" s="158"/>
    </row>
    <row r="4147" spans="1:7" x14ac:dyDescent="0.25">
      <c r="B4147" s="159"/>
      <c r="C4147" s="67" t="str">
        <f ca="1">IF(OFFSET(Zdroj!BE$16,A4133-1,0)=0,"",CONCATENATE("B",$A$2+8," - ",Zdroj!$BE$15))</f>
        <v/>
      </c>
      <c r="D4147" s="65" t="str">
        <f ca="1">IF(C4147="","",CONCATENATE(OFFSET(Zdroj!BE$16,A4133-1,0)))</f>
        <v/>
      </c>
      <c r="E4147" s="34" t="str">
        <f ca="1">IF(C4147="","",OFFSET(Zdroj!BF$16,A4133-1,0))</f>
        <v/>
      </c>
      <c r="F4147" s="157"/>
      <c r="G4147" s="158"/>
    </row>
    <row r="4148" spans="1:7" x14ac:dyDescent="0.25">
      <c r="B4148" s="159"/>
      <c r="C4148" s="67" t="str">
        <f ca="1">IF(OFFSET(Zdroj!BG$16,A4133-1,0)=0,"",CONCATENATE("C",$A$2," - ",Zdroj!$BG$15))</f>
        <v/>
      </c>
      <c r="D4148" s="65" t="str">
        <f ca="1">IF(C4148="","",CONCATENATE(OFFSET(Zdroj!BG$16,A4133-1,0)))</f>
        <v/>
      </c>
      <c r="E4148" s="34" t="str">
        <f ca="1">IF(C4148="","",OFFSET(Zdroj!BH$16,A4133-1,0))</f>
        <v/>
      </c>
      <c r="F4148" s="157" t="str">
        <f t="shared" ref="F4148" ca="1" si="967">IF(SUM(E4148:E4149)=0,"",SUM(E4148:E4149))</f>
        <v/>
      </c>
      <c r="G4148" s="158"/>
    </row>
    <row r="4149" spans="1:7" x14ac:dyDescent="0.25">
      <c r="B4149" s="159"/>
      <c r="C4149" s="67" t="str">
        <f ca="1">IF(OFFSET(Zdroj!BI$16,A4133-1,0)=0,"",CONCATENATE("C",$A$2+1," - ",Zdroj!$BI$15))</f>
        <v/>
      </c>
      <c r="D4149" s="65" t="str">
        <f ca="1">IF(C4149="","",CONCATENATE(OFFSET(Zdroj!BI$16,A4133-1,0)))</f>
        <v/>
      </c>
      <c r="E4149" s="34" t="str">
        <f ca="1">IF(C4149="","",OFFSET(Zdroj!BJ$16,A4133-1,0))</f>
        <v/>
      </c>
      <c r="F4149" s="157"/>
      <c r="G4149" s="158"/>
    </row>
    <row r="4150" spans="1:7" x14ac:dyDescent="0.25">
      <c r="A4150">
        <f>SUM((ROW()+15)/17)</f>
        <v>245</v>
      </c>
      <c r="B4150" s="159" t="str">
        <f ca="1">IF(OFFSET(Zdroj!$B$16,A4150-1,0)&gt;0,CONCATENATE(A4150,"
","___ ","
",OFFSET(Zdroj!$B$16,A4150-1,0)),"")</f>
        <v/>
      </c>
      <c r="C4150" s="67" t="str">
        <f ca="1">IF(OFFSET(Zdroj!AI$16,A4150-1,0)=0,"",CONCATENATE("A",$A$2," - ",Zdroj!$AI$15))</f>
        <v/>
      </c>
      <c r="D4150" s="65" t="str">
        <f ca="1">IF(C4150="","",CONCATENATE(OFFSET(Zdroj!AI$16,A4150-1,0)," - ",OFFSET(Zdroj!BK$16,A4150-1,0)))</f>
        <v/>
      </c>
      <c r="E4150" s="34" t="str">
        <f ca="1">IF(C4150="","",OFFSET(Zdroj!BL$16,A4150-1,0))</f>
        <v/>
      </c>
      <c r="F4150" s="157" t="str">
        <f t="shared" ref="F4150" ca="1" si="968">IF(SUM(E4150:E4155)=0,"",SUM(E4150:E4155))</f>
        <v/>
      </c>
      <c r="G4150" s="158" t="str">
        <f t="shared" ref="G4150" ca="1" si="969">IF(SUM(E4150:E4166)=0,"",SUM(E4150:E4166))</f>
        <v/>
      </c>
    </row>
    <row r="4151" spans="1:7" x14ac:dyDescent="0.25">
      <c r="B4151" s="159"/>
      <c r="C4151" s="67" t="str">
        <f ca="1">IF(OFFSET(Zdroj!AJ$16,A4150-1,0)=0,"",CONCATENATE("A",$A$2+1," - ",Zdroj!$AJ$15))</f>
        <v/>
      </c>
      <c r="D4151" s="65" t="str">
        <f ca="1">IF(C4151="","",CONCATENATE(OFFSET(Zdroj!AJ$16,A4150-1,0)," - ",OFFSET(Zdroj!BM$16,A4150-1,0)))</f>
        <v/>
      </c>
      <c r="E4151" s="34" t="str">
        <f ca="1">IF(C4151="","",OFFSET(Zdroj!BN$16,A4150-1,0))</f>
        <v/>
      </c>
      <c r="F4151" s="157"/>
      <c r="G4151" s="158"/>
    </row>
    <row r="4152" spans="1:7" x14ac:dyDescent="0.25">
      <c r="B4152" s="159"/>
      <c r="C4152" s="67" t="str">
        <f ca="1">IF(OFFSET(Zdroj!AK$16,A4150-1,0)=0,"",CONCATENATE("A",$A$2+2," - ",Zdroj!$AK$15))</f>
        <v/>
      </c>
      <c r="D4152" s="65" t="str">
        <f ca="1">IF(C4152="","",CONCATENATE(OFFSET(Zdroj!AK$16,A4150-1,0)," - ",OFFSET(Zdroj!BO$16,A4150-1,0)))</f>
        <v/>
      </c>
      <c r="E4152" s="34" t="str">
        <f ca="1">IF(C4152="","",OFFSET(Zdroj!BP$16,A4150-1,0))</f>
        <v/>
      </c>
      <c r="F4152" s="157"/>
      <c r="G4152" s="158"/>
    </row>
    <row r="4153" spans="1:7" x14ac:dyDescent="0.25">
      <c r="B4153" s="159"/>
      <c r="C4153" s="67" t="str">
        <f ca="1">IF(OFFSET(Zdroj!AL$16,A4150-1,0)=0,"",CONCATENATE("A",$A$2+3," - ",Zdroj!$AL$15))</f>
        <v/>
      </c>
      <c r="D4153" s="65" t="str">
        <f ca="1">IF(C4153="","",CONCATENATE(OFFSET(Zdroj!AL$16,A4150-1,0)," - ",OFFSET(Zdroj!BQ$16,A4150-1,0)))</f>
        <v/>
      </c>
      <c r="E4153" s="34" t="str">
        <f ca="1">IF(C4153="","",OFFSET(Zdroj!BR$16,A4150-1,0))</f>
        <v/>
      </c>
      <c r="F4153" s="157"/>
      <c r="G4153" s="158"/>
    </row>
    <row r="4154" spans="1:7" x14ac:dyDescent="0.25">
      <c r="B4154" s="159"/>
      <c r="C4154" s="67" t="str">
        <f ca="1">IF(OFFSET(Zdroj!AM$16,A4150-1,0)=0,"",CONCATENATE("A",$A$2+4," - ",Zdroj!$AM$15))</f>
        <v/>
      </c>
      <c r="D4154" s="65" t="str">
        <f ca="1">IF(C4154="","",CONCATENATE(OFFSET(Zdroj!AM$16,A4150-1,0)," - ",OFFSET(Zdroj!BS$16,A4150-1,0)))</f>
        <v/>
      </c>
      <c r="E4154" s="34" t="str">
        <f ca="1">IF(C4154="","",OFFSET(Zdroj!BT$16,A4150-1,0))</f>
        <v/>
      </c>
      <c r="F4154" s="157"/>
      <c r="G4154" s="158"/>
    </row>
    <row r="4155" spans="1:7" x14ac:dyDescent="0.25">
      <c r="B4155" s="159"/>
      <c r="C4155" s="67" t="str">
        <f ca="1">IF(OFFSET(Zdroj!AN$16,A4150-1,0)=0,"",CONCATENATE("A",$A$2+5," - ",Zdroj!$AN$15))</f>
        <v/>
      </c>
      <c r="D4155" s="65" t="str">
        <f ca="1">IF(C4155="","",CONCATENATE(OFFSET(Zdroj!AN$16,A4150-1,0)," - ",OFFSET(Zdroj!BU$16,A4150-1,0)))</f>
        <v/>
      </c>
      <c r="E4155" s="34" t="str">
        <f ca="1">IF(C4155="","",OFFSET(Zdroj!BV$16,A4150-1,0))</f>
        <v/>
      </c>
      <c r="F4155" s="157"/>
      <c r="G4155" s="158"/>
    </row>
    <row r="4156" spans="1:7" x14ac:dyDescent="0.25">
      <c r="B4156" s="159"/>
      <c r="C4156" s="67" t="str">
        <f ca="1">IF(OFFSET(Zdroj!AO$16,A4150-1,0)=0,"",CONCATENATE("B",$A$2," - ",Zdroj!$AO$15))</f>
        <v/>
      </c>
      <c r="D4156" s="65" t="str">
        <f ca="1">IF(C4156="","",CONCATENATE(OFFSET(Zdroj!AO$16,A4150-1,0)))</f>
        <v/>
      </c>
      <c r="E4156" s="34" t="str">
        <f ca="1">IF(C4156="","",OFFSET(Zdroj!AP$16,A4150-1,0))</f>
        <v/>
      </c>
      <c r="F4156" s="157" t="str">
        <f t="shared" ref="F4156" ca="1" si="970">IF(SUM(E4156:E4164)=0,"",SUM(E4156:E4164))</f>
        <v/>
      </c>
      <c r="G4156" s="158"/>
    </row>
    <row r="4157" spans="1:7" x14ac:dyDescent="0.25">
      <c r="B4157" s="159"/>
      <c r="C4157" s="67" t="str">
        <f ca="1">IF(OFFSET(Zdroj!AQ$16,A4150-1,0)=0,"",CONCATENATE("B",$A$2+1," - ",Zdroj!$AQ$15))</f>
        <v/>
      </c>
      <c r="D4157" s="65" t="str">
        <f ca="1">IF(C4157="","",CONCATENATE(OFFSET(Zdroj!AQ$16,A4150-1,0)))</f>
        <v/>
      </c>
      <c r="E4157" s="34" t="str">
        <f ca="1">IF(C4157="","",OFFSET(Zdroj!AR$16,A4150-1,0))</f>
        <v/>
      </c>
      <c r="F4157" s="157"/>
      <c r="G4157" s="158"/>
    </row>
    <row r="4158" spans="1:7" x14ac:dyDescent="0.25">
      <c r="B4158" s="159"/>
      <c r="C4158" s="67" t="str">
        <f ca="1">IF(OFFSET(Zdroj!AS$16,A4150-1,0)=0,"",CONCATENATE("B",$A$2+2," - ",Zdroj!$AS$15))</f>
        <v/>
      </c>
      <c r="D4158" s="65" t="str">
        <f ca="1">IF(C4158="","",CONCATENATE(OFFSET(Zdroj!AS$16,A4150-1,0)))</f>
        <v/>
      </c>
      <c r="E4158" s="34" t="str">
        <f ca="1">IF(C4158="","",OFFSET(Zdroj!AT$16,A4150-1,0))</f>
        <v/>
      </c>
      <c r="F4158" s="157"/>
      <c r="G4158" s="158"/>
    </row>
    <row r="4159" spans="1:7" x14ac:dyDescent="0.25">
      <c r="B4159" s="159"/>
      <c r="C4159" s="67" t="str">
        <f ca="1">IF(OFFSET(Zdroj!AU$16,A4150-1,0)=0,"",CONCATENATE("B",$A$2+3," - ",Zdroj!$AU$15))</f>
        <v/>
      </c>
      <c r="D4159" s="65" t="str">
        <f ca="1">IF(C4159="","",CONCATENATE(OFFSET(Zdroj!AU$16,A4150-1,0)))</f>
        <v/>
      </c>
      <c r="E4159" s="34" t="str">
        <f ca="1">IF(C4159="","",OFFSET(Zdroj!AV$16,A4150-1,0))</f>
        <v/>
      </c>
      <c r="F4159" s="157"/>
      <c r="G4159" s="158"/>
    </row>
    <row r="4160" spans="1:7" x14ac:dyDescent="0.25">
      <c r="B4160" s="159"/>
      <c r="C4160" s="67" t="str">
        <f ca="1">IF(OFFSET(Zdroj!AW$16,A4150-1,0)=0,"",CONCATENATE("B",$A$2+4," - ",Zdroj!$AW$15))</f>
        <v/>
      </c>
      <c r="D4160" s="65" t="str">
        <f ca="1">IF(C4160="","",CONCATENATE(OFFSET(Zdroj!AW$16,A4150-1,0)))</f>
        <v/>
      </c>
      <c r="E4160" s="34" t="str">
        <f ca="1">IF(C4160="","",OFFSET(Zdroj!AX$16,A4150-1,0))</f>
        <v/>
      </c>
      <c r="F4160" s="157"/>
      <c r="G4160" s="158"/>
    </row>
    <row r="4161" spans="1:7" x14ac:dyDescent="0.25">
      <c r="B4161" s="159"/>
      <c r="C4161" s="67" t="str">
        <f ca="1">IF(OFFSET(Zdroj!AY$16,A4150-1,0)=0,"",CONCATENATE("B",$A$2+5," - ",Zdroj!$AY$15))</f>
        <v/>
      </c>
      <c r="D4161" s="65" t="str">
        <f ca="1">IF(C4161="","",CONCATENATE(OFFSET(Zdroj!AY$16,A4150-1,0)))</f>
        <v/>
      </c>
      <c r="E4161" s="34" t="str">
        <f ca="1">IF(C4161="","",OFFSET(Zdroj!AZ$16,A4150-1,0))</f>
        <v/>
      </c>
      <c r="F4161" s="157"/>
      <c r="G4161" s="158"/>
    </row>
    <row r="4162" spans="1:7" x14ac:dyDescent="0.25">
      <c r="B4162" s="159"/>
      <c r="C4162" s="67" t="str">
        <f ca="1">IF(OFFSET(Zdroj!BA$16,A4150-1,0)=0,"",CONCATENATE("B",$A$2+6," - ",Zdroj!$BA$15))</f>
        <v/>
      </c>
      <c r="D4162" s="65" t="str">
        <f ca="1">IF(C4162="","",CONCATENATE(OFFSET(Zdroj!BA$16,A4150-1,0)))</f>
        <v/>
      </c>
      <c r="E4162" s="34" t="str">
        <f ca="1">IF(C4162="","",OFFSET(Zdroj!BB$16,A4150-1,0))</f>
        <v/>
      </c>
      <c r="F4162" s="157"/>
      <c r="G4162" s="158"/>
    </row>
    <row r="4163" spans="1:7" x14ac:dyDescent="0.25">
      <c r="B4163" s="159"/>
      <c r="C4163" s="67" t="str">
        <f ca="1">IF(OFFSET(Zdroj!BC$16,A4150-1,0)=0,"",CONCATENATE("B",$A$2+7," - ",Zdroj!$BC$15))</f>
        <v/>
      </c>
      <c r="D4163" s="65" t="str">
        <f ca="1">IF(C4163="","",CONCATENATE(OFFSET(Zdroj!BC$16,A4150-1,0)))</f>
        <v/>
      </c>
      <c r="E4163" s="34" t="str">
        <f ca="1">IF(C4163="","",OFFSET(Zdroj!BD$16,A4150-1,0))</f>
        <v/>
      </c>
      <c r="F4163" s="157"/>
      <c r="G4163" s="158"/>
    </row>
    <row r="4164" spans="1:7" x14ac:dyDescent="0.25">
      <c r="B4164" s="159"/>
      <c r="C4164" s="67" t="str">
        <f ca="1">IF(OFFSET(Zdroj!BE$16,A4150-1,0)=0,"",CONCATENATE("B",$A$2+8," - ",Zdroj!$BE$15))</f>
        <v/>
      </c>
      <c r="D4164" s="65" t="str">
        <f ca="1">IF(C4164="","",CONCATENATE(OFFSET(Zdroj!BE$16,A4150-1,0)))</f>
        <v/>
      </c>
      <c r="E4164" s="34" t="str">
        <f ca="1">IF(C4164="","",OFFSET(Zdroj!BF$16,A4150-1,0))</f>
        <v/>
      </c>
      <c r="F4164" s="157"/>
      <c r="G4164" s="158"/>
    </row>
    <row r="4165" spans="1:7" x14ac:dyDescent="0.25">
      <c r="B4165" s="159"/>
      <c r="C4165" s="67" t="str">
        <f ca="1">IF(OFFSET(Zdroj!BG$16,A4150-1,0)=0,"",CONCATENATE("C",$A$2," - ",Zdroj!$BG$15))</f>
        <v/>
      </c>
      <c r="D4165" s="65" t="str">
        <f ca="1">IF(C4165="","",CONCATENATE(OFFSET(Zdroj!BG$16,A4150-1,0)))</f>
        <v/>
      </c>
      <c r="E4165" s="34" t="str">
        <f ca="1">IF(C4165="","",OFFSET(Zdroj!BH$16,A4150-1,0))</f>
        <v/>
      </c>
      <c r="F4165" s="157" t="str">
        <f t="shared" ref="F4165" ca="1" si="971">IF(SUM(E4165:E4166)=0,"",SUM(E4165:E4166))</f>
        <v/>
      </c>
      <c r="G4165" s="158"/>
    </row>
    <row r="4166" spans="1:7" x14ac:dyDescent="0.25">
      <c r="B4166" s="159"/>
      <c r="C4166" s="67" t="str">
        <f ca="1">IF(OFFSET(Zdroj!BI$16,A4150-1,0)=0,"",CONCATENATE("C",$A$2+1," - ",Zdroj!$BI$15))</f>
        <v/>
      </c>
      <c r="D4166" s="65" t="str">
        <f ca="1">IF(C4166="","",CONCATENATE(OFFSET(Zdroj!BI$16,A4150-1,0)))</f>
        <v/>
      </c>
      <c r="E4166" s="34" t="str">
        <f ca="1">IF(C4166="","",OFFSET(Zdroj!BJ$16,A4150-1,0))</f>
        <v/>
      </c>
      <c r="F4166" s="157"/>
      <c r="G4166" s="158"/>
    </row>
    <row r="4167" spans="1:7" x14ac:dyDescent="0.25">
      <c r="A4167">
        <f>SUM((ROW()+15)/17)</f>
        <v>246</v>
      </c>
      <c r="B4167" s="159" t="str">
        <f ca="1">IF(OFFSET(Zdroj!$B$16,A4167-1,0)&gt;0,CONCATENATE(A4167,"
","___ ","
",OFFSET(Zdroj!$B$16,A4167-1,0)),"")</f>
        <v/>
      </c>
      <c r="C4167" s="67" t="str">
        <f ca="1">IF(OFFSET(Zdroj!AI$16,A4167-1,0)=0,"",CONCATENATE("A",$A$2," - ",Zdroj!$AI$15))</f>
        <v/>
      </c>
      <c r="D4167" s="65" t="str">
        <f ca="1">IF(C4167="","",CONCATENATE(OFFSET(Zdroj!AI$16,A4167-1,0)," - ",OFFSET(Zdroj!BK$16,A4167-1,0)))</f>
        <v/>
      </c>
      <c r="E4167" s="34" t="str">
        <f ca="1">IF(C4167="","",OFFSET(Zdroj!BL$16,A4167-1,0))</f>
        <v/>
      </c>
      <c r="F4167" s="157" t="str">
        <f t="shared" ref="F4167" ca="1" si="972">IF(SUM(E4167:E4172)=0,"",SUM(E4167:E4172))</f>
        <v/>
      </c>
      <c r="G4167" s="158" t="str">
        <f t="shared" ref="G4167" ca="1" si="973">IF(SUM(E4167:E4183)=0,"",SUM(E4167:E4183))</f>
        <v/>
      </c>
    </row>
    <row r="4168" spans="1:7" x14ac:dyDescent="0.25">
      <c r="B4168" s="159"/>
      <c r="C4168" s="67" t="str">
        <f ca="1">IF(OFFSET(Zdroj!AJ$16,A4167-1,0)=0,"",CONCATENATE("A",$A$2+1," - ",Zdroj!$AJ$15))</f>
        <v/>
      </c>
      <c r="D4168" s="65" t="str">
        <f ca="1">IF(C4168="","",CONCATENATE(OFFSET(Zdroj!AJ$16,A4167-1,0)," - ",OFFSET(Zdroj!BM$16,A4167-1,0)))</f>
        <v/>
      </c>
      <c r="E4168" s="34" t="str">
        <f ca="1">IF(C4168="","",OFFSET(Zdroj!BN$16,A4167-1,0))</f>
        <v/>
      </c>
      <c r="F4168" s="157"/>
      <c r="G4168" s="158"/>
    </row>
    <row r="4169" spans="1:7" x14ac:dyDescent="0.25">
      <c r="B4169" s="159"/>
      <c r="C4169" s="67" t="str">
        <f ca="1">IF(OFFSET(Zdroj!AK$16,A4167-1,0)=0,"",CONCATENATE("A",$A$2+2," - ",Zdroj!$AK$15))</f>
        <v/>
      </c>
      <c r="D4169" s="65" t="str">
        <f ca="1">IF(C4169="","",CONCATENATE(OFFSET(Zdroj!AK$16,A4167-1,0)," - ",OFFSET(Zdroj!BO$16,A4167-1,0)))</f>
        <v/>
      </c>
      <c r="E4169" s="34" t="str">
        <f ca="1">IF(C4169="","",OFFSET(Zdroj!BP$16,A4167-1,0))</f>
        <v/>
      </c>
      <c r="F4169" s="157"/>
      <c r="G4169" s="158"/>
    </row>
    <row r="4170" spans="1:7" x14ac:dyDescent="0.25">
      <c r="B4170" s="159"/>
      <c r="C4170" s="67" t="str">
        <f ca="1">IF(OFFSET(Zdroj!AL$16,A4167-1,0)=0,"",CONCATENATE("A",$A$2+3," - ",Zdroj!$AL$15))</f>
        <v/>
      </c>
      <c r="D4170" s="65" t="str">
        <f ca="1">IF(C4170="","",CONCATENATE(OFFSET(Zdroj!AL$16,A4167-1,0)," - ",OFFSET(Zdroj!BQ$16,A4167-1,0)))</f>
        <v/>
      </c>
      <c r="E4170" s="34" t="str">
        <f ca="1">IF(C4170="","",OFFSET(Zdroj!BR$16,A4167-1,0))</f>
        <v/>
      </c>
      <c r="F4170" s="157"/>
      <c r="G4170" s="158"/>
    </row>
    <row r="4171" spans="1:7" x14ac:dyDescent="0.25">
      <c r="B4171" s="159"/>
      <c r="C4171" s="67" t="str">
        <f ca="1">IF(OFFSET(Zdroj!AM$16,A4167-1,0)=0,"",CONCATENATE("A",$A$2+4," - ",Zdroj!$AM$15))</f>
        <v/>
      </c>
      <c r="D4171" s="65" t="str">
        <f ca="1">IF(C4171="","",CONCATENATE(OFFSET(Zdroj!AM$16,A4167-1,0)," - ",OFFSET(Zdroj!BS$16,A4167-1,0)))</f>
        <v/>
      </c>
      <c r="E4171" s="34" t="str">
        <f ca="1">IF(C4171="","",OFFSET(Zdroj!BT$16,A4167-1,0))</f>
        <v/>
      </c>
      <c r="F4171" s="157"/>
      <c r="G4171" s="158"/>
    </row>
    <row r="4172" spans="1:7" x14ac:dyDescent="0.25">
      <c r="B4172" s="159"/>
      <c r="C4172" s="67" t="str">
        <f ca="1">IF(OFFSET(Zdroj!AN$16,A4167-1,0)=0,"",CONCATENATE("A",$A$2+5," - ",Zdroj!$AN$15))</f>
        <v/>
      </c>
      <c r="D4172" s="65" t="str">
        <f ca="1">IF(C4172="","",CONCATENATE(OFFSET(Zdroj!AN$16,A4167-1,0)," - ",OFFSET(Zdroj!BU$16,A4167-1,0)))</f>
        <v/>
      </c>
      <c r="E4172" s="34" t="str">
        <f ca="1">IF(C4172="","",OFFSET(Zdroj!BV$16,A4167-1,0))</f>
        <v/>
      </c>
      <c r="F4172" s="157"/>
      <c r="G4172" s="158"/>
    </row>
    <row r="4173" spans="1:7" x14ac:dyDescent="0.25">
      <c r="B4173" s="159"/>
      <c r="C4173" s="67" t="str">
        <f ca="1">IF(OFFSET(Zdroj!AO$16,A4167-1,0)=0,"",CONCATENATE("B",$A$2," - ",Zdroj!$AO$15))</f>
        <v/>
      </c>
      <c r="D4173" s="65" t="str">
        <f ca="1">IF(C4173="","",CONCATENATE(OFFSET(Zdroj!AO$16,A4167-1,0)))</f>
        <v/>
      </c>
      <c r="E4173" s="34" t="str">
        <f ca="1">IF(C4173="","",OFFSET(Zdroj!AP$16,A4167-1,0))</f>
        <v/>
      </c>
      <c r="F4173" s="157" t="str">
        <f t="shared" ref="F4173" ca="1" si="974">IF(SUM(E4173:E4181)=0,"",SUM(E4173:E4181))</f>
        <v/>
      </c>
      <c r="G4173" s="158"/>
    </row>
    <row r="4174" spans="1:7" x14ac:dyDescent="0.25">
      <c r="B4174" s="159"/>
      <c r="C4174" s="67" t="str">
        <f ca="1">IF(OFFSET(Zdroj!AQ$16,A4167-1,0)=0,"",CONCATENATE("B",$A$2+1," - ",Zdroj!$AQ$15))</f>
        <v/>
      </c>
      <c r="D4174" s="65" t="str">
        <f ca="1">IF(C4174="","",CONCATENATE(OFFSET(Zdroj!AQ$16,A4167-1,0)))</f>
        <v/>
      </c>
      <c r="E4174" s="34" t="str">
        <f ca="1">IF(C4174="","",OFFSET(Zdroj!AR$16,A4167-1,0))</f>
        <v/>
      </c>
      <c r="F4174" s="157"/>
      <c r="G4174" s="158"/>
    </row>
    <row r="4175" spans="1:7" x14ac:dyDescent="0.25">
      <c r="B4175" s="159"/>
      <c r="C4175" s="67" t="str">
        <f ca="1">IF(OFFSET(Zdroj!AS$16,A4167-1,0)=0,"",CONCATENATE("B",$A$2+2," - ",Zdroj!$AS$15))</f>
        <v/>
      </c>
      <c r="D4175" s="65" t="str">
        <f ca="1">IF(C4175="","",CONCATENATE(OFFSET(Zdroj!AS$16,A4167-1,0)))</f>
        <v/>
      </c>
      <c r="E4175" s="34" t="str">
        <f ca="1">IF(C4175="","",OFFSET(Zdroj!AT$16,A4167-1,0))</f>
        <v/>
      </c>
      <c r="F4175" s="157"/>
      <c r="G4175" s="158"/>
    </row>
    <row r="4176" spans="1:7" x14ac:dyDescent="0.25">
      <c r="B4176" s="159"/>
      <c r="C4176" s="67" t="str">
        <f ca="1">IF(OFFSET(Zdroj!AU$16,A4167-1,0)=0,"",CONCATENATE("B",$A$2+3," - ",Zdroj!$AU$15))</f>
        <v/>
      </c>
      <c r="D4176" s="65" t="str">
        <f ca="1">IF(C4176="","",CONCATENATE(OFFSET(Zdroj!AU$16,A4167-1,0)))</f>
        <v/>
      </c>
      <c r="E4176" s="34" t="str">
        <f ca="1">IF(C4176="","",OFFSET(Zdroj!AV$16,A4167-1,0))</f>
        <v/>
      </c>
      <c r="F4176" s="157"/>
      <c r="G4176" s="158"/>
    </row>
    <row r="4177" spans="1:7" x14ac:dyDescent="0.25">
      <c r="B4177" s="159"/>
      <c r="C4177" s="67" t="str">
        <f ca="1">IF(OFFSET(Zdroj!AW$16,A4167-1,0)=0,"",CONCATENATE("B",$A$2+4," - ",Zdroj!$AW$15))</f>
        <v/>
      </c>
      <c r="D4177" s="65" t="str">
        <f ca="1">IF(C4177="","",CONCATENATE(OFFSET(Zdroj!AW$16,A4167-1,0)))</f>
        <v/>
      </c>
      <c r="E4177" s="34" t="str">
        <f ca="1">IF(C4177="","",OFFSET(Zdroj!AX$16,A4167-1,0))</f>
        <v/>
      </c>
      <c r="F4177" s="157"/>
      <c r="G4177" s="158"/>
    </row>
    <row r="4178" spans="1:7" x14ac:dyDescent="0.25">
      <c r="B4178" s="159"/>
      <c r="C4178" s="67" t="str">
        <f ca="1">IF(OFFSET(Zdroj!AY$16,A4167-1,0)=0,"",CONCATENATE("B",$A$2+5," - ",Zdroj!$AY$15))</f>
        <v/>
      </c>
      <c r="D4178" s="65" t="str">
        <f ca="1">IF(C4178="","",CONCATENATE(OFFSET(Zdroj!AY$16,A4167-1,0)))</f>
        <v/>
      </c>
      <c r="E4178" s="34" t="str">
        <f ca="1">IF(C4178="","",OFFSET(Zdroj!AZ$16,A4167-1,0))</f>
        <v/>
      </c>
      <c r="F4178" s="157"/>
      <c r="G4178" s="158"/>
    </row>
    <row r="4179" spans="1:7" x14ac:dyDescent="0.25">
      <c r="B4179" s="159"/>
      <c r="C4179" s="67" t="str">
        <f ca="1">IF(OFFSET(Zdroj!BA$16,A4167-1,0)=0,"",CONCATENATE("B",$A$2+6," - ",Zdroj!$BA$15))</f>
        <v/>
      </c>
      <c r="D4179" s="65" t="str">
        <f ca="1">IF(C4179="","",CONCATENATE(OFFSET(Zdroj!BA$16,A4167-1,0)))</f>
        <v/>
      </c>
      <c r="E4179" s="34" t="str">
        <f ca="1">IF(C4179="","",OFFSET(Zdroj!BB$16,A4167-1,0))</f>
        <v/>
      </c>
      <c r="F4179" s="157"/>
      <c r="G4179" s="158"/>
    </row>
    <row r="4180" spans="1:7" x14ac:dyDescent="0.25">
      <c r="B4180" s="159"/>
      <c r="C4180" s="67" t="str">
        <f ca="1">IF(OFFSET(Zdroj!BC$16,A4167-1,0)=0,"",CONCATENATE("B",$A$2+7," - ",Zdroj!$BC$15))</f>
        <v/>
      </c>
      <c r="D4180" s="65" t="str">
        <f ca="1">IF(C4180="","",CONCATENATE(OFFSET(Zdroj!BC$16,A4167-1,0)))</f>
        <v/>
      </c>
      <c r="E4180" s="34" t="str">
        <f ca="1">IF(C4180="","",OFFSET(Zdroj!BD$16,A4167-1,0))</f>
        <v/>
      </c>
      <c r="F4180" s="157"/>
      <c r="G4180" s="158"/>
    </row>
    <row r="4181" spans="1:7" x14ac:dyDescent="0.25">
      <c r="B4181" s="159"/>
      <c r="C4181" s="67" t="str">
        <f ca="1">IF(OFFSET(Zdroj!BE$16,A4167-1,0)=0,"",CONCATENATE("B",$A$2+8," - ",Zdroj!$BE$15))</f>
        <v/>
      </c>
      <c r="D4181" s="65" t="str">
        <f ca="1">IF(C4181="","",CONCATENATE(OFFSET(Zdroj!BE$16,A4167-1,0)))</f>
        <v/>
      </c>
      <c r="E4181" s="34" t="str">
        <f ca="1">IF(C4181="","",OFFSET(Zdroj!BF$16,A4167-1,0))</f>
        <v/>
      </c>
      <c r="F4181" s="157"/>
      <c r="G4181" s="158"/>
    </row>
    <row r="4182" spans="1:7" x14ac:dyDescent="0.25">
      <c r="B4182" s="159"/>
      <c r="C4182" s="67" t="str">
        <f ca="1">IF(OFFSET(Zdroj!BG$16,A4167-1,0)=0,"",CONCATENATE("C",$A$2," - ",Zdroj!$BG$15))</f>
        <v/>
      </c>
      <c r="D4182" s="65" t="str">
        <f ca="1">IF(C4182="","",CONCATENATE(OFFSET(Zdroj!BG$16,A4167-1,0)))</f>
        <v/>
      </c>
      <c r="E4182" s="34" t="str">
        <f ca="1">IF(C4182="","",OFFSET(Zdroj!BH$16,A4167-1,0))</f>
        <v/>
      </c>
      <c r="F4182" s="157" t="str">
        <f t="shared" ref="F4182" ca="1" si="975">IF(SUM(E4182:E4183)=0,"",SUM(E4182:E4183))</f>
        <v/>
      </c>
      <c r="G4182" s="158"/>
    </row>
    <row r="4183" spans="1:7" x14ac:dyDescent="0.25">
      <c r="B4183" s="159"/>
      <c r="C4183" s="67" t="str">
        <f ca="1">IF(OFFSET(Zdroj!BI$16,A4167-1,0)=0,"",CONCATENATE("C",$A$2+1," - ",Zdroj!$BI$15))</f>
        <v/>
      </c>
      <c r="D4183" s="65" t="str">
        <f ca="1">IF(C4183="","",CONCATENATE(OFFSET(Zdroj!BI$16,A4167-1,0)))</f>
        <v/>
      </c>
      <c r="E4183" s="34" t="str">
        <f ca="1">IF(C4183="","",OFFSET(Zdroj!BJ$16,A4167-1,0))</f>
        <v/>
      </c>
      <c r="F4183" s="157"/>
      <c r="G4183" s="158"/>
    </row>
    <row r="4184" spans="1:7" x14ac:dyDescent="0.25">
      <c r="A4184">
        <f>SUM((ROW()+15)/17)</f>
        <v>247</v>
      </c>
      <c r="B4184" s="159" t="str">
        <f ca="1">IF(OFFSET(Zdroj!$B$16,A4184-1,0)&gt;0,CONCATENATE(A4184,"
","___ ","
",OFFSET(Zdroj!$B$16,A4184-1,0)),"")</f>
        <v/>
      </c>
      <c r="C4184" s="67" t="str">
        <f ca="1">IF(OFFSET(Zdroj!AI$16,A4184-1,0)=0,"",CONCATENATE("A",$A$2," - ",Zdroj!$AI$15))</f>
        <v/>
      </c>
      <c r="D4184" s="65" t="str">
        <f ca="1">IF(C4184="","",CONCATENATE(OFFSET(Zdroj!AI$16,A4184-1,0)," - ",OFFSET(Zdroj!BK$16,A4184-1,0)))</f>
        <v/>
      </c>
      <c r="E4184" s="34" t="str">
        <f ca="1">IF(C4184="","",OFFSET(Zdroj!BL$16,A4184-1,0))</f>
        <v/>
      </c>
      <c r="F4184" s="157" t="str">
        <f t="shared" ref="F4184" ca="1" si="976">IF(SUM(E4184:E4189)=0,"",SUM(E4184:E4189))</f>
        <v/>
      </c>
      <c r="G4184" s="158" t="str">
        <f t="shared" ref="G4184" ca="1" si="977">IF(SUM(E4184:E4200)=0,"",SUM(E4184:E4200))</f>
        <v/>
      </c>
    </row>
    <row r="4185" spans="1:7" x14ac:dyDescent="0.25">
      <c r="B4185" s="159"/>
      <c r="C4185" s="67" t="str">
        <f ca="1">IF(OFFSET(Zdroj!AJ$16,A4184-1,0)=0,"",CONCATENATE("A",$A$2+1," - ",Zdroj!$AJ$15))</f>
        <v/>
      </c>
      <c r="D4185" s="65" t="str">
        <f ca="1">IF(C4185="","",CONCATENATE(OFFSET(Zdroj!AJ$16,A4184-1,0)," - ",OFFSET(Zdroj!BM$16,A4184-1,0)))</f>
        <v/>
      </c>
      <c r="E4185" s="34" t="str">
        <f ca="1">IF(C4185="","",OFFSET(Zdroj!BN$16,A4184-1,0))</f>
        <v/>
      </c>
      <c r="F4185" s="157"/>
      <c r="G4185" s="158"/>
    </row>
    <row r="4186" spans="1:7" x14ac:dyDescent="0.25">
      <c r="B4186" s="159"/>
      <c r="C4186" s="67" t="str">
        <f ca="1">IF(OFFSET(Zdroj!AK$16,A4184-1,0)=0,"",CONCATENATE("A",$A$2+2," - ",Zdroj!$AK$15))</f>
        <v/>
      </c>
      <c r="D4186" s="65" t="str">
        <f ca="1">IF(C4186="","",CONCATENATE(OFFSET(Zdroj!AK$16,A4184-1,0)," - ",OFFSET(Zdroj!BO$16,A4184-1,0)))</f>
        <v/>
      </c>
      <c r="E4186" s="34" t="str">
        <f ca="1">IF(C4186="","",OFFSET(Zdroj!BP$16,A4184-1,0))</f>
        <v/>
      </c>
      <c r="F4186" s="157"/>
      <c r="G4186" s="158"/>
    </row>
    <row r="4187" spans="1:7" x14ac:dyDescent="0.25">
      <c r="B4187" s="159"/>
      <c r="C4187" s="67" t="str">
        <f ca="1">IF(OFFSET(Zdroj!AL$16,A4184-1,0)=0,"",CONCATENATE("A",$A$2+3," - ",Zdroj!$AL$15))</f>
        <v/>
      </c>
      <c r="D4187" s="65" t="str">
        <f ca="1">IF(C4187="","",CONCATENATE(OFFSET(Zdroj!AL$16,A4184-1,0)," - ",OFFSET(Zdroj!BQ$16,A4184-1,0)))</f>
        <v/>
      </c>
      <c r="E4187" s="34" t="str">
        <f ca="1">IF(C4187="","",OFFSET(Zdroj!BR$16,A4184-1,0))</f>
        <v/>
      </c>
      <c r="F4187" s="157"/>
      <c r="G4187" s="158"/>
    </row>
    <row r="4188" spans="1:7" x14ac:dyDescent="0.25">
      <c r="B4188" s="159"/>
      <c r="C4188" s="67" t="str">
        <f ca="1">IF(OFFSET(Zdroj!AM$16,A4184-1,0)=0,"",CONCATENATE("A",$A$2+4," - ",Zdroj!$AM$15))</f>
        <v/>
      </c>
      <c r="D4188" s="65" t="str">
        <f ca="1">IF(C4188="","",CONCATENATE(OFFSET(Zdroj!AM$16,A4184-1,0)," - ",OFFSET(Zdroj!BS$16,A4184-1,0)))</f>
        <v/>
      </c>
      <c r="E4188" s="34" t="str">
        <f ca="1">IF(C4188="","",OFFSET(Zdroj!BT$16,A4184-1,0))</f>
        <v/>
      </c>
      <c r="F4188" s="157"/>
      <c r="G4188" s="158"/>
    </row>
    <row r="4189" spans="1:7" x14ac:dyDescent="0.25">
      <c r="B4189" s="159"/>
      <c r="C4189" s="67" t="str">
        <f ca="1">IF(OFFSET(Zdroj!AN$16,A4184-1,0)=0,"",CONCATENATE("A",$A$2+5," - ",Zdroj!$AN$15))</f>
        <v/>
      </c>
      <c r="D4189" s="65" t="str">
        <f ca="1">IF(C4189="","",CONCATENATE(OFFSET(Zdroj!AN$16,A4184-1,0)," - ",OFFSET(Zdroj!BU$16,A4184-1,0)))</f>
        <v/>
      </c>
      <c r="E4189" s="34" t="str">
        <f ca="1">IF(C4189="","",OFFSET(Zdroj!BV$16,A4184-1,0))</f>
        <v/>
      </c>
      <c r="F4189" s="157"/>
      <c r="G4189" s="158"/>
    </row>
    <row r="4190" spans="1:7" x14ac:dyDescent="0.25">
      <c r="B4190" s="159"/>
      <c r="C4190" s="67" t="str">
        <f ca="1">IF(OFFSET(Zdroj!AO$16,A4184-1,0)=0,"",CONCATENATE("B",$A$2," - ",Zdroj!$AO$15))</f>
        <v/>
      </c>
      <c r="D4190" s="65" t="str">
        <f ca="1">IF(C4190="","",CONCATENATE(OFFSET(Zdroj!AO$16,A4184-1,0)))</f>
        <v/>
      </c>
      <c r="E4190" s="34" t="str">
        <f ca="1">IF(C4190="","",OFFSET(Zdroj!AP$16,A4184-1,0))</f>
        <v/>
      </c>
      <c r="F4190" s="157" t="str">
        <f t="shared" ref="F4190" ca="1" si="978">IF(SUM(E4190:E4198)=0,"",SUM(E4190:E4198))</f>
        <v/>
      </c>
      <c r="G4190" s="158"/>
    </row>
    <row r="4191" spans="1:7" x14ac:dyDescent="0.25">
      <c r="B4191" s="159"/>
      <c r="C4191" s="67" t="str">
        <f ca="1">IF(OFFSET(Zdroj!AQ$16,A4184-1,0)=0,"",CONCATENATE("B",$A$2+1," - ",Zdroj!$AQ$15))</f>
        <v/>
      </c>
      <c r="D4191" s="65" t="str">
        <f ca="1">IF(C4191="","",CONCATENATE(OFFSET(Zdroj!AQ$16,A4184-1,0)))</f>
        <v/>
      </c>
      <c r="E4191" s="34" t="str">
        <f ca="1">IF(C4191="","",OFFSET(Zdroj!AR$16,A4184-1,0))</f>
        <v/>
      </c>
      <c r="F4191" s="157"/>
      <c r="G4191" s="158"/>
    </row>
    <row r="4192" spans="1:7" x14ac:dyDescent="0.25">
      <c r="B4192" s="159"/>
      <c r="C4192" s="67" t="str">
        <f ca="1">IF(OFFSET(Zdroj!AS$16,A4184-1,0)=0,"",CONCATENATE("B",$A$2+2," - ",Zdroj!$AS$15))</f>
        <v/>
      </c>
      <c r="D4192" s="65" t="str">
        <f ca="1">IF(C4192="","",CONCATENATE(OFFSET(Zdroj!AS$16,A4184-1,0)))</f>
        <v/>
      </c>
      <c r="E4192" s="34" t="str">
        <f ca="1">IF(C4192="","",OFFSET(Zdroj!AT$16,A4184-1,0))</f>
        <v/>
      </c>
      <c r="F4192" s="157"/>
      <c r="G4192" s="158"/>
    </row>
    <row r="4193" spans="1:7" x14ac:dyDescent="0.25">
      <c r="B4193" s="159"/>
      <c r="C4193" s="67" t="str">
        <f ca="1">IF(OFFSET(Zdroj!AU$16,A4184-1,0)=0,"",CONCATENATE("B",$A$2+3," - ",Zdroj!$AU$15))</f>
        <v/>
      </c>
      <c r="D4193" s="65" t="str">
        <f ca="1">IF(C4193="","",CONCATENATE(OFFSET(Zdroj!AU$16,A4184-1,0)))</f>
        <v/>
      </c>
      <c r="E4193" s="34" t="str">
        <f ca="1">IF(C4193="","",OFFSET(Zdroj!AV$16,A4184-1,0))</f>
        <v/>
      </c>
      <c r="F4193" s="157"/>
      <c r="G4193" s="158"/>
    </row>
    <row r="4194" spans="1:7" x14ac:dyDescent="0.25">
      <c r="B4194" s="159"/>
      <c r="C4194" s="67" t="str">
        <f ca="1">IF(OFFSET(Zdroj!AW$16,A4184-1,0)=0,"",CONCATENATE("B",$A$2+4," - ",Zdroj!$AW$15))</f>
        <v/>
      </c>
      <c r="D4194" s="65" t="str">
        <f ca="1">IF(C4194="","",CONCATENATE(OFFSET(Zdroj!AW$16,A4184-1,0)))</f>
        <v/>
      </c>
      <c r="E4194" s="34" t="str">
        <f ca="1">IF(C4194="","",OFFSET(Zdroj!AX$16,A4184-1,0))</f>
        <v/>
      </c>
      <c r="F4194" s="157"/>
      <c r="G4194" s="158"/>
    </row>
    <row r="4195" spans="1:7" x14ac:dyDescent="0.25">
      <c r="B4195" s="159"/>
      <c r="C4195" s="67" t="str">
        <f ca="1">IF(OFFSET(Zdroj!AY$16,A4184-1,0)=0,"",CONCATENATE("B",$A$2+5," - ",Zdroj!$AY$15))</f>
        <v/>
      </c>
      <c r="D4195" s="65" t="str">
        <f ca="1">IF(C4195="","",CONCATENATE(OFFSET(Zdroj!AY$16,A4184-1,0)))</f>
        <v/>
      </c>
      <c r="E4195" s="34" t="str">
        <f ca="1">IF(C4195="","",OFFSET(Zdroj!AZ$16,A4184-1,0))</f>
        <v/>
      </c>
      <c r="F4195" s="157"/>
      <c r="G4195" s="158"/>
    </row>
    <row r="4196" spans="1:7" x14ac:dyDescent="0.25">
      <c r="B4196" s="159"/>
      <c r="C4196" s="67" t="str">
        <f ca="1">IF(OFFSET(Zdroj!BA$16,A4184-1,0)=0,"",CONCATENATE("B",$A$2+6," - ",Zdroj!$BA$15))</f>
        <v/>
      </c>
      <c r="D4196" s="65" t="str">
        <f ca="1">IF(C4196="","",CONCATENATE(OFFSET(Zdroj!BA$16,A4184-1,0)))</f>
        <v/>
      </c>
      <c r="E4196" s="34" t="str">
        <f ca="1">IF(C4196="","",OFFSET(Zdroj!BB$16,A4184-1,0))</f>
        <v/>
      </c>
      <c r="F4196" s="157"/>
      <c r="G4196" s="158"/>
    </row>
    <row r="4197" spans="1:7" x14ac:dyDescent="0.25">
      <c r="B4197" s="159"/>
      <c r="C4197" s="67" t="str">
        <f ca="1">IF(OFFSET(Zdroj!BC$16,A4184-1,0)=0,"",CONCATENATE("B",$A$2+7," - ",Zdroj!$BC$15))</f>
        <v/>
      </c>
      <c r="D4197" s="65" t="str">
        <f ca="1">IF(C4197="","",CONCATENATE(OFFSET(Zdroj!BC$16,A4184-1,0)))</f>
        <v/>
      </c>
      <c r="E4197" s="34" t="str">
        <f ca="1">IF(C4197="","",OFFSET(Zdroj!BD$16,A4184-1,0))</f>
        <v/>
      </c>
      <c r="F4197" s="157"/>
      <c r="G4197" s="158"/>
    </row>
    <row r="4198" spans="1:7" x14ac:dyDescent="0.25">
      <c r="B4198" s="159"/>
      <c r="C4198" s="67" t="str">
        <f ca="1">IF(OFFSET(Zdroj!BE$16,A4184-1,0)=0,"",CONCATENATE("B",$A$2+8," - ",Zdroj!$BE$15))</f>
        <v/>
      </c>
      <c r="D4198" s="65" t="str">
        <f ca="1">IF(C4198="","",CONCATENATE(OFFSET(Zdroj!BE$16,A4184-1,0)))</f>
        <v/>
      </c>
      <c r="E4198" s="34" t="str">
        <f ca="1">IF(C4198="","",OFFSET(Zdroj!BF$16,A4184-1,0))</f>
        <v/>
      </c>
      <c r="F4198" s="157"/>
      <c r="G4198" s="158"/>
    </row>
    <row r="4199" spans="1:7" x14ac:dyDescent="0.25">
      <c r="B4199" s="159"/>
      <c r="C4199" s="67" t="str">
        <f ca="1">IF(OFFSET(Zdroj!BG$16,A4184-1,0)=0,"",CONCATENATE("C",$A$2," - ",Zdroj!$BG$15))</f>
        <v/>
      </c>
      <c r="D4199" s="65" t="str">
        <f ca="1">IF(C4199="","",CONCATENATE(OFFSET(Zdroj!BG$16,A4184-1,0)))</f>
        <v/>
      </c>
      <c r="E4199" s="34" t="str">
        <f ca="1">IF(C4199="","",OFFSET(Zdroj!BH$16,A4184-1,0))</f>
        <v/>
      </c>
      <c r="F4199" s="157" t="str">
        <f t="shared" ref="F4199" ca="1" si="979">IF(SUM(E4199:E4200)=0,"",SUM(E4199:E4200))</f>
        <v/>
      </c>
      <c r="G4199" s="158"/>
    </row>
    <row r="4200" spans="1:7" x14ac:dyDescent="0.25">
      <c r="B4200" s="159"/>
      <c r="C4200" s="67" t="str">
        <f ca="1">IF(OFFSET(Zdroj!BI$16,A4184-1,0)=0,"",CONCATENATE("C",$A$2+1," - ",Zdroj!$BI$15))</f>
        <v/>
      </c>
      <c r="D4200" s="65" t="str">
        <f ca="1">IF(C4200="","",CONCATENATE(OFFSET(Zdroj!BI$16,A4184-1,0)))</f>
        <v/>
      </c>
      <c r="E4200" s="34" t="str">
        <f ca="1">IF(C4200="","",OFFSET(Zdroj!BJ$16,A4184-1,0))</f>
        <v/>
      </c>
      <c r="F4200" s="157"/>
      <c r="G4200" s="158"/>
    </row>
    <row r="4201" spans="1:7" x14ac:dyDescent="0.25">
      <c r="A4201">
        <f>SUM((ROW()+15)/17)</f>
        <v>248</v>
      </c>
      <c r="B4201" s="159" t="str">
        <f ca="1">IF(OFFSET(Zdroj!$B$16,A4201-1,0)&gt;0,CONCATENATE(A4201,"
","___ ","
",OFFSET(Zdroj!$B$16,A4201-1,0)),"")</f>
        <v/>
      </c>
      <c r="C4201" s="67" t="str">
        <f ca="1">IF(OFFSET(Zdroj!AI$16,A4201-1,0)=0,"",CONCATENATE("A",$A$2," - ",Zdroj!$AI$15))</f>
        <v/>
      </c>
      <c r="D4201" s="65" t="str">
        <f ca="1">IF(C4201="","",CONCATENATE(OFFSET(Zdroj!AI$16,A4201-1,0)," - ",OFFSET(Zdroj!BK$16,A4201-1,0)))</f>
        <v/>
      </c>
      <c r="E4201" s="34" t="str">
        <f ca="1">IF(C4201="","",OFFSET(Zdroj!BL$16,A4201-1,0))</f>
        <v/>
      </c>
      <c r="F4201" s="157" t="str">
        <f t="shared" ref="F4201" ca="1" si="980">IF(SUM(E4201:E4206)=0,"",SUM(E4201:E4206))</f>
        <v/>
      </c>
      <c r="G4201" s="158" t="str">
        <f t="shared" ref="G4201" ca="1" si="981">IF(SUM(E4201:E4217)=0,"",SUM(E4201:E4217))</f>
        <v/>
      </c>
    </row>
    <row r="4202" spans="1:7" x14ac:dyDescent="0.25">
      <c r="B4202" s="159"/>
      <c r="C4202" s="67" t="str">
        <f ca="1">IF(OFFSET(Zdroj!AJ$16,A4201-1,0)=0,"",CONCATENATE("A",$A$2+1," - ",Zdroj!$AJ$15))</f>
        <v/>
      </c>
      <c r="D4202" s="65" t="str">
        <f ca="1">IF(C4202="","",CONCATENATE(OFFSET(Zdroj!AJ$16,A4201-1,0)," - ",OFFSET(Zdroj!BM$16,A4201-1,0)))</f>
        <v/>
      </c>
      <c r="E4202" s="34" t="str">
        <f ca="1">IF(C4202="","",OFFSET(Zdroj!BN$16,A4201-1,0))</f>
        <v/>
      </c>
      <c r="F4202" s="157"/>
      <c r="G4202" s="158"/>
    </row>
    <row r="4203" spans="1:7" x14ac:dyDescent="0.25">
      <c r="B4203" s="159"/>
      <c r="C4203" s="67" t="str">
        <f ca="1">IF(OFFSET(Zdroj!AK$16,A4201-1,0)=0,"",CONCATENATE("A",$A$2+2," - ",Zdroj!$AK$15))</f>
        <v/>
      </c>
      <c r="D4203" s="65" t="str">
        <f ca="1">IF(C4203="","",CONCATENATE(OFFSET(Zdroj!AK$16,A4201-1,0)," - ",OFFSET(Zdroj!BO$16,A4201-1,0)))</f>
        <v/>
      </c>
      <c r="E4203" s="34" t="str">
        <f ca="1">IF(C4203="","",OFFSET(Zdroj!BP$16,A4201-1,0))</f>
        <v/>
      </c>
      <c r="F4203" s="157"/>
      <c r="G4203" s="158"/>
    </row>
    <row r="4204" spans="1:7" x14ac:dyDescent="0.25">
      <c r="B4204" s="159"/>
      <c r="C4204" s="67" t="str">
        <f ca="1">IF(OFFSET(Zdroj!AL$16,A4201-1,0)=0,"",CONCATENATE("A",$A$2+3," - ",Zdroj!$AL$15))</f>
        <v/>
      </c>
      <c r="D4204" s="65" t="str">
        <f ca="1">IF(C4204="","",CONCATENATE(OFFSET(Zdroj!AL$16,A4201-1,0)," - ",OFFSET(Zdroj!BQ$16,A4201-1,0)))</f>
        <v/>
      </c>
      <c r="E4204" s="34" t="str">
        <f ca="1">IF(C4204="","",OFFSET(Zdroj!BR$16,A4201-1,0))</f>
        <v/>
      </c>
      <c r="F4204" s="157"/>
      <c r="G4204" s="158"/>
    </row>
    <row r="4205" spans="1:7" x14ac:dyDescent="0.25">
      <c r="B4205" s="159"/>
      <c r="C4205" s="67" t="str">
        <f ca="1">IF(OFFSET(Zdroj!AM$16,A4201-1,0)=0,"",CONCATENATE("A",$A$2+4," - ",Zdroj!$AM$15))</f>
        <v/>
      </c>
      <c r="D4205" s="65" t="str">
        <f ca="1">IF(C4205="","",CONCATENATE(OFFSET(Zdroj!AM$16,A4201-1,0)," - ",OFFSET(Zdroj!BS$16,A4201-1,0)))</f>
        <v/>
      </c>
      <c r="E4205" s="34" t="str">
        <f ca="1">IF(C4205="","",OFFSET(Zdroj!BT$16,A4201-1,0))</f>
        <v/>
      </c>
      <c r="F4205" s="157"/>
      <c r="G4205" s="158"/>
    </row>
    <row r="4206" spans="1:7" x14ac:dyDescent="0.25">
      <c r="B4206" s="159"/>
      <c r="C4206" s="67" t="str">
        <f ca="1">IF(OFFSET(Zdroj!AN$16,A4201-1,0)=0,"",CONCATENATE("A",$A$2+5," - ",Zdroj!$AN$15))</f>
        <v/>
      </c>
      <c r="D4206" s="65" t="str">
        <f ca="1">IF(C4206="","",CONCATENATE(OFFSET(Zdroj!AN$16,A4201-1,0)," - ",OFFSET(Zdroj!BU$16,A4201-1,0)))</f>
        <v/>
      </c>
      <c r="E4206" s="34" t="str">
        <f ca="1">IF(C4206="","",OFFSET(Zdroj!BV$16,A4201-1,0))</f>
        <v/>
      </c>
      <c r="F4206" s="157"/>
      <c r="G4206" s="158"/>
    </row>
    <row r="4207" spans="1:7" x14ac:dyDescent="0.25">
      <c r="B4207" s="159"/>
      <c r="C4207" s="67" t="str">
        <f ca="1">IF(OFFSET(Zdroj!AO$16,A4201-1,0)=0,"",CONCATENATE("B",$A$2," - ",Zdroj!$AO$15))</f>
        <v/>
      </c>
      <c r="D4207" s="65" t="str">
        <f ca="1">IF(C4207="","",CONCATENATE(OFFSET(Zdroj!AO$16,A4201-1,0)))</f>
        <v/>
      </c>
      <c r="E4207" s="34" t="str">
        <f ca="1">IF(C4207="","",OFFSET(Zdroj!AP$16,A4201-1,0))</f>
        <v/>
      </c>
      <c r="F4207" s="157" t="str">
        <f t="shared" ref="F4207" ca="1" si="982">IF(SUM(E4207:E4215)=0,"",SUM(E4207:E4215))</f>
        <v/>
      </c>
      <c r="G4207" s="158"/>
    </row>
    <row r="4208" spans="1:7" x14ac:dyDescent="0.25">
      <c r="B4208" s="159"/>
      <c r="C4208" s="67" t="str">
        <f ca="1">IF(OFFSET(Zdroj!AQ$16,A4201-1,0)=0,"",CONCATENATE("B",$A$2+1," - ",Zdroj!$AQ$15))</f>
        <v/>
      </c>
      <c r="D4208" s="65" t="str">
        <f ca="1">IF(C4208="","",CONCATENATE(OFFSET(Zdroj!AQ$16,A4201-1,0)))</f>
        <v/>
      </c>
      <c r="E4208" s="34" t="str">
        <f ca="1">IF(C4208="","",OFFSET(Zdroj!AR$16,A4201-1,0))</f>
        <v/>
      </c>
      <c r="F4208" s="157"/>
      <c r="G4208" s="158"/>
    </row>
    <row r="4209" spans="1:7" x14ac:dyDescent="0.25">
      <c r="B4209" s="159"/>
      <c r="C4209" s="67" t="str">
        <f ca="1">IF(OFFSET(Zdroj!AS$16,A4201-1,0)=0,"",CONCATENATE("B",$A$2+2," - ",Zdroj!$AS$15))</f>
        <v/>
      </c>
      <c r="D4209" s="65" t="str">
        <f ca="1">IF(C4209="","",CONCATENATE(OFFSET(Zdroj!AS$16,A4201-1,0)))</f>
        <v/>
      </c>
      <c r="E4209" s="34" t="str">
        <f ca="1">IF(C4209="","",OFFSET(Zdroj!AT$16,A4201-1,0))</f>
        <v/>
      </c>
      <c r="F4209" s="157"/>
      <c r="G4209" s="158"/>
    </row>
    <row r="4210" spans="1:7" x14ac:dyDescent="0.25">
      <c r="B4210" s="159"/>
      <c r="C4210" s="67" t="str">
        <f ca="1">IF(OFFSET(Zdroj!AU$16,A4201-1,0)=0,"",CONCATENATE("B",$A$2+3," - ",Zdroj!$AU$15))</f>
        <v/>
      </c>
      <c r="D4210" s="65" t="str">
        <f ca="1">IF(C4210="","",CONCATENATE(OFFSET(Zdroj!AU$16,A4201-1,0)))</f>
        <v/>
      </c>
      <c r="E4210" s="34" t="str">
        <f ca="1">IF(C4210="","",OFFSET(Zdroj!AV$16,A4201-1,0))</f>
        <v/>
      </c>
      <c r="F4210" s="157"/>
      <c r="G4210" s="158"/>
    </row>
    <row r="4211" spans="1:7" x14ac:dyDescent="0.25">
      <c r="B4211" s="159"/>
      <c r="C4211" s="67" t="str">
        <f ca="1">IF(OFFSET(Zdroj!AW$16,A4201-1,0)=0,"",CONCATENATE("B",$A$2+4," - ",Zdroj!$AW$15))</f>
        <v/>
      </c>
      <c r="D4211" s="65" t="str">
        <f ca="1">IF(C4211="","",CONCATENATE(OFFSET(Zdroj!AW$16,A4201-1,0)))</f>
        <v/>
      </c>
      <c r="E4211" s="34" t="str">
        <f ca="1">IF(C4211="","",OFFSET(Zdroj!AX$16,A4201-1,0))</f>
        <v/>
      </c>
      <c r="F4211" s="157"/>
      <c r="G4211" s="158"/>
    </row>
    <row r="4212" spans="1:7" x14ac:dyDescent="0.25">
      <c r="B4212" s="159"/>
      <c r="C4212" s="67" t="str">
        <f ca="1">IF(OFFSET(Zdroj!AY$16,A4201-1,0)=0,"",CONCATENATE("B",$A$2+5," - ",Zdroj!$AY$15))</f>
        <v/>
      </c>
      <c r="D4212" s="65" t="str">
        <f ca="1">IF(C4212="","",CONCATENATE(OFFSET(Zdroj!AY$16,A4201-1,0)))</f>
        <v/>
      </c>
      <c r="E4212" s="34" t="str">
        <f ca="1">IF(C4212="","",OFFSET(Zdroj!AZ$16,A4201-1,0))</f>
        <v/>
      </c>
      <c r="F4212" s="157"/>
      <c r="G4212" s="158"/>
    </row>
    <row r="4213" spans="1:7" x14ac:dyDescent="0.25">
      <c r="B4213" s="159"/>
      <c r="C4213" s="67" t="str">
        <f ca="1">IF(OFFSET(Zdroj!BA$16,A4201-1,0)=0,"",CONCATENATE("B",$A$2+6," - ",Zdroj!$BA$15))</f>
        <v/>
      </c>
      <c r="D4213" s="65" t="str">
        <f ca="1">IF(C4213="","",CONCATENATE(OFFSET(Zdroj!BA$16,A4201-1,0)))</f>
        <v/>
      </c>
      <c r="E4213" s="34" t="str">
        <f ca="1">IF(C4213="","",OFFSET(Zdroj!BB$16,A4201-1,0))</f>
        <v/>
      </c>
      <c r="F4213" s="157"/>
      <c r="G4213" s="158"/>
    </row>
    <row r="4214" spans="1:7" x14ac:dyDescent="0.25">
      <c r="B4214" s="159"/>
      <c r="C4214" s="67" t="str">
        <f ca="1">IF(OFFSET(Zdroj!BC$16,A4201-1,0)=0,"",CONCATENATE("B",$A$2+7," - ",Zdroj!$BC$15))</f>
        <v/>
      </c>
      <c r="D4214" s="65" t="str">
        <f ca="1">IF(C4214="","",CONCATENATE(OFFSET(Zdroj!BC$16,A4201-1,0)))</f>
        <v/>
      </c>
      <c r="E4214" s="34" t="str">
        <f ca="1">IF(C4214="","",OFFSET(Zdroj!BD$16,A4201-1,0))</f>
        <v/>
      </c>
      <c r="F4214" s="157"/>
      <c r="G4214" s="158"/>
    </row>
    <row r="4215" spans="1:7" x14ac:dyDescent="0.25">
      <c r="B4215" s="159"/>
      <c r="C4215" s="67" t="str">
        <f ca="1">IF(OFFSET(Zdroj!BE$16,A4201-1,0)=0,"",CONCATENATE("B",$A$2+8," - ",Zdroj!$BE$15))</f>
        <v/>
      </c>
      <c r="D4215" s="65" t="str">
        <f ca="1">IF(C4215="","",CONCATENATE(OFFSET(Zdroj!BE$16,A4201-1,0)))</f>
        <v/>
      </c>
      <c r="E4215" s="34" t="str">
        <f ca="1">IF(C4215="","",OFFSET(Zdroj!BF$16,A4201-1,0))</f>
        <v/>
      </c>
      <c r="F4215" s="157"/>
      <c r="G4215" s="158"/>
    </row>
    <row r="4216" spans="1:7" x14ac:dyDescent="0.25">
      <c r="B4216" s="159"/>
      <c r="C4216" s="67" t="str">
        <f ca="1">IF(OFFSET(Zdroj!BG$16,A4201-1,0)=0,"",CONCATENATE("C",$A$2," - ",Zdroj!$BG$15))</f>
        <v/>
      </c>
      <c r="D4216" s="65" t="str">
        <f ca="1">IF(C4216="","",CONCATENATE(OFFSET(Zdroj!BG$16,A4201-1,0)))</f>
        <v/>
      </c>
      <c r="E4216" s="34" t="str">
        <f ca="1">IF(C4216="","",OFFSET(Zdroj!BH$16,A4201-1,0))</f>
        <v/>
      </c>
      <c r="F4216" s="157" t="str">
        <f t="shared" ref="F4216" ca="1" si="983">IF(SUM(E4216:E4217)=0,"",SUM(E4216:E4217))</f>
        <v/>
      </c>
      <c r="G4216" s="158"/>
    </row>
    <row r="4217" spans="1:7" x14ac:dyDescent="0.25">
      <c r="B4217" s="159"/>
      <c r="C4217" s="67" t="str">
        <f ca="1">IF(OFFSET(Zdroj!BI$16,A4201-1,0)=0,"",CONCATENATE("C",$A$2+1," - ",Zdroj!$BI$15))</f>
        <v/>
      </c>
      <c r="D4217" s="65" t="str">
        <f ca="1">IF(C4217="","",CONCATENATE(OFFSET(Zdroj!BI$16,A4201-1,0)))</f>
        <v/>
      </c>
      <c r="E4217" s="34" t="str">
        <f ca="1">IF(C4217="","",OFFSET(Zdroj!BJ$16,A4201-1,0))</f>
        <v/>
      </c>
      <c r="F4217" s="157"/>
      <c r="G4217" s="158"/>
    </row>
    <row r="4218" spans="1:7" x14ac:dyDescent="0.25">
      <c r="A4218">
        <f>SUM((ROW()+15)/17)</f>
        <v>249</v>
      </c>
      <c r="B4218" s="159" t="str">
        <f ca="1">IF(OFFSET(Zdroj!$B$16,A4218-1,0)&gt;0,CONCATENATE(A4218,"
","___ ","
",OFFSET(Zdroj!$B$16,A4218-1,0)),"")</f>
        <v/>
      </c>
      <c r="C4218" s="67" t="str">
        <f ca="1">IF(OFFSET(Zdroj!AI$16,A4218-1,0)=0,"",CONCATENATE("A",$A$2," - ",Zdroj!$AI$15))</f>
        <v/>
      </c>
      <c r="D4218" s="65" t="str">
        <f ca="1">IF(C4218="","",CONCATENATE(OFFSET(Zdroj!AI$16,A4218-1,0)," - ",OFFSET(Zdroj!BK$16,A4218-1,0)))</f>
        <v/>
      </c>
      <c r="E4218" s="34" t="str">
        <f ca="1">IF(C4218="","",OFFSET(Zdroj!BL$16,A4218-1,0))</f>
        <v/>
      </c>
      <c r="F4218" s="157" t="str">
        <f t="shared" ref="F4218" ca="1" si="984">IF(SUM(E4218:E4223)=0,"",SUM(E4218:E4223))</f>
        <v/>
      </c>
      <c r="G4218" s="158" t="str">
        <f t="shared" ref="G4218" ca="1" si="985">IF(SUM(E4218:E4234)=0,"",SUM(E4218:E4234))</f>
        <v/>
      </c>
    </row>
    <row r="4219" spans="1:7" x14ac:dyDescent="0.25">
      <c r="B4219" s="159"/>
      <c r="C4219" s="67" t="str">
        <f ca="1">IF(OFFSET(Zdroj!AJ$16,A4218-1,0)=0,"",CONCATENATE("A",$A$2+1," - ",Zdroj!$AJ$15))</f>
        <v/>
      </c>
      <c r="D4219" s="65" t="str">
        <f ca="1">IF(C4219="","",CONCATENATE(OFFSET(Zdroj!AJ$16,A4218-1,0)," - ",OFFSET(Zdroj!BM$16,A4218-1,0)))</f>
        <v/>
      </c>
      <c r="E4219" s="34" t="str">
        <f ca="1">IF(C4219="","",OFFSET(Zdroj!BN$16,A4218-1,0))</f>
        <v/>
      </c>
      <c r="F4219" s="157"/>
      <c r="G4219" s="158"/>
    </row>
    <row r="4220" spans="1:7" x14ac:dyDescent="0.25">
      <c r="B4220" s="159"/>
      <c r="C4220" s="67" t="str">
        <f ca="1">IF(OFFSET(Zdroj!AK$16,A4218-1,0)=0,"",CONCATENATE("A",$A$2+2," - ",Zdroj!$AK$15))</f>
        <v/>
      </c>
      <c r="D4220" s="65" t="str">
        <f ca="1">IF(C4220="","",CONCATENATE(OFFSET(Zdroj!AK$16,A4218-1,0)," - ",OFFSET(Zdroj!BO$16,A4218-1,0)))</f>
        <v/>
      </c>
      <c r="E4220" s="34" t="str">
        <f ca="1">IF(C4220="","",OFFSET(Zdroj!BP$16,A4218-1,0))</f>
        <v/>
      </c>
      <c r="F4220" s="157"/>
      <c r="G4220" s="158"/>
    </row>
    <row r="4221" spans="1:7" x14ac:dyDescent="0.25">
      <c r="B4221" s="159"/>
      <c r="C4221" s="67" t="str">
        <f ca="1">IF(OFFSET(Zdroj!AL$16,A4218-1,0)=0,"",CONCATENATE("A",$A$2+3," - ",Zdroj!$AL$15))</f>
        <v/>
      </c>
      <c r="D4221" s="65" t="str">
        <f ca="1">IF(C4221="","",CONCATENATE(OFFSET(Zdroj!AL$16,A4218-1,0)," - ",OFFSET(Zdroj!BQ$16,A4218-1,0)))</f>
        <v/>
      </c>
      <c r="E4221" s="34" t="str">
        <f ca="1">IF(C4221="","",OFFSET(Zdroj!BR$16,A4218-1,0))</f>
        <v/>
      </c>
      <c r="F4221" s="157"/>
      <c r="G4221" s="158"/>
    </row>
    <row r="4222" spans="1:7" x14ac:dyDescent="0.25">
      <c r="B4222" s="159"/>
      <c r="C4222" s="67" t="str">
        <f ca="1">IF(OFFSET(Zdroj!AM$16,A4218-1,0)=0,"",CONCATENATE("A",$A$2+4," - ",Zdroj!$AM$15))</f>
        <v/>
      </c>
      <c r="D4222" s="65" t="str">
        <f ca="1">IF(C4222="","",CONCATENATE(OFFSET(Zdroj!AM$16,A4218-1,0)," - ",OFFSET(Zdroj!BS$16,A4218-1,0)))</f>
        <v/>
      </c>
      <c r="E4222" s="34" t="str">
        <f ca="1">IF(C4222="","",OFFSET(Zdroj!BT$16,A4218-1,0))</f>
        <v/>
      </c>
      <c r="F4222" s="157"/>
      <c r="G4222" s="158"/>
    </row>
    <row r="4223" spans="1:7" x14ac:dyDescent="0.25">
      <c r="B4223" s="159"/>
      <c r="C4223" s="67" t="str">
        <f ca="1">IF(OFFSET(Zdroj!AN$16,A4218-1,0)=0,"",CONCATENATE("A",$A$2+5," - ",Zdroj!$AN$15))</f>
        <v/>
      </c>
      <c r="D4223" s="65" t="str">
        <f ca="1">IF(C4223="","",CONCATENATE(OFFSET(Zdroj!AN$16,A4218-1,0)," - ",OFFSET(Zdroj!BU$16,A4218-1,0)))</f>
        <v/>
      </c>
      <c r="E4223" s="34" t="str">
        <f ca="1">IF(C4223="","",OFFSET(Zdroj!BV$16,A4218-1,0))</f>
        <v/>
      </c>
      <c r="F4223" s="157"/>
      <c r="G4223" s="158"/>
    </row>
    <row r="4224" spans="1:7" x14ac:dyDescent="0.25">
      <c r="B4224" s="159"/>
      <c r="C4224" s="67" t="str">
        <f ca="1">IF(OFFSET(Zdroj!AO$16,A4218-1,0)=0,"",CONCATENATE("B",$A$2," - ",Zdroj!$AO$15))</f>
        <v/>
      </c>
      <c r="D4224" s="65" t="str">
        <f ca="1">IF(C4224="","",CONCATENATE(OFFSET(Zdroj!AO$16,A4218-1,0)))</f>
        <v/>
      </c>
      <c r="E4224" s="34" t="str">
        <f ca="1">IF(C4224="","",OFFSET(Zdroj!AP$16,A4218-1,0))</f>
        <v/>
      </c>
      <c r="F4224" s="157" t="str">
        <f t="shared" ref="F4224" ca="1" si="986">IF(SUM(E4224:E4232)=0,"",SUM(E4224:E4232))</f>
        <v/>
      </c>
      <c r="G4224" s="158"/>
    </row>
    <row r="4225" spans="1:7" x14ac:dyDescent="0.25">
      <c r="B4225" s="159"/>
      <c r="C4225" s="67" t="str">
        <f ca="1">IF(OFFSET(Zdroj!AQ$16,A4218-1,0)=0,"",CONCATENATE("B",$A$2+1," - ",Zdroj!$AQ$15))</f>
        <v/>
      </c>
      <c r="D4225" s="65" t="str">
        <f ca="1">IF(C4225="","",CONCATENATE(OFFSET(Zdroj!AQ$16,A4218-1,0)))</f>
        <v/>
      </c>
      <c r="E4225" s="34" t="str">
        <f ca="1">IF(C4225="","",OFFSET(Zdroj!AR$16,A4218-1,0))</f>
        <v/>
      </c>
      <c r="F4225" s="157"/>
      <c r="G4225" s="158"/>
    </row>
    <row r="4226" spans="1:7" x14ac:dyDescent="0.25">
      <c r="B4226" s="159"/>
      <c r="C4226" s="67" t="str">
        <f ca="1">IF(OFFSET(Zdroj!AS$16,A4218-1,0)=0,"",CONCATENATE("B",$A$2+2," - ",Zdroj!$AS$15))</f>
        <v/>
      </c>
      <c r="D4226" s="65" t="str">
        <f ca="1">IF(C4226="","",CONCATENATE(OFFSET(Zdroj!AS$16,A4218-1,0)))</f>
        <v/>
      </c>
      <c r="E4226" s="34" t="str">
        <f ca="1">IF(C4226="","",OFFSET(Zdroj!AT$16,A4218-1,0))</f>
        <v/>
      </c>
      <c r="F4226" s="157"/>
      <c r="G4226" s="158"/>
    </row>
    <row r="4227" spans="1:7" x14ac:dyDescent="0.25">
      <c r="B4227" s="159"/>
      <c r="C4227" s="67" t="str">
        <f ca="1">IF(OFFSET(Zdroj!AU$16,A4218-1,0)=0,"",CONCATENATE("B",$A$2+3," - ",Zdroj!$AU$15))</f>
        <v/>
      </c>
      <c r="D4227" s="65" t="str">
        <f ca="1">IF(C4227="","",CONCATENATE(OFFSET(Zdroj!AU$16,A4218-1,0)))</f>
        <v/>
      </c>
      <c r="E4227" s="34" t="str">
        <f ca="1">IF(C4227="","",OFFSET(Zdroj!AV$16,A4218-1,0))</f>
        <v/>
      </c>
      <c r="F4227" s="157"/>
      <c r="G4227" s="158"/>
    </row>
    <row r="4228" spans="1:7" x14ac:dyDescent="0.25">
      <c r="B4228" s="159"/>
      <c r="C4228" s="67" t="str">
        <f ca="1">IF(OFFSET(Zdroj!AW$16,A4218-1,0)=0,"",CONCATENATE("B",$A$2+4," - ",Zdroj!$AW$15))</f>
        <v/>
      </c>
      <c r="D4228" s="65" t="str">
        <f ca="1">IF(C4228="","",CONCATENATE(OFFSET(Zdroj!AW$16,A4218-1,0)))</f>
        <v/>
      </c>
      <c r="E4228" s="34" t="str">
        <f ca="1">IF(C4228="","",OFFSET(Zdroj!AX$16,A4218-1,0))</f>
        <v/>
      </c>
      <c r="F4228" s="157"/>
      <c r="G4228" s="158"/>
    </row>
    <row r="4229" spans="1:7" x14ac:dyDescent="0.25">
      <c r="B4229" s="159"/>
      <c r="C4229" s="67" t="str">
        <f ca="1">IF(OFFSET(Zdroj!AY$16,A4218-1,0)=0,"",CONCATENATE("B",$A$2+5," - ",Zdroj!$AY$15))</f>
        <v/>
      </c>
      <c r="D4229" s="65" t="str">
        <f ca="1">IF(C4229="","",CONCATENATE(OFFSET(Zdroj!AY$16,A4218-1,0)))</f>
        <v/>
      </c>
      <c r="E4229" s="34" t="str">
        <f ca="1">IF(C4229="","",OFFSET(Zdroj!AZ$16,A4218-1,0))</f>
        <v/>
      </c>
      <c r="F4229" s="157"/>
      <c r="G4229" s="158"/>
    </row>
    <row r="4230" spans="1:7" x14ac:dyDescent="0.25">
      <c r="B4230" s="159"/>
      <c r="C4230" s="67" t="str">
        <f ca="1">IF(OFFSET(Zdroj!BA$16,A4218-1,0)=0,"",CONCATENATE("B",$A$2+6," - ",Zdroj!$BA$15))</f>
        <v/>
      </c>
      <c r="D4230" s="65" t="str">
        <f ca="1">IF(C4230="","",CONCATENATE(OFFSET(Zdroj!BA$16,A4218-1,0)))</f>
        <v/>
      </c>
      <c r="E4230" s="34" t="str">
        <f ca="1">IF(C4230="","",OFFSET(Zdroj!BB$16,A4218-1,0))</f>
        <v/>
      </c>
      <c r="F4230" s="157"/>
      <c r="G4230" s="158"/>
    </row>
    <row r="4231" spans="1:7" x14ac:dyDescent="0.25">
      <c r="B4231" s="159"/>
      <c r="C4231" s="67" t="str">
        <f ca="1">IF(OFFSET(Zdroj!BC$16,A4218-1,0)=0,"",CONCATENATE("B",$A$2+7," - ",Zdroj!$BC$15))</f>
        <v/>
      </c>
      <c r="D4231" s="65" t="str">
        <f ca="1">IF(C4231="","",CONCATENATE(OFFSET(Zdroj!BC$16,A4218-1,0)))</f>
        <v/>
      </c>
      <c r="E4231" s="34" t="str">
        <f ca="1">IF(C4231="","",OFFSET(Zdroj!BD$16,A4218-1,0))</f>
        <v/>
      </c>
      <c r="F4231" s="157"/>
      <c r="G4231" s="158"/>
    </row>
    <row r="4232" spans="1:7" x14ac:dyDescent="0.25">
      <c r="B4232" s="159"/>
      <c r="C4232" s="67" t="str">
        <f ca="1">IF(OFFSET(Zdroj!BE$16,A4218-1,0)=0,"",CONCATENATE("B",$A$2+8," - ",Zdroj!$BE$15))</f>
        <v/>
      </c>
      <c r="D4232" s="65" t="str">
        <f ca="1">IF(C4232="","",CONCATENATE(OFFSET(Zdroj!BE$16,A4218-1,0)))</f>
        <v/>
      </c>
      <c r="E4232" s="34" t="str">
        <f ca="1">IF(C4232="","",OFFSET(Zdroj!BF$16,A4218-1,0))</f>
        <v/>
      </c>
      <c r="F4232" s="157"/>
      <c r="G4232" s="158"/>
    </row>
    <row r="4233" spans="1:7" x14ac:dyDescent="0.25">
      <c r="B4233" s="159"/>
      <c r="C4233" s="67" t="str">
        <f ca="1">IF(OFFSET(Zdroj!BG$16,A4218-1,0)=0,"",CONCATENATE("C",$A$2," - ",Zdroj!$BG$15))</f>
        <v/>
      </c>
      <c r="D4233" s="65" t="str">
        <f ca="1">IF(C4233="","",CONCATENATE(OFFSET(Zdroj!BG$16,A4218-1,0)))</f>
        <v/>
      </c>
      <c r="E4233" s="34" t="str">
        <f ca="1">IF(C4233="","",OFFSET(Zdroj!BH$16,A4218-1,0))</f>
        <v/>
      </c>
      <c r="F4233" s="157" t="str">
        <f t="shared" ref="F4233" ca="1" si="987">IF(SUM(E4233:E4234)=0,"",SUM(E4233:E4234))</f>
        <v/>
      </c>
      <c r="G4233" s="158"/>
    </row>
    <row r="4234" spans="1:7" x14ac:dyDescent="0.25">
      <c r="B4234" s="159"/>
      <c r="C4234" s="67" t="str">
        <f ca="1">IF(OFFSET(Zdroj!BI$16,A4218-1,0)=0,"",CONCATENATE("C",$A$2+1," - ",Zdroj!$BI$15))</f>
        <v/>
      </c>
      <c r="D4234" s="65" t="str">
        <f ca="1">IF(C4234="","",CONCATENATE(OFFSET(Zdroj!BI$16,A4218-1,0)))</f>
        <v/>
      </c>
      <c r="E4234" s="34" t="str">
        <f ca="1">IF(C4234="","",OFFSET(Zdroj!BJ$16,A4218-1,0))</f>
        <v/>
      </c>
      <c r="F4234" s="157"/>
      <c r="G4234" s="158"/>
    </row>
    <row r="4235" spans="1:7" x14ac:dyDescent="0.25">
      <c r="A4235">
        <f>SUM((ROW()+15)/17)</f>
        <v>250</v>
      </c>
      <c r="B4235" s="159" t="str">
        <f ca="1">IF(OFFSET(Zdroj!$B$16,A4235-1,0)&gt;0,CONCATENATE(A4235,"
","___ ","
",OFFSET(Zdroj!$B$16,A4235-1,0)),"")</f>
        <v/>
      </c>
      <c r="C4235" s="67" t="str">
        <f ca="1">IF(OFFSET(Zdroj!AI$16,A4235-1,0)=0,"",CONCATENATE("A",$A$2," - ",Zdroj!$AI$15))</f>
        <v/>
      </c>
      <c r="D4235" s="65" t="str">
        <f ca="1">IF(C4235="","",CONCATENATE(OFFSET(Zdroj!AI$16,A4235-1,0)," - ",OFFSET(Zdroj!BK$16,A4235-1,0)))</f>
        <v/>
      </c>
      <c r="E4235" s="34" t="str">
        <f ca="1">IF(C4235="","",OFFSET(Zdroj!BL$16,A4235-1,0))</f>
        <v/>
      </c>
      <c r="F4235" s="157" t="str">
        <f t="shared" ref="F4235" ca="1" si="988">IF(SUM(E4235:E4240)=0,"",SUM(E4235:E4240))</f>
        <v/>
      </c>
      <c r="G4235" s="158" t="str">
        <f t="shared" ref="G4235" ca="1" si="989">IF(SUM(E4235:E4251)=0,"",SUM(E4235:E4251))</f>
        <v/>
      </c>
    </row>
    <row r="4236" spans="1:7" x14ac:dyDescent="0.25">
      <c r="B4236" s="159"/>
      <c r="C4236" s="67" t="str">
        <f ca="1">IF(OFFSET(Zdroj!AJ$16,A4235-1,0)=0,"",CONCATENATE("A",$A$2+1," - ",Zdroj!$AJ$15))</f>
        <v/>
      </c>
      <c r="D4236" s="65" t="str">
        <f ca="1">IF(C4236="","",CONCATENATE(OFFSET(Zdroj!AJ$16,A4235-1,0)," - ",OFFSET(Zdroj!BM$16,A4235-1,0)))</f>
        <v/>
      </c>
      <c r="E4236" s="34" t="str">
        <f ca="1">IF(C4236="","",OFFSET(Zdroj!BN$16,A4235-1,0))</f>
        <v/>
      </c>
      <c r="F4236" s="157"/>
      <c r="G4236" s="158"/>
    </row>
    <row r="4237" spans="1:7" x14ac:dyDescent="0.25">
      <c r="B4237" s="159"/>
      <c r="C4237" s="67" t="str">
        <f ca="1">IF(OFFSET(Zdroj!AK$16,A4235-1,0)=0,"",CONCATENATE("A",$A$2+2," - ",Zdroj!$AK$15))</f>
        <v/>
      </c>
      <c r="D4237" s="65" t="str">
        <f ca="1">IF(C4237="","",CONCATENATE(OFFSET(Zdroj!AK$16,A4235-1,0)," - ",OFFSET(Zdroj!BO$16,A4235-1,0)))</f>
        <v/>
      </c>
      <c r="E4237" s="34" t="str">
        <f ca="1">IF(C4237="","",OFFSET(Zdroj!BP$16,A4235-1,0))</f>
        <v/>
      </c>
      <c r="F4237" s="157"/>
      <c r="G4237" s="158"/>
    </row>
    <row r="4238" spans="1:7" x14ac:dyDescent="0.25">
      <c r="B4238" s="159"/>
      <c r="C4238" s="67" t="str">
        <f ca="1">IF(OFFSET(Zdroj!AL$16,A4235-1,0)=0,"",CONCATENATE("A",$A$2+3," - ",Zdroj!$AL$15))</f>
        <v/>
      </c>
      <c r="D4238" s="65" t="str">
        <f ca="1">IF(C4238="","",CONCATENATE(OFFSET(Zdroj!AL$16,A4235-1,0)," - ",OFFSET(Zdroj!BQ$16,A4235-1,0)))</f>
        <v/>
      </c>
      <c r="E4238" s="34" t="str">
        <f ca="1">IF(C4238="","",OFFSET(Zdroj!BR$16,A4235-1,0))</f>
        <v/>
      </c>
      <c r="F4238" s="157"/>
      <c r="G4238" s="158"/>
    </row>
    <row r="4239" spans="1:7" x14ac:dyDescent="0.25">
      <c r="B4239" s="159"/>
      <c r="C4239" s="67" t="str">
        <f ca="1">IF(OFFSET(Zdroj!AM$16,A4235-1,0)=0,"",CONCATENATE("A",$A$2+4," - ",Zdroj!$AM$15))</f>
        <v/>
      </c>
      <c r="D4239" s="65" t="str">
        <f ca="1">IF(C4239="","",CONCATENATE(OFFSET(Zdroj!AM$16,A4235-1,0)," - ",OFFSET(Zdroj!BS$16,A4235-1,0)))</f>
        <v/>
      </c>
      <c r="E4239" s="34" t="str">
        <f ca="1">IF(C4239="","",OFFSET(Zdroj!BT$16,A4235-1,0))</f>
        <v/>
      </c>
      <c r="F4239" s="157"/>
      <c r="G4239" s="158"/>
    </row>
    <row r="4240" spans="1:7" x14ac:dyDescent="0.25">
      <c r="B4240" s="159"/>
      <c r="C4240" s="67" t="str">
        <f ca="1">IF(OFFSET(Zdroj!AN$16,A4235-1,0)=0,"",CONCATENATE("A",$A$2+5," - ",Zdroj!$AN$15))</f>
        <v/>
      </c>
      <c r="D4240" s="65" t="str">
        <f ca="1">IF(C4240="","",CONCATENATE(OFFSET(Zdroj!AN$16,A4235-1,0)," - ",OFFSET(Zdroj!BU$16,A4235-1,0)))</f>
        <v/>
      </c>
      <c r="E4240" s="34" t="str">
        <f ca="1">IF(C4240="","",OFFSET(Zdroj!BV$16,A4235-1,0))</f>
        <v/>
      </c>
      <c r="F4240" s="157"/>
      <c r="G4240" s="158"/>
    </row>
    <row r="4241" spans="1:7" x14ac:dyDescent="0.25">
      <c r="B4241" s="159"/>
      <c r="C4241" s="67" t="str">
        <f ca="1">IF(OFFSET(Zdroj!AO$16,A4235-1,0)=0,"",CONCATENATE("B",$A$2," - ",Zdroj!$AO$15))</f>
        <v/>
      </c>
      <c r="D4241" s="65" t="str">
        <f ca="1">IF(C4241="","",CONCATENATE(OFFSET(Zdroj!AO$16,A4235-1,0)))</f>
        <v/>
      </c>
      <c r="E4241" s="34" t="str">
        <f ca="1">IF(C4241="","",OFFSET(Zdroj!AP$16,A4235-1,0))</f>
        <v/>
      </c>
      <c r="F4241" s="157" t="str">
        <f t="shared" ref="F4241" ca="1" si="990">IF(SUM(E4241:E4249)=0,"",SUM(E4241:E4249))</f>
        <v/>
      </c>
      <c r="G4241" s="158"/>
    </row>
    <row r="4242" spans="1:7" x14ac:dyDescent="0.25">
      <c r="B4242" s="159"/>
      <c r="C4242" s="67" t="str">
        <f ca="1">IF(OFFSET(Zdroj!AQ$16,A4235-1,0)=0,"",CONCATENATE("B",$A$2+1," - ",Zdroj!$AQ$15))</f>
        <v/>
      </c>
      <c r="D4242" s="65" t="str">
        <f ca="1">IF(C4242="","",CONCATENATE(OFFSET(Zdroj!AQ$16,A4235-1,0)))</f>
        <v/>
      </c>
      <c r="E4242" s="34" t="str">
        <f ca="1">IF(C4242="","",OFFSET(Zdroj!AR$16,A4235-1,0))</f>
        <v/>
      </c>
      <c r="F4242" s="157"/>
      <c r="G4242" s="158"/>
    </row>
    <row r="4243" spans="1:7" x14ac:dyDescent="0.25">
      <c r="B4243" s="159"/>
      <c r="C4243" s="67" t="str">
        <f ca="1">IF(OFFSET(Zdroj!AS$16,A4235-1,0)=0,"",CONCATENATE("B",$A$2+2," - ",Zdroj!$AS$15))</f>
        <v/>
      </c>
      <c r="D4243" s="65" t="str">
        <f ca="1">IF(C4243="","",CONCATENATE(OFFSET(Zdroj!AS$16,A4235-1,0)))</f>
        <v/>
      </c>
      <c r="E4243" s="34" t="str">
        <f ca="1">IF(C4243="","",OFFSET(Zdroj!AT$16,A4235-1,0))</f>
        <v/>
      </c>
      <c r="F4243" s="157"/>
      <c r="G4243" s="158"/>
    </row>
    <row r="4244" spans="1:7" x14ac:dyDescent="0.25">
      <c r="B4244" s="159"/>
      <c r="C4244" s="67" t="str">
        <f ca="1">IF(OFFSET(Zdroj!AU$16,A4235-1,0)=0,"",CONCATENATE("B",$A$2+3," - ",Zdroj!$AU$15))</f>
        <v/>
      </c>
      <c r="D4244" s="65" t="str">
        <f ca="1">IF(C4244="","",CONCATENATE(OFFSET(Zdroj!AU$16,A4235-1,0)))</f>
        <v/>
      </c>
      <c r="E4244" s="34" t="str">
        <f ca="1">IF(C4244="","",OFFSET(Zdroj!AV$16,A4235-1,0))</f>
        <v/>
      </c>
      <c r="F4244" s="157"/>
      <c r="G4244" s="158"/>
    </row>
    <row r="4245" spans="1:7" x14ac:dyDescent="0.25">
      <c r="B4245" s="159"/>
      <c r="C4245" s="67" t="str">
        <f ca="1">IF(OFFSET(Zdroj!AW$16,A4235-1,0)=0,"",CONCATENATE("B",$A$2+4," - ",Zdroj!$AW$15))</f>
        <v/>
      </c>
      <c r="D4245" s="65" t="str">
        <f ca="1">IF(C4245="","",CONCATENATE(OFFSET(Zdroj!AW$16,A4235-1,0)))</f>
        <v/>
      </c>
      <c r="E4245" s="34" t="str">
        <f ca="1">IF(C4245="","",OFFSET(Zdroj!AX$16,A4235-1,0))</f>
        <v/>
      </c>
      <c r="F4245" s="157"/>
      <c r="G4245" s="158"/>
    </row>
    <row r="4246" spans="1:7" x14ac:dyDescent="0.25">
      <c r="B4246" s="159"/>
      <c r="C4246" s="67" t="str">
        <f ca="1">IF(OFFSET(Zdroj!AY$16,A4235-1,0)=0,"",CONCATENATE("B",$A$2+5," - ",Zdroj!$AY$15))</f>
        <v/>
      </c>
      <c r="D4246" s="65" t="str">
        <f ca="1">IF(C4246="","",CONCATENATE(OFFSET(Zdroj!AY$16,A4235-1,0)))</f>
        <v/>
      </c>
      <c r="E4246" s="34" t="str">
        <f ca="1">IF(C4246="","",OFFSET(Zdroj!AZ$16,A4235-1,0))</f>
        <v/>
      </c>
      <c r="F4246" s="157"/>
      <c r="G4246" s="158"/>
    </row>
    <row r="4247" spans="1:7" x14ac:dyDescent="0.25">
      <c r="B4247" s="159"/>
      <c r="C4247" s="67" t="str">
        <f ca="1">IF(OFFSET(Zdroj!BA$16,A4235-1,0)=0,"",CONCATENATE("B",$A$2+6," - ",Zdroj!$BA$15))</f>
        <v/>
      </c>
      <c r="D4247" s="65" t="str">
        <f ca="1">IF(C4247="","",CONCATENATE(OFFSET(Zdroj!BA$16,A4235-1,0)))</f>
        <v/>
      </c>
      <c r="E4247" s="34" t="str">
        <f ca="1">IF(C4247="","",OFFSET(Zdroj!BB$16,A4235-1,0))</f>
        <v/>
      </c>
      <c r="F4247" s="157"/>
      <c r="G4247" s="158"/>
    </row>
    <row r="4248" spans="1:7" x14ac:dyDescent="0.25">
      <c r="B4248" s="159"/>
      <c r="C4248" s="67" t="str">
        <f ca="1">IF(OFFSET(Zdroj!BC$16,A4235-1,0)=0,"",CONCATENATE("B",$A$2+7," - ",Zdroj!$BC$15))</f>
        <v/>
      </c>
      <c r="D4248" s="65" t="str">
        <f ca="1">IF(C4248="","",CONCATENATE(OFFSET(Zdroj!BC$16,A4235-1,0)))</f>
        <v/>
      </c>
      <c r="E4248" s="34" t="str">
        <f ca="1">IF(C4248="","",OFFSET(Zdroj!BD$16,A4235-1,0))</f>
        <v/>
      </c>
      <c r="F4248" s="157"/>
      <c r="G4248" s="158"/>
    </row>
    <row r="4249" spans="1:7" x14ac:dyDescent="0.25">
      <c r="B4249" s="159"/>
      <c r="C4249" s="67" t="str">
        <f ca="1">IF(OFFSET(Zdroj!BE$16,A4235-1,0)=0,"",CONCATENATE("B",$A$2+8," - ",Zdroj!$BE$15))</f>
        <v/>
      </c>
      <c r="D4249" s="65" t="str">
        <f ca="1">IF(C4249="","",CONCATENATE(OFFSET(Zdroj!BE$16,A4235-1,0)))</f>
        <v/>
      </c>
      <c r="E4249" s="34" t="str">
        <f ca="1">IF(C4249="","",OFFSET(Zdroj!BF$16,A4235-1,0))</f>
        <v/>
      </c>
      <c r="F4249" s="157"/>
      <c r="G4249" s="158"/>
    </row>
    <row r="4250" spans="1:7" x14ac:dyDescent="0.25">
      <c r="B4250" s="159"/>
      <c r="C4250" s="67" t="str">
        <f ca="1">IF(OFFSET(Zdroj!BG$16,A4235-1,0)=0,"",CONCATENATE("C",$A$2," - ",Zdroj!$BG$15))</f>
        <v/>
      </c>
      <c r="D4250" s="65" t="str">
        <f ca="1">IF(C4250="","",CONCATENATE(OFFSET(Zdroj!BG$16,A4235-1,0)))</f>
        <v/>
      </c>
      <c r="E4250" s="34" t="str">
        <f ca="1">IF(C4250="","",OFFSET(Zdroj!BH$16,A4235-1,0))</f>
        <v/>
      </c>
      <c r="F4250" s="157" t="str">
        <f t="shared" ref="F4250" ca="1" si="991">IF(SUM(E4250:E4251)=0,"",SUM(E4250:E4251))</f>
        <v/>
      </c>
      <c r="G4250" s="158"/>
    </row>
    <row r="4251" spans="1:7" x14ac:dyDescent="0.25">
      <c r="B4251" s="159"/>
      <c r="C4251" s="67" t="str">
        <f ca="1">IF(OFFSET(Zdroj!BI$16,A4235-1,0)=0,"",CONCATENATE("C",$A$2+1," - ",Zdroj!$BI$15))</f>
        <v/>
      </c>
      <c r="D4251" s="65" t="str">
        <f ca="1">IF(C4251="","",CONCATENATE(OFFSET(Zdroj!BI$16,A4235-1,0)))</f>
        <v/>
      </c>
      <c r="E4251" s="34" t="str">
        <f ca="1">IF(C4251="","",OFFSET(Zdroj!BJ$16,A4235-1,0))</f>
        <v/>
      </c>
      <c r="F4251" s="157"/>
      <c r="G4251" s="158"/>
    </row>
    <row r="4252" spans="1:7" x14ac:dyDescent="0.25">
      <c r="A4252">
        <f>SUM((ROW()+15)/17)</f>
        <v>251</v>
      </c>
      <c r="B4252" s="159" t="str">
        <f ca="1">IF(OFFSET(Zdroj!$B$16,A4252-1,0)&gt;0,CONCATENATE(A4252,"
","___ ","
",OFFSET(Zdroj!$B$16,A4252-1,0)),"")</f>
        <v/>
      </c>
      <c r="C4252" s="67" t="str">
        <f ca="1">IF(OFFSET(Zdroj!AI$16,A4252-1,0)=0,"",CONCATENATE("A",$A$2," - ",Zdroj!$AI$15))</f>
        <v/>
      </c>
      <c r="D4252" s="65" t="str">
        <f ca="1">IF(C4252="","",CONCATENATE(OFFSET(Zdroj!AI$16,A4252-1,0)," - ",OFFSET(Zdroj!BK$16,A4252-1,0)))</f>
        <v/>
      </c>
      <c r="E4252" s="34" t="str">
        <f ca="1">IF(C4252="","",OFFSET(Zdroj!BL$16,A4252-1,0))</f>
        <v/>
      </c>
      <c r="F4252" s="157" t="str">
        <f t="shared" ref="F4252" ca="1" si="992">IF(SUM(E4252:E4257)=0,"",SUM(E4252:E4257))</f>
        <v/>
      </c>
      <c r="G4252" s="158" t="str">
        <f t="shared" ref="G4252" ca="1" si="993">IF(SUM(E4252:E4268)=0,"",SUM(E4252:E4268))</f>
        <v/>
      </c>
    </row>
    <row r="4253" spans="1:7" x14ac:dyDescent="0.25">
      <c r="B4253" s="159"/>
      <c r="C4253" s="67" t="str">
        <f ca="1">IF(OFFSET(Zdroj!AJ$16,A4252-1,0)=0,"",CONCATENATE("A",$A$2+1," - ",Zdroj!$AJ$15))</f>
        <v/>
      </c>
      <c r="D4253" s="65" t="str">
        <f ca="1">IF(C4253="","",CONCATENATE(OFFSET(Zdroj!AJ$16,A4252-1,0)," - ",OFFSET(Zdroj!BM$16,A4252-1,0)))</f>
        <v/>
      </c>
      <c r="E4253" s="34" t="str">
        <f ca="1">IF(C4253="","",OFFSET(Zdroj!BN$16,A4252-1,0))</f>
        <v/>
      </c>
      <c r="F4253" s="157"/>
      <c r="G4253" s="158"/>
    </row>
    <row r="4254" spans="1:7" x14ac:dyDescent="0.25">
      <c r="B4254" s="159"/>
      <c r="C4254" s="67" t="str">
        <f ca="1">IF(OFFSET(Zdroj!AK$16,A4252-1,0)=0,"",CONCATENATE("A",$A$2+2," - ",Zdroj!$AK$15))</f>
        <v/>
      </c>
      <c r="D4254" s="65" t="str">
        <f ca="1">IF(C4254="","",CONCATENATE(OFFSET(Zdroj!AK$16,A4252-1,0)," - ",OFFSET(Zdroj!BO$16,A4252-1,0)))</f>
        <v/>
      </c>
      <c r="E4254" s="34" t="str">
        <f ca="1">IF(C4254="","",OFFSET(Zdroj!BP$16,A4252-1,0))</f>
        <v/>
      </c>
      <c r="F4254" s="157"/>
      <c r="G4254" s="158"/>
    </row>
    <row r="4255" spans="1:7" x14ac:dyDescent="0.25">
      <c r="B4255" s="159"/>
      <c r="C4255" s="67" t="str">
        <f ca="1">IF(OFFSET(Zdroj!AL$16,A4252-1,0)=0,"",CONCATENATE("A",$A$2+3," - ",Zdroj!$AL$15))</f>
        <v/>
      </c>
      <c r="D4255" s="65" t="str">
        <f ca="1">IF(C4255="","",CONCATENATE(OFFSET(Zdroj!AL$16,A4252-1,0)," - ",OFFSET(Zdroj!BQ$16,A4252-1,0)))</f>
        <v/>
      </c>
      <c r="E4255" s="34" t="str">
        <f ca="1">IF(C4255="","",OFFSET(Zdroj!BR$16,A4252-1,0))</f>
        <v/>
      </c>
      <c r="F4255" s="157"/>
      <c r="G4255" s="158"/>
    </row>
    <row r="4256" spans="1:7" x14ac:dyDescent="0.25">
      <c r="B4256" s="159"/>
      <c r="C4256" s="67" t="str">
        <f ca="1">IF(OFFSET(Zdroj!AM$16,A4252-1,0)=0,"",CONCATENATE("A",$A$2+4," - ",Zdroj!$AM$15))</f>
        <v/>
      </c>
      <c r="D4256" s="65" t="str">
        <f ca="1">IF(C4256="","",CONCATENATE(OFFSET(Zdroj!AM$16,A4252-1,0)," - ",OFFSET(Zdroj!BS$16,A4252-1,0)))</f>
        <v/>
      </c>
      <c r="E4256" s="34" t="str">
        <f ca="1">IF(C4256="","",OFFSET(Zdroj!BT$16,A4252-1,0))</f>
        <v/>
      </c>
      <c r="F4256" s="157"/>
      <c r="G4256" s="158"/>
    </row>
    <row r="4257" spans="1:7" x14ac:dyDescent="0.25">
      <c r="B4257" s="159"/>
      <c r="C4257" s="67" t="str">
        <f ca="1">IF(OFFSET(Zdroj!AN$16,A4252-1,0)=0,"",CONCATENATE("A",$A$2+5," - ",Zdroj!$AN$15))</f>
        <v/>
      </c>
      <c r="D4257" s="65" t="str">
        <f ca="1">IF(C4257="","",CONCATENATE(OFFSET(Zdroj!AN$16,A4252-1,0)," - ",OFFSET(Zdroj!BU$16,A4252-1,0)))</f>
        <v/>
      </c>
      <c r="E4257" s="34" t="str">
        <f ca="1">IF(C4257="","",OFFSET(Zdroj!BV$16,A4252-1,0))</f>
        <v/>
      </c>
      <c r="F4257" s="157"/>
      <c r="G4257" s="158"/>
    </row>
    <row r="4258" spans="1:7" x14ac:dyDescent="0.25">
      <c r="B4258" s="159"/>
      <c r="C4258" s="67" t="str">
        <f ca="1">IF(OFFSET(Zdroj!AO$16,A4252-1,0)=0,"",CONCATENATE("B",$A$2," - ",Zdroj!$AO$15))</f>
        <v/>
      </c>
      <c r="D4258" s="65" t="str">
        <f ca="1">IF(C4258="","",CONCATENATE(OFFSET(Zdroj!AO$16,A4252-1,0)))</f>
        <v/>
      </c>
      <c r="E4258" s="34" t="str">
        <f ca="1">IF(C4258="","",OFFSET(Zdroj!AP$16,A4252-1,0))</f>
        <v/>
      </c>
      <c r="F4258" s="157" t="str">
        <f t="shared" ref="F4258" ca="1" si="994">IF(SUM(E4258:E4266)=0,"",SUM(E4258:E4266))</f>
        <v/>
      </c>
      <c r="G4258" s="158"/>
    </row>
    <row r="4259" spans="1:7" x14ac:dyDescent="0.25">
      <c r="B4259" s="159"/>
      <c r="C4259" s="67" t="str">
        <f ca="1">IF(OFFSET(Zdroj!AQ$16,A4252-1,0)=0,"",CONCATENATE("B",$A$2+1," - ",Zdroj!$AQ$15))</f>
        <v/>
      </c>
      <c r="D4259" s="65" t="str">
        <f ca="1">IF(C4259="","",CONCATENATE(OFFSET(Zdroj!AQ$16,A4252-1,0)))</f>
        <v/>
      </c>
      <c r="E4259" s="34" t="str">
        <f ca="1">IF(C4259="","",OFFSET(Zdroj!AR$16,A4252-1,0))</f>
        <v/>
      </c>
      <c r="F4259" s="157"/>
      <c r="G4259" s="158"/>
    </row>
    <row r="4260" spans="1:7" x14ac:dyDescent="0.25">
      <c r="B4260" s="159"/>
      <c r="C4260" s="67" t="str">
        <f ca="1">IF(OFFSET(Zdroj!AS$16,A4252-1,0)=0,"",CONCATENATE("B",$A$2+2," - ",Zdroj!$AS$15))</f>
        <v/>
      </c>
      <c r="D4260" s="65" t="str">
        <f ca="1">IF(C4260="","",CONCATENATE(OFFSET(Zdroj!AS$16,A4252-1,0)))</f>
        <v/>
      </c>
      <c r="E4260" s="34" t="str">
        <f ca="1">IF(C4260="","",OFFSET(Zdroj!AT$16,A4252-1,0))</f>
        <v/>
      </c>
      <c r="F4260" s="157"/>
      <c r="G4260" s="158"/>
    </row>
    <row r="4261" spans="1:7" x14ac:dyDescent="0.25">
      <c r="B4261" s="159"/>
      <c r="C4261" s="67" t="str">
        <f ca="1">IF(OFFSET(Zdroj!AU$16,A4252-1,0)=0,"",CONCATENATE("B",$A$2+3," - ",Zdroj!$AU$15))</f>
        <v/>
      </c>
      <c r="D4261" s="65" t="str">
        <f ca="1">IF(C4261="","",CONCATENATE(OFFSET(Zdroj!AU$16,A4252-1,0)))</f>
        <v/>
      </c>
      <c r="E4261" s="34" t="str">
        <f ca="1">IF(C4261="","",OFFSET(Zdroj!AV$16,A4252-1,0))</f>
        <v/>
      </c>
      <c r="F4261" s="157"/>
      <c r="G4261" s="158"/>
    </row>
    <row r="4262" spans="1:7" x14ac:dyDescent="0.25">
      <c r="B4262" s="159"/>
      <c r="C4262" s="67" t="str">
        <f ca="1">IF(OFFSET(Zdroj!AW$16,A4252-1,0)=0,"",CONCATENATE("B",$A$2+4," - ",Zdroj!$AW$15))</f>
        <v/>
      </c>
      <c r="D4262" s="65" t="str">
        <f ca="1">IF(C4262="","",CONCATENATE(OFFSET(Zdroj!AW$16,A4252-1,0)))</f>
        <v/>
      </c>
      <c r="E4262" s="34" t="str">
        <f ca="1">IF(C4262="","",OFFSET(Zdroj!AX$16,A4252-1,0))</f>
        <v/>
      </c>
      <c r="F4262" s="157"/>
      <c r="G4262" s="158"/>
    </row>
    <row r="4263" spans="1:7" x14ac:dyDescent="0.25">
      <c r="B4263" s="159"/>
      <c r="C4263" s="67" t="str">
        <f ca="1">IF(OFFSET(Zdroj!AY$16,A4252-1,0)=0,"",CONCATENATE("B",$A$2+5," - ",Zdroj!$AY$15))</f>
        <v/>
      </c>
      <c r="D4263" s="65" t="str">
        <f ca="1">IF(C4263="","",CONCATENATE(OFFSET(Zdroj!AY$16,A4252-1,0)))</f>
        <v/>
      </c>
      <c r="E4263" s="34" t="str">
        <f ca="1">IF(C4263="","",OFFSET(Zdroj!AZ$16,A4252-1,0))</f>
        <v/>
      </c>
      <c r="F4263" s="157"/>
      <c r="G4263" s="158"/>
    </row>
    <row r="4264" spans="1:7" x14ac:dyDescent="0.25">
      <c r="B4264" s="159"/>
      <c r="C4264" s="67" t="str">
        <f ca="1">IF(OFFSET(Zdroj!BA$16,A4252-1,0)=0,"",CONCATENATE("B",$A$2+6," - ",Zdroj!$BA$15))</f>
        <v/>
      </c>
      <c r="D4264" s="65" t="str">
        <f ca="1">IF(C4264="","",CONCATENATE(OFFSET(Zdroj!BA$16,A4252-1,0)))</f>
        <v/>
      </c>
      <c r="E4264" s="34" t="str">
        <f ca="1">IF(C4264="","",OFFSET(Zdroj!BB$16,A4252-1,0))</f>
        <v/>
      </c>
      <c r="F4264" s="157"/>
      <c r="G4264" s="158"/>
    </row>
    <row r="4265" spans="1:7" x14ac:dyDescent="0.25">
      <c r="B4265" s="159"/>
      <c r="C4265" s="67" t="str">
        <f ca="1">IF(OFFSET(Zdroj!BC$16,A4252-1,0)=0,"",CONCATENATE("B",$A$2+7," - ",Zdroj!$BC$15))</f>
        <v/>
      </c>
      <c r="D4265" s="65" t="str">
        <f ca="1">IF(C4265="","",CONCATENATE(OFFSET(Zdroj!BC$16,A4252-1,0)))</f>
        <v/>
      </c>
      <c r="E4265" s="34" t="str">
        <f ca="1">IF(C4265="","",OFFSET(Zdroj!BD$16,A4252-1,0))</f>
        <v/>
      </c>
      <c r="F4265" s="157"/>
      <c r="G4265" s="158"/>
    </row>
    <row r="4266" spans="1:7" x14ac:dyDescent="0.25">
      <c r="B4266" s="159"/>
      <c r="C4266" s="67" t="str">
        <f ca="1">IF(OFFSET(Zdroj!BE$16,A4252-1,0)=0,"",CONCATENATE("B",$A$2+8," - ",Zdroj!$BE$15))</f>
        <v/>
      </c>
      <c r="D4266" s="65" t="str">
        <f ca="1">IF(C4266="","",CONCATENATE(OFFSET(Zdroj!BE$16,A4252-1,0)))</f>
        <v/>
      </c>
      <c r="E4266" s="34" t="str">
        <f ca="1">IF(C4266="","",OFFSET(Zdroj!BF$16,A4252-1,0))</f>
        <v/>
      </c>
      <c r="F4266" s="157"/>
      <c r="G4266" s="158"/>
    </row>
    <row r="4267" spans="1:7" x14ac:dyDescent="0.25">
      <c r="B4267" s="159"/>
      <c r="C4267" s="67" t="str">
        <f ca="1">IF(OFFSET(Zdroj!BG$16,A4252-1,0)=0,"",CONCATENATE("C",$A$2," - ",Zdroj!$BG$15))</f>
        <v/>
      </c>
      <c r="D4267" s="65" t="str">
        <f ca="1">IF(C4267="","",CONCATENATE(OFFSET(Zdroj!BG$16,A4252-1,0)))</f>
        <v/>
      </c>
      <c r="E4267" s="34" t="str">
        <f ca="1">IF(C4267="","",OFFSET(Zdroj!BH$16,A4252-1,0))</f>
        <v/>
      </c>
      <c r="F4267" s="157" t="str">
        <f t="shared" ref="F4267" ca="1" si="995">IF(SUM(E4267:E4268)=0,"",SUM(E4267:E4268))</f>
        <v/>
      </c>
      <c r="G4267" s="158"/>
    </row>
    <row r="4268" spans="1:7" x14ac:dyDescent="0.25">
      <c r="B4268" s="159"/>
      <c r="C4268" s="67" t="str">
        <f ca="1">IF(OFFSET(Zdroj!BI$16,A4252-1,0)=0,"",CONCATENATE("C",$A$2+1," - ",Zdroj!$BI$15))</f>
        <v/>
      </c>
      <c r="D4268" s="65" t="str">
        <f ca="1">IF(C4268="","",CONCATENATE(OFFSET(Zdroj!BI$16,A4252-1,0)))</f>
        <v/>
      </c>
      <c r="E4268" s="34" t="str">
        <f ca="1">IF(C4268="","",OFFSET(Zdroj!BJ$16,A4252-1,0))</f>
        <v/>
      </c>
      <c r="F4268" s="157"/>
      <c r="G4268" s="158"/>
    </row>
    <row r="4269" spans="1:7" x14ac:dyDescent="0.25">
      <c r="A4269">
        <f>SUM((ROW()+15)/17)</f>
        <v>252</v>
      </c>
      <c r="B4269" s="159" t="str">
        <f ca="1">IF(OFFSET(Zdroj!$B$16,A4269-1,0)&gt;0,CONCATENATE(A4269,"
","___ ","
",OFFSET(Zdroj!$B$16,A4269-1,0)),"")</f>
        <v/>
      </c>
      <c r="C4269" s="67" t="str">
        <f ca="1">IF(OFFSET(Zdroj!AI$16,A4269-1,0)=0,"",CONCATENATE("A",$A$2," - ",Zdroj!$AI$15))</f>
        <v/>
      </c>
      <c r="D4269" s="65" t="str">
        <f ca="1">IF(C4269="","",CONCATENATE(OFFSET(Zdroj!AI$16,A4269-1,0)," - ",OFFSET(Zdroj!BK$16,A4269-1,0)))</f>
        <v/>
      </c>
      <c r="E4269" s="34" t="str">
        <f ca="1">IF(C4269="","",OFFSET(Zdroj!BL$16,A4269-1,0))</f>
        <v/>
      </c>
      <c r="F4269" s="157" t="str">
        <f t="shared" ref="F4269" ca="1" si="996">IF(SUM(E4269:E4274)=0,"",SUM(E4269:E4274))</f>
        <v/>
      </c>
      <c r="G4269" s="158" t="str">
        <f t="shared" ref="G4269" ca="1" si="997">IF(SUM(E4269:E4285)=0,"",SUM(E4269:E4285))</f>
        <v/>
      </c>
    </row>
    <row r="4270" spans="1:7" x14ac:dyDescent="0.25">
      <c r="B4270" s="159"/>
      <c r="C4270" s="67" t="str">
        <f ca="1">IF(OFFSET(Zdroj!AJ$16,A4269-1,0)=0,"",CONCATENATE("A",$A$2+1," - ",Zdroj!$AJ$15))</f>
        <v/>
      </c>
      <c r="D4270" s="65" t="str">
        <f ca="1">IF(C4270="","",CONCATENATE(OFFSET(Zdroj!AJ$16,A4269-1,0)," - ",OFFSET(Zdroj!BM$16,A4269-1,0)))</f>
        <v/>
      </c>
      <c r="E4270" s="34" t="str">
        <f ca="1">IF(C4270="","",OFFSET(Zdroj!BN$16,A4269-1,0))</f>
        <v/>
      </c>
      <c r="F4270" s="157"/>
      <c r="G4270" s="158"/>
    </row>
    <row r="4271" spans="1:7" x14ac:dyDescent="0.25">
      <c r="B4271" s="159"/>
      <c r="C4271" s="67" t="str">
        <f ca="1">IF(OFFSET(Zdroj!AK$16,A4269-1,0)=0,"",CONCATENATE("A",$A$2+2," - ",Zdroj!$AK$15))</f>
        <v/>
      </c>
      <c r="D4271" s="65" t="str">
        <f ca="1">IF(C4271="","",CONCATENATE(OFFSET(Zdroj!AK$16,A4269-1,0)," - ",OFFSET(Zdroj!BO$16,A4269-1,0)))</f>
        <v/>
      </c>
      <c r="E4271" s="34" t="str">
        <f ca="1">IF(C4271="","",OFFSET(Zdroj!BP$16,A4269-1,0))</f>
        <v/>
      </c>
      <c r="F4271" s="157"/>
      <c r="G4271" s="158"/>
    </row>
    <row r="4272" spans="1:7" x14ac:dyDescent="0.25">
      <c r="B4272" s="159"/>
      <c r="C4272" s="67" t="str">
        <f ca="1">IF(OFFSET(Zdroj!AL$16,A4269-1,0)=0,"",CONCATENATE("A",$A$2+3," - ",Zdroj!$AL$15))</f>
        <v/>
      </c>
      <c r="D4272" s="65" t="str">
        <f ca="1">IF(C4272="","",CONCATENATE(OFFSET(Zdroj!AL$16,A4269-1,0)," - ",OFFSET(Zdroj!BQ$16,A4269-1,0)))</f>
        <v/>
      </c>
      <c r="E4272" s="34" t="str">
        <f ca="1">IF(C4272="","",OFFSET(Zdroj!BR$16,A4269-1,0))</f>
        <v/>
      </c>
      <c r="F4272" s="157"/>
      <c r="G4272" s="158"/>
    </row>
    <row r="4273" spans="1:7" x14ac:dyDescent="0.25">
      <c r="B4273" s="159"/>
      <c r="C4273" s="67" t="str">
        <f ca="1">IF(OFFSET(Zdroj!AM$16,A4269-1,0)=0,"",CONCATENATE("A",$A$2+4," - ",Zdroj!$AM$15))</f>
        <v/>
      </c>
      <c r="D4273" s="65" t="str">
        <f ca="1">IF(C4273="","",CONCATENATE(OFFSET(Zdroj!AM$16,A4269-1,0)," - ",OFFSET(Zdroj!BS$16,A4269-1,0)))</f>
        <v/>
      </c>
      <c r="E4273" s="34" t="str">
        <f ca="1">IF(C4273="","",OFFSET(Zdroj!BT$16,A4269-1,0))</f>
        <v/>
      </c>
      <c r="F4273" s="157"/>
      <c r="G4273" s="158"/>
    </row>
    <row r="4274" spans="1:7" x14ac:dyDescent="0.25">
      <c r="B4274" s="159"/>
      <c r="C4274" s="67" t="str">
        <f ca="1">IF(OFFSET(Zdroj!AN$16,A4269-1,0)=0,"",CONCATENATE("A",$A$2+5," - ",Zdroj!$AN$15))</f>
        <v/>
      </c>
      <c r="D4274" s="65" t="str">
        <f ca="1">IF(C4274="","",CONCATENATE(OFFSET(Zdroj!AN$16,A4269-1,0)," - ",OFFSET(Zdroj!BU$16,A4269-1,0)))</f>
        <v/>
      </c>
      <c r="E4274" s="34" t="str">
        <f ca="1">IF(C4274="","",OFFSET(Zdroj!BV$16,A4269-1,0))</f>
        <v/>
      </c>
      <c r="F4274" s="157"/>
      <c r="G4274" s="158"/>
    </row>
    <row r="4275" spans="1:7" x14ac:dyDescent="0.25">
      <c r="B4275" s="159"/>
      <c r="C4275" s="67" t="str">
        <f ca="1">IF(OFFSET(Zdroj!AO$16,A4269-1,0)=0,"",CONCATENATE("B",$A$2," - ",Zdroj!$AO$15))</f>
        <v/>
      </c>
      <c r="D4275" s="65" t="str">
        <f ca="1">IF(C4275="","",CONCATENATE(OFFSET(Zdroj!AO$16,A4269-1,0)))</f>
        <v/>
      </c>
      <c r="E4275" s="34" t="str">
        <f ca="1">IF(C4275="","",OFFSET(Zdroj!AP$16,A4269-1,0))</f>
        <v/>
      </c>
      <c r="F4275" s="157" t="str">
        <f t="shared" ref="F4275" ca="1" si="998">IF(SUM(E4275:E4283)=0,"",SUM(E4275:E4283))</f>
        <v/>
      </c>
      <c r="G4275" s="158"/>
    </row>
    <row r="4276" spans="1:7" x14ac:dyDescent="0.25">
      <c r="B4276" s="159"/>
      <c r="C4276" s="67" t="str">
        <f ca="1">IF(OFFSET(Zdroj!AQ$16,A4269-1,0)=0,"",CONCATENATE("B",$A$2+1," - ",Zdroj!$AQ$15))</f>
        <v/>
      </c>
      <c r="D4276" s="65" t="str">
        <f ca="1">IF(C4276="","",CONCATENATE(OFFSET(Zdroj!AQ$16,A4269-1,0)))</f>
        <v/>
      </c>
      <c r="E4276" s="34" t="str">
        <f ca="1">IF(C4276="","",OFFSET(Zdroj!AR$16,A4269-1,0))</f>
        <v/>
      </c>
      <c r="F4276" s="157"/>
      <c r="G4276" s="158"/>
    </row>
    <row r="4277" spans="1:7" x14ac:dyDescent="0.25">
      <c r="B4277" s="159"/>
      <c r="C4277" s="67" t="str">
        <f ca="1">IF(OFFSET(Zdroj!AS$16,A4269-1,0)=0,"",CONCATENATE("B",$A$2+2," - ",Zdroj!$AS$15))</f>
        <v/>
      </c>
      <c r="D4277" s="65" t="str">
        <f ca="1">IF(C4277="","",CONCATENATE(OFFSET(Zdroj!AS$16,A4269-1,0)))</f>
        <v/>
      </c>
      <c r="E4277" s="34" t="str">
        <f ca="1">IF(C4277="","",OFFSET(Zdroj!AT$16,A4269-1,0))</f>
        <v/>
      </c>
      <c r="F4277" s="157"/>
      <c r="G4277" s="158"/>
    </row>
    <row r="4278" spans="1:7" x14ac:dyDescent="0.25">
      <c r="B4278" s="159"/>
      <c r="C4278" s="67" t="str">
        <f ca="1">IF(OFFSET(Zdroj!AU$16,A4269-1,0)=0,"",CONCATENATE("B",$A$2+3," - ",Zdroj!$AU$15))</f>
        <v/>
      </c>
      <c r="D4278" s="65" t="str">
        <f ca="1">IF(C4278="","",CONCATENATE(OFFSET(Zdroj!AU$16,A4269-1,0)))</f>
        <v/>
      </c>
      <c r="E4278" s="34" t="str">
        <f ca="1">IF(C4278="","",OFFSET(Zdroj!AV$16,A4269-1,0))</f>
        <v/>
      </c>
      <c r="F4278" s="157"/>
      <c r="G4278" s="158"/>
    </row>
    <row r="4279" spans="1:7" x14ac:dyDescent="0.25">
      <c r="B4279" s="159"/>
      <c r="C4279" s="67" t="str">
        <f ca="1">IF(OFFSET(Zdroj!AW$16,A4269-1,0)=0,"",CONCATENATE("B",$A$2+4," - ",Zdroj!$AW$15))</f>
        <v/>
      </c>
      <c r="D4279" s="65" t="str">
        <f ca="1">IF(C4279="","",CONCATENATE(OFFSET(Zdroj!AW$16,A4269-1,0)))</f>
        <v/>
      </c>
      <c r="E4279" s="34" t="str">
        <f ca="1">IF(C4279="","",OFFSET(Zdroj!AX$16,A4269-1,0))</f>
        <v/>
      </c>
      <c r="F4279" s="157"/>
      <c r="G4279" s="158"/>
    </row>
    <row r="4280" spans="1:7" x14ac:dyDescent="0.25">
      <c r="B4280" s="159"/>
      <c r="C4280" s="67" t="str">
        <f ca="1">IF(OFFSET(Zdroj!AY$16,A4269-1,0)=0,"",CONCATENATE("B",$A$2+5," - ",Zdroj!$AY$15))</f>
        <v/>
      </c>
      <c r="D4280" s="65" t="str">
        <f ca="1">IF(C4280="","",CONCATENATE(OFFSET(Zdroj!AY$16,A4269-1,0)))</f>
        <v/>
      </c>
      <c r="E4280" s="34" t="str">
        <f ca="1">IF(C4280="","",OFFSET(Zdroj!AZ$16,A4269-1,0))</f>
        <v/>
      </c>
      <c r="F4280" s="157"/>
      <c r="G4280" s="158"/>
    </row>
    <row r="4281" spans="1:7" x14ac:dyDescent="0.25">
      <c r="B4281" s="159"/>
      <c r="C4281" s="67" t="str">
        <f ca="1">IF(OFFSET(Zdroj!BA$16,A4269-1,0)=0,"",CONCATENATE("B",$A$2+6," - ",Zdroj!$BA$15))</f>
        <v/>
      </c>
      <c r="D4281" s="65" t="str">
        <f ca="1">IF(C4281="","",CONCATENATE(OFFSET(Zdroj!BA$16,A4269-1,0)))</f>
        <v/>
      </c>
      <c r="E4281" s="34" t="str">
        <f ca="1">IF(C4281="","",OFFSET(Zdroj!BB$16,A4269-1,0))</f>
        <v/>
      </c>
      <c r="F4281" s="157"/>
      <c r="G4281" s="158"/>
    </row>
    <row r="4282" spans="1:7" x14ac:dyDescent="0.25">
      <c r="B4282" s="159"/>
      <c r="C4282" s="67" t="str">
        <f ca="1">IF(OFFSET(Zdroj!BC$16,A4269-1,0)=0,"",CONCATENATE("B",$A$2+7," - ",Zdroj!$BC$15))</f>
        <v/>
      </c>
      <c r="D4282" s="65" t="str">
        <f ca="1">IF(C4282="","",CONCATENATE(OFFSET(Zdroj!BC$16,A4269-1,0)))</f>
        <v/>
      </c>
      <c r="E4282" s="34" t="str">
        <f ca="1">IF(C4282="","",OFFSET(Zdroj!BD$16,A4269-1,0))</f>
        <v/>
      </c>
      <c r="F4282" s="157"/>
      <c r="G4282" s="158"/>
    </row>
    <row r="4283" spans="1:7" x14ac:dyDescent="0.25">
      <c r="B4283" s="159"/>
      <c r="C4283" s="67" t="str">
        <f ca="1">IF(OFFSET(Zdroj!BE$16,A4269-1,0)=0,"",CONCATENATE("B",$A$2+8," - ",Zdroj!$BE$15))</f>
        <v/>
      </c>
      <c r="D4283" s="65" t="str">
        <f ca="1">IF(C4283="","",CONCATENATE(OFFSET(Zdroj!BE$16,A4269-1,0)))</f>
        <v/>
      </c>
      <c r="E4283" s="34" t="str">
        <f ca="1">IF(C4283="","",OFFSET(Zdroj!BF$16,A4269-1,0))</f>
        <v/>
      </c>
      <c r="F4283" s="157"/>
      <c r="G4283" s="158"/>
    </row>
    <row r="4284" spans="1:7" x14ac:dyDescent="0.25">
      <c r="B4284" s="159"/>
      <c r="C4284" s="67" t="str">
        <f ca="1">IF(OFFSET(Zdroj!BG$16,A4269-1,0)=0,"",CONCATENATE("C",$A$2," - ",Zdroj!$BG$15))</f>
        <v/>
      </c>
      <c r="D4284" s="65" t="str">
        <f ca="1">IF(C4284="","",CONCATENATE(OFFSET(Zdroj!BG$16,A4269-1,0)))</f>
        <v/>
      </c>
      <c r="E4284" s="34" t="str">
        <f ca="1">IF(C4284="","",OFFSET(Zdroj!BH$16,A4269-1,0))</f>
        <v/>
      </c>
      <c r="F4284" s="157" t="str">
        <f t="shared" ref="F4284" ca="1" si="999">IF(SUM(E4284:E4285)=0,"",SUM(E4284:E4285))</f>
        <v/>
      </c>
      <c r="G4284" s="158"/>
    </row>
    <row r="4285" spans="1:7" x14ac:dyDescent="0.25">
      <c r="B4285" s="159"/>
      <c r="C4285" s="67" t="str">
        <f ca="1">IF(OFFSET(Zdroj!BI$16,A4269-1,0)=0,"",CONCATENATE("C",$A$2+1," - ",Zdroj!$BI$15))</f>
        <v/>
      </c>
      <c r="D4285" s="65" t="str">
        <f ca="1">IF(C4285="","",CONCATENATE(OFFSET(Zdroj!BI$16,A4269-1,0)))</f>
        <v/>
      </c>
      <c r="E4285" s="34" t="str">
        <f ca="1">IF(C4285="","",OFFSET(Zdroj!BJ$16,A4269-1,0))</f>
        <v/>
      </c>
      <c r="F4285" s="157"/>
      <c r="G4285" s="158"/>
    </row>
    <row r="4286" spans="1:7" x14ac:dyDescent="0.25">
      <c r="A4286">
        <f>SUM((ROW()+15)/17)</f>
        <v>253</v>
      </c>
      <c r="B4286" s="159" t="str">
        <f ca="1">IF(OFFSET(Zdroj!$B$16,A4286-1,0)&gt;0,CONCATENATE(A4286,"
","___ ","
",OFFSET(Zdroj!$B$16,A4286-1,0)),"")</f>
        <v/>
      </c>
      <c r="C4286" s="67" t="str">
        <f ca="1">IF(OFFSET(Zdroj!AI$16,A4286-1,0)=0,"",CONCATENATE("A",$A$2," - ",Zdroj!$AI$15))</f>
        <v/>
      </c>
      <c r="D4286" s="65" t="str">
        <f ca="1">IF(C4286="","",CONCATENATE(OFFSET(Zdroj!AI$16,A4286-1,0)," - ",OFFSET(Zdroj!BK$16,A4286-1,0)))</f>
        <v/>
      </c>
      <c r="E4286" s="34" t="str">
        <f ca="1">IF(C4286="","",OFFSET(Zdroj!BL$16,A4286-1,0))</f>
        <v/>
      </c>
      <c r="F4286" s="157" t="str">
        <f t="shared" ref="F4286" ca="1" si="1000">IF(SUM(E4286:E4291)=0,"",SUM(E4286:E4291))</f>
        <v/>
      </c>
      <c r="G4286" s="158" t="str">
        <f t="shared" ref="G4286" ca="1" si="1001">IF(SUM(E4286:E4302)=0,"",SUM(E4286:E4302))</f>
        <v/>
      </c>
    </row>
    <row r="4287" spans="1:7" x14ac:dyDescent="0.25">
      <c r="B4287" s="159"/>
      <c r="C4287" s="67" t="str">
        <f ca="1">IF(OFFSET(Zdroj!AJ$16,A4286-1,0)=0,"",CONCATENATE("A",$A$2+1," - ",Zdroj!$AJ$15))</f>
        <v/>
      </c>
      <c r="D4287" s="65" t="str">
        <f ca="1">IF(C4287="","",CONCATENATE(OFFSET(Zdroj!AJ$16,A4286-1,0)," - ",OFFSET(Zdroj!BM$16,A4286-1,0)))</f>
        <v/>
      </c>
      <c r="E4287" s="34" t="str">
        <f ca="1">IF(C4287="","",OFFSET(Zdroj!BN$16,A4286-1,0))</f>
        <v/>
      </c>
      <c r="F4287" s="157"/>
      <c r="G4287" s="158"/>
    </row>
    <row r="4288" spans="1:7" x14ac:dyDescent="0.25">
      <c r="B4288" s="159"/>
      <c r="C4288" s="67" t="str">
        <f ca="1">IF(OFFSET(Zdroj!AK$16,A4286-1,0)=0,"",CONCATENATE("A",$A$2+2," - ",Zdroj!$AK$15))</f>
        <v/>
      </c>
      <c r="D4288" s="65" t="str">
        <f ca="1">IF(C4288="","",CONCATENATE(OFFSET(Zdroj!AK$16,A4286-1,0)," - ",OFFSET(Zdroj!BO$16,A4286-1,0)))</f>
        <v/>
      </c>
      <c r="E4288" s="34" t="str">
        <f ca="1">IF(C4288="","",OFFSET(Zdroj!BP$16,A4286-1,0))</f>
        <v/>
      </c>
      <c r="F4288" s="157"/>
      <c r="G4288" s="158"/>
    </row>
    <row r="4289" spans="1:7" x14ac:dyDescent="0.25">
      <c r="B4289" s="159"/>
      <c r="C4289" s="67" t="str">
        <f ca="1">IF(OFFSET(Zdroj!AL$16,A4286-1,0)=0,"",CONCATENATE("A",$A$2+3," - ",Zdroj!$AL$15))</f>
        <v/>
      </c>
      <c r="D4289" s="65" t="str">
        <f ca="1">IF(C4289="","",CONCATENATE(OFFSET(Zdroj!AL$16,A4286-1,0)," - ",OFFSET(Zdroj!BQ$16,A4286-1,0)))</f>
        <v/>
      </c>
      <c r="E4289" s="34" t="str">
        <f ca="1">IF(C4289="","",OFFSET(Zdroj!BR$16,A4286-1,0))</f>
        <v/>
      </c>
      <c r="F4289" s="157"/>
      <c r="G4289" s="158"/>
    </row>
    <row r="4290" spans="1:7" x14ac:dyDescent="0.25">
      <c r="B4290" s="159"/>
      <c r="C4290" s="67" t="str">
        <f ca="1">IF(OFFSET(Zdroj!AM$16,A4286-1,0)=0,"",CONCATENATE("A",$A$2+4," - ",Zdroj!$AM$15))</f>
        <v/>
      </c>
      <c r="D4290" s="65" t="str">
        <f ca="1">IF(C4290="","",CONCATENATE(OFFSET(Zdroj!AM$16,A4286-1,0)," - ",OFFSET(Zdroj!BS$16,A4286-1,0)))</f>
        <v/>
      </c>
      <c r="E4290" s="34" t="str">
        <f ca="1">IF(C4290="","",OFFSET(Zdroj!BT$16,A4286-1,0))</f>
        <v/>
      </c>
      <c r="F4290" s="157"/>
      <c r="G4290" s="158"/>
    </row>
    <row r="4291" spans="1:7" x14ac:dyDescent="0.25">
      <c r="B4291" s="159"/>
      <c r="C4291" s="67" t="str">
        <f ca="1">IF(OFFSET(Zdroj!AN$16,A4286-1,0)=0,"",CONCATENATE("A",$A$2+5," - ",Zdroj!$AN$15))</f>
        <v/>
      </c>
      <c r="D4291" s="65" t="str">
        <f ca="1">IF(C4291="","",CONCATENATE(OFFSET(Zdroj!AN$16,A4286-1,0)," - ",OFFSET(Zdroj!BU$16,A4286-1,0)))</f>
        <v/>
      </c>
      <c r="E4291" s="34" t="str">
        <f ca="1">IF(C4291="","",OFFSET(Zdroj!BV$16,A4286-1,0))</f>
        <v/>
      </c>
      <c r="F4291" s="157"/>
      <c r="G4291" s="158"/>
    </row>
    <row r="4292" spans="1:7" x14ac:dyDescent="0.25">
      <c r="B4292" s="159"/>
      <c r="C4292" s="67" t="str">
        <f ca="1">IF(OFFSET(Zdroj!AO$16,A4286-1,0)=0,"",CONCATENATE("B",$A$2," - ",Zdroj!$AO$15))</f>
        <v/>
      </c>
      <c r="D4292" s="65" t="str">
        <f ca="1">IF(C4292="","",CONCATENATE(OFFSET(Zdroj!AO$16,A4286-1,0)))</f>
        <v/>
      </c>
      <c r="E4292" s="34" t="str">
        <f ca="1">IF(C4292="","",OFFSET(Zdroj!AP$16,A4286-1,0))</f>
        <v/>
      </c>
      <c r="F4292" s="157" t="str">
        <f t="shared" ref="F4292" ca="1" si="1002">IF(SUM(E4292:E4300)=0,"",SUM(E4292:E4300))</f>
        <v/>
      </c>
      <c r="G4292" s="158"/>
    </row>
    <row r="4293" spans="1:7" x14ac:dyDescent="0.25">
      <c r="B4293" s="159"/>
      <c r="C4293" s="67" t="str">
        <f ca="1">IF(OFFSET(Zdroj!AQ$16,A4286-1,0)=0,"",CONCATENATE("B",$A$2+1," - ",Zdroj!$AQ$15))</f>
        <v/>
      </c>
      <c r="D4293" s="65" t="str">
        <f ca="1">IF(C4293="","",CONCATENATE(OFFSET(Zdroj!AQ$16,A4286-1,0)))</f>
        <v/>
      </c>
      <c r="E4293" s="34" t="str">
        <f ca="1">IF(C4293="","",OFFSET(Zdroj!AR$16,A4286-1,0))</f>
        <v/>
      </c>
      <c r="F4293" s="157"/>
      <c r="G4293" s="158"/>
    </row>
    <row r="4294" spans="1:7" x14ac:dyDescent="0.25">
      <c r="B4294" s="159"/>
      <c r="C4294" s="67" t="str">
        <f ca="1">IF(OFFSET(Zdroj!AS$16,A4286-1,0)=0,"",CONCATENATE("B",$A$2+2," - ",Zdroj!$AS$15))</f>
        <v/>
      </c>
      <c r="D4294" s="65" t="str">
        <f ca="1">IF(C4294="","",CONCATENATE(OFFSET(Zdroj!AS$16,A4286-1,0)))</f>
        <v/>
      </c>
      <c r="E4294" s="34" t="str">
        <f ca="1">IF(C4294="","",OFFSET(Zdroj!AT$16,A4286-1,0))</f>
        <v/>
      </c>
      <c r="F4294" s="157"/>
      <c r="G4294" s="158"/>
    </row>
    <row r="4295" spans="1:7" x14ac:dyDescent="0.25">
      <c r="B4295" s="159"/>
      <c r="C4295" s="67" t="str">
        <f ca="1">IF(OFFSET(Zdroj!AU$16,A4286-1,0)=0,"",CONCATENATE("B",$A$2+3," - ",Zdroj!$AU$15))</f>
        <v/>
      </c>
      <c r="D4295" s="65" t="str">
        <f ca="1">IF(C4295="","",CONCATENATE(OFFSET(Zdroj!AU$16,A4286-1,0)))</f>
        <v/>
      </c>
      <c r="E4295" s="34" t="str">
        <f ca="1">IF(C4295="","",OFFSET(Zdroj!AV$16,A4286-1,0))</f>
        <v/>
      </c>
      <c r="F4295" s="157"/>
      <c r="G4295" s="158"/>
    </row>
    <row r="4296" spans="1:7" x14ac:dyDescent="0.25">
      <c r="B4296" s="159"/>
      <c r="C4296" s="67" t="str">
        <f ca="1">IF(OFFSET(Zdroj!AW$16,A4286-1,0)=0,"",CONCATENATE("B",$A$2+4," - ",Zdroj!$AW$15))</f>
        <v/>
      </c>
      <c r="D4296" s="65" t="str">
        <f ca="1">IF(C4296="","",CONCATENATE(OFFSET(Zdroj!AW$16,A4286-1,0)))</f>
        <v/>
      </c>
      <c r="E4296" s="34" t="str">
        <f ca="1">IF(C4296="","",OFFSET(Zdroj!AX$16,A4286-1,0))</f>
        <v/>
      </c>
      <c r="F4296" s="157"/>
      <c r="G4296" s="158"/>
    </row>
    <row r="4297" spans="1:7" x14ac:dyDescent="0.25">
      <c r="B4297" s="159"/>
      <c r="C4297" s="67" t="str">
        <f ca="1">IF(OFFSET(Zdroj!AY$16,A4286-1,0)=0,"",CONCATENATE("B",$A$2+5," - ",Zdroj!$AY$15))</f>
        <v/>
      </c>
      <c r="D4297" s="65" t="str">
        <f ca="1">IF(C4297="","",CONCATENATE(OFFSET(Zdroj!AY$16,A4286-1,0)))</f>
        <v/>
      </c>
      <c r="E4297" s="34" t="str">
        <f ca="1">IF(C4297="","",OFFSET(Zdroj!AZ$16,A4286-1,0))</f>
        <v/>
      </c>
      <c r="F4297" s="157"/>
      <c r="G4297" s="158"/>
    </row>
    <row r="4298" spans="1:7" x14ac:dyDescent="0.25">
      <c r="B4298" s="159"/>
      <c r="C4298" s="67" t="str">
        <f ca="1">IF(OFFSET(Zdroj!BA$16,A4286-1,0)=0,"",CONCATENATE("B",$A$2+6," - ",Zdroj!$BA$15))</f>
        <v/>
      </c>
      <c r="D4298" s="65" t="str">
        <f ca="1">IF(C4298="","",CONCATENATE(OFFSET(Zdroj!BA$16,A4286-1,0)))</f>
        <v/>
      </c>
      <c r="E4298" s="34" t="str">
        <f ca="1">IF(C4298="","",OFFSET(Zdroj!BB$16,A4286-1,0))</f>
        <v/>
      </c>
      <c r="F4298" s="157"/>
      <c r="G4298" s="158"/>
    </row>
    <row r="4299" spans="1:7" x14ac:dyDescent="0.25">
      <c r="B4299" s="159"/>
      <c r="C4299" s="67" t="str">
        <f ca="1">IF(OFFSET(Zdroj!BC$16,A4286-1,0)=0,"",CONCATENATE("B",$A$2+7," - ",Zdroj!$BC$15))</f>
        <v/>
      </c>
      <c r="D4299" s="65" t="str">
        <f ca="1">IF(C4299="","",CONCATENATE(OFFSET(Zdroj!BC$16,A4286-1,0)))</f>
        <v/>
      </c>
      <c r="E4299" s="34" t="str">
        <f ca="1">IF(C4299="","",OFFSET(Zdroj!BD$16,A4286-1,0))</f>
        <v/>
      </c>
      <c r="F4299" s="157"/>
      <c r="G4299" s="158"/>
    </row>
    <row r="4300" spans="1:7" x14ac:dyDescent="0.25">
      <c r="B4300" s="159"/>
      <c r="C4300" s="67" t="str">
        <f ca="1">IF(OFFSET(Zdroj!BE$16,A4286-1,0)=0,"",CONCATENATE("B",$A$2+8," - ",Zdroj!$BE$15))</f>
        <v/>
      </c>
      <c r="D4300" s="65" t="str">
        <f ca="1">IF(C4300="","",CONCATENATE(OFFSET(Zdroj!BE$16,A4286-1,0)))</f>
        <v/>
      </c>
      <c r="E4300" s="34" t="str">
        <f ca="1">IF(C4300="","",OFFSET(Zdroj!BF$16,A4286-1,0))</f>
        <v/>
      </c>
      <c r="F4300" s="157"/>
      <c r="G4300" s="158"/>
    </row>
    <row r="4301" spans="1:7" x14ac:dyDescent="0.25">
      <c r="B4301" s="159"/>
      <c r="C4301" s="67" t="str">
        <f ca="1">IF(OFFSET(Zdroj!BG$16,A4286-1,0)=0,"",CONCATENATE("C",$A$2," - ",Zdroj!$BG$15))</f>
        <v/>
      </c>
      <c r="D4301" s="65" t="str">
        <f ca="1">IF(C4301="","",CONCATENATE(OFFSET(Zdroj!BG$16,A4286-1,0)))</f>
        <v/>
      </c>
      <c r="E4301" s="34" t="str">
        <f ca="1">IF(C4301="","",OFFSET(Zdroj!BH$16,A4286-1,0))</f>
        <v/>
      </c>
      <c r="F4301" s="157" t="str">
        <f t="shared" ref="F4301" ca="1" si="1003">IF(SUM(E4301:E4302)=0,"",SUM(E4301:E4302))</f>
        <v/>
      </c>
      <c r="G4301" s="158"/>
    </row>
    <row r="4302" spans="1:7" x14ac:dyDescent="0.25">
      <c r="B4302" s="159"/>
      <c r="C4302" s="67" t="str">
        <f ca="1">IF(OFFSET(Zdroj!BI$16,A4286-1,0)=0,"",CONCATENATE("C",$A$2+1," - ",Zdroj!$BI$15))</f>
        <v/>
      </c>
      <c r="D4302" s="65" t="str">
        <f ca="1">IF(C4302="","",CONCATENATE(OFFSET(Zdroj!BI$16,A4286-1,0)))</f>
        <v/>
      </c>
      <c r="E4302" s="34" t="str">
        <f ca="1">IF(C4302="","",OFFSET(Zdroj!BJ$16,A4286-1,0))</f>
        <v/>
      </c>
      <c r="F4302" s="157"/>
      <c r="G4302" s="158"/>
    </row>
    <row r="4303" spans="1:7" x14ac:dyDescent="0.25">
      <c r="A4303">
        <f>SUM((ROW()+15)/17)</f>
        <v>254</v>
      </c>
      <c r="B4303" s="159" t="str">
        <f ca="1">IF(OFFSET(Zdroj!$B$16,A4303-1,0)&gt;0,CONCATENATE(A4303,"
","___ ","
",OFFSET(Zdroj!$B$16,A4303-1,0)),"")</f>
        <v/>
      </c>
      <c r="C4303" s="67" t="str">
        <f ca="1">IF(OFFSET(Zdroj!AI$16,A4303-1,0)=0,"",CONCATENATE("A",$A$2," - ",Zdroj!$AI$15))</f>
        <v/>
      </c>
      <c r="D4303" s="65" t="str">
        <f ca="1">IF(C4303="","",CONCATENATE(OFFSET(Zdroj!AI$16,A4303-1,0)," - ",OFFSET(Zdroj!BK$16,A4303-1,0)))</f>
        <v/>
      </c>
      <c r="E4303" s="34" t="str">
        <f ca="1">IF(C4303="","",OFFSET(Zdroj!BL$16,A4303-1,0))</f>
        <v/>
      </c>
      <c r="F4303" s="157" t="str">
        <f t="shared" ref="F4303" ca="1" si="1004">IF(SUM(E4303:E4308)=0,"",SUM(E4303:E4308))</f>
        <v/>
      </c>
      <c r="G4303" s="158" t="str">
        <f t="shared" ref="G4303" ca="1" si="1005">IF(SUM(E4303:E4319)=0,"",SUM(E4303:E4319))</f>
        <v/>
      </c>
    </row>
    <row r="4304" spans="1:7" x14ac:dyDescent="0.25">
      <c r="B4304" s="159"/>
      <c r="C4304" s="67" t="str">
        <f ca="1">IF(OFFSET(Zdroj!AJ$16,A4303-1,0)=0,"",CONCATENATE("A",$A$2+1," - ",Zdroj!$AJ$15))</f>
        <v/>
      </c>
      <c r="D4304" s="65" t="str">
        <f ca="1">IF(C4304="","",CONCATENATE(OFFSET(Zdroj!AJ$16,A4303-1,0)," - ",OFFSET(Zdroj!BM$16,A4303-1,0)))</f>
        <v/>
      </c>
      <c r="E4304" s="34" t="str">
        <f ca="1">IF(C4304="","",OFFSET(Zdroj!BN$16,A4303-1,0))</f>
        <v/>
      </c>
      <c r="F4304" s="157"/>
      <c r="G4304" s="158"/>
    </row>
    <row r="4305" spans="1:7" x14ac:dyDescent="0.25">
      <c r="B4305" s="159"/>
      <c r="C4305" s="67" t="str">
        <f ca="1">IF(OFFSET(Zdroj!AK$16,A4303-1,0)=0,"",CONCATENATE("A",$A$2+2," - ",Zdroj!$AK$15))</f>
        <v/>
      </c>
      <c r="D4305" s="65" t="str">
        <f ca="1">IF(C4305="","",CONCATENATE(OFFSET(Zdroj!AK$16,A4303-1,0)," - ",OFFSET(Zdroj!BO$16,A4303-1,0)))</f>
        <v/>
      </c>
      <c r="E4305" s="34" t="str">
        <f ca="1">IF(C4305="","",OFFSET(Zdroj!BP$16,A4303-1,0))</f>
        <v/>
      </c>
      <c r="F4305" s="157"/>
      <c r="G4305" s="158"/>
    </row>
    <row r="4306" spans="1:7" x14ac:dyDescent="0.25">
      <c r="B4306" s="159"/>
      <c r="C4306" s="67" t="str">
        <f ca="1">IF(OFFSET(Zdroj!AL$16,A4303-1,0)=0,"",CONCATENATE("A",$A$2+3," - ",Zdroj!$AL$15))</f>
        <v/>
      </c>
      <c r="D4306" s="65" t="str">
        <f ca="1">IF(C4306="","",CONCATENATE(OFFSET(Zdroj!AL$16,A4303-1,0)," - ",OFFSET(Zdroj!BQ$16,A4303-1,0)))</f>
        <v/>
      </c>
      <c r="E4306" s="34" t="str">
        <f ca="1">IF(C4306="","",OFFSET(Zdroj!BR$16,A4303-1,0))</f>
        <v/>
      </c>
      <c r="F4306" s="157"/>
      <c r="G4306" s="158"/>
    </row>
    <row r="4307" spans="1:7" x14ac:dyDescent="0.25">
      <c r="B4307" s="159"/>
      <c r="C4307" s="67" t="str">
        <f ca="1">IF(OFFSET(Zdroj!AM$16,A4303-1,0)=0,"",CONCATENATE("A",$A$2+4," - ",Zdroj!$AM$15))</f>
        <v/>
      </c>
      <c r="D4307" s="65" t="str">
        <f ca="1">IF(C4307="","",CONCATENATE(OFFSET(Zdroj!AM$16,A4303-1,0)," - ",OFFSET(Zdroj!BS$16,A4303-1,0)))</f>
        <v/>
      </c>
      <c r="E4307" s="34" t="str">
        <f ca="1">IF(C4307="","",OFFSET(Zdroj!BT$16,A4303-1,0))</f>
        <v/>
      </c>
      <c r="F4307" s="157"/>
      <c r="G4307" s="158"/>
    </row>
    <row r="4308" spans="1:7" x14ac:dyDescent="0.25">
      <c r="B4308" s="159"/>
      <c r="C4308" s="67" t="str">
        <f ca="1">IF(OFFSET(Zdroj!AN$16,A4303-1,0)=0,"",CONCATENATE("A",$A$2+5," - ",Zdroj!$AN$15))</f>
        <v/>
      </c>
      <c r="D4308" s="65" t="str">
        <f ca="1">IF(C4308="","",CONCATENATE(OFFSET(Zdroj!AN$16,A4303-1,0)," - ",OFFSET(Zdroj!BU$16,A4303-1,0)))</f>
        <v/>
      </c>
      <c r="E4308" s="34" t="str">
        <f ca="1">IF(C4308="","",OFFSET(Zdroj!BV$16,A4303-1,0))</f>
        <v/>
      </c>
      <c r="F4308" s="157"/>
      <c r="G4308" s="158"/>
    </row>
    <row r="4309" spans="1:7" x14ac:dyDescent="0.25">
      <c r="B4309" s="159"/>
      <c r="C4309" s="67" t="str">
        <f ca="1">IF(OFFSET(Zdroj!AO$16,A4303-1,0)=0,"",CONCATENATE("B",$A$2," - ",Zdroj!$AO$15))</f>
        <v/>
      </c>
      <c r="D4309" s="65" t="str">
        <f ca="1">IF(C4309="","",CONCATENATE(OFFSET(Zdroj!AO$16,A4303-1,0)))</f>
        <v/>
      </c>
      <c r="E4309" s="34" t="str">
        <f ca="1">IF(C4309="","",OFFSET(Zdroj!AP$16,A4303-1,0))</f>
        <v/>
      </c>
      <c r="F4309" s="157" t="str">
        <f t="shared" ref="F4309" ca="1" si="1006">IF(SUM(E4309:E4317)=0,"",SUM(E4309:E4317))</f>
        <v/>
      </c>
      <c r="G4309" s="158"/>
    </row>
    <row r="4310" spans="1:7" x14ac:dyDescent="0.25">
      <c r="B4310" s="159"/>
      <c r="C4310" s="67" t="str">
        <f ca="1">IF(OFFSET(Zdroj!AQ$16,A4303-1,0)=0,"",CONCATENATE("B",$A$2+1," - ",Zdroj!$AQ$15))</f>
        <v/>
      </c>
      <c r="D4310" s="65" t="str">
        <f ca="1">IF(C4310="","",CONCATENATE(OFFSET(Zdroj!AQ$16,A4303-1,0)))</f>
        <v/>
      </c>
      <c r="E4310" s="34" t="str">
        <f ca="1">IF(C4310="","",OFFSET(Zdroj!AR$16,A4303-1,0))</f>
        <v/>
      </c>
      <c r="F4310" s="157"/>
      <c r="G4310" s="158"/>
    </row>
    <row r="4311" spans="1:7" x14ac:dyDescent="0.25">
      <c r="B4311" s="159"/>
      <c r="C4311" s="67" t="str">
        <f ca="1">IF(OFFSET(Zdroj!AS$16,A4303-1,0)=0,"",CONCATENATE("B",$A$2+2," - ",Zdroj!$AS$15))</f>
        <v/>
      </c>
      <c r="D4311" s="65" t="str">
        <f ca="1">IF(C4311="","",CONCATENATE(OFFSET(Zdroj!AS$16,A4303-1,0)))</f>
        <v/>
      </c>
      <c r="E4311" s="34" t="str">
        <f ca="1">IF(C4311="","",OFFSET(Zdroj!AT$16,A4303-1,0))</f>
        <v/>
      </c>
      <c r="F4311" s="157"/>
      <c r="G4311" s="158"/>
    </row>
    <row r="4312" spans="1:7" x14ac:dyDescent="0.25">
      <c r="B4312" s="159"/>
      <c r="C4312" s="67" t="str">
        <f ca="1">IF(OFFSET(Zdroj!AU$16,A4303-1,0)=0,"",CONCATENATE("B",$A$2+3," - ",Zdroj!$AU$15))</f>
        <v/>
      </c>
      <c r="D4312" s="65" t="str">
        <f ca="1">IF(C4312="","",CONCATENATE(OFFSET(Zdroj!AU$16,A4303-1,0)))</f>
        <v/>
      </c>
      <c r="E4312" s="34" t="str">
        <f ca="1">IF(C4312="","",OFFSET(Zdroj!AV$16,A4303-1,0))</f>
        <v/>
      </c>
      <c r="F4312" s="157"/>
      <c r="G4312" s="158"/>
    </row>
    <row r="4313" spans="1:7" x14ac:dyDescent="0.25">
      <c r="B4313" s="159"/>
      <c r="C4313" s="67" t="str">
        <f ca="1">IF(OFFSET(Zdroj!AW$16,A4303-1,0)=0,"",CONCATENATE("B",$A$2+4," - ",Zdroj!$AW$15))</f>
        <v/>
      </c>
      <c r="D4313" s="65" t="str">
        <f ca="1">IF(C4313="","",CONCATENATE(OFFSET(Zdroj!AW$16,A4303-1,0)))</f>
        <v/>
      </c>
      <c r="E4313" s="34" t="str">
        <f ca="1">IF(C4313="","",OFFSET(Zdroj!AX$16,A4303-1,0))</f>
        <v/>
      </c>
      <c r="F4313" s="157"/>
      <c r="G4313" s="158"/>
    </row>
    <row r="4314" spans="1:7" x14ac:dyDescent="0.25">
      <c r="B4314" s="159"/>
      <c r="C4314" s="67" t="str">
        <f ca="1">IF(OFFSET(Zdroj!AY$16,A4303-1,0)=0,"",CONCATENATE("B",$A$2+5," - ",Zdroj!$AY$15))</f>
        <v/>
      </c>
      <c r="D4314" s="65" t="str">
        <f ca="1">IF(C4314="","",CONCATENATE(OFFSET(Zdroj!AY$16,A4303-1,0)))</f>
        <v/>
      </c>
      <c r="E4314" s="34" t="str">
        <f ca="1">IF(C4314="","",OFFSET(Zdroj!AZ$16,A4303-1,0))</f>
        <v/>
      </c>
      <c r="F4314" s="157"/>
      <c r="G4314" s="158"/>
    </row>
    <row r="4315" spans="1:7" x14ac:dyDescent="0.25">
      <c r="B4315" s="159"/>
      <c r="C4315" s="67" t="str">
        <f ca="1">IF(OFFSET(Zdroj!BA$16,A4303-1,0)=0,"",CONCATENATE("B",$A$2+6," - ",Zdroj!$BA$15))</f>
        <v/>
      </c>
      <c r="D4315" s="65" t="str">
        <f ca="1">IF(C4315="","",CONCATENATE(OFFSET(Zdroj!BA$16,A4303-1,0)))</f>
        <v/>
      </c>
      <c r="E4315" s="34" t="str">
        <f ca="1">IF(C4315="","",OFFSET(Zdroj!BB$16,A4303-1,0))</f>
        <v/>
      </c>
      <c r="F4315" s="157"/>
      <c r="G4315" s="158"/>
    </row>
    <row r="4316" spans="1:7" x14ac:dyDescent="0.25">
      <c r="B4316" s="159"/>
      <c r="C4316" s="67" t="str">
        <f ca="1">IF(OFFSET(Zdroj!BC$16,A4303-1,0)=0,"",CONCATENATE("B",$A$2+7," - ",Zdroj!$BC$15))</f>
        <v/>
      </c>
      <c r="D4316" s="65" t="str">
        <f ca="1">IF(C4316="","",CONCATENATE(OFFSET(Zdroj!BC$16,A4303-1,0)))</f>
        <v/>
      </c>
      <c r="E4316" s="34" t="str">
        <f ca="1">IF(C4316="","",OFFSET(Zdroj!BD$16,A4303-1,0))</f>
        <v/>
      </c>
      <c r="F4316" s="157"/>
      <c r="G4316" s="158"/>
    </row>
    <row r="4317" spans="1:7" x14ac:dyDescent="0.25">
      <c r="B4317" s="159"/>
      <c r="C4317" s="67" t="str">
        <f ca="1">IF(OFFSET(Zdroj!BE$16,A4303-1,0)=0,"",CONCATENATE("B",$A$2+8," - ",Zdroj!$BE$15))</f>
        <v/>
      </c>
      <c r="D4317" s="65" t="str">
        <f ca="1">IF(C4317="","",CONCATENATE(OFFSET(Zdroj!BE$16,A4303-1,0)))</f>
        <v/>
      </c>
      <c r="E4317" s="34" t="str">
        <f ca="1">IF(C4317="","",OFFSET(Zdroj!BF$16,A4303-1,0))</f>
        <v/>
      </c>
      <c r="F4317" s="157"/>
      <c r="G4317" s="158"/>
    </row>
    <row r="4318" spans="1:7" x14ac:dyDescent="0.25">
      <c r="B4318" s="159"/>
      <c r="C4318" s="67" t="str">
        <f ca="1">IF(OFFSET(Zdroj!BG$16,A4303-1,0)=0,"",CONCATENATE("C",$A$2," - ",Zdroj!$BG$15))</f>
        <v/>
      </c>
      <c r="D4318" s="65" t="str">
        <f ca="1">IF(C4318="","",CONCATENATE(OFFSET(Zdroj!BG$16,A4303-1,0)))</f>
        <v/>
      </c>
      <c r="E4318" s="34" t="str">
        <f ca="1">IF(C4318="","",OFFSET(Zdroj!BH$16,A4303-1,0))</f>
        <v/>
      </c>
      <c r="F4318" s="157" t="str">
        <f t="shared" ref="F4318" ca="1" si="1007">IF(SUM(E4318:E4319)=0,"",SUM(E4318:E4319))</f>
        <v/>
      </c>
      <c r="G4318" s="158"/>
    </row>
    <row r="4319" spans="1:7" x14ac:dyDescent="0.25">
      <c r="B4319" s="159"/>
      <c r="C4319" s="67" t="str">
        <f ca="1">IF(OFFSET(Zdroj!BI$16,A4303-1,0)=0,"",CONCATENATE("C",$A$2+1," - ",Zdroj!$BI$15))</f>
        <v/>
      </c>
      <c r="D4319" s="65" t="str">
        <f ca="1">IF(C4319="","",CONCATENATE(OFFSET(Zdroj!BI$16,A4303-1,0)))</f>
        <v/>
      </c>
      <c r="E4319" s="34" t="str">
        <f ca="1">IF(C4319="","",OFFSET(Zdroj!BJ$16,A4303-1,0))</f>
        <v/>
      </c>
      <c r="F4319" s="157"/>
      <c r="G4319" s="158"/>
    </row>
    <row r="4320" spans="1:7" x14ac:dyDescent="0.25">
      <c r="A4320">
        <f>SUM((ROW()+15)/17)</f>
        <v>255</v>
      </c>
      <c r="B4320" s="159" t="str">
        <f ca="1">IF(OFFSET(Zdroj!$B$16,A4320-1,0)&gt;0,CONCATENATE(A4320,"
","___ ","
",OFFSET(Zdroj!$B$16,A4320-1,0)),"")</f>
        <v/>
      </c>
      <c r="C4320" s="67" t="str">
        <f ca="1">IF(OFFSET(Zdroj!AI$16,A4320-1,0)=0,"",CONCATENATE("A",$A$2," - ",Zdroj!$AI$15))</f>
        <v/>
      </c>
      <c r="D4320" s="65" t="str">
        <f ca="1">IF(C4320="","",CONCATENATE(OFFSET(Zdroj!AI$16,A4320-1,0)," - ",OFFSET(Zdroj!BK$16,A4320-1,0)))</f>
        <v/>
      </c>
      <c r="E4320" s="34" t="str">
        <f ca="1">IF(C4320="","",OFFSET(Zdroj!BL$16,A4320-1,0))</f>
        <v/>
      </c>
      <c r="F4320" s="157" t="str">
        <f t="shared" ref="F4320" ca="1" si="1008">IF(SUM(E4320:E4325)=0,"",SUM(E4320:E4325))</f>
        <v/>
      </c>
      <c r="G4320" s="158" t="str">
        <f t="shared" ref="G4320" ca="1" si="1009">IF(SUM(E4320:E4336)=0,"",SUM(E4320:E4336))</f>
        <v/>
      </c>
    </row>
    <row r="4321" spans="2:7" x14ac:dyDescent="0.25">
      <c r="B4321" s="159"/>
      <c r="C4321" s="67" t="str">
        <f ca="1">IF(OFFSET(Zdroj!AJ$16,A4320-1,0)=0,"",CONCATENATE("A",$A$2+1," - ",Zdroj!$AJ$15))</f>
        <v/>
      </c>
      <c r="D4321" s="65" t="str">
        <f ca="1">IF(C4321="","",CONCATENATE(OFFSET(Zdroj!AJ$16,A4320-1,0)," - ",OFFSET(Zdroj!BM$16,A4320-1,0)))</f>
        <v/>
      </c>
      <c r="E4321" s="34" t="str">
        <f ca="1">IF(C4321="","",OFFSET(Zdroj!BN$16,A4320-1,0))</f>
        <v/>
      </c>
      <c r="F4321" s="157"/>
      <c r="G4321" s="158"/>
    </row>
    <row r="4322" spans="2:7" x14ac:dyDescent="0.25">
      <c r="B4322" s="159"/>
      <c r="C4322" s="67" t="str">
        <f ca="1">IF(OFFSET(Zdroj!AK$16,A4320-1,0)=0,"",CONCATENATE("A",$A$2+2," - ",Zdroj!$AK$15))</f>
        <v/>
      </c>
      <c r="D4322" s="65" t="str">
        <f ca="1">IF(C4322="","",CONCATENATE(OFFSET(Zdroj!AK$16,A4320-1,0)," - ",OFFSET(Zdroj!BO$16,A4320-1,0)))</f>
        <v/>
      </c>
      <c r="E4322" s="34" t="str">
        <f ca="1">IF(C4322="","",OFFSET(Zdroj!BP$16,A4320-1,0))</f>
        <v/>
      </c>
      <c r="F4322" s="157"/>
      <c r="G4322" s="158"/>
    </row>
    <row r="4323" spans="2:7" x14ac:dyDescent="0.25">
      <c r="B4323" s="159"/>
      <c r="C4323" s="67" t="str">
        <f ca="1">IF(OFFSET(Zdroj!AL$16,A4320-1,0)=0,"",CONCATENATE("A",$A$2+3," - ",Zdroj!$AL$15))</f>
        <v/>
      </c>
      <c r="D4323" s="65" t="str">
        <f ca="1">IF(C4323="","",CONCATENATE(OFFSET(Zdroj!AL$16,A4320-1,0)," - ",OFFSET(Zdroj!BQ$16,A4320-1,0)))</f>
        <v/>
      </c>
      <c r="E4323" s="34" t="str">
        <f ca="1">IF(C4323="","",OFFSET(Zdroj!BR$16,A4320-1,0))</f>
        <v/>
      </c>
      <c r="F4323" s="157"/>
      <c r="G4323" s="158"/>
    </row>
    <row r="4324" spans="2:7" x14ac:dyDescent="0.25">
      <c r="B4324" s="159"/>
      <c r="C4324" s="67" t="str">
        <f ca="1">IF(OFFSET(Zdroj!AM$16,A4320-1,0)=0,"",CONCATENATE("A",$A$2+4," - ",Zdroj!$AM$15))</f>
        <v/>
      </c>
      <c r="D4324" s="65" t="str">
        <f ca="1">IF(C4324="","",CONCATENATE(OFFSET(Zdroj!AM$16,A4320-1,0)," - ",OFFSET(Zdroj!BS$16,A4320-1,0)))</f>
        <v/>
      </c>
      <c r="E4324" s="34" t="str">
        <f ca="1">IF(C4324="","",OFFSET(Zdroj!BT$16,A4320-1,0))</f>
        <v/>
      </c>
      <c r="F4324" s="157"/>
      <c r="G4324" s="158"/>
    </row>
    <row r="4325" spans="2:7" x14ac:dyDescent="0.25">
      <c r="B4325" s="159"/>
      <c r="C4325" s="67" t="str">
        <f ca="1">IF(OFFSET(Zdroj!AN$16,A4320-1,0)=0,"",CONCATENATE("A",$A$2+5," - ",Zdroj!$AN$15))</f>
        <v/>
      </c>
      <c r="D4325" s="65" t="str">
        <f ca="1">IF(C4325="","",CONCATENATE(OFFSET(Zdroj!AN$16,A4320-1,0)," - ",OFFSET(Zdroj!BU$16,A4320-1,0)))</f>
        <v/>
      </c>
      <c r="E4325" s="34" t="str">
        <f ca="1">IF(C4325="","",OFFSET(Zdroj!BV$16,A4320-1,0))</f>
        <v/>
      </c>
      <c r="F4325" s="157"/>
      <c r="G4325" s="158"/>
    </row>
    <row r="4326" spans="2:7" x14ac:dyDescent="0.25">
      <c r="B4326" s="159"/>
      <c r="C4326" s="67" t="str">
        <f ca="1">IF(OFFSET(Zdroj!AO$16,A4320-1,0)=0,"",CONCATENATE("B",$A$2," - ",Zdroj!$AO$15))</f>
        <v/>
      </c>
      <c r="D4326" s="65" t="str">
        <f ca="1">IF(C4326="","",CONCATENATE(OFFSET(Zdroj!AO$16,A4320-1,0)))</f>
        <v/>
      </c>
      <c r="E4326" s="34" t="str">
        <f ca="1">IF(C4326="","",OFFSET(Zdroj!AP$16,A4320-1,0))</f>
        <v/>
      </c>
      <c r="F4326" s="157" t="str">
        <f t="shared" ref="F4326" ca="1" si="1010">IF(SUM(E4326:E4334)=0,"",SUM(E4326:E4334))</f>
        <v/>
      </c>
      <c r="G4326" s="158"/>
    </row>
    <row r="4327" spans="2:7" x14ac:dyDescent="0.25">
      <c r="B4327" s="159"/>
      <c r="C4327" s="67" t="str">
        <f ca="1">IF(OFFSET(Zdroj!AQ$16,A4320-1,0)=0,"",CONCATENATE("B",$A$2+1," - ",Zdroj!$AQ$15))</f>
        <v/>
      </c>
      <c r="D4327" s="65" t="str">
        <f ca="1">IF(C4327="","",CONCATENATE(OFFSET(Zdroj!AQ$16,A4320-1,0)))</f>
        <v/>
      </c>
      <c r="E4327" s="34" t="str">
        <f ca="1">IF(C4327="","",OFFSET(Zdroj!AR$16,A4320-1,0))</f>
        <v/>
      </c>
      <c r="F4327" s="157"/>
      <c r="G4327" s="158"/>
    </row>
    <row r="4328" spans="2:7" x14ac:dyDescent="0.25">
      <c r="B4328" s="159"/>
      <c r="C4328" s="67" t="str">
        <f ca="1">IF(OFFSET(Zdroj!AS$16,A4320-1,0)=0,"",CONCATENATE("B",$A$2+2," - ",Zdroj!$AS$15))</f>
        <v/>
      </c>
      <c r="D4328" s="65" t="str">
        <f ca="1">IF(C4328="","",CONCATENATE(OFFSET(Zdroj!AS$16,A4320-1,0)))</f>
        <v/>
      </c>
      <c r="E4328" s="34" t="str">
        <f ca="1">IF(C4328="","",OFFSET(Zdroj!AT$16,A4320-1,0))</f>
        <v/>
      </c>
      <c r="F4328" s="157"/>
      <c r="G4328" s="158"/>
    </row>
    <row r="4329" spans="2:7" x14ac:dyDescent="0.25">
      <c r="B4329" s="159"/>
      <c r="C4329" s="67" t="str">
        <f ca="1">IF(OFFSET(Zdroj!AU$16,A4320-1,0)=0,"",CONCATENATE("B",$A$2+3," - ",Zdroj!$AU$15))</f>
        <v/>
      </c>
      <c r="D4329" s="65" t="str">
        <f ca="1">IF(C4329="","",CONCATENATE(OFFSET(Zdroj!AU$16,A4320-1,0)))</f>
        <v/>
      </c>
      <c r="E4329" s="34" t="str">
        <f ca="1">IF(C4329="","",OFFSET(Zdroj!AV$16,A4320-1,0))</f>
        <v/>
      </c>
      <c r="F4329" s="157"/>
      <c r="G4329" s="158"/>
    </row>
    <row r="4330" spans="2:7" x14ac:dyDescent="0.25">
      <c r="B4330" s="159"/>
      <c r="C4330" s="67" t="str">
        <f ca="1">IF(OFFSET(Zdroj!AW$16,A4320-1,0)=0,"",CONCATENATE("B",$A$2+4," - ",Zdroj!$AW$15))</f>
        <v/>
      </c>
      <c r="D4330" s="65" t="str">
        <f ca="1">IF(C4330="","",CONCATENATE(OFFSET(Zdroj!AW$16,A4320-1,0)))</f>
        <v/>
      </c>
      <c r="E4330" s="34" t="str">
        <f ca="1">IF(C4330="","",OFFSET(Zdroj!AX$16,A4320-1,0))</f>
        <v/>
      </c>
      <c r="F4330" s="157"/>
      <c r="G4330" s="158"/>
    </row>
    <row r="4331" spans="2:7" x14ac:dyDescent="0.25">
      <c r="B4331" s="159"/>
      <c r="C4331" s="67" t="str">
        <f ca="1">IF(OFFSET(Zdroj!AY$16,A4320-1,0)=0,"",CONCATENATE("B",$A$2+5," - ",Zdroj!$AY$15))</f>
        <v/>
      </c>
      <c r="D4331" s="65" t="str">
        <f ca="1">IF(C4331="","",CONCATENATE(OFFSET(Zdroj!AY$16,A4320-1,0)))</f>
        <v/>
      </c>
      <c r="E4331" s="34" t="str">
        <f ca="1">IF(C4331="","",OFFSET(Zdroj!AZ$16,A4320-1,0))</f>
        <v/>
      </c>
      <c r="F4331" s="157"/>
      <c r="G4331" s="158"/>
    </row>
    <row r="4332" spans="2:7" x14ac:dyDescent="0.25">
      <c r="B4332" s="159"/>
      <c r="C4332" s="67" t="str">
        <f ca="1">IF(OFFSET(Zdroj!BA$16,A4320-1,0)=0,"",CONCATENATE("B",$A$2+6," - ",Zdroj!$BA$15))</f>
        <v/>
      </c>
      <c r="D4332" s="65" t="str">
        <f ca="1">IF(C4332="","",CONCATENATE(OFFSET(Zdroj!BA$16,A4320-1,0)))</f>
        <v/>
      </c>
      <c r="E4332" s="34" t="str">
        <f ca="1">IF(C4332="","",OFFSET(Zdroj!BB$16,A4320-1,0))</f>
        <v/>
      </c>
      <c r="F4332" s="157"/>
      <c r="G4332" s="158"/>
    </row>
    <row r="4333" spans="2:7" x14ac:dyDescent="0.25">
      <c r="B4333" s="159"/>
      <c r="C4333" s="67" t="str">
        <f ca="1">IF(OFFSET(Zdroj!BC$16,A4320-1,0)=0,"",CONCATENATE("B",$A$2+7," - ",Zdroj!$BC$15))</f>
        <v/>
      </c>
      <c r="D4333" s="65" t="str">
        <f ca="1">IF(C4333="","",CONCATENATE(OFFSET(Zdroj!BC$16,A4320-1,0)))</f>
        <v/>
      </c>
      <c r="E4333" s="34" t="str">
        <f ca="1">IF(C4333="","",OFFSET(Zdroj!BD$16,A4320-1,0))</f>
        <v/>
      </c>
      <c r="F4333" s="157"/>
      <c r="G4333" s="158"/>
    </row>
    <row r="4334" spans="2:7" x14ac:dyDescent="0.25">
      <c r="B4334" s="159"/>
      <c r="C4334" s="67" t="str">
        <f ca="1">IF(OFFSET(Zdroj!BE$16,A4320-1,0)=0,"",CONCATENATE("B",$A$2+8," - ",Zdroj!$BE$15))</f>
        <v/>
      </c>
      <c r="D4334" s="65" t="str">
        <f ca="1">IF(C4334="","",CONCATENATE(OFFSET(Zdroj!BE$16,A4320-1,0)))</f>
        <v/>
      </c>
      <c r="E4334" s="34" t="str">
        <f ca="1">IF(C4334="","",OFFSET(Zdroj!BF$16,A4320-1,0))</f>
        <v/>
      </c>
      <c r="F4334" s="157"/>
      <c r="G4334" s="158"/>
    </row>
    <row r="4335" spans="2:7" x14ac:dyDescent="0.25">
      <c r="B4335" s="159"/>
      <c r="C4335" s="67" t="str">
        <f ca="1">IF(OFFSET(Zdroj!BG$16,A4320-1,0)=0,"",CONCATENATE("C",$A$2," - ",Zdroj!$BG$15))</f>
        <v/>
      </c>
      <c r="D4335" s="65" t="str">
        <f ca="1">IF(C4335="","",CONCATENATE(OFFSET(Zdroj!BG$16,A4320-1,0)))</f>
        <v/>
      </c>
      <c r="E4335" s="34" t="str">
        <f ca="1">IF(C4335="","",OFFSET(Zdroj!BH$16,A4320-1,0))</f>
        <v/>
      </c>
      <c r="F4335" s="157" t="str">
        <f t="shared" ref="F4335" ca="1" si="1011">IF(SUM(E4335:E4336)=0,"",SUM(E4335:E4336))</f>
        <v/>
      </c>
      <c r="G4335" s="158"/>
    </row>
    <row r="4336" spans="2:7" x14ac:dyDescent="0.25">
      <c r="B4336" s="159"/>
      <c r="C4336" s="67" t="str">
        <f ca="1">IF(OFFSET(Zdroj!BI$16,A4320-1,0)=0,"",CONCATENATE("C",$A$2+1," - ",Zdroj!$BI$15))</f>
        <v/>
      </c>
      <c r="D4336" s="65" t="str">
        <f ca="1">IF(C4336="","",CONCATENATE(OFFSET(Zdroj!BI$16,A4320-1,0)))</f>
        <v/>
      </c>
      <c r="E4336" s="34" t="str">
        <f ca="1">IF(C4336="","",OFFSET(Zdroj!BJ$16,A4320-1,0))</f>
        <v/>
      </c>
      <c r="F4336" s="157"/>
      <c r="G4336" s="158"/>
    </row>
    <row r="4337" spans="1:7" x14ac:dyDescent="0.25">
      <c r="A4337">
        <f>SUM((ROW()+15)/17)</f>
        <v>256</v>
      </c>
      <c r="B4337" s="159" t="str">
        <f ca="1">IF(OFFSET(Zdroj!$B$16,A4337-1,0)&gt;0,CONCATENATE(A4337,"
","___ ","
",OFFSET(Zdroj!$B$16,A4337-1,0)),"")</f>
        <v/>
      </c>
      <c r="C4337" s="67" t="str">
        <f ca="1">IF(OFFSET(Zdroj!AI$16,A4337-1,0)=0,"",CONCATENATE("A",$A$2," - ",Zdroj!$AI$15))</f>
        <v/>
      </c>
      <c r="D4337" s="65" t="str">
        <f ca="1">IF(C4337="","",CONCATENATE(OFFSET(Zdroj!AI$16,A4337-1,0)," - ",OFFSET(Zdroj!BK$16,A4337-1,0)))</f>
        <v/>
      </c>
      <c r="E4337" s="34" t="str">
        <f ca="1">IF(C4337="","",OFFSET(Zdroj!BL$16,A4337-1,0))</f>
        <v/>
      </c>
      <c r="F4337" s="157" t="str">
        <f t="shared" ref="F4337" ca="1" si="1012">IF(SUM(E4337:E4342)=0,"",SUM(E4337:E4342))</f>
        <v/>
      </c>
      <c r="G4337" s="158" t="str">
        <f t="shared" ref="G4337" ca="1" si="1013">IF(SUM(E4337:E4353)=0,"",SUM(E4337:E4353))</f>
        <v/>
      </c>
    </row>
    <row r="4338" spans="1:7" x14ac:dyDescent="0.25">
      <c r="B4338" s="159"/>
      <c r="C4338" s="67" t="str">
        <f ca="1">IF(OFFSET(Zdroj!AJ$16,A4337-1,0)=0,"",CONCATENATE("A",$A$2+1," - ",Zdroj!$AJ$15))</f>
        <v/>
      </c>
      <c r="D4338" s="65" t="str">
        <f ca="1">IF(C4338="","",CONCATENATE(OFFSET(Zdroj!AJ$16,A4337-1,0)," - ",OFFSET(Zdroj!BM$16,A4337-1,0)))</f>
        <v/>
      </c>
      <c r="E4338" s="34" t="str">
        <f ca="1">IF(C4338="","",OFFSET(Zdroj!BN$16,A4337-1,0))</f>
        <v/>
      </c>
      <c r="F4338" s="157"/>
      <c r="G4338" s="158"/>
    </row>
    <row r="4339" spans="1:7" x14ac:dyDescent="0.25">
      <c r="B4339" s="159"/>
      <c r="C4339" s="67" t="str">
        <f ca="1">IF(OFFSET(Zdroj!AK$16,A4337-1,0)=0,"",CONCATENATE("A",$A$2+2," - ",Zdroj!$AK$15))</f>
        <v/>
      </c>
      <c r="D4339" s="65" t="str">
        <f ca="1">IF(C4339="","",CONCATENATE(OFFSET(Zdroj!AK$16,A4337-1,0)," - ",OFFSET(Zdroj!BO$16,A4337-1,0)))</f>
        <v/>
      </c>
      <c r="E4339" s="34" t="str">
        <f ca="1">IF(C4339="","",OFFSET(Zdroj!BP$16,A4337-1,0))</f>
        <v/>
      </c>
      <c r="F4339" s="157"/>
      <c r="G4339" s="158"/>
    </row>
    <row r="4340" spans="1:7" x14ac:dyDescent="0.25">
      <c r="B4340" s="159"/>
      <c r="C4340" s="67" t="str">
        <f ca="1">IF(OFFSET(Zdroj!AL$16,A4337-1,0)=0,"",CONCATENATE("A",$A$2+3," - ",Zdroj!$AL$15))</f>
        <v/>
      </c>
      <c r="D4340" s="65" t="str">
        <f ca="1">IF(C4340="","",CONCATENATE(OFFSET(Zdroj!AL$16,A4337-1,0)," - ",OFFSET(Zdroj!BQ$16,A4337-1,0)))</f>
        <v/>
      </c>
      <c r="E4340" s="34" t="str">
        <f ca="1">IF(C4340="","",OFFSET(Zdroj!BR$16,A4337-1,0))</f>
        <v/>
      </c>
      <c r="F4340" s="157"/>
      <c r="G4340" s="158"/>
    </row>
    <row r="4341" spans="1:7" x14ac:dyDescent="0.25">
      <c r="B4341" s="159"/>
      <c r="C4341" s="67" t="str">
        <f ca="1">IF(OFFSET(Zdroj!AM$16,A4337-1,0)=0,"",CONCATENATE("A",$A$2+4," - ",Zdroj!$AM$15))</f>
        <v/>
      </c>
      <c r="D4341" s="65" t="str">
        <f ca="1">IF(C4341="","",CONCATENATE(OFFSET(Zdroj!AM$16,A4337-1,0)," - ",OFFSET(Zdroj!BS$16,A4337-1,0)))</f>
        <v/>
      </c>
      <c r="E4341" s="34" t="str">
        <f ca="1">IF(C4341="","",OFFSET(Zdroj!BT$16,A4337-1,0))</f>
        <v/>
      </c>
      <c r="F4341" s="157"/>
      <c r="G4341" s="158"/>
    </row>
    <row r="4342" spans="1:7" x14ac:dyDescent="0.25">
      <c r="B4342" s="159"/>
      <c r="C4342" s="67" t="str">
        <f ca="1">IF(OFFSET(Zdroj!AN$16,A4337-1,0)=0,"",CONCATENATE("A",$A$2+5," - ",Zdroj!$AN$15))</f>
        <v/>
      </c>
      <c r="D4342" s="65" t="str">
        <f ca="1">IF(C4342="","",CONCATENATE(OFFSET(Zdroj!AN$16,A4337-1,0)," - ",OFFSET(Zdroj!BU$16,A4337-1,0)))</f>
        <v/>
      </c>
      <c r="E4342" s="34" t="str">
        <f ca="1">IF(C4342="","",OFFSET(Zdroj!BV$16,A4337-1,0))</f>
        <v/>
      </c>
      <c r="F4342" s="157"/>
      <c r="G4342" s="158"/>
    </row>
    <row r="4343" spans="1:7" x14ac:dyDescent="0.25">
      <c r="B4343" s="159"/>
      <c r="C4343" s="67" t="str">
        <f ca="1">IF(OFFSET(Zdroj!AO$16,A4337-1,0)=0,"",CONCATENATE("B",$A$2," - ",Zdroj!$AO$15))</f>
        <v/>
      </c>
      <c r="D4343" s="65" t="str">
        <f ca="1">IF(C4343="","",CONCATENATE(OFFSET(Zdroj!AO$16,A4337-1,0)))</f>
        <v/>
      </c>
      <c r="E4343" s="34" t="str">
        <f ca="1">IF(C4343="","",OFFSET(Zdroj!AP$16,A4337-1,0))</f>
        <v/>
      </c>
      <c r="F4343" s="157" t="str">
        <f t="shared" ref="F4343" ca="1" si="1014">IF(SUM(E4343:E4351)=0,"",SUM(E4343:E4351))</f>
        <v/>
      </c>
      <c r="G4343" s="158"/>
    </row>
    <row r="4344" spans="1:7" x14ac:dyDescent="0.25">
      <c r="B4344" s="159"/>
      <c r="C4344" s="67" t="str">
        <f ca="1">IF(OFFSET(Zdroj!AQ$16,A4337-1,0)=0,"",CONCATENATE("B",$A$2+1," - ",Zdroj!$AQ$15))</f>
        <v/>
      </c>
      <c r="D4344" s="65" t="str">
        <f ca="1">IF(C4344="","",CONCATENATE(OFFSET(Zdroj!AQ$16,A4337-1,0)))</f>
        <v/>
      </c>
      <c r="E4344" s="34" t="str">
        <f ca="1">IF(C4344="","",OFFSET(Zdroj!AR$16,A4337-1,0))</f>
        <v/>
      </c>
      <c r="F4344" s="157"/>
      <c r="G4344" s="158"/>
    </row>
    <row r="4345" spans="1:7" x14ac:dyDescent="0.25">
      <c r="B4345" s="159"/>
      <c r="C4345" s="67" t="str">
        <f ca="1">IF(OFFSET(Zdroj!AS$16,A4337-1,0)=0,"",CONCATENATE("B",$A$2+2," - ",Zdroj!$AS$15))</f>
        <v/>
      </c>
      <c r="D4345" s="65" t="str">
        <f ca="1">IF(C4345="","",CONCATENATE(OFFSET(Zdroj!AS$16,A4337-1,0)))</f>
        <v/>
      </c>
      <c r="E4345" s="34" t="str">
        <f ca="1">IF(C4345="","",OFFSET(Zdroj!AT$16,A4337-1,0))</f>
        <v/>
      </c>
      <c r="F4345" s="157"/>
      <c r="G4345" s="158"/>
    </row>
    <row r="4346" spans="1:7" x14ac:dyDescent="0.25">
      <c r="B4346" s="159"/>
      <c r="C4346" s="67" t="str">
        <f ca="1">IF(OFFSET(Zdroj!AU$16,A4337-1,0)=0,"",CONCATENATE("B",$A$2+3," - ",Zdroj!$AU$15))</f>
        <v/>
      </c>
      <c r="D4346" s="65" t="str">
        <f ca="1">IF(C4346="","",CONCATENATE(OFFSET(Zdroj!AU$16,A4337-1,0)))</f>
        <v/>
      </c>
      <c r="E4346" s="34" t="str">
        <f ca="1">IF(C4346="","",OFFSET(Zdroj!AV$16,A4337-1,0))</f>
        <v/>
      </c>
      <c r="F4346" s="157"/>
      <c r="G4346" s="158"/>
    </row>
    <row r="4347" spans="1:7" x14ac:dyDescent="0.25">
      <c r="B4347" s="159"/>
      <c r="C4347" s="67" t="str">
        <f ca="1">IF(OFFSET(Zdroj!AW$16,A4337-1,0)=0,"",CONCATENATE("B",$A$2+4," - ",Zdroj!$AW$15))</f>
        <v/>
      </c>
      <c r="D4347" s="65" t="str">
        <f ca="1">IF(C4347="","",CONCATENATE(OFFSET(Zdroj!AW$16,A4337-1,0)))</f>
        <v/>
      </c>
      <c r="E4347" s="34" t="str">
        <f ca="1">IF(C4347="","",OFFSET(Zdroj!AX$16,A4337-1,0))</f>
        <v/>
      </c>
      <c r="F4347" s="157"/>
      <c r="G4347" s="158"/>
    </row>
    <row r="4348" spans="1:7" x14ac:dyDescent="0.25">
      <c r="B4348" s="159"/>
      <c r="C4348" s="67" t="str">
        <f ca="1">IF(OFFSET(Zdroj!AY$16,A4337-1,0)=0,"",CONCATENATE("B",$A$2+5," - ",Zdroj!$AY$15))</f>
        <v/>
      </c>
      <c r="D4348" s="65" t="str">
        <f ca="1">IF(C4348="","",CONCATENATE(OFFSET(Zdroj!AY$16,A4337-1,0)))</f>
        <v/>
      </c>
      <c r="E4348" s="34" t="str">
        <f ca="1">IF(C4348="","",OFFSET(Zdroj!AZ$16,A4337-1,0))</f>
        <v/>
      </c>
      <c r="F4348" s="157"/>
      <c r="G4348" s="158"/>
    </row>
    <row r="4349" spans="1:7" x14ac:dyDescent="0.25">
      <c r="B4349" s="159"/>
      <c r="C4349" s="67" t="str">
        <f ca="1">IF(OFFSET(Zdroj!BA$16,A4337-1,0)=0,"",CONCATENATE("B",$A$2+6," - ",Zdroj!$BA$15))</f>
        <v/>
      </c>
      <c r="D4349" s="65" t="str">
        <f ca="1">IF(C4349="","",CONCATENATE(OFFSET(Zdroj!BA$16,A4337-1,0)))</f>
        <v/>
      </c>
      <c r="E4349" s="34" t="str">
        <f ca="1">IF(C4349="","",OFFSET(Zdroj!BB$16,A4337-1,0))</f>
        <v/>
      </c>
      <c r="F4349" s="157"/>
      <c r="G4349" s="158"/>
    </row>
    <row r="4350" spans="1:7" x14ac:dyDescent="0.25">
      <c r="B4350" s="159"/>
      <c r="C4350" s="67" t="str">
        <f ca="1">IF(OFFSET(Zdroj!BC$16,A4337-1,0)=0,"",CONCATENATE("B",$A$2+7," - ",Zdroj!$BC$15))</f>
        <v/>
      </c>
      <c r="D4350" s="65" t="str">
        <f ca="1">IF(C4350="","",CONCATENATE(OFFSET(Zdroj!BC$16,A4337-1,0)))</f>
        <v/>
      </c>
      <c r="E4350" s="34" t="str">
        <f ca="1">IF(C4350="","",OFFSET(Zdroj!BD$16,A4337-1,0))</f>
        <v/>
      </c>
      <c r="F4350" s="157"/>
      <c r="G4350" s="158"/>
    </row>
    <row r="4351" spans="1:7" x14ac:dyDescent="0.25">
      <c r="B4351" s="159"/>
      <c r="C4351" s="67" t="str">
        <f ca="1">IF(OFFSET(Zdroj!BE$16,A4337-1,0)=0,"",CONCATENATE("B",$A$2+8," - ",Zdroj!$BE$15))</f>
        <v/>
      </c>
      <c r="D4351" s="65" t="str">
        <f ca="1">IF(C4351="","",CONCATENATE(OFFSET(Zdroj!BE$16,A4337-1,0)))</f>
        <v/>
      </c>
      <c r="E4351" s="34" t="str">
        <f ca="1">IF(C4351="","",OFFSET(Zdroj!BF$16,A4337-1,0))</f>
        <v/>
      </c>
      <c r="F4351" s="157"/>
      <c r="G4351" s="158"/>
    </row>
    <row r="4352" spans="1:7" x14ac:dyDescent="0.25">
      <c r="B4352" s="159"/>
      <c r="C4352" s="67" t="str">
        <f ca="1">IF(OFFSET(Zdroj!BG$16,A4337-1,0)=0,"",CONCATENATE("C",$A$2," - ",Zdroj!$BG$15))</f>
        <v/>
      </c>
      <c r="D4352" s="65" t="str">
        <f ca="1">IF(C4352="","",CONCATENATE(OFFSET(Zdroj!BG$16,A4337-1,0)))</f>
        <v/>
      </c>
      <c r="E4352" s="34" t="str">
        <f ca="1">IF(C4352="","",OFFSET(Zdroj!BH$16,A4337-1,0))</f>
        <v/>
      </c>
      <c r="F4352" s="157" t="str">
        <f t="shared" ref="F4352" ca="1" si="1015">IF(SUM(E4352:E4353)=0,"",SUM(E4352:E4353))</f>
        <v/>
      </c>
      <c r="G4352" s="158"/>
    </row>
    <row r="4353" spans="1:7" x14ac:dyDescent="0.25">
      <c r="B4353" s="159"/>
      <c r="C4353" s="67" t="str">
        <f ca="1">IF(OFFSET(Zdroj!BI$16,A4337-1,0)=0,"",CONCATENATE("C",$A$2+1," - ",Zdroj!$BI$15))</f>
        <v/>
      </c>
      <c r="D4353" s="65" t="str">
        <f ca="1">IF(C4353="","",CONCATENATE(OFFSET(Zdroj!BI$16,A4337-1,0)))</f>
        <v/>
      </c>
      <c r="E4353" s="34" t="str">
        <f ca="1">IF(C4353="","",OFFSET(Zdroj!BJ$16,A4337-1,0))</f>
        <v/>
      </c>
      <c r="F4353" s="157"/>
      <c r="G4353" s="158"/>
    </row>
    <row r="4354" spans="1:7" x14ac:dyDescent="0.25">
      <c r="A4354">
        <f>SUM((ROW()+15)/17)</f>
        <v>257</v>
      </c>
      <c r="B4354" s="159" t="str">
        <f ca="1">IF(OFFSET(Zdroj!$B$16,A4354-1,0)&gt;0,CONCATENATE(A4354,"
","___ ","
",OFFSET(Zdroj!$B$16,A4354-1,0)),"")</f>
        <v/>
      </c>
      <c r="C4354" s="67" t="str">
        <f ca="1">IF(OFFSET(Zdroj!AI$16,A4354-1,0)=0,"",CONCATENATE("A",$A$2," - ",Zdroj!$AI$15))</f>
        <v/>
      </c>
      <c r="D4354" s="65" t="str">
        <f ca="1">IF(C4354="","",CONCATENATE(OFFSET(Zdroj!AI$16,A4354-1,0)," - ",OFFSET(Zdroj!BK$16,A4354-1,0)))</f>
        <v/>
      </c>
      <c r="E4354" s="34" t="str">
        <f ca="1">IF(C4354="","",OFFSET(Zdroj!BL$16,A4354-1,0))</f>
        <v/>
      </c>
      <c r="F4354" s="157" t="str">
        <f t="shared" ref="F4354" ca="1" si="1016">IF(SUM(E4354:E4359)=0,"",SUM(E4354:E4359))</f>
        <v/>
      </c>
      <c r="G4354" s="158" t="str">
        <f t="shared" ref="G4354" ca="1" si="1017">IF(SUM(E4354:E4370)=0,"",SUM(E4354:E4370))</f>
        <v/>
      </c>
    </row>
    <row r="4355" spans="1:7" x14ac:dyDescent="0.25">
      <c r="B4355" s="159"/>
      <c r="C4355" s="67" t="str">
        <f ca="1">IF(OFFSET(Zdroj!AJ$16,A4354-1,0)=0,"",CONCATENATE("A",$A$2+1," - ",Zdroj!$AJ$15))</f>
        <v/>
      </c>
      <c r="D4355" s="65" t="str">
        <f ca="1">IF(C4355="","",CONCATENATE(OFFSET(Zdroj!AJ$16,A4354-1,0)," - ",OFFSET(Zdroj!BM$16,A4354-1,0)))</f>
        <v/>
      </c>
      <c r="E4355" s="34" t="str">
        <f ca="1">IF(C4355="","",OFFSET(Zdroj!BN$16,A4354-1,0))</f>
        <v/>
      </c>
      <c r="F4355" s="157"/>
      <c r="G4355" s="158"/>
    </row>
    <row r="4356" spans="1:7" x14ac:dyDescent="0.25">
      <c r="B4356" s="159"/>
      <c r="C4356" s="67" t="str">
        <f ca="1">IF(OFFSET(Zdroj!AK$16,A4354-1,0)=0,"",CONCATENATE("A",$A$2+2," - ",Zdroj!$AK$15))</f>
        <v/>
      </c>
      <c r="D4356" s="65" t="str">
        <f ca="1">IF(C4356="","",CONCATENATE(OFFSET(Zdroj!AK$16,A4354-1,0)," - ",OFFSET(Zdroj!BO$16,A4354-1,0)))</f>
        <v/>
      </c>
      <c r="E4356" s="34" t="str">
        <f ca="1">IF(C4356="","",OFFSET(Zdroj!BP$16,A4354-1,0))</f>
        <v/>
      </c>
      <c r="F4356" s="157"/>
      <c r="G4356" s="158"/>
    </row>
    <row r="4357" spans="1:7" x14ac:dyDescent="0.25">
      <c r="B4357" s="159"/>
      <c r="C4357" s="67" t="str">
        <f ca="1">IF(OFFSET(Zdroj!AL$16,A4354-1,0)=0,"",CONCATENATE("A",$A$2+3," - ",Zdroj!$AL$15))</f>
        <v/>
      </c>
      <c r="D4357" s="65" t="str">
        <f ca="1">IF(C4357="","",CONCATENATE(OFFSET(Zdroj!AL$16,A4354-1,0)," - ",OFFSET(Zdroj!BQ$16,A4354-1,0)))</f>
        <v/>
      </c>
      <c r="E4357" s="34" t="str">
        <f ca="1">IF(C4357="","",OFFSET(Zdroj!BR$16,A4354-1,0))</f>
        <v/>
      </c>
      <c r="F4357" s="157"/>
      <c r="G4357" s="158"/>
    </row>
    <row r="4358" spans="1:7" x14ac:dyDescent="0.25">
      <c r="B4358" s="159"/>
      <c r="C4358" s="67" t="str">
        <f ca="1">IF(OFFSET(Zdroj!AM$16,A4354-1,0)=0,"",CONCATENATE("A",$A$2+4," - ",Zdroj!$AM$15))</f>
        <v/>
      </c>
      <c r="D4358" s="65" t="str">
        <f ca="1">IF(C4358="","",CONCATENATE(OFFSET(Zdroj!AM$16,A4354-1,0)," - ",OFFSET(Zdroj!BS$16,A4354-1,0)))</f>
        <v/>
      </c>
      <c r="E4358" s="34" t="str">
        <f ca="1">IF(C4358="","",OFFSET(Zdroj!BT$16,A4354-1,0))</f>
        <v/>
      </c>
      <c r="F4358" s="157"/>
      <c r="G4358" s="158"/>
    </row>
    <row r="4359" spans="1:7" x14ac:dyDescent="0.25">
      <c r="B4359" s="159"/>
      <c r="C4359" s="67" t="str">
        <f ca="1">IF(OFFSET(Zdroj!AN$16,A4354-1,0)=0,"",CONCATENATE("A",$A$2+5," - ",Zdroj!$AN$15))</f>
        <v/>
      </c>
      <c r="D4359" s="65" t="str">
        <f ca="1">IF(C4359="","",CONCATENATE(OFFSET(Zdroj!AN$16,A4354-1,0)," - ",OFFSET(Zdroj!BU$16,A4354-1,0)))</f>
        <v/>
      </c>
      <c r="E4359" s="34" t="str">
        <f ca="1">IF(C4359="","",OFFSET(Zdroj!BV$16,A4354-1,0))</f>
        <v/>
      </c>
      <c r="F4359" s="157"/>
      <c r="G4359" s="158"/>
    </row>
    <row r="4360" spans="1:7" x14ac:dyDescent="0.25">
      <c r="B4360" s="159"/>
      <c r="C4360" s="67" t="str">
        <f ca="1">IF(OFFSET(Zdroj!AO$16,A4354-1,0)=0,"",CONCATENATE("B",$A$2," - ",Zdroj!$AO$15))</f>
        <v/>
      </c>
      <c r="D4360" s="65" t="str">
        <f ca="1">IF(C4360="","",CONCATENATE(OFFSET(Zdroj!AO$16,A4354-1,0)))</f>
        <v/>
      </c>
      <c r="E4360" s="34" t="str">
        <f ca="1">IF(C4360="","",OFFSET(Zdroj!AP$16,A4354-1,0))</f>
        <v/>
      </c>
      <c r="F4360" s="157" t="str">
        <f t="shared" ref="F4360" ca="1" si="1018">IF(SUM(E4360:E4368)=0,"",SUM(E4360:E4368))</f>
        <v/>
      </c>
      <c r="G4360" s="158"/>
    </row>
    <row r="4361" spans="1:7" x14ac:dyDescent="0.25">
      <c r="B4361" s="159"/>
      <c r="C4361" s="67" t="str">
        <f ca="1">IF(OFFSET(Zdroj!AQ$16,A4354-1,0)=0,"",CONCATENATE("B",$A$2+1," - ",Zdroj!$AQ$15))</f>
        <v/>
      </c>
      <c r="D4361" s="65" t="str">
        <f ca="1">IF(C4361="","",CONCATENATE(OFFSET(Zdroj!AQ$16,A4354-1,0)))</f>
        <v/>
      </c>
      <c r="E4361" s="34" t="str">
        <f ca="1">IF(C4361="","",OFFSET(Zdroj!AR$16,A4354-1,0))</f>
        <v/>
      </c>
      <c r="F4361" s="157"/>
      <c r="G4361" s="158"/>
    </row>
    <row r="4362" spans="1:7" x14ac:dyDescent="0.25">
      <c r="B4362" s="159"/>
      <c r="C4362" s="67" t="str">
        <f ca="1">IF(OFFSET(Zdroj!AS$16,A4354-1,0)=0,"",CONCATENATE("B",$A$2+2," - ",Zdroj!$AS$15))</f>
        <v/>
      </c>
      <c r="D4362" s="65" t="str">
        <f ca="1">IF(C4362="","",CONCATENATE(OFFSET(Zdroj!AS$16,A4354-1,0)))</f>
        <v/>
      </c>
      <c r="E4362" s="34" t="str">
        <f ca="1">IF(C4362="","",OFFSET(Zdroj!AT$16,A4354-1,0))</f>
        <v/>
      </c>
      <c r="F4362" s="157"/>
      <c r="G4362" s="158"/>
    </row>
    <row r="4363" spans="1:7" x14ac:dyDescent="0.25">
      <c r="B4363" s="159"/>
      <c r="C4363" s="67" t="str">
        <f ca="1">IF(OFFSET(Zdroj!AU$16,A4354-1,0)=0,"",CONCATENATE("B",$A$2+3," - ",Zdroj!$AU$15))</f>
        <v/>
      </c>
      <c r="D4363" s="65" t="str">
        <f ca="1">IF(C4363="","",CONCATENATE(OFFSET(Zdroj!AU$16,A4354-1,0)))</f>
        <v/>
      </c>
      <c r="E4363" s="34" t="str">
        <f ca="1">IF(C4363="","",OFFSET(Zdroj!AV$16,A4354-1,0))</f>
        <v/>
      </c>
      <c r="F4363" s="157"/>
      <c r="G4363" s="158"/>
    </row>
    <row r="4364" spans="1:7" x14ac:dyDescent="0.25">
      <c r="B4364" s="159"/>
      <c r="C4364" s="67" t="str">
        <f ca="1">IF(OFFSET(Zdroj!AW$16,A4354-1,0)=0,"",CONCATENATE("B",$A$2+4," - ",Zdroj!$AW$15))</f>
        <v/>
      </c>
      <c r="D4364" s="65" t="str">
        <f ca="1">IF(C4364="","",CONCATENATE(OFFSET(Zdroj!AW$16,A4354-1,0)))</f>
        <v/>
      </c>
      <c r="E4364" s="34" t="str">
        <f ca="1">IF(C4364="","",OFFSET(Zdroj!AX$16,A4354-1,0))</f>
        <v/>
      </c>
      <c r="F4364" s="157"/>
      <c r="G4364" s="158"/>
    </row>
    <row r="4365" spans="1:7" x14ac:dyDescent="0.25">
      <c r="B4365" s="159"/>
      <c r="C4365" s="67" t="str">
        <f ca="1">IF(OFFSET(Zdroj!AY$16,A4354-1,0)=0,"",CONCATENATE("B",$A$2+5," - ",Zdroj!$AY$15))</f>
        <v/>
      </c>
      <c r="D4365" s="65" t="str">
        <f ca="1">IF(C4365="","",CONCATENATE(OFFSET(Zdroj!AY$16,A4354-1,0)))</f>
        <v/>
      </c>
      <c r="E4365" s="34" t="str">
        <f ca="1">IF(C4365="","",OFFSET(Zdroj!AZ$16,A4354-1,0))</f>
        <v/>
      </c>
      <c r="F4365" s="157"/>
      <c r="G4365" s="158"/>
    </row>
    <row r="4366" spans="1:7" x14ac:dyDescent="0.25">
      <c r="B4366" s="159"/>
      <c r="C4366" s="67" t="str">
        <f ca="1">IF(OFFSET(Zdroj!BA$16,A4354-1,0)=0,"",CONCATENATE("B",$A$2+6," - ",Zdroj!$BA$15))</f>
        <v/>
      </c>
      <c r="D4366" s="65" t="str">
        <f ca="1">IF(C4366="","",CONCATENATE(OFFSET(Zdroj!BA$16,A4354-1,0)))</f>
        <v/>
      </c>
      <c r="E4366" s="34" t="str">
        <f ca="1">IF(C4366="","",OFFSET(Zdroj!BB$16,A4354-1,0))</f>
        <v/>
      </c>
      <c r="F4366" s="157"/>
      <c r="G4366" s="158"/>
    </row>
    <row r="4367" spans="1:7" x14ac:dyDescent="0.25">
      <c r="B4367" s="159"/>
      <c r="C4367" s="67" t="str">
        <f ca="1">IF(OFFSET(Zdroj!BC$16,A4354-1,0)=0,"",CONCATENATE("B",$A$2+7," - ",Zdroj!$BC$15))</f>
        <v/>
      </c>
      <c r="D4367" s="65" t="str">
        <f ca="1">IF(C4367="","",CONCATENATE(OFFSET(Zdroj!BC$16,A4354-1,0)))</f>
        <v/>
      </c>
      <c r="E4367" s="34" t="str">
        <f ca="1">IF(C4367="","",OFFSET(Zdroj!BD$16,A4354-1,0))</f>
        <v/>
      </c>
      <c r="F4367" s="157"/>
      <c r="G4367" s="158"/>
    </row>
    <row r="4368" spans="1:7" x14ac:dyDescent="0.25">
      <c r="B4368" s="159"/>
      <c r="C4368" s="67" t="str">
        <f ca="1">IF(OFFSET(Zdroj!BE$16,A4354-1,0)=0,"",CONCATENATE("B",$A$2+8," - ",Zdroj!$BE$15))</f>
        <v/>
      </c>
      <c r="D4368" s="65" t="str">
        <f ca="1">IF(C4368="","",CONCATENATE(OFFSET(Zdroj!BE$16,A4354-1,0)))</f>
        <v/>
      </c>
      <c r="E4368" s="34" t="str">
        <f ca="1">IF(C4368="","",OFFSET(Zdroj!BF$16,A4354-1,0))</f>
        <v/>
      </c>
      <c r="F4368" s="157"/>
      <c r="G4368" s="158"/>
    </row>
    <row r="4369" spans="1:7" x14ac:dyDescent="0.25">
      <c r="B4369" s="159"/>
      <c r="C4369" s="67" t="str">
        <f ca="1">IF(OFFSET(Zdroj!BG$16,A4354-1,0)=0,"",CONCATENATE("C",$A$2," - ",Zdroj!$BG$15))</f>
        <v/>
      </c>
      <c r="D4369" s="65" t="str">
        <f ca="1">IF(C4369="","",CONCATENATE(OFFSET(Zdroj!BG$16,A4354-1,0)))</f>
        <v/>
      </c>
      <c r="E4369" s="34" t="str">
        <f ca="1">IF(C4369="","",OFFSET(Zdroj!BH$16,A4354-1,0))</f>
        <v/>
      </c>
      <c r="F4369" s="157" t="str">
        <f t="shared" ref="F4369" ca="1" si="1019">IF(SUM(E4369:E4370)=0,"",SUM(E4369:E4370))</f>
        <v/>
      </c>
      <c r="G4369" s="158"/>
    </row>
    <row r="4370" spans="1:7" x14ac:dyDescent="0.25">
      <c r="B4370" s="159"/>
      <c r="C4370" s="67" t="str">
        <f ca="1">IF(OFFSET(Zdroj!BI$16,A4354-1,0)=0,"",CONCATENATE("C",$A$2+1," - ",Zdroj!$BI$15))</f>
        <v/>
      </c>
      <c r="D4370" s="65" t="str">
        <f ca="1">IF(C4370="","",CONCATENATE(OFFSET(Zdroj!BI$16,A4354-1,0)))</f>
        <v/>
      </c>
      <c r="E4370" s="34" t="str">
        <f ca="1">IF(C4370="","",OFFSET(Zdroj!BJ$16,A4354-1,0))</f>
        <v/>
      </c>
      <c r="F4370" s="157"/>
      <c r="G4370" s="158"/>
    </row>
    <row r="4371" spans="1:7" x14ac:dyDescent="0.25">
      <c r="A4371">
        <f>SUM((ROW()+15)/17)</f>
        <v>258</v>
      </c>
      <c r="B4371" s="159" t="str">
        <f ca="1">IF(OFFSET(Zdroj!$B$16,A4371-1,0)&gt;0,CONCATENATE(A4371,"
","___ ","
",OFFSET(Zdroj!$B$16,A4371-1,0)),"")</f>
        <v/>
      </c>
      <c r="C4371" s="67" t="str">
        <f ca="1">IF(OFFSET(Zdroj!AI$16,A4371-1,0)=0,"",CONCATENATE("A",$A$2," - ",Zdroj!$AI$15))</f>
        <v/>
      </c>
      <c r="D4371" s="65" t="str">
        <f ca="1">IF(C4371="","",CONCATENATE(OFFSET(Zdroj!AI$16,A4371-1,0)," - ",OFFSET(Zdroj!BK$16,A4371-1,0)))</f>
        <v/>
      </c>
      <c r="E4371" s="34" t="str">
        <f ca="1">IF(C4371="","",OFFSET(Zdroj!BL$16,A4371-1,0))</f>
        <v/>
      </c>
      <c r="F4371" s="157" t="str">
        <f t="shared" ref="F4371" ca="1" si="1020">IF(SUM(E4371:E4376)=0,"",SUM(E4371:E4376))</f>
        <v/>
      </c>
      <c r="G4371" s="158" t="str">
        <f t="shared" ref="G4371" ca="1" si="1021">IF(SUM(E4371:E4387)=0,"",SUM(E4371:E4387))</f>
        <v/>
      </c>
    </row>
    <row r="4372" spans="1:7" x14ac:dyDescent="0.25">
      <c r="B4372" s="159"/>
      <c r="C4372" s="67" t="str">
        <f ca="1">IF(OFFSET(Zdroj!AJ$16,A4371-1,0)=0,"",CONCATENATE("A",$A$2+1," - ",Zdroj!$AJ$15))</f>
        <v/>
      </c>
      <c r="D4372" s="65" t="str">
        <f ca="1">IF(C4372="","",CONCATENATE(OFFSET(Zdroj!AJ$16,A4371-1,0)," - ",OFFSET(Zdroj!BM$16,A4371-1,0)))</f>
        <v/>
      </c>
      <c r="E4372" s="34" t="str">
        <f ca="1">IF(C4372="","",OFFSET(Zdroj!BN$16,A4371-1,0))</f>
        <v/>
      </c>
      <c r="F4372" s="157"/>
      <c r="G4372" s="158"/>
    </row>
    <row r="4373" spans="1:7" x14ac:dyDescent="0.25">
      <c r="B4373" s="159"/>
      <c r="C4373" s="67" t="str">
        <f ca="1">IF(OFFSET(Zdroj!AK$16,A4371-1,0)=0,"",CONCATENATE("A",$A$2+2," - ",Zdroj!$AK$15))</f>
        <v/>
      </c>
      <c r="D4373" s="65" t="str">
        <f ca="1">IF(C4373="","",CONCATENATE(OFFSET(Zdroj!AK$16,A4371-1,0)," - ",OFFSET(Zdroj!BO$16,A4371-1,0)))</f>
        <v/>
      </c>
      <c r="E4373" s="34" t="str">
        <f ca="1">IF(C4373="","",OFFSET(Zdroj!BP$16,A4371-1,0))</f>
        <v/>
      </c>
      <c r="F4373" s="157"/>
      <c r="G4373" s="158"/>
    </row>
    <row r="4374" spans="1:7" x14ac:dyDescent="0.25">
      <c r="B4374" s="159"/>
      <c r="C4374" s="67" t="str">
        <f ca="1">IF(OFFSET(Zdroj!AL$16,A4371-1,0)=0,"",CONCATENATE("A",$A$2+3," - ",Zdroj!$AL$15))</f>
        <v/>
      </c>
      <c r="D4374" s="65" t="str">
        <f ca="1">IF(C4374="","",CONCATENATE(OFFSET(Zdroj!AL$16,A4371-1,0)," - ",OFFSET(Zdroj!BQ$16,A4371-1,0)))</f>
        <v/>
      </c>
      <c r="E4374" s="34" t="str">
        <f ca="1">IF(C4374="","",OFFSET(Zdroj!BR$16,A4371-1,0))</f>
        <v/>
      </c>
      <c r="F4374" s="157"/>
      <c r="G4374" s="158"/>
    </row>
    <row r="4375" spans="1:7" x14ac:dyDescent="0.25">
      <c r="B4375" s="159"/>
      <c r="C4375" s="67" t="str">
        <f ca="1">IF(OFFSET(Zdroj!AM$16,A4371-1,0)=0,"",CONCATENATE("A",$A$2+4," - ",Zdroj!$AM$15))</f>
        <v/>
      </c>
      <c r="D4375" s="65" t="str">
        <f ca="1">IF(C4375="","",CONCATENATE(OFFSET(Zdroj!AM$16,A4371-1,0)," - ",OFFSET(Zdroj!BS$16,A4371-1,0)))</f>
        <v/>
      </c>
      <c r="E4375" s="34" t="str">
        <f ca="1">IF(C4375="","",OFFSET(Zdroj!BT$16,A4371-1,0))</f>
        <v/>
      </c>
      <c r="F4375" s="157"/>
      <c r="G4375" s="158"/>
    </row>
    <row r="4376" spans="1:7" x14ac:dyDescent="0.25">
      <c r="B4376" s="159"/>
      <c r="C4376" s="67" t="str">
        <f ca="1">IF(OFFSET(Zdroj!AN$16,A4371-1,0)=0,"",CONCATENATE("A",$A$2+5," - ",Zdroj!$AN$15))</f>
        <v/>
      </c>
      <c r="D4376" s="65" t="str">
        <f ca="1">IF(C4376="","",CONCATENATE(OFFSET(Zdroj!AN$16,A4371-1,0)," - ",OFFSET(Zdroj!BU$16,A4371-1,0)))</f>
        <v/>
      </c>
      <c r="E4376" s="34" t="str">
        <f ca="1">IF(C4376="","",OFFSET(Zdroj!BV$16,A4371-1,0))</f>
        <v/>
      </c>
      <c r="F4376" s="157"/>
      <c r="G4376" s="158"/>
    </row>
    <row r="4377" spans="1:7" x14ac:dyDescent="0.25">
      <c r="B4377" s="159"/>
      <c r="C4377" s="67" t="str">
        <f ca="1">IF(OFFSET(Zdroj!AO$16,A4371-1,0)=0,"",CONCATENATE("B",$A$2," - ",Zdroj!$AO$15))</f>
        <v/>
      </c>
      <c r="D4377" s="65" t="str">
        <f ca="1">IF(C4377="","",CONCATENATE(OFFSET(Zdroj!AO$16,A4371-1,0)))</f>
        <v/>
      </c>
      <c r="E4377" s="34" t="str">
        <f ca="1">IF(C4377="","",OFFSET(Zdroj!AP$16,A4371-1,0))</f>
        <v/>
      </c>
      <c r="F4377" s="157" t="str">
        <f t="shared" ref="F4377" ca="1" si="1022">IF(SUM(E4377:E4385)=0,"",SUM(E4377:E4385))</f>
        <v/>
      </c>
      <c r="G4377" s="158"/>
    </row>
    <row r="4378" spans="1:7" x14ac:dyDescent="0.25">
      <c r="B4378" s="159"/>
      <c r="C4378" s="67" t="str">
        <f ca="1">IF(OFFSET(Zdroj!AQ$16,A4371-1,0)=0,"",CONCATENATE("B",$A$2+1," - ",Zdroj!$AQ$15))</f>
        <v/>
      </c>
      <c r="D4378" s="65" t="str">
        <f ca="1">IF(C4378="","",CONCATENATE(OFFSET(Zdroj!AQ$16,A4371-1,0)))</f>
        <v/>
      </c>
      <c r="E4378" s="34" t="str">
        <f ca="1">IF(C4378="","",OFFSET(Zdroj!AR$16,A4371-1,0))</f>
        <v/>
      </c>
      <c r="F4378" s="157"/>
      <c r="G4378" s="158"/>
    </row>
    <row r="4379" spans="1:7" x14ac:dyDescent="0.25">
      <c r="B4379" s="159"/>
      <c r="C4379" s="67" t="str">
        <f ca="1">IF(OFFSET(Zdroj!AS$16,A4371-1,0)=0,"",CONCATENATE("B",$A$2+2," - ",Zdroj!$AS$15))</f>
        <v/>
      </c>
      <c r="D4379" s="65" t="str">
        <f ca="1">IF(C4379="","",CONCATENATE(OFFSET(Zdroj!AS$16,A4371-1,0)))</f>
        <v/>
      </c>
      <c r="E4379" s="34" t="str">
        <f ca="1">IF(C4379="","",OFFSET(Zdroj!AT$16,A4371-1,0))</f>
        <v/>
      </c>
      <c r="F4379" s="157"/>
      <c r="G4379" s="158"/>
    </row>
    <row r="4380" spans="1:7" x14ac:dyDescent="0.25">
      <c r="B4380" s="159"/>
      <c r="C4380" s="67" t="str">
        <f ca="1">IF(OFFSET(Zdroj!AU$16,A4371-1,0)=0,"",CONCATENATE("B",$A$2+3," - ",Zdroj!$AU$15))</f>
        <v/>
      </c>
      <c r="D4380" s="65" t="str">
        <f ca="1">IF(C4380="","",CONCATENATE(OFFSET(Zdroj!AU$16,A4371-1,0)))</f>
        <v/>
      </c>
      <c r="E4380" s="34" t="str">
        <f ca="1">IF(C4380="","",OFFSET(Zdroj!AV$16,A4371-1,0))</f>
        <v/>
      </c>
      <c r="F4380" s="157"/>
      <c r="G4380" s="158"/>
    </row>
    <row r="4381" spans="1:7" x14ac:dyDescent="0.25">
      <c r="B4381" s="159"/>
      <c r="C4381" s="67" t="str">
        <f ca="1">IF(OFFSET(Zdroj!AW$16,A4371-1,0)=0,"",CONCATENATE("B",$A$2+4," - ",Zdroj!$AW$15))</f>
        <v/>
      </c>
      <c r="D4381" s="65" t="str">
        <f ca="1">IF(C4381="","",CONCATENATE(OFFSET(Zdroj!AW$16,A4371-1,0)))</f>
        <v/>
      </c>
      <c r="E4381" s="34" t="str">
        <f ca="1">IF(C4381="","",OFFSET(Zdroj!AX$16,A4371-1,0))</f>
        <v/>
      </c>
      <c r="F4381" s="157"/>
      <c r="G4381" s="158"/>
    </row>
    <row r="4382" spans="1:7" x14ac:dyDescent="0.25">
      <c r="B4382" s="159"/>
      <c r="C4382" s="67" t="str">
        <f ca="1">IF(OFFSET(Zdroj!AY$16,A4371-1,0)=0,"",CONCATENATE("B",$A$2+5," - ",Zdroj!$AY$15))</f>
        <v/>
      </c>
      <c r="D4382" s="65" t="str">
        <f ca="1">IF(C4382="","",CONCATENATE(OFFSET(Zdroj!AY$16,A4371-1,0)))</f>
        <v/>
      </c>
      <c r="E4382" s="34" t="str">
        <f ca="1">IF(C4382="","",OFFSET(Zdroj!AZ$16,A4371-1,0))</f>
        <v/>
      </c>
      <c r="F4382" s="157"/>
      <c r="G4382" s="158"/>
    </row>
    <row r="4383" spans="1:7" x14ac:dyDescent="0.25">
      <c r="B4383" s="159"/>
      <c r="C4383" s="67" t="str">
        <f ca="1">IF(OFFSET(Zdroj!BA$16,A4371-1,0)=0,"",CONCATENATE("B",$A$2+6," - ",Zdroj!$BA$15))</f>
        <v/>
      </c>
      <c r="D4383" s="65" t="str">
        <f ca="1">IF(C4383="","",CONCATENATE(OFFSET(Zdroj!BA$16,A4371-1,0)))</f>
        <v/>
      </c>
      <c r="E4383" s="34" t="str">
        <f ca="1">IF(C4383="","",OFFSET(Zdroj!BB$16,A4371-1,0))</f>
        <v/>
      </c>
      <c r="F4383" s="157"/>
      <c r="G4383" s="158"/>
    </row>
    <row r="4384" spans="1:7" x14ac:dyDescent="0.25">
      <c r="B4384" s="159"/>
      <c r="C4384" s="67" t="str">
        <f ca="1">IF(OFFSET(Zdroj!BC$16,A4371-1,0)=0,"",CONCATENATE("B",$A$2+7," - ",Zdroj!$BC$15))</f>
        <v/>
      </c>
      <c r="D4384" s="65" t="str">
        <f ca="1">IF(C4384="","",CONCATENATE(OFFSET(Zdroj!BC$16,A4371-1,0)))</f>
        <v/>
      </c>
      <c r="E4384" s="34" t="str">
        <f ca="1">IF(C4384="","",OFFSET(Zdroj!BD$16,A4371-1,0))</f>
        <v/>
      </c>
      <c r="F4384" s="157"/>
      <c r="G4384" s="158"/>
    </row>
    <row r="4385" spans="1:7" x14ac:dyDescent="0.25">
      <c r="B4385" s="159"/>
      <c r="C4385" s="67" t="str">
        <f ca="1">IF(OFFSET(Zdroj!BE$16,A4371-1,0)=0,"",CONCATENATE("B",$A$2+8," - ",Zdroj!$BE$15))</f>
        <v/>
      </c>
      <c r="D4385" s="65" t="str">
        <f ca="1">IF(C4385="","",CONCATENATE(OFFSET(Zdroj!BE$16,A4371-1,0)))</f>
        <v/>
      </c>
      <c r="E4385" s="34" t="str">
        <f ca="1">IF(C4385="","",OFFSET(Zdroj!BF$16,A4371-1,0))</f>
        <v/>
      </c>
      <c r="F4385" s="157"/>
      <c r="G4385" s="158"/>
    </row>
    <row r="4386" spans="1:7" x14ac:dyDescent="0.25">
      <c r="B4386" s="159"/>
      <c r="C4386" s="67" t="str">
        <f ca="1">IF(OFFSET(Zdroj!BG$16,A4371-1,0)=0,"",CONCATENATE("C",$A$2," - ",Zdroj!$BG$15))</f>
        <v/>
      </c>
      <c r="D4386" s="65" t="str">
        <f ca="1">IF(C4386="","",CONCATENATE(OFFSET(Zdroj!BG$16,A4371-1,0)))</f>
        <v/>
      </c>
      <c r="E4386" s="34" t="str">
        <f ca="1">IF(C4386="","",OFFSET(Zdroj!BH$16,A4371-1,0))</f>
        <v/>
      </c>
      <c r="F4386" s="157" t="str">
        <f t="shared" ref="F4386" ca="1" si="1023">IF(SUM(E4386:E4387)=0,"",SUM(E4386:E4387))</f>
        <v/>
      </c>
      <c r="G4386" s="158"/>
    </row>
    <row r="4387" spans="1:7" x14ac:dyDescent="0.25">
      <c r="B4387" s="159"/>
      <c r="C4387" s="67" t="str">
        <f ca="1">IF(OFFSET(Zdroj!BI$16,A4371-1,0)=0,"",CONCATENATE("C",$A$2+1," - ",Zdroj!$BI$15))</f>
        <v/>
      </c>
      <c r="D4387" s="65" t="str">
        <f ca="1">IF(C4387="","",CONCATENATE(OFFSET(Zdroj!BI$16,A4371-1,0)))</f>
        <v/>
      </c>
      <c r="E4387" s="34" t="str">
        <f ca="1">IF(C4387="","",OFFSET(Zdroj!BJ$16,A4371-1,0))</f>
        <v/>
      </c>
      <c r="F4387" s="157"/>
      <c r="G4387" s="158"/>
    </row>
    <row r="4388" spans="1:7" x14ac:dyDescent="0.25">
      <c r="A4388">
        <f>SUM((ROW()+15)/17)</f>
        <v>259</v>
      </c>
      <c r="B4388" s="159" t="str">
        <f ca="1">IF(OFFSET(Zdroj!$B$16,A4388-1,0)&gt;0,CONCATENATE(A4388,"
","___ ","
",OFFSET(Zdroj!$B$16,A4388-1,0)),"")</f>
        <v/>
      </c>
      <c r="C4388" s="67" t="str">
        <f ca="1">IF(OFFSET(Zdroj!AI$16,A4388-1,0)=0,"",CONCATENATE("A",$A$2," - ",Zdroj!$AI$15))</f>
        <v/>
      </c>
      <c r="D4388" s="65" t="str">
        <f ca="1">IF(C4388="","",CONCATENATE(OFFSET(Zdroj!AI$16,A4388-1,0)," - ",OFFSET(Zdroj!BK$16,A4388-1,0)))</f>
        <v/>
      </c>
      <c r="E4388" s="34" t="str">
        <f ca="1">IF(C4388="","",OFFSET(Zdroj!BL$16,A4388-1,0))</f>
        <v/>
      </c>
      <c r="F4388" s="157" t="str">
        <f t="shared" ref="F4388" ca="1" si="1024">IF(SUM(E4388:E4393)=0,"",SUM(E4388:E4393))</f>
        <v/>
      </c>
      <c r="G4388" s="158" t="str">
        <f t="shared" ref="G4388" ca="1" si="1025">IF(SUM(E4388:E4404)=0,"",SUM(E4388:E4404))</f>
        <v/>
      </c>
    </row>
    <row r="4389" spans="1:7" x14ac:dyDescent="0.25">
      <c r="B4389" s="159"/>
      <c r="C4389" s="67" t="str">
        <f ca="1">IF(OFFSET(Zdroj!AJ$16,A4388-1,0)=0,"",CONCATENATE("A",$A$2+1," - ",Zdroj!$AJ$15))</f>
        <v/>
      </c>
      <c r="D4389" s="65" t="str">
        <f ca="1">IF(C4389="","",CONCATENATE(OFFSET(Zdroj!AJ$16,A4388-1,0)," - ",OFFSET(Zdroj!BM$16,A4388-1,0)))</f>
        <v/>
      </c>
      <c r="E4389" s="34" t="str">
        <f ca="1">IF(C4389="","",OFFSET(Zdroj!BN$16,A4388-1,0))</f>
        <v/>
      </c>
      <c r="F4389" s="157"/>
      <c r="G4389" s="158"/>
    </row>
    <row r="4390" spans="1:7" x14ac:dyDescent="0.25">
      <c r="B4390" s="159"/>
      <c r="C4390" s="67" t="str">
        <f ca="1">IF(OFFSET(Zdroj!AK$16,A4388-1,0)=0,"",CONCATENATE("A",$A$2+2," - ",Zdroj!$AK$15))</f>
        <v/>
      </c>
      <c r="D4390" s="65" t="str">
        <f ca="1">IF(C4390="","",CONCATENATE(OFFSET(Zdroj!AK$16,A4388-1,0)," - ",OFFSET(Zdroj!BO$16,A4388-1,0)))</f>
        <v/>
      </c>
      <c r="E4390" s="34" t="str">
        <f ca="1">IF(C4390="","",OFFSET(Zdroj!BP$16,A4388-1,0))</f>
        <v/>
      </c>
      <c r="F4390" s="157"/>
      <c r="G4390" s="158"/>
    </row>
    <row r="4391" spans="1:7" x14ac:dyDescent="0.25">
      <c r="B4391" s="159"/>
      <c r="C4391" s="67" t="str">
        <f ca="1">IF(OFFSET(Zdroj!AL$16,A4388-1,0)=0,"",CONCATENATE("A",$A$2+3," - ",Zdroj!$AL$15))</f>
        <v/>
      </c>
      <c r="D4391" s="65" t="str">
        <f ca="1">IF(C4391="","",CONCATENATE(OFFSET(Zdroj!AL$16,A4388-1,0)," - ",OFFSET(Zdroj!BQ$16,A4388-1,0)))</f>
        <v/>
      </c>
      <c r="E4391" s="34" t="str">
        <f ca="1">IF(C4391="","",OFFSET(Zdroj!BR$16,A4388-1,0))</f>
        <v/>
      </c>
      <c r="F4391" s="157"/>
      <c r="G4391" s="158"/>
    </row>
    <row r="4392" spans="1:7" x14ac:dyDescent="0.25">
      <c r="B4392" s="159"/>
      <c r="C4392" s="67" t="str">
        <f ca="1">IF(OFFSET(Zdroj!AM$16,A4388-1,0)=0,"",CONCATENATE("A",$A$2+4," - ",Zdroj!$AM$15))</f>
        <v/>
      </c>
      <c r="D4392" s="65" t="str">
        <f ca="1">IF(C4392="","",CONCATENATE(OFFSET(Zdroj!AM$16,A4388-1,0)," - ",OFFSET(Zdroj!BS$16,A4388-1,0)))</f>
        <v/>
      </c>
      <c r="E4392" s="34" t="str">
        <f ca="1">IF(C4392="","",OFFSET(Zdroj!BT$16,A4388-1,0))</f>
        <v/>
      </c>
      <c r="F4392" s="157"/>
      <c r="G4392" s="158"/>
    </row>
    <row r="4393" spans="1:7" x14ac:dyDescent="0.25">
      <c r="B4393" s="159"/>
      <c r="C4393" s="67" t="str">
        <f ca="1">IF(OFFSET(Zdroj!AN$16,A4388-1,0)=0,"",CONCATENATE("A",$A$2+5," - ",Zdroj!$AN$15))</f>
        <v/>
      </c>
      <c r="D4393" s="65" t="str">
        <f ca="1">IF(C4393="","",CONCATENATE(OFFSET(Zdroj!AN$16,A4388-1,0)," - ",OFFSET(Zdroj!BU$16,A4388-1,0)))</f>
        <v/>
      </c>
      <c r="E4393" s="34" t="str">
        <f ca="1">IF(C4393="","",OFFSET(Zdroj!BV$16,A4388-1,0))</f>
        <v/>
      </c>
      <c r="F4393" s="157"/>
      <c r="G4393" s="158"/>
    </row>
    <row r="4394" spans="1:7" x14ac:dyDescent="0.25">
      <c r="B4394" s="159"/>
      <c r="C4394" s="67" t="str">
        <f ca="1">IF(OFFSET(Zdroj!AO$16,A4388-1,0)=0,"",CONCATENATE("B",$A$2," - ",Zdroj!$AO$15))</f>
        <v/>
      </c>
      <c r="D4394" s="65" t="str">
        <f ca="1">IF(C4394="","",CONCATENATE(OFFSET(Zdroj!AO$16,A4388-1,0)))</f>
        <v/>
      </c>
      <c r="E4394" s="34" t="str">
        <f ca="1">IF(C4394="","",OFFSET(Zdroj!AP$16,A4388-1,0))</f>
        <v/>
      </c>
      <c r="F4394" s="157" t="str">
        <f t="shared" ref="F4394" ca="1" si="1026">IF(SUM(E4394:E4402)=0,"",SUM(E4394:E4402))</f>
        <v/>
      </c>
      <c r="G4394" s="158"/>
    </row>
    <row r="4395" spans="1:7" x14ac:dyDescent="0.25">
      <c r="B4395" s="159"/>
      <c r="C4395" s="67" t="str">
        <f ca="1">IF(OFFSET(Zdroj!AQ$16,A4388-1,0)=0,"",CONCATENATE("B",$A$2+1," - ",Zdroj!$AQ$15))</f>
        <v/>
      </c>
      <c r="D4395" s="65" t="str">
        <f ca="1">IF(C4395="","",CONCATENATE(OFFSET(Zdroj!AQ$16,A4388-1,0)))</f>
        <v/>
      </c>
      <c r="E4395" s="34" t="str">
        <f ca="1">IF(C4395="","",OFFSET(Zdroj!AR$16,A4388-1,0))</f>
        <v/>
      </c>
      <c r="F4395" s="157"/>
      <c r="G4395" s="158"/>
    </row>
    <row r="4396" spans="1:7" x14ac:dyDescent="0.25">
      <c r="B4396" s="159"/>
      <c r="C4396" s="67" t="str">
        <f ca="1">IF(OFFSET(Zdroj!AS$16,A4388-1,0)=0,"",CONCATENATE("B",$A$2+2," - ",Zdroj!$AS$15))</f>
        <v/>
      </c>
      <c r="D4396" s="65" t="str">
        <f ca="1">IF(C4396="","",CONCATENATE(OFFSET(Zdroj!AS$16,A4388-1,0)))</f>
        <v/>
      </c>
      <c r="E4396" s="34" t="str">
        <f ca="1">IF(C4396="","",OFFSET(Zdroj!AT$16,A4388-1,0))</f>
        <v/>
      </c>
      <c r="F4396" s="157"/>
      <c r="G4396" s="158"/>
    </row>
    <row r="4397" spans="1:7" x14ac:dyDescent="0.25">
      <c r="B4397" s="159"/>
      <c r="C4397" s="67" t="str">
        <f ca="1">IF(OFFSET(Zdroj!AU$16,A4388-1,0)=0,"",CONCATENATE("B",$A$2+3," - ",Zdroj!$AU$15))</f>
        <v/>
      </c>
      <c r="D4397" s="65" t="str">
        <f ca="1">IF(C4397="","",CONCATENATE(OFFSET(Zdroj!AU$16,A4388-1,0)))</f>
        <v/>
      </c>
      <c r="E4397" s="34" t="str">
        <f ca="1">IF(C4397="","",OFFSET(Zdroj!AV$16,A4388-1,0))</f>
        <v/>
      </c>
      <c r="F4397" s="157"/>
      <c r="G4397" s="158"/>
    </row>
    <row r="4398" spans="1:7" x14ac:dyDescent="0.25">
      <c r="B4398" s="159"/>
      <c r="C4398" s="67" t="str">
        <f ca="1">IF(OFFSET(Zdroj!AW$16,A4388-1,0)=0,"",CONCATENATE("B",$A$2+4," - ",Zdroj!$AW$15))</f>
        <v/>
      </c>
      <c r="D4398" s="65" t="str">
        <f ca="1">IF(C4398="","",CONCATENATE(OFFSET(Zdroj!AW$16,A4388-1,0)))</f>
        <v/>
      </c>
      <c r="E4398" s="34" t="str">
        <f ca="1">IF(C4398="","",OFFSET(Zdroj!AX$16,A4388-1,0))</f>
        <v/>
      </c>
      <c r="F4398" s="157"/>
      <c r="G4398" s="158"/>
    </row>
    <row r="4399" spans="1:7" x14ac:dyDescent="0.25">
      <c r="B4399" s="159"/>
      <c r="C4399" s="67" t="str">
        <f ca="1">IF(OFFSET(Zdroj!AY$16,A4388-1,0)=0,"",CONCATENATE("B",$A$2+5," - ",Zdroj!$AY$15))</f>
        <v/>
      </c>
      <c r="D4399" s="65" t="str">
        <f ca="1">IF(C4399="","",CONCATENATE(OFFSET(Zdroj!AY$16,A4388-1,0)))</f>
        <v/>
      </c>
      <c r="E4399" s="34" t="str">
        <f ca="1">IF(C4399="","",OFFSET(Zdroj!AZ$16,A4388-1,0))</f>
        <v/>
      </c>
      <c r="F4399" s="157"/>
      <c r="G4399" s="158"/>
    </row>
    <row r="4400" spans="1:7" x14ac:dyDescent="0.25">
      <c r="B4400" s="159"/>
      <c r="C4400" s="67" t="str">
        <f ca="1">IF(OFFSET(Zdroj!BA$16,A4388-1,0)=0,"",CONCATENATE("B",$A$2+6," - ",Zdroj!$BA$15))</f>
        <v/>
      </c>
      <c r="D4400" s="65" t="str">
        <f ca="1">IF(C4400="","",CONCATENATE(OFFSET(Zdroj!BA$16,A4388-1,0)))</f>
        <v/>
      </c>
      <c r="E4400" s="34" t="str">
        <f ca="1">IF(C4400="","",OFFSET(Zdroj!BB$16,A4388-1,0))</f>
        <v/>
      </c>
      <c r="F4400" s="157"/>
      <c r="G4400" s="158"/>
    </row>
    <row r="4401" spans="1:7" x14ac:dyDescent="0.25">
      <c r="B4401" s="159"/>
      <c r="C4401" s="67" t="str">
        <f ca="1">IF(OFFSET(Zdroj!BC$16,A4388-1,0)=0,"",CONCATENATE("B",$A$2+7," - ",Zdroj!$BC$15))</f>
        <v/>
      </c>
      <c r="D4401" s="65" t="str">
        <f ca="1">IF(C4401="","",CONCATENATE(OFFSET(Zdroj!BC$16,A4388-1,0)))</f>
        <v/>
      </c>
      <c r="E4401" s="34" t="str">
        <f ca="1">IF(C4401="","",OFFSET(Zdroj!BD$16,A4388-1,0))</f>
        <v/>
      </c>
      <c r="F4401" s="157"/>
      <c r="G4401" s="158"/>
    </row>
    <row r="4402" spans="1:7" x14ac:dyDescent="0.25">
      <c r="B4402" s="159"/>
      <c r="C4402" s="67" t="str">
        <f ca="1">IF(OFFSET(Zdroj!BE$16,A4388-1,0)=0,"",CONCATENATE("B",$A$2+8," - ",Zdroj!$BE$15))</f>
        <v/>
      </c>
      <c r="D4402" s="65" t="str">
        <f ca="1">IF(C4402="","",CONCATENATE(OFFSET(Zdroj!BE$16,A4388-1,0)))</f>
        <v/>
      </c>
      <c r="E4402" s="34" t="str">
        <f ca="1">IF(C4402="","",OFFSET(Zdroj!BF$16,A4388-1,0))</f>
        <v/>
      </c>
      <c r="F4402" s="157"/>
      <c r="G4402" s="158"/>
    </row>
    <row r="4403" spans="1:7" x14ac:dyDescent="0.25">
      <c r="B4403" s="159"/>
      <c r="C4403" s="67" t="str">
        <f ca="1">IF(OFFSET(Zdroj!BG$16,A4388-1,0)=0,"",CONCATENATE("C",$A$2," - ",Zdroj!$BG$15))</f>
        <v/>
      </c>
      <c r="D4403" s="65" t="str">
        <f ca="1">IF(C4403="","",CONCATENATE(OFFSET(Zdroj!BG$16,A4388-1,0)))</f>
        <v/>
      </c>
      <c r="E4403" s="34" t="str">
        <f ca="1">IF(C4403="","",OFFSET(Zdroj!BH$16,A4388-1,0))</f>
        <v/>
      </c>
      <c r="F4403" s="157" t="str">
        <f t="shared" ref="F4403" ca="1" si="1027">IF(SUM(E4403:E4404)=0,"",SUM(E4403:E4404))</f>
        <v/>
      </c>
      <c r="G4403" s="158"/>
    </row>
    <row r="4404" spans="1:7" x14ac:dyDescent="0.25">
      <c r="B4404" s="159"/>
      <c r="C4404" s="67" t="str">
        <f ca="1">IF(OFFSET(Zdroj!BI$16,A4388-1,0)=0,"",CONCATENATE("C",$A$2+1," - ",Zdroj!$BI$15))</f>
        <v/>
      </c>
      <c r="D4404" s="65" t="str">
        <f ca="1">IF(C4404="","",CONCATENATE(OFFSET(Zdroj!BI$16,A4388-1,0)))</f>
        <v/>
      </c>
      <c r="E4404" s="34" t="str">
        <f ca="1">IF(C4404="","",OFFSET(Zdroj!BJ$16,A4388-1,0))</f>
        <v/>
      </c>
      <c r="F4404" s="157"/>
      <c r="G4404" s="158"/>
    </row>
    <row r="4405" spans="1:7" x14ac:dyDescent="0.25">
      <c r="A4405">
        <f>SUM((ROW()+15)/17)</f>
        <v>260</v>
      </c>
      <c r="B4405" s="159" t="str">
        <f ca="1">IF(OFFSET(Zdroj!$B$16,A4405-1,0)&gt;0,CONCATENATE(A4405,"
","___ ","
",OFFSET(Zdroj!$B$16,A4405-1,0)),"")</f>
        <v/>
      </c>
      <c r="C4405" s="67" t="str">
        <f ca="1">IF(OFFSET(Zdroj!AI$16,A4405-1,0)=0,"",CONCATENATE("A",$A$2," - ",Zdroj!$AI$15))</f>
        <v/>
      </c>
      <c r="D4405" s="65" t="str">
        <f ca="1">IF(C4405="","",CONCATENATE(OFFSET(Zdroj!AI$16,A4405-1,0)," - ",OFFSET(Zdroj!BK$16,A4405-1,0)))</f>
        <v/>
      </c>
      <c r="E4405" s="34" t="str">
        <f ca="1">IF(C4405="","",OFFSET(Zdroj!BL$16,A4405-1,0))</f>
        <v/>
      </c>
      <c r="F4405" s="157" t="str">
        <f t="shared" ref="F4405" ca="1" si="1028">IF(SUM(E4405:E4410)=0,"",SUM(E4405:E4410))</f>
        <v/>
      </c>
      <c r="G4405" s="158" t="str">
        <f t="shared" ref="G4405" ca="1" si="1029">IF(SUM(E4405:E4421)=0,"",SUM(E4405:E4421))</f>
        <v/>
      </c>
    </row>
    <row r="4406" spans="1:7" x14ac:dyDescent="0.25">
      <c r="B4406" s="159"/>
      <c r="C4406" s="67" t="str">
        <f ca="1">IF(OFFSET(Zdroj!AJ$16,A4405-1,0)=0,"",CONCATENATE("A",$A$2+1," - ",Zdroj!$AJ$15))</f>
        <v/>
      </c>
      <c r="D4406" s="65" t="str">
        <f ca="1">IF(C4406="","",CONCATENATE(OFFSET(Zdroj!AJ$16,A4405-1,0)," - ",OFFSET(Zdroj!BM$16,A4405-1,0)))</f>
        <v/>
      </c>
      <c r="E4406" s="34" t="str">
        <f ca="1">IF(C4406="","",OFFSET(Zdroj!BN$16,A4405-1,0))</f>
        <v/>
      </c>
      <c r="F4406" s="157"/>
      <c r="G4406" s="158"/>
    </row>
    <row r="4407" spans="1:7" x14ac:dyDescent="0.25">
      <c r="B4407" s="159"/>
      <c r="C4407" s="67" t="str">
        <f ca="1">IF(OFFSET(Zdroj!AK$16,A4405-1,0)=0,"",CONCATENATE("A",$A$2+2," - ",Zdroj!$AK$15))</f>
        <v/>
      </c>
      <c r="D4407" s="65" t="str">
        <f ca="1">IF(C4407="","",CONCATENATE(OFFSET(Zdroj!AK$16,A4405-1,0)," - ",OFFSET(Zdroj!BO$16,A4405-1,0)))</f>
        <v/>
      </c>
      <c r="E4407" s="34" t="str">
        <f ca="1">IF(C4407="","",OFFSET(Zdroj!BP$16,A4405-1,0))</f>
        <v/>
      </c>
      <c r="F4407" s="157"/>
      <c r="G4407" s="158"/>
    </row>
    <row r="4408" spans="1:7" x14ac:dyDescent="0.25">
      <c r="B4408" s="159"/>
      <c r="C4408" s="67" t="str">
        <f ca="1">IF(OFFSET(Zdroj!AL$16,A4405-1,0)=0,"",CONCATENATE("A",$A$2+3," - ",Zdroj!$AL$15))</f>
        <v/>
      </c>
      <c r="D4408" s="65" t="str">
        <f ca="1">IF(C4408="","",CONCATENATE(OFFSET(Zdroj!AL$16,A4405-1,0)," - ",OFFSET(Zdroj!BQ$16,A4405-1,0)))</f>
        <v/>
      </c>
      <c r="E4408" s="34" t="str">
        <f ca="1">IF(C4408="","",OFFSET(Zdroj!BR$16,A4405-1,0))</f>
        <v/>
      </c>
      <c r="F4408" s="157"/>
      <c r="G4408" s="158"/>
    </row>
    <row r="4409" spans="1:7" x14ac:dyDescent="0.25">
      <c r="B4409" s="159"/>
      <c r="C4409" s="67" t="str">
        <f ca="1">IF(OFFSET(Zdroj!AM$16,A4405-1,0)=0,"",CONCATENATE("A",$A$2+4," - ",Zdroj!$AM$15))</f>
        <v/>
      </c>
      <c r="D4409" s="65" t="str">
        <f ca="1">IF(C4409="","",CONCATENATE(OFFSET(Zdroj!AM$16,A4405-1,0)," - ",OFFSET(Zdroj!BS$16,A4405-1,0)))</f>
        <v/>
      </c>
      <c r="E4409" s="34" t="str">
        <f ca="1">IF(C4409="","",OFFSET(Zdroj!BT$16,A4405-1,0))</f>
        <v/>
      </c>
      <c r="F4409" s="157"/>
      <c r="G4409" s="158"/>
    </row>
    <row r="4410" spans="1:7" x14ac:dyDescent="0.25">
      <c r="B4410" s="159"/>
      <c r="C4410" s="67" t="str">
        <f ca="1">IF(OFFSET(Zdroj!AN$16,A4405-1,0)=0,"",CONCATENATE("A",$A$2+5," - ",Zdroj!$AN$15))</f>
        <v/>
      </c>
      <c r="D4410" s="65" t="str">
        <f ca="1">IF(C4410="","",CONCATENATE(OFFSET(Zdroj!AN$16,A4405-1,0)," - ",OFFSET(Zdroj!BU$16,A4405-1,0)))</f>
        <v/>
      </c>
      <c r="E4410" s="34" t="str">
        <f ca="1">IF(C4410="","",OFFSET(Zdroj!BV$16,A4405-1,0))</f>
        <v/>
      </c>
      <c r="F4410" s="157"/>
      <c r="G4410" s="158"/>
    </row>
    <row r="4411" spans="1:7" x14ac:dyDescent="0.25">
      <c r="B4411" s="159"/>
      <c r="C4411" s="67" t="str">
        <f ca="1">IF(OFFSET(Zdroj!AO$16,A4405-1,0)=0,"",CONCATENATE("B",$A$2," - ",Zdroj!$AO$15))</f>
        <v/>
      </c>
      <c r="D4411" s="65" t="str">
        <f ca="1">IF(C4411="","",CONCATENATE(OFFSET(Zdroj!AO$16,A4405-1,0)))</f>
        <v/>
      </c>
      <c r="E4411" s="34" t="str">
        <f ca="1">IF(C4411="","",OFFSET(Zdroj!AP$16,A4405-1,0))</f>
        <v/>
      </c>
      <c r="F4411" s="157" t="str">
        <f t="shared" ref="F4411" ca="1" si="1030">IF(SUM(E4411:E4419)=0,"",SUM(E4411:E4419))</f>
        <v/>
      </c>
      <c r="G4411" s="158"/>
    </row>
    <row r="4412" spans="1:7" x14ac:dyDescent="0.25">
      <c r="B4412" s="159"/>
      <c r="C4412" s="67" t="str">
        <f ca="1">IF(OFFSET(Zdroj!AQ$16,A4405-1,0)=0,"",CONCATENATE("B",$A$2+1," - ",Zdroj!$AQ$15))</f>
        <v/>
      </c>
      <c r="D4412" s="65" t="str">
        <f ca="1">IF(C4412="","",CONCATENATE(OFFSET(Zdroj!AQ$16,A4405-1,0)))</f>
        <v/>
      </c>
      <c r="E4412" s="34" t="str">
        <f ca="1">IF(C4412="","",OFFSET(Zdroj!AR$16,A4405-1,0))</f>
        <v/>
      </c>
      <c r="F4412" s="157"/>
      <c r="G4412" s="158"/>
    </row>
    <row r="4413" spans="1:7" x14ac:dyDescent="0.25">
      <c r="B4413" s="159"/>
      <c r="C4413" s="67" t="str">
        <f ca="1">IF(OFFSET(Zdroj!AS$16,A4405-1,0)=0,"",CONCATENATE("B",$A$2+2," - ",Zdroj!$AS$15))</f>
        <v/>
      </c>
      <c r="D4413" s="65" t="str">
        <f ca="1">IF(C4413="","",CONCATENATE(OFFSET(Zdroj!AS$16,A4405-1,0)))</f>
        <v/>
      </c>
      <c r="E4413" s="34" t="str">
        <f ca="1">IF(C4413="","",OFFSET(Zdroj!AT$16,A4405-1,0))</f>
        <v/>
      </c>
      <c r="F4413" s="157"/>
      <c r="G4413" s="158"/>
    </row>
    <row r="4414" spans="1:7" x14ac:dyDescent="0.25">
      <c r="B4414" s="159"/>
      <c r="C4414" s="67" t="str">
        <f ca="1">IF(OFFSET(Zdroj!AU$16,A4405-1,0)=0,"",CONCATENATE("B",$A$2+3," - ",Zdroj!$AU$15))</f>
        <v/>
      </c>
      <c r="D4414" s="65" t="str">
        <f ca="1">IF(C4414="","",CONCATENATE(OFFSET(Zdroj!AU$16,A4405-1,0)))</f>
        <v/>
      </c>
      <c r="E4414" s="34" t="str">
        <f ca="1">IF(C4414="","",OFFSET(Zdroj!AV$16,A4405-1,0))</f>
        <v/>
      </c>
      <c r="F4414" s="157"/>
      <c r="G4414" s="158"/>
    </row>
    <row r="4415" spans="1:7" x14ac:dyDescent="0.25">
      <c r="B4415" s="159"/>
      <c r="C4415" s="67" t="str">
        <f ca="1">IF(OFFSET(Zdroj!AW$16,A4405-1,0)=0,"",CONCATENATE("B",$A$2+4," - ",Zdroj!$AW$15))</f>
        <v/>
      </c>
      <c r="D4415" s="65" t="str">
        <f ca="1">IF(C4415="","",CONCATENATE(OFFSET(Zdroj!AW$16,A4405-1,0)))</f>
        <v/>
      </c>
      <c r="E4415" s="34" t="str">
        <f ca="1">IF(C4415="","",OFFSET(Zdroj!AX$16,A4405-1,0))</f>
        <v/>
      </c>
      <c r="F4415" s="157"/>
      <c r="G4415" s="158"/>
    </row>
    <row r="4416" spans="1:7" x14ac:dyDescent="0.25">
      <c r="B4416" s="159"/>
      <c r="C4416" s="67" t="str">
        <f ca="1">IF(OFFSET(Zdroj!AY$16,A4405-1,0)=0,"",CONCATENATE("B",$A$2+5," - ",Zdroj!$AY$15))</f>
        <v/>
      </c>
      <c r="D4416" s="65" t="str">
        <f ca="1">IF(C4416="","",CONCATENATE(OFFSET(Zdroj!AY$16,A4405-1,0)))</f>
        <v/>
      </c>
      <c r="E4416" s="34" t="str">
        <f ca="1">IF(C4416="","",OFFSET(Zdroj!AZ$16,A4405-1,0))</f>
        <v/>
      </c>
      <c r="F4416" s="157"/>
      <c r="G4416" s="158"/>
    </row>
    <row r="4417" spans="1:7" x14ac:dyDescent="0.25">
      <c r="B4417" s="159"/>
      <c r="C4417" s="67" t="str">
        <f ca="1">IF(OFFSET(Zdroj!BA$16,A4405-1,0)=0,"",CONCATENATE("B",$A$2+6," - ",Zdroj!$BA$15))</f>
        <v/>
      </c>
      <c r="D4417" s="65" t="str">
        <f ca="1">IF(C4417="","",CONCATENATE(OFFSET(Zdroj!BA$16,A4405-1,0)))</f>
        <v/>
      </c>
      <c r="E4417" s="34" t="str">
        <f ca="1">IF(C4417="","",OFFSET(Zdroj!BB$16,A4405-1,0))</f>
        <v/>
      </c>
      <c r="F4417" s="157"/>
      <c r="G4417" s="158"/>
    </row>
    <row r="4418" spans="1:7" x14ac:dyDescent="0.25">
      <c r="B4418" s="159"/>
      <c r="C4418" s="67" t="str">
        <f ca="1">IF(OFFSET(Zdroj!BC$16,A4405-1,0)=0,"",CONCATENATE("B",$A$2+7," - ",Zdroj!$BC$15))</f>
        <v/>
      </c>
      <c r="D4418" s="65" t="str">
        <f ca="1">IF(C4418="","",CONCATENATE(OFFSET(Zdroj!BC$16,A4405-1,0)))</f>
        <v/>
      </c>
      <c r="E4418" s="34" t="str">
        <f ca="1">IF(C4418="","",OFFSET(Zdroj!BD$16,A4405-1,0))</f>
        <v/>
      </c>
      <c r="F4418" s="157"/>
      <c r="G4418" s="158"/>
    </row>
    <row r="4419" spans="1:7" x14ac:dyDescent="0.25">
      <c r="B4419" s="159"/>
      <c r="C4419" s="67" t="str">
        <f ca="1">IF(OFFSET(Zdroj!BE$16,A4405-1,0)=0,"",CONCATENATE("B",$A$2+8," - ",Zdroj!$BE$15))</f>
        <v/>
      </c>
      <c r="D4419" s="65" t="str">
        <f ca="1">IF(C4419="","",CONCATENATE(OFFSET(Zdroj!BE$16,A4405-1,0)))</f>
        <v/>
      </c>
      <c r="E4419" s="34" t="str">
        <f ca="1">IF(C4419="","",OFFSET(Zdroj!BF$16,A4405-1,0))</f>
        <v/>
      </c>
      <c r="F4419" s="157"/>
      <c r="G4419" s="158"/>
    </row>
    <row r="4420" spans="1:7" x14ac:dyDescent="0.25">
      <c r="B4420" s="159"/>
      <c r="C4420" s="67" t="str">
        <f ca="1">IF(OFFSET(Zdroj!BG$16,A4405-1,0)=0,"",CONCATENATE("C",$A$2," - ",Zdroj!$BG$15))</f>
        <v/>
      </c>
      <c r="D4420" s="65" t="str">
        <f ca="1">IF(C4420="","",CONCATENATE(OFFSET(Zdroj!BG$16,A4405-1,0)))</f>
        <v/>
      </c>
      <c r="E4420" s="34" t="str">
        <f ca="1">IF(C4420="","",OFFSET(Zdroj!BH$16,A4405-1,0))</f>
        <v/>
      </c>
      <c r="F4420" s="157" t="str">
        <f t="shared" ref="F4420" ca="1" si="1031">IF(SUM(E4420:E4421)=0,"",SUM(E4420:E4421))</f>
        <v/>
      </c>
      <c r="G4420" s="158"/>
    </row>
    <row r="4421" spans="1:7" x14ac:dyDescent="0.25">
      <c r="B4421" s="159"/>
      <c r="C4421" s="67" t="str">
        <f ca="1">IF(OFFSET(Zdroj!BI$16,A4405-1,0)=0,"",CONCATENATE("C",$A$2+1," - ",Zdroj!$BI$15))</f>
        <v/>
      </c>
      <c r="D4421" s="65" t="str">
        <f ca="1">IF(C4421="","",CONCATENATE(OFFSET(Zdroj!BI$16,A4405-1,0)))</f>
        <v/>
      </c>
      <c r="E4421" s="34" t="str">
        <f ca="1">IF(C4421="","",OFFSET(Zdroj!BJ$16,A4405-1,0))</f>
        <v/>
      </c>
      <c r="F4421" s="157"/>
      <c r="G4421" s="158"/>
    </row>
    <row r="4422" spans="1:7" x14ac:dyDescent="0.25">
      <c r="A4422">
        <f>SUM((ROW()+15)/17)</f>
        <v>261</v>
      </c>
      <c r="B4422" s="159" t="str">
        <f ca="1">IF(OFFSET(Zdroj!$B$16,A4422-1,0)&gt;0,CONCATENATE(A4422,"
","___ ","
",OFFSET(Zdroj!$B$16,A4422-1,0)),"")</f>
        <v/>
      </c>
      <c r="C4422" s="67" t="str">
        <f ca="1">IF(OFFSET(Zdroj!AI$16,A4422-1,0)=0,"",CONCATENATE("A",$A$2," - ",Zdroj!$AI$15))</f>
        <v/>
      </c>
      <c r="D4422" s="65" t="str">
        <f ca="1">IF(C4422="","",CONCATENATE(OFFSET(Zdroj!AI$16,A4422-1,0)," - ",OFFSET(Zdroj!BK$16,A4422-1,0)))</f>
        <v/>
      </c>
      <c r="E4422" s="34" t="str">
        <f ca="1">IF(C4422="","",OFFSET(Zdroj!BL$16,A4422-1,0))</f>
        <v/>
      </c>
      <c r="F4422" s="157" t="str">
        <f t="shared" ref="F4422" ca="1" si="1032">IF(SUM(E4422:E4427)=0,"",SUM(E4422:E4427))</f>
        <v/>
      </c>
      <c r="G4422" s="158" t="str">
        <f t="shared" ref="G4422" ca="1" si="1033">IF(SUM(E4422:E4438)=0,"",SUM(E4422:E4438))</f>
        <v/>
      </c>
    </row>
    <row r="4423" spans="1:7" x14ac:dyDescent="0.25">
      <c r="B4423" s="159"/>
      <c r="C4423" s="67" t="str">
        <f ca="1">IF(OFFSET(Zdroj!AJ$16,A4422-1,0)=0,"",CONCATENATE("A",$A$2+1," - ",Zdroj!$AJ$15))</f>
        <v/>
      </c>
      <c r="D4423" s="65" t="str">
        <f ca="1">IF(C4423="","",CONCATENATE(OFFSET(Zdroj!AJ$16,A4422-1,0)," - ",OFFSET(Zdroj!BM$16,A4422-1,0)))</f>
        <v/>
      </c>
      <c r="E4423" s="34" t="str">
        <f ca="1">IF(C4423="","",OFFSET(Zdroj!BN$16,A4422-1,0))</f>
        <v/>
      </c>
      <c r="F4423" s="157"/>
      <c r="G4423" s="158"/>
    </row>
    <row r="4424" spans="1:7" x14ac:dyDescent="0.25">
      <c r="B4424" s="159"/>
      <c r="C4424" s="67" t="str">
        <f ca="1">IF(OFFSET(Zdroj!AK$16,A4422-1,0)=0,"",CONCATENATE("A",$A$2+2," - ",Zdroj!$AK$15))</f>
        <v/>
      </c>
      <c r="D4424" s="65" t="str">
        <f ca="1">IF(C4424="","",CONCATENATE(OFFSET(Zdroj!AK$16,A4422-1,0)," - ",OFFSET(Zdroj!BO$16,A4422-1,0)))</f>
        <v/>
      </c>
      <c r="E4424" s="34" t="str">
        <f ca="1">IF(C4424="","",OFFSET(Zdroj!BP$16,A4422-1,0))</f>
        <v/>
      </c>
      <c r="F4424" s="157"/>
      <c r="G4424" s="158"/>
    </row>
    <row r="4425" spans="1:7" x14ac:dyDescent="0.25">
      <c r="B4425" s="159"/>
      <c r="C4425" s="67" t="str">
        <f ca="1">IF(OFFSET(Zdroj!AL$16,A4422-1,0)=0,"",CONCATENATE("A",$A$2+3," - ",Zdroj!$AL$15))</f>
        <v/>
      </c>
      <c r="D4425" s="65" t="str">
        <f ca="1">IF(C4425="","",CONCATENATE(OFFSET(Zdroj!AL$16,A4422-1,0)," - ",OFFSET(Zdroj!BQ$16,A4422-1,0)))</f>
        <v/>
      </c>
      <c r="E4425" s="34" t="str">
        <f ca="1">IF(C4425="","",OFFSET(Zdroj!BR$16,A4422-1,0))</f>
        <v/>
      </c>
      <c r="F4425" s="157"/>
      <c r="G4425" s="158"/>
    </row>
    <row r="4426" spans="1:7" x14ac:dyDescent="0.25">
      <c r="B4426" s="159"/>
      <c r="C4426" s="67" t="str">
        <f ca="1">IF(OFFSET(Zdroj!AM$16,A4422-1,0)=0,"",CONCATENATE("A",$A$2+4," - ",Zdroj!$AM$15))</f>
        <v/>
      </c>
      <c r="D4426" s="65" t="str">
        <f ca="1">IF(C4426="","",CONCATENATE(OFFSET(Zdroj!AM$16,A4422-1,0)," - ",OFFSET(Zdroj!BS$16,A4422-1,0)))</f>
        <v/>
      </c>
      <c r="E4426" s="34" t="str">
        <f ca="1">IF(C4426="","",OFFSET(Zdroj!BT$16,A4422-1,0))</f>
        <v/>
      </c>
      <c r="F4426" s="157"/>
      <c r="G4426" s="158"/>
    </row>
    <row r="4427" spans="1:7" x14ac:dyDescent="0.25">
      <c r="B4427" s="159"/>
      <c r="C4427" s="67" t="str">
        <f ca="1">IF(OFFSET(Zdroj!AN$16,A4422-1,0)=0,"",CONCATENATE("A",$A$2+5," - ",Zdroj!$AN$15))</f>
        <v/>
      </c>
      <c r="D4427" s="65" t="str">
        <f ca="1">IF(C4427="","",CONCATENATE(OFFSET(Zdroj!AN$16,A4422-1,0)," - ",OFFSET(Zdroj!BU$16,A4422-1,0)))</f>
        <v/>
      </c>
      <c r="E4427" s="34" t="str">
        <f ca="1">IF(C4427="","",OFFSET(Zdroj!BV$16,A4422-1,0))</f>
        <v/>
      </c>
      <c r="F4427" s="157"/>
      <c r="G4427" s="158"/>
    </row>
    <row r="4428" spans="1:7" x14ac:dyDescent="0.25">
      <c r="B4428" s="159"/>
      <c r="C4428" s="67" t="str">
        <f ca="1">IF(OFFSET(Zdroj!AO$16,A4422-1,0)=0,"",CONCATENATE("B",$A$2," - ",Zdroj!$AO$15))</f>
        <v/>
      </c>
      <c r="D4428" s="65" t="str">
        <f ca="1">IF(C4428="","",CONCATENATE(OFFSET(Zdroj!AO$16,A4422-1,0)))</f>
        <v/>
      </c>
      <c r="E4428" s="34" t="str">
        <f ca="1">IF(C4428="","",OFFSET(Zdroj!AP$16,A4422-1,0))</f>
        <v/>
      </c>
      <c r="F4428" s="157" t="str">
        <f t="shared" ref="F4428" ca="1" si="1034">IF(SUM(E4428:E4436)=0,"",SUM(E4428:E4436))</f>
        <v/>
      </c>
      <c r="G4428" s="158"/>
    </row>
    <row r="4429" spans="1:7" x14ac:dyDescent="0.25">
      <c r="B4429" s="159"/>
      <c r="C4429" s="67" t="str">
        <f ca="1">IF(OFFSET(Zdroj!AQ$16,A4422-1,0)=0,"",CONCATENATE("B",$A$2+1," - ",Zdroj!$AQ$15))</f>
        <v/>
      </c>
      <c r="D4429" s="65" t="str">
        <f ca="1">IF(C4429="","",CONCATENATE(OFFSET(Zdroj!AQ$16,A4422-1,0)))</f>
        <v/>
      </c>
      <c r="E4429" s="34" t="str">
        <f ca="1">IF(C4429="","",OFFSET(Zdroj!AR$16,A4422-1,0))</f>
        <v/>
      </c>
      <c r="F4429" s="157"/>
      <c r="G4429" s="158"/>
    </row>
    <row r="4430" spans="1:7" x14ac:dyDescent="0.25">
      <c r="B4430" s="159"/>
      <c r="C4430" s="67" t="str">
        <f ca="1">IF(OFFSET(Zdroj!AS$16,A4422-1,0)=0,"",CONCATENATE("B",$A$2+2," - ",Zdroj!$AS$15))</f>
        <v/>
      </c>
      <c r="D4430" s="65" t="str">
        <f ca="1">IF(C4430="","",CONCATENATE(OFFSET(Zdroj!AS$16,A4422-1,0)))</f>
        <v/>
      </c>
      <c r="E4430" s="34" t="str">
        <f ca="1">IF(C4430="","",OFFSET(Zdroj!AT$16,A4422-1,0))</f>
        <v/>
      </c>
      <c r="F4430" s="157"/>
      <c r="G4430" s="158"/>
    </row>
    <row r="4431" spans="1:7" x14ac:dyDescent="0.25">
      <c r="B4431" s="159"/>
      <c r="C4431" s="67" t="str">
        <f ca="1">IF(OFFSET(Zdroj!AU$16,A4422-1,0)=0,"",CONCATENATE("B",$A$2+3," - ",Zdroj!$AU$15))</f>
        <v/>
      </c>
      <c r="D4431" s="65" t="str">
        <f ca="1">IF(C4431="","",CONCATENATE(OFFSET(Zdroj!AU$16,A4422-1,0)))</f>
        <v/>
      </c>
      <c r="E4431" s="34" t="str">
        <f ca="1">IF(C4431="","",OFFSET(Zdroj!AV$16,A4422-1,0))</f>
        <v/>
      </c>
      <c r="F4431" s="157"/>
      <c r="G4431" s="158"/>
    </row>
    <row r="4432" spans="1:7" x14ac:dyDescent="0.25">
      <c r="B4432" s="159"/>
      <c r="C4432" s="67" t="str">
        <f ca="1">IF(OFFSET(Zdroj!AW$16,A4422-1,0)=0,"",CONCATENATE("B",$A$2+4," - ",Zdroj!$AW$15))</f>
        <v/>
      </c>
      <c r="D4432" s="65" t="str">
        <f ca="1">IF(C4432="","",CONCATENATE(OFFSET(Zdroj!AW$16,A4422-1,0)))</f>
        <v/>
      </c>
      <c r="E4432" s="34" t="str">
        <f ca="1">IF(C4432="","",OFFSET(Zdroj!AX$16,A4422-1,0))</f>
        <v/>
      </c>
      <c r="F4432" s="157"/>
      <c r="G4432" s="158"/>
    </row>
    <row r="4433" spans="1:7" x14ac:dyDescent="0.25">
      <c r="B4433" s="159"/>
      <c r="C4433" s="67" t="str">
        <f ca="1">IF(OFFSET(Zdroj!AY$16,A4422-1,0)=0,"",CONCATENATE("B",$A$2+5," - ",Zdroj!$AY$15))</f>
        <v/>
      </c>
      <c r="D4433" s="65" t="str">
        <f ca="1">IF(C4433="","",CONCATENATE(OFFSET(Zdroj!AY$16,A4422-1,0)))</f>
        <v/>
      </c>
      <c r="E4433" s="34" t="str">
        <f ca="1">IF(C4433="","",OFFSET(Zdroj!AZ$16,A4422-1,0))</f>
        <v/>
      </c>
      <c r="F4433" s="157"/>
      <c r="G4433" s="158"/>
    </row>
    <row r="4434" spans="1:7" x14ac:dyDescent="0.25">
      <c r="B4434" s="159"/>
      <c r="C4434" s="67" t="str">
        <f ca="1">IF(OFFSET(Zdroj!BA$16,A4422-1,0)=0,"",CONCATENATE("B",$A$2+6," - ",Zdroj!$BA$15))</f>
        <v/>
      </c>
      <c r="D4434" s="65" t="str">
        <f ca="1">IF(C4434="","",CONCATENATE(OFFSET(Zdroj!BA$16,A4422-1,0)))</f>
        <v/>
      </c>
      <c r="E4434" s="34" t="str">
        <f ca="1">IF(C4434="","",OFFSET(Zdroj!BB$16,A4422-1,0))</f>
        <v/>
      </c>
      <c r="F4434" s="157"/>
      <c r="G4434" s="158"/>
    </row>
    <row r="4435" spans="1:7" x14ac:dyDescent="0.25">
      <c r="B4435" s="159"/>
      <c r="C4435" s="67" t="str">
        <f ca="1">IF(OFFSET(Zdroj!BC$16,A4422-1,0)=0,"",CONCATENATE("B",$A$2+7," - ",Zdroj!$BC$15))</f>
        <v/>
      </c>
      <c r="D4435" s="65" t="str">
        <f ca="1">IF(C4435="","",CONCATENATE(OFFSET(Zdroj!BC$16,A4422-1,0)))</f>
        <v/>
      </c>
      <c r="E4435" s="34" t="str">
        <f ca="1">IF(C4435="","",OFFSET(Zdroj!BD$16,A4422-1,0))</f>
        <v/>
      </c>
      <c r="F4435" s="157"/>
      <c r="G4435" s="158"/>
    </row>
    <row r="4436" spans="1:7" x14ac:dyDescent="0.25">
      <c r="B4436" s="159"/>
      <c r="C4436" s="67" t="str">
        <f ca="1">IF(OFFSET(Zdroj!BE$16,A4422-1,0)=0,"",CONCATENATE("B",$A$2+8," - ",Zdroj!$BE$15))</f>
        <v/>
      </c>
      <c r="D4436" s="65" t="str">
        <f ca="1">IF(C4436="","",CONCATENATE(OFFSET(Zdroj!BE$16,A4422-1,0)))</f>
        <v/>
      </c>
      <c r="E4436" s="34" t="str">
        <f ca="1">IF(C4436="","",OFFSET(Zdroj!BF$16,A4422-1,0))</f>
        <v/>
      </c>
      <c r="F4436" s="157"/>
      <c r="G4436" s="158"/>
    </row>
    <row r="4437" spans="1:7" x14ac:dyDescent="0.25">
      <c r="B4437" s="159"/>
      <c r="C4437" s="67" t="str">
        <f ca="1">IF(OFFSET(Zdroj!BG$16,A4422-1,0)=0,"",CONCATENATE("C",$A$2," - ",Zdroj!$BG$15))</f>
        <v/>
      </c>
      <c r="D4437" s="65" t="str">
        <f ca="1">IF(C4437="","",CONCATENATE(OFFSET(Zdroj!BG$16,A4422-1,0)))</f>
        <v/>
      </c>
      <c r="E4437" s="34" t="str">
        <f ca="1">IF(C4437="","",OFFSET(Zdroj!BH$16,A4422-1,0))</f>
        <v/>
      </c>
      <c r="F4437" s="157" t="str">
        <f t="shared" ref="F4437" ca="1" si="1035">IF(SUM(E4437:E4438)=0,"",SUM(E4437:E4438))</f>
        <v/>
      </c>
      <c r="G4437" s="158"/>
    </row>
    <row r="4438" spans="1:7" x14ac:dyDescent="0.25">
      <c r="B4438" s="159"/>
      <c r="C4438" s="67" t="str">
        <f ca="1">IF(OFFSET(Zdroj!BI$16,A4422-1,0)=0,"",CONCATENATE("C",$A$2+1," - ",Zdroj!$BI$15))</f>
        <v/>
      </c>
      <c r="D4438" s="65" t="str">
        <f ca="1">IF(C4438="","",CONCATENATE(OFFSET(Zdroj!BI$16,A4422-1,0)))</f>
        <v/>
      </c>
      <c r="E4438" s="34" t="str">
        <f ca="1">IF(C4438="","",OFFSET(Zdroj!BJ$16,A4422-1,0))</f>
        <v/>
      </c>
      <c r="F4438" s="157"/>
      <c r="G4438" s="158"/>
    </row>
    <row r="4439" spans="1:7" x14ac:dyDescent="0.25">
      <c r="A4439">
        <f>SUM((ROW()+15)/17)</f>
        <v>262</v>
      </c>
      <c r="B4439" s="159" t="str">
        <f ca="1">IF(OFFSET(Zdroj!$B$16,A4439-1,0)&gt;0,CONCATENATE(A4439,"
","___ ","
",OFFSET(Zdroj!$B$16,A4439-1,0)),"")</f>
        <v/>
      </c>
      <c r="C4439" s="67" t="str">
        <f ca="1">IF(OFFSET(Zdroj!AI$16,A4439-1,0)=0,"",CONCATENATE("A",$A$2," - ",Zdroj!$AI$15))</f>
        <v/>
      </c>
      <c r="D4439" s="65" t="str">
        <f ca="1">IF(C4439="","",CONCATENATE(OFFSET(Zdroj!AI$16,A4439-1,0)," - ",OFFSET(Zdroj!BK$16,A4439-1,0)))</f>
        <v/>
      </c>
      <c r="E4439" s="34" t="str">
        <f ca="1">IF(C4439="","",OFFSET(Zdroj!BL$16,A4439-1,0))</f>
        <v/>
      </c>
      <c r="F4439" s="157" t="str">
        <f t="shared" ref="F4439" ca="1" si="1036">IF(SUM(E4439:E4444)=0,"",SUM(E4439:E4444))</f>
        <v/>
      </c>
      <c r="G4439" s="158" t="str">
        <f t="shared" ref="G4439" ca="1" si="1037">IF(SUM(E4439:E4455)=0,"",SUM(E4439:E4455))</f>
        <v/>
      </c>
    </row>
    <row r="4440" spans="1:7" x14ac:dyDescent="0.25">
      <c r="B4440" s="159"/>
      <c r="C4440" s="67" t="str">
        <f ca="1">IF(OFFSET(Zdroj!AJ$16,A4439-1,0)=0,"",CONCATENATE("A",$A$2+1," - ",Zdroj!$AJ$15))</f>
        <v/>
      </c>
      <c r="D4440" s="65" t="str">
        <f ca="1">IF(C4440="","",CONCATENATE(OFFSET(Zdroj!AJ$16,A4439-1,0)," - ",OFFSET(Zdroj!BM$16,A4439-1,0)))</f>
        <v/>
      </c>
      <c r="E4440" s="34" t="str">
        <f ca="1">IF(C4440="","",OFFSET(Zdroj!BN$16,A4439-1,0))</f>
        <v/>
      </c>
      <c r="F4440" s="157"/>
      <c r="G4440" s="158"/>
    </row>
    <row r="4441" spans="1:7" x14ac:dyDescent="0.25">
      <c r="B4441" s="159"/>
      <c r="C4441" s="67" t="str">
        <f ca="1">IF(OFFSET(Zdroj!AK$16,A4439-1,0)=0,"",CONCATENATE("A",$A$2+2," - ",Zdroj!$AK$15))</f>
        <v/>
      </c>
      <c r="D4441" s="65" t="str">
        <f ca="1">IF(C4441="","",CONCATENATE(OFFSET(Zdroj!AK$16,A4439-1,0)," - ",OFFSET(Zdroj!BO$16,A4439-1,0)))</f>
        <v/>
      </c>
      <c r="E4441" s="34" t="str">
        <f ca="1">IF(C4441="","",OFFSET(Zdroj!BP$16,A4439-1,0))</f>
        <v/>
      </c>
      <c r="F4441" s="157"/>
      <c r="G4441" s="158"/>
    </row>
    <row r="4442" spans="1:7" x14ac:dyDescent="0.25">
      <c r="B4442" s="159"/>
      <c r="C4442" s="67" t="str">
        <f ca="1">IF(OFFSET(Zdroj!AL$16,A4439-1,0)=0,"",CONCATENATE("A",$A$2+3," - ",Zdroj!$AL$15))</f>
        <v/>
      </c>
      <c r="D4442" s="65" t="str">
        <f ca="1">IF(C4442="","",CONCATENATE(OFFSET(Zdroj!AL$16,A4439-1,0)," - ",OFFSET(Zdroj!BQ$16,A4439-1,0)))</f>
        <v/>
      </c>
      <c r="E4442" s="34" t="str">
        <f ca="1">IF(C4442="","",OFFSET(Zdroj!BR$16,A4439-1,0))</f>
        <v/>
      </c>
      <c r="F4442" s="157"/>
      <c r="G4442" s="158"/>
    </row>
    <row r="4443" spans="1:7" x14ac:dyDescent="0.25">
      <c r="B4443" s="159"/>
      <c r="C4443" s="67" t="str">
        <f ca="1">IF(OFFSET(Zdroj!AM$16,A4439-1,0)=0,"",CONCATENATE("A",$A$2+4," - ",Zdroj!$AM$15))</f>
        <v/>
      </c>
      <c r="D4443" s="65" t="str">
        <f ca="1">IF(C4443="","",CONCATENATE(OFFSET(Zdroj!AM$16,A4439-1,0)," - ",OFFSET(Zdroj!BS$16,A4439-1,0)))</f>
        <v/>
      </c>
      <c r="E4443" s="34" t="str">
        <f ca="1">IF(C4443="","",OFFSET(Zdroj!BT$16,A4439-1,0))</f>
        <v/>
      </c>
      <c r="F4443" s="157"/>
      <c r="G4443" s="158"/>
    </row>
    <row r="4444" spans="1:7" x14ac:dyDescent="0.25">
      <c r="B4444" s="159"/>
      <c r="C4444" s="67" t="str">
        <f ca="1">IF(OFFSET(Zdroj!AN$16,A4439-1,0)=0,"",CONCATENATE("A",$A$2+5," - ",Zdroj!$AN$15))</f>
        <v/>
      </c>
      <c r="D4444" s="65" t="str">
        <f ca="1">IF(C4444="","",CONCATENATE(OFFSET(Zdroj!AN$16,A4439-1,0)," - ",OFFSET(Zdroj!BU$16,A4439-1,0)))</f>
        <v/>
      </c>
      <c r="E4444" s="34" t="str">
        <f ca="1">IF(C4444="","",OFFSET(Zdroj!BV$16,A4439-1,0))</f>
        <v/>
      </c>
      <c r="F4444" s="157"/>
      <c r="G4444" s="158"/>
    </row>
    <row r="4445" spans="1:7" x14ac:dyDescent="0.25">
      <c r="B4445" s="159"/>
      <c r="C4445" s="67" t="str">
        <f ca="1">IF(OFFSET(Zdroj!AO$16,A4439-1,0)=0,"",CONCATENATE("B",$A$2," - ",Zdroj!$AO$15))</f>
        <v/>
      </c>
      <c r="D4445" s="65" t="str">
        <f ca="1">IF(C4445="","",CONCATENATE(OFFSET(Zdroj!AO$16,A4439-1,0)))</f>
        <v/>
      </c>
      <c r="E4445" s="34" t="str">
        <f ca="1">IF(C4445="","",OFFSET(Zdroj!AP$16,A4439-1,0))</f>
        <v/>
      </c>
      <c r="F4445" s="157" t="str">
        <f t="shared" ref="F4445" ca="1" si="1038">IF(SUM(E4445:E4453)=0,"",SUM(E4445:E4453))</f>
        <v/>
      </c>
      <c r="G4445" s="158"/>
    </row>
    <row r="4446" spans="1:7" x14ac:dyDescent="0.25">
      <c r="B4446" s="159"/>
      <c r="C4446" s="67" t="str">
        <f ca="1">IF(OFFSET(Zdroj!AQ$16,A4439-1,0)=0,"",CONCATENATE("B",$A$2+1," - ",Zdroj!$AQ$15))</f>
        <v/>
      </c>
      <c r="D4446" s="65" t="str">
        <f ca="1">IF(C4446="","",CONCATENATE(OFFSET(Zdroj!AQ$16,A4439-1,0)))</f>
        <v/>
      </c>
      <c r="E4446" s="34" t="str">
        <f ca="1">IF(C4446="","",OFFSET(Zdroj!AR$16,A4439-1,0))</f>
        <v/>
      </c>
      <c r="F4446" s="157"/>
      <c r="G4446" s="158"/>
    </row>
    <row r="4447" spans="1:7" x14ac:dyDescent="0.25">
      <c r="B4447" s="159"/>
      <c r="C4447" s="67" t="str">
        <f ca="1">IF(OFFSET(Zdroj!AS$16,A4439-1,0)=0,"",CONCATENATE("B",$A$2+2," - ",Zdroj!$AS$15))</f>
        <v/>
      </c>
      <c r="D4447" s="65" t="str">
        <f ca="1">IF(C4447="","",CONCATENATE(OFFSET(Zdroj!AS$16,A4439-1,0)))</f>
        <v/>
      </c>
      <c r="E4447" s="34" t="str">
        <f ca="1">IF(C4447="","",OFFSET(Zdroj!AT$16,A4439-1,0))</f>
        <v/>
      </c>
      <c r="F4447" s="157"/>
      <c r="G4447" s="158"/>
    </row>
    <row r="4448" spans="1:7" x14ac:dyDescent="0.25">
      <c r="B4448" s="159"/>
      <c r="C4448" s="67" t="str">
        <f ca="1">IF(OFFSET(Zdroj!AU$16,A4439-1,0)=0,"",CONCATENATE("B",$A$2+3," - ",Zdroj!$AU$15))</f>
        <v/>
      </c>
      <c r="D4448" s="65" t="str">
        <f ca="1">IF(C4448="","",CONCATENATE(OFFSET(Zdroj!AU$16,A4439-1,0)))</f>
        <v/>
      </c>
      <c r="E4448" s="34" t="str">
        <f ca="1">IF(C4448="","",OFFSET(Zdroj!AV$16,A4439-1,0))</f>
        <v/>
      </c>
      <c r="F4448" s="157"/>
      <c r="G4448" s="158"/>
    </row>
    <row r="4449" spans="1:7" x14ac:dyDescent="0.25">
      <c r="B4449" s="159"/>
      <c r="C4449" s="67" t="str">
        <f ca="1">IF(OFFSET(Zdroj!AW$16,A4439-1,0)=0,"",CONCATENATE("B",$A$2+4," - ",Zdroj!$AW$15))</f>
        <v/>
      </c>
      <c r="D4449" s="65" t="str">
        <f ca="1">IF(C4449="","",CONCATENATE(OFFSET(Zdroj!AW$16,A4439-1,0)))</f>
        <v/>
      </c>
      <c r="E4449" s="34" t="str">
        <f ca="1">IF(C4449="","",OFFSET(Zdroj!AX$16,A4439-1,0))</f>
        <v/>
      </c>
      <c r="F4449" s="157"/>
      <c r="G4449" s="158"/>
    </row>
    <row r="4450" spans="1:7" x14ac:dyDescent="0.25">
      <c r="B4450" s="159"/>
      <c r="C4450" s="67" t="str">
        <f ca="1">IF(OFFSET(Zdroj!AY$16,A4439-1,0)=0,"",CONCATENATE("B",$A$2+5," - ",Zdroj!$AY$15))</f>
        <v/>
      </c>
      <c r="D4450" s="65" t="str">
        <f ca="1">IF(C4450="","",CONCATENATE(OFFSET(Zdroj!AY$16,A4439-1,0)))</f>
        <v/>
      </c>
      <c r="E4450" s="34" t="str">
        <f ca="1">IF(C4450="","",OFFSET(Zdroj!AZ$16,A4439-1,0))</f>
        <v/>
      </c>
      <c r="F4450" s="157"/>
      <c r="G4450" s="158"/>
    </row>
    <row r="4451" spans="1:7" x14ac:dyDescent="0.25">
      <c r="B4451" s="159"/>
      <c r="C4451" s="67" t="str">
        <f ca="1">IF(OFFSET(Zdroj!BA$16,A4439-1,0)=0,"",CONCATENATE("B",$A$2+6," - ",Zdroj!$BA$15))</f>
        <v/>
      </c>
      <c r="D4451" s="65" t="str">
        <f ca="1">IF(C4451="","",CONCATENATE(OFFSET(Zdroj!BA$16,A4439-1,0)))</f>
        <v/>
      </c>
      <c r="E4451" s="34" t="str">
        <f ca="1">IF(C4451="","",OFFSET(Zdroj!BB$16,A4439-1,0))</f>
        <v/>
      </c>
      <c r="F4451" s="157"/>
      <c r="G4451" s="158"/>
    </row>
    <row r="4452" spans="1:7" x14ac:dyDescent="0.25">
      <c r="B4452" s="159"/>
      <c r="C4452" s="67" t="str">
        <f ca="1">IF(OFFSET(Zdroj!BC$16,A4439-1,0)=0,"",CONCATENATE("B",$A$2+7," - ",Zdroj!$BC$15))</f>
        <v/>
      </c>
      <c r="D4452" s="65" t="str">
        <f ca="1">IF(C4452="","",CONCATENATE(OFFSET(Zdroj!BC$16,A4439-1,0)))</f>
        <v/>
      </c>
      <c r="E4452" s="34" t="str">
        <f ca="1">IF(C4452="","",OFFSET(Zdroj!BD$16,A4439-1,0))</f>
        <v/>
      </c>
      <c r="F4452" s="157"/>
      <c r="G4452" s="158"/>
    </row>
    <row r="4453" spans="1:7" x14ac:dyDescent="0.25">
      <c r="B4453" s="159"/>
      <c r="C4453" s="67" t="str">
        <f ca="1">IF(OFFSET(Zdroj!BE$16,A4439-1,0)=0,"",CONCATENATE("B",$A$2+8," - ",Zdroj!$BE$15))</f>
        <v/>
      </c>
      <c r="D4453" s="65" t="str">
        <f ca="1">IF(C4453="","",CONCATENATE(OFFSET(Zdroj!BE$16,A4439-1,0)))</f>
        <v/>
      </c>
      <c r="E4453" s="34" t="str">
        <f ca="1">IF(C4453="","",OFFSET(Zdroj!BF$16,A4439-1,0))</f>
        <v/>
      </c>
      <c r="F4453" s="157"/>
      <c r="G4453" s="158"/>
    </row>
    <row r="4454" spans="1:7" x14ac:dyDescent="0.25">
      <c r="B4454" s="159"/>
      <c r="C4454" s="67" t="str">
        <f ca="1">IF(OFFSET(Zdroj!BG$16,A4439-1,0)=0,"",CONCATENATE("C",$A$2," - ",Zdroj!$BG$15))</f>
        <v/>
      </c>
      <c r="D4454" s="65" t="str">
        <f ca="1">IF(C4454="","",CONCATENATE(OFFSET(Zdroj!BG$16,A4439-1,0)))</f>
        <v/>
      </c>
      <c r="E4454" s="34" t="str">
        <f ca="1">IF(C4454="","",OFFSET(Zdroj!BH$16,A4439-1,0))</f>
        <v/>
      </c>
      <c r="F4454" s="157" t="str">
        <f t="shared" ref="F4454" ca="1" si="1039">IF(SUM(E4454:E4455)=0,"",SUM(E4454:E4455))</f>
        <v/>
      </c>
      <c r="G4454" s="158"/>
    </row>
    <row r="4455" spans="1:7" x14ac:dyDescent="0.25">
      <c r="B4455" s="159"/>
      <c r="C4455" s="67" t="str">
        <f ca="1">IF(OFFSET(Zdroj!BI$16,A4439-1,0)=0,"",CONCATENATE("C",$A$2+1," - ",Zdroj!$BI$15))</f>
        <v/>
      </c>
      <c r="D4455" s="65" t="str">
        <f ca="1">IF(C4455="","",CONCATENATE(OFFSET(Zdroj!BI$16,A4439-1,0)))</f>
        <v/>
      </c>
      <c r="E4455" s="34" t="str">
        <f ca="1">IF(C4455="","",OFFSET(Zdroj!BJ$16,A4439-1,0))</f>
        <v/>
      </c>
      <c r="F4455" s="157"/>
      <c r="G4455" s="158"/>
    </row>
    <row r="4456" spans="1:7" x14ac:dyDescent="0.25">
      <c r="A4456">
        <f>SUM((ROW()+15)/17)</f>
        <v>263</v>
      </c>
      <c r="B4456" s="159" t="str">
        <f ca="1">IF(OFFSET(Zdroj!$B$16,A4456-1,0)&gt;0,CONCATENATE(A4456,"
","___ ","
",OFFSET(Zdroj!$B$16,A4456-1,0)),"")</f>
        <v/>
      </c>
      <c r="C4456" s="67" t="str">
        <f ca="1">IF(OFFSET(Zdroj!AI$16,A4456-1,0)=0,"",CONCATENATE("A",$A$2," - ",Zdroj!$AI$15))</f>
        <v/>
      </c>
      <c r="D4456" s="65" t="str">
        <f ca="1">IF(C4456="","",CONCATENATE(OFFSET(Zdroj!AI$16,A4456-1,0)," - ",OFFSET(Zdroj!BK$16,A4456-1,0)))</f>
        <v/>
      </c>
      <c r="E4456" s="34" t="str">
        <f ca="1">IF(C4456="","",OFFSET(Zdroj!BL$16,A4456-1,0))</f>
        <v/>
      </c>
      <c r="F4456" s="157" t="str">
        <f t="shared" ref="F4456" ca="1" si="1040">IF(SUM(E4456:E4461)=0,"",SUM(E4456:E4461))</f>
        <v/>
      </c>
      <c r="G4456" s="158" t="str">
        <f t="shared" ref="G4456" ca="1" si="1041">IF(SUM(E4456:E4472)=0,"",SUM(E4456:E4472))</f>
        <v/>
      </c>
    </row>
    <row r="4457" spans="1:7" x14ac:dyDescent="0.25">
      <c r="B4457" s="159"/>
      <c r="C4457" s="67" t="str">
        <f ca="1">IF(OFFSET(Zdroj!AJ$16,A4456-1,0)=0,"",CONCATENATE("A",$A$2+1," - ",Zdroj!$AJ$15))</f>
        <v/>
      </c>
      <c r="D4457" s="65" t="str">
        <f ca="1">IF(C4457="","",CONCATENATE(OFFSET(Zdroj!AJ$16,A4456-1,0)," - ",OFFSET(Zdroj!BM$16,A4456-1,0)))</f>
        <v/>
      </c>
      <c r="E4457" s="34" t="str">
        <f ca="1">IF(C4457="","",OFFSET(Zdroj!BN$16,A4456-1,0))</f>
        <v/>
      </c>
      <c r="F4457" s="157"/>
      <c r="G4457" s="158"/>
    </row>
    <row r="4458" spans="1:7" x14ac:dyDescent="0.25">
      <c r="B4458" s="159"/>
      <c r="C4458" s="67" t="str">
        <f ca="1">IF(OFFSET(Zdroj!AK$16,A4456-1,0)=0,"",CONCATENATE("A",$A$2+2," - ",Zdroj!$AK$15))</f>
        <v/>
      </c>
      <c r="D4458" s="65" t="str">
        <f ca="1">IF(C4458="","",CONCATENATE(OFFSET(Zdroj!AK$16,A4456-1,0)," - ",OFFSET(Zdroj!BO$16,A4456-1,0)))</f>
        <v/>
      </c>
      <c r="E4458" s="34" t="str">
        <f ca="1">IF(C4458="","",OFFSET(Zdroj!BP$16,A4456-1,0))</f>
        <v/>
      </c>
      <c r="F4458" s="157"/>
      <c r="G4458" s="158"/>
    </row>
    <row r="4459" spans="1:7" x14ac:dyDescent="0.25">
      <c r="B4459" s="159"/>
      <c r="C4459" s="67" t="str">
        <f ca="1">IF(OFFSET(Zdroj!AL$16,A4456-1,0)=0,"",CONCATENATE("A",$A$2+3," - ",Zdroj!$AL$15))</f>
        <v/>
      </c>
      <c r="D4459" s="65" t="str">
        <f ca="1">IF(C4459="","",CONCATENATE(OFFSET(Zdroj!AL$16,A4456-1,0)," - ",OFFSET(Zdroj!BQ$16,A4456-1,0)))</f>
        <v/>
      </c>
      <c r="E4459" s="34" t="str">
        <f ca="1">IF(C4459="","",OFFSET(Zdroj!BR$16,A4456-1,0))</f>
        <v/>
      </c>
      <c r="F4459" s="157"/>
      <c r="G4459" s="158"/>
    </row>
    <row r="4460" spans="1:7" x14ac:dyDescent="0.25">
      <c r="B4460" s="159"/>
      <c r="C4460" s="67" t="str">
        <f ca="1">IF(OFFSET(Zdroj!AM$16,A4456-1,0)=0,"",CONCATENATE("A",$A$2+4," - ",Zdroj!$AM$15))</f>
        <v/>
      </c>
      <c r="D4460" s="65" t="str">
        <f ca="1">IF(C4460="","",CONCATENATE(OFFSET(Zdroj!AM$16,A4456-1,0)," - ",OFFSET(Zdroj!BS$16,A4456-1,0)))</f>
        <v/>
      </c>
      <c r="E4460" s="34" t="str">
        <f ca="1">IF(C4460="","",OFFSET(Zdroj!BT$16,A4456-1,0))</f>
        <v/>
      </c>
      <c r="F4460" s="157"/>
      <c r="G4460" s="158"/>
    </row>
    <row r="4461" spans="1:7" x14ac:dyDescent="0.25">
      <c r="B4461" s="159"/>
      <c r="C4461" s="67" t="str">
        <f ca="1">IF(OFFSET(Zdroj!AN$16,A4456-1,0)=0,"",CONCATENATE("A",$A$2+5," - ",Zdroj!$AN$15))</f>
        <v/>
      </c>
      <c r="D4461" s="65" t="str">
        <f ca="1">IF(C4461="","",CONCATENATE(OFFSET(Zdroj!AN$16,A4456-1,0)," - ",OFFSET(Zdroj!BU$16,A4456-1,0)))</f>
        <v/>
      </c>
      <c r="E4461" s="34" t="str">
        <f ca="1">IF(C4461="","",OFFSET(Zdroj!BV$16,A4456-1,0))</f>
        <v/>
      </c>
      <c r="F4461" s="157"/>
      <c r="G4461" s="158"/>
    </row>
    <row r="4462" spans="1:7" x14ac:dyDescent="0.25">
      <c r="B4462" s="159"/>
      <c r="C4462" s="67" t="str">
        <f ca="1">IF(OFFSET(Zdroj!AO$16,A4456-1,0)=0,"",CONCATENATE("B",$A$2," - ",Zdroj!$AO$15))</f>
        <v/>
      </c>
      <c r="D4462" s="65" t="str">
        <f ca="1">IF(C4462="","",CONCATENATE(OFFSET(Zdroj!AO$16,A4456-1,0)))</f>
        <v/>
      </c>
      <c r="E4462" s="34" t="str">
        <f ca="1">IF(C4462="","",OFFSET(Zdroj!AP$16,A4456-1,0))</f>
        <v/>
      </c>
      <c r="F4462" s="157" t="str">
        <f t="shared" ref="F4462" ca="1" si="1042">IF(SUM(E4462:E4470)=0,"",SUM(E4462:E4470))</f>
        <v/>
      </c>
      <c r="G4462" s="158"/>
    </row>
    <row r="4463" spans="1:7" x14ac:dyDescent="0.25">
      <c r="B4463" s="159"/>
      <c r="C4463" s="67" t="str">
        <f ca="1">IF(OFFSET(Zdroj!AQ$16,A4456-1,0)=0,"",CONCATENATE("B",$A$2+1," - ",Zdroj!$AQ$15))</f>
        <v/>
      </c>
      <c r="D4463" s="65" t="str">
        <f ca="1">IF(C4463="","",CONCATENATE(OFFSET(Zdroj!AQ$16,A4456-1,0)))</f>
        <v/>
      </c>
      <c r="E4463" s="34" t="str">
        <f ca="1">IF(C4463="","",OFFSET(Zdroj!AR$16,A4456-1,0))</f>
        <v/>
      </c>
      <c r="F4463" s="157"/>
      <c r="G4463" s="158"/>
    </row>
    <row r="4464" spans="1:7" x14ac:dyDescent="0.25">
      <c r="B4464" s="159"/>
      <c r="C4464" s="67" t="str">
        <f ca="1">IF(OFFSET(Zdroj!AS$16,A4456-1,0)=0,"",CONCATENATE("B",$A$2+2," - ",Zdroj!$AS$15))</f>
        <v/>
      </c>
      <c r="D4464" s="65" t="str">
        <f ca="1">IF(C4464="","",CONCATENATE(OFFSET(Zdroj!AS$16,A4456-1,0)))</f>
        <v/>
      </c>
      <c r="E4464" s="34" t="str">
        <f ca="1">IF(C4464="","",OFFSET(Zdroj!AT$16,A4456-1,0))</f>
        <v/>
      </c>
      <c r="F4464" s="157"/>
      <c r="G4464" s="158"/>
    </row>
    <row r="4465" spans="1:7" x14ac:dyDescent="0.25">
      <c r="B4465" s="159"/>
      <c r="C4465" s="67" t="str">
        <f ca="1">IF(OFFSET(Zdroj!AU$16,A4456-1,0)=0,"",CONCATENATE("B",$A$2+3," - ",Zdroj!$AU$15))</f>
        <v/>
      </c>
      <c r="D4465" s="65" t="str">
        <f ca="1">IF(C4465="","",CONCATENATE(OFFSET(Zdroj!AU$16,A4456-1,0)))</f>
        <v/>
      </c>
      <c r="E4465" s="34" t="str">
        <f ca="1">IF(C4465="","",OFFSET(Zdroj!AV$16,A4456-1,0))</f>
        <v/>
      </c>
      <c r="F4465" s="157"/>
      <c r="G4465" s="158"/>
    </row>
    <row r="4466" spans="1:7" x14ac:dyDescent="0.25">
      <c r="B4466" s="159"/>
      <c r="C4466" s="67" t="str">
        <f ca="1">IF(OFFSET(Zdroj!AW$16,A4456-1,0)=0,"",CONCATENATE("B",$A$2+4," - ",Zdroj!$AW$15))</f>
        <v/>
      </c>
      <c r="D4466" s="65" t="str">
        <f ca="1">IF(C4466="","",CONCATENATE(OFFSET(Zdroj!AW$16,A4456-1,0)))</f>
        <v/>
      </c>
      <c r="E4466" s="34" t="str">
        <f ca="1">IF(C4466="","",OFFSET(Zdroj!AX$16,A4456-1,0))</f>
        <v/>
      </c>
      <c r="F4466" s="157"/>
      <c r="G4466" s="158"/>
    </row>
    <row r="4467" spans="1:7" x14ac:dyDescent="0.25">
      <c r="B4467" s="159"/>
      <c r="C4467" s="67" t="str">
        <f ca="1">IF(OFFSET(Zdroj!AY$16,A4456-1,0)=0,"",CONCATENATE("B",$A$2+5," - ",Zdroj!$AY$15))</f>
        <v/>
      </c>
      <c r="D4467" s="65" t="str">
        <f ca="1">IF(C4467="","",CONCATENATE(OFFSET(Zdroj!AY$16,A4456-1,0)))</f>
        <v/>
      </c>
      <c r="E4467" s="34" t="str">
        <f ca="1">IF(C4467="","",OFFSET(Zdroj!AZ$16,A4456-1,0))</f>
        <v/>
      </c>
      <c r="F4467" s="157"/>
      <c r="G4467" s="158"/>
    </row>
    <row r="4468" spans="1:7" x14ac:dyDescent="0.25">
      <c r="B4468" s="159"/>
      <c r="C4468" s="67" t="str">
        <f ca="1">IF(OFFSET(Zdroj!BA$16,A4456-1,0)=0,"",CONCATENATE("B",$A$2+6," - ",Zdroj!$BA$15))</f>
        <v/>
      </c>
      <c r="D4468" s="65" t="str">
        <f ca="1">IF(C4468="","",CONCATENATE(OFFSET(Zdroj!BA$16,A4456-1,0)))</f>
        <v/>
      </c>
      <c r="E4468" s="34" t="str">
        <f ca="1">IF(C4468="","",OFFSET(Zdroj!BB$16,A4456-1,0))</f>
        <v/>
      </c>
      <c r="F4468" s="157"/>
      <c r="G4468" s="158"/>
    </row>
    <row r="4469" spans="1:7" x14ac:dyDescent="0.25">
      <c r="B4469" s="159"/>
      <c r="C4469" s="67" t="str">
        <f ca="1">IF(OFFSET(Zdroj!BC$16,A4456-1,0)=0,"",CONCATENATE("B",$A$2+7," - ",Zdroj!$BC$15))</f>
        <v/>
      </c>
      <c r="D4469" s="65" t="str">
        <f ca="1">IF(C4469="","",CONCATENATE(OFFSET(Zdroj!BC$16,A4456-1,0)))</f>
        <v/>
      </c>
      <c r="E4469" s="34" t="str">
        <f ca="1">IF(C4469="","",OFFSET(Zdroj!BD$16,A4456-1,0))</f>
        <v/>
      </c>
      <c r="F4469" s="157"/>
      <c r="G4469" s="158"/>
    </row>
    <row r="4470" spans="1:7" x14ac:dyDescent="0.25">
      <c r="B4470" s="159"/>
      <c r="C4470" s="67" t="str">
        <f ca="1">IF(OFFSET(Zdroj!BE$16,A4456-1,0)=0,"",CONCATENATE("B",$A$2+8," - ",Zdroj!$BE$15))</f>
        <v/>
      </c>
      <c r="D4470" s="65" t="str">
        <f ca="1">IF(C4470="","",CONCATENATE(OFFSET(Zdroj!BE$16,A4456-1,0)))</f>
        <v/>
      </c>
      <c r="E4470" s="34" t="str">
        <f ca="1">IF(C4470="","",OFFSET(Zdroj!BF$16,A4456-1,0))</f>
        <v/>
      </c>
      <c r="F4470" s="157"/>
      <c r="G4470" s="158"/>
    </row>
    <row r="4471" spans="1:7" x14ac:dyDescent="0.25">
      <c r="B4471" s="159"/>
      <c r="C4471" s="67" t="str">
        <f ca="1">IF(OFFSET(Zdroj!BG$16,A4456-1,0)=0,"",CONCATENATE("C",$A$2," - ",Zdroj!$BG$15))</f>
        <v/>
      </c>
      <c r="D4471" s="65" t="str">
        <f ca="1">IF(C4471="","",CONCATENATE(OFFSET(Zdroj!BG$16,A4456-1,0)))</f>
        <v/>
      </c>
      <c r="E4471" s="34" t="str">
        <f ca="1">IF(C4471="","",OFFSET(Zdroj!BH$16,A4456-1,0))</f>
        <v/>
      </c>
      <c r="F4471" s="157" t="str">
        <f t="shared" ref="F4471" ca="1" si="1043">IF(SUM(E4471:E4472)=0,"",SUM(E4471:E4472))</f>
        <v/>
      </c>
      <c r="G4471" s="158"/>
    </row>
    <row r="4472" spans="1:7" x14ac:dyDescent="0.25">
      <c r="B4472" s="159"/>
      <c r="C4472" s="67" t="str">
        <f ca="1">IF(OFFSET(Zdroj!BI$16,A4456-1,0)=0,"",CONCATENATE("C",$A$2+1," - ",Zdroj!$BI$15))</f>
        <v/>
      </c>
      <c r="D4472" s="65" t="str">
        <f ca="1">IF(C4472="","",CONCATENATE(OFFSET(Zdroj!BI$16,A4456-1,0)))</f>
        <v/>
      </c>
      <c r="E4472" s="34" t="str">
        <f ca="1">IF(C4472="","",OFFSET(Zdroj!BJ$16,A4456-1,0))</f>
        <v/>
      </c>
      <c r="F4472" s="157"/>
      <c r="G4472" s="158"/>
    </row>
    <row r="4473" spans="1:7" x14ac:dyDescent="0.25">
      <c r="A4473">
        <f>SUM((ROW()+15)/17)</f>
        <v>264</v>
      </c>
      <c r="B4473" s="159" t="str">
        <f ca="1">IF(OFFSET(Zdroj!$B$16,A4473-1,0)&gt;0,CONCATENATE(A4473,"
","___ ","
",OFFSET(Zdroj!$B$16,A4473-1,0)),"")</f>
        <v/>
      </c>
      <c r="C4473" s="67" t="str">
        <f ca="1">IF(OFFSET(Zdroj!AI$16,A4473-1,0)=0,"",CONCATENATE("A",$A$2," - ",Zdroj!$AI$15))</f>
        <v/>
      </c>
      <c r="D4473" s="65" t="str">
        <f ca="1">IF(C4473="","",CONCATENATE(OFFSET(Zdroj!AI$16,A4473-1,0)," - ",OFFSET(Zdroj!BK$16,A4473-1,0)))</f>
        <v/>
      </c>
      <c r="E4473" s="34" t="str">
        <f ca="1">IF(C4473="","",OFFSET(Zdroj!BL$16,A4473-1,0))</f>
        <v/>
      </c>
      <c r="F4473" s="157" t="str">
        <f t="shared" ref="F4473" ca="1" si="1044">IF(SUM(E4473:E4478)=0,"",SUM(E4473:E4478))</f>
        <v/>
      </c>
      <c r="G4473" s="158" t="str">
        <f t="shared" ref="G4473" ca="1" si="1045">IF(SUM(E4473:E4489)=0,"",SUM(E4473:E4489))</f>
        <v/>
      </c>
    </row>
    <row r="4474" spans="1:7" x14ac:dyDescent="0.25">
      <c r="B4474" s="159"/>
      <c r="C4474" s="67" t="str">
        <f ca="1">IF(OFFSET(Zdroj!AJ$16,A4473-1,0)=0,"",CONCATENATE("A",$A$2+1," - ",Zdroj!$AJ$15))</f>
        <v/>
      </c>
      <c r="D4474" s="65" t="str">
        <f ca="1">IF(C4474="","",CONCATENATE(OFFSET(Zdroj!AJ$16,A4473-1,0)," - ",OFFSET(Zdroj!BM$16,A4473-1,0)))</f>
        <v/>
      </c>
      <c r="E4474" s="34" t="str">
        <f ca="1">IF(C4474="","",OFFSET(Zdroj!BN$16,A4473-1,0))</f>
        <v/>
      </c>
      <c r="F4474" s="157"/>
      <c r="G4474" s="158"/>
    </row>
    <row r="4475" spans="1:7" x14ac:dyDescent="0.25">
      <c r="B4475" s="159"/>
      <c r="C4475" s="67" t="str">
        <f ca="1">IF(OFFSET(Zdroj!AK$16,A4473-1,0)=0,"",CONCATENATE("A",$A$2+2," - ",Zdroj!$AK$15))</f>
        <v/>
      </c>
      <c r="D4475" s="65" t="str">
        <f ca="1">IF(C4475="","",CONCATENATE(OFFSET(Zdroj!AK$16,A4473-1,0)," - ",OFFSET(Zdroj!BO$16,A4473-1,0)))</f>
        <v/>
      </c>
      <c r="E4475" s="34" t="str">
        <f ca="1">IF(C4475="","",OFFSET(Zdroj!BP$16,A4473-1,0))</f>
        <v/>
      </c>
      <c r="F4475" s="157"/>
      <c r="G4475" s="158"/>
    </row>
    <row r="4476" spans="1:7" x14ac:dyDescent="0.25">
      <c r="B4476" s="159"/>
      <c r="C4476" s="67" t="str">
        <f ca="1">IF(OFFSET(Zdroj!AL$16,A4473-1,0)=0,"",CONCATENATE("A",$A$2+3," - ",Zdroj!$AL$15))</f>
        <v/>
      </c>
      <c r="D4476" s="65" t="str">
        <f ca="1">IF(C4476="","",CONCATENATE(OFFSET(Zdroj!AL$16,A4473-1,0)," - ",OFFSET(Zdroj!BQ$16,A4473-1,0)))</f>
        <v/>
      </c>
      <c r="E4476" s="34" t="str">
        <f ca="1">IF(C4476="","",OFFSET(Zdroj!BR$16,A4473-1,0))</f>
        <v/>
      </c>
      <c r="F4476" s="157"/>
      <c r="G4476" s="158"/>
    </row>
    <row r="4477" spans="1:7" x14ac:dyDescent="0.25">
      <c r="B4477" s="159"/>
      <c r="C4477" s="67" t="str">
        <f ca="1">IF(OFFSET(Zdroj!AM$16,A4473-1,0)=0,"",CONCATENATE("A",$A$2+4," - ",Zdroj!$AM$15))</f>
        <v/>
      </c>
      <c r="D4477" s="65" t="str">
        <f ca="1">IF(C4477="","",CONCATENATE(OFFSET(Zdroj!AM$16,A4473-1,0)," - ",OFFSET(Zdroj!BS$16,A4473-1,0)))</f>
        <v/>
      </c>
      <c r="E4477" s="34" t="str">
        <f ca="1">IF(C4477="","",OFFSET(Zdroj!BT$16,A4473-1,0))</f>
        <v/>
      </c>
      <c r="F4477" s="157"/>
      <c r="G4477" s="158"/>
    </row>
    <row r="4478" spans="1:7" x14ac:dyDescent="0.25">
      <c r="B4478" s="159"/>
      <c r="C4478" s="67" t="str">
        <f ca="1">IF(OFFSET(Zdroj!AN$16,A4473-1,0)=0,"",CONCATENATE("A",$A$2+5," - ",Zdroj!$AN$15))</f>
        <v/>
      </c>
      <c r="D4478" s="65" t="str">
        <f ca="1">IF(C4478="","",CONCATENATE(OFFSET(Zdroj!AN$16,A4473-1,0)," - ",OFFSET(Zdroj!BU$16,A4473-1,0)))</f>
        <v/>
      </c>
      <c r="E4478" s="34" t="str">
        <f ca="1">IF(C4478="","",OFFSET(Zdroj!BV$16,A4473-1,0))</f>
        <v/>
      </c>
      <c r="F4478" s="157"/>
      <c r="G4478" s="158"/>
    </row>
    <row r="4479" spans="1:7" x14ac:dyDescent="0.25">
      <c r="B4479" s="159"/>
      <c r="C4479" s="67" t="str">
        <f ca="1">IF(OFFSET(Zdroj!AO$16,A4473-1,0)=0,"",CONCATENATE("B",$A$2," - ",Zdroj!$AO$15))</f>
        <v/>
      </c>
      <c r="D4479" s="65" t="str">
        <f ca="1">IF(C4479="","",CONCATENATE(OFFSET(Zdroj!AO$16,A4473-1,0)))</f>
        <v/>
      </c>
      <c r="E4479" s="34" t="str">
        <f ca="1">IF(C4479="","",OFFSET(Zdroj!AP$16,A4473-1,0))</f>
        <v/>
      </c>
      <c r="F4479" s="157" t="str">
        <f t="shared" ref="F4479" ca="1" si="1046">IF(SUM(E4479:E4487)=0,"",SUM(E4479:E4487))</f>
        <v/>
      </c>
      <c r="G4479" s="158"/>
    </row>
    <row r="4480" spans="1:7" x14ac:dyDescent="0.25">
      <c r="B4480" s="159"/>
      <c r="C4480" s="67" t="str">
        <f ca="1">IF(OFFSET(Zdroj!AQ$16,A4473-1,0)=0,"",CONCATENATE("B",$A$2+1," - ",Zdroj!$AQ$15))</f>
        <v/>
      </c>
      <c r="D4480" s="65" t="str">
        <f ca="1">IF(C4480="","",CONCATENATE(OFFSET(Zdroj!AQ$16,A4473-1,0)))</f>
        <v/>
      </c>
      <c r="E4480" s="34" t="str">
        <f ca="1">IF(C4480="","",OFFSET(Zdroj!AR$16,A4473-1,0))</f>
        <v/>
      </c>
      <c r="F4480" s="157"/>
      <c r="G4480" s="158"/>
    </row>
    <row r="4481" spans="1:7" x14ac:dyDescent="0.25">
      <c r="B4481" s="159"/>
      <c r="C4481" s="67" t="str">
        <f ca="1">IF(OFFSET(Zdroj!AS$16,A4473-1,0)=0,"",CONCATENATE("B",$A$2+2," - ",Zdroj!$AS$15))</f>
        <v/>
      </c>
      <c r="D4481" s="65" t="str">
        <f ca="1">IF(C4481="","",CONCATENATE(OFFSET(Zdroj!AS$16,A4473-1,0)))</f>
        <v/>
      </c>
      <c r="E4481" s="34" t="str">
        <f ca="1">IF(C4481="","",OFFSET(Zdroj!AT$16,A4473-1,0))</f>
        <v/>
      </c>
      <c r="F4481" s="157"/>
      <c r="G4481" s="158"/>
    </row>
    <row r="4482" spans="1:7" x14ac:dyDescent="0.25">
      <c r="B4482" s="159"/>
      <c r="C4482" s="67" t="str">
        <f ca="1">IF(OFFSET(Zdroj!AU$16,A4473-1,0)=0,"",CONCATENATE("B",$A$2+3," - ",Zdroj!$AU$15))</f>
        <v/>
      </c>
      <c r="D4482" s="65" t="str">
        <f ca="1">IF(C4482="","",CONCATENATE(OFFSET(Zdroj!AU$16,A4473-1,0)))</f>
        <v/>
      </c>
      <c r="E4482" s="34" t="str">
        <f ca="1">IF(C4482="","",OFFSET(Zdroj!AV$16,A4473-1,0))</f>
        <v/>
      </c>
      <c r="F4482" s="157"/>
      <c r="G4482" s="158"/>
    </row>
    <row r="4483" spans="1:7" x14ac:dyDescent="0.25">
      <c r="B4483" s="159"/>
      <c r="C4483" s="67" t="str">
        <f ca="1">IF(OFFSET(Zdroj!AW$16,A4473-1,0)=0,"",CONCATENATE("B",$A$2+4," - ",Zdroj!$AW$15))</f>
        <v/>
      </c>
      <c r="D4483" s="65" t="str">
        <f ca="1">IF(C4483="","",CONCATENATE(OFFSET(Zdroj!AW$16,A4473-1,0)))</f>
        <v/>
      </c>
      <c r="E4483" s="34" t="str">
        <f ca="1">IF(C4483="","",OFFSET(Zdroj!AX$16,A4473-1,0))</f>
        <v/>
      </c>
      <c r="F4483" s="157"/>
      <c r="G4483" s="158"/>
    </row>
    <row r="4484" spans="1:7" x14ac:dyDescent="0.25">
      <c r="B4484" s="159"/>
      <c r="C4484" s="67" t="str">
        <f ca="1">IF(OFFSET(Zdroj!AY$16,A4473-1,0)=0,"",CONCATENATE("B",$A$2+5," - ",Zdroj!$AY$15))</f>
        <v/>
      </c>
      <c r="D4484" s="65" t="str">
        <f ca="1">IF(C4484="","",CONCATENATE(OFFSET(Zdroj!AY$16,A4473-1,0)))</f>
        <v/>
      </c>
      <c r="E4484" s="34" t="str">
        <f ca="1">IF(C4484="","",OFFSET(Zdroj!AZ$16,A4473-1,0))</f>
        <v/>
      </c>
      <c r="F4484" s="157"/>
      <c r="G4484" s="158"/>
    </row>
    <row r="4485" spans="1:7" x14ac:dyDescent="0.25">
      <c r="B4485" s="159"/>
      <c r="C4485" s="67" t="str">
        <f ca="1">IF(OFFSET(Zdroj!BA$16,A4473-1,0)=0,"",CONCATENATE("B",$A$2+6," - ",Zdroj!$BA$15))</f>
        <v/>
      </c>
      <c r="D4485" s="65" t="str">
        <f ca="1">IF(C4485="","",CONCATENATE(OFFSET(Zdroj!BA$16,A4473-1,0)))</f>
        <v/>
      </c>
      <c r="E4485" s="34" t="str">
        <f ca="1">IF(C4485="","",OFFSET(Zdroj!BB$16,A4473-1,0))</f>
        <v/>
      </c>
      <c r="F4485" s="157"/>
      <c r="G4485" s="158"/>
    </row>
    <row r="4486" spans="1:7" x14ac:dyDescent="0.25">
      <c r="B4486" s="159"/>
      <c r="C4486" s="67" t="str">
        <f ca="1">IF(OFFSET(Zdroj!BC$16,A4473-1,0)=0,"",CONCATENATE("B",$A$2+7," - ",Zdroj!$BC$15))</f>
        <v/>
      </c>
      <c r="D4486" s="65" t="str">
        <f ca="1">IF(C4486="","",CONCATENATE(OFFSET(Zdroj!BC$16,A4473-1,0)))</f>
        <v/>
      </c>
      <c r="E4486" s="34" t="str">
        <f ca="1">IF(C4486="","",OFFSET(Zdroj!BD$16,A4473-1,0))</f>
        <v/>
      </c>
      <c r="F4486" s="157"/>
      <c r="G4486" s="158"/>
    </row>
    <row r="4487" spans="1:7" x14ac:dyDescent="0.25">
      <c r="B4487" s="159"/>
      <c r="C4487" s="67" t="str">
        <f ca="1">IF(OFFSET(Zdroj!BE$16,A4473-1,0)=0,"",CONCATENATE("B",$A$2+8," - ",Zdroj!$BE$15))</f>
        <v/>
      </c>
      <c r="D4487" s="65" t="str">
        <f ca="1">IF(C4487="","",CONCATENATE(OFFSET(Zdroj!BE$16,A4473-1,0)))</f>
        <v/>
      </c>
      <c r="E4487" s="34" t="str">
        <f ca="1">IF(C4487="","",OFFSET(Zdroj!BF$16,A4473-1,0))</f>
        <v/>
      </c>
      <c r="F4487" s="157"/>
      <c r="G4487" s="158"/>
    </row>
    <row r="4488" spans="1:7" x14ac:dyDescent="0.25">
      <c r="B4488" s="159"/>
      <c r="C4488" s="67" t="str">
        <f ca="1">IF(OFFSET(Zdroj!BG$16,A4473-1,0)=0,"",CONCATENATE("C",$A$2," - ",Zdroj!$BG$15))</f>
        <v/>
      </c>
      <c r="D4488" s="65" t="str">
        <f ca="1">IF(C4488="","",CONCATENATE(OFFSET(Zdroj!BG$16,A4473-1,0)))</f>
        <v/>
      </c>
      <c r="E4488" s="34" t="str">
        <f ca="1">IF(C4488="","",OFFSET(Zdroj!BH$16,A4473-1,0))</f>
        <v/>
      </c>
      <c r="F4488" s="157" t="str">
        <f t="shared" ref="F4488" ca="1" si="1047">IF(SUM(E4488:E4489)=0,"",SUM(E4488:E4489))</f>
        <v/>
      </c>
      <c r="G4488" s="158"/>
    </row>
    <row r="4489" spans="1:7" x14ac:dyDescent="0.25">
      <c r="B4489" s="159"/>
      <c r="C4489" s="67" t="str">
        <f ca="1">IF(OFFSET(Zdroj!BI$16,A4473-1,0)=0,"",CONCATENATE("C",$A$2+1," - ",Zdroj!$BI$15))</f>
        <v/>
      </c>
      <c r="D4489" s="65" t="str">
        <f ca="1">IF(C4489="","",CONCATENATE(OFFSET(Zdroj!BI$16,A4473-1,0)))</f>
        <v/>
      </c>
      <c r="E4489" s="34" t="str">
        <f ca="1">IF(C4489="","",OFFSET(Zdroj!BJ$16,A4473-1,0))</f>
        <v/>
      </c>
      <c r="F4489" s="157"/>
      <c r="G4489" s="158"/>
    </row>
    <row r="4490" spans="1:7" x14ac:dyDescent="0.25">
      <c r="A4490">
        <f>SUM((ROW()+15)/17)</f>
        <v>265</v>
      </c>
      <c r="B4490" s="159" t="str">
        <f ca="1">IF(OFFSET(Zdroj!$B$16,A4490-1,0)&gt;0,CONCATENATE(A4490,"
","___ ","
",OFFSET(Zdroj!$B$16,A4490-1,0)),"")</f>
        <v/>
      </c>
      <c r="C4490" s="67" t="str">
        <f ca="1">IF(OFFSET(Zdroj!AI$16,A4490-1,0)=0,"",CONCATENATE("A",$A$2," - ",Zdroj!$AI$15))</f>
        <v/>
      </c>
      <c r="D4490" s="65" t="str">
        <f ca="1">IF(C4490="","",CONCATENATE(OFFSET(Zdroj!AI$16,A4490-1,0)," - ",OFFSET(Zdroj!BK$16,A4490-1,0)))</f>
        <v/>
      </c>
      <c r="E4490" s="34" t="str">
        <f ca="1">IF(C4490="","",OFFSET(Zdroj!BL$16,A4490-1,0))</f>
        <v/>
      </c>
      <c r="F4490" s="157" t="str">
        <f t="shared" ref="F4490" ca="1" si="1048">IF(SUM(E4490:E4495)=0,"",SUM(E4490:E4495))</f>
        <v/>
      </c>
      <c r="G4490" s="158" t="str">
        <f t="shared" ref="G4490" ca="1" si="1049">IF(SUM(E4490:E4506)=0,"",SUM(E4490:E4506))</f>
        <v/>
      </c>
    </row>
    <row r="4491" spans="1:7" x14ac:dyDescent="0.25">
      <c r="B4491" s="159"/>
      <c r="C4491" s="67" t="str">
        <f ca="1">IF(OFFSET(Zdroj!AJ$16,A4490-1,0)=0,"",CONCATENATE("A",$A$2+1," - ",Zdroj!$AJ$15))</f>
        <v/>
      </c>
      <c r="D4491" s="65" t="str">
        <f ca="1">IF(C4491="","",CONCATENATE(OFFSET(Zdroj!AJ$16,A4490-1,0)," - ",OFFSET(Zdroj!BM$16,A4490-1,0)))</f>
        <v/>
      </c>
      <c r="E4491" s="34" t="str">
        <f ca="1">IF(C4491="","",OFFSET(Zdroj!BN$16,A4490-1,0))</f>
        <v/>
      </c>
      <c r="F4491" s="157"/>
      <c r="G4491" s="158"/>
    </row>
    <row r="4492" spans="1:7" x14ac:dyDescent="0.25">
      <c r="B4492" s="159"/>
      <c r="C4492" s="67" t="str">
        <f ca="1">IF(OFFSET(Zdroj!AK$16,A4490-1,0)=0,"",CONCATENATE("A",$A$2+2," - ",Zdroj!$AK$15))</f>
        <v/>
      </c>
      <c r="D4492" s="65" t="str">
        <f ca="1">IF(C4492="","",CONCATENATE(OFFSET(Zdroj!AK$16,A4490-1,0)," - ",OFFSET(Zdroj!BO$16,A4490-1,0)))</f>
        <v/>
      </c>
      <c r="E4492" s="34" t="str">
        <f ca="1">IF(C4492="","",OFFSET(Zdroj!BP$16,A4490-1,0))</f>
        <v/>
      </c>
      <c r="F4492" s="157"/>
      <c r="G4492" s="158"/>
    </row>
    <row r="4493" spans="1:7" x14ac:dyDescent="0.25">
      <c r="B4493" s="159"/>
      <c r="C4493" s="67" t="str">
        <f ca="1">IF(OFFSET(Zdroj!AL$16,A4490-1,0)=0,"",CONCATENATE("A",$A$2+3," - ",Zdroj!$AL$15))</f>
        <v/>
      </c>
      <c r="D4493" s="65" t="str">
        <f ca="1">IF(C4493="","",CONCATENATE(OFFSET(Zdroj!AL$16,A4490-1,0)," - ",OFFSET(Zdroj!BQ$16,A4490-1,0)))</f>
        <v/>
      </c>
      <c r="E4493" s="34" t="str">
        <f ca="1">IF(C4493="","",OFFSET(Zdroj!BR$16,A4490-1,0))</f>
        <v/>
      </c>
      <c r="F4493" s="157"/>
      <c r="G4493" s="158"/>
    </row>
    <row r="4494" spans="1:7" x14ac:dyDescent="0.25">
      <c r="B4494" s="159"/>
      <c r="C4494" s="67" t="str">
        <f ca="1">IF(OFFSET(Zdroj!AM$16,A4490-1,0)=0,"",CONCATENATE("A",$A$2+4," - ",Zdroj!$AM$15))</f>
        <v/>
      </c>
      <c r="D4494" s="65" t="str">
        <f ca="1">IF(C4494="","",CONCATENATE(OFFSET(Zdroj!AM$16,A4490-1,0)," - ",OFFSET(Zdroj!BS$16,A4490-1,0)))</f>
        <v/>
      </c>
      <c r="E4494" s="34" t="str">
        <f ca="1">IF(C4494="","",OFFSET(Zdroj!BT$16,A4490-1,0))</f>
        <v/>
      </c>
      <c r="F4494" s="157"/>
      <c r="G4494" s="158"/>
    </row>
    <row r="4495" spans="1:7" x14ac:dyDescent="0.25">
      <c r="B4495" s="159"/>
      <c r="C4495" s="67" t="str">
        <f ca="1">IF(OFFSET(Zdroj!AN$16,A4490-1,0)=0,"",CONCATENATE("A",$A$2+5," - ",Zdroj!$AN$15))</f>
        <v/>
      </c>
      <c r="D4495" s="65" t="str">
        <f ca="1">IF(C4495="","",CONCATENATE(OFFSET(Zdroj!AN$16,A4490-1,0)," - ",OFFSET(Zdroj!BU$16,A4490-1,0)))</f>
        <v/>
      </c>
      <c r="E4495" s="34" t="str">
        <f ca="1">IF(C4495="","",OFFSET(Zdroj!BV$16,A4490-1,0))</f>
        <v/>
      </c>
      <c r="F4495" s="157"/>
      <c r="G4495" s="158"/>
    </row>
    <row r="4496" spans="1:7" x14ac:dyDescent="0.25">
      <c r="B4496" s="159"/>
      <c r="C4496" s="67" t="str">
        <f ca="1">IF(OFFSET(Zdroj!AO$16,A4490-1,0)=0,"",CONCATENATE("B",$A$2," - ",Zdroj!$AO$15))</f>
        <v/>
      </c>
      <c r="D4496" s="65" t="str">
        <f ca="1">IF(C4496="","",CONCATENATE(OFFSET(Zdroj!AO$16,A4490-1,0)))</f>
        <v/>
      </c>
      <c r="E4496" s="34" t="str">
        <f ca="1">IF(C4496="","",OFFSET(Zdroj!AP$16,A4490-1,0))</f>
        <v/>
      </c>
      <c r="F4496" s="157" t="str">
        <f t="shared" ref="F4496" ca="1" si="1050">IF(SUM(E4496:E4504)=0,"",SUM(E4496:E4504))</f>
        <v/>
      </c>
      <c r="G4496" s="158"/>
    </row>
    <row r="4497" spans="1:7" x14ac:dyDescent="0.25">
      <c r="B4497" s="159"/>
      <c r="C4497" s="67" t="str">
        <f ca="1">IF(OFFSET(Zdroj!AQ$16,A4490-1,0)=0,"",CONCATENATE("B",$A$2+1," - ",Zdroj!$AQ$15))</f>
        <v/>
      </c>
      <c r="D4497" s="65" t="str">
        <f ca="1">IF(C4497="","",CONCATENATE(OFFSET(Zdroj!AQ$16,A4490-1,0)))</f>
        <v/>
      </c>
      <c r="E4497" s="34" t="str">
        <f ca="1">IF(C4497="","",OFFSET(Zdroj!AR$16,A4490-1,0))</f>
        <v/>
      </c>
      <c r="F4497" s="157"/>
      <c r="G4497" s="158"/>
    </row>
    <row r="4498" spans="1:7" x14ac:dyDescent="0.25">
      <c r="B4498" s="159"/>
      <c r="C4498" s="67" t="str">
        <f ca="1">IF(OFFSET(Zdroj!AS$16,A4490-1,0)=0,"",CONCATENATE("B",$A$2+2," - ",Zdroj!$AS$15))</f>
        <v/>
      </c>
      <c r="D4498" s="65" t="str">
        <f ca="1">IF(C4498="","",CONCATENATE(OFFSET(Zdroj!AS$16,A4490-1,0)))</f>
        <v/>
      </c>
      <c r="E4498" s="34" t="str">
        <f ca="1">IF(C4498="","",OFFSET(Zdroj!AT$16,A4490-1,0))</f>
        <v/>
      </c>
      <c r="F4498" s="157"/>
      <c r="G4498" s="158"/>
    </row>
    <row r="4499" spans="1:7" x14ac:dyDescent="0.25">
      <c r="B4499" s="159"/>
      <c r="C4499" s="67" t="str">
        <f ca="1">IF(OFFSET(Zdroj!AU$16,A4490-1,0)=0,"",CONCATENATE("B",$A$2+3," - ",Zdroj!$AU$15))</f>
        <v/>
      </c>
      <c r="D4499" s="65" t="str">
        <f ca="1">IF(C4499="","",CONCATENATE(OFFSET(Zdroj!AU$16,A4490-1,0)))</f>
        <v/>
      </c>
      <c r="E4499" s="34" t="str">
        <f ca="1">IF(C4499="","",OFFSET(Zdroj!AV$16,A4490-1,0))</f>
        <v/>
      </c>
      <c r="F4499" s="157"/>
      <c r="G4499" s="158"/>
    </row>
    <row r="4500" spans="1:7" x14ac:dyDescent="0.25">
      <c r="B4500" s="159"/>
      <c r="C4500" s="67" t="str">
        <f ca="1">IF(OFFSET(Zdroj!AW$16,A4490-1,0)=0,"",CONCATENATE("B",$A$2+4," - ",Zdroj!$AW$15))</f>
        <v/>
      </c>
      <c r="D4500" s="65" t="str">
        <f ca="1">IF(C4500="","",CONCATENATE(OFFSET(Zdroj!AW$16,A4490-1,0)))</f>
        <v/>
      </c>
      <c r="E4500" s="34" t="str">
        <f ca="1">IF(C4500="","",OFFSET(Zdroj!AX$16,A4490-1,0))</f>
        <v/>
      </c>
      <c r="F4500" s="157"/>
      <c r="G4500" s="158"/>
    </row>
    <row r="4501" spans="1:7" x14ac:dyDescent="0.25">
      <c r="B4501" s="159"/>
      <c r="C4501" s="67" t="str">
        <f ca="1">IF(OFFSET(Zdroj!AY$16,A4490-1,0)=0,"",CONCATENATE("B",$A$2+5," - ",Zdroj!$AY$15))</f>
        <v/>
      </c>
      <c r="D4501" s="65" t="str">
        <f ca="1">IF(C4501="","",CONCATENATE(OFFSET(Zdroj!AY$16,A4490-1,0)))</f>
        <v/>
      </c>
      <c r="E4501" s="34" t="str">
        <f ca="1">IF(C4501="","",OFFSET(Zdroj!AZ$16,A4490-1,0))</f>
        <v/>
      </c>
      <c r="F4501" s="157"/>
      <c r="G4501" s="158"/>
    </row>
    <row r="4502" spans="1:7" x14ac:dyDescent="0.25">
      <c r="B4502" s="159"/>
      <c r="C4502" s="67" t="str">
        <f ca="1">IF(OFFSET(Zdroj!BA$16,A4490-1,0)=0,"",CONCATENATE("B",$A$2+6," - ",Zdroj!$BA$15))</f>
        <v/>
      </c>
      <c r="D4502" s="65" t="str">
        <f ca="1">IF(C4502="","",CONCATENATE(OFFSET(Zdroj!BA$16,A4490-1,0)))</f>
        <v/>
      </c>
      <c r="E4502" s="34" t="str">
        <f ca="1">IF(C4502="","",OFFSET(Zdroj!BB$16,A4490-1,0))</f>
        <v/>
      </c>
      <c r="F4502" s="157"/>
      <c r="G4502" s="158"/>
    </row>
    <row r="4503" spans="1:7" x14ac:dyDescent="0.25">
      <c r="B4503" s="159"/>
      <c r="C4503" s="67" t="str">
        <f ca="1">IF(OFFSET(Zdroj!BC$16,A4490-1,0)=0,"",CONCATENATE("B",$A$2+7," - ",Zdroj!$BC$15))</f>
        <v/>
      </c>
      <c r="D4503" s="65" t="str">
        <f ca="1">IF(C4503="","",CONCATENATE(OFFSET(Zdroj!BC$16,A4490-1,0)))</f>
        <v/>
      </c>
      <c r="E4503" s="34" t="str">
        <f ca="1">IF(C4503="","",OFFSET(Zdroj!BD$16,A4490-1,0))</f>
        <v/>
      </c>
      <c r="F4503" s="157"/>
      <c r="G4503" s="158"/>
    </row>
    <row r="4504" spans="1:7" x14ac:dyDescent="0.25">
      <c r="B4504" s="159"/>
      <c r="C4504" s="67" t="str">
        <f ca="1">IF(OFFSET(Zdroj!BE$16,A4490-1,0)=0,"",CONCATENATE("B",$A$2+8," - ",Zdroj!$BE$15))</f>
        <v/>
      </c>
      <c r="D4504" s="65" t="str">
        <f ca="1">IF(C4504="","",CONCATENATE(OFFSET(Zdroj!BE$16,A4490-1,0)))</f>
        <v/>
      </c>
      <c r="E4504" s="34" t="str">
        <f ca="1">IF(C4504="","",OFFSET(Zdroj!BF$16,A4490-1,0))</f>
        <v/>
      </c>
      <c r="F4504" s="157"/>
      <c r="G4504" s="158"/>
    </row>
    <row r="4505" spans="1:7" x14ac:dyDescent="0.25">
      <c r="B4505" s="159"/>
      <c r="C4505" s="67" t="str">
        <f ca="1">IF(OFFSET(Zdroj!BG$16,A4490-1,0)=0,"",CONCATENATE("C",$A$2," - ",Zdroj!$BG$15))</f>
        <v/>
      </c>
      <c r="D4505" s="65" t="str">
        <f ca="1">IF(C4505="","",CONCATENATE(OFFSET(Zdroj!BG$16,A4490-1,0)))</f>
        <v/>
      </c>
      <c r="E4505" s="34" t="str">
        <f ca="1">IF(C4505="","",OFFSET(Zdroj!BH$16,A4490-1,0))</f>
        <v/>
      </c>
      <c r="F4505" s="157" t="str">
        <f t="shared" ref="F4505" ca="1" si="1051">IF(SUM(E4505:E4506)=0,"",SUM(E4505:E4506))</f>
        <v/>
      </c>
      <c r="G4505" s="158"/>
    </row>
    <row r="4506" spans="1:7" x14ac:dyDescent="0.25">
      <c r="B4506" s="159"/>
      <c r="C4506" s="67" t="str">
        <f ca="1">IF(OFFSET(Zdroj!BI$16,A4490-1,0)=0,"",CONCATENATE("C",$A$2+1," - ",Zdroj!$BI$15))</f>
        <v/>
      </c>
      <c r="D4506" s="65" t="str">
        <f ca="1">IF(C4506="","",CONCATENATE(OFFSET(Zdroj!BI$16,A4490-1,0)))</f>
        <v/>
      </c>
      <c r="E4506" s="34" t="str">
        <f ca="1">IF(C4506="","",OFFSET(Zdroj!BJ$16,A4490-1,0))</f>
        <v/>
      </c>
      <c r="F4506" s="157"/>
      <c r="G4506" s="158"/>
    </row>
    <row r="4507" spans="1:7" x14ac:dyDescent="0.25">
      <c r="A4507">
        <f>SUM((ROW()+15)/17)</f>
        <v>266</v>
      </c>
      <c r="B4507" s="159" t="str">
        <f ca="1">IF(OFFSET(Zdroj!$B$16,A4507-1,0)&gt;0,CONCATENATE(A4507,"
","___ ","
",OFFSET(Zdroj!$B$16,A4507-1,0)),"")</f>
        <v/>
      </c>
      <c r="C4507" s="67" t="str">
        <f ca="1">IF(OFFSET(Zdroj!AI$16,A4507-1,0)=0,"",CONCATENATE("A",$A$2," - ",Zdroj!$AI$15))</f>
        <v/>
      </c>
      <c r="D4507" s="65" t="str">
        <f ca="1">IF(C4507="","",CONCATENATE(OFFSET(Zdroj!AI$16,A4507-1,0)," - ",OFFSET(Zdroj!BK$16,A4507-1,0)))</f>
        <v/>
      </c>
      <c r="E4507" s="34" t="str">
        <f ca="1">IF(C4507="","",OFFSET(Zdroj!BL$16,A4507-1,0))</f>
        <v/>
      </c>
      <c r="F4507" s="157" t="str">
        <f t="shared" ref="F4507" ca="1" si="1052">IF(SUM(E4507:E4512)=0,"",SUM(E4507:E4512))</f>
        <v/>
      </c>
      <c r="G4507" s="158" t="str">
        <f t="shared" ref="G4507" ca="1" si="1053">IF(SUM(E4507:E4523)=0,"",SUM(E4507:E4523))</f>
        <v/>
      </c>
    </row>
    <row r="4508" spans="1:7" x14ac:dyDescent="0.25">
      <c r="B4508" s="159"/>
      <c r="C4508" s="67" t="str">
        <f ca="1">IF(OFFSET(Zdroj!AJ$16,A4507-1,0)=0,"",CONCATENATE("A",$A$2+1," - ",Zdroj!$AJ$15))</f>
        <v/>
      </c>
      <c r="D4508" s="65" t="str">
        <f ca="1">IF(C4508="","",CONCATENATE(OFFSET(Zdroj!AJ$16,A4507-1,0)," - ",OFFSET(Zdroj!BM$16,A4507-1,0)))</f>
        <v/>
      </c>
      <c r="E4508" s="34" t="str">
        <f ca="1">IF(C4508="","",OFFSET(Zdroj!BN$16,A4507-1,0))</f>
        <v/>
      </c>
      <c r="F4508" s="157"/>
      <c r="G4508" s="158"/>
    </row>
    <row r="4509" spans="1:7" x14ac:dyDescent="0.25">
      <c r="B4509" s="159"/>
      <c r="C4509" s="67" t="str">
        <f ca="1">IF(OFFSET(Zdroj!AK$16,A4507-1,0)=0,"",CONCATENATE("A",$A$2+2," - ",Zdroj!$AK$15))</f>
        <v/>
      </c>
      <c r="D4509" s="65" t="str">
        <f ca="1">IF(C4509="","",CONCATENATE(OFFSET(Zdroj!AK$16,A4507-1,0)," - ",OFFSET(Zdroj!BO$16,A4507-1,0)))</f>
        <v/>
      </c>
      <c r="E4509" s="34" t="str">
        <f ca="1">IF(C4509="","",OFFSET(Zdroj!BP$16,A4507-1,0))</f>
        <v/>
      </c>
      <c r="F4509" s="157"/>
      <c r="G4509" s="158"/>
    </row>
    <row r="4510" spans="1:7" x14ac:dyDescent="0.25">
      <c r="B4510" s="159"/>
      <c r="C4510" s="67" t="str">
        <f ca="1">IF(OFFSET(Zdroj!AL$16,A4507-1,0)=0,"",CONCATENATE("A",$A$2+3," - ",Zdroj!$AL$15))</f>
        <v/>
      </c>
      <c r="D4510" s="65" t="str">
        <f ca="1">IF(C4510="","",CONCATENATE(OFFSET(Zdroj!AL$16,A4507-1,0)," - ",OFFSET(Zdroj!BQ$16,A4507-1,0)))</f>
        <v/>
      </c>
      <c r="E4510" s="34" t="str">
        <f ca="1">IF(C4510="","",OFFSET(Zdroj!BR$16,A4507-1,0))</f>
        <v/>
      </c>
      <c r="F4510" s="157"/>
      <c r="G4510" s="158"/>
    </row>
    <row r="4511" spans="1:7" x14ac:dyDescent="0.25">
      <c r="B4511" s="159"/>
      <c r="C4511" s="67" t="str">
        <f ca="1">IF(OFFSET(Zdroj!AM$16,A4507-1,0)=0,"",CONCATENATE("A",$A$2+4," - ",Zdroj!$AM$15))</f>
        <v/>
      </c>
      <c r="D4511" s="65" t="str">
        <f ca="1">IF(C4511="","",CONCATENATE(OFFSET(Zdroj!AM$16,A4507-1,0)," - ",OFFSET(Zdroj!BS$16,A4507-1,0)))</f>
        <v/>
      </c>
      <c r="E4511" s="34" t="str">
        <f ca="1">IF(C4511="","",OFFSET(Zdroj!BT$16,A4507-1,0))</f>
        <v/>
      </c>
      <c r="F4511" s="157"/>
      <c r="G4511" s="158"/>
    </row>
    <row r="4512" spans="1:7" x14ac:dyDescent="0.25">
      <c r="B4512" s="159"/>
      <c r="C4512" s="67" t="str">
        <f ca="1">IF(OFFSET(Zdroj!AN$16,A4507-1,0)=0,"",CONCATENATE("A",$A$2+5," - ",Zdroj!$AN$15))</f>
        <v/>
      </c>
      <c r="D4512" s="65" t="str">
        <f ca="1">IF(C4512="","",CONCATENATE(OFFSET(Zdroj!AN$16,A4507-1,0)," - ",OFFSET(Zdroj!BU$16,A4507-1,0)))</f>
        <v/>
      </c>
      <c r="E4512" s="34" t="str">
        <f ca="1">IF(C4512="","",OFFSET(Zdroj!BV$16,A4507-1,0))</f>
        <v/>
      </c>
      <c r="F4512" s="157"/>
      <c r="G4512" s="158"/>
    </row>
    <row r="4513" spans="1:7" x14ac:dyDescent="0.25">
      <c r="B4513" s="159"/>
      <c r="C4513" s="67" t="str">
        <f ca="1">IF(OFFSET(Zdroj!AO$16,A4507-1,0)=0,"",CONCATENATE("B",$A$2," - ",Zdroj!$AO$15))</f>
        <v/>
      </c>
      <c r="D4513" s="65" t="str">
        <f ca="1">IF(C4513="","",CONCATENATE(OFFSET(Zdroj!AO$16,A4507-1,0)))</f>
        <v/>
      </c>
      <c r="E4513" s="34" t="str">
        <f ca="1">IF(C4513="","",OFFSET(Zdroj!AP$16,A4507-1,0))</f>
        <v/>
      </c>
      <c r="F4513" s="157" t="str">
        <f t="shared" ref="F4513" ca="1" si="1054">IF(SUM(E4513:E4521)=0,"",SUM(E4513:E4521))</f>
        <v/>
      </c>
      <c r="G4513" s="158"/>
    </row>
    <row r="4514" spans="1:7" x14ac:dyDescent="0.25">
      <c r="B4514" s="159"/>
      <c r="C4514" s="67" t="str">
        <f ca="1">IF(OFFSET(Zdroj!AQ$16,A4507-1,0)=0,"",CONCATENATE("B",$A$2+1," - ",Zdroj!$AQ$15))</f>
        <v/>
      </c>
      <c r="D4514" s="65" t="str">
        <f ca="1">IF(C4514="","",CONCATENATE(OFFSET(Zdroj!AQ$16,A4507-1,0)))</f>
        <v/>
      </c>
      <c r="E4514" s="34" t="str">
        <f ca="1">IF(C4514="","",OFFSET(Zdroj!AR$16,A4507-1,0))</f>
        <v/>
      </c>
      <c r="F4514" s="157"/>
      <c r="G4514" s="158"/>
    </row>
    <row r="4515" spans="1:7" x14ac:dyDescent="0.25">
      <c r="B4515" s="159"/>
      <c r="C4515" s="67" t="str">
        <f ca="1">IF(OFFSET(Zdroj!AS$16,A4507-1,0)=0,"",CONCATENATE("B",$A$2+2," - ",Zdroj!$AS$15))</f>
        <v/>
      </c>
      <c r="D4515" s="65" t="str">
        <f ca="1">IF(C4515="","",CONCATENATE(OFFSET(Zdroj!AS$16,A4507-1,0)))</f>
        <v/>
      </c>
      <c r="E4515" s="34" t="str">
        <f ca="1">IF(C4515="","",OFFSET(Zdroj!AT$16,A4507-1,0))</f>
        <v/>
      </c>
      <c r="F4515" s="157"/>
      <c r="G4515" s="158"/>
    </row>
    <row r="4516" spans="1:7" x14ac:dyDescent="0.25">
      <c r="B4516" s="159"/>
      <c r="C4516" s="67" t="str">
        <f ca="1">IF(OFFSET(Zdroj!AU$16,A4507-1,0)=0,"",CONCATENATE("B",$A$2+3," - ",Zdroj!$AU$15))</f>
        <v/>
      </c>
      <c r="D4516" s="65" t="str">
        <f ca="1">IF(C4516="","",CONCATENATE(OFFSET(Zdroj!AU$16,A4507-1,0)))</f>
        <v/>
      </c>
      <c r="E4516" s="34" t="str">
        <f ca="1">IF(C4516="","",OFFSET(Zdroj!AV$16,A4507-1,0))</f>
        <v/>
      </c>
      <c r="F4516" s="157"/>
      <c r="G4516" s="158"/>
    </row>
    <row r="4517" spans="1:7" x14ac:dyDescent="0.25">
      <c r="B4517" s="159"/>
      <c r="C4517" s="67" t="str">
        <f ca="1">IF(OFFSET(Zdroj!AW$16,A4507-1,0)=0,"",CONCATENATE("B",$A$2+4," - ",Zdroj!$AW$15))</f>
        <v/>
      </c>
      <c r="D4517" s="65" t="str">
        <f ca="1">IF(C4517="","",CONCATENATE(OFFSET(Zdroj!AW$16,A4507-1,0)))</f>
        <v/>
      </c>
      <c r="E4517" s="34" t="str">
        <f ca="1">IF(C4517="","",OFFSET(Zdroj!AX$16,A4507-1,0))</f>
        <v/>
      </c>
      <c r="F4517" s="157"/>
      <c r="G4517" s="158"/>
    </row>
    <row r="4518" spans="1:7" x14ac:dyDescent="0.25">
      <c r="B4518" s="159"/>
      <c r="C4518" s="67" t="str">
        <f ca="1">IF(OFFSET(Zdroj!AY$16,A4507-1,0)=0,"",CONCATENATE("B",$A$2+5," - ",Zdroj!$AY$15))</f>
        <v/>
      </c>
      <c r="D4518" s="65" t="str">
        <f ca="1">IF(C4518="","",CONCATENATE(OFFSET(Zdroj!AY$16,A4507-1,0)))</f>
        <v/>
      </c>
      <c r="E4518" s="34" t="str">
        <f ca="1">IF(C4518="","",OFFSET(Zdroj!AZ$16,A4507-1,0))</f>
        <v/>
      </c>
      <c r="F4518" s="157"/>
      <c r="G4518" s="158"/>
    </row>
    <row r="4519" spans="1:7" x14ac:dyDescent="0.25">
      <c r="B4519" s="159"/>
      <c r="C4519" s="67" t="str">
        <f ca="1">IF(OFFSET(Zdroj!BA$16,A4507-1,0)=0,"",CONCATENATE("B",$A$2+6," - ",Zdroj!$BA$15))</f>
        <v/>
      </c>
      <c r="D4519" s="65" t="str">
        <f ca="1">IF(C4519="","",CONCATENATE(OFFSET(Zdroj!BA$16,A4507-1,0)))</f>
        <v/>
      </c>
      <c r="E4519" s="34" t="str">
        <f ca="1">IF(C4519="","",OFFSET(Zdroj!BB$16,A4507-1,0))</f>
        <v/>
      </c>
      <c r="F4519" s="157"/>
      <c r="G4519" s="158"/>
    </row>
    <row r="4520" spans="1:7" x14ac:dyDescent="0.25">
      <c r="B4520" s="159"/>
      <c r="C4520" s="67" t="str">
        <f ca="1">IF(OFFSET(Zdroj!BC$16,A4507-1,0)=0,"",CONCATENATE("B",$A$2+7," - ",Zdroj!$BC$15))</f>
        <v/>
      </c>
      <c r="D4520" s="65" t="str">
        <f ca="1">IF(C4520="","",CONCATENATE(OFFSET(Zdroj!BC$16,A4507-1,0)))</f>
        <v/>
      </c>
      <c r="E4520" s="34" t="str">
        <f ca="1">IF(C4520="","",OFFSET(Zdroj!BD$16,A4507-1,0))</f>
        <v/>
      </c>
      <c r="F4520" s="157"/>
      <c r="G4520" s="158"/>
    </row>
    <row r="4521" spans="1:7" x14ac:dyDescent="0.25">
      <c r="B4521" s="159"/>
      <c r="C4521" s="67" t="str">
        <f ca="1">IF(OFFSET(Zdroj!BE$16,A4507-1,0)=0,"",CONCATENATE("B",$A$2+8," - ",Zdroj!$BE$15))</f>
        <v/>
      </c>
      <c r="D4521" s="65" t="str">
        <f ca="1">IF(C4521="","",CONCATENATE(OFFSET(Zdroj!BE$16,A4507-1,0)))</f>
        <v/>
      </c>
      <c r="E4521" s="34" t="str">
        <f ca="1">IF(C4521="","",OFFSET(Zdroj!BF$16,A4507-1,0))</f>
        <v/>
      </c>
      <c r="F4521" s="157"/>
      <c r="G4521" s="158"/>
    </row>
    <row r="4522" spans="1:7" x14ac:dyDescent="0.25">
      <c r="B4522" s="159"/>
      <c r="C4522" s="67" t="str">
        <f ca="1">IF(OFFSET(Zdroj!BG$16,A4507-1,0)=0,"",CONCATENATE("C",$A$2," - ",Zdroj!$BG$15))</f>
        <v/>
      </c>
      <c r="D4522" s="65" t="str">
        <f ca="1">IF(C4522="","",CONCATENATE(OFFSET(Zdroj!BG$16,A4507-1,0)))</f>
        <v/>
      </c>
      <c r="E4522" s="34" t="str">
        <f ca="1">IF(C4522="","",OFFSET(Zdroj!BH$16,A4507-1,0))</f>
        <v/>
      </c>
      <c r="F4522" s="157" t="str">
        <f t="shared" ref="F4522" ca="1" si="1055">IF(SUM(E4522:E4523)=0,"",SUM(E4522:E4523))</f>
        <v/>
      </c>
      <c r="G4522" s="158"/>
    </row>
    <row r="4523" spans="1:7" x14ac:dyDescent="0.25">
      <c r="B4523" s="159"/>
      <c r="C4523" s="67" t="str">
        <f ca="1">IF(OFFSET(Zdroj!BI$16,A4507-1,0)=0,"",CONCATENATE("C",$A$2+1," - ",Zdroj!$BI$15))</f>
        <v/>
      </c>
      <c r="D4523" s="65" t="str">
        <f ca="1">IF(C4523="","",CONCATENATE(OFFSET(Zdroj!BI$16,A4507-1,0)))</f>
        <v/>
      </c>
      <c r="E4523" s="34" t="str">
        <f ca="1">IF(C4523="","",OFFSET(Zdroj!BJ$16,A4507-1,0))</f>
        <v/>
      </c>
      <c r="F4523" s="157"/>
      <c r="G4523" s="158"/>
    </row>
    <row r="4524" spans="1:7" x14ac:dyDescent="0.25">
      <c r="A4524">
        <f>SUM((ROW()+15)/17)</f>
        <v>267</v>
      </c>
      <c r="B4524" s="159" t="str">
        <f ca="1">IF(OFFSET(Zdroj!$B$16,A4524-1,0)&gt;0,CONCATENATE(A4524,"
","___ ","
",OFFSET(Zdroj!$B$16,A4524-1,0)),"")</f>
        <v/>
      </c>
      <c r="C4524" s="67" t="str">
        <f ca="1">IF(OFFSET(Zdroj!AI$16,A4524-1,0)=0,"",CONCATENATE("A",$A$2," - ",Zdroj!$AI$15))</f>
        <v/>
      </c>
      <c r="D4524" s="65" t="str">
        <f ca="1">IF(C4524="","",CONCATENATE(OFFSET(Zdroj!AI$16,A4524-1,0)," - ",OFFSET(Zdroj!BK$16,A4524-1,0)))</f>
        <v/>
      </c>
      <c r="E4524" s="34" t="str">
        <f ca="1">IF(C4524="","",OFFSET(Zdroj!BL$16,A4524-1,0))</f>
        <v/>
      </c>
      <c r="F4524" s="157" t="str">
        <f t="shared" ref="F4524" ca="1" si="1056">IF(SUM(E4524:E4529)=0,"",SUM(E4524:E4529))</f>
        <v/>
      </c>
      <c r="G4524" s="158" t="str">
        <f t="shared" ref="G4524" ca="1" si="1057">IF(SUM(E4524:E4540)=0,"",SUM(E4524:E4540))</f>
        <v/>
      </c>
    </row>
    <row r="4525" spans="1:7" x14ac:dyDescent="0.25">
      <c r="B4525" s="159"/>
      <c r="C4525" s="67" t="str">
        <f ca="1">IF(OFFSET(Zdroj!AJ$16,A4524-1,0)=0,"",CONCATENATE("A",$A$2+1," - ",Zdroj!$AJ$15))</f>
        <v/>
      </c>
      <c r="D4525" s="65" t="str">
        <f ca="1">IF(C4525="","",CONCATENATE(OFFSET(Zdroj!AJ$16,A4524-1,0)," - ",OFFSET(Zdroj!BM$16,A4524-1,0)))</f>
        <v/>
      </c>
      <c r="E4525" s="34" t="str">
        <f ca="1">IF(C4525="","",OFFSET(Zdroj!BN$16,A4524-1,0))</f>
        <v/>
      </c>
      <c r="F4525" s="157"/>
      <c r="G4525" s="158"/>
    </row>
    <row r="4526" spans="1:7" x14ac:dyDescent="0.25">
      <c r="B4526" s="159"/>
      <c r="C4526" s="67" t="str">
        <f ca="1">IF(OFFSET(Zdroj!AK$16,A4524-1,0)=0,"",CONCATENATE("A",$A$2+2," - ",Zdroj!$AK$15))</f>
        <v/>
      </c>
      <c r="D4526" s="65" t="str">
        <f ca="1">IF(C4526="","",CONCATENATE(OFFSET(Zdroj!AK$16,A4524-1,0)," - ",OFFSET(Zdroj!BO$16,A4524-1,0)))</f>
        <v/>
      </c>
      <c r="E4526" s="34" t="str">
        <f ca="1">IF(C4526="","",OFFSET(Zdroj!BP$16,A4524-1,0))</f>
        <v/>
      </c>
      <c r="F4526" s="157"/>
      <c r="G4526" s="158"/>
    </row>
    <row r="4527" spans="1:7" x14ac:dyDescent="0.25">
      <c r="B4527" s="159"/>
      <c r="C4527" s="67" t="str">
        <f ca="1">IF(OFFSET(Zdroj!AL$16,A4524-1,0)=0,"",CONCATENATE("A",$A$2+3," - ",Zdroj!$AL$15))</f>
        <v/>
      </c>
      <c r="D4527" s="65" t="str">
        <f ca="1">IF(C4527="","",CONCATENATE(OFFSET(Zdroj!AL$16,A4524-1,0)," - ",OFFSET(Zdroj!BQ$16,A4524-1,0)))</f>
        <v/>
      </c>
      <c r="E4527" s="34" t="str">
        <f ca="1">IF(C4527="","",OFFSET(Zdroj!BR$16,A4524-1,0))</f>
        <v/>
      </c>
      <c r="F4527" s="157"/>
      <c r="G4527" s="158"/>
    </row>
    <row r="4528" spans="1:7" x14ac:dyDescent="0.25">
      <c r="B4528" s="159"/>
      <c r="C4528" s="67" t="str">
        <f ca="1">IF(OFFSET(Zdroj!AM$16,A4524-1,0)=0,"",CONCATENATE("A",$A$2+4," - ",Zdroj!$AM$15))</f>
        <v/>
      </c>
      <c r="D4528" s="65" t="str">
        <f ca="1">IF(C4528="","",CONCATENATE(OFFSET(Zdroj!AM$16,A4524-1,0)," - ",OFFSET(Zdroj!BS$16,A4524-1,0)))</f>
        <v/>
      </c>
      <c r="E4528" s="34" t="str">
        <f ca="1">IF(C4528="","",OFFSET(Zdroj!BT$16,A4524-1,0))</f>
        <v/>
      </c>
      <c r="F4528" s="157"/>
      <c r="G4528" s="158"/>
    </row>
    <row r="4529" spans="1:7" x14ac:dyDescent="0.25">
      <c r="B4529" s="159"/>
      <c r="C4529" s="67" t="str">
        <f ca="1">IF(OFFSET(Zdroj!AN$16,A4524-1,0)=0,"",CONCATENATE("A",$A$2+5," - ",Zdroj!$AN$15))</f>
        <v/>
      </c>
      <c r="D4529" s="65" t="str">
        <f ca="1">IF(C4529="","",CONCATENATE(OFFSET(Zdroj!AN$16,A4524-1,0)," - ",OFFSET(Zdroj!BU$16,A4524-1,0)))</f>
        <v/>
      </c>
      <c r="E4529" s="34" t="str">
        <f ca="1">IF(C4529="","",OFFSET(Zdroj!BV$16,A4524-1,0))</f>
        <v/>
      </c>
      <c r="F4529" s="157"/>
      <c r="G4529" s="158"/>
    </row>
    <row r="4530" spans="1:7" x14ac:dyDescent="0.25">
      <c r="B4530" s="159"/>
      <c r="C4530" s="67" t="str">
        <f ca="1">IF(OFFSET(Zdroj!AO$16,A4524-1,0)=0,"",CONCATENATE("B",$A$2," - ",Zdroj!$AO$15))</f>
        <v/>
      </c>
      <c r="D4530" s="65" t="str">
        <f ca="1">IF(C4530="","",CONCATENATE(OFFSET(Zdroj!AO$16,A4524-1,0)))</f>
        <v/>
      </c>
      <c r="E4530" s="34" t="str">
        <f ca="1">IF(C4530="","",OFFSET(Zdroj!AP$16,A4524-1,0))</f>
        <v/>
      </c>
      <c r="F4530" s="157" t="str">
        <f t="shared" ref="F4530" ca="1" si="1058">IF(SUM(E4530:E4538)=0,"",SUM(E4530:E4538))</f>
        <v/>
      </c>
      <c r="G4530" s="158"/>
    </row>
    <row r="4531" spans="1:7" x14ac:dyDescent="0.25">
      <c r="B4531" s="159"/>
      <c r="C4531" s="67" t="str">
        <f ca="1">IF(OFFSET(Zdroj!AQ$16,A4524-1,0)=0,"",CONCATENATE("B",$A$2+1," - ",Zdroj!$AQ$15))</f>
        <v/>
      </c>
      <c r="D4531" s="65" t="str">
        <f ca="1">IF(C4531="","",CONCATENATE(OFFSET(Zdroj!AQ$16,A4524-1,0)))</f>
        <v/>
      </c>
      <c r="E4531" s="34" t="str">
        <f ca="1">IF(C4531="","",OFFSET(Zdroj!AR$16,A4524-1,0))</f>
        <v/>
      </c>
      <c r="F4531" s="157"/>
      <c r="G4531" s="158"/>
    </row>
    <row r="4532" spans="1:7" x14ac:dyDescent="0.25">
      <c r="B4532" s="159"/>
      <c r="C4532" s="67" t="str">
        <f ca="1">IF(OFFSET(Zdroj!AS$16,A4524-1,0)=0,"",CONCATENATE("B",$A$2+2," - ",Zdroj!$AS$15))</f>
        <v/>
      </c>
      <c r="D4532" s="65" t="str">
        <f ca="1">IF(C4532="","",CONCATENATE(OFFSET(Zdroj!AS$16,A4524-1,0)))</f>
        <v/>
      </c>
      <c r="E4532" s="34" t="str">
        <f ca="1">IF(C4532="","",OFFSET(Zdroj!AT$16,A4524-1,0))</f>
        <v/>
      </c>
      <c r="F4532" s="157"/>
      <c r="G4532" s="158"/>
    </row>
    <row r="4533" spans="1:7" x14ac:dyDescent="0.25">
      <c r="B4533" s="159"/>
      <c r="C4533" s="67" t="str">
        <f ca="1">IF(OFFSET(Zdroj!AU$16,A4524-1,0)=0,"",CONCATENATE("B",$A$2+3," - ",Zdroj!$AU$15))</f>
        <v/>
      </c>
      <c r="D4533" s="65" t="str">
        <f ca="1">IF(C4533="","",CONCATENATE(OFFSET(Zdroj!AU$16,A4524-1,0)))</f>
        <v/>
      </c>
      <c r="E4533" s="34" t="str">
        <f ca="1">IF(C4533="","",OFFSET(Zdroj!AV$16,A4524-1,0))</f>
        <v/>
      </c>
      <c r="F4533" s="157"/>
      <c r="G4533" s="158"/>
    </row>
    <row r="4534" spans="1:7" x14ac:dyDescent="0.25">
      <c r="B4534" s="159"/>
      <c r="C4534" s="67" t="str">
        <f ca="1">IF(OFFSET(Zdroj!AW$16,A4524-1,0)=0,"",CONCATENATE("B",$A$2+4," - ",Zdroj!$AW$15))</f>
        <v/>
      </c>
      <c r="D4534" s="65" t="str">
        <f ca="1">IF(C4534="","",CONCATENATE(OFFSET(Zdroj!AW$16,A4524-1,0)))</f>
        <v/>
      </c>
      <c r="E4534" s="34" t="str">
        <f ca="1">IF(C4534="","",OFFSET(Zdroj!AX$16,A4524-1,0))</f>
        <v/>
      </c>
      <c r="F4534" s="157"/>
      <c r="G4534" s="158"/>
    </row>
    <row r="4535" spans="1:7" x14ac:dyDescent="0.25">
      <c r="B4535" s="159"/>
      <c r="C4535" s="67" t="str">
        <f ca="1">IF(OFFSET(Zdroj!AY$16,A4524-1,0)=0,"",CONCATENATE("B",$A$2+5," - ",Zdroj!$AY$15))</f>
        <v/>
      </c>
      <c r="D4535" s="65" t="str">
        <f ca="1">IF(C4535="","",CONCATENATE(OFFSET(Zdroj!AY$16,A4524-1,0)))</f>
        <v/>
      </c>
      <c r="E4535" s="34" t="str">
        <f ca="1">IF(C4535="","",OFFSET(Zdroj!AZ$16,A4524-1,0))</f>
        <v/>
      </c>
      <c r="F4535" s="157"/>
      <c r="G4535" s="158"/>
    </row>
    <row r="4536" spans="1:7" x14ac:dyDescent="0.25">
      <c r="B4536" s="159"/>
      <c r="C4536" s="67" t="str">
        <f ca="1">IF(OFFSET(Zdroj!BA$16,A4524-1,0)=0,"",CONCATENATE("B",$A$2+6," - ",Zdroj!$BA$15))</f>
        <v/>
      </c>
      <c r="D4536" s="65" t="str">
        <f ca="1">IF(C4536="","",CONCATENATE(OFFSET(Zdroj!BA$16,A4524-1,0)))</f>
        <v/>
      </c>
      <c r="E4536" s="34" t="str">
        <f ca="1">IF(C4536="","",OFFSET(Zdroj!BB$16,A4524-1,0))</f>
        <v/>
      </c>
      <c r="F4536" s="157"/>
      <c r="G4536" s="158"/>
    </row>
    <row r="4537" spans="1:7" x14ac:dyDescent="0.25">
      <c r="B4537" s="159"/>
      <c r="C4537" s="67" t="str">
        <f ca="1">IF(OFFSET(Zdroj!BC$16,A4524-1,0)=0,"",CONCATENATE("B",$A$2+7," - ",Zdroj!$BC$15))</f>
        <v/>
      </c>
      <c r="D4537" s="65" t="str">
        <f ca="1">IF(C4537="","",CONCATENATE(OFFSET(Zdroj!BC$16,A4524-1,0)))</f>
        <v/>
      </c>
      <c r="E4537" s="34" t="str">
        <f ca="1">IF(C4537="","",OFFSET(Zdroj!BD$16,A4524-1,0))</f>
        <v/>
      </c>
      <c r="F4537" s="157"/>
      <c r="G4537" s="158"/>
    </row>
    <row r="4538" spans="1:7" x14ac:dyDescent="0.25">
      <c r="B4538" s="159"/>
      <c r="C4538" s="67" t="str">
        <f ca="1">IF(OFFSET(Zdroj!BE$16,A4524-1,0)=0,"",CONCATENATE("B",$A$2+8," - ",Zdroj!$BE$15))</f>
        <v/>
      </c>
      <c r="D4538" s="65" t="str">
        <f ca="1">IF(C4538="","",CONCATENATE(OFFSET(Zdroj!BE$16,A4524-1,0)))</f>
        <v/>
      </c>
      <c r="E4538" s="34" t="str">
        <f ca="1">IF(C4538="","",OFFSET(Zdroj!BF$16,A4524-1,0))</f>
        <v/>
      </c>
      <c r="F4538" s="157"/>
      <c r="G4538" s="158"/>
    </row>
    <row r="4539" spans="1:7" x14ac:dyDescent="0.25">
      <c r="B4539" s="159"/>
      <c r="C4539" s="67" t="str">
        <f ca="1">IF(OFFSET(Zdroj!BG$16,A4524-1,0)=0,"",CONCATENATE("C",$A$2," - ",Zdroj!$BG$15))</f>
        <v/>
      </c>
      <c r="D4539" s="65" t="str">
        <f ca="1">IF(C4539="","",CONCATENATE(OFFSET(Zdroj!BG$16,A4524-1,0)))</f>
        <v/>
      </c>
      <c r="E4539" s="34" t="str">
        <f ca="1">IF(C4539="","",OFFSET(Zdroj!BH$16,A4524-1,0))</f>
        <v/>
      </c>
      <c r="F4539" s="157" t="str">
        <f t="shared" ref="F4539" ca="1" si="1059">IF(SUM(E4539:E4540)=0,"",SUM(E4539:E4540))</f>
        <v/>
      </c>
      <c r="G4539" s="158"/>
    </row>
    <row r="4540" spans="1:7" x14ac:dyDescent="0.25">
      <c r="B4540" s="159"/>
      <c r="C4540" s="67" t="str">
        <f ca="1">IF(OFFSET(Zdroj!BI$16,A4524-1,0)=0,"",CONCATENATE("C",$A$2+1," - ",Zdroj!$BI$15))</f>
        <v/>
      </c>
      <c r="D4540" s="65" t="str">
        <f ca="1">IF(C4540="","",CONCATENATE(OFFSET(Zdroj!BI$16,A4524-1,0)))</f>
        <v/>
      </c>
      <c r="E4540" s="34" t="str">
        <f ca="1">IF(C4540="","",OFFSET(Zdroj!BJ$16,A4524-1,0))</f>
        <v/>
      </c>
      <c r="F4540" s="157"/>
      <c r="G4540" s="158"/>
    </row>
    <row r="4541" spans="1:7" x14ac:dyDescent="0.25">
      <c r="A4541">
        <f>SUM((ROW()+15)/17)</f>
        <v>268</v>
      </c>
      <c r="B4541" s="159" t="str">
        <f ca="1">IF(OFFSET(Zdroj!$B$16,A4541-1,0)&gt;0,CONCATENATE(A4541,"
","___ ","
",OFFSET(Zdroj!$B$16,A4541-1,0)),"")</f>
        <v/>
      </c>
      <c r="C4541" s="67" t="str">
        <f ca="1">IF(OFFSET(Zdroj!AI$16,A4541-1,0)=0,"",CONCATENATE("A",$A$2," - ",Zdroj!$AI$15))</f>
        <v/>
      </c>
      <c r="D4541" s="65" t="str">
        <f ca="1">IF(C4541="","",CONCATENATE(OFFSET(Zdroj!AI$16,A4541-1,0)," - ",OFFSET(Zdroj!BK$16,A4541-1,0)))</f>
        <v/>
      </c>
      <c r="E4541" s="34" t="str">
        <f ca="1">IF(C4541="","",OFFSET(Zdroj!BL$16,A4541-1,0))</f>
        <v/>
      </c>
      <c r="F4541" s="157" t="str">
        <f t="shared" ref="F4541" ca="1" si="1060">IF(SUM(E4541:E4546)=0,"",SUM(E4541:E4546))</f>
        <v/>
      </c>
      <c r="G4541" s="158" t="str">
        <f t="shared" ref="G4541" ca="1" si="1061">IF(SUM(E4541:E4557)=0,"",SUM(E4541:E4557))</f>
        <v/>
      </c>
    </row>
    <row r="4542" spans="1:7" x14ac:dyDescent="0.25">
      <c r="B4542" s="159"/>
      <c r="C4542" s="67" t="str">
        <f ca="1">IF(OFFSET(Zdroj!AJ$16,A4541-1,0)=0,"",CONCATENATE("A",$A$2+1," - ",Zdroj!$AJ$15))</f>
        <v/>
      </c>
      <c r="D4542" s="65" t="str">
        <f ca="1">IF(C4542="","",CONCATENATE(OFFSET(Zdroj!AJ$16,A4541-1,0)," - ",OFFSET(Zdroj!BM$16,A4541-1,0)))</f>
        <v/>
      </c>
      <c r="E4542" s="34" t="str">
        <f ca="1">IF(C4542="","",OFFSET(Zdroj!BN$16,A4541-1,0))</f>
        <v/>
      </c>
      <c r="F4542" s="157"/>
      <c r="G4542" s="158"/>
    </row>
    <row r="4543" spans="1:7" x14ac:dyDescent="0.25">
      <c r="B4543" s="159"/>
      <c r="C4543" s="67" t="str">
        <f ca="1">IF(OFFSET(Zdroj!AK$16,A4541-1,0)=0,"",CONCATENATE("A",$A$2+2," - ",Zdroj!$AK$15))</f>
        <v/>
      </c>
      <c r="D4543" s="65" t="str">
        <f ca="1">IF(C4543="","",CONCATENATE(OFFSET(Zdroj!AK$16,A4541-1,0)," - ",OFFSET(Zdroj!BO$16,A4541-1,0)))</f>
        <v/>
      </c>
      <c r="E4543" s="34" t="str">
        <f ca="1">IF(C4543="","",OFFSET(Zdroj!BP$16,A4541-1,0))</f>
        <v/>
      </c>
      <c r="F4543" s="157"/>
      <c r="G4543" s="158"/>
    </row>
    <row r="4544" spans="1:7" x14ac:dyDescent="0.25">
      <c r="B4544" s="159"/>
      <c r="C4544" s="67" t="str">
        <f ca="1">IF(OFFSET(Zdroj!AL$16,A4541-1,0)=0,"",CONCATENATE("A",$A$2+3," - ",Zdroj!$AL$15))</f>
        <v/>
      </c>
      <c r="D4544" s="65" t="str">
        <f ca="1">IF(C4544="","",CONCATENATE(OFFSET(Zdroj!AL$16,A4541-1,0)," - ",OFFSET(Zdroj!BQ$16,A4541-1,0)))</f>
        <v/>
      </c>
      <c r="E4544" s="34" t="str">
        <f ca="1">IF(C4544="","",OFFSET(Zdroj!BR$16,A4541-1,0))</f>
        <v/>
      </c>
      <c r="F4544" s="157"/>
      <c r="G4544" s="158"/>
    </row>
    <row r="4545" spans="1:7" x14ac:dyDescent="0.25">
      <c r="B4545" s="159"/>
      <c r="C4545" s="67" t="str">
        <f ca="1">IF(OFFSET(Zdroj!AM$16,A4541-1,0)=0,"",CONCATENATE("A",$A$2+4," - ",Zdroj!$AM$15))</f>
        <v/>
      </c>
      <c r="D4545" s="65" t="str">
        <f ca="1">IF(C4545="","",CONCATENATE(OFFSET(Zdroj!AM$16,A4541-1,0)," - ",OFFSET(Zdroj!BS$16,A4541-1,0)))</f>
        <v/>
      </c>
      <c r="E4545" s="34" t="str">
        <f ca="1">IF(C4545="","",OFFSET(Zdroj!BT$16,A4541-1,0))</f>
        <v/>
      </c>
      <c r="F4545" s="157"/>
      <c r="G4545" s="158"/>
    </row>
    <row r="4546" spans="1:7" x14ac:dyDescent="0.25">
      <c r="B4546" s="159"/>
      <c r="C4546" s="67" t="str">
        <f ca="1">IF(OFFSET(Zdroj!AN$16,A4541-1,0)=0,"",CONCATENATE("A",$A$2+5," - ",Zdroj!$AN$15))</f>
        <v/>
      </c>
      <c r="D4546" s="65" t="str">
        <f ca="1">IF(C4546="","",CONCATENATE(OFFSET(Zdroj!AN$16,A4541-1,0)," - ",OFFSET(Zdroj!BU$16,A4541-1,0)))</f>
        <v/>
      </c>
      <c r="E4546" s="34" t="str">
        <f ca="1">IF(C4546="","",OFFSET(Zdroj!BV$16,A4541-1,0))</f>
        <v/>
      </c>
      <c r="F4546" s="157"/>
      <c r="G4546" s="158"/>
    </row>
    <row r="4547" spans="1:7" x14ac:dyDescent="0.25">
      <c r="B4547" s="159"/>
      <c r="C4547" s="67" t="str">
        <f ca="1">IF(OFFSET(Zdroj!AO$16,A4541-1,0)=0,"",CONCATENATE("B",$A$2," - ",Zdroj!$AO$15))</f>
        <v/>
      </c>
      <c r="D4547" s="65" t="str">
        <f ca="1">IF(C4547="","",CONCATENATE(OFFSET(Zdroj!AO$16,A4541-1,0)))</f>
        <v/>
      </c>
      <c r="E4547" s="34" t="str">
        <f ca="1">IF(C4547="","",OFFSET(Zdroj!AP$16,A4541-1,0))</f>
        <v/>
      </c>
      <c r="F4547" s="157" t="str">
        <f t="shared" ref="F4547" ca="1" si="1062">IF(SUM(E4547:E4555)=0,"",SUM(E4547:E4555))</f>
        <v/>
      </c>
      <c r="G4547" s="158"/>
    </row>
    <row r="4548" spans="1:7" x14ac:dyDescent="0.25">
      <c r="B4548" s="159"/>
      <c r="C4548" s="67" t="str">
        <f ca="1">IF(OFFSET(Zdroj!AQ$16,A4541-1,0)=0,"",CONCATENATE("B",$A$2+1," - ",Zdroj!$AQ$15))</f>
        <v/>
      </c>
      <c r="D4548" s="65" t="str">
        <f ca="1">IF(C4548="","",CONCATENATE(OFFSET(Zdroj!AQ$16,A4541-1,0)))</f>
        <v/>
      </c>
      <c r="E4548" s="34" t="str">
        <f ca="1">IF(C4548="","",OFFSET(Zdroj!AR$16,A4541-1,0))</f>
        <v/>
      </c>
      <c r="F4548" s="157"/>
      <c r="G4548" s="158"/>
    </row>
    <row r="4549" spans="1:7" x14ac:dyDescent="0.25">
      <c r="B4549" s="159"/>
      <c r="C4549" s="67" t="str">
        <f ca="1">IF(OFFSET(Zdroj!AS$16,A4541-1,0)=0,"",CONCATENATE("B",$A$2+2," - ",Zdroj!$AS$15))</f>
        <v/>
      </c>
      <c r="D4549" s="65" t="str">
        <f ca="1">IF(C4549="","",CONCATENATE(OFFSET(Zdroj!AS$16,A4541-1,0)))</f>
        <v/>
      </c>
      <c r="E4549" s="34" t="str">
        <f ca="1">IF(C4549="","",OFFSET(Zdroj!AT$16,A4541-1,0))</f>
        <v/>
      </c>
      <c r="F4549" s="157"/>
      <c r="G4549" s="158"/>
    </row>
    <row r="4550" spans="1:7" x14ac:dyDescent="0.25">
      <c r="B4550" s="159"/>
      <c r="C4550" s="67" t="str">
        <f ca="1">IF(OFFSET(Zdroj!AU$16,A4541-1,0)=0,"",CONCATENATE("B",$A$2+3," - ",Zdroj!$AU$15))</f>
        <v/>
      </c>
      <c r="D4550" s="65" t="str">
        <f ca="1">IF(C4550="","",CONCATENATE(OFFSET(Zdroj!AU$16,A4541-1,0)))</f>
        <v/>
      </c>
      <c r="E4550" s="34" t="str">
        <f ca="1">IF(C4550="","",OFFSET(Zdroj!AV$16,A4541-1,0))</f>
        <v/>
      </c>
      <c r="F4550" s="157"/>
      <c r="G4550" s="158"/>
    </row>
    <row r="4551" spans="1:7" x14ac:dyDescent="0.25">
      <c r="B4551" s="159"/>
      <c r="C4551" s="67" t="str">
        <f ca="1">IF(OFFSET(Zdroj!AW$16,A4541-1,0)=0,"",CONCATENATE("B",$A$2+4," - ",Zdroj!$AW$15))</f>
        <v/>
      </c>
      <c r="D4551" s="65" t="str">
        <f ca="1">IF(C4551="","",CONCATENATE(OFFSET(Zdroj!AW$16,A4541-1,0)))</f>
        <v/>
      </c>
      <c r="E4551" s="34" t="str">
        <f ca="1">IF(C4551="","",OFFSET(Zdroj!AX$16,A4541-1,0))</f>
        <v/>
      </c>
      <c r="F4551" s="157"/>
      <c r="G4551" s="158"/>
    </row>
    <row r="4552" spans="1:7" x14ac:dyDescent="0.25">
      <c r="B4552" s="159"/>
      <c r="C4552" s="67" t="str">
        <f ca="1">IF(OFFSET(Zdroj!AY$16,A4541-1,0)=0,"",CONCATENATE("B",$A$2+5," - ",Zdroj!$AY$15))</f>
        <v/>
      </c>
      <c r="D4552" s="65" t="str">
        <f ca="1">IF(C4552="","",CONCATENATE(OFFSET(Zdroj!AY$16,A4541-1,0)))</f>
        <v/>
      </c>
      <c r="E4552" s="34" t="str">
        <f ca="1">IF(C4552="","",OFFSET(Zdroj!AZ$16,A4541-1,0))</f>
        <v/>
      </c>
      <c r="F4552" s="157"/>
      <c r="G4552" s="158"/>
    </row>
    <row r="4553" spans="1:7" x14ac:dyDescent="0.25">
      <c r="B4553" s="159"/>
      <c r="C4553" s="67" t="str">
        <f ca="1">IF(OFFSET(Zdroj!BA$16,A4541-1,0)=0,"",CONCATENATE("B",$A$2+6," - ",Zdroj!$BA$15))</f>
        <v/>
      </c>
      <c r="D4553" s="65" t="str">
        <f ca="1">IF(C4553="","",CONCATENATE(OFFSET(Zdroj!BA$16,A4541-1,0)))</f>
        <v/>
      </c>
      <c r="E4553" s="34" t="str">
        <f ca="1">IF(C4553="","",OFFSET(Zdroj!BB$16,A4541-1,0))</f>
        <v/>
      </c>
      <c r="F4553" s="157"/>
      <c r="G4553" s="158"/>
    </row>
    <row r="4554" spans="1:7" x14ac:dyDescent="0.25">
      <c r="B4554" s="159"/>
      <c r="C4554" s="67" t="str">
        <f ca="1">IF(OFFSET(Zdroj!BC$16,A4541-1,0)=0,"",CONCATENATE("B",$A$2+7," - ",Zdroj!$BC$15))</f>
        <v/>
      </c>
      <c r="D4554" s="65" t="str">
        <f ca="1">IF(C4554="","",CONCATENATE(OFFSET(Zdroj!BC$16,A4541-1,0)))</f>
        <v/>
      </c>
      <c r="E4554" s="34" t="str">
        <f ca="1">IF(C4554="","",OFFSET(Zdroj!BD$16,A4541-1,0))</f>
        <v/>
      </c>
      <c r="F4554" s="157"/>
      <c r="G4554" s="158"/>
    </row>
    <row r="4555" spans="1:7" x14ac:dyDescent="0.25">
      <c r="B4555" s="159"/>
      <c r="C4555" s="67" t="str">
        <f ca="1">IF(OFFSET(Zdroj!BE$16,A4541-1,0)=0,"",CONCATENATE("B",$A$2+8," - ",Zdroj!$BE$15))</f>
        <v/>
      </c>
      <c r="D4555" s="65" t="str">
        <f ca="1">IF(C4555="","",CONCATENATE(OFFSET(Zdroj!BE$16,A4541-1,0)))</f>
        <v/>
      </c>
      <c r="E4555" s="34" t="str">
        <f ca="1">IF(C4555="","",OFFSET(Zdroj!BF$16,A4541-1,0))</f>
        <v/>
      </c>
      <c r="F4555" s="157"/>
      <c r="G4555" s="158"/>
    </row>
    <row r="4556" spans="1:7" x14ac:dyDescent="0.25">
      <c r="B4556" s="159"/>
      <c r="C4556" s="67" t="str">
        <f ca="1">IF(OFFSET(Zdroj!BG$16,A4541-1,0)=0,"",CONCATENATE("C",$A$2," - ",Zdroj!$BG$15))</f>
        <v/>
      </c>
      <c r="D4556" s="65" t="str">
        <f ca="1">IF(C4556="","",CONCATENATE(OFFSET(Zdroj!BG$16,A4541-1,0)))</f>
        <v/>
      </c>
      <c r="E4556" s="34" t="str">
        <f ca="1">IF(C4556="","",OFFSET(Zdroj!BH$16,A4541-1,0))</f>
        <v/>
      </c>
      <c r="F4556" s="157" t="str">
        <f t="shared" ref="F4556" ca="1" si="1063">IF(SUM(E4556:E4557)=0,"",SUM(E4556:E4557))</f>
        <v/>
      </c>
      <c r="G4556" s="158"/>
    </row>
    <row r="4557" spans="1:7" x14ac:dyDescent="0.25">
      <c r="B4557" s="159"/>
      <c r="C4557" s="67" t="str">
        <f ca="1">IF(OFFSET(Zdroj!BI$16,A4541-1,0)=0,"",CONCATENATE("C",$A$2+1," - ",Zdroj!$BI$15))</f>
        <v/>
      </c>
      <c r="D4557" s="65" t="str">
        <f ca="1">IF(C4557="","",CONCATENATE(OFFSET(Zdroj!BI$16,A4541-1,0)))</f>
        <v/>
      </c>
      <c r="E4557" s="34" t="str">
        <f ca="1">IF(C4557="","",OFFSET(Zdroj!BJ$16,A4541-1,0))</f>
        <v/>
      </c>
      <c r="F4557" s="157"/>
      <c r="G4557" s="158"/>
    </row>
    <row r="4558" spans="1:7" x14ac:dyDescent="0.25">
      <c r="A4558">
        <f>SUM((ROW()+15)/17)</f>
        <v>269</v>
      </c>
      <c r="B4558" s="159" t="str">
        <f ca="1">IF(OFFSET(Zdroj!$B$16,A4558-1,0)&gt;0,CONCATENATE(A4558,"
","___ ","
",OFFSET(Zdroj!$B$16,A4558-1,0)),"")</f>
        <v/>
      </c>
      <c r="C4558" s="67" t="str">
        <f ca="1">IF(OFFSET(Zdroj!AI$16,A4558-1,0)=0,"",CONCATENATE("A",$A$2," - ",Zdroj!$AI$15))</f>
        <v/>
      </c>
      <c r="D4558" s="65" t="str">
        <f ca="1">IF(C4558="","",CONCATENATE(OFFSET(Zdroj!AI$16,A4558-1,0)," - ",OFFSET(Zdroj!BK$16,A4558-1,0)))</f>
        <v/>
      </c>
      <c r="E4558" s="34" t="str">
        <f ca="1">IF(C4558="","",OFFSET(Zdroj!BL$16,A4558-1,0))</f>
        <v/>
      </c>
      <c r="F4558" s="157" t="str">
        <f t="shared" ref="F4558" ca="1" si="1064">IF(SUM(E4558:E4563)=0,"",SUM(E4558:E4563))</f>
        <v/>
      </c>
      <c r="G4558" s="158" t="str">
        <f t="shared" ref="G4558" ca="1" si="1065">IF(SUM(E4558:E4574)=0,"",SUM(E4558:E4574))</f>
        <v/>
      </c>
    </row>
    <row r="4559" spans="1:7" x14ac:dyDescent="0.25">
      <c r="B4559" s="159"/>
      <c r="C4559" s="67" t="str">
        <f ca="1">IF(OFFSET(Zdroj!AJ$16,A4558-1,0)=0,"",CONCATENATE("A",$A$2+1," - ",Zdroj!$AJ$15))</f>
        <v/>
      </c>
      <c r="D4559" s="65" t="str">
        <f ca="1">IF(C4559="","",CONCATENATE(OFFSET(Zdroj!AJ$16,A4558-1,0)," - ",OFFSET(Zdroj!BM$16,A4558-1,0)))</f>
        <v/>
      </c>
      <c r="E4559" s="34" t="str">
        <f ca="1">IF(C4559="","",OFFSET(Zdroj!BN$16,A4558-1,0))</f>
        <v/>
      </c>
      <c r="F4559" s="157"/>
      <c r="G4559" s="158"/>
    </row>
    <row r="4560" spans="1:7" x14ac:dyDescent="0.25">
      <c r="B4560" s="159"/>
      <c r="C4560" s="67" t="str">
        <f ca="1">IF(OFFSET(Zdroj!AK$16,A4558-1,0)=0,"",CONCATENATE("A",$A$2+2," - ",Zdroj!$AK$15))</f>
        <v/>
      </c>
      <c r="D4560" s="65" t="str">
        <f ca="1">IF(C4560="","",CONCATENATE(OFFSET(Zdroj!AK$16,A4558-1,0)," - ",OFFSET(Zdroj!BO$16,A4558-1,0)))</f>
        <v/>
      </c>
      <c r="E4560" s="34" t="str">
        <f ca="1">IF(C4560="","",OFFSET(Zdroj!BP$16,A4558-1,0))</f>
        <v/>
      </c>
      <c r="F4560" s="157"/>
      <c r="G4560" s="158"/>
    </row>
    <row r="4561" spans="1:7" x14ac:dyDescent="0.25">
      <c r="B4561" s="159"/>
      <c r="C4561" s="67" t="str">
        <f ca="1">IF(OFFSET(Zdroj!AL$16,A4558-1,0)=0,"",CONCATENATE("A",$A$2+3," - ",Zdroj!$AL$15))</f>
        <v/>
      </c>
      <c r="D4561" s="65" t="str">
        <f ca="1">IF(C4561="","",CONCATENATE(OFFSET(Zdroj!AL$16,A4558-1,0)," - ",OFFSET(Zdroj!BQ$16,A4558-1,0)))</f>
        <v/>
      </c>
      <c r="E4561" s="34" t="str">
        <f ca="1">IF(C4561="","",OFFSET(Zdroj!BR$16,A4558-1,0))</f>
        <v/>
      </c>
      <c r="F4561" s="157"/>
      <c r="G4561" s="158"/>
    </row>
    <row r="4562" spans="1:7" x14ac:dyDescent="0.25">
      <c r="B4562" s="159"/>
      <c r="C4562" s="67" t="str">
        <f ca="1">IF(OFFSET(Zdroj!AM$16,A4558-1,0)=0,"",CONCATENATE("A",$A$2+4," - ",Zdroj!$AM$15))</f>
        <v/>
      </c>
      <c r="D4562" s="65" t="str">
        <f ca="1">IF(C4562="","",CONCATENATE(OFFSET(Zdroj!AM$16,A4558-1,0)," - ",OFFSET(Zdroj!BS$16,A4558-1,0)))</f>
        <v/>
      </c>
      <c r="E4562" s="34" t="str">
        <f ca="1">IF(C4562="","",OFFSET(Zdroj!BT$16,A4558-1,0))</f>
        <v/>
      </c>
      <c r="F4562" s="157"/>
      <c r="G4562" s="158"/>
    </row>
    <row r="4563" spans="1:7" x14ac:dyDescent="0.25">
      <c r="B4563" s="159"/>
      <c r="C4563" s="67" t="str">
        <f ca="1">IF(OFFSET(Zdroj!AN$16,A4558-1,0)=0,"",CONCATENATE("A",$A$2+5," - ",Zdroj!$AN$15))</f>
        <v/>
      </c>
      <c r="D4563" s="65" t="str">
        <f ca="1">IF(C4563="","",CONCATENATE(OFFSET(Zdroj!AN$16,A4558-1,0)," - ",OFFSET(Zdroj!BU$16,A4558-1,0)))</f>
        <v/>
      </c>
      <c r="E4563" s="34" t="str">
        <f ca="1">IF(C4563="","",OFFSET(Zdroj!BV$16,A4558-1,0))</f>
        <v/>
      </c>
      <c r="F4563" s="157"/>
      <c r="G4563" s="158"/>
    </row>
    <row r="4564" spans="1:7" x14ac:dyDescent="0.25">
      <c r="B4564" s="159"/>
      <c r="C4564" s="67" t="str">
        <f ca="1">IF(OFFSET(Zdroj!AO$16,A4558-1,0)=0,"",CONCATENATE("B",$A$2," - ",Zdroj!$AO$15))</f>
        <v/>
      </c>
      <c r="D4564" s="65" t="str">
        <f ca="1">IF(C4564="","",CONCATENATE(OFFSET(Zdroj!AO$16,A4558-1,0)))</f>
        <v/>
      </c>
      <c r="E4564" s="34" t="str">
        <f ca="1">IF(C4564="","",OFFSET(Zdroj!AP$16,A4558-1,0))</f>
        <v/>
      </c>
      <c r="F4564" s="157" t="str">
        <f t="shared" ref="F4564" ca="1" si="1066">IF(SUM(E4564:E4572)=0,"",SUM(E4564:E4572))</f>
        <v/>
      </c>
      <c r="G4564" s="158"/>
    </row>
    <row r="4565" spans="1:7" x14ac:dyDescent="0.25">
      <c r="B4565" s="159"/>
      <c r="C4565" s="67" t="str">
        <f ca="1">IF(OFFSET(Zdroj!AQ$16,A4558-1,0)=0,"",CONCATENATE("B",$A$2+1," - ",Zdroj!$AQ$15))</f>
        <v/>
      </c>
      <c r="D4565" s="65" t="str">
        <f ca="1">IF(C4565="","",CONCATENATE(OFFSET(Zdroj!AQ$16,A4558-1,0)))</f>
        <v/>
      </c>
      <c r="E4565" s="34" t="str">
        <f ca="1">IF(C4565="","",OFFSET(Zdroj!AR$16,A4558-1,0))</f>
        <v/>
      </c>
      <c r="F4565" s="157"/>
      <c r="G4565" s="158"/>
    </row>
    <row r="4566" spans="1:7" x14ac:dyDescent="0.25">
      <c r="B4566" s="159"/>
      <c r="C4566" s="67" t="str">
        <f ca="1">IF(OFFSET(Zdroj!AS$16,A4558-1,0)=0,"",CONCATENATE("B",$A$2+2," - ",Zdroj!$AS$15))</f>
        <v/>
      </c>
      <c r="D4566" s="65" t="str">
        <f ca="1">IF(C4566="","",CONCATENATE(OFFSET(Zdroj!AS$16,A4558-1,0)))</f>
        <v/>
      </c>
      <c r="E4566" s="34" t="str">
        <f ca="1">IF(C4566="","",OFFSET(Zdroj!AT$16,A4558-1,0))</f>
        <v/>
      </c>
      <c r="F4566" s="157"/>
      <c r="G4566" s="158"/>
    </row>
    <row r="4567" spans="1:7" x14ac:dyDescent="0.25">
      <c r="B4567" s="159"/>
      <c r="C4567" s="67" t="str">
        <f ca="1">IF(OFFSET(Zdroj!AU$16,A4558-1,0)=0,"",CONCATENATE("B",$A$2+3," - ",Zdroj!$AU$15))</f>
        <v/>
      </c>
      <c r="D4567" s="65" t="str">
        <f ca="1">IF(C4567="","",CONCATENATE(OFFSET(Zdroj!AU$16,A4558-1,0)))</f>
        <v/>
      </c>
      <c r="E4567" s="34" t="str">
        <f ca="1">IF(C4567="","",OFFSET(Zdroj!AV$16,A4558-1,0))</f>
        <v/>
      </c>
      <c r="F4567" s="157"/>
      <c r="G4567" s="158"/>
    </row>
    <row r="4568" spans="1:7" x14ac:dyDescent="0.25">
      <c r="B4568" s="159"/>
      <c r="C4568" s="67" t="str">
        <f ca="1">IF(OFFSET(Zdroj!AW$16,A4558-1,0)=0,"",CONCATENATE("B",$A$2+4," - ",Zdroj!$AW$15))</f>
        <v/>
      </c>
      <c r="D4568" s="65" t="str">
        <f ca="1">IF(C4568="","",CONCATENATE(OFFSET(Zdroj!AW$16,A4558-1,0)))</f>
        <v/>
      </c>
      <c r="E4568" s="34" t="str">
        <f ca="1">IF(C4568="","",OFFSET(Zdroj!AX$16,A4558-1,0))</f>
        <v/>
      </c>
      <c r="F4568" s="157"/>
      <c r="G4568" s="158"/>
    </row>
    <row r="4569" spans="1:7" x14ac:dyDescent="0.25">
      <c r="B4569" s="159"/>
      <c r="C4569" s="67" t="str">
        <f ca="1">IF(OFFSET(Zdroj!AY$16,A4558-1,0)=0,"",CONCATENATE("B",$A$2+5," - ",Zdroj!$AY$15))</f>
        <v/>
      </c>
      <c r="D4569" s="65" t="str">
        <f ca="1">IF(C4569="","",CONCATENATE(OFFSET(Zdroj!AY$16,A4558-1,0)))</f>
        <v/>
      </c>
      <c r="E4569" s="34" t="str">
        <f ca="1">IF(C4569="","",OFFSET(Zdroj!AZ$16,A4558-1,0))</f>
        <v/>
      </c>
      <c r="F4569" s="157"/>
      <c r="G4569" s="158"/>
    </row>
    <row r="4570" spans="1:7" x14ac:dyDescent="0.25">
      <c r="B4570" s="159"/>
      <c r="C4570" s="67" t="str">
        <f ca="1">IF(OFFSET(Zdroj!BA$16,A4558-1,0)=0,"",CONCATENATE("B",$A$2+6," - ",Zdroj!$BA$15))</f>
        <v/>
      </c>
      <c r="D4570" s="65" t="str">
        <f ca="1">IF(C4570="","",CONCATENATE(OFFSET(Zdroj!BA$16,A4558-1,0)))</f>
        <v/>
      </c>
      <c r="E4570" s="34" t="str">
        <f ca="1">IF(C4570="","",OFFSET(Zdroj!BB$16,A4558-1,0))</f>
        <v/>
      </c>
      <c r="F4570" s="157"/>
      <c r="G4570" s="158"/>
    </row>
    <row r="4571" spans="1:7" x14ac:dyDescent="0.25">
      <c r="B4571" s="159"/>
      <c r="C4571" s="67" t="str">
        <f ca="1">IF(OFFSET(Zdroj!BC$16,A4558-1,0)=0,"",CONCATENATE("B",$A$2+7," - ",Zdroj!$BC$15))</f>
        <v/>
      </c>
      <c r="D4571" s="65" t="str">
        <f ca="1">IF(C4571="","",CONCATENATE(OFFSET(Zdroj!BC$16,A4558-1,0)))</f>
        <v/>
      </c>
      <c r="E4571" s="34" t="str">
        <f ca="1">IF(C4571="","",OFFSET(Zdroj!BD$16,A4558-1,0))</f>
        <v/>
      </c>
      <c r="F4571" s="157"/>
      <c r="G4571" s="158"/>
    </row>
    <row r="4572" spans="1:7" x14ac:dyDescent="0.25">
      <c r="B4572" s="159"/>
      <c r="C4572" s="67" t="str">
        <f ca="1">IF(OFFSET(Zdroj!BE$16,A4558-1,0)=0,"",CONCATENATE("B",$A$2+8," - ",Zdroj!$BE$15))</f>
        <v/>
      </c>
      <c r="D4572" s="65" t="str">
        <f ca="1">IF(C4572="","",CONCATENATE(OFFSET(Zdroj!BE$16,A4558-1,0)))</f>
        <v/>
      </c>
      <c r="E4572" s="34" t="str">
        <f ca="1">IF(C4572="","",OFFSET(Zdroj!BF$16,A4558-1,0))</f>
        <v/>
      </c>
      <c r="F4572" s="157"/>
      <c r="G4572" s="158"/>
    </row>
    <row r="4573" spans="1:7" x14ac:dyDescent="0.25">
      <c r="B4573" s="159"/>
      <c r="C4573" s="67" t="str">
        <f ca="1">IF(OFFSET(Zdroj!BG$16,A4558-1,0)=0,"",CONCATENATE("C",$A$2," - ",Zdroj!$BG$15))</f>
        <v/>
      </c>
      <c r="D4573" s="65" t="str">
        <f ca="1">IF(C4573="","",CONCATENATE(OFFSET(Zdroj!BG$16,A4558-1,0)))</f>
        <v/>
      </c>
      <c r="E4573" s="34" t="str">
        <f ca="1">IF(C4573="","",OFFSET(Zdroj!BH$16,A4558-1,0))</f>
        <v/>
      </c>
      <c r="F4573" s="157" t="str">
        <f t="shared" ref="F4573" ca="1" si="1067">IF(SUM(E4573:E4574)=0,"",SUM(E4573:E4574))</f>
        <v/>
      </c>
      <c r="G4573" s="158"/>
    </row>
    <row r="4574" spans="1:7" x14ac:dyDescent="0.25">
      <c r="B4574" s="159"/>
      <c r="C4574" s="67" t="str">
        <f ca="1">IF(OFFSET(Zdroj!BI$16,A4558-1,0)=0,"",CONCATENATE("C",$A$2+1," - ",Zdroj!$BI$15))</f>
        <v/>
      </c>
      <c r="D4574" s="65" t="str">
        <f ca="1">IF(C4574="","",CONCATENATE(OFFSET(Zdroj!BI$16,A4558-1,0)))</f>
        <v/>
      </c>
      <c r="E4574" s="34" t="str">
        <f ca="1">IF(C4574="","",OFFSET(Zdroj!BJ$16,A4558-1,0))</f>
        <v/>
      </c>
      <c r="F4574" s="157"/>
      <c r="G4574" s="158"/>
    </row>
    <row r="4575" spans="1:7" x14ac:dyDescent="0.25">
      <c r="A4575">
        <f>SUM((ROW()+15)/17)</f>
        <v>270</v>
      </c>
      <c r="B4575" s="159" t="str">
        <f ca="1">IF(OFFSET(Zdroj!$B$16,A4575-1,0)&gt;0,CONCATENATE(A4575,"
","___ ","
",OFFSET(Zdroj!$B$16,A4575-1,0)),"")</f>
        <v/>
      </c>
      <c r="C4575" s="67" t="str">
        <f ca="1">IF(OFFSET(Zdroj!AI$16,A4575-1,0)=0,"",CONCATENATE("A",$A$2," - ",Zdroj!$AI$15))</f>
        <v/>
      </c>
      <c r="D4575" s="65" t="str">
        <f ca="1">IF(C4575="","",CONCATENATE(OFFSET(Zdroj!AI$16,A4575-1,0)," - ",OFFSET(Zdroj!BK$16,A4575-1,0)))</f>
        <v/>
      </c>
      <c r="E4575" s="34" t="str">
        <f ca="1">IF(C4575="","",OFFSET(Zdroj!BL$16,A4575-1,0))</f>
        <v/>
      </c>
      <c r="F4575" s="157" t="str">
        <f t="shared" ref="F4575" ca="1" si="1068">IF(SUM(E4575:E4580)=0,"",SUM(E4575:E4580))</f>
        <v/>
      </c>
      <c r="G4575" s="158" t="str">
        <f t="shared" ref="G4575" ca="1" si="1069">IF(SUM(E4575:E4591)=0,"",SUM(E4575:E4591))</f>
        <v/>
      </c>
    </row>
    <row r="4576" spans="1:7" x14ac:dyDescent="0.25">
      <c r="B4576" s="159"/>
      <c r="C4576" s="67" t="str">
        <f ca="1">IF(OFFSET(Zdroj!AJ$16,A4575-1,0)=0,"",CONCATENATE("A",$A$2+1," - ",Zdroj!$AJ$15))</f>
        <v/>
      </c>
      <c r="D4576" s="65" t="str">
        <f ca="1">IF(C4576="","",CONCATENATE(OFFSET(Zdroj!AJ$16,A4575-1,0)," - ",OFFSET(Zdroj!BM$16,A4575-1,0)))</f>
        <v/>
      </c>
      <c r="E4576" s="34" t="str">
        <f ca="1">IF(C4576="","",OFFSET(Zdroj!BN$16,A4575-1,0))</f>
        <v/>
      </c>
      <c r="F4576" s="157"/>
      <c r="G4576" s="158"/>
    </row>
    <row r="4577" spans="1:7" x14ac:dyDescent="0.25">
      <c r="B4577" s="159"/>
      <c r="C4577" s="67" t="str">
        <f ca="1">IF(OFFSET(Zdroj!AK$16,A4575-1,0)=0,"",CONCATENATE("A",$A$2+2," - ",Zdroj!$AK$15))</f>
        <v/>
      </c>
      <c r="D4577" s="65" t="str">
        <f ca="1">IF(C4577="","",CONCATENATE(OFFSET(Zdroj!AK$16,A4575-1,0)," - ",OFFSET(Zdroj!BO$16,A4575-1,0)))</f>
        <v/>
      </c>
      <c r="E4577" s="34" t="str">
        <f ca="1">IF(C4577="","",OFFSET(Zdroj!BP$16,A4575-1,0))</f>
        <v/>
      </c>
      <c r="F4577" s="157"/>
      <c r="G4577" s="158"/>
    </row>
    <row r="4578" spans="1:7" x14ac:dyDescent="0.25">
      <c r="B4578" s="159"/>
      <c r="C4578" s="67" t="str">
        <f ca="1">IF(OFFSET(Zdroj!AL$16,A4575-1,0)=0,"",CONCATENATE("A",$A$2+3," - ",Zdroj!$AL$15))</f>
        <v/>
      </c>
      <c r="D4578" s="65" t="str">
        <f ca="1">IF(C4578="","",CONCATENATE(OFFSET(Zdroj!AL$16,A4575-1,0)," - ",OFFSET(Zdroj!BQ$16,A4575-1,0)))</f>
        <v/>
      </c>
      <c r="E4578" s="34" t="str">
        <f ca="1">IF(C4578="","",OFFSET(Zdroj!BR$16,A4575-1,0))</f>
        <v/>
      </c>
      <c r="F4578" s="157"/>
      <c r="G4578" s="158"/>
    </row>
    <row r="4579" spans="1:7" x14ac:dyDescent="0.25">
      <c r="B4579" s="159"/>
      <c r="C4579" s="67" t="str">
        <f ca="1">IF(OFFSET(Zdroj!AM$16,A4575-1,0)=0,"",CONCATENATE("A",$A$2+4," - ",Zdroj!$AM$15))</f>
        <v/>
      </c>
      <c r="D4579" s="65" t="str">
        <f ca="1">IF(C4579="","",CONCATENATE(OFFSET(Zdroj!AM$16,A4575-1,0)," - ",OFFSET(Zdroj!BS$16,A4575-1,0)))</f>
        <v/>
      </c>
      <c r="E4579" s="34" t="str">
        <f ca="1">IF(C4579="","",OFFSET(Zdroj!BT$16,A4575-1,0))</f>
        <v/>
      </c>
      <c r="F4579" s="157"/>
      <c r="G4579" s="158"/>
    </row>
    <row r="4580" spans="1:7" x14ac:dyDescent="0.25">
      <c r="B4580" s="159"/>
      <c r="C4580" s="67" t="str">
        <f ca="1">IF(OFFSET(Zdroj!AN$16,A4575-1,0)=0,"",CONCATENATE("A",$A$2+5," - ",Zdroj!$AN$15))</f>
        <v/>
      </c>
      <c r="D4580" s="65" t="str">
        <f ca="1">IF(C4580="","",CONCATENATE(OFFSET(Zdroj!AN$16,A4575-1,0)," - ",OFFSET(Zdroj!BU$16,A4575-1,0)))</f>
        <v/>
      </c>
      <c r="E4580" s="34" t="str">
        <f ca="1">IF(C4580="","",OFFSET(Zdroj!BV$16,A4575-1,0))</f>
        <v/>
      </c>
      <c r="F4580" s="157"/>
      <c r="G4580" s="158"/>
    </row>
    <row r="4581" spans="1:7" x14ac:dyDescent="0.25">
      <c r="B4581" s="159"/>
      <c r="C4581" s="67" t="str">
        <f ca="1">IF(OFFSET(Zdroj!AO$16,A4575-1,0)=0,"",CONCATENATE("B",$A$2," - ",Zdroj!$AO$15))</f>
        <v/>
      </c>
      <c r="D4581" s="65" t="str">
        <f ca="1">IF(C4581="","",CONCATENATE(OFFSET(Zdroj!AO$16,A4575-1,0)))</f>
        <v/>
      </c>
      <c r="E4581" s="34" t="str">
        <f ca="1">IF(C4581="","",OFFSET(Zdroj!AP$16,A4575-1,0))</f>
        <v/>
      </c>
      <c r="F4581" s="157" t="str">
        <f t="shared" ref="F4581" ca="1" si="1070">IF(SUM(E4581:E4589)=0,"",SUM(E4581:E4589))</f>
        <v/>
      </c>
      <c r="G4581" s="158"/>
    </row>
    <row r="4582" spans="1:7" x14ac:dyDescent="0.25">
      <c r="B4582" s="159"/>
      <c r="C4582" s="67" t="str">
        <f ca="1">IF(OFFSET(Zdroj!AQ$16,A4575-1,0)=0,"",CONCATENATE("B",$A$2+1," - ",Zdroj!$AQ$15))</f>
        <v/>
      </c>
      <c r="D4582" s="65" t="str">
        <f ca="1">IF(C4582="","",CONCATENATE(OFFSET(Zdroj!AQ$16,A4575-1,0)))</f>
        <v/>
      </c>
      <c r="E4582" s="34" t="str">
        <f ca="1">IF(C4582="","",OFFSET(Zdroj!AR$16,A4575-1,0))</f>
        <v/>
      </c>
      <c r="F4582" s="157"/>
      <c r="G4582" s="158"/>
    </row>
    <row r="4583" spans="1:7" x14ac:dyDescent="0.25">
      <c r="B4583" s="159"/>
      <c r="C4583" s="67" t="str">
        <f ca="1">IF(OFFSET(Zdroj!AS$16,A4575-1,0)=0,"",CONCATENATE("B",$A$2+2," - ",Zdroj!$AS$15))</f>
        <v/>
      </c>
      <c r="D4583" s="65" t="str">
        <f ca="1">IF(C4583="","",CONCATENATE(OFFSET(Zdroj!AS$16,A4575-1,0)))</f>
        <v/>
      </c>
      <c r="E4583" s="34" t="str">
        <f ca="1">IF(C4583="","",OFFSET(Zdroj!AT$16,A4575-1,0))</f>
        <v/>
      </c>
      <c r="F4583" s="157"/>
      <c r="G4583" s="158"/>
    </row>
    <row r="4584" spans="1:7" x14ac:dyDescent="0.25">
      <c r="B4584" s="159"/>
      <c r="C4584" s="67" t="str">
        <f ca="1">IF(OFFSET(Zdroj!AU$16,A4575-1,0)=0,"",CONCATENATE("B",$A$2+3," - ",Zdroj!$AU$15))</f>
        <v/>
      </c>
      <c r="D4584" s="65" t="str">
        <f ca="1">IF(C4584="","",CONCATENATE(OFFSET(Zdroj!AU$16,A4575-1,0)))</f>
        <v/>
      </c>
      <c r="E4584" s="34" t="str">
        <f ca="1">IF(C4584="","",OFFSET(Zdroj!AV$16,A4575-1,0))</f>
        <v/>
      </c>
      <c r="F4584" s="157"/>
      <c r="G4584" s="158"/>
    </row>
    <row r="4585" spans="1:7" x14ac:dyDescent="0.25">
      <c r="B4585" s="159"/>
      <c r="C4585" s="67" t="str">
        <f ca="1">IF(OFFSET(Zdroj!AW$16,A4575-1,0)=0,"",CONCATENATE("B",$A$2+4," - ",Zdroj!$AW$15))</f>
        <v/>
      </c>
      <c r="D4585" s="65" t="str">
        <f ca="1">IF(C4585="","",CONCATENATE(OFFSET(Zdroj!AW$16,A4575-1,0)))</f>
        <v/>
      </c>
      <c r="E4585" s="34" t="str">
        <f ca="1">IF(C4585="","",OFFSET(Zdroj!AX$16,A4575-1,0))</f>
        <v/>
      </c>
      <c r="F4585" s="157"/>
      <c r="G4585" s="158"/>
    </row>
    <row r="4586" spans="1:7" x14ac:dyDescent="0.25">
      <c r="B4586" s="159"/>
      <c r="C4586" s="67" t="str">
        <f ca="1">IF(OFFSET(Zdroj!AY$16,A4575-1,0)=0,"",CONCATENATE("B",$A$2+5," - ",Zdroj!$AY$15))</f>
        <v/>
      </c>
      <c r="D4586" s="65" t="str">
        <f ca="1">IF(C4586="","",CONCATENATE(OFFSET(Zdroj!AY$16,A4575-1,0)))</f>
        <v/>
      </c>
      <c r="E4586" s="34" t="str">
        <f ca="1">IF(C4586="","",OFFSET(Zdroj!AZ$16,A4575-1,0))</f>
        <v/>
      </c>
      <c r="F4586" s="157"/>
      <c r="G4586" s="158"/>
    </row>
    <row r="4587" spans="1:7" x14ac:dyDescent="0.25">
      <c r="B4587" s="159"/>
      <c r="C4587" s="67" t="str">
        <f ca="1">IF(OFFSET(Zdroj!BA$16,A4575-1,0)=0,"",CONCATENATE("B",$A$2+6," - ",Zdroj!$BA$15))</f>
        <v/>
      </c>
      <c r="D4587" s="65" t="str">
        <f ca="1">IF(C4587="","",CONCATENATE(OFFSET(Zdroj!BA$16,A4575-1,0)))</f>
        <v/>
      </c>
      <c r="E4587" s="34" t="str">
        <f ca="1">IF(C4587="","",OFFSET(Zdroj!BB$16,A4575-1,0))</f>
        <v/>
      </c>
      <c r="F4587" s="157"/>
      <c r="G4587" s="158"/>
    </row>
    <row r="4588" spans="1:7" x14ac:dyDescent="0.25">
      <c r="B4588" s="159"/>
      <c r="C4588" s="67" t="str">
        <f ca="1">IF(OFFSET(Zdroj!BC$16,A4575-1,0)=0,"",CONCATENATE("B",$A$2+7," - ",Zdroj!$BC$15))</f>
        <v/>
      </c>
      <c r="D4588" s="65" t="str">
        <f ca="1">IF(C4588="","",CONCATENATE(OFFSET(Zdroj!BC$16,A4575-1,0)))</f>
        <v/>
      </c>
      <c r="E4588" s="34" t="str">
        <f ca="1">IF(C4588="","",OFFSET(Zdroj!BD$16,A4575-1,0))</f>
        <v/>
      </c>
      <c r="F4588" s="157"/>
      <c r="G4588" s="158"/>
    </row>
    <row r="4589" spans="1:7" x14ac:dyDescent="0.25">
      <c r="B4589" s="159"/>
      <c r="C4589" s="67" t="str">
        <f ca="1">IF(OFFSET(Zdroj!BE$16,A4575-1,0)=0,"",CONCATENATE("B",$A$2+8," - ",Zdroj!$BE$15))</f>
        <v/>
      </c>
      <c r="D4589" s="65" t="str">
        <f ca="1">IF(C4589="","",CONCATENATE(OFFSET(Zdroj!BE$16,A4575-1,0)))</f>
        <v/>
      </c>
      <c r="E4589" s="34" t="str">
        <f ca="1">IF(C4589="","",OFFSET(Zdroj!BF$16,A4575-1,0))</f>
        <v/>
      </c>
      <c r="F4589" s="157"/>
      <c r="G4589" s="158"/>
    </row>
    <row r="4590" spans="1:7" x14ac:dyDescent="0.25">
      <c r="B4590" s="159"/>
      <c r="C4590" s="67" t="str">
        <f ca="1">IF(OFFSET(Zdroj!BG$16,A4575-1,0)=0,"",CONCATENATE("C",$A$2," - ",Zdroj!$BG$15))</f>
        <v/>
      </c>
      <c r="D4590" s="65" t="str">
        <f ca="1">IF(C4590="","",CONCATENATE(OFFSET(Zdroj!BG$16,A4575-1,0)))</f>
        <v/>
      </c>
      <c r="E4590" s="34" t="str">
        <f ca="1">IF(C4590="","",OFFSET(Zdroj!BH$16,A4575-1,0))</f>
        <v/>
      </c>
      <c r="F4590" s="157" t="str">
        <f t="shared" ref="F4590" ca="1" si="1071">IF(SUM(E4590:E4591)=0,"",SUM(E4590:E4591))</f>
        <v/>
      </c>
      <c r="G4590" s="158"/>
    </row>
    <row r="4591" spans="1:7" x14ac:dyDescent="0.25">
      <c r="B4591" s="159"/>
      <c r="C4591" s="67" t="str">
        <f ca="1">IF(OFFSET(Zdroj!BI$16,A4575-1,0)=0,"",CONCATENATE("C",$A$2+1," - ",Zdroj!$BI$15))</f>
        <v/>
      </c>
      <c r="D4591" s="65" t="str">
        <f ca="1">IF(C4591="","",CONCATENATE(OFFSET(Zdroj!BI$16,A4575-1,0)))</f>
        <v/>
      </c>
      <c r="E4591" s="34" t="str">
        <f ca="1">IF(C4591="","",OFFSET(Zdroj!BJ$16,A4575-1,0))</f>
        <v/>
      </c>
      <c r="F4591" s="157"/>
      <c r="G4591" s="158"/>
    </row>
    <row r="4592" spans="1:7" x14ac:dyDescent="0.25">
      <c r="A4592">
        <f>SUM((ROW()+15)/17)</f>
        <v>271</v>
      </c>
      <c r="B4592" s="159" t="str">
        <f ca="1">IF(OFFSET(Zdroj!$B$16,A4592-1,0)&gt;0,CONCATENATE(A4592,"
","___ ","
",OFFSET(Zdroj!$B$16,A4592-1,0)),"")</f>
        <v/>
      </c>
      <c r="C4592" s="67" t="str">
        <f ca="1">IF(OFFSET(Zdroj!AI$16,A4592-1,0)=0,"",CONCATENATE("A",$A$2," - ",Zdroj!$AI$15))</f>
        <v/>
      </c>
      <c r="D4592" s="65" t="str">
        <f ca="1">IF(C4592="","",CONCATENATE(OFFSET(Zdroj!AI$16,A4592-1,0)," - ",OFFSET(Zdroj!BK$16,A4592-1,0)))</f>
        <v/>
      </c>
      <c r="E4592" s="34" t="str">
        <f ca="1">IF(C4592="","",OFFSET(Zdroj!BL$16,A4592-1,0))</f>
        <v/>
      </c>
      <c r="F4592" s="157" t="str">
        <f t="shared" ref="F4592" ca="1" si="1072">IF(SUM(E4592:E4597)=0,"",SUM(E4592:E4597))</f>
        <v/>
      </c>
      <c r="G4592" s="158" t="str">
        <f t="shared" ref="G4592" ca="1" si="1073">IF(SUM(E4592:E4608)=0,"",SUM(E4592:E4608))</f>
        <v/>
      </c>
    </row>
    <row r="4593" spans="2:7" x14ac:dyDescent="0.25">
      <c r="B4593" s="159"/>
      <c r="C4593" s="67" t="str">
        <f ca="1">IF(OFFSET(Zdroj!AJ$16,A4592-1,0)=0,"",CONCATENATE("A",$A$2+1," - ",Zdroj!$AJ$15))</f>
        <v/>
      </c>
      <c r="D4593" s="65" t="str">
        <f ca="1">IF(C4593="","",CONCATENATE(OFFSET(Zdroj!AJ$16,A4592-1,0)," - ",OFFSET(Zdroj!BM$16,A4592-1,0)))</f>
        <v/>
      </c>
      <c r="E4593" s="34" t="str">
        <f ca="1">IF(C4593="","",OFFSET(Zdroj!BN$16,A4592-1,0))</f>
        <v/>
      </c>
      <c r="F4593" s="157"/>
      <c r="G4593" s="158"/>
    </row>
    <row r="4594" spans="2:7" x14ac:dyDescent="0.25">
      <c r="B4594" s="159"/>
      <c r="C4594" s="67" t="str">
        <f ca="1">IF(OFFSET(Zdroj!AK$16,A4592-1,0)=0,"",CONCATENATE("A",$A$2+2," - ",Zdroj!$AK$15))</f>
        <v/>
      </c>
      <c r="D4594" s="65" t="str">
        <f ca="1">IF(C4594="","",CONCATENATE(OFFSET(Zdroj!AK$16,A4592-1,0)," - ",OFFSET(Zdroj!BO$16,A4592-1,0)))</f>
        <v/>
      </c>
      <c r="E4594" s="34" t="str">
        <f ca="1">IF(C4594="","",OFFSET(Zdroj!BP$16,A4592-1,0))</f>
        <v/>
      </c>
      <c r="F4594" s="157"/>
      <c r="G4594" s="158"/>
    </row>
    <row r="4595" spans="2:7" x14ac:dyDescent="0.25">
      <c r="B4595" s="159"/>
      <c r="C4595" s="67" t="str">
        <f ca="1">IF(OFFSET(Zdroj!AL$16,A4592-1,0)=0,"",CONCATENATE("A",$A$2+3," - ",Zdroj!$AL$15))</f>
        <v/>
      </c>
      <c r="D4595" s="65" t="str">
        <f ca="1">IF(C4595="","",CONCATENATE(OFFSET(Zdroj!AL$16,A4592-1,0)," - ",OFFSET(Zdroj!BQ$16,A4592-1,0)))</f>
        <v/>
      </c>
      <c r="E4595" s="34" t="str">
        <f ca="1">IF(C4595="","",OFFSET(Zdroj!BR$16,A4592-1,0))</f>
        <v/>
      </c>
      <c r="F4595" s="157"/>
      <c r="G4595" s="158"/>
    </row>
    <row r="4596" spans="2:7" x14ac:dyDescent="0.25">
      <c r="B4596" s="159"/>
      <c r="C4596" s="67" t="str">
        <f ca="1">IF(OFFSET(Zdroj!AM$16,A4592-1,0)=0,"",CONCATENATE("A",$A$2+4," - ",Zdroj!$AM$15))</f>
        <v/>
      </c>
      <c r="D4596" s="65" t="str">
        <f ca="1">IF(C4596="","",CONCATENATE(OFFSET(Zdroj!AM$16,A4592-1,0)," - ",OFFSET(Zdroj!BS$16,A4592-1,0)))</f>
        <v/>
      </c>
      <c r="E4596" s="34" t="str">
        <f ca="1">IF(C4596="","",OFFSET(Zdroj!BT$16,A4592-1,0))</f>
        <v/>
      </c>
      <c r="F4596" s="157"/>
      <c r="G4596" s="158"/>
    </row>
    <row r="4597" spans="2:7" x14ac:dyDescent="0.25">
      <c r="B4597" s="159"/>
      <c r="C4597" s="67" t="str">
        <f ca="1">IF(OFFSET(Zdroj!AN$16,A4592-1,0)=0,"",CONCATENATE("A",$A$2+5," - ",Zdroj!$AN$15))</f>
        <v/>
      </c>
      <c r="D4597" s="65" t="str">
        <f ca="1">IF(C4597="","",CONCATENATE(OFFSET(Zdroj!AN$16,A4592-1,0)," - ",OFFSET(Zdroj!BU$16,A4592-1,0)))</f>
        <v/>
      </c>
      <c r="E4597" s="34" t="str">
        <f ca="1">IF(C4597="","",OFFSET(Zdroj!BV$16,A4592-1,0))</f>
        <v/>
      </c>
      <c r="F4597" s="157"/>
      <c r="G4597" s="158"/>
    </row>
    <row r="4598" spans="2:7" x14ac:dyDescent="0.25">
      <c r="B4598" s="159"/>
      <c r="C4598" s="67" t="str">
        <f ca="1">IF(OFFSET(Zdroj!AO$16,A4592-1,0)=0,"",CONCATENATE("B",$A$2," - ",Zdroj!$AO$15))</f>
        <v/>
      </c>
      <c r="D4598" s="65" t="str">
        <f ca="1">IF(C4598="","",CONCATENATE(OFFSET(Zdroj!AO$16,A4592-1,0)))</f>
        <v/>
      </c>
      <c r="E4598" s="34" t="str">
        <f ca="1">IF(C4598="","",OFFSET(Zdroj!AP$16,A4592-1,0))</f>
        <v/>
      </c>
      <c r="F4598" s="157" t="str">
        <f t="shared" ref="F4598" ca="1" si="1074">IF(SUM(E4598:E4606)=0,"",SUM(E4598:E4606))</f>
        <v/>
      </c>
      <c r="G4598" s="158"/>
    </row>
    <row r="4599" spans="2:7" x14ac:dyDescent="0.25">
      <c r="B4599" s="159"/>
      <c r="C4599" s="67" t="str">
        <f ca="1">IF(OFFSET(Zdroj!AQ$16,A4592-1,0)=0,"",CONCATENATE("B",$A$2+1," - ",Zdroj!$AQ$15))</f>
        <v/>
      </c>
      <c r="D4599" s="65" t="str">
        <f ca="1">IF(C4599="","",CONCATENATE(OFFSET(Zdroj!AQ$16,A4592-1,0)))</f>
        <v/>
      </c>
      <c r="E4599" s="34" t="str">
        <f ca="1">IF(C4599="","",OFFSET(Zdroj!AR$16,A4592-1,0))</f>
        <v/>
      </c>
      <c r="F4599" s="157"/>
      <c r="G4599" s="158"/>
    </row>
    <row r="4600" spans="2:7" x14ac:dyDescent="0.25">
      <c r="B4600" s="159"/>
      <c r="C4600" s="67" t="str">
        <f ca="1">IF(OFFSET(Zdroj!AS$16,A4592-1,0)=0,"",CONCATENATE("B",$A$2+2," - ",Zdroj!$AS$15))</f>
        <v/>
      </c>
      <c r="D4600" s="65" t="str">
        <f ca="1">IF(C4600="","",CONCATENATE(OFFSET(Zdroj!AS$16,A4592-1,0)))</f>
        <v/>
      </c>
      <c r="E4600" s="34" t="str">
        <f ca="1">IF(C4600="","",OFFSET(Zdroj!AT$16,A4592-1,0))</f>
        <v/>
      </c>
      <c r="F4600" s="157"/>
      <c r="G4600" s="158"/>
    </row>
    <row r="4601" spans="2:7" x14ac:dyDescent="0.25">
      <c r="B4601" s="159"/>
      <c r="C4601" s="67" t="str">
        <f ca="1">IF(OFFSET(Zdroj!AU$16,A4592-1,0)=0,"",CONCATENATE("B",$A$2+3," - ",Zdroj!$AU$15))</f>
        <v/>
      </c>
      <c r="D4601" s="65" t="str">
        <f ca="1">IF(C4601="","",CONCATENATE(OFFSET(Zdroj!AU$16,A4592-1,0)))</f>
        <v/>
      </c>
      <c r="E4601" s="34" t="str">
        <f ca="1">IF(C4601="","",OFFSET(Zdroj!AV$16,A4592-1,0))</f>
        <v/>
      </c>
      <c r="F4601" s="157"/>
      <c r="G4601" s="158"/>
    </row>
    <row r="4602" spans="2:7" x14ac:dyDescent="0.25">
      <c r="B4602" s="159"/>
      <c r="C4602" s="67" t="str">
        <f ca="1">IF(OFFSET(Zdroj!AW$16,A4592-1,0)=0,"",CONCATENATE("B",$A$2+4," - ",Zdroj!$AW$15))</f>
        <v/>
      </c>
      <c r="D4602" s="65" t="str">
        <f ca="1">IF(C4602="","",CONCATENATE(OFFSET(Zdroj!AW$16,A4592-1,0)))</f>
        <v/>
      </c>
      <c r="E4602" s="34" t="str">
        <f ca="1">IF(C4602="","",OFFSET(Zdroj!AX$16,A4592-1,0))</f>
        <v/>
      </c>
      <c r="F4602" s="157"/>
      <c r="G4602" s="158"/>
    </row>
    <row r="4603" spans="2:7" x14ac:dyDescent="0.25">
      <c r="B4603" s="159"/>
      <c r="C4603" s="67" t="str">
        <f ca="1">IF(OFFSET(Zdroj!AY$16,A4592-1,0)=0,"",CONCATENATE("B",$A$2+5," - ",Zdroj!$AY$15))</f>
        <v/>
      </c>
      <c r="D4603" s="65" t="str">
        <f ca="1">IF(C4603="","",CONCATENATE(OFFSET(Zdroj!AY$16,A4592-1,0)))</f>
        <v/>
      </c>
      <c r="E4603" s="34" t="str">
        <f ca="1">IF(C4603="","",OFFSET(Zdroj!AZ$16,A4592-1,0))</f>
        <v/>
      </c>
      <c r="F4603" s="157"/>
      <c r="G4603" s="158"/>
    </row>
    <row r="4604" spans="2:7" x14ac:dyDescent="0.25">
      <c r="B4604" s="159"/>
      <c r="C4604" s="67" t="str">
        <f ca="1">IF(OFFSET(Zdroj!BA$16,A4592-1,0)=0,"",CONCATENATE("B",$A$2+6," - ",Zdroj!$BA$15))</f>
        <v/>
      </c>
      <c r="D4604" s="65" t="str">
        <f ca="1">IF(C4604="","",CONCATENATE(OFFSET(Zdroj!BA$16,A4592-1,0)))</f>
        <v/>
      </c>
      <c r="E4604" s="34" t="str">
        <f ca="1">IF(C4604="","",OFFSET(Zdroj!BB$16,A4592-1,0))</f>
        <v/>
      </c>
      <c r="F4604" s="157"/>
      <c r="G4604" s="158"/>
    </row>
    <row r="4605" spans="2:7" x14ac:dyDescent="0.25">
      <c r="B4605" s="159"/>
      <c r="C4605" s="67" t="str">
        <f ca="1">IF(OFFSET(Zdroj!BC$16,A4592-1,0)=0,"",CONCATENATE("B",$A$2+7," - ",Zdroj!$BC$15))</f>
        <v/>
      </c>
      <c r="D4605" s="65" t="str">
        <f ca="1">IF(C4605="","",CONCATENATE(OFFSET(Zdroj!BC$16,A4592-1,0)))</f>
        <v/>
      </c>
      <c r="E4605" s="34" t="str">
        <f ca="1">IF(C4605="","",OFFSET(Zdroj!BD$16,A4592-1,0))</f>
        <v/>
      </c>
      <c r="F4605" s="157"/>
      <c r="G4605" s="158"/>
    </row>
    <row r="4606" spans="2:7" x14ac:dyDescent="0.25">
      <c r="B4606" s="159"/>
      <c r="C4606" s="67" t="str">
        <f ca="1">IF(OFFSET(Zdroj!BE$16,A4592-1,0)=0,"",CONCATENATE("B",$A$2+8," - ",Zdroj!$BE$15))</f>
        <v/>
      </c>
      <c r="D4606" s="65" t="str">
        <f ca="1">IF(C4606="","",CONCATENATE(OFFSET(Zdroj!BE$16,A4592-1,0)))</f>
        <v/>
      </c>
      <c r="E4606" s="34" t="str">
        <f ca="1">IF(C4606="","",OFFSET(Zdroj!BF$16,A4592-1,0))</f>
        <v/>
      </c>
      <c r="F4606" s="157"/>
      <c r="G4606" s="158"/>
    </row>
    <row r="4607" spans="2:7" x14ac:dyDescent="0.25">
      <c r="B4607" s="159"/>
      <c r="C4607" s="67" t="str">
        <f ca="1">IF(OFFSET(Zdroj!BG$16,A4592-1,0)=0,"",CONCATENATE("C",$A$2," - ",Zdroj!$BG$15))</f>
        <v/>
      </c>
      <c r="D4607" s="65" t="str">
        <f ca="1">IF(C4607="","",CONCATENATE(OFFSET(Zdroj!BG$16,A4592-1,0)))</f>
        <v/>
      </c>
      <c r="E4607" s="34" t="str">
        <f ca="1">IF(C4607="","",OFFSET(Zdroj!BH$16,A4592-1,0))</f>
        <v/>
      </c>
      <c r="F4607" s="157" t="str">
        <f t="shared" ref="F4607" ca="1" si="1075">IF(SUM(E4607:E4608)=0,"",SUM(E4607:E4608))</f>
        <v/>
      </c>
      <c r="G4607" s="158"/>
    </row>
    <row r="4608" spans="2:7" x14ac:dyDescent="0.25">
      <c r="B4608" s="159"/>
      <c r="C4608" s="67" t="str">
        <f ca="1">IF(OFFSET(Zdroj!BI$16,A4592-1,0)=0,"",CONCATENATE("C",$A$2+1," - ",Zdroj!$BI$15))</f>
        <v/>
      </c>
      <c r="D4608" s="65" t="str">
        <f ca="1">IF(C4608="","",CONCATENATE(OFFSET(Zdroj!BI$16,A4592-1,0)))</f>
        <v/>
      </c>
      <c r="E4608" s="34" t="str">
        <f ca="1">IF(C4608="","",OFFSET(Zdroj!BJ$16,A4592-1,0))</f>
        <v/>
      </c>
      <c r="F4608" s="157"/>
      <c r="G4608" s="158"/>
    </row>
    <row r="4609" spans="1:7" x14ac:dyDescent="0.25">
      <c r="A4609">
        <f>SUM((ROW()+15)/17)</f>
        <v>272</v>
      </c>
      <c r="B4609" s="159" t="str">
        <f ca="1">IF(OFFSET(Zdroj!$B$16,A4609-1,0)&gt;0,CONCATENATE(A4609,"
","___ ","
",OFFSET(Zdroj!$B$16,A4609-1,0)),"")</f>
        <v/>
      </c>
      <c r="C4609" s="67" t="str">
        <f ca="1">IF(OFFSET(Zdroj!AI$16,A4609-1,0)=0,"",CONCATENATE("A",$A$2," - ",Zdroj!$AI$15))</f>
        <v/>
      </c>
      <c r="D4609" s="65" t="str">
        <f ca="1">IF(C4609="","",CONCATENATE(OFFSET(Zdroj!AI$16,A4609-1,0)," - ",OFFSET(Zdroj!BK$16,A4609-1,0)))</f>
        <v/>
      </c>
      <c r="E4609" s="34" t="str">
        <f ca="1">IF(C4609="","",OFFSET(Zdroj!BL$16,A4609-1,0))</f>
        <v/>
      </c>
      <c r="F4609" s="157" t="str">
        <f t="shared" ref="F4609" ca="1" si="1076">IF(SUM(E4609:E4614)=0,"",SUM(E4609:E4614))</f>
        <v/>
      </c>
      <c r="G4609" s="158" t="str">
        <f t="shared" ref="G4609" ca="1" si="1077">IF(SUM(E4609:E4625)=0,"",SUM(E4609:E4625))</f>
        <v/>
      </c>
    </row>
    <row r="4610" spans="1:7" x14ac:dyDescent="0.25">
      <c r="B4610" s="159"/>
      <c r="C4610" s="67" t="str">
        <f ca="1">IF(OFFSET(Zdroj!AJ$16,A4609-1,0)=0,"",CONCATENATE("A",$A$2+1," - ",Zdroj!$AJ$15))</f>
        <v/>
      </c>
      <c r="D4610" s="65" t="str">
        <f ca="1">IF(C4610="","",CONCATENATE(OFFSET(Zdroj!AJ$16,A4609-1,0)," - ",OFFSET(Zdroj!BM$16,A4609-1,0)))</f>
        <v/>
      </c>
      <c r="E4610" s="34" t="str">
        <f ca="1">IF(C4610="","",OFFSET(Zdroj!BN$16,A4609-1,0))</f>
        <v/>
      </c>
      <c r="F4610" s="157"/>
      <c r="G4610" s="158"/>
    </row>
    <row r="4611" spans="1:7" x14ac:dyDescent="0.25">
      <c r="B4611" s="159"/>
      <c r="C4611" s="67" t="str">
        <f ca="1">IF(OFFSET(Zdroj!AK$16,A4609-1,0)=0,"",CONCATENATE("A",$A$2+2," - ",Zdroj!$AK$15))</f>
        <v/>
      </c>
      <c r="D4611" s="65" t="str">
        <f ca="1">IF(C4611="","",CONCATENATE(OFFSET(Zdroj!AK$16,A4609-1,0)," - ",OFFSET(Zdroj!BO$16,A4609-1,0)))</f>
        <v/>
      </c>
      <c r="E4611" s="34" t="str">
        <f ca="1">IF(C4611="","",OFFSET(Zdroj!BP$16,A4609-1,0))</f>
        <v/>
      </c>
      <c r="F4611" s="157"/>
      <c r="G4611" s="158"/>
    </row>
    <row r="4612" spans="1:7" x14ac:dyDescent="0.25">
      <c r="B4612" s="159"/>
      <c r="C4612" s="67" t="str">
        <f ca="1">IF(OFFSET(Zdroj!AL$16,A4609-1,0)=0,"",CONCATENATE("A",$A$2+3," - ",Zdroj!$AL$15))</f>
        <v/>
      </c>
      <c r="D4612" s="65" t="str">
        <f ca="1">IF(C4612="","",CONCATENATE(OFFSET(Zdroj!AL$16,A4609-1,0)," - ",OFFSET(Zdroj!BQ$16,A4609-1,0)))</f>
        <v/>
      </c>
      <c r="E4612" s="34" t="str">
        <f ca="1">IF(C4612="","",OFFSET(Zdroj!BR$16,A4609-1,0))</f>
        <v/>
      </c>
      <c r="F4612" s="157"/>
      <c r="G4612" s="158"/>
    </row>
    <row r="4613" spans="1:7" x14ac:dyDescent="0.25">
      <c r="B4613" s="159"/>
      <c r="C4613" s="67" t="str">
        <f ca="1">IF(OFFSET(Zdroj!AM$16,A4609-1,0)=0,"",CONCATENATE("A",$A$2+4," - ",Zdroj!$AM$15))</f>
        <v/>
      </c>
      <c r="D4613" s="65" t="str">
        <f ca="1">IF(C4613="","",CONCATENATE(OFFSET(Zdroj!AM$16,A4609-1,0)," - ",OFFSET(Zdroj!BS$16,A4609-1,0)))</f>
        <v/>
      </c>
      <c r="E4613" s="34" t="str">
        <f ca="1">IF(C4613="","",OFFSET(Zdroj!BT$16,A4609-1,0))</f>
        <v/>
      </c>
      <c r="F4613" s="157"/>
      <c r="G4613" s="158"/>
    </row>
    <row r="4614" spans="1:7" x14ac:dyDescent="0.25">
      <c r="B4614" s="159"/>
      <c r="C4614" s="67" t="str">
        <f ca="1">IF(OFFSET(Zdroj!AN$16,A4609-1,0)=0,"",CONCATENATE("A",$A$2+5," - ",Zdroj!$AN$15))</f>
        <v/>
      </c>
      <c r="D4614" s="65" t="str">
        <f ca="1">IF(C4614="","",CONCATENATE(OFFSET(Zdroj!AN$16,A4609-1,0)," - ",OFFSET(Zdroj!BU$16,A4609-1,0)))</f>
        <v/>
      </c>
      <c r="E4614" s="34" t="str">
        <f ca="1">IF(C4614="","",OFFSET(Zdroj!BV$16,A4609-1,0))</f>
        <v/>
      </c>
      <c r="F4614" s="157"/>
      <c r="G4614" s="158"/>
    </row>
    <row r="4615" spans="1:7" x14ac:dyDescent="0.25">
      <c r="B4615" s="159"/>
      <c r="C4615" s="67" t="str">
        <f ca="1">IF(OFFSET(Zdroj!AO$16,A4609-1,0)=0,"",CONCATENATE("B",$A$2," - ",Zdroj!$AO$15))</f>
        <v/>
      </c>
      <c r="D4615" s="65" t="str">
        <f ca="1">IF(C4615="","",CONCATENATE(OFFSET(Zdroj!AO$16,A4609-1,0)))</f>
        <v/>
      </c>
      <c r="E4615" s="34" t="str">
        <f ca="1">IF(C4615="","",OFFSET(Zdroj!AP$16,A4609-1,0))</f>
        <v/>
      </c>
      <c r="F4615" s="157" t="str">
        <f t="shared" ref="F4615" ca="1" si="1078">IF(SUM(E4615:E4623)=0,"",SUM(E4615:E4623))</f>
        <v/>
      </c>
      <c r="G4615" s="158"/>
    </row>
    <row r="4616" spans="1:7" x14ac:dyDescent="0.25">
      <c r="B4616" s="159"/>
      <c r="C4616" s="67" t="str">
        <f ca="1">IF(OFFSET(Zdroj!AQ$16,A4609-1,0)=0,"",CONCATENATE("B",$A$2+1," - ",Zdroj!$AQ$15))</f>
        <v/>
      </c>
      <c r="D4616" s="65" t="str">
        <f ca="1">IF(C4616="","",CONCATENATE(OFFSET(Zdroj!AQ$16,A4609-1,0)))</f>
        <v/>
      </c>
      <c r="E4616" s="34" t="str">
        <f ca="1">IF(C4616="","",OFFSET(Zdroj!AR$16,A4609-1,0))</f>
        <v/>
      </c>
      <c r="F4616" s="157"/>
      <c r="G4616" s="158"/>
    </row>
    <row r="4617" spans="1:7" x14ac:dyDescent="0.25">
      <c r="B4617" s="159"/>
      <c r="C4617" s="67" t="str">
        <f ca="1">IF(OFFSET(Zdroj!AS$16,A4609-1,0)=0,"",CONCATENATE("B",$A$2+2," - ",Zdroj!$AS$15))</f>
        <v/>
      </c>
      <c r="D4617" s="65" t="str">
        <f ca="1">IF(C4617="","",CONCATENATE(OFFSET(Zdroj!AS$16,A4609-1,0)))</f>
        <v/>
      </c>
      <c r="E4617" s="34" t="str">
        <f ca="1">IF(C4617="","",OFFSET(Zdroj!AT$16,A4609-1,0))</f>
        <v/>
      </c>
      <c r="F4617" s="157"/>
      <c r="G4617" s="158"/>
    </row>
    <row r="4618" spans="1:7" x14ac:dyDescent="0.25">
      <c r="B4618" s="159"/>
      <c r="C4618" s="67" t="str">
        <f ca="1">IF(OFFSET(Zdroj!AU$16,A4609-1,0)=0,"",CONCATENATE("B",$A$2+3," - ",Zdroj!$AU$15))</f>
        <v/>
      </c>
      <c r="D4618" s="65" t="str">
        <f ca="1">IF(C4618="","",CONCATENATE(OFFSET(Zdroj!AU$16,A4609-1,0)))</f>
        <v/>
      </c>
      <c r="E4618" s="34" t="str">
        <f ca="1">IF(C4618="","",OFFSET(Zdroj!AV$16,A4609-1,0))</f>
        <v/>
      </c>
      <c r="F4618" s="157"/>
      <c r="G4618" s="158"/>
    </row>
    <row r="4619" spans="1:7" x14ac:dyDescent="0.25">
      <c r="B4619" s="159"/>
      <c r="C4619" s="67" t="str">
        <f ca="1">IF(OFFSET(Zdroj!AW$16,A4609-1,0)=0,"",CONCATENATE("B",$A$2+4," - ",Zdroj!$AW$15))</f>
        <v/>
      </c>
      <c r="D4619" s="65" t="str">
        <f ca="1">IF(C4619="","",CONCATENATE(OFFSET(Zdroj!AW$16,A4609-1,0)))</f>
        <v/>
      </c>
      <c r="E4619" s="34" t="str">
        <f ca="1">IF(C4619="","",OFFSET(Zdroj!AX$16,A4609-1,0))</f>
        <v/>
      </c>
      <c r="F4619" s="157"/>
      <c r="G4619" s="158"/>
    </row>
    <row r="4620" spans="1:7" x14ac:dyDescent="0.25">
      <c r="B4620" s="159"/>
      <c r="C4620" s="67" t="str">
        <f ca="1">IF(OFFSET(Zdroj!AY$16,A4609-1,0)=0,"",CONCATENATE("B",$A$2+5," - ",Zdroj!$AY$15))</f>
        <v/>
      </c>
      <c r="D4620" s="65" t="str">
        <f ca="1">IF(C4620="","",CONCATENATE(OFFSET(Zdroj!AY$16,A4609-1,0)))</f>
        <v/>
      </c>
      <c r="E4620" s="34" t="str">
        <f ca="1">IF(C4620="","",OFFSET(Zdroj!AZ$16,A4609-1,0))</f>
        <v/>
      </c>
      <c r="F4620" s="157"/>
      <c r="G4620" s="158"/>
    </row>
    <row r="4621" spans="1:7" x14ac:dyDescent="0.25">
      <c r="B4621" s="159"/>
      <c r="C4621" s="67" t="str">
        <f ca="1">IF(OFFSET(Zdroj!BA$16,A4609-1,0)=0,"",CONCATENATE("B",$A$2+6," - ",Zdroj!$BA$15))</f>
        <v/>
      </c>
      <c r="D4621" s="65" t="str">
        <f ca="1">IF(C4621="","",CONCATENATE(OFFSET(Zdroj!BA$16,A4609-1,0)))</f>
        <v/>
      </c>
      <c r="E4621" s="34" t="str">
        <f ca="1">IF(C4621="","",OFFSET(Zdroj!BB$16,A4609-1,0))</f>
        <v/>
      </c>
      <c r="F4621" s="157"/>
      <c r="G4621" s="158"/>
    </row>
    <row r="4622" spans="1:7" x14ac:dyDescent="0.25">
      <c r="B4622" s="159"/>
      <c r="C4622" s="67" t="str">
        <f ca="1">IF(OFFSET(Zdroj!BC$16,A4609-1,0)=0,"",CONCATENATE("B",$A$2+7," - ",Zdroj!$BC$15))</f>
        <v/>
      </c>
      <c r="D4622" s="65" t="str">
        <f ca="1">IF(C4622="","",CONCATENATE(OFFSET(Zdroj!BC$16,A4609-1,0)))</f>
        <v/>
      </c>
      <c r="E4622" s="34" t="str">
        <f ca="1">IF(C4622="","",OFFSET(Zdroj!BD$16,A4609-1,0))</f>
        <v/>
      </c>
      <c r="F4622" s="157"/>
      <c r="G4622" s="158"/>
    </row>
    <row r="4623" spans="1:7" x14ac:dyDescent="0.25">
      <c r="B4623" s="159"/>
      <c r="C4623" s="67" t="str">
        <f ca="1">IF(OFFSET(Zdroj!BE$16,A4609-1,0)=0,"",CONCATENATE("B",$A$2+8," - ",Zdroj!$BE$15))</f>
        <v/>
      </c>
      <c r="D4623" s="65" t="str">
        <f ca="1">IF(C4623="","",CONCATENATE(OFFSET(Zdroj!BE$16,A4609-1,0)))</f>
        <v/>
      </c>
      <c r="E4623" s="34" t="str">
        <f ca="1">IF(C4623="","",OFFSET(Zdroj!BF$16,A4609-1,0))</f>
        <v/>
      </c>
      <c r="F4623" s="157"/>
      <c r="G4623" s="158"/>
    </row>
    <row r="4624" spans="1:7" x14ac:dyDescent="0.25">
      <c r="B4624" s="159"/>
      <c r="C4624" s="67" t="str">
        <f ca="1">IF(OFFSET(Zdroj!BG$16,A4609-1,0)=0,"",CONCATENATE("C",$A$2," - ",Zdroj!$BG$15))</f>
        <v/>
      </c>
      <c r="D4624" s="65" t="str">
        <f ca="1">IF(C4624="","",CONCATENATE(OFFSET(Zdroj!BG$16,A4609-1,0)))</f>
        <v/>
      </c>
      <c r="E4624" s="34" t="str">
        <f ca="1">IF(C4624="","",OFFSET(Zdroj!BH$16,A4609-1,0))</f>
        <v/>
      </c>
      <c r="F4624" s="157" t="str">
        <f t="shared" ref="F4624" ca="1" si="1079">IF(SUM(E4624:E4625)=0,"",SUM(E4624:E4625))</f>
        <v/>
      </c>
      <c r="G4624" s="158"/>
    </row>
    <row r="4625" spans="1:7" x14ac:dyDescent="0.25">
      <c r="B4625" s="159"/>
      <c r="C4625" s="67" t="str">
        <f ca="1">IF(OFFSET(Zdroj!BI$16,A4609-1,0)=0,"",CONCATENATE("C",$A$2+1," - ",Zdroj!$BI$15))</f>
        <v/>
      </c>
      <c r="D4625" s="65" t="str">
        <f ca="1">IF(C4625="","",CONCATENATE(OFFSET(Zdroj!BI$16,A4609-1,0)))</f>
        <v/>
      </c>
      <c r="E4625" s="34" t="str">
        <f ca="1">IF(C4625="","",OFFSET(Zdroj!BJ$16,A4609-1,0))</f>
        <v/>
      </c>
      <c r="F4625" s="157"/>
      <c r="G4625" s="158"/>
    </row>
    <row r="4626" spans="1:7" x14ac:dyDescent="0.25">
      <c r="A4626">
        <f>SUM((ROW()+15)/17)</f>
        <v>273</v>
      </c>
      <c r="B4626" s="159" t="str">
        <f ca="1">IF(OFFSET(Zdroj!$B$16,A4626-1,0)&gt;0,CONCATENATE(A4626,"
","___ ","
",OFFSET(Zdroj!$B$16,A4626-1,0)),"")</f>
        <v/>
      </c>
      <c r="C4626" s="67" t="str">
        <f ca="1">IF(OFFSET(Zdroj!AI$16,A4626-1,0)=0,"",CONCATENATE("A",$A$2," - ",Zdroj!$AI$15))</f>
        <v/>
      </c>
      <c r="D4626" s="65" t="str">
        <f ca="1">IF(C4626="","",CONCATENATE(OFFSET(Zdroj!AI$16,A4626-1,0)," - ",OFFSET(Zdroj!BK$16,A4626-1,0)))</f>
        <v/>
      </c>
      <c r="E4626" s="34" t="str">
        <f ca="1">IF(C4626="","",OFFSET(Zdroj!BL$16,A4626-1,0))</f>
        <v/>
      </c>
      <c r="F4626" s="157" t="str">
        <f t="shared" ref="F4626" ca="1" si="1080">IF(SUM(E4626:E4631)=0,"",SUM(E4626:E4631))</f>
        <v/>
      </c>
      <c r="G4626" s="158" t="str">
        <f t="shared" ref="G4626" ca="1" si="1081">IF(SUM(E4626:E4642)=0,"",SUM(E4626:E4642))</f>
        <v/>
      </c>
    </row>
    <row r="4627" spans="1:7" x14ac:dyDescent="0.25">
      <c r="B4627" s="159"/>
      <c r="C4627" s="67" t="str">
        <f ca="1">IF(OFFSET(Zdroj!AJ$16,A4626-1,0)=0,"",CONCATENATE("A",$A$2+1," - ",Zdroj!$AJ$15))</f>
        <v/>
      </c>
      <c r="D4627" s="65" t="str">
        <f ca="1">IF(C4627="","",CONCATENATE(OFFSET(Zdroj!AJ$16,A4626-1,0)," - ",OFFSET(Zdroj!BM$16,A4626-1,0)))</f>
        <v/>
      </c>
      <c r="E4627" s="34" t="str">
        <f ca="1">IF(C4627="","",OFFSET(Zdroj!BN$16,A4626-1,0))</f>
        <v/>
      </c>
      <c r="F4627" s="157"/>
      <c r="G4627" s="158"/>
    </row>
    <row r="4628" spans="1:7" x14ac:dyDescent="0.25">
      <c r="B4628" s="159"/>
      <c r="C4628" s="67" t="str">
        <f ca="1">IF(OFFSET(Zdroj!AK$16,A4626-1,0)=0,"",CONCATENATE("A",$A$2+2," - ",Zdroj!$AK$15))</f>
        <v/>
      </c>
      <c r="D4628" s="65" t="str">
        <f ca="1">IF(C4628="","",CONCATENATE(OFFSET(Zdroj!AK$16,A4626-1,0)," - ",OFFSET(Zdroj!BO$16,A4626-1,0)))</f>
        <v/>
      </c>
      <c r="E4628" s="34" t="str">
        <f ca="1">IF(C4628="","",OFFSET(Zdroj!BP$16,A4626-1,0))</f>
        <v/>
      </c>
      <c r="F4628" s="157"/>
      <c r="G4628" s="158"/>
    </row>
    <row r="4629" spans="1:7" x14ac:dyDescent="0.25">
      <c r="B4629" s="159"/>
      <c r="C4629" s="67" t="str">
        <f ca="1">IF(OFFSET(Zdroj!AL$16,A4626-1,0)=0,"",CONCATENATE("A",$A$2+3," - ",Zdroj!$AL$15))</f>
        <v/>
      </c>
      <c r="D4629" s="65" t="str">
        <f ca="1">IF(C4629="","",CONCATENATE(OFFSET(Zdroj!AL$16,A4626-1,0)," - ",OFFSET(Zdroj!BQ$16,A4626-1,0)))</f>
        <v/>
      </c>
      <c r="E4629" s="34" t="str">
        <f ca="1">IF(C4629="","",OFFSET(Zdroj!BR$16,A4626-1,0))</f>
        <v/>
      </c>
      <c r="F4629" s="157"/>
      <c r="G4629" s="158"/>
    </row>
    <row r="4630" spans="1:7" x14ac:dyDescent="0.25">
      <c r="B4630" s="159"/>
      <c r="C4630" s="67" t="str">
        <f ca="1">IF(OFFSET(Zdroj!AM$16,A4626-1,0)=0,"",CONCATENATE("A",$A$2+4," - ",Zdroj!$AM$15))</f>
        <v/>
      </c>
      <c r="D4630" s="65" t="str">
        <f ca="1">IF(C4630="","",CONCATENATE(OFFSET(Zdroj!AM$16,A4626-1,0)," - ",OFFSET(Zdroj!BS$16,A4626-1,0)))</f>
        <v/>
      </c>
      <c r="E4630" s="34" t="str">
        <f ca="1">IF(C4630="","",OFFSET(Zdroj!BT$16,A4626-1,0))</f>
        <v/>
      </c>
      <c r="F4630" s="157"/>
      <c r="G4630" s="158"/>
    </row>
    <row r="4631" spans="1:7" x14ac:dyDescent="0.25">
      <c r="B4631" s="159"/>
      <c r="C4631" s="67" t="str">
        <f ca="1">IF(OFFSET(Zdroj!AN$16,A4626-1,0)=0,"",CONCATENATE("A",$A$2+5," - ",Zdroj!$AN$15))</f>
        <v/>
      </c>
      <c r="D4631" s="65" t="str">
        <f ca="1">IF(C4631="","",CONCATENATE(OFFSET(Zdroj!AN$16,A4626-1,0)," - ",OFFSET(Zdroj!BU$16,A4626-1,0)))</f>
        <v/>
      </c>
      <c r="E4631" s="34" t="str">
        <f ca="1">IF(C4631="","",OFFSET(Zdroj!BV$16,A4626-1,0))</f>
        <v/>
      </c>
      <c r="F4631" s="157"/>
      <c r="G4631" s="158"/>
    </row>
    <row r="4632" spans="1:7" x14ac:dyDescent="0.25">
      <c r="B4632" s="159"/>
      <c r="C4632" s="67" t="str">
        <f ca="1">IF(OFFSET(Zdroj!AO$16,A4626-1,0)=0,"",CONCATENATE("B",$A$2," - ",Zdroj!$AO$15))</f>
        <v/>
      </c>
      <c r="D4632" s="65" t="str">
        <f ca="1">IF(C4632="","",CONCATENATE(OFFSET(Zdroj!AO$16,A4626-1,0)))</f>
        <v/>
      </c>
      <c r="E4632" s="34" t="str">
        <f ca="1">IF(C4632="","",OFFSET(Zdroj!AP$16,A4626-1,0))</f>
        <v/>
      </c>
      <c r="F4632" s="157" t="str">
        <f t="shared" ref="F4632" ca="1" si="1082">IF(SUM(E4632:E4640)=0,"",SUM(E4632:E4640))</f>
        <v/>
      </c>
      <c r="G4632" s="158"/>
    </row>
    <row r="4633" spans="1:7" x14ac:dyDescent="0.25">
      <c r="B4633" s="159"/>
      <c r="C4633" s="67" t="str">
        <f ca="1">IF(OFFSET(Zdroj!AQ$16,A4626-1,0)=0,"",CONCATENATE("B",$A$2+1," - ",Zdroj!$AQ$15))</f>
        <v/>
      </c>
      <c r="D4633" s="65" t="str">
        <f ca="1">IF(C4633="","",CONCATENATE(OFFSET(Zdroj!AQ$16,A4626-1,0)))</f>
        <v/>
      </c>
      <c r="E4633" s="34" t="str">
        <f ca="1">IF(C4633="","",OFFSET(Zdroj!AR$16,A4626-1,0))</f>
        <v/>
      </c>
      <c r="F4633" s="157"/>
      <c r="G4633" s="158"/>
    </row>
    <row r="4634" spans="1:7" x14ac:dyDescent="0.25">
      <c r="B4634" s="159"/>
      <c r="C4634" s="67" t="str">
        <f ca="1">IF(OFFSET(Zdroj!AS$16,A4626-1,0)=0,"",CONCATENATE("B",$A$2+2," - ",Zdroj!$AS$15))</f>
        <v/>
      </c>
      <c r="D4634" s="65" t="str">
        <f ca="1">IF(C4634="","",CONCATENATE(OFFSET(Zdroj!AS$16,A4626-1,0)))</f>
        <v/>
      </c>
      <c r="E4634" s="34" t="str">
        <f ca="1">IF(C4634="","",OFFSET(Zdroj!AT$16,A4626-1,0))</f>
        <v/>
      </c>
      <c r="F4634" s="157"/>
      <c r="G4634" s="158"/>
    </row>
    <row r="4635" spans="1:7" x14ac:dyDescent="0.25">
      <c r="B4635" s="159"/>
      <c r="C4635" s="67" t="str">
        <f ca="1">IF(OFFSET(Zdroj!AU$16,A4626-1,0)=0,"",CONCATENATE("B",$A$2+3," - ",Zdroj!$AU$15))</f>
        <v/>
      </c>
      <c r="D4635" s="65" t="str">
        <f ca="1">IF(C4635="","",CONCATENATE(OFFSET(Zdroj!AU$16,A4626-1,0)))</f>
        <v/>
      </c>
      <c r="E4635" s="34" t="str">
        <f ca="1">IF(C4635="","",OFFSET(Zdroj!AV$16,A4626-1,0))</f>
        <v/>
      </c>
      <c r="F4635" s="157"/>
      <c r="G4635" s="158"/>
    </row>
    <row r="4636" spans="1:7" x14ac:dyDescent="0.25">
      <c r="B4636" s="159"/>
      <c r="C4636" s="67" t="str">
        <f ca="1">IF(OFFSET(Zdroj!AW$16,A4626-1,0)=0,"",CONCATENATE("B",$A$2+4," - ",Zdroj!$AW$15))</f>
        <v/>
      </c>
      <c r="D4636" s="65" t="str">
        <f ca="1">IF(C4636="","",CONCATENATE(OFFSET(Zdroj!AW$16,A4626-1,0)))</f>
        <v/>
      </c>
      <c r="E4636" s="34" t="str">
        <f ca="1">IF(C4636="","",OFFSET(Zdroj!AX$16,A4626-1,0))</f>
        <v/>
      </c>
      <c r="F4636" s="157"/>
      <c r="G4636" s="158"/>
    </row>
    <row r="4637" spans="1:7" x14ac:dyDescent="0.25">
      <c r="B4637" s="159"/>
      <c r="C4637" s="67" t="str">
        <f ca="1">IF(OFFSET(Zdroj!AY$16,A4626-1,0)=0,"",CONCATENATE("B",$A$2+5," - ",Zdroj!$AY$15))</f>
        <v/>
      </c>
      <c r="D4637" s="65" t="str">
        <f ca="1">IF(C4637="","",CONCATENATE(OFFSET(Zdroj!AY$16,A4626-1,0)))</f>
        <v/>
      </c>
      <c r="E4637" s="34" t="str">
        <f ca="1">IF(C4637="","",OFFSET(Zdroj!AZ$16,A4626-1,0))</f>
        <v/>
      </c>
      <c r="F4637" s="157"/>
      <c r="G4637" s="158"/>
    </row>
    <row r="4638" spans="1:7" x14ac:dyDescent="0.25">
      <c r="B4638" s="159"/>
      <c r="C4638" s="67" t="str">
        <f ca="1">IF(OFFSET(Zdroj!BA$16,A4626-1,0)=0,"",CONCATENATE("B",$A$2+6," - ",Zdroj!$BA$15))</f>
        <v/>
      </c>
      <c r="D4638" s="65" t="str">
        <f ca="1">IF(C4638="","",CONCATENATE(OFFSET(Zdroj!BA$16,A4626-1,0)))</f>
        <v/>
      </c>
      <c r="E4638" s="34" t="str">
        <f ca="1">IF(C4638="","",OFFSET(Zdroj!BB$16,A4626-1,0))</f>
        <v/>
      </c>
      <c r="F4638" s="157"/>
      <c r="G4638" s="158"/>
    </row>
    <row r="4639" spans="1:7" x14ac:dyDescent="0.25">
      <c r="B4639" s="159"/>
      <c r="C4639" s="67" t="str">
        <f ca="1">IF(OFFSET(Zdroj!BC$16,A4626-1,0)=0,"",CONCATENATE("B",$A$2+7," - ",Zdroj!$BC$15))</f>
        <v/>
      </c>
      <c r="D4639" s="65" t="str">
        <f ca="1">IF(C4639="","",CONCATENATE(OFFSET(Zdroj!BC$16,A4626-1,0)))</f>
        <v/>
      </c>
      <c r="E4639" s="34" t="str">
        <f ca="1">IF(C4639="","",OFFSET(Zdroj!BD$16,A4626-1,0))</f>
        <v/>
      </c>
      <c r="F4639" s="157"/>
      <c r="G4639" s="158"/>
    </row>
    <row r="4640" spans="1:7" x14ac:dyDescent="0.25">
      <c r="B4640" s="159"/>
      <c r="C4640" s="67" t="str">
        <f ca="1">IF(OFFSET(Zdroj!BE$16,A4626-1,0)=0,"",CONCATENATE("B",$A$2+8," - ",Zdroj!$BE$15))</f>
        <v/>
      </c>
      <c r="D4640" s="65" t="str">
        <f ca="1">IF(C4640="","",CONCATENATE(OFFSET(Zdroj!BE$16,A4626-1,0)))</f>
        <v/>
      </c>
      <c r="E4640" s="34" t="str">
        <f ca="1">IF(C4640="","",OFFSET(Zdroj!BF$16,A4626-1,0))</f>
        <v/>
      </c>
      <c r="F4640" s="157"/>
      <c r="G4640" s="158"/>
    </row>
    <row r="4641" spans="1:7" x14ac:dyDescent="0.25">
      <c r="B4641" s="159"/>
      <c r="C4641" s="67" t="str">
        <f ca="1">IF(OFFSET(Zdroj!BG$16,A4626-1,0)=0,"",CONCATENATE("C",$A$2," - ",Zdroj!$BG$15))</f>
        <v/>
      </c>
      <c r="D4641" s="65" t="str">
        <f ca="1">IF(C4641="","",CONCATENATE(OFFSET(Zdroj!BG$16,A4626-1,0)))</f>
        <v/>
      </c>
      <c r="E4641" s="34" t="str">
        <f ca="1">IF(C4641="","",OFFSET(Zdroj!BH$16,A4626-1,0))</f>
        <v/>
      </c>
      <c r="F4641" s="157" t="str">
        <f t="shared" ref="F4641" ca="1" si="1083">IF(SUM(E4641:E4642)=0,"",SUM(E4641:E4642))</f>
        <v/>
      </c>
      <c r="G4641" s="158"/>
    </row>
    <row r="4642" spans="1:7" x14ac:dyDescent="0.25">
      <c r="B4642" s="159"/>
      <c r="C4642" s="67" t="str">
        <f ca="1">IF(OFFSET(Zdroj!BI$16,A4626-1,0)=0,"",CONCATENATE("C",$A$2+1," - ",Zdroj!$BI$15))</f>
        <v/>
      </c>
      <c r="D4642" s="65" t="str">
        <f ca="1">IF(C4642="","",CONCATENATE(OFFSET(Zdroj!BI$16,A4626-1,0)))</f>
        <v/>
      </c>
      <c r="E4642" s="34" t="str">
        <f ca="1">IF(C4642="","",OFFSET(Zdroj!BJ$16,A4626-1,0))</f>
        <v/>
      </c>
      <c r="F4642" s="157"/>
      <c r="G4642" s="158"/>
    </row>
    <row r="4643" spans="1:7" x14ac:dyDescent="0.25">
      <c r="A4643">
        <f>SUM((ROW()+15)/17)</f>
        <v>274</v>
      </c>
      <c r="B4643" s="159" t="str">
        <f ca="1">IF(OFFSET(Zdroj!$B$16,A4643-1,0)&gt;0,CONCATENATE(A4643,"
","___ ","
",OFFSET(Zdroj!$B$16,A4643-1,0)),"")</f>
        <v/>
      </c>
      <c r="C4643" s="67" t="str">
        <f ca="1">IF(OFFSET(Zdroj!AI$16,A4643-1,0)=0,"",CONCATENATE("A",$A$2," - ",Zdroj!$AI$15))</f>
        <v/>
      </c>
      <c r="D4643" s="65" t="str">
        <f ca="1">IF(C4643="","",CONCATENATE(OFFSET(Zdroj!AI$16,A4643-1,0)," - ",OFFSET(Zdroj!BK$16,A4643-1,0)))</f>
        <v/>
      </c>
      <c r="E4643" s="34" t="str">
        <f ca="1">IF(C4643="","",OFFSET(Zdroj!BL$16,A4643-1,0))</f>
        <v/>
      </c>
      <c r="F4643" s="157" t="str">
        <f t="shared" ref="F4643" ca="1" si="1084">IF(SUM(E4643:E4648)=0,"",SUM(E4643:E4648))</f>
        <v/>
      </c>
      <c r="G4643" s="158" t="str">
        <f t="shared" ref="G4643" ca="1" si="1085">IF(SUM(E4643:E4659)=0,"",SUM(E4643:E4659))</f>
        <v/>
      </c>
    </row>
    <row r="4644" spans="1:7" x14ac:dyDescent="0.25">
      <c r="B4644" s="159"/>
      <c r="C4644" s="67" t="str">
        <f ca="1">IF(OFFSET(Zdroj!AJ$16,A4643-1,0)=0,"",CONCATENATE("A",$A$2+1," - ",Zdroj!$AJ$15))</f>
        <v/>
      </c>
      <c r="D4644" s="65" t="str">
        <f ca="1">IF(C4644="","",CONCATENATE(OFFSET(Zdroj!AJ$16,A4643-1,0)," - ",OFFSET(Zdroj!BM$16,A4643-1,0)))</f>
        <v/>
      </c>
      <c r="E4644" s="34" t="str">
        <f ca="1">IF(C4644="","",OFFSET(Zdroj!BN$16,A4643-1,0))</f>
        <v/>
      </c>
      <c r="F4644" s="157"/>
      <c r="G4644" s="158"/>
    </row>
    <row r="4645" spans="1:7" x14ac:dyDescent="0.25">
      <c r="B4645" s="159"/>
      <c r="C4645" s="67" t="str">
        <f ca="1">IF(OFFSET(Zdroj!AK$16,A4643-1,0)=0,"",CONCATENATE("A",$A$2+2," - ",Zdroj!$AK$15))</f>
        <v/>
      </c>
      <c r="D4645" s="65" t="str">
        <f ca="1">IF(C4645="","",CONCATENATE(OFFSET(Zdroj!AK$16,A4643-1,0)," - ",OFFSET(Zdroj!BO$16,A4643-1,0)))</f>
        <v/>
      </c>
      <c r="E4645" s="34" t="str">
        <f ca="1">IF(C4645="","",OFFSET(Zdroj!BP$16,A4643-1,0))</f>
        <v/>
      </c>
      <c r="F4645" s="157"/>
      <c r="G4645" s="158"/>
    </row>
    <row r="4646" spans="1:7" x14ac:dyDescent="0.25">
      <c r="B4646" s="159"/>
      <c r="C4646" s="67" t="str">
        <f ca="1">IF(OFFSET(Zdroj!AL$16,A4643-1,0)=0,"",CONCATENATE("A",$A$2+3," - ",Zdroj!$AL$15))</f>
        <v/>
      </c>
      <c r="D4646" s="65" t="str">
        <f ca="1">IF(C4646="","",CONCATENATE(OFFSET(Zdroj!AL$16,A4643-1,0)," - ",OFFSET(Zdroj!BQ$16,A4643-1,0)))</f>
        <v/>
      </c>
      <c r="E4646" s="34" t="str">
        <f ca="1">IF(C4646="","",OFFSET(Zdroj!BR$16,A4643-1,0))</f>
        <v/>
      </c>
      <c r="F4646" s="157"/>
      <c r="G4646" s="158"/>
    </row>
    <row r="4647" spans="1:7" x14ac:dyDescent="0.25">
      <c r="B4647" s="159"/>
      <c r="C4647" s="67" t="str">
        <f ca="1">IF(OFFSET(Zdroj!AM$16,A4643-1,0)=0,"",CONCATENATE("A",$A$2+4," - ",Zdroj!$AM$15))</f>
        <v/>
      </c>
      <c r="D4647" s="65" t="str">
        <f ca="1">IF(C4647="","",CONCATENATE(OFFSET(Zdroj!AM$16,A4643-1,0)," - ",OFFSET(Zdroj!BS$16,A4643-1,0)))</f>
        <v/>
      </c>
      <c r="E4647" s="34" t="str">
        <f ca="1">IF(C4647="","",OFFSET(Zdroj!BT$16,A4643-1,0))</f>
        <v/>
      </c>
      <c r="F4647" s="157"/>
      <c r="G4647" s="158"/>
    </row>
    <row r="4648" spans="1:7" x14ac:dyDescent="0.25">
      <c r="B4648" s="159"/>
      <c r="C4648" s="67" t="str">
        <f ca="1">IF(OFFSET(Zdroj!AN$16,A4643-1,0)=0,"",CONCATENATE("A",$A$2+5," - ",Zdroj!$AN$15))</f>
        <v/>
      </c>
      <c r="D4648" s="65" t="str">
        <f ca="1">IF(C4648="","",CONCATENATE(OFFSET(Zdroj!AN$16,A4643-1,0)," - ",OFFSET(Zdroj!BU$16,A4643-1,0)))</f>
        <v/>
      </c>
      <c r="E4648" s="34" t="str">
        <f ca="1">IF(C4648="","",OFFSET(Zdroj!BV$16,A4643-1,0))</f>
        <v/>
      </c>
      <c r="F4648" s="157"/>
      <c r="G4648" s="158"/>
    </row>
    <row r="4649" spans="1:7" x14ac:dyDescent="0.25">
      <c r="B4649" s="159"/>
      <c r="C4649" s="67" t="str">
        <f ca="1">IF(OFFSET(Zdroj!AO$16,A4643-1,0)=0,"",CONCATENATE("B",$A$2," - ",Zdroj!$AO$15))</f>
        <v/>
      </c>
      <c r="D4649" s="65" t="str">
        <f ca="1">IF(C4649="","",CONCATENATE(OFFSET(Zdroj!AO$16,A4643-1,0)))</f>
        <v/>
      </c>
      <c r="E4649" s="34" t="str">
        <f ca="1">IF(C4649="","",OFFSET(Zdroj!AP$16,A4643-1,0))</f>
        <v/>
      </c>
      <c r="F4649" s="157" t="str">
        <f t="shared" ref="F4649" ca="1" si="1086">IF(SUM(E4649:E4657)=0,"",SUM(E4649:E4657))</f>
        <v/>
      </c>
      <c r="G4649" s="158"/>
    </row>
    <row r="4650" spans="1:7" x14ac:dyDescent="0.25">
      <c r="B4650" s="159"/>
      <c r="C4650" s="67" t="str">
        <f ca="1">IF(OFFSET(Zdroj!AQ$16,A4643-1,0)=0,"",CONCATENATE("B",$A$2+1," - ",Zdroj!$AQ$15))</f>
        <v/>
      </c>
      <c r="D4650" s="65" t="str">
        <f ca="1">IF(C4650="","",CONCATENATE(OFFSET(Zdroj!AQ$16,A4643-1,0)))</f>
        <v/>
      </c>
      <c r="E4650" s="34" t="str">
        <f ca="1">IF(C4650="","",OFFSET(Zdroj!AR$16,A4643-1,0))</f>
        <v/>
      </c>
      <c r="F4650" s="157"/>
      <c r="G4650" s="158"/>
    </row>
    <row r="4651" spans="1:7" x14ac:dyDescent="0.25">
      <c r="B4651" s="159"/>
      <c r="C4651" s="67" t="str">
        <f ca="1">IF(OFFSET(Zdroj!AS$16,A4643-1,0)=0,"",CONCATENATE("B",$A$2+2," - ",Zdroj!$AS$15))</f>
        <v/>
      </c>
      <c r="D4651" s="65" t="str">
        <f ca="1">IF(C4651="","",CONCATENATE(OFFSET(Zdroj!AS$16,A4643-1,0)))</f>
        <v/>
      </c>
      <c r="E4651" s="34" t="str">
        <f ca="1">IF(C4651="","",OFFSET(Zdroj!AT$16,A4643-1,0))</f>
        <v/>
      </c>
      <c r="F4651" s="157"/>
      <c r="G4651" s="158"/>
    </row>
    <row r="4652" spans="1:7" x14ac:dyDescent="0.25">
      <c r="B4652" s="159"/>
      <c r="C4652" s="67" t="str">
        <f ca="1">IF(OFFSET(Zdroj!AU$16,A4643-1,0)=0,"",CONCATENATE("B",$A$2+3," - ",Zdroj!$AU$15))</f>
        <v/>
      </c>
      <c r="D4652" s="65" t="str">
        <f ca="1">IF(C4652="","",CONCATENATE(OFFSET(Zdroj!AU$16,A4643-1,0)))</f>
        <v/>
      </c>
      <c r="E4652" s="34" t="str">
        <f ca="1">IF(C4652="","",OFFSET(Zdroj!AV$16,A4643-1,0))</f>
        <v/>
      </c>
      <c r="F4652" s="157"/>
      <c r="G4652" s="158"/>
    </row>
    <row r="4653" spans="1:7" x14ac:dyDescent="0.25">
      <c r="B4653" s="159"/>
      <c r="C4653" s="67" t="str">
        <f ca="1">IF(OFFSET(Zdroj!AW$16,A4643-1,0)=0,"",CONCATENATE("B",$A$2+4," - ",Zdroj!$AW$15))</f>
        <v/>
      </c>
      <c r="D4653" s="65" t="str">
        <f ca="1">IF(C4653="","",CONCATENATE(OFFSET(Zdroj!AW$16,A4643-1,0)))</f>
        <v/>
      </c>
      <c r="E4653" s="34" t="str">
        <f ca="1">IF(C4653="","",OFFSET(Zdroj!AX$16,A4643-1,0))</f>
        <v/>
      </c>
      <c r="F4653" s="157"/>
      <c r="G4653" s="158"/>
    </row>
    <row r="4654" spans="1:7" x14ac:dyDescent="0.25">
      <c r="B4654" s="159"/>
      <c r="C4654" s="67" t="str">
        <f ca="1">IF(OFFSET(Zdroj!AY$16,A4643-1,0)=0,"",CONCATENATE("B",$A$2+5," - ",Zdroj!$AY$15))</f>
        <v/>
      </c>
      <c r="D4654" s="65" t="str">
        <f ca="1">IF(C4654="","",CONCATENATE(OFFSET(Zdroj!AY$16,A4643-1,0)))</f>
        <v/>
      </c>
      <c r="E4654" s="34" t="str">
        <f ca="1">IF(C4654="","",OFFSET(Zdroj!AZ$16,A4643-1,0))</f>
        <v/>
      </c>
      <c r="F4654" s="157"/>
      <c r="G4654" s="158"/>
    </row>
    <row r="4655" spans="1:7" x14ac:dyDescent="0.25">
      <c r="B4655" s="159"/>
      <c r="C4655" s="67" t="str">
        <f ca="1">IF(OFFSET(Zdroj!BA$16,A4643-1,0)=0,"",CONCATENATE("B",$A$2+6," - ",Zdroj!$BA$15))</f>
        <v/>
      </c>
      <c r="D4655" s="65" t="str">
        <f ca="1">IF(C4655="","",CONCATENATE(OFFSET(Zdroj!BA$16,A4643-1,0)))</f>
        <v/>
      </c>
      <c r="E4655" s="34" t="str">
        <f ca="1">IF(C4655="","",OFFSET(Zdroj!BB$16,A4643-1,0))</f>
        <v/>
      </c>
      <c r="F4655" s="157"/>
      <c r="G4655" s="158"/>
    </row>
    <row r="4656" spans="1:7" x14ac:dyDescent="0.25">
      <c r="B4656" s="159"/>
      <c r="C4656" s="67" t="str">
        <f ca="1">IF(OFFSET(Zdroj!BC$16,A4643-1,0)=0,"",CONCATENATE("B",$A$2+7," - ",Zdroj!$BC$15))</f>
        <v/>
      </c>
      <c r="D4656" s="65" t="str">
        <f ca="1">IF(C4656="","",CONCATENATE(OFFSET(Zdroj!BC$16,A4643-1,0)))</f>
        <v/>
      </c>
      <c r="E4656" s="34" t="str">
        <f ca="1">IF(C4656="","",OFFSET(Zdroj!BD$16,A4643-1,0))</f>
        <v/>
      </c>
      <c r="F4656" s="157"/>
      <c r="G4656" s="158"/>
    </row>
    <row r="4657" spans="1:7" x14ac:dyDescent="0.25">
      <c r="B4657" s="159"/>
      <c r="C4657" s="67" t="str">
        <f ca="1">IF(OFFSET(Zdroj!BE$16,A4643-1,0)=0,"",CONCATENATE("B",$A$2+8," - ",Zdroj!$BE$15))</f>
        <v/>
      </c>
      <c r="D4657" s="65" t="str">
        <f ca="1">IF(C4657="","",CONCATENATE(OFFSET(Zdroj!BE$16,A4643-1,0)))</f>
        <v/>
      </c>
      <c r="E4657" s="34" t="str">
        <f ca="1">IF(C4657="","",OFFSET(Zdroj!BF$16,A4643-1,0))</f>
        <v/>
      </c>
      <c r="F4657" s="157"/>
      <c r="G4657" s="158"/>
    </row>
    <row r="4658" spans="1:7" x14ac:dyDescent="0.25">
      <c r="B4658" s="159"/>
      <c r="C4658" s="67" t="str">
        <f ca="1">IF(OFFSET(Zdroj!BG$16,A4643-1,0)=0,"",CONCATENATE("C",$A$2," - ",Zdroj!$BG$15))</f>
        <v/>
      </c>
      <c r="D4658" s="65" t="str">
        <f ca="1">IF(C4658="","",CONCATENATE(OFFSET(Zdroj!BG$16,A4643-1,0)))</f>
        <v/>
      </c>
      <c r="E4658" s="34" t="str">
        <f ca="1">IF(C4658="","",OFFSET(Zdroj!BH$16,A4643-1,0))</f>
        <v/>
      </c>
      <c r="F4658" s="157" t="str">
        <f t="shared" ref="F4658" ca="1" si="1087">IF(SUM(E4658:E4659)=0,"",SUM(E4658:E4659))</f>
        <v/>
      </c>
      <c r="G4658" s="158"/>
    </row>
    <row r="4659" spans="1:7" x14ac:dyDescent="0.25">
      <c r="B4659" s="159"/>
      <c r="C4659" s="67" t="str">
        <f ca="1">IF(OFFSET(Zdroj!BI$16,A4643-1,0)=0,"",CONCATENATE("C",$A$2+1," - ",Zdroj!$BI$15))</f>
        <v/>
      </c>
      <c r="D4659" s="65" t="str">
        <f ca="1">IF(C4659="","",CONCATENATE(OFFSET(Zdroj!BI$16,A4643-1,0)))</f>
        <v/>
      </c>
      <c r="E4659" s="34" t="str">
        <f ca="1">IF(C4659="","",OFFSET(Zdroj!BJ$16,A4643-1,0))</f>
        <v/>
      </c>
      <c r="F4659" s="157"/>
      <c r="G4659" s="158"/>
    </row>
    <row r="4660" spans="1:7" x14ac:dyDescent="0.25">
      <c r="A4660">
        <f>SUM((ROW()+15)/17)</f>
        <v>275</v>
      </c>
      <c r="B4660" s="159" t="str">
        <f ca="1">IF(OFFSET(Zdroj!$B$16,A4660-1,0)&gt;0,CONCATENATE(A4660,"
","___ ","
",OFFSET(Zdroj!$B$16,A4660-1,0)),"")</f>
        <v/>
      </c>
      <c r="C4660" s="67" t="str">
        <f ca="1">IF(OFFSET(Zdroj!AI$16,A4660-1,0)=0,"",CONCATENATE("A",$A$2," - ",Zdroj!$AI$15))</f>
        <v/>
      </c>
      <c r="D4660" s="65" t="str">
        <f ca="1">IF(C4660="","",CONCATENATE(OFFSET(Zdroj!AI$16,A4660-1,0)," - ",OFFSET(Zdroj!BK$16,A4660-1,0)))</f>
        <v/>
      </c>
      <c r="E4660" s="34" t="str">
        <f ca="1">IF(C4660="","",OFFSET(Zdroj!BL$16,A4660-1,0))</f>
        <v/>
      </c>
      <c r="F4660" s="157" t="str">
        <f t="shared" ref="F4660" ca="1" si="1088">IF(SUM(E4660:E4665)=0,"",SUM(E4660:E4665))</f>
        <v/>
      </c>
      <c r="G4660" s="158" t="str">
        <f t="shared" ref="G4660" ca="1" si="1089">IF(SUM(E4660:E4676)=0,"",SUM(E4660:E4676))</f>
        <v/>
      </c>
    </row>
    <row r="4661" spans="1:7" x14ac:dyDescent="0.25">
      <c r="B4661" s="159"/>
      <c r="C4661" s="67" t="str">
        <f ca="1">IF(OFFSET(Zdroj!AJ$16,A4660-1,0)=0,"",CONCATENATE("A",$A$2+1," - ",Zdroj!$AJ$15))</f>
        <v/>
      </c>
      <c r="D4661" s="65" t="str">
        <f ca="1">IF(C4661="","",CONCATENATE(OFFSET(Zdroj!AJ$16,A4660-1,0)," - ",OFFSET(Zdroj!BM$16,A4660-1,0)))</f>
        <v/>
      </c>
      <c r="E4661" s="34" t="str">
        <f ca="1">IF(C4661="","",OFFSET(Zdroj!BN$16,A4660-1,0))</f>
        <v/>
      </c>
      <c r="F4661" s="157"/>
      <c r="G4661" s="158"/>
    </row>
    <row r="4662" spans="1:7" x14ac:dyDescent="0.25">
      <c r="B4662" s="159"/>
      <c r="C4662" s="67" t="str">
        <f ca="1">IF(OFFSET(Zdroj!AK$16,A4660-1,0)=0,"",CONCATENATE("A",$A$2+2," - ",Zdroj!$AK$15))</f>
        <v/>
      </c>
      <c r="D4662" s="65" t="str">
        <f ca="1">IF(C4662="","",CONCATENATE(OFFSET(Zdroj!AK$16,A4660-1,0)," - ",OFFSET(Zdroj!BO$16,A4660-1,0)))</f>
        <v/>
      </c>
      <c r="E4662" s="34" t="str">
        <f ca="1">IF(C4662="","",OFFSET(Zdroj!BP$16,A4660-1,0))</f>
        <v/>
      </c>
      <c r="F4662" s="157"/>
      <c r="G4662" s="158"/>
    </row>
    <row r="4663" spans="1:7" x14ac:dyDescent="0.25">
      <c r="B4663" s="159"/>
      <c r="C4663" s="67" t="str">
        <f ca="1">IF(OFFSET(Zdroj!AL$16,A4660-1,0)=0,"",CONCATENATE("A",$A$2+3," - ",Zdroj!$AL$15))</f>
        <v/>
      </c>
      <c r="D4663" s="65" t="str">
        <f ca="1">IF(C4663="","",CONCATENATE(OFFSET(Zdroj!AL$16,A4660-1,0)," - ",OFFSET(Zdroj!BQ$16,A4660-1,0)))</f>
        <v/>
      </c>
      <c r="E4663" s="34" t="str">
        <f ca="1">IF(C4663="","",OFFSET(Zdroj!BR$16,A4660-1,0))</f>
        <v/>
      </c>
      <c r="F4663" s="157"/>
      <c r="G4663" s="158"/>
    </row>
    <row r="4664" spans="1:7" x14ac:dyDescent="0.25">
      <c r="B4664" s="159"/>
      <c r="C4664" s="67" t="str">
        <f ca="1">IF(OFFSET(Zdroj!AM$16,A4660-1,0)=0,"",CONCATENATE("A",$A$2+4," - ",Zdroj!$AM$15))</f>
        <v/>
      </c>
      <c r="D4664" s="65" t="str">
        <f ca="1">IF(C4664="","",CONCATENATE(OFFSET(Zdroj!AM$16,A4660-1,0)," - ",OFFSET(Zdroj!BS$16,A4660-1,0)))</f>
        <v/>
      </c>
      <c r="E4664" s="34" t="str">
        <f ca="1">IF(C4664="","",OFFSET(Zdroj!BT$16,A4660-1,0))</f>
        <v/>
      </c>
      <c r="F4664" s="157"/>
      <c r="G4664" s="158"/>
    </row>
    <row r="4665" spans="1:7" x14ac:dyDescent="0.25">
      <c r="B4665" s="159"/>
      <c r="C4665" s="67" t="str">
        <f ca="1">IF(OFFSET(Zdroj!AN$16,A4660-1,0)=0,"",CONCATENATE("A",$A$2+5," - ",Zdroj!$AN$15))</f>
        <v/>
      </c>
      <c r="D4665" s="65" t="str">
        <f ca="1">IF(C4665="","",CONCATENATE(OFFSET(Zdroj!AN$16,A4660-1,0)," - ",OFFSET(Zdroj!BU$16,A4660-1,0)))</f>
        <v/>
      </c>
      <c r="E4665" s="34" t="str">
        <f ca="1">IF(C4665="","",OFFSET(Zdroj!BV$16,A4660-1,0))</f>
        <v/>
      </c>
      <c r="F4665" s="157"/>
      <c r="G4665" s="158"/>
    </row>
    <row r="4666" spans="1:7" x14ac:dyDescent="0.25">
      <c r="B4666" s="159"/>
      <c r="C4666" s="67" t="str">
        <f ca="1">IF(OFFSET(Zdroj!AO$16,A4660-1,0)=0,"",CONCATENATE("B",$A$2," - ",Zdroj!$AO$15))</f>
        <v/>
      </c>
      <c r="D4666" s="65" t="str">
        <f ca="1">IF(C4666="","",CONCATENATE(OFFSET(Zdroj!AO$16,A4660-1,0)))</f>
        <v/>
      </c>
      <c r="E4666" s="34" t="str">
        <f ca="1">IF(C4666="","",OFFSET(Zdroj!AP$16,A4660-1,0))</f>
        <v/>
      </c>
      <c r="F4666" s="157" t="str">
        <f t="shared" ref="F4666" ca="1" si="1090">IF(SUM(E4666:E4674)=0,"",SUM(E4666:E4674))</f>
        <v/>
      </c>
      <c r="G4666" s="158"/>
    </row>
    <row r="4667" spans="1:7" x14ac:dyDescent="0.25">
      <c r="B4667" s="159"/>
      <c r="C4667" s="67" t="str">
        <f ca="1">IF(OFFSET(Zdroj!AQ$16,A4660-1,0)=0,"",CONCATENATE("B",$A$2+1," - ",Zdroj!$AQ$15))</f>
        <v/>
      </c>
      <c r="D4667" s="65" t="str">
        <f ca="1">IF(C4667="","",CONCATENATE(OFFSET(Zdroj!AQ$16,A4660-1,0)))</f>
        <v/>
      </c>
      <c r="E4667" s="34" t="str">
        <f ca="1">IF(C4667="","",OFFSET(Zdroj!AR$16,A4660-1,0))</f>
        <v/>
      </c>
      <c r="F4667" s="157"/>
      <c r="G4667" s="158"/>
    </row>
    <row r="4668" spans="1:7" x14ac:dyDescent="0.25">
      <c r="B4668" s="159"/>
      <c r="C4668" s="67" t="str">
        <f ca="1">IF(OFFSET(Zdroj!AS$16,A4660-1,0)=0,"",CONCATENATE("B",$A$2+2," - ",Zdroj!$AS$15))</f>
        <v/>
      </c>
      <c r="D4668" s="65" t="str">
        <f ca="1">IF(C4668="","",CONCATENATE(OFFSET(Zdroj!AS$16,A4660-1,0)))</f>
        <v/>
      </c>
      <c r="E4668" s="34" t="str">
        <f ca="1">IF(C4668="","",OFFSET(Zdroj!AT$16,A4660-1,0))</f>
        <v/>
      </c>
      <c r="F4668" s="157"/>
      <c r="G4668" s="158"/>
    </row>
    <row r="4669" spans="1:7" x14ac:dyDescent="0.25">
      <c r="B4669" s="159"/>
      <c r="C4669" s="67" t="str">
        <f ca="1">IF(OFFSET(Zdroj!AU$16,A4660-1,0)=0,"",CONCATENATE("B",$A$2+3," - ",Zdroj!$AU$15))</f>
        <v/>
      </c>
      <c r="D4669" s="65" t="str">
        <f ca="1">IF(C4669="","",CONCATENATE(OFFSET(Zdroj!AU$16,A4660-1,0)))</f>
        <v/>
      </c>
      <c r="E4669" s="34" t="str">
        <f ca="1">IF(C4669="","",OFFSET(Zdroj!AV$16,A4660-1,0))</f>
        <v/>
      </c>
      <c r="F4669" s="157"/>
      <c r="G4669" s="158"/>
    </row>
    <row r="4670" spans="1:7" x14ac:dyDescent="0.25">
      <c r="B4670" s="159"/>
      <c r="C4670" s="67" t="str">
        <f ca="1">IF(OFFSET(Zdroj!AW$16,A4660-1,0)=0,"",CONCATENATE("B",$A$2+4," - ",Zdroj!$AW$15))</f>
        <v/>
      </c>
      <c r="D4670" s="65" t="str">
        <f ca="1">IF(C4670="","",CONCATENATE(OFFSET(Zdroj!AW$16,A4660-1,0)))</f>
        <v/>
      </c>
      <c r="E4670" s="34" t="str">
        <f ca="1">IF(C4670="","",OFFSET(Zdroj!AX$16,A4660-1,0))</f>
        <v/>
      </c>
      <c r="F4670" s="157"/>
      <c r="G4670" s="158"/>
    </row>
    <row r="4671" spans="1:7" x14ac:dyDescent="0.25">
      <c r="B4671" s="159"/>
      <c r="C4671" s="67" t="str">
        <f ca="1">IF(OFFSET(Zdroj!AY$16,A4660-1,0)=0,"",CONCATENATE("B",$A$2+5," - ",Zdroj!$AY$15))</f>
        <v/>
      </c>
      <c r="D4671" s="65" t="str">
        <f ca="1">IF(C4671="","",CONCATENATE(OFFSET(Zdroj!AY$16,A4660-1,0)))</f>
        <v/>
      </c>
      <c r="E4671" s="34" t="str">
        <f ca="1">IF(C4671="","",OFFSET(Zdroj!AZ$16,A4660-1,0))</f>
        <v/>
      </c>
      <c r="F4671" s="157"/>
      <c r="G4671" s="158"/>
    </row>
    <row r="4672" spans="1:7" x14ac:dyDescent="0.25">
      <c r="B4672" s="159"/>
      <c r="C4672" s="67" t="str">
        <f ca="1">IF(OFFSET(Zdroj!BA$16,A4660-1,0)=0,"",CONCATENATE("B",$A$2+6," - ",Zdroj!$BA$15))</f>
        <v/>
      </c>
      <c r="D4672" s="65" t="str">
        <f ca="1">IF(C4672="","",CONCATENATE(OFFSET(Zdroj!BA$16,A4660-1,0)))</f>
        <v/>
      </c>
      <c r="E4672" s="34" t="str">
        <f ca="1">IF(C4672="","",OFFSET(Zdroj!BB$16,A4660-1,0))</f>
        <v/>
      </c>
      <c r="F4672" s="157"/>
      <c r="G4672" s="158"/>
    </row>
    <row r="4673" spans="1:7" x14ac:dyDescent="0.25">
      <c r="B4673" s="159"/>
      <c r="C4673" s="67" t="str">
        <f ca="1">IF(OFFSET(Zdroj!BC$16,A4660-1,0)=0,"",CONCATENATE("B",$A$2+7," - ",Zdroj!$BC$15))</f>
        <v/>
      </c>
      <c r="D4673" s="65" t="str">
        <f ca="1">IF(C4673="","",CONCATENATE(OFFSET(Zdroj!BC$16,A4660-1,0)))</f>
        <v/>
      </c>
      <c r="E4673" s="34" t="str">
        <f ca="1">IF(C4673="","",OFFSET(Zdroj!BD$16,A4660-1,0))</f>
        <v/>
      </c>
      <c r="F4673" s="157"/>
      <c r="G4673" s="158"/>
    </row>
    <row r="4674" spans="1:7" x14ac:dyDescent="0.25">
      <c r="B4674" s="159"/>
      <c r="C4674" s="67" t="str">
        <f ca="1">IF(OFFSET(Zdroj!BE$16,A4660-1,0)=0,"",CONCATENATE("B",$A$2+8," - ",Zdroj!$BE$15))</f>
        <v/>
      </c>
      <c r="D4674" s="65" t="str">
        <f ca="1">IF(C4674="","",CONCATENATE(OFFSET(Zdroj!BE$16,A4660-1,0)))</f>
        <v/>
      </c>
      <c r="E4674" s="34" t="str">
        <f ca="1">IF(C4674="","",OFFSET(Zdroj!BF$16,A4660-1,0))</f>
        <v/>
      </c>
      <c r="F4674" s="157"/>
      <c r="G4674" s="158"/>
    </row>
    <row r="4675" spans="1:7" x14ac:dyDescent="0.25">
      <c r="B4675" s="159"/>
      <c r="C4675" s="67" t="str">
        <f ca="1">IF(OFFSET(Zdroj!BG$16,A4660-1,0)=0,"",CONCATENATE("C",$A$2," - ",Zdroj!$BG$15))</f>
        <v/>
      </c>
      <c r="D4675" s="65" t="str">
        <f ca="1">IF(C4675="","",CONCATENATE(OFFSET(Zdroj!BG$16,A4660-1,0)))</f>
        <v/>
      </c>
      <c r="E4675" s="34" t="str">
        <f ca="1">IF(C4675="","",OFFSET(Zdroj!BH$16,A4660-1,0))</f>
        <v/>
      </c>
      <c r="F4675" s="157" t="str">
        <f t="shared" ref="F4675" ca="1" si="1091">IF(SUM(E4675:E4676)=0,"",SUM(E4675:E4676))</f>
        <v/>
      </c>
      <c r="G4675" s="158"/>
    </row>
    <row r="4676" spans="1:7" x14ac:dyDescent="0.25">
      <c r="B4676" s="159"/>
      <c r="C4676" s="67" t="str">
        <f ca="1">IF(OFFSET(Zdroj!BI$16,A4660-1,0)=0,"",CONCATENATE("C",$A$2+1," - ",Zdroj!$BI$15))</f>
        <v/>
      </c>
      <c r="D4676" s="65" t="str">
        <f ca="1">IF(C4676="","",CONCATENATE(OFFSET(Zdroj!BI$16,A4660-1,0)))</f>
        <v/>
      </c>
      <c r="E4676" s="34" t="str">
        <f ca="1">IF(C4676="","",OFFSET(Zdroj!BJ$16,A4660-1,0))</f>
        <v/>
      </c>
      <c r="F4676" s="157"/>
      <c r="G4676" s="158"/>
    </row>
    <row r="4677" spans="1:7" x14ac:dyDescent="0.25">
      <c r="A4677">
        <f>SUM((ROW()+15)/17)</f>
        <v>276</v>
      </c>
      <c r="B4677" s="159" t="str">
        <f ca="1">IF(OFFSET(Zdroj!$B$16,A4677-1,0)&gt;0,CONCATENATE(A4677,"
","___ ","
",OFFSET(Zdroj!$B$16,A4677-1,0)),"")</f>
        <v/>
      </c>
      <c r="C4677" s="67" t="str">
        <f ca="1">IF(OFFSET(Zdroj!AI$16,A4677-1,0)=0,"",CONCATENATE("A",$A$2," - ",Zdroj!$AI$15))</f>
        <v/>
      </c>
      <c r="D4677" s="65" t="str">
        <f ca="1">IF(C4677="","",CONCATENATE(OFFSET(Zdroj!AI$16,A4677-1,0)," - ",OFFSET(Zdroj!BK$16,A4677-1,0)))</f>
        <v/>
      </c>
      <c r="E4677" s="34" t="str">
        <f ca="1">IF(C4677="","",OFFSET(Zdroj!BL$16,A4677-1,0))</f>
        <v/>
      </c>
      <c r="F4677" s="157" t="str">
        <f t="shared" ref="F4677" ca="1" si="1092">IF(SUM(E4677:E4682)=0,"",SUM(E4677:E4682))</f>
        <v/>
      </c>
      <c r="G4677" s="158" t="str">
        <f t="shared" ref="G4677" ca="1" si="1093">IF(SUM(E4677:E4693)=0,"",SUM(E4677:E4693))</f>
        <v/>
      </c>
    </row>
    <row r="4678" spans="1:7" x14ac:dyDescent="0.25">
      <c r="B4678" s="159"/>
      <c r="C4678" s="67" t="str">
        <f ca="1">IF(OFFSET(Zdroj!AJ$16,A4677-1,0)=0,"",CONCATENATE("A",$A$2+1," - ",Zdroj!$AJ$15))</f>
        <v/>
      </c>
      <c r="D4678" s="65" t="str">
        <f ca="1">IF(C4678="","",CONCATENATE(OFFSET(Zdroj!AJ$16,A4677-1,0)," - ",OFFSET(Zdroj!BM$16,A4677-1,0)))</f>
        <v/>
      </c>
      <c r="E4678" s="34" t="str">
        <f ca="1">IF(C4678="","",OFFSET(Zdroj!BN$16,A4677-1,0))</f>
        <v/>
      </c>
      <c r="F4678" s="157"/>
      <c r="G4678" s="158"/>
    </row>
    <row r="4679" spans="1:7" x14ac:dyDescent="0.25">
      <c r="B4679" s="159"/>
      <c r="C4679" s="67" t="str">
        <f ca="1">IF(OFFSET(Zdroj!AK$16,A4677-1,0)=0,"",CONCATENATE("A",$A$2+2," - ",Zdroj!$AK$15))</f>
        <v/>
      </c>
      <c r="D4679" s="65" t="str">
        <f ca="1">IF(C4679="","",CONCATENATE(OFFSET(Zdroj!AK$16,A4677-1,0)," - ",OFFSET(Zdroj!BO$16,A4677-1,0)))</f>
        <v/>
      </c>
      <c r="E4679" s="34" t="str">
        <f ca="1">IF(C4679="","",OFFSET(Zdroj!BP$16,A4677-1,0))</f>
        <v/>
      </c>
      <c r="F4679" s="157"/>
      <c r="G4679" s="158"/>
    </row>
    <row r="4680" spans="1:7" x14ac:dyDescent="0.25">
      <c r="B4680" s="159"/>
      <c r="C4680" s="67" t="str">
        <f ca="1">IF(OFFSET(Zdroj!AL$16,A4677-1,0)=0,"",CONCATENATE("A",$A$2+3," - ",Zdroj!$AL$15))</f>
        <v/>
      </c>
      <c r="D4680" s="65" t="str">
        <f ca="1">IF(C4680="","",CONCATENATE(OFFSET(Zdroj!AL$16,A4677-1,0)," - ",OFFSET(Zdroj!BQ$16,A4677-1,0)))</f>
        <v/>
      </c>
      <c r="E4680" s="34" t="str">
        <f ca="1">IF(C4680="","",OFFSET(Zdroj!BR$16,A4677-1,0))</f>
        <v/>
      </c>
      <c r="F4680" s="157"/>
      <c r="G4680" s="158"/>
    </row>
    <row r="4681" spans="1:7" x14ac:dyDescent="0.25">
      <c r="B4681" s="159"/>
      <c r="C4681" s="67" t="str">
        <f ca="1">IF(OFFSET(Zdroj!AM$16,A4677-1,0)=0,"",CONCATENATE("A",$A$2+4," - ",Zdroj!$AM$15))</f>
        <v/>
      </c>
      <c r="D4681" s="65" t="str">
        <f ca="1">IF(C4681="","",CONCATENATE(OFFSET(Zdroj!AM$16,A4677-1,0)," - ",OFFSET(Zdroj!BS$16,A4677-1,0)))</f>
        <v/>
      </c>
      <c r="E4681" s="34" t="str">
        <f ca="1">IF(C4681="","",OFFSET(Zdroj!BT$16,A4677-1,0))</f>
        <v/>
      </c>
      <c r="F4681" s="157"/>
      <c r="G4681" s="158"/>
    </row>
    <row r="4682" spans="1:7" x14ac:dyDescent="0.25">
      <c r="B4682" s="159"/>
      <c r="C4682" s="67" t="str">
        <f ca="1">IF(OFFSET(Zdroj!AN$16,A4677-1,0)=0,"",CONCATENATE("A",$A$2+5," - ",Zdroj!$AN$15))</f>
        <v/>
      </c>
      <c r="D4682" s="65" t="str">
        <f ca="1">IF(C4682="","",CONCATENATE(OFFSET(Zdroj!AN$16,A4677-1,0)," - ",OFFSET(Zdroj!BU$16,A4677-1,0)))</f>
        <v/>
      </c>
      <c r="E4682" s="34" t="str">
        <f ca="1">IF(C4682="","",OFFSET(Zdroj!BV$16,A4677-1,0))</f>
        <v/>
      </c>
      <c r="F4682" s="157"/>
      <c r="G4682" s="158"/>
    </row>
    <row r="4683" spans="1:7" x14ac:dyDescent="0.25">
      <c r="B4683" s="159"/>
      <c r="C4683" s="67" t="str">
        <f ca="1">IF(OFFSET(Zdroj!AO$16,A4677-1,0)=0,"",CONCATENATE("B",$A$2," - ",Zdroj!$AO$15))</f>
        <v/>
      </c>
      <c r="D4683" s="65" t="str">
        <f ca="1">IF(C4683="","",CONCATENATE(OFFSET(Zdroj!AO$16,A4677-1,0)))</f>
        <v/>
      </c>
      <c r="E4683" s="34" t="str">
        <f ca="1">IF(C4683="","",OFFSET(Zdroj!AP$16,A4677-1,0))</f>
        <v/>
      </c>
      <c r="F4683" s="157" t="str">
        <f t="shared" ref="F4683" ca="1" si="1094">IF(SUM(E4683:E4691)=0,"",SUM(E4683:E4691))</f>
        <v/>
      </c>
      <c r="G4683" s="158"/>
    </row>
    <row r="4684" spans="1:7" x14ac:dyDescent="0.25">
      <c r="B4684" s="159"/>
      <c r="C4684" s="67" t="str">
        <f ca="1">IF(OFFSET(Zdroj!AQ$16,A4677-1,0)=0,"",CONCATENATE("B",$A$2+1," - ",Zdroj!$AQ$15))</f>
        <v/>
      </c>
      <c r="D4684" s="65" t="str">
        <f ca="1">IF(C4684="","",CONCATENATE(OFFSET(Zdroj!AQ$16,A4677-1,0)))</f>
        <v/>
      </c>
      <c r="E4684" s="34" t="str">
        <f ca="1">IF(C4684="","",OFFSET(Zdroj!AR$16,A4677-1,0))</f>
        <v/>
      </c>
      <c r="F4684" s="157"/>
      <c r="G4684" s="158"/>
    </row>
    <row r="4685" spans="1:7" x14ac:dyDescent="0.25">
      <c r="B4685" s="159"/>
      <c r="C4685" s="67" t="str">
        <f ca="1">IF(OFFSET(Zdroj!AS$16,A4677-1,0)=0,"",CONCATENATE("B",$A$2+2," - ",Zdroj!$AS$15))</f>
        <v/>
      </c>
      <c r="D4685" s="65" t="str">
        <f ca="1">IF(C4685="","",CONCATENATE(OFFSET(Zdroj!AS$16,A4677-1,0)))</f>
        <v/>
      </c>
      <c r="E4685" s="34" t="str">
        <f ca="1">IF(C4685="","",OFFSET(Zdroj!AT$16,A4677-1,0))</f>
        <v/>
      </c>
      <c r="F4685" s="157"/>
      <c r="G4685" s="158"/>
    </row>
    <row r="4686" spans="1:7" x14ac:dyDescent="0.25">
      <c r="B4686" s="159"/>
      <c r="C4686" s="67" t="str">
        <f ca="1">IF(OFFSET(Zdroj!AU$16,A4677-1,0)=0,"",CONCATENATE("B",$A$2+3," - ",Zdroj!$AU$15))</f>
        <v/>
      </c>
      <c r="D4686" s="65" t="str">
        <f ca="1">IF(C4686="","",CONCATENATE(OFFSET(Zdroj!AU$16,A4677-1,0)))</f>
        <v/>
      </c>
      <c r="E4686" s="34" t="str">
        <f ca="1">IF(C4686="","",OFFSET(Zdroj!AV$16,A4677-1,0))</f>
        <v/>
      </c>
      <c r="F4686" s="157"/>
      <c r="G4686" s="158"/>
    </row>
    <row r="4687" spans="1:7" x14ac:dyDescent="0.25">
      <c r="B4687" s="159"/>
      <c r="C4687" s="67" t="str">
        <f ca="1">IF(OFFSET(Zdroj!AW$16,A4677-1,0)=0,"",CONCATENATE("B",$A$2+4," - ",Zdroj!$AW$15))</f>
        <v/>
      </c>
      <c r="D4687" s="65" t="str">
        <f ca="1">IF(C4687="","",CONCATENATE(OFFSET(Zdroj!AW$16,A4677-1,0)))</f>
        <v/>
      </c>
      <c r="E4687" s="34" t="str">
        <f ca="1">IF(C4687="","",OFFSET(Zdroj!AX$16,A4677-1,0))</f>
        <v/>
      </c>
      <c r="F4687" s="157"/>
      <c r="G4687" s="158"/>
    </row>
    <row r="4688" spans="1:7" x14ac:dyDescent="0.25">
      <c r="B4688" s="159"/>
      <c r="C4688" s="67" t="str">
        <f ca="1">IF(OFFSET(Zdroj!AY$16,A4677-1,0)=0,"",CONCATENATE("B",$A$2+5," - ",Zdroj!$AY$15))</f>
        <v/>
      </c>
      <c r="D4688" s="65" t="str">
        <f ca="1">IF(C4688="","",CONCATENATE(OFFSET(Zdroj!AY$16,A4677-1,0)))</f>
        <v/>
      </c>
      <c r="E4688" s="34" t="str">
        <f ca="1">IF(C4688="","",OFFSET(Zdroj!AZ$16,A4677-1,0))</f>
        <v/>
      </c>
      <c r="F4688" s="157"/>
      <c r="G4688" s="158"/>
    </row>
    <row r="4689" spans="1:7" x14ac:dyDescent="0.25">
      <c r="B4689" s="159"/>
      <c r="C4689" s="67" t="str">
        <f ca="1">IF(OFFSET(Zdroj!BA$16,A4677-1,0)=0,"",CONCATENATE("B",$A$2+6," - ",Zdroj!$BA$15))</f>
        <v/>
      </c>
      <c r="D4689" s="65" t="str">
        <f ca="1">IF(C4689="","",CONCATENATE(OFFSET(Zdroj!BA$16,A4677-1,0)))</f>
        <v/>
      </c>
      <c r="E4689" s="34" t="str">
        <f ca="1">IF(C4689="","",OFFSET(Zdroj!BB$16,A4677-1,0))</f>
        <v/>
      </c>
      <c r="F4689" s="157"/>
      <c r="G4689" s="158"/>
    </row>
    <row r="4690" spans="1:7" x14ac:dyDescent="0.25">
      <c r="B4690" s="159"/>
      <c r="C4690" s="67" t="str">
        <f ca="1">IF(OFFSET(Zdroj!BC$16,A4677-1,0)=0,"",CONCATENATE("B",$A$2+7," - ",Zdroj!$BC$15))</f>
        <v/>
      </c>
      <c r="D4690" s="65" t="str">
        <f ca="1">IF(C4690="","",CONCATENATE(OFFSET(Zdroj!BC$16,A4677-1,0)))</f>
        <v/>
      </c>
      <c r="E4690" s="34" t="str">
        <f ca="1">IF(C4690="","",OFFSET(Zdroj!BD$16,A4677-1,0))</f>
        <v/>
      </c>
      <c r="F4690" s="157"/>
      <c r="G4690" s="158"/>
    </row>
    <row r="4691" spans="1:7" x14ac:dyDescent="0.25">
      <c r="B4691" s="159"/>
      <c r="C4691" s="67" t="str">
        <f ca="1">IF(OFFSET(Zdroj!BE$16,A4677-1,0)=0,"",CONCATENATE("B",$A$2+8," - ",Zdroj!$BE$15))</f>
        <v/>
      </c>
      <c r="D4691" s="65" t="str">
        <f ca="1">IF(C4691="","",CONCATENATE(OFFSET(Zdroj!BE$16,A4677-1,0)))</f>
        <v/>
      </c>
      <c r="E4691" s="34" t="str">
        <f ca="1">IF(C4691="","",OFFSET(Zdroj!BF$16,A4677-1,0))</f>
        <v/>
      </c>
      <c r="F4691" s="157"/>
      <c r="G4691" s="158"/>
    </row>
    <row r="4692" spans="1:7" x14ac:dyDescent="0.25">
      <c r="B4692" s="159"/>
      <c r="C4692" s="67" t="str">
        <f ca="1">IF(OFFSET(Zdroj!BG$16,A4677-1,0)=0,"",CONCATENATE("C",$A$2," - ",Zdroj!$BG$15))</f>
        <v/>
      </c>
      <c r="D4692" s="65" t="str">
        <f ca="1">IF(C4692="","",CONCATENATE(OFFSET(Zdroj!BG$16,A4677-1,0)))</f>
        <v/>
      </c>
      <c r="E4692" s="34" t="str">
        <f ca="1">IF(C4692="","",OFFSET(Zdroj!BH$16,A4677-1,0))</f>
        <v/>
      </c>
      <c r="F4692" s="157" t="str">
        <f t="shared" ref="F4692" ca="1" si="1095">IF(SUM(E4692:E4693)=0,"",SUM(E4692:E4693))</f>
        <v/>
      </c>
      <c r="G4692" s="158"/>
    </row>
    <row r="4693" spans="1:7" x14ac:dyDescent="0.25">
      <c r="B4693" s="159"/>
      <c r="C4693" s="67" t="str">
        <f ca="1">IF(OFFSET(Zdroj!BI$16,A4677-1,0)=0,"",CONCATENATE("C",$A$2+1," - ",Zdroj!$BI$15))</f>
        <v/>
      </c>
      <c r="D4693" s="65" t="str">
        <f ca="1">IF(C4693="","",CONCATENATE(OFFSET(Zdroj!BI$16,A4677-1,0)))</f>
        <v/>
      </c>
      <c r="E4693" s="34" t="str">
        <f ca="1">IF(C4693="","",OFFSET(Zdroj!BJ$16,A4677-1,0))</f>
        <v/>
      </c>
      <c r="F4693" s="157"/>
      <c r="G4693" s="158"/>
    </row>
    <row r="4694" spans="1:7" x14ac:dyDescent="0.25">
      <c r="A4694">
        <f>SUM((ROW()+15)/17)</f>
        <v>277</v>
      </c>
      <c r="B4694" s="159" t="str">
        <f ca="1">IF(OFFSET(Zdroj!$B$16,A4694-1,0)&gt;0,CONCATENATE(A4694,"
","___ ","
",OFFSET(Zdroj!$B$16,A4694-1,0)),"")</f>
        <v/>
      </c>
      <c r="C4694" s="67" t="str">
        <f ca="1">IF(OFFSET(Zdroj!AI$16,A4694-1,0)=0,"",CONCATENATE("A",$A$2," - ",Zdroj!$AI$15))</f>
        <v/>
      </c>
      <c r="D4694" s="65" t="str">
        <f ca="1">IF(C4694="","",CONCATENATE(OFFSET(Zdroj!AI$16,A4694-1,0)," - ",OFFSET(Zdroj!BK$16,A4694-1,0)))</f>
        <v/>
      </c>
      <c r="E4694" s="34" t="str">
        <f ca="1">IF(C4694="","",OFFSET(Zdroj!BL$16,A4694-1,0))</f>
        <v/>
      </c>
      <c r="F4694" s="157" t="str">
        <f t="shared" ref="F4694" ca="1" si="1096">IF(SUM(E4694:E4699)=0,"",SUM(E4694:E4699))</f>
        <v/>
      </c>
      <c r="G4694" s="158" t="str">
        <f t="shared" ref="G4694" ca="1" si="1097">IF(SUM(E4694:E4710)=0,"",SUM(E4694:E4710))</f>
        <v/>
      </c>
    </row>
    <row r="4695" spans="1:7" x14ac:dyDescent="0.25">
      <c r="B4695" s="159"/>
      <c r="C4695" s="67" t="str">
        <f ca="1">IF(OFFSET(Zdroj!AJ$16,A4694-1,0)=0,"",CONCATENATE("A",$A$2+1," - ",Zdroj!$AJ$15))</f>
        <v/>
      </c>
      <c r="D4695" s="65" t="str">
        <f ca="1">IF(C4695="","",CONCATENATE(OFFSET(Zdroj!AJ$16,A4694-1,0)," - ",OFFSET(Zdroj!BM$16,A4694-1,0)))</f>
        <v/>
      </c>
      <c r="E4695" s="34" t="str">
        <f ca="1">IF(C4695="","",OFFSET(Zdroj!BN$16,A4694-1,0))</f>
        <v/>
      </c>
      <c r="F4695" s="157"/>
      <c r="G4695" s="158"/>
    </row>
    <row r="4696" spans="1:7" x14ac:dyDescent="0.25">
      <c r="B4696" s="159"/>
      <c r="C4696" s="67" t="str">
        <f ca="1">IF(OFFSET(Zdroj!AK$16,A4694-1,0)=0,"",CONCATENATE("A",$A$2+2," - ",Zdroj!$AK$15))</f>
        <v/>
      </c>
      <c r="D4696" s="65" t="str">
        <f ca="1">IF(C4696="","",CONCATENATE(OFFSET(Zdroj!AK$16,A4694-1,0)," - ",OFFSET(Zdroj!BO$16,A4694-1,0)))</f>
        <v/>
      </c>
      <c r="E4696" s="34" t="str">
        <f ca="1">IF(C4696="","",OFFSET(Zdroj!BP$16,A4694-1,0))</f>
        <v/>
      </c>
      <c r="F4696" s="157"/>
      <c r="G4696" s="158"/>
    </row>
    <row r="4697" spans="1:7" x14ac:dyDescent="0.25">
      <c r="B4697" s="159"/>
      <c r="C4697" s="67" t="str">
        <f ca="1">IF(OFFSET(Zdroj!AL$16,A4694-1,0)=0,"",CONCATENATE("A",$A$2+3," - ",Zdroj!$AL$15))</f>
        <v/>
      </c>
      <c r="D4697" s="65" t="str">
        <f ca="1">IF(C4697="","",CONCATENATE(OFFSET(Zdroj!AL$16,A4694-1,0)," - ",OFFSET(Zdroj!BQ$16,A4694-1,0)))</f>
        <v/>
      </c>
      <c r="E4697" s="34" t="str">
        <f ca="1">IF(C4697="","",OFFSET(Zdroj!BR$16,A4694-1,0))</f>
        <v/>
      </c>
      <c r="F4697" s="157"/>
      <c r="G4697" s="158"/>
    </row>
    <row r="4698" spans="1:7" x14ac:dyDescent="0.25">
      <c r="B4698" s="159"/>
      <c r="C4698" s="67" t="str">
        <f ca="1">IF(OFFSET(Zdroj!AM$16,A4694-1,0)=0,"",CONCATENATE("A",$A$2+4," - ",Zdroj!$AM$15))</f>
        <v/>
      </c>
      <c r="D4698" s="65" t="str">
        <f ca="1">IF(C4698="","",CONCATENATE(OFFSET(Zdroj!AM$16,A4694-1,0)," - ",OFFSET(Zdroj!BS$16,A4694-1,0)))</f>
        <v/>
      </c>
      <c r="E4698" s="34" t="str">
        <f ca="1">IF(C4698="","",OFFSET(Zdroj!BT$16,A4694-1,0))</f>
        <v/>
      </c>
      <c r="F4698" s="157"/>
      <c r="G4698" s="158"/>
    </row>
    <row r="4699" spans="1:7" x14ac:dyDescent="0.25">
      <c r="B4699" s="159"/>
      <c r="C4699" s="67" t="str">
        <f ca="1">IF(OFFSET(Zdroj!AN$16,A4694-1,0)=0,"",CONCATENATE("A",$A$2+5," - ",Zdroj!$AN$15))</f>
        <v/>
      </c>
      <c r="D4699" s="65" t="str">
        <f ca="1">IF(C4699="","",CONCATENATE(OFFSET(Zdroj!AN$16,A4694-1,0)," - ",OFFSET(Zdroj!BU$16,A4694-1,0)))</f>
        <v/>
      </c>
      <c r="E4699" s="34" t="str">
        <f ca="1">IF(C4699="","",OFFSET(Zdroj!BV$16,A4694-1,0))</f>
        <v/>
      </c>
      <c r="F4699" s="157"/>
      <c r="G4699" s="158"/>
    </row>
    <row r="4700" spans="1:7" x14ac:dyDescent="0.25">
      <c r="B4700" s="159"/>
      <c r="C4700" s="67" t="str">
        <f ca="1">IF(OFFSET(Zdroj!AO$16,A4694-1,0)=0,"",CONCATENATE("B",$A$2," - ",Zdroj!$AO$15))</f>
        <v/>
      </c>
      <c r="D4700" s="65" t="str">
        <f ca="1">IF(C4700="","",CONCATENATE(OFFSET(Zdroj!AO$16,A4694-1,0)))</f>
        <v/>
      </c>
      <c r="E4700" s="34" t="str">
        <f ca="1">IF(C4700="","",OFFSET(Zdroj!AP$16,A4694-1,0))</f>
        <v/>
      </c>
      <c r="F4700" s="157" t="str">
        <f t="shared" ref="F4700" ca="1" si="1098">IF(SUM(E4700:E4708)=0,"",SUM(E4700:E4708))</f>
        <v/>
      </c>
      <c r="G4700" s="158"/>
    </row>
    <row r="4701" spans="1:7" x14ac:dyDescent="0.25">
      <c r="B4701" s="159"/>
      <c r="C4701" s="67" t="str">
        <f ca="1">IF(OFFSET(Zdroj!AQ$16,A4694-1,0)=0,"",CONCATENATE("B",$A$2+1," - ",Zdroj!$AQ$15))</f>
        <v/>
      </c>
      <c r="D4701" s="65" t="str">
        <f ca="1">IF(C4701="","",CONCATENATE(OFFSET(Zdroj!AQ$16,A4694-1,0)))</f>
        <v/>
      </c>
      <c r="E4701" s="34" t="str">
        <f ca="1">IF(C4701="","",OFFSET(Zdroj!AR$16,A4694-1,0))</f>
        <v/>
      </c>
      <c r="F4701" s="157"/>
      <c r="G4701" s="158"/>
    </row>
    <row r="4702" spans="1:7" x14ac:dyDescent="0.25">
      <c r="B4702" s="159"/>
      <c r="C4702" s="67" t="str">
        <f ca="1">IF(OFFSET(Zdroj!AS$16,A4694-1,0)=0,"",CONCATENATE("B",$A$2+2," - ",Zdroj!$AS$15))</f>
        <v/>
      </c>
      <c r="D4702" s="65" t="str">
        <f ca="1">IF(C4702="","",CONCATENATE(OFFSET(Zdroj!AS$16,A4694-1,0)))</f>
        <v/>
      </c>
      <c r="E4702" s="34" t="str">
        <f ca="1">IF(C4702="","",OFFSET(Zdroj!AT$16,A4694-1,0))</f>
        <v/>
      </c>
      <c r="F4702" s="157"/>
      <c r="G4702" s="158"/>
    </row>
    <row r="4703" spans="1:7" x14ac:dyDescent="0.25">
      <c r="B4703" s="159"/>
      <c r="C4703" s="67" t="str">
        <f ca="1">IF(OFFSET(Zdroj!AU$16,A4694-1,0)=0,"",CONCATENATE("B",$A$2+3," - ",Zdroj!$AU$15))</f>
        <v/>
      </c>
      <c r="D4703" s="65" t="str">
        <f ca="1">IF(C4703="","",CONCATENATE(OFFSET(Zdroj!AU$16,A4694-1,0)))</f>
        <v/>
      </c>
      <c r="E4703" s="34" t="str">
        <f ca="1">IF(C4703="","",OFFSET(Zdroj!AV$16,A4694-1,0))</f>
        <v/>
      </c>
      <c r="F4703" s="157"/>
      <c r="G4703" s="158"/>
    </row>
    <row r="4704" spans="1:7" x14ac:dyDescent="0.25">
      <c r="B4704" s="159"/>
      <c r="C4704" s="67" t="str">
        <f ca="1">IF(OFFSET(Zdroj!AW$16,A4694-1,0)=0,"",CONCATENATE("B",$A$2+4," - ",Zdroj!$AW$15))</f>
        <v/>
      </c>
      <c r="D4704" s="65" t="str">
        <f ca="1">IF(C4704="","",CONCATENATE(OFFSET(Zdroj!AW$16,A4694-1,0)))</f>
        <v/>
      </c>
      <c r="E4704" s="34" t="str">
        <f ca="1">IF(C4704="","",OFFSET(Zdroj!AX$16,A4694-1,0))</f>
        <v/>
      </c>
      <c r="F4704" s="157"/>
      <c r="G4704" s="158"/>
    </row>
    <row r="4705" spans="1:7" x14ac:dyDescent="0.25">
      <c r="B4705" s="159"/>
      <c r="C4705" s="67" t="str">
        <f ca="1">IF(OFFSET(Zdroj!AY$16,A4694-1,0)=0,"",CONCATENATE("B",$A$2+5," - ",Zdroj!$AY$15))</f>
        <v/>
      </c>
      <c r="D4705" s="65" t="str">
        <f ca="1">IF(C4705="","",CONCATENATE(OFFSET(Zdroj!AY$16,A4694-1,0)))</f>
        <v/>
      </c>
      <c r="E4705" s="34" t="str">
        <f ca="1">IF(C4705="","",OFFSET(Zdroj!AZ$16,A4694-1,0))</f>
        <v/>
      </c>
      <c r="F4705" s="157"/>
      <c r="G4705" s="158"/>
    </row>
    <row r="4706" spans="1:7" x14ac:dyDescent="0.25">
      <c r="B4706" s="159"/>
      <c r="C4706" s="67" t="str">
        <f ca="1">IF(OFFSET(Zdroj!BA$16,A4694-1,0)=0,"",CONCATENATE("B",$A$2+6," - ",Zdroj!$BA$15))</f>
        <v/>
      </c>
      <c r="D4706" s="65" t="str">
        <f ca="1">IF(C4706="","",CONCATENATE(OFFSET(Zdroj!BA$16,A4694-1,0)))</f>
        <v/>
      </c>
      <c r="E4706" s="34" t="str">
        <f ca="1">IF(C4706="","",OFFSET(Zdroj!BB$16,A4694-1,0))</f>
        <v/>
      </c>
      <c r="F4706" s="157"/>
      <c r="G4706" s="158"/>
    </row>
    <row r="4707" spans="1:7" x14ac:dyDescent="0.25">
      <c r="B4707" s="159"/>
      <c r="C4707" s="67" t="str">
        <f ca="1">IF(OFFSET(Zdroj!BC$16,A4694-1,0)=0,"",CONCATENATE("B",$A$2+7," - ",Zdroj!$BC$15))</f>
        <v/>
      </c>
      <c r="D4707" s="65" t="str">
        <f ca="1">IF(C4707="","",CONCATENATE(OFFSET(Zdroj!BC$16,A4694-1,0)))</f>
        <v/>
      </c>
      <c r="E4707" s="34" t="str">
        <f ca="1">IF(C4707="","",OFFSET(Zdroj!BD$16,A4694-1,0))</f>
        <v/>
      </c>
      <c r="F4707" s="157"/>
      <c r="G4707" s="158"/>
    </row>
    <row r="4708" spans="1:7" x14ac:dyDescent="0.25">
      <c r="B4708" s="159"/>
      <c r="C4708" s="67" t="str">
        <f ca="1">IF(OFFSET(Zdroj!BE$16,A4694-1,0)=0,"",CONCATENATE("B",$A$2+8," - ",Zdroj!$BE$15))</f>
        <v/>
      </c>
      <c r="D4708" s="65" t="str">
        <f ca="1">IF(C4708="","",CONCATENATE(OFFSET(Zdroj!BE$16,A4694-1,0)))</f>
        <v/>
      </c>
      <c r="E4708" s="34" t="str">
        <f ca="1">IF(C4708="","",OFFSET(Zdroj!BF$16,A4694-1,0))</f>
        <v/>
      </c>
      <c r="F4708" s="157"/>
      <c r="G4708" s="158"/>
    </row>
    <row r="4709" spans="1:7" x14ac:dyDescent="0.25">
      <c r="B4709" s="159"/>
      <c r="C4709" s="67" t="str">
        <f ca="1">IF(OFFSET(Zdroj!BG$16,A4694-1,0)=0,"",CONCATENATE("C",$A$2," - ",Zdroj!$BG$15))</f>
        <v/>
      </c>
      <c r="D4709" s="65" t="str">
        <f ca="1">IF(C4709="","",CONCATENATE(OFFSET(Zdroj!BG$16,A4694-1,0)))</f>
        <v/>
      </c>
      <c r="E4709" s="34" t="str">
        <f ca="1">IF(C4709="","",OFFSET(Zdroj!BH$16,A4694-1,0))</f>
        <v/>
      </c>
      <c r="F4709" s="157" t="str">
        <f t="shared" ref="F4709" ca="1" si="1099">IF(SUM(E4709:E4710)=0,"",SUM(E4709:E4710))</f>
        <v/>
      </c>
      <c r="G4709" s="158"/>
    </row>
    <row r="4710" spans="1:7" x14ac:dyDescent="0.25">
      <c r="B4710" s="159"/>
      <c r="C4710" s="67" t="str">
        <f ca="1">IF(OFFSET(Zdroj!BI$16,A4694-1,0)=0,"",CONCATENATE("C",$A$2+1," - ",Zdroj!$BI$15))</f>
        <v/>
      </c>
      <c r="D4710" s="65" t="str">
        <f ca="1">IF(C4710="","",CONCATENATE(OFFSET(Zdroj!BI$16,A4694-1,0)))</f>
        <v/>
      </c>
      <c r="E4710" s="34" t="str">
        <f ca="1">IF(C4710="","",OFFSET(Zdroj!BJ$16,A4694-1,0))</f>
        <v/>
      </c>
      <c r="F4710" s="157"/>
      <c r="G4710" s="158"/>
    </row>
    <row r="4711" spans="1:7" x14ac:dyDescent="0.25">
      <c r="A4711">
        <f>SUM((ROW()+15)/17)</f>
        <v>278</v>
      </c>
      <c r="B4711" s="159" t="str">
        <f ca="1">IF(OFFSET(Zdroj!$B$16,A4711-1,0)&gt;0,CONCATENATE(A4711,"
","___ ","
",OFFSET(Zdroj!$B$16,A4711-1,0)),"")</f>
        <v/>
      </c>
      <c r="C4711" s="67" t="str">
        <f ca="1">IF(OFFSET(Zdroj!AI$16,A4711-1,0)=0,"",CONCATENATE("A",$A$2," - ",Zdroj!$AI$15))</f>
        <v/>
      </c>
      <c r="D4711" s="65" t="str">
        <f ca="1">IF(C4711="","",CONCATENATE(OFFSET(Zdroj!AI$16,A4711-1,0)," - ",OFFSET(Zdroj!BK$16,A4711-1,0)))</f>
        <v/>
      </c>
      <c r="E4711" s="34" t="str">
        <f ca="1">IF(C4711="","",OFFSET(Zdroj!BL$16,A4711-1,0))</f>
        <v/>
      </c>
      <c r="F4711" s="157" t="str">
        <f t="shared" ref="F4711" ca="1" si="1100">IF(SUM(E4711:E4716)=0,"",SUM(E4711:E4716))</f>
        <v/>
      </c>
      <c r="G4711" s="158" t="str">
        <f t="shared" ref="G4711" ca="1" si="1101">IF(SUM(E4711:E4727)=0,"",SUM(E4711:E4727))</f>
        <v/>
      </c>
    </row>
    <row r="4712" spans="1:7" x14ac:dyDescent="0.25">
      <c r="B4712" s="159"/>
      <c r="C4712" s="67" t="str">
        <f ca="1">IF(OFFSET(Zdroj!AJ$16,A4711-1,0)=0,"",CONCATENATE("A",$A$2+1," - ",Zdroj!$AJ$15))</f>
        <v/>
      </c>
      <c r="D4712" s="65" t="str">
        <f ca="1">IF(C4712="","",CONCATENATE(OFFSET(Zdroj!AJ$16,A4711-1,0)," - ",OFFSET(Zdroj!BM$16,A4711-1,0)))</f>
        <v/>
      </c>
      <c r="E4712" s="34" t="str">
        <f ca="1">IF(C4712="","",OFFSET(Zdroj!BN$16,A4711-1,0))</f>
        <v/>
      </c>
      <c r="F4712" s="157"/>
      <c r="G4712" s="158"/>
    </row>
    <row r="4713" spans="1:7" x14ac:dyDescent="0.25">
      <c r="B4713" s="159"/>
      <c r="C4713" s="67" t="str">
        <f ca="1">IF(OFFSET(Zdroj!AK$16,A4711-1,0)=0,"",CONCATENATE("A",$A$2+2," - ",Zdroj!$AK$15))</f>
        <v/>
      </c>
      <c r="D4713" s="65" t="str">
        <f ca="1">IF(C4713="","",CONCATENATE(OFFSET(Zdroj!AK$16,A4711-1,0)," - ",OFFSET(Zdroj!BO$16,A4711-1,0)))</f>
        <v/>
      </c>
      <c r="E4713" s="34" t="str">
        <f ca="1">IF(C4713="","",OFFSET(Zdroj!BP$16,A4711-1,0))</f>
        <v/>
      </c>
      <c r="F4713" s="157"/>
      <c r="G4713" s="158"/>
    </row>
    <row r="4714" spans="1:7" x14ac:dyDescent="0.25">
      <c r="B4714" s="159"/>
      <c r="C4714" s="67" t="str">
        <f ca="1">IF(OFFSET(Zdroj!AL$16,A4711-1,0)=0,"",CONCATENATE("A",$A$2+3," - ",Zdroj!$AL$15))</f>
        <v/>
      </c>
      <c r="D4714" s="65" t="str">
        <f ca="1">IF(C4714="","",CONCATENATE(OFFSET(Zdroj!AL$16,A4711-1,0)," - ",OFFSET(Zdroj!BQ$16,A4711-1,0)))</f>
        <v/>
      </c>
      <c r="E4714" s="34" t="str">
        <f ca="1">IF(C4714="","",OFFSET(Zdroj!BR$16,A4711-1,0))</f>
        <v/>
      </c>
      <c r="F4714" s="157"/>
      <c r="G4714" s="158"/>
    </row>
    <row r="4715" spans="1:7" x14ac:dyDescent="0.25">
      <c r="B4715" s="159"/>
      <c r="C4715" s="67" t="str">
        <f ca="1">IF(OFFSET(Zdroj!AM$16,A4711-1,0)=0,"",CONCATENATE("A",$A$2+4," - ",Zdroj!$AM$15))</f>
        <v/>
      </c>
      <c r="D4715" s="65" t="str">
        <f ca="1">IF(C4715="","",CONCATENATE(OFFSET(Zdroj!AM$16,A4711-1,0)," - ",OFFSET(Zdroj!BS$16,A4711-1,0)))</f>
        <v/>
      </c>
      <c r="E4715" s="34" t="str">
        <f ca="1">IF(C4715="","",OFFSET(Zdroj!BT$16,A4711-1,0))</f>
        <v/>
      </c>
      <c r="F4715" s="157"/>
      <c r="G4715" s="158"/>
    </row>
    <row r="4716" spans="1:7" x14ac:dyDescent="0.25">
      <c r="B4716" s="159"/>
      <c r="C4716" s="67" t="str">
        <f ca="1">IF(OFFSET(Zdroj!AN$16,A4711-1,0)=0,"",CONCATENATE("A",$A$2+5," - ",Zdroj!$AN$15))</f>
        <v/>
      </c>
      <c r="D4716" s="65" t="str">
        <f ca="1">IF(C4716="","",CONCATENATE(OFFSET(Zdroj!AN$16,A4711-1,0)," - ",OFFSET(Zdroj!BU$16,A4711-1,0)))</f>
        <v/>
      </c>
      <c r="E4716" s="34" t="str">
        <f ca="1">IF(C4716="","",OFFSET(Zdroj!BV$16,A4711-1,0))</f>
        <v/>
      </c>
      <c r="F4716" s="157"/>
      <c r="G4716" s="158"/>
    </row>
    <row r="4717" spans="1:7" x14ac:dyDescent="0.25">
      <c r="B4717" s="159"/>
      <c r="C4717" s="67" t="str">
        <f ca="1">IF(OFFSET(Zdroj!AO$16,A4711-1,0)=0,"",CONCATENATE("B",$A$2," - ",Zdroj!$AO$15))</f>
        <v/>
      </c>
      <c r="D4717" s="65" t="str">
        <f ca="1">IF(C4717="","",CONCATENATE(OFFSET(Zdroj!AO$16,A4711-1,0)))</f>
        <v/>
      </c>
      <c r="E4717" s="34" t="str">
        <f ca="1">IF(C4717="","",OFFSET(Zdroj!AP$16,A4711-1,0))</f>
        <v/>
      </c>
      <c r="F4717" s="157" t="str">
        <f t="shared" ref="F4717" ca="1" si="1102">IF(SUM(E4717:E4725)=0,"",SUM(E4717:E4725))</f>
        <v/>
      </c>
      <c r="G4717" s="158"/>
    </row>
    <row r="4718" spans="1:7" x14ac:dyDescent="0.25">
      <c r="B4718" s="159"/>
      <c r="C4718" s="67" t="str">
        <f ca="1">IF(OFFSET(Zdroj!AQ$16,A4711-1,0)=0,"",CONCATENATE("B",$A$2+1," - ",Zdroj!$AQ$15))</f>
        <v/>
      </c>
      <c r="D4718" s="65" t="str">
        <f ca="1">IF(C4718="","",CONCATENATE(OFFSET(Zdroj!AQ$16,A4711-1,0)))</f>
        <v/>
      </c>
      <c r="E4718" s="34" t="str">
        <f ca="1">IF(C4718="","",OFFSET(Zdroj!AR$16,A4711-1,0))</f>
        <v/>
      </c>
      <c r="F4718" s="157"/>
      <c r="G4718" s="158"/>
    </row>
    <row r="4719" spans="1:7" x14ac:dyDescent="0.25">
      <c r="B4719" s="159"/>
      <c r="C4719" s="67" t="str">
        <f ca="1">IF(OFFSET(Zdroj!AS$16,A4711-1,0)=0,"",CONCATENATE("B",$A$2+2," - ",Zdroj!$AS$15))</f>
        <v/>
      </c>
      <c r="D4719" s="65" t="str">
        <f ca="1">IF(C4719="","",CONCATENATE(OFFSET(Zdroj!AS$16,A4711-1,0)))</f>
        <v/>
      </c>
      <c r="E4719" s="34" t="str">
        <f ca="1">IF(C4719="","",OFFSET(Zdroj!AT$16,A4711-1,0))</f>
        <v/>
      </c>
      <c r="F4719" s="157"/>
      <c r="G4719" s="158"/>
    </row>
    <row r="4720" spans="1:7" x14ac:dyDescent="0.25">
      <c r="B4720" s="159"/>
      <c r="C4720" s="67" t="str">
        <f ca="1">IF(OFFSET(Zdroj!AU$16,A4711-1,0)=0,"",CONCATENATE("B",$A$2+3," - ",Zdroj!$AU$15))</f>
        <v/>
      </c>
      <c r="D4720" s="65" t="str">
        <f ca="1">IF(C4720="","",CONCATENATE(OFFSET(Zdroj!AU$16,A4711-1,0)))</f>
        <v/>
      </c>
      <c r="E4720" s="34" t="str">
        <f ca="1">IF(C4720="","",OFFSET(Zdroj!AV$16,A4711-1,0))</f>
        <v/>
      </c>
      <c r="F4720" s="157"/>
      <c r="G4720" s="158"/>
    </row>
    <row r="4721" spans="1:7" x14ac:dyDescent="0.25">
      <c r="B4721" s="159"/>
      <c r="C4721" s="67" t="str">
        <f ca="1">IF(OFFSET(Zdroj!AW$16,A4711-1,0)=0,"",CONCATENATE("B",$A$2+4," - ",Zdroj!$AW$15))</f>
        <v/>
      </c>
      <c r="D4721" s="65" t="str">
        <f ca="1">IF(C4721="","",CONCATENATE(OFFSET(Zdroj!AW$16,A4711-1,0)))</f>
        <v/>
      </c>
      <c r="E4721" s="34" t="str">
        <f ca="1">IF(C4721="","",OFFSET(Zdroj!AX$16,A4711-1,0))</f>
        <v/>
      </c>
      <c r="F4721" s="157"/>
      <c r="G4721" s="158"/>
    </row>
    <row r="4722" spans="1:7" x14ac:dyDescent="0.25">
      <c r="B4722" s="159"/>
      <c r="C4722" s="67" t="str">
        <f ca="1">IF(OFFSET(Zdroj!AY$16,A4711-1,0)=0,"",CONCATENATE("B",$A$2+5," - ",Zdroj!$AY$15))</f>
        <v/>
      </c>
      <c r="D4722" s="65" t="str">
        <f ca="1">IF(C4722="","",CONCATENATE(OFFSET(Zdroj!AY$16,A4711-1,0)))</f>
        <v/>
      </c>
      <c r="E4722" s="34" t="str">
        <f ca="1">IF(C4722="","",OFFSET(Zdroj!AZ$16,A4711-1,0))</f>
        <v/>
      </c>
      <c r="F4722" s="157"/>
      <c r="G4722" s="158"/>
    </row>
    <row r="4723" spans="1:7" x14ac:dyDescent="0.25">
      <c r="B4723" s="159"/>
      <c r="C4723" s="67" t="str">
        <f ca="1">IF(OFFSET(Zdroj!BA$16,A4711-1,0)=0,"",CONCATENATE("B",$A$2+6," - ",Zdroj!$BA$15))</f>
        <v/>
      </c>
      <c r="D4723" s="65" t="str">
        <f ca="1">IF(C4723="","",CONCATENATE(OFFSET(Zdroj!BA$16,A4711-1,0)))</f>
        <v/>
      </c>
      <c r="E4723" s="34" t="str">
        <f ca="1">IF(C4723="","",OFFSET(Zdroj!BB$16,A4711-1,0))</f>
        <v/>
      </c>
      <c r="F4723" s="157"/>
      <c r="G4723" s="158"/>
    </row>
    <row r="4724" spans="1:7" x14ac:dyDescent="0.25">
      <c r="B4724" s="159"/>
      <c r="C4724" s="67" t="str">
        <f ca="1">IF(OFFSET(Zdroj!BC$16,A4711-1,0)=0,"",CONCATENATE("B",$A$2+7," - ",Zdroj!$BC$15))</f>
        <v/>
      </c>
      <c r="D4724" s="65" t="str">
        <f ca="1">IF(C4724="","",CONCATENATE(OFFSET(Zdroj!BC$16,A4711-1,0)))</f>
        <v/>
      </c>
      <c r="E4724" s="34" t="str">
        <f ca="1">IF(C4724="","",OFFSET(Zdroj!BD$16,A4711-1,0))</f>
        <v/>
      </c>
      <c r="F4724" s="157"/>
      <c r="G4724" s="158"/>
    </row>
    <row r="4725" spans="1:7" x14ac:dyDescent="0.25">
      <c r="B4725" s="159"/>
      <c r="C4725" s="67" t="str">
        <f ca="1">IF(OFFSET(Zdroj!BE$16,A4711-1,0)=0,"",CONCATENATE("B",$A$2+8," - ",Zdroj!$BE$15))</f>
        <v/>
      </c>
      <c r="D4725" s="65" t="str">
        <f ca="1">IF(C4725="","",CONCATENATE(OFFSET(Zdroj!BE$16,A4711-1,0)))</f>
        <v/>
      </c>
      <c r="E4725" s="34" t="str">
        <f ca="1">IF(C4725="","",OFFSET(Zdroj!BF$16,A4711-1,0))</f>
        <v/>
      </c>
      <c r="F4725" s="157"/>
      <c r="G4725" s="158"/>
    </row>
    <row r="4726" spans="1:7" x14ac:dyDescent="0.25">
      <c r="B4726" s="159"/>
      <c r="C4726" s="67" t="str">
        <f ca="1">IF(OFFSET(Zdroj!BG$16,A4711-1,0)=0,"",CONCATENATE("C",$A$2," - ",Zdroj!$BG$15))</f>
        <v/>
      </c>
      <c r="D4726" s="65" t="str">
        <f ca="1">IF(C4726="","",CONCATENATE(OFFSET(Zdroj!BG$16,A4711-1,0)))</f>
        <v/>
      </c>
      <c r="E4726" s="34" t="str">
        <f ca="1">IF(C4726="","",OFFSET(Zdroj!BH$16,A4711-1,0))</f>
        <v/>
      </c>
      <c r="F4726" s="157" t="str">
        <f t="shared" ref="F4726" ca="1" si="1103">IF(SUM(E4726:E4727)=0,"",SUM(E4726:E4727))</f>
        <v/>
      </c>
      <c r="G4726" s="158"/>
    </row>
    <row r="4727" spans="1:7" x14ac:dyDescent="0.25">
      <c r="B4727" s="159"/>
      <c r="C4727" s="67" t="str">
        <f ca="1">IF(OFFSET(Zdroj!BI$16,A4711-1,0)=0,"",CONCATENATE("C",$A$2+1," - ",Zdroj!$BI$15))</f>
        <v/>
      </c>
      <c r="D4727" s="65" t="str">
        <f ca="1">IF(C4727="","",CONCATENATE(OFFSET(Zdroj!BI$16,A4711-1,0)))</f>
        <v/>
      </c>
      <c r="E4727" s="34" t="str">
        <f ca="1">IF(C4727="","",OFFSET(Zdroj!BJ$16,A4711-1,0))</f>
        <v/>
      </c>
      <c r="F4727" s="157"/>
      <c r="G4727" s="158"/>
    </row>
    <row r="4728" spans="1:7" x14ac:dyDescent="0.25">
      <c r="A4728">
        <f>SUM((ROW()+15)/17)</f>
        <v>279</v>
      </c>
      <c r="B4728" s="159" t="str">
        <f ca="1">IF(OFFSET(Zdroj!$B$16,A4728-1,0)&gt;0,CONCATENATE(A4728,"
","___ ","
",OFFSET(Zdroj!$B$16,A4728-1,0)),"")</f>
        <v/>
      </c>
      <c r="C4728" s="67" t="str">
        <f ca="1">IF(OFFSET(Zdroj!AI$16,A4728-1,0)=0,"",CONCATENATE("A",$A$2," - ",Zdroj!$AI$15))</f>
        <v/>
      </c>
      <c r="D4728" s="65" t="str">
        <f ca="1">IF(C4728="","",CONCATENATE(OFFSET(Zdroj!AI$16,A4728-1,0)," - ",OFFSET(Zdroj!BK$16,A4728-1,0)))</f>
        <v/>
      </c>
      <c r="E4728" s="34" t="str">
        <f ca="1">IF(C4728="","",OFFSET(Zdroj!BL$16,A4728-1,0))</f>
        <v/>
      </c>
      <c r="F4728" s="157" t="str">
        <f t="shared" ref="F4728" ca="1" si="1104">IF(SUM(E4728:E4733)=0,"",SUM(E4728:E4733))</f>
        <v/>
      </c>
      <c r="G4728" s="158" t="str">
        <f t="shared" ref="G4728" ca="1" si="1105">IF(SUM(E4728:E4744)=0,"",SUM(E4728:E4744))</f>
        <v/>
      </c>
    </row>
    <row r="4729" spans="1:7" x14ac:dyDescent="0.25">
      <c r="B4729" s="159"/>
      <c r="C4729" s="67" t="str">
        <f ca="1">IF(OFFSET(Zdroj!AJ$16,A4728-1,0)=0,"",CONCATENATE("A",$A$2+1," - ",Zdroj!$AJ$15))</f>
        <v/>
      </c>
      <c r="D4729" s="65" t="str">
        <f ca="1">IF(C4729="","",CONCATENATE(OFFSET(Zdroj!AJ$16,A4728-1,0)," - ",OFFSET(Zdroj!BM$16,A4728-1,0)))</f>
        <v/>
      </c>
      <c r="E4729" s="34" t="str">
        <f ca="1">IF(C4729="","",OFFSET(Zdroj!BN$16,A4728-1,0))</f>
        <v/>
      </c>
      <c r="F4729" s="157"/>
      <c r="G4729" s="158"/>
    </row>
    <row r="4730" spans="1:7" x14ac:dyDescent="0.25">
      <c r="B4730" s="159"/>
      <c r="C4730" s="67" t="str">
        <f ca="1">IF(OFFSET(Zdroj!AK$16,A4728-1,0)=0,"",CONCATENATE("A",$A$2+2," - ",Zdroj!$AK$15))</f>
        <v/>
      </c>
      <c r="D4730" s="65" t="str">
        <f ca="1">IF(C4730="","",CONCATENATE(OFFSET(Zdroj!AK$16,A4728-1,0)," - ",OFFSET(Zdroj!BO$16,A4728-1,0)))</f>
        <v/>
      </c>
      <c r="E4730" s="34" t="str">
        <f ca="1">IF(C4730="","",OFFSET(Zdroj!BP$16,A4728-1,0))</f>
        <v/>
      </c>
      <c r="F4730" s="157"/>
      <c r="G4730" s="158"/>
    </row>
    <row r="4731" spans="1:7" x14ac:dyDescent="0.25">
      <c r="B4731" s="159"/>
      <c r="C4731" s="67" t="str">
        <f ca="1">IF(OFFSET(Zdroj!AL$16,A4728-1,0)=0,"",CONCATENATE("A",$A$2+3," - ",Zdroj!$AL$15))</f>
        <v/>
      </c>
      <c r="D4731" s="65" t="str">
        <f ca="1">IF(C4731="","",CONCATENATE(OFFSET(Zdroj!AL$16,A4728-1,0)," - ",OFFSET(Zdroj!BQ$16,A4728-1,0)))</f>
        <v/>
      </c>
      <c r="E4731" s="34" t="str">
        <f ca="1">IF(C4731="","",OFFSET(Zdroj!BR$16,A4728-1,0))</f>
        <v/>
      </c>
      <c r="F4731" s="157"/>
      <c r="G4731" s="158"/>
    </row>
    <row r="4732" spans="1:7" x14ac:dyDescent="0.25">
      <c r="B4732" s="159"/>
      <c r="C4732" s="67" t="str">
        <f ca="1">IF(OFFSET(Zdroj!AM$16,A4728-1,0)=0,"",CONCATENATE("A",$A$2+4," - ",Zdroj!$AM$15))</f>
        <v/>
      </c>
      <c r="D4732" s="65" t="str">
        <f ca="1">IF(C4732="","",CONCATENATE(OFFSET(Zdroj!AM$16,A4728-1,0)," - ",OFFSET(Zdroj!BS$16,A4728-1,0)))</f>
        <v/>
      </c>
      <c r="E4732" s="34" t="str">
        <f ca="1">IF(C4732="","",OFFSET(Zdroj!BT$16,A4728-1,0))</f>
        <v/>
      </c>
      <c r="F4732" s="157"/>
      <c r="G4732" s="158"/>
    </row>
    <row r="4733" spans="1:7" x14ac:dyDescent="0.25">
      <c r="B4733" s="159"/>
      <c r="C4733" s="67" t="str">
        <f ca="1">IF(OFFSET(Zdroj!AN$16,A4728-1,0)=0,"",CONCATENATE("A",$A$2+5," - ",Zdroj!$AN$15))</f>
        <v/>
      </c>
      <c r="D4733" s="65" t="str">
        <f ca="1">IF(C4733="","",CONCATENATE(OFFSET(Zdroj!AN$16,A4728-1,0)," - ",OFFSET(Zdroj!BU$16,A4728-1,0)))</f>
        <v/>
      </c>
      <c r="E4733" s="34" t="str">
        <f ca="1">IF(C4733="","",OFFSET(Zdroj!BV$16,A4728-1,0))</f>
        <v/>
      </c>
      <c r="F4733" s="157"/>
      <c r="G4733" s="158"/>
    </row>
    <row r="4734" spans="1:7" x14ac:dyDescent="0.25">
      <c r="B4734" s="159"/>
      <c r="C4734" s="67" t="str">
        <f ca="1">IF(OFFSET(Zdroj!AO$16,A4728-1,0)=0,"",CONCATENATE("B",$A$2," - ",Zdroj!$AO$15))</f>
        <v/>
      </c>
      <c r="D4734" s="65" t="str">
        <f ca="1">IF(C4734="","",CONCATENATE(OFFSET(Zdroj!AO$16,A4728-1,0)))</f>
        <v/>
      </c>
      <c r="E4734" s="34" t="str">
        <f ca="1">IF(C4734="","",OFFSET(Zdroj!AP$16,A4728-1,0))</f>
        <v/>
      </c>
      <c r="F4734" s="157" t="str">
        <f t="shared" ref="F4734" ca="1" si="1106">IF(SUM(E4734:E4742)=0,"",SUM(E4734:E4742))</f>
        <v/>
      </c>
      <c r="G4734" s="158"/>
    </row>
    <row r="4735" spans="1:7" x14ac:dyDescent="0.25">
      <c r="B4735" s="159"/>
      <c r="C4735" s="67" t="str">
        <f ca="1">IF(OFFSET(Zdroj!AQ$16,A4728-1,0)=0,"",CONCATENATE("B",$A$2+1," - ",Zdroj!$AQ$15))</f>
        <v/>
      </c>
      <c r="D4735" s="65" t="str">
        <f ca="1">IF(C4735="","",CONCATENATE(OFFSET(Zdroj!AQ$16,A4728-1,0)))</f>
        <v/>
      </c>
      <c r="E4735" s="34" t="str">
        <f ca="1">IF(C4735="","",OFFSET(Zdroj!AR$16,A4728-1,0))</f>
        <v/>
      </c>
      <c r="F4735" s="157"/>
      <c r="G4735" s="158"/>
    </row>
    <row r="4736" spans="1:7" x14ac:dyDescent="0.25">
      <c r="B4736" s="159"/>
      <c r="C4736" s="67" t="str">
        <f ca="1">IF(OFFSET(Zdroj!AS$16,A4728-1,0)=0,"",CONCATENATE("B",$A$2+2," - ",Zdroj!$AS$15))</f>
        <v/>
      </c>
      <c r="D4736" s="65" t="str">
        <f ca="1">IF(C4736="","",CONCATENATE(OFFSET(Zdroj!AS$16,A4728-1,0)))</f>
        <v/>
      </c>
      <c r="E4736" s="34" t="str">
        <f ca="1">IF(C4736="","",OFFSET(Zdroj!AT$16,A4728-1,0))</f>
        <v/>
      </c>
      <c r="F4736" s="157"/>
      <c r="G4736" s="158"/>
    </row>
    <row r="4737" spans="1:7" x14ac:dyDescent="0.25">
      <c r="B4737" s="159"/>
      <c r="C4737" s="67" t="str">
        <f ca="1">IF(OFFSET(Zdroj!AU$16,A4728-1,0)=0,"",CONCATENATE("B",$A$2+3," - ",Zdroj!$AU$15))</f>
        <v/>
      </c>
      <c r="D4737" s="65" t="str">
        <f ca="1">IF(C4737="","",CONCATENATE(OFFSET(Zdroj!AU$16,A4728-1,0)))</f>
        <v/>
      </c>
      <c r="E4737" s="34" t="str">
        <f ca="1">IF(C4737="","",OFFSET(Zdroj!AV$16,A4728-1,0))</f>
        <v/>
      </c>
      <c r="F4737" s="157"/>
      <c r="G4737" s="158"/>
    </row>
    <row r="4738" spans="1:7" x14ac:dyDescent="0.25">
      <c r="B4738" s="159"/>
      <c r="C4738" s="67" t="str">
        <f ca="1">IF(OFFSET(Zdroj!AW$16,A4728-1,0)=0,"",CONCATENATE("B",$A$2+4," - ",Zdroj!$AW$15))</f>
        <v/>
      </c>
      <c r="D4738" s="65" t="str">
        <f ca="1">IF(C4738="","",CONCATENATE(OFFSET(Zdroj!AW$16,A4728-1,0)))</f>
        <v/>
      </c>
      <c r="E4738" s="34" t="str">
        <f ca="1">IF(C4738="","",OFFSET(Zdroj!AX$16,A4728-1,0))</f>
        <v/>
      </c>
      <c r="F4738" s="157"/>
      <c r="G4738" s="158"/>
    </row>
    <row r="4739" spans="1:7" x14ac:dyDescent="0.25">
      <c r="B4739" s="159"/>
      <c r="C4739" s="67" t="str">
        <f ca="1">IF(OFFSET(Zdroj!AY$16,A4728-1,0)=0,"",CONCATENATE("B",$A$2+5," - ",Zdroj!$AY$15))</f>
        <v/>
      </c>
      <c r="D4739" s="65" t="str">
        <f ca="1">IF(C4739="","",CONCATENATE(OFFSET(Zdroj!AY$16,A4728-1,0)))</f>
        <v/>
      </c>
      <c r="E4739" s="34" t="str">
        <f ca="1">IF(C4739="","",OFFSET(Zdroj!AZ$16,A4728-1,0))</f>
        <v/>
      </c>
      <c r="F4739" s="157"/>
      <c r="G4739" s="158"/>
    </row>
    <row r="4740" spans="1:7" x14ac:dyDescent="0.25">
      <c r="B4740" s="159"/>
      <c r="C4740" s="67" t="str">
        <f ca="1">IF(OFFSET(Zdroj!BA$16,A4728-1,0)=0,"",CONCATENATE("B",$A$2+6," - ",Zdroj!$BA$15))</f>
        <v/>
      </c>
      <c r="D4740" s="65" t="str">
        <f ca="1">IF(C4740="","",CONCATENATE(OFFSET(Zdroj!BA$16,A4728-1,0)))</f>
        <v/>
      </c>
      <c r="E4740" s="34" t="str">
        <f ca="1">IF(C4740="","",OFFSET(Zdroj!BB$16,A4728-1,0))</f>
        <v/>
      </c>
      <c r="F4740" s="157"/>
      <c r="G4740" s="158"/>
    </row>
    <row r="4741" spans="1:7" x14ac:dyDescent="0.25">
      <c r="B4741" s="159"/>
      <c r="C4741" s="67" t="str">
        <f ca="1">IF(OFFSET(Zdroj!BC$16,A4728-1,0)=0,"",CONCATENATE("B",$A$2+7," - ",Zdroj!$BC$15))</f>
        <v/>
      </c>
      <c r="D4741" s="65" t="str">
        <f ca="1">IF(C4741="","",CONCATENATE(OFFSET(Zdroj!BC$16,A4728-1,0)))</f>
        <v/>
      </c>
      <c r="E4741" s="34" t="str">
        <f ca="1">IF(C4741="","",OFFSET(Zdroj!BD$16,A4728-1,0))</f>
        <v/>
      </c>
      <c r="F4741" s="157"/>
      <c r="G4741" s="158"/>
    </row>
    <row r="4742" spans="1:7" x14ac:dyDescent="0.25">
      <c r="B4742" s="159"/>
      <c r="C4742" s="67" t="str">
        <f ca="1">IF(OFFSET(Zdroj!BE$16,A4728-1,0)=0,"",CONCATENATE("B",$A$2+8," - ",Zdroj!$BE$15))</f>
        <v/>
      </c>
      <c r="D4742" s="65" t="str">
        <f ca="1">IF(C4742="","",CONCATENATE(OFFSET(Zdroj!BE$16,A4728-1,0)))</f>
        <v/>
      </c>
      <c r="E4742" s="34" t="str">
        <f ca="1">IF(C4742="","",OFFSET(Zdroj!BF$16,A4728-1,0))</f>
        <v/>
      </c>
      <c r="F4742" s="157"/>
      <c r="G4742" s="158"/>
    </row>
    <row r="4743" spans="1:7" x14ac:dyDescent="0.25">
      <c r="B4743" s="159"/>
      <c r="C4743" s="67" t="str">
        <f ca="1">IF(OFFSET(Zdroj!BG$16,A4728-1,0)=0,"",CONCATENATE("C",$A$2," - ",Zdroj!$BG$15))</f>
        <v/>
      </c>
      <c r="D4743" s="65" t="str">
        <f ca="1">IF(C4743="","",CONCATENATE(OFFSET(Zdroj!BG$16,A4728-1,0)))</f>
        <v/>
      </c>
      <c r="E4743" s="34" t="str">
        <f ca="1">IF(C4743="","",OFFSET(Zdroj!BH$16,A4728-1,0))</f>
        <v/>
      </c>
      <c r="F4743" s="157" t="str">
        <f t="shared" ref="F4743" ca="1" si="1107">IF(SUM(E4743:E4744)=0,"",SUM(E4743:E4744))</f>
        <v/>
      </c>
      <c r="G4743" s="158"/>
    </row>
    <row r="4744" spans="1:7" x14ac:dyDescent="0.25">
      <c r="B4744" s="159"/>
      <c r="C4744" s="67" t="str">
        <f ca="1">IF(OFFSET(Zdroj!BI$16,A4728-1,0)=0,"",CONCATENATE("C",$A$2+1," - ",Zdroj!$BI$15))</f>
        <v/>
      </c>
      <c r="D4744" s="65" t="str">
        <f ca="1">IF(C4744="","",CONCATENATE(OFFSET(Zdroj!BI$16,A4728-1,0)))</f>
        <v/>
      </c>
      <c r="E4744" s="34" t="str">
        <f ca="1">IF(C4744="","",OFFSET(Zdroj!BJ$16,A4728-1,0))</f>
        <v/>
      </c>
      <c r="F4744" s="157"/>
      <c r="G4744" s="158"/>
    </row>
    <row r="4745" spans="1:7" x14ac:dyDescent="0.25">
      <c r="A4745">
        <f>SUM((ROW()+15)/17)</f>
        <v>280</v>
      </c>
      <c r="B4745" s="159" t="str">
        <f ca="1">IF(OFFSET(Zdroj!$B$16,A4745-1,0)&gt;0,CONCATENATE(A4745,"
","___ ","
",OFFSET(Zdroj!$B$16,A4745-1,0)),"")</f>
        <v/>
      </c>
      <c r="C4745" s="67" t="str">
        <f ca="1">IF(OFFSET(Zdroj!AI$16,A4745-1,0)=0,"",CONCATENATE("A",$A$2," - ",Zdroj!$AI$15))</f>
        <v/>
      </c>
      <c r="D4745" s="65" t="str">
        <f ca="1">IF(C4745="","",CONCATENATE(OFFSET(Zdroj!AI$16,A4745-1,0)," - ",OFFSET(Zdroj!BK$16,A4745-1,0)))</f>
        <v/>
      </c>
      <c r="E4745" s="34" t="str">
        <f ca="1">IF(C4745="","",OFFSET(Zdroj!BL$16,A4745-1,0))</f>
        <v/>
      </c>
      <c r="F4745" s="157" t="str">
        <f t="shared" ref="F4745" ca="1" si="1108">IF(SUM(E4745:E4750)=0,"",SUM(E4745:E4750))</f>
        <v/>
      </c>
      <c r="G4745" s="158" t="str">
        <f t="shared" ref="G4745" ca="1" si="1109">IF(SUM(E4745:E4761)=0,"",SUM(E4745:E4761))</f>
        <v/>
      </c>
    </row>
    <row r="4746" spans="1:7" x14ac:dyDescent="0.25">
      <c r="B4746" s="159"/>
      <c r="C4746" s="67" t="str">
        <f ca="1">IF(OFFSET(Zdroj!AJ$16,A4745-1,0)=0,"",CONCATENATE("A",$A$2+1," - ",Zdroj!$AJ$15))</f>
        <v/>
      </c>
      <c r="D4746" s="65" t="str">
        <f ca="1">IF(C4746="","",CONCATENATE(OFFSET(Zdroj!AJ$16,A4745-1,0)," - ",OFFSET(Zdroj!BM$16,A4745-1,0)))</f>
        <v/>
      </c>
      <c r="E4746" s="34" t="str">
        <f ca="1">IF(C4746="","",OFFSET(Zdroj!BN$16,A4745-1,0))</f>
        <v/>
      </c>
      <c r="F4746" s="157"/>
      <c r="G4746" s="158"/>
    </row>
    <row r="4747" spans="1:7" x14ac:dyDescent="0.25">
      <c r="B4747" s="159"/>
      <c r="C4747" s="67" t="str">
        <f ca="1">IF(OFFSET(Zdroj!AK$16,A4745-1,0)=0,"",CONCATENATE("A",$A$2+2," - ",Zdroj!$AK$15))</f>
        <v/>
      </c>
      <c r="D4747" s="65" t="str">
        <f ca="1">IF(C4747="","",CONCATENATE(OFFSET(Zdroj!AK$16,A4745-1,0)," - ",OFFSET(Zdroj!BO$16,A4745-1,0)))</f>
        <v/>
      </c>
      <c r="E4747" s="34" t="str">
        <f ca="1">IF(C4747="","",OFFSET(Zdroj!BP$16,A4745-1,0))</f>
        <v/>
      </c>
      <c r="F4747" s="157"/>
      <c r="G4747" s="158"/>
    </row>
    <row r="4748" spans="1:7" x14ac:dyDescent="0.25">
      <c r="B4748" s="159"/>
      <c r="C4748" s="67" t="str">
        <f ca="1">IF(OFFSET(Zdroj!AL$16,A4745-1,0)=0,"",CONCATENATE("A",$A$2+3," - ",Zdroj!$AL$15))</f>
        <v/>
      </c>
      <c r="D4748" s="65" t="str">
        <f ca="1">IF(C4748="","",CONCATENATE(OFFSET(Zdroj!AL$16,A4745-1,0)," - ",OFFSET(Zdroj!BQ$16,A4745-1,0)))</f>
        <v/>
      </c>
      <c r="E4748" s="34" t="str">
        <f ca="1">IF(C4748="","",OFFSET(Zdroj!BR$16,A4745-1,0))</f>
        <v/>
      </c>
      <c r="F4748" s="157"/>
      <c r="G4748" s="158"/>
    </row>
    <row r="4749" spans="1:7" x14ac:dyDescent="0.25">
      <c r="B4749" s="159"/>
      <c r="C4749" s="67" t="str">
        <f ca="1">IF(OFFSET(Zdroj!AM$16,A4745-1,0)=0,"",CONCATENATE("A",$A$2+4," - ",Zdroj!$AM$15))</f>
        <v/>
      </c>
      <c r="D4749" s="65" t="str">
        <f ca="1">IF(C4749="","",CONCATENATE(OFFSET(Zdroj!AM$16,A4745-1,0)," - ",OFFSET(Zdroj!BS$16,A4745-1,0)))</f>
        <v/>
      </c>
      <c r="E4749" s="34" t="str">
        <f ca="1">IF(C4749="","",OFFSET(Zdroj!BT$16,A4745-1,0))</f>
        <v/>
      </c>
      <c r="F4749" s="157"/>
      <c r="G4749" s="158"/>
    </row>
    <row r="4750" spans="1:7" x14ac:dyDescent="0.25">
      <c r="B4750" s="159"/>
      <c r="C4750" s="67" t="str">
        <f ca="1">IF(OFFSET(Zdroj!AN$16,A4745-1,0)=0,"",CONCATENATE("A",$A$2+5," - ",Zdroj!$AN$15))</f>
        <v/>
      </c>
      <c r="D4750" s="65" t="str">
        <f ca="1">IF(C4750="","",CONCATENATE(OFFSET(Zdroj!AN$16,A4745-1,0)," - ",OFFSET(Zdroj!BU$16,A4745-1,0)))</f>
        <v/>
      </c>
      <c r="E4750" s="34" t="str">
        <f ca="1">IF(C4750="","",OFFSET(Zdroj!BV$16,A4745-1,0))</f>
        <v/>
      </c>
      <c r="F4750" s="157"/>
      <c r="G4750" s="158"/>
    </row>
    <row r="4751" spans="1:7" x14ac:dyDescent="0.25">
      <c r="B4751" s="159"/>
      <c r="C4751" s="67" t="str">
        <f ca="1">IF(OFFSET(Zdroj!AO$16,A4745-1,0)=0,"",CONCATENATE("B",$A$2," - ",Zdroj!$AO$15))</f>
        <v/>
      </c>
      <c r="D4751" s="65" t="str">
        <f ca="1">IF(C4751="","",CONCATENATE(OFFSET(Zdroj!AO$16,A4745-1,0)))</f>
        <v/>
      </c>
      <c r="E4751" s="34" t="str">
        <f ca="1">IF(C4751="","",OFFSET(Zdroj!AP$16,A4745-1,0))</f>
        <v/>
      </c>
      <c r="F4751" s="157" t="str">
        <f t="shared" ref="F4751" ca="1" si="1110">IF(SUM(E4751:E4759)=0,"",SUM(E4751:E4759))</f>
        <v/>
      </c>
      <c r="G4751" s="158"/>
    </row>
    <row r="4752" spans="1:7" x14ac:dyDescent="0.25">
      <c r="B4752" s="159"/>
      <c r="C4752" s="67" t="str">
        <f ca="1">IF(OFFSET(Zdroj!AQ$16,A4745-1,0)=0,"",CONCATENATE("B",$A$2+1," - ",Zdroj!$AQ$15))</f>
        <v/>
      </c>
      <c r="D4752" s="65" t="str">
        <f ca="1">IF(C4752="","",CONCATENATE(OFFSET(Zdroj!AQ$16,A4745-1,0)))</f>
        <v/>
      </c>
      <c r="E4752" s="34" t="str">
        <f ca="1">IF(C4752="","",OFFSET(Zdroj!AR$16,A4745-1,0))</f>
        <v/>
      </c>
      <c r="F4752" s="157"/>
      <c r="G4752" s="158"/>
    </row>
    <row r="4753" spans="1:7" x14ac:dyDescent="0.25">
      <c r="B4753" s="159"/>
      <c r="C4753" s="67" t="str">
        <f ca="1">IF(OFFSET(Zdroj!AS$16,A4745-1,0)=0,"",CONCATENATE("B",$A$2+2," - ",Zdroj!$AS$15))</f>
        <v/>
      </c>
      <c r="D4753" s="65" t="str">
        <f ca="1">IF(C4753="","",CONCATENATE(OFFSET(Zdroj!AS$16,A4745-1,0)))</f>
        <v/>
      </c>
      <c r="E4753" s="34" t="str">
        <f ca="1">IF(C4753="","",OFFSET(Zdroj!AT$16,A4745-1,0))</f>
        <v/>
      </c>
      <c r="F4753" s="157"/>
      <c r="G4753" s="158"/>
    </row>
    <row r="4754" spans="1:7" x14ac:dyDescent="0.25">
      <c r="B4754" s="159"/>
      <c r="C4754" s="67" t="str">
        <f ca="1">IF(OFFSET(Zdroj!AU$16,A4745-1,0)=0,"",CONCATENATE("B",$A$2+3," - ",Zdroj!$AU$15))</f>
        <v/>
      </c>
      <c r="D4754" s="65" t="str">
        <f ca="1">IF(C4754="","",CONCATENATE(OFFSET(Zdroj!AU$16,A4745-1,0)))</f>
        <v/>
      </c>
      <c r="E4754" s="34" t="str">
        <f ca="1">IF(C4754="","",OFFSET(Zdroj!AV$16,A4745-1,0))</f>
        <v/>
      </c>
      <c r="F4754" s="157"/>
      <c r="G4754" s="158"/>
    </row>
    <row r="4755" spans="1:7" x14ac:dyDescent="0.25">
      <c r="B4755" s="159"/>
      <c r="C4755" s="67" t="str">
        <f ca="1">IF(OFFSET(Zdroj!AW$16,A4745-1,0)=0,"",CONCATENATE("B",$A$2+4," - ",Zdroj!$AW$15))</f>
        <v/>
      </c>
      <c r="D4755" s="65" t="str">
        <f ca="1">IF(C4755="","",CONCATENATE(OFFSET(Zdroj!AW$16,A4745-1,0)))</f>
        <v/>
      </c>
      <c r="E4755" s="34" t="str">
        <f ca="1">IF(C4755="","",OFFSET(Zdroj!AX$16,A4745-1,0))</f>
        <v/>
      </c>
      <c r="F4755" s="157"/>
      <c r="G4755" s="158"/>
    </row>
    <row r="4756" spans="1:7" x14ac:dyDescent="0.25">
      <c r="B4756" s="159"/>
      <c r="C4756" s="67" t="str">
        <f ca="1">IF(OFFSET(Zdroj!AY$16,A4745-1,0)=0,"",CONCATENATE("B",$A$2+5," - ",Zdroj!$AY$15))</f>
        <v/>
      </c>
      <c r="D4756" s="65" t="str">
        <f ca="1">IF(C4756="","",CONCATENATE(OFFSET(Zdroj!AY$16,A4745-1,0)))</f>
        <v/>
      </c>
      <c r="E4756" s="34" t="str">
        <f ca="1">IF(C4756="","",OFFSET(Zdroj!AZ$16,A4745-1,0))</f>
        <v/>
      </c>
      <c r="F4756" s="157"/>
      <c r="G4756" s="158"/>
    </row>
    <row r="4757" spans="1:7" x14ac:dyDescent="0.25">
      <c r="B4757" s="159"/>
      <c r="C4757" s="67" t="str">
        <f ca="1">IF(OFFSET(Zdroj!BA$16,A4745-1,0)=0,"",CONCATENATE("B",$A$2+6," - ",Zdroj!$BA$15))</f>
        <v/>
      </c>
      <c r="D4757" s="65" t="str">
        <f ca="1">IF(C4757="","",CONCATENATE(OFFSET(Zdroj!BA$16,A4745-1,0)))</f>
        <v/>
      </c>
      <c r="E4757" s="34" t="str">
        <f ca="1">IF(C4757="","",OFFSET(Zdroj!BB$16,A4745-1,0))</f>
        <v/>
      </c>
      <c r="F4757" s="157"/>
      <c r="G4757" s="158"/>
    </row>
    <row r="4758" spans="1:7" x14ac:dyDescent="0.25">
      <c r="B4758" s="159"/>
      <c r="C4758" s="67" t="str">
        <f ca="1">IF(OFFSET(Zdroj!BC$16,A4745-1,0)=0,"",CONCATENATE("B",$A$2+7," - ",Zdroj!$BC$15))</f>
        <v/>
      </c>
      <c r="D4758" s="65" t="str">
        <f ca="1">IF(C4758="","",CONCATENATE(OFFSET(Zdroj!BC$16,A4745-1,0)))</f>
        <v/>
      </c>
      <c r="E4758" s="34" t="str">
        <f ca="1">IF(C4758="","",OFFSET(Zdroj!BD$16,A4745-1,0))</f>
        <v/>
      </c>
      <c r="F4758" s="157"/>
      <c r="G4758" s="158"/>
    </row>
    <row r="4759" spans="1:7" x14ac:dyDescent="0.25">
      <c r="B4759" s="159"/>
      <c r="C4759" s="67" t="str">
        <f ca="1">IF(OFFSET(Zdroj!BE$16,A4745-1,0)=0,"",CONCATENATE("B",$A$2+8," - ",Zdroj!$BE$15))</f>
        <v/>
      </c>
      <c r="D4759" s="65" t="str">
        <f ca="1">IF(C4759="","",CONCATENATE(OFFSET(Zdroj!BE$16,A4745-1,0)))</f>
        <v/>
      </c>
      <c r="E4759" s="34" t="str">
        <f ca="1">IF(C4759="","",OFFSET(Zdroj!BF$16,A4745-1,0))</f>
        <v/>
      </c>
      <c r="F4759" s="157"/>
      <c r="G4759" s="158"/>
    </row>
    <row r="4760" spans="1:7" x14ac:dyDescent="0.25">
      <c r="B4760" s="159"/>
      <c r="C4760" s="67" t="str">
        <f ca="1">IF(OFFSET(Zdroj!BG$16,A4745-1,0)=0,"",CONCATENATE("C",$A$2," - ",Zdroj!$BG$15))</f>
        <v/>
      </c>
      <c r="D4760" s="65" t="str">
        <f ca="1">IF(C4760="","",CONCATENATE(OFFSET(Zdroj!BG$16,A4745-1,0)))</f>
        <v/>
      </c>
      <c r="E4760" s="34" t="str">
        <f ca="1">IF(C4760="","",OFFSET(Zdroj!BH$16,A4745-1,0))</f>
        <v/>
      </c>
      <c r="F4760" s="157" t="str">
        <f t="shared" ref="F4760" ca="1" si="1111">IF(SUM(E4760:E4761)=0,"",SUM(E4760:E4761))</f>
        <v/>
      </c>
      <c r="G4760" s="158"/>
    </row>
    <row r="4761" spans="1:7" x14ac:dyDescent="0.25">
      <c r="B4761" s="159"/>
      <c r="C4761" s="67" t="str">
        <f ca="1">IF(OFFSET(Zdroj!BI$16,A4745-1,0)=0,"",CONCATENATE("C",$A$2+1," - ",Zdroj!$BI$15))</f>
        <v/>
      </c>
      <c r="D4761" s="65" t="str">
        <f ca="1">IF(C4761="","",CONCATENATE(OFFSET(Zdroj!BI$16,A4745-1,0)))</f>
        <v/>
      </c>
      <c r="E4761" s="34" t="str">
        <f ca="1">IF(C4761="","",OFFSET(Zdroj!BJ$16,A4745-1,0))</f>
        <v/>
      </c>
      <c r="F4761" s="157"/>
      <c r="G4761" s="158"/>
    </row>
    <row r="4762" spans="1:7" x14ac:dyDescent="0.25">
      <c r="A4762">
        <f>SUM((ROW()+15)/17)</f>
        <v>281</v>
      </c>
      <c r="B4762" s="159" t="str">
        <f ca="1">IF(OFFSET(Zdroj!$B$16,A4762-1,0)&gt;0,CONCATENATE(A4762,"
","___ ","
",OFFSET(Zdroj!$B$16,A4762-1,0)),"")</f>
        <v/>
      </c>
      <c r="C4762" s="67" t="str">
        <f ca="1">IF(OFFSET(Zdroj!AI$16,A4762-1,0)=0,"",CONCATENATE("A",$A$2," - ",Zdroj!$AI$15))</f>
        <v/>
      </c>
      <c r="D4762" s="65" t="str">
        <f ca="1">IF(C4762="","",CONCATENATE(OFFSET(Zdroj!AI$16,A4762-1,0)," - ",OFFSET(Zdroj!BK$16,A4762-1,0)))</f>
        <v/>
      </c>
      <c r="E4762" s="34" t="str">
        <f ca="1">IF(C4762="","",OFFSET(Zdroj!BL$16,A4762-1,0))</f>
        <v/>
      </c>
      <c r="F4762" s="157" t="str">
        <f t="shared" ref="F4762" ca="1" si="1112">IF(SUM(E4762:E4767)=0,"",SUM(E4762:E4767))</f>
        <v/>
      </c>
      <c r="G4762" s="158" t="str">
        <f t="shared" ref="G4762" ca="1" si="1113">IF(SUM(E4762:E4778)=0,"",SUM(E4762:E4778))</f>
        <v/>
      </c>
    </row>
    <row r="4763" spans="1:7" x14ac:dyDescent="0.25">
      <c r="B4763" s="159"/>
      <c r="C4763" s="67" t="str">
        <f ca="1">IF(OFFSET(Zdroj!AJ$16,A4762-1,0)=0,"",CONCATENATE("A",$A$2+1," - ",Zdroj!$AJ$15))</f>
        <v/>
      </c>
      <c r="D4763" s="65" t="str">
        <f ca="1">IF(C4763="","",CONCATENATE(OFFSET(Zdroj!AJ$16,A4762-1,0)," - ",OFFSET(Zdroj!BM$16,A4762-1,0)))</f>
        <v/>
      </c>
      <c r="E4763" s="34" t="str">
        <f ca="1">IF(C4763="","",OFFSET(Zdroj!BN$16,A4762-1,0))</f>
        <v/>
      </c>
      <c r="F4763" s="157"/>
      <c r="G4763" s="158"/>
    </row>
    <row r="4764" spans="1:7" x14ac:dyDescent="0.25">
      <c r="B4764" s="159"/>
      <c r="C4764" s="67" t="str">
        <f ca="1">IF(OFFSET(Zdroj!AK$16,A4762-1,0)=0,"",CONCATENATE("A",$A$2+2," - ",Zdroj!$AK$15))</f>
        <v/>
      </c>
      <c r="D4764" s="65" t="str">
        <f ca="1">IF(C4764="","",CONCATENATE(OFFSET(Zdroj!AK$16,A4762-1,0)," - ",OFFSET(Zdroj!BO$16,A4762-1,0)))</f>
        <v/>
      </c>
      <c r="E4764" s="34" t="str">
        <f ca="1">IF(C4764="","",OFFSET(Zdroj!BP$16,A4762-1,0))</f>
        <v/>
      </c>
      <c r="F4764" s="157"/>
      <c r="G4764" s="158"/>
    </row>
    <row r="4765" spans="1:7" x14ac:dyDescent="0.25">
      <c r="B4765" s="159"/>
      <c r="C4765" s="67" t="str">
        <f ca="1">IF(OFFSET(Zdroj!AL$16,A4762-1,0)=0,"",CONCATENATE("A",$A$2+3," - ",Zdroj!$AL$15))</f>
        <v/>
      </c>
      <c r="D4765" s="65" t="str">
        <f ca="1">IF(C4765="","",CONCATENATE(OFFSET(Zdroj!AL$16,A4762-1,0)," - ",OFFSET(Zdroj!BQ$16,A4762-1,0)))</f>
        <v/>
      </c>
      <c r="E4765" s="34" t="str">
        <f ca="1">IF(C4765="","",OFFSET(Zdroj!BR$16,A4762-1,0))</f>
        <v/>
      </c>
      <c r="F4765" s="157"/>
      <c r="G4765" s="158"/>
    </row>
    <row r="4766" spans="1:7" x14ac:dyDescent="0.25">
      <c r="B4766" s="159"/>
      <c r="C4766" s="67" t="str">
        <f ca="1">IF(OFFSET(Zdroj!AM$16,A4762-1,0)=0,"",CONCATENATE("A",$A$2+4," - ",Zdroj!$AM$15))</f>
        <v/>
      </c>
      <c r="D4766" s="65" t="str">
        <f ca="1">IF(C4766="","",CONCATENATE(OFFSET(Zdroj!AM$16,A4762-1,0)," - ",OFFSET(Zdroj!BS$16,A4762-1,0)))</f>
        <v/>
      </c>
      <c r="E4766" s="34" t="str">
        <f ca="1">IF(C4766="","",OFFSET(Zdroj!BT$16,A4762-1,0))</f>
        <v/>
      </c>
      <c r="F4766" s="157"/>
      <c r="G4766" s="158"/>
    </row>
    <row r="4767" spans="1:7" x14ac:dyDescent="0.25">
      <c r="B4767" s="159"/>
      <c r="C4767" s="67" t="str">
        <f ca="1">IF(OFFSET(Zdroj!AN$16,A4762-1,0)=0,"",CONCATENATE("A",$A$2+5," - ",Zdroj!$AN$15))</f>
        <v/>
      </c>
      <c r="D4767" s="65" t="str">
        <f ca="1">IF(C4767="","",CONCATENATE(OFFSET(Zdroj!AN$16,A4762-1,0)," - ",OFFSET(Zdroj!BU$16,A4762-1,0)))</f>
        <v/>
      </c>
      <c r="E4767" s="34" t="str">
        <f ca="1">IF(C4767="","",OFFSET(Zdroj!BV$16,A4762-1,0))</f>
        <v/>
      </c>
      <c r="F4767" s="157"/>
      <c r="G4767" s="158"/>
    </row>
    <row r="4768" spans="1:7" x14ac:dyDescent="0.25">
      <c r="B4768" s="159"/>
      <c r="C4768" s="67" t="str">
        <f ca="1">IF(OFFSET(Zdroj!AO$16,A4762-1,0)=0,"",CONCATENATE("B",$A$2," - ",Zdroj!$AO$15))</f>
        <v/>
      </c>
      <c r="D4768" s="65" t="str">
        <f ca="1">IF(C4768="","",CONCATENATE(OFFSET(Zdroj!AO$16,A4762-1,0)))</f>
        <v/>
      </c>
      <c r="E4768" s="34" t="str">
        <f ca="1">IF(C4768="","",OFFSET(Zdroj!AP$16,A4762-1,0))</f>
        <v/>
      </c>
      <c r="F4768" s="157" t="str">
        <f t="shared" ref="F4768" ca="1" si="1114">IF(SUM(E4768:E4776)=0,"",SUM(E4768:E4776))</f>
        <v/>
      </c>
      <c r="G4768" s="158"/>
    </row>
    <row r="4769" spans="1:7" x14ac:dyDescent="0.25">
      <c r="B4769" s="159"/>
      <c r="C4769" s="67" t="str">
        <f ca="1">IF(OFFSET(Zdroj!AQ$16,A4762-1,0)=0,"",CONCATENATE("B",$A$2+1," - ",Zdroj!$AQ$15))</f>
        <v/>
      </c>
      <c r="D4769" s="65" t="str">
        <f ca="1">IF(C4769="","",CONCATENATE(OFFSET(Zdroj!AQ$16,A4762-1,0)))</f>
        <v/>
      </c>
      <c r="E4769" s="34" t="str">
        <f ca="1">IF(C4769="","",OFFSET(Zdroj!AR$16,A4762-1,0))</f>
        <v/>
      </c>
      <c r="F4769" s="157"/>
      <c r="G4769" s="158"/>
    </row>
    <row r="4770" spans="1:7" x14ac:dyDescent="0.25">
      <c r="B4770" s="159"/>
      <c r="C4770" s="67" t="str">
        <f ca="1">IF(OFFSET(Zdroj!AS$16,A4762-1,0)=0,"",CONCATENATE("B",$A$2+2," - ",Zdroj!$AS$15))</f>
        <v/>
      </c>
      <c r="D4770" s="65" t="str">
        <f ca="1">IF(C4770="","",CONCATENATE(OFFSET(Zdroj!AS$16,A4762-1,0)))</f>
        <v/>
      </c>
      <c r="E4770" s="34" t="str">
        <f ca="1">IF(C4770="","",OFFSET(Zdroj!AT$16,A4762-1,0))</f>
        <v/>
      </c>
      <c r="F4770" s="157"/>
      <c r="G4770" s="158"/>
    </row>
    <row r="4771" spans="1:7" x14ac:dyDescent="0.25">
      <c r="B4771" s="159"/>
      <c r="C4771" s="67" t="str">
        <f ca="1">IF(OFFSET(Zdroj!AU$16,A4762-1,0)=0,"",CONCATENATE("B",$A$2+3," - ",Zdroj!$AU$15))</f>
        <v/>
      </c>
      <c r="D4771" s="65" t="str">
        <f ca="1">IF(C4771="","",CONCATENATE(OFFSET(Zdroj!AU$16,A4762-1,0)))</f>
        <v/>
      </c>
      <c r="E4771" s="34" t="str">
        <f ca="1">IF(C4771="","",OFFSET(Zdroj!AV$16,A4762-1,0))</f>
        <v/>
      </c>
      <c r="F4771" s="157"/>
      <c r="G4771" s="158"/>
    </row>
    <row r="4772" spans="1:7" x14ac:dyDescent="0.25">
      <c r="B4772" s="159"/>
      <c r="C4772" s="67" t="str">
        <f ca="1">IF(OFFSET(Zdroj!AW$16,A4762-1,0)=0,"",CONCATENATE("B",$A$2+4," - ",Zdroj!$AW$15))</f>
        <v/>
      </c>
      <c r="D4772" s="65" t="str">
        <f ca="1">IF(C4772="","",CONCATENATE(OFFSET(Zdroj!AW$16,A4762-1,0)))</f>
        <v/>
      </c>
      <c r="E4772" s="34" t="str">
        <f ca="1">IF(C4772="","",OFFSET(Zdroj!AX$16,A4762-1,0))</f>
        <v/>
      </c>
      <c r="F4772" s="157"/>
      <c r="G4772" s="158"/>
    </row>
    <row r="4773" spans="1:7" x14ac:dyDescent="0.25">
      <c r="B4773" s="159"/>
      <c r="C4773" s="67" t="str">
        <f ca="1">IF(OFFSET(Zdroj!AY$16,A4762-1,0)=0,"",CONCATENATE("B",$A$2+5," - ",Zdroj!$AY$15))</f>
        <v/>
      </c>
      <c r="D4773" s="65" t="str">
        <f ca="1">IF(C4773="","",CONCATENATE(OFFSET(Zdroj!AY$16,A4762-1,0)))</f>
        <v/>
      </c>
      <c r="E4773" s="34" t="str">
        <f ca="1">IF(C4773="","",OFFSET(Zdroj!AZ$16,A4762-1,0))</f>
        <v/>
      </c>
      <c r="F4773" s="157"/>
      <c r="G4773" s="158"/>
    </row>
    <row r="4774" spans="1:7" x14ac:dyDescent="0.25">
      <c r="B4774" s="159"/>
      <c r="C4774" s="67" t="str">
        <f ca="1">IF(OFFSET(Zdroj!BA$16,A4762-1,0)=0,"",CONCATENATE("B",$A$2+6," - ",Zdroj!$BA$15))</f>
        <v/>
      </c>
      <c r="D4774" s="65" t="str">
        <f ca="1">IF(C4774="","",CONCATENATE(OFFSET(Zdroj!BA$16,A4762-1,0)))</f>
        <v/>
      </c>
      <c r="E4774" s="34" t="str">
        <f ca="1">IF(C4774="","",OFFSET(Zdroj!BB$16,A4762-1,0))</f>
        <v/>
      </c>
      <c r="F4774" s="157"/>
      <c r="G4774" s="158"/>
    </row>
    <row r="4775" spans="1:7" x14ac:dyDescent="0.25">
      <c r="B4775" s="159"/>
      <c r="C4775" s="67" t="str">
        <f ca="1">IF(OFFSET(Zdroj!BC$16,A4762-1,0)=0,"",CONCATENATE("B",$A$2+7," - ",Zdroj!$BC$15))</f>
        <v/>
      </c>
      <c r="D4775" s="65" t="str">
        <f ca="1">IF(C4775="","",CONCATENATE(OFFSET(Zdroj!BC$16,A4762-1,0)))</f>
        <v/>
      </c>
      <c r="E4775" s="34" t="str">
        <f ca="1">IF(C4775="","",OFFSET(Zdroj!BD$16,A4762-1,0))</f>
        <v/>
      </c>
      <c r="F4775" s="157"/>
      <c r="G4775" s="158"/>
    </row>
    <row r="4776" spans="1:7" x14ac:dyDescent="0.25">
      <c r="B4776" s="159"/>
      <c r="C4776" s="67" t="str">
        <f ca="1">IF(OFFSET(Zdroj!BE$16,A4762-1,0)=0,"",CONCATENATE("B",$A$2+8," - ",Zdroj!$BE$15))</f>
        <v/>
      </c>
      <c r="D4776" s="65" t="str">
        <f ca="1">IF(C4776="","",CONCATENATE(OFFSET(Zdroj!BE$16,A4762-1,0)))</f>
        <v/>
      </c>
      <c r="E4776" s="34" t="str">
        <f ca="1">IF(C4776="","",OFFSET(Zdroj!BF$16,A4762-1,0))</f>
        <v/>
      </c>
      <c r="F4776" s="157"/>
      <c r="G4776" s="158"/>
    </row>
    <row r="4777" spans="1:7" x14ac:dyDescent="0.25">
      <c r="B4777" s="159"/>
      <c r="C4777" s="67" t="str">
        <f ca="1">IF(OFFSET(Zdroj!BG$16,A4762-1,0)=0,"",CONCATENATE("C",$A$2," - ",Zdroj!$BG$15))</f>
        <v/>
      </c>
      <c r="D4777" s="65" t="str">
        <f ca="1">IF(C4777="","",CONCATENATE(OFFSET(Zdroj!BG$16,A4762-1,0)))</f>
        <v/>
      </c>
      <c r="E4777" s="34" t="str">
        <f ca="1">IF(C4777="","",OFFSET(Zdroj!BH$16,A4762-1,0))</f>
        <v/>
      </c>
      <c r="F4777" s="157" t="str">
        <f t="shared" ref="F4777" ca="1" si="1115">IF(SUM(E4777:E4778)=0,"",SUM(E4777:E4778))</f>
        <v/>
      </c>
      <c r="G4777" s="158"/>
    </row>
    <row r="4778" spans="1:7" x14ac:dyDescent="0.25">
      <c r="B4778" s="159"/>
      <c r="C4778" s="67" t="str">
        <f ca="1">IF(OFFSET(Zdroj!BI$16,A4762-1,0)=0,"",CONCATENATE("C",$A$2+1," - ",Zdroj!$BI$15))</f>
        <v/>
      </c>
      <c r="D4778" s="65" t="str">
        <f ca="1">IF(C4778="","",CONCATENATE(OFFSET(Zdroj!BI$16,A4762-1,0)))</f>
        <v/>
      </c>
      <c r="E4778" s="34" t="str">
        <f ca="1">IF(C4778="","",OFFSET(Zdroj!BJ$16,A4762-1,0))</f>
        <v/>
      </c>
      <c r="F4778" s="157"/>
      <c r="G4778" s="158"/>
    </row>
    <row r="4779" spans="1:7" x14ac:dyDescent="0.25">
      <c r="A4779">
        <f>SUM((ROW()+15)/17)</f>
        <v>282</v>
      </c>
      <c r="B4779" s="159" t="str">
        <f ca="1">IF(OFFSET(Zdroj!$B$16,A4779-1,0)&gt;0,CONCATENATE(A4779,"
","___ ","
",OFFSET(Zdroj!$B$16,A4779-1,0)),"")</f>
        <v/>
      </c>
      <c r="C4779" s="67" t="str">
        <f ca="1">IF(OFFSET(Zdroj!AI$16,A4779-1,0)=0,"",CONCATENATE("A",$A$2," - ",Zdroj!$AI$15))</f>
        <v/>
      </c>
      <c r="D4779" s="65" t="str">
        <f ca="1">IF(C4779="","",CONCATENATE(OFFSET(Zdroj!AI$16,A4779-1,0)," - ",OFFSET(Zdroj!BK$16,A4779-1,0)))</f>
        <v/>
      </c>
      <c r="E4779" s="34" t="str">
        <f ca="1">IF(C4779="","",OFFSET(Zdroj!BL$16,A4779-1,0))</f>
        <v/>
      </c>
      <c r="F4779" s="157" t="str">
        <f t="shared" ref="F4779" ca="1" si="1116">IF(SUM(E4779:E4784)=0,"",SUM(E4779:E4784))</f>
        <v/>
      </c>
      <c r="G4779" s="158" t="str">
        <f t="shared" ref="G4779" ca="1" si="1117">IF(SUM(E4779:E4795)=0,"",SUM(E4779:E4795))</f>
        <v/>
      </c>
    </row>
    <row r="4780" spans="1:7" x14ac:dyDescent="0.25">
      <c r="B4780" s="159"/>
      <c r="C4780" s="67" t="str">
        <f ca="1">IF(OFFSET(Zdroj!AJ$16,A4779-1,0)=0,"",CONCATENATE("A",$A$2+1," - ",Zdroj!$AJ$15))</f>
        <v/>
      </c>
      <c r="D4780" s="65" t="str">
        <f ca="1">IF(C4780="","",CONCATENATE(OFFSET(Zdroj!AJ$16,A4779-1,0)," - ",OFFSET(Zdroj!BM$16,A4779-1,0)))</f>
        <v/>
      </c>
      <c r="E4780" s="34" t="str">
        <f ca="1">IF(C4780="","",OFFSET(Zdroj!BN$16,A4779-1,0))</f>
        <v/>
      </c>
      <c r="F4780" s="157"/>
      <c r="G4780" s="158"/>
    </row>
    <row r="4781" spans="1:7" x14ac:dyDescent="0.25">
      <c r="B4781" s="159"/>
      <c r="C4781" s="67" t="str">
        <f ca="1">IF(OFFSET(Zdroj!AK$16,A4779-1,0)=0,"",CONCATENATE("A",$A$2+2," - ",Zdroj!$AK$15))</f>
        <v/>
      </c>
      <c r="D4781" s="65" t="str">
        <f ca="1">IF(C4781="","",CONCATENATE(OFFSET(Zdroj!AK$16,A4779-1,0)," - ",OFFSET(Zdroj!BO$16,A4779-1,0)))</f>
        <v/>
      </c>
      <c r="E4781" s="34" t="str">
        <f ca="1">IF(C4781="","",OFFSET(Zdroj!BP$16,A4779-1,0))</f>
        <v/>
      </c>
      <c r="F4781" s="157"/>
      <c r="G4781" s="158"/>
    </row>
    <row r="4782" spans="1:7" x14ac:dyDescent="0.25">
      <c r="B4782" s="159"/>
      <c r="C4782" s="67" t="str">
        <f ca="1">IF(OFFSET(Zdroj!AL$16,A4779-1,0)=0,"",CONCATENATE("A",$A$2+3," - ",Zdroj!$AL$15))</f>
        <v/>
      </c>
      <c r="D4782" s="65" t="str">
        <f ca="1">IF(C4782="","",CONCATENATE(OFFSET(Zdroj!AL$16,A4779-1,0)," - ",OFFSET(Zdroj!BQ$16,A4779-1,0)))</f>
        <v/>
      </c>
      <c r="E4782" s="34" t="str">
        <f ca="1">IF(C4782="","",OFFSET(Zdroj!BR$16,A4779-1,0))</f>
        <v/>
      </c>
      <c r="F4782" s="157"/>
      <c r="G4782" s="158"/>
    </row>
    <row r="4783" spans="1:7" x14ac:dyDescent="0.25">
      <c r="B4783" s="159"/>
      <c r="C4783" s="67" t="str">
        <f ca="1">IF(OFFSET(Zdroj!AM$16,A4779-1,0)=0,"",CONCATENATE("A",$A$2+4," - ",Zdroj!$AM$15))</f>
        <v/>
      </c>
      <c r="D4783" s="65" t="str">
        <f ca="1">IF(C4783="","",CONCATENATE(OFFSET(Zdroj!AM$16,A4779-1,0)," - ",OFFSET(Zdroj!BS$16,A4779-1,0)))</f>
        <v/>
      </c>
      <c r="E4783" s="34" t="str">
        <f ca="1">IF(C4783="","",OFFSET(Zdroj!BT$16,A4779-1,0))</f>
        <v/>
      </c>
      <c r="F4783" s="157"/>
      <c r="G4783" s="158"/>
    </row>
    <row r="4784" spans="1:7" x14ac:dyDescent="0.25">
      <c r="B4784" s="159"/>
      <c r="C4784" s="67" t="str">
        <f ca="1">IF(OFFSET(Zdroj!AN$16,A4779-1,0)=0,"",CONCATENATE("A",$A$2+5," - ",Zdroj!$AN$15))</f>
        <v/>
      </c>
      <c r="D4784" s="65" t="str">
        <f ca="1">IF(C4784="","",CONCATENATE(OFFSET(Zdroj!AN$16,A4779-1,0)," - ",OFFSET(Zdroj!BU$16,A4779-1,0)))</f>
        <v/>
      </c>
      <c r="E4784" s="34" t="str">
        <f ca="1">IF(C4784="","",OFFSET(Zdroj!BV$16,A4779-1,0))</f>
        <v/>
      </c>
      <c r="F4784" s="157"/>
      <c r="G4784" s="158"/>
    </row>
    <row r="4785" spans="1:7" x14ac:dyDescent="0.25">
      <c r="B4785" s="159"/>
      <c r="C4785" s="67" t="str">
        <f ca="1">IF(OFFSET(Zdroj!AO$16,A4779-1,0)=0,"",CONCATENATE("B",$A$2," - ",Zdroj!$AO$15))</f>
        <v/>
      </c>
      <c r="D4785" s="65" t="str">
        <f ca="1">IF(C4785="","",CONCATENATE(OFFSET(Zdroj!AO$16,A4779-1,0)))</f>
        <v/>
      </c>
      <c r="E4785" s="34" t="str">
        <f ca="1">IF(C4785="","",OFFSET(Zdroj!AP$16,A4779-1,0))</f>
        <v/>
      </c>
      <c r="F4785" s="157" t="str">
        <f t="shared" ref="F4785" ca="1" si="1118">IF(SUM(E4785:E4793)=0,"",SUM(E4785:E4793))</f>
        <v/>
      </c>
      <c r="G4785" s="158"/>
    </row>
    <row r="4786" spans="1:7" x14ac:dyDescent="0.25">
      <c r="B4786" s="159"/>
      <c r="C4786" s="67" t="str">
        <f ca="1">IF(OFFSET(Zdroj!AQ$16,A4779-1,0)=0,"",CONCATENATE("B",$A$2+1," - ",Zdroj!$AQ$15))</f>
        <v/>
      </c>
      <c r="D4786" s="65" t="str">
        <f ca="1">IF(C4786="","",CONCATENATE(OFFSET(Zdroj!AQ$16,A4779-1,0)))</f>
        <v/>
      </c>
      <c r="E4786" s="34" t="str">
        <f ca="1">IF(C4786="","",OFFSET(Zdroj!AR$16,A4779-1,0))</f>
        <v/>
      </c>
      <c r="F4786" s="157"/>
      <c r="G4786" s="158"/>
    </row>
    <row r="4787" spans="1:7" x14ac:dyDescent="0.25">
      <c r="B4787" s="159"/>
      <c r="C4787" s="67" t="str">
        <f ca="1">IF(OFFSET(Zdroj!AS$16,A4779-1,0)=0,"",CONCATENATE("B",$A$2+2," - ",Zdroj!$AS$15))</f>
        <v/>
      </c>
      <c r="D4787" s="65" t="str">
        <f ca="1">IF(C4787="","",CONCATENATE(OFFSET(Zdroj!AS$16,A4779-1,0)))</f>
        <v/>
      </c>
      <c r="E4787" s="34" t="str">
        <f ca="1">IF(C4787="","",OFFSET(Zdroj!AT$16,A4779-1,0))</f>
        <v/>
      </c>
      <c r="F4787" s="157"/>
      <c r="G4787" s="158"/>
    </row>
    <row r="4788" spans="1:7" x14ac:dyDescent="0.25">
      <c r="B4788" s="159"/>
      <c r="C4788" s="67" t="str">
        <f ca="1">IF(OFFSET(Zdroj!AU$16,A4779-1,0)=0,"",CONCATENATE("B",$A$2+3," - ",Zdroj!$AU$15))</f>
        <v/>
      </c>
      <c r="D4788" s="65" t="str">
        <f ca="1">IF(C4788="","",CONCATENATE(OFFSET(Zdroj!AU$16,A4779-1,0)))</f>
        <v/>
      </c>
      <c r="E4788" s="34" t="str">
        <f ca="1">IF(C4788="","",OFFSET(Zdroj!AV$16,A4779-1,0))</f>
        <v/>
      </c>
      <c r="F4788" s="157"/>
      <c r="G4788" s="158"/>
    </row>
    <row r="4789" spans="1:7" x14ac:dyDescent="0.25">
      <c r="B4789" s="159"/>
      <c r="C4789" s="67" t="str">
        <f ca="1">IF(OFFSET(Zdroj!AW$16,A4779-1,0)=0,"",CONCATENATE("B",$A$2+4," - ",Zdroj!$AW$15))</f>
        <v/>
      </c>
      <c r="D4789" s="65" t="str">
        <f ca="1">IF(C4789="","",CONCATENATE(OFFSET(Zdroj!AW$16,A4779-1,0)))</f>
        <v/>
      </c>
      <c r="E4789" s="34" t="str">
        <f ca="1">IF(C4789="","",OFFSET(Zdroj!AX$16,A4779-1,0))</f>
        <v/>
      </c>
      <c r="F4789" s="157"/>
      <c r="G4789" s="158"/>
    </row>
    <row r="4790" spans="1:7" x14ac:dyDescent="0.25">
      <c r="B4790" s="159"/>
      <c r="C4790" s="67" t="str">
        <f ca="1">IF(OFFSET(Zdroj!AY$16,A4779-1,0)=0,"",CONCATENATE("B",$A$2+5," - ",Zdroj!$AY$15))</f>
        <v/>
      </c>
      <c r="D4790" s="65" t="str">
        <f ca="1">IF(C4790="","",CONCATENATE(OFFSET(Zdroj!AY$16,A4779-1,0)))</f>
        <v/>
      </c>
      <c r="E4790" s="34" t="str">
        <f ca="1">IF(C4790="","",OFFSET(Zdroj!AZ$16,A4779-1,0))</f>
        <v/>
      </c>
      <c r="F4790" s="157"/>
      <c r="G4790" s="158"/>
    </row>
    <row r="4791" spans="1:7" x14ac:dyDescent="0.25">
      <c r="B4791" s="159"/>
      <c r="C4791" s="67" t="str">
        <f ca="1">IF(OFFSET(Zdroj!BA$16,A4779-1,0)=0,"",CONCATENATE("B",$A$2+6," - ",Zdroj!$BA$15))</f>
        <v/>
      </c>
      <c r="D4791" s="65" t="str">
        <f ca="1">IF(C4791="","",CONCATENATE(OFFSET(Zdroj!BA$16,A4779-1,0)))</f>
        <v/>
      </c>
      <c r="E4791" s="34" t="str">
        <f ca="1">IF(C4791="","",OFFSET(Zdroj!BB$16,A4779-1,0))</f>
        <v/>
      </c>
      <c r="F4791" s="157"/>
      <c r="G4791" s="158"/>
    </row>
    <row r="4792" spans="1:7" x14ac:dyDescent="0.25">
      <c r="B4792" s="159"/>
      <c r="C4792" s="67" t="str">
        <f ca="1">IF(OFFSET(Zdroj!BC$16,A4779-1,0)=0,"",CONCATENATE("B",$A$2+7," - ",Zdroj!$BC$15))</f>
        <v/>
      </c>
      <c r="D4792" s="65" t="str">
        <f ca="1">IF(C4792="","",CONCATENATE(OFFSET(Zdroj!BC$16,A4779-1,0)))</f>
        <v/>
      </c>
      <c r="E4792" s="34" t="str">
        <f ca="1">IF(C4792="","",OFFSET(Zdroj!BD$16,A4779-1,0))</f>
        <v/>
      </c>
      <c r="F4792" s="157"/>
      <c r="G4792" s="158"/>
    </row>
    <row r="4793" spans="1:7" x14ac:dyDescent="0.25">
      <c r="B4793" s="159"/>
      <c r="C4793" s="67" t="str">
        <f ca="1">IF(OFFSET(Zdroj!BE$16,A4779-1,0)=0,"",CONCATENATE("B",$A$2+8," - ",Zdroj!$BE$15))</f>
        <v/>
      </c>
      <c r="D4793" s="65" t="str">
        <f ca="1">IF(C4793="","",CONCATENATE(OFFSET(Zdroj!BE$16,A4779-1,0)))</f>
        <v/>
      </c>
      <c r="E4793" s="34" t="str">
        <f ca="1">IF(C4793="","",OFFSET(Zdroj!BF$16,A4779-1,0))</f>
        <v/>
      </c>
      <c r="F4793" s="157"/>
      <c r="G4793" s="158"/>
    </row>
    <row r="4794" spans="1:7" x14ac:dyDescent="0.25">
      <c r="B4794" s="159"/>
      <c r="C4794" s="67" t="str">
        <f ca="1">IF(OFFSET(Zdroj!BG$16,A4779-1,0)=0,"",CONCATENATE("C",$A$2," - ",Zdroj!$BG$15))</f>
        <v/>
      </c>
      <c r="D4794" s="65" t="str">
        <f ca="1">IF(C4794="","",CONCATENATE(OFFSET(Zdroj!BG$16,A4779-1,0)))</f>
        <v/>
      </c>
      <c r="E4794" s="34" t="str">
        <f ca="1">IF(C4794="","",OFFSET(Zdroj!BH$16,A4779-1,0))</f>
        <v/>
      </c>
      <c r="F4794" s="157" t="str">
        <f t="shared" ref="F4794" ca="1" si="1119">IF(SUM(E4794:E4795)=0,"",SUM(E4794:E4795))</f>
        <v/>
      </c>
      <c r="G4794" s="158"/>
    </row>
    <row r="4795" spans="1:7" x14ac:dyDescent="0.25">
      <c r="B4795" s="159"/>
      <c r="C4795" s="67" t="str">
        <f ca="1">IF(OFFSET(Zdroj!BI$16,A4779-1,0)=0,"",CONCATENATE("C",$A$2+1," - ",Zdroj!$BI$15))</f>
        <v/>
      </c>
      <c r="D4795" s="65" t="str">
        <f ca="1">IF(C4795="","",CONCATENATE(OFFSET(Zdroj!BI$16,A4779-1,0)))</f>
        <v/>
      </c>
      <c r="E4795" s="34" t="str">
        <f ca="1">IF(C4795="","",OFFSET(Zdroj!BJ$16,A4779-1,0))</f>
        <v/>
      </c>
      <c r="F4795" s="157"/>
      <c r="G4795" s="158"/>
    </row>
    <row r="4796" spans="1:7" x14ac:dyDescent="0.25">
      <c r="A4796">
        <f>SUM((ROW()+15)/17)</f>
        <v>283</v>
      </c>
      <c r="B4796" s="159" t="str">
        <f ca="1">IF(OFFSET(Zdroj!$B$16,A4796-1,0)&gt;0,CONCATENATE(A4796,"
","___ ","
",OFFSET(Zdroj!$B$16,A4796-1,0)),"")</f>
        <v/>
      </c>
      <c r="C4796" s="67" t="str">
        <f ca="1">IF(OFFSET(Zdroj!AI$16,A4796-1,0)=0,"",CONCATENATE("A",$A$2," - ",Zdroj!$AI$15))</f>
        <v/>
      </c>
      <c r="D4796" s="65" t="str">
        <f ca="1">IF(C4796="","",CONCATENATE(OFFSET(Zdroj!AI$16,A4796-1,0)," - ",OFFSET(Zdroj!BK$16,A4796-1,0)))</f>
        <v/>
      </c>
      <c r="E4796" s="34" t="str">
        <f ca="1">IF(C4796="","",OFFSET(Zdroj!BL$16,A4796-1,0))</f>
        <v/>
      </c>
      <c r="F4796" s="157" t="str">
        <f t="shared" ref="F4796" ca="1" si="1120">IF(SUM(E4796:E4801)=0,"",SUM(E4796:E4801))</f>
        <v/>
      </c>
      <c r="G4796" s="158" t="str">
        <f t="shared" ref="G4796" ca="1" si="1121">IF(SUM(E4796:E4812)=0,"",SUM(E4796:E4812))</f>
        <v/>
      </c>
    </row>
    <row r="4797" spans="1:7" x14ac:dyDescent="0.25">
      <c r="B4797" s="159"/>
      <c r="C4797" s="67" t="str">
        <f ca="1">IF(OFFSET(Zdroj!AJ$16,A4796-1,0)=0,"",CONCATENATE("A",$A$2+1," - ",Zdroj!$AJ$15))</f>
        <v/>
      </c>
      <c r="D4797" s="65" t="str">
        <f ca="1">IF(C4797="","",CONCATENATE(OFFSET(Zdroj!AJ$16,A4796-1,0)," - ",OFFSET(Zdroj!BM$16,A4796-1,0)))</f>
        <v/>
      </c>
      <c r="E4797" s="34" t="str">
        <f ca="1">IF(C4797="","",OFFSET(Zdroj!BN$16,A4796-1,0))</f>
        <v/>
      </c>
      <c r="F4797" s="157"/>
      <c r="G4797" s="158"/>
    </row>
    <row r="4798" spans="1:7" x14ac:dyDescent="0.25">
      <c r="B4798" s="159"/>
      <c r="C4798" s="67" t="str">
        <f ca="1">IF(OFFSET(Zdroj!AK$16,A4796-1,0)=0,"",CONCATENATE("A",$A$2+2," - ",Zdroj!$AK$15))</f>
        <v/>
      </c>
      <c r="D4798" s="65" t="str">
        <f ca="1">IF(C4798="","",CONCATENATE(OFFSET(Zdroj!AK$16,A4796-1,0)," - ",OFFSET(Zdroj!BO$16,A4796-1,0)))</f>
        <v/>
      </c>
      <c r="E4798" s="34" t="str">
        <f ca="1">IF(C4798="","",OFFSET(Zdroj!BP$16,A4796-1,0))</f>
        <v/>
      </c>
      <c r="F4798" s="157"/>
      <c r="G4798" s="158"/>
    </row>
    <row r="4799" spans="1:7" x14ac:dyDescent="0.25">
      <c r="B4799" s="159"/>
      <c r="C4799" s="67" t="str">
        <f ca="1">IF(OFFSET(Zdroj!AL$16,A4796-1,0)=0,"",CONCATENATE("A",$A$2+3," - ",Zdroj!$AL$15))</f>
        <v/>
      </c>
      <c r="D4799" s="65" t="str">
        <f ca="1">IF(C4799="","",CONCATENATE(OFFSET(Zdroj!AL$16,A4796-1,0)," - ",OFFSET(Zdroj!BQ$16,A4796-1,0)))</f>
        <v/>
      </c>
      <c r="E4799" s="34" t="str">
        <f ca="1">IF(C4799="","",OFFSET(Zdroj!BR$16,A4796-1,0))</f>
        <v/>
      </c>
      <c r="F4799" s="157"/>
      <c r="G4799" s="158"/>
    </row>
    <row r="4800" spans="1:7" x14ac:dyDescent="0.25">
      <c r="B4800" s="159"/>
      <c r="C4800" s="67" t="str">
        <f ca="1">IF(OFFSET(Zdroj!AM$16,A4796-1,0)=0,"",CONCATENATE("A",$A$2+4," - ",Zdroj!$AM$15))</f>
        <v/>
      </c>
      <c r="D4800" s="65" t="str">
        <f ca="1">IF(C4800="","",CONCATENATE(OFFSET(Zdroj!AM$16,A4796-1,0)," - ",OFFSET(Zdroj!BS$16,A4796-1,0)))</f>
        <v/>
      </c>
      <c r="E4800" s="34" t="str">
        <f ca="1">IF(C4800="","",OFFSET(Zdroj!BT$16,A4796-1,0))</f>
        <v/>
      </c>
      <c r="F4800" s="157"/>
      <c r="G4800" s="158"/>
    </row>
    <row r="4801" spans="1:7" x14ac:dyDescent="0.25">
      <c r="B4801" s="159"/>
      <c r="C4801" s="67" t="str">
        <f ca="1">IF(OFFSET(Zdroj!AN$16,A4796-1,0)=0,"",CONCATENATE("A",$A$2+5," - ",Zdroj!$AN$15))</f>
        <v/>
      </c>
      <c r="D4801" s="65" t="str">
        <f ca="1">IF(C4801="","",CONCATENATE(OFFSET(Zdroj!AN$16,A4796-1,0)," - ",OFFSET(Zdroj!BU$16,A4796-1,0)))</f>
        <v/>
      </c>
      <c r="E4801" s="34" t="str">
        <f ca="1">IF(C4801="","",OFFSET(Zdroj!BV$16,A4796-1,0))</f>
        <v/>
      </c>
      <c r="F4801" s="157"/>
      <c r="G4801" s="158"/>
    </row>
    <row r="4802" spans="1:7" x14ac:dyDescent="0.25">
      <c r="B4802" s="159"/>
      <c r="C4802" s="67" t="str">
        <f ca="1">IF(OFFSET(Zdroj!AO$16,A4796-1,0)=0,"",CONCATENATE("B",$A$2," - ",Zdroj!$AO$15))</f>
        <v/>
      </c>
      <c r="D4802" s="65" t="str">
        <f ca="1">IF(C4802="","",CONCATENATE(OFFSET(Zdroj!AO$16,A4796-1,0)))</f>
        <v/>
      </c>
      <c r="E4802" s="34" t="str">
        <f ca="1">IF(C4802="","",OFFSET(Zdroj!AP$16,A4796-1,0))</f>
        <v/>
      </c>
      <c r="F4802" s="157" t="str">
        <f t="shared" ref="F4802" ca="1" si="1122">IF(SUM(E4802:E4810)=0,"",SUM(E4802:E4810))</f>
        <v/>
      </c>
      <c r="G4802" s="158"/>
    </row>
    <row r="4803" spans="1:7" x14ac:dyDescent="0.25">
      <c r="B4803" s="159"/>
      <c r="C4803" s="67" t="str">
        <f ca="1">IF(OFFSET(Zdroj!AQ$16,A4796-1,0)=0,"",CONCATENATE("B",$A$2+1," - ",Zdroj!$AQ$15))</f>
        <v/>
      </c>
      <c r="D4803" s="65" t="str">
        <f ca="1">IF(C4803="","",CONCATENATE(OFFSET(Zdroj!AQ$16,A4796-1,0)))</f>
        <v/>
      </c>
      <c r="E4803" s="34" t="str">
        <f ca="1">IF(C4803="","",OFFSET(Zdroj!AR$16,A4796-1,0))</f>
        <v/>
      </c>
      <c r="F4803" s="157"/>
      <c r="G4803" s="158"/>
    </row>
    <row r="4804" spans="1:7" x14ac:dyDescent="0.25">
      <c r="B4804" s="159"/>
      <c r="C4804" s="67" t="str">
        <f ca="1">IF(OFFSET(Zdroj!AS$16,A4796-1,0)=0,"",CONCATENATE("B",$A$2+2," - ",Zdroj!$AS$15))</f>
        <v/>
      </c>
      <c r="D4804" s="65" t="str">
        <f ca="1">IF(C4804="","",CONCATENATE(OFFSET(Zdroj!AS$16,A4796-1,0)))</f>
        <v/>
      </c>
      <c r="E4804" s="34" t="str">
        <f ca="1">IF(C4804="","",OFFSET(Zdroj!AT$16,A4796-1,0))</f>
        <v/>
      </c>
      <c r="F4804" s="157"/>
      <c r="G4804" s="158"/>
    </row>
    <row r="4805" spans="1:7" x14ac:dyDescent="0.25">
      <c r="B4805" s="159"/>
      <c r="C4805" s="67" t="str">
        <f ca="1">IF(OFFSET(Zdroj!AU$16,A4796-1,0)=0,"",CONCATENATE("B",$A$2+3," - ",Zdroj!$AU$15))</f>
        <v/>
      </c>
      <c r="D4805" s="65" t="str">
        <f ca="1">IF(C4805="","",CONCATENATE(OFFSET(Zdroj!AU$16,A4796-1,0)))</f>
        <v/>
      </c>
      <c r="E4805" s="34" t="str">
        <f ca="1">IF(C4805="","",OFFSET(Zdroj!AV$16,A4796-1,0))</f>
        <v/>
      </c>
      <c r="F4805" s="157"/>
      <c r="G4805" s="158"/>
    </row>
    <row r="4806" spans="1:7" x14ac:dyDescent="0.25">
      <c r="B4806" s="159"/>
      <c r="C4806" s="67" t="str">
        <f ca="1">IF(OFFSET(Zdroj!AW$16,A4796-1,0)=0,"",CONCATENATE("B",$A$2+4," - ",Zdroj!$AW$15))</f>
        <v/>
      </c>
      <c r="D4806" s="65" t="str">
        <f ca="1">IF(C4806="","",CONCATENATE(OFFSET(Zdroj!AW$16,A4796-1,0)))</f>
        <v/>
      </c>
      <c r="E4806" s="34" t="str">
        <f ca="1">IF(C4806="","",OFFSET(Zdroj!AX$16,A4796-1,0))</f>
        <v/>
      </c>
      <c r="F4806" s="157"/>
      <c r="G4806" s="158"/>
    </row>
    <row r="4807" spans="1:7" x14ac:dyDescent="0.25">
      <c r="B4807" s="159"/>
      <c r="C4807" s="67" t="str">
        <f ca="1">IF(OFFSET(Zdroj!AY$16,A4796-1,0)=0,"",CONCATENATE("B",$A$2+5," - ",Zdroj!$AY$15))</f>
        <v/>
      </c>
      <c r="D4807" s="65" t="str">
        <f ca="1">IF(C4807="","",CONCATENATE(OFFSET(Zdroj!AY$16,A4796-1,0)))</f>
        <v/>
      </c>
      <c r="E4807" s="34" t="str">
        <f ca="1">IF(C4807="","",OFFSET(Zdroj!AZ$16,A4796-1,0))</f>
        <v/>
      </c>
      <c r="F4807" s="157"/>
      <c r="G4807" s="158"/>
    </row>
    <row r="4808" spans="1:7" x14ac:dyDescent="0.25">
      <c r="B4808" s="159"/>
      <c r="C4808" s="67" t="str">
        <f ca="1">IF(OFFSET(Zdroj!BA$16,A4796-1,0)=0,"",CONCATENATE("B",$A$2+6," - ",Zdroj!$BA$15))</f>
        <v/>
      </c>
      <c r="D4808" s="65" t="str">
        <f ca="1">IF(C4808="","",CONCATENATE(OFFSET(Zdroj!BA$16,A4796-1,0)))</f>
        <v/>
      </c>
      <c r="E4808" s="34" t="str">
        <f ca="1">IF(C4808="","",OFFSET(Zdroj!BB$16,A4796-1,0))</f>
        <v/>
      </c>
      <c r="F4808" s="157"/>
      <c r="G4808" s="158"/>
    </row>
    <row r="4809" spans="1:7" x14ac:dyDescent="0.25">
      <c r="B4809" s="159"/>
      <c r="C4809" s="67" t="str">
        <f ca="1">IF(OFFSET(Zdroj!BC$16,A4796-1,0)=0,"",CONCATENATE("B",$A$2+7," - ",Zdroj!$BC$15))</f>
        <v/>
      </c>
      <c r="D4809" s="65" t="str">
        <f ca="1">IF(C4809="","",CONCATENATE(OFFSET(Zdroj!BC$16,A4796-1,0)))</f>
        <v/>
      </c>
      <c r="E4809" s="34" t="str">
        <f ca="1">IF(C4809="","",OFFSET(Zdroj!BD$16,A4796-1,0))</f>
        <v/>
      </c>
      <c r="F4809" s="157"/>
      <c r="G4809" s="158"/>
    </row>
    <row r="4810" spans="1:7" x14ac:dyDescent="0.25">
      <c r="B4810" s="159"/>
      <c r="C4810" s="67" t="str">
        <f ca="1">IF(OFFSET(Zdroj!BE$16,A4796-1,0)=0,"",CONCATENATE("B",$A$2+8," - ",Zdroj!$BE$15))</f>
        <v/>
      </c>
      <c r="D4810" s="65" t="str">
        <f ca="1">IF(C4810="","",CONCATENATE(OFFSET(Zdroj!BE$16,A4796-1,0)))</f>
        <v/>
      </c>
      <c r="E4810" s="34" t="str">
        <f ca="1">IF(C4810="","",OFFSET(Zdroj!BF$16,A4796-1,0))</f>
        <v/>
      </c>
      <c r="F4810" s="157"/>
      <c r="G4810" s="158"/>
    </row>
    <row r="4811" spans="1:7" x14ac:dyDescent="0.25">
      <c r="B4811" s="159"/>
      <c r="C4811" s="67" t="str">
        <f ca="1">IF(OFFSET(Zdroj!BG$16,A4796-1,0)=0,"",CONCATENATE("C",$A$2," - ",Zdroj!$BG$15))</f>
        <v/>
      </c>
      <c r="D4811" s="65" t="str">
        <f ca="1">IF(C4811="","",CONCATENATE(OFFSET(Zdroj!BG$16,A4796-1,0)))</f>
        <v/>
      </c>
      <c r="E4811" s="34" t="str">
        <f ca="1">IF(C4811="","",OFFSET(Zdroj!BH$16,A4796-1,0))</f>
        <v/>
      </c>
      <c r="F4811" s="157" t="str">
        <f t="shared" ref="F4811" ca="1" si="1123">IF(SUM(E4811:E4812)=0,"",SUM(E4811:E4812))</f>
        <v/>
      </c>
      <c r="G4811" s="158"/>
    </row>
    <row r="4812" spans="1:7" x14ac:dyDescent="0.25">
      <c r="B4812" s="159"/>
      <c r="C4812" s="67" t="str">
        <f ca="1">IF(OFFSET(Zdroj!BI$16,A4796-1,0)=0,"",CONCATENATE("C",$A$2+1," - ",Zdroj!$BI$15))</f>
        <v/>
      </c>
      <c r="D4812" s="65" t="str">
        <f ca="1">IF(C4812="","",CONCATENATE(OFFSET(Zdroj!BI$16,A4796-1,0)))</f>
        <v/>
      </c>
      <c r="E4812" s="34" t="str">
        <f ca="1">IF(C4812="","",OFFSET(Zdroj!BJ$16,A4796-1,0))</f>
        <v/>
      </c>
      <c r="F4812" s="157"/>
      <c r="G4812" s="158"/>
    </row>
    <row r="4813" spans="1:7" x14ac:dyDescent="0.25">
      <c r="A4813">
        <f>SUM((ROW()+15)/17)</f>
        <v>284</v>
      </c>
      <c r="B4813" s="159" t="str">
        <f ca="1">IF(OFFSET(Zdroj!$B$16,A4813-1,0)&gt;0,CONCATENATE(A4813,"
","___ ","
",OFFSET(Zdroj!$B$16,A4813-1,0)),"")</f>
        <v/>
      </c>
      <c r="C4813" s="67" t="str">
        <f ca="1">IF(OFFSET(Zdroj!AI$16,A4813-1,0)=0,"",CONCATENATE("A",$A$2," - ",Zdroj!$AI$15))</f>
        <v/>
      </c>
      <c r="D4813" s="65" t="str">
        <f ca="1">IF(C4813="","",CONCATENATE(OFFSET(Zdroj!AI$16,A4813-1,0)," - ",OFFSET(Zdroj!BK$16,A4813-1,0)))</f>
        <v/>
      </c>
      <c r="E4813" s="34" t="str">
        <f ca="1">IF(C4813="","",OFFSET(Zdroj!BL$16,A4813-1,0))</f>
        <v/>
      </c>
      <c r="F4813" s="157" t="str">
        <f t="shared" ref="F4813" ca="1" si="1124">IF(SUM(E4813:E4818)=0,"",SUM(E4813:E4818))</f>
        <v/>
      </c>
      <c r="G4813" s="158" t="str">
        <f t="shared" ref="G4813" ca="1" si="1125">IF(SUM(E4813:E4829)=0,"",SUM(E4813:E4829))</f>
        <v/>
      </c>
    </row>
    <row r="4814" spans="1:7" x14ac:dyDescent="0.25">
      <c r="B4814" s="159"/>
      <c r="C4814" s="67" t="str">
        <f ca="1">IF(OFFSET(Zdroj!AJ$16,A4813-1,0)=0,"",CONCATENATE("A",$A$2+1," - ",Zdroj!$AJ$15))</f>
        <v/>
      </c>
      <c r="D4814" s="65" t="str">
        <f ca="1">IF(C4814="","",CONCATENATE(OFFSET(Zdroj!AJ$16,A4813-1,0)," - ",OFFSET(Zdroj!BM$16,A4813-1,0)))</f>
        <v/>
      </c>
      <c r="E4814" s="34" t="str">
        <f ca="1">IF(C4814="","",OFFSET(Zdroj!BN$16,A4813-1,0))</f>
        <v/>
      </c>
      <c r="F4814" s="157"/>
      <c r="G4814" s="158"/>
    </row>
    <row r="4815" spans="1:7" x14ac:dyDescent="0.25">
      <c r="B4815" s="159"/>
      <c r="C4815" s="67" t="str">
        <f ca="1">IF(OFFSET(Zdroj!AK$16,A4813-1,0)=0,"",CONCATENATE("A",$A$2+2," - ",Zdroj!$AK$15))</f>
        <v/>
      </c>
      <c r="D4815" s="65" t="str">
        <f ca="1">IF(C4815="","",CONCATENATE(OFFSET(Zdroj!AK$16,A4813-1,0)," - ",OFFSET(Zdroj!BO$16,A4813-1,0)))</f>
        <v/>
      </c>
      <c r="E4815" s="34" t="str">
        <f ca="1">IF(C4815="","",OFFSET(Zdroj!BP$16,A4813-1,0))</f>
        <v/>
      </c>
      <c r="F4815" s="157"/>
      <c r="G4815" s="158"/>
    </row>
    <row r="4816" spans="1:7" x14ac:dyDescent="0.25">
      <c r="B4816" s="159"/>
      <c r="C4816" s="67" t="str">
        <f ca="1">IF(OFFSET(Zdroj!AL$16,A4813-1,0)=0,"",CONCATENATE("A",$A$2+3," - ",Zdroj!$AL$15))</f>
        <v/>
      </c>
      <c r="D4816" s="65" t="str">
        <f ca="1">IF(C4816="","",CONCATENATE(OFFSET(Zdroj!AL$16,A4813-1,0)," - ",OFFSET(Zdroj!BQ$16,A4813-1,0)))</f>
        <v/>
      </c>
      <c r="E4816" s="34" t="str">
        <f ca="1">IF(C4816="","",OFFSET(Zdroj!BR$16,A4813-1,0))</f>
        <v/>
      </c>
      <c r="F4816" s="157"/>
      <c r="G4816" s="158"/>
    </row>
    <row r="4817" spans="1:7" x14ac:dyDescent="0.25">
      <c r="B4817" s="159"/>
      <c r="C4817" s="67" t="str">
        <f ca="1">IF(OFFSET(Zdroj!AM$16,A4813-1,0)=0,"",CONCATENATE("A",$A$2+4," - ",Zdroj!$AM$15))</f>
        <v/>
      </c>
      <c r="D4817" s="65" t="str">
        <f ca="1">IF(C4817="","",CONCATENATE(OFFSET(Zdroj!AM$16,A4813-1,0)," - ",OFFSET(Zdroj!BS$16,A4813-1,0)))</f>
        <v/>
      </c>
      <c r="E4817" s="34" t="str">
        <f ca="1">IF(C4817="","",OFFSET(Zdroj!BT$16,A4813-1,0))</f>
        <v/>
      </c>
      <c r="F4817" s="157"/>
      <c r="G4817" s="158"/>
    </row>
    <row r="4818" spans="1:7" x14ac:dyDescent="0.25">
      <c r="B4818" s="159"/>
      <c r="C4818" s="67" t="str">
        <f ca="1">IF(OFFSET(Zdroj!AN$16,A4813-1,0)=0,"",CONCATENATE("A",$A$2+5," - ",Zdroj!$AN$15))</f>
        <v/>
      </c>
      <c r="D4818" s="65" t="str">
        <f ca="1">IF(C4818="","",CONCATENATE(OFFSET(Zdroj!AN$16,A4813-1,0)," - ",OFFSET(Zdroj!BU$16,A4813-1,0)))</f>
        <v/>
      </c>
      <c r="E4818" s="34" t="str">
        <f ca="1">IF(C4818="","",OFFSET(Zdroj!BV$16,A4813-1,0))</f>
        <v/>
      </c>
      <c r="F4818" s="157"/>
      <c r="G4818" s="158"/>
    </row>
    <row r="4819" spans="1:7" x14ac:dyDescent="0.25">
      <c r="B4819" s="159"/>
      <c r="C4819" s="67" t="str">
        <f ca="1">IF(OFFSET(Zdroj!AO$16,A4813-1,0)=0,"",CONCATENATE("B",$A$2," - ",Zdroj!$AO$15))</f>
        <v/>
      </c>
      <c r="D4819" s="65" t="str">
        <f ca="1">IF(C4819="","",CONCATENATE(OFFSET(Zdroj!AO$16,A4813-1,0)))</f>
        <v/>
      </c>
      <c r="E4819" s="34" t="str">
        <f ca="1">IF(C4819="","",OFFSET(Zdroj!AP$16,A4813-1,0))</f>
        <v/>
      </c>
      <c r="F4819" s="157" t="str">
        <f t="shared" ref="F4819" ca="1" si="1126">IF(SUM(E4819:E4827)=0,"",SUM(E4819:E4827))</f>
        <v/>
      </c>
      <c r="G4819" s="158"/>
    </row>
    <row r="4820" spans="1:7" x14ac:dyDescent="0.25">
      <c r="B4820" s="159"/>
      <c r="C4820" s="67" t="str">
        <f ca="1">IF(OFFSET(Zdroj!AQ$16,A4813-1,0)=0,"",CONCATENATE("B",$A$2+1," - ",Zdroj!$AQ$15))</f>
        <v/>
      </c>
      <c r="D4820" s="65" t="str">
        <f ca="1">IF(C4820="","",CONCATENATE(OFFSET(Zdroj!AQ$16,A4813-1,0)))</f>
        <v/>
      </c>
      <c r="E4820" s="34" t="str">
        <f ca="1">IF(C4820="","",OFFSET(Zdroj!AR$16,A4813-1,0))</f>
        <v/>
      </c>
      <c r="F4820" s="157"/>
      <c r="G4820" s="158"/>
    </row>
    <row r="4821" spans="1:7" x14ac:dyDescent="0.25">
      <c r="B4821" s="159"/>
      <c r="C4821" s="67" t="str">
        <f ca="1">IF(OFFSET(Zdroj!AS$16,A4813-1,0)=0,"",CONCATENATE("B",$A$2+2," - ",Zdroj!$AS$15))</f>
        <v/>
      </c>
      <c r="D4821" s="65" t="str">
        <f ca="1">IF(C4821="","",CONCATENATE(OFFSET(Zdroj!AS$16,A4813-1,0)))</f>
        <v/>
      </c>
      <c r="E4821" s="34" t="str">
        <f ca="1">IF(C4821="","",OFFSET(Zdroj!AT$16,A4813-1,0))</f>
        <v/>
      </c>
      <c r="F4821" s="157"/>
      <c r="G4821" s="158"/>
    </row>
    <row r="4822" spans="1:7" x14ac:dyDescent="0.25">
      <c r="B4822" s="159"/>
      <c r="C4822" s="67" t="str">
        <f ca="1">IF(OFFSET(Zdroj!AU$16,A4813-1,0)=0,"",CONCATENATE("B",$A$2+3," - ",Zdroj!$AU$15))</f>
        <v/>
      </c>
      <c r="D4822" s="65" t="str">
        <f ca="1">IF(C4822="","",CONCATENATE(OFFSET(Zdroj!AU$16,A4813-1,0)))</f>
        <v/>
      </c>
      <c r="E4822" s="34" t="str">
        <f ca="1">IF(C4822="","",OFFSET(Zdroj!AV$16,A4813-1,0))</f>
        <v/>
      </c>
      <c r="F4822" s="157"/>
      <c r="G4822" s="158"/>
    </row>
    <row r="4823" spans="1:7" x14ac:dyDescent="0.25">
      <c r="B4823" s="159"/>
      <c r="C4823" s="67" t="str">
        <f ca="1">IF(OFFSET(Zdroj!AW$16,A4813-1,0)=0,"",CONCATENATE("B",$A$2+4," - ",Zdroj!$AW$15))</f>
        <v/>
      </c>
      <c r="D4823" s="65" t="str">
        <f ca="1">IF(C4823="","",CONCATENATE(OFFSET(Zdroj!AW$16,A4813-1,0)))</f>
        <v/>
      </c>
      <c r="E4823" s="34" t="str">
        <f ca="1">IF(C4823="","",OFFSET(Zdroj!AX$16,A4813-1,0))</f>
        <v/>
      </c>
      <c r="F4823" s="157"/>
      <c r="G4823" s="158"/>
    </row>
    <row r="4824" spans="1:7" x14ac:dyDescent="0.25">
      <c r="B4824" s="159"/>
      <c r="C4824" s="67" t="str">
        <f ca="1">IF(OFFSET(Zdroj!AY$16,A4813-1,0)=0,"",CONCATENATE("B",$A$2+5," - ",Zdroj!$AY$15))</f>
        <v/>
      </c>
      <c r="D4824" s="65" t="str">
        <f ca="1">IF(C4824="","",CONCATENATE(OFFSET(Zdroj!AY$16,A4813-1,0)))</f>
        <v/>
      </c>
      <c r="E4824" s="34" t="str">
        <f ca="1">IF(C4824="","",OFFSET(Zdroj!AZ$16,A4813-1,0))</f>
        <v/>
      </c>
      <c r="F4824" s="157"/>
      <c r="G4824" s="158"/>
    </row>
    <row r="4825" spans="1:7" x14ac:dyDescent="0.25">
      <c r="B4825" s="159"/>
      <c r="C4825" s="67" t="str">
        <f ca="1">IF(OFFSET(Zdroj!BA$16,A4813-1,0)=0,"",CONCATENATE("B",$A$2+6," - ",Zdroj!$BA$15))</f>
        <v/>
      </c>
      <c r="D4825" s="65" t="str">
        <f ca="1">IF(C4825="","",CONCATENATE(OFFSET(Zdroj!BA$16,A4813-1,0)))</f>
        <v/>
      </c>
      <c r="E4825" s="34" t="str">
        <f ca="1">IF(C4825="","",OFFSET(Zdroj!BB$16,A4813-1,0))</f>
        <v/>
      </c>
      <c r="F4825" s="157"/>
      <c r="G4825" s="158"/>
    </row>
    <row r="4826" spans="1:7" x14ac:dyDescent="0.25">
      <c r="B4826" s="159"/>
      <c r="C4826" s="67" t="str">
        <f ca="1">IF(OFFSET(Zdroj!BC$16,A4813-1,0)=0,"",CONCATENATE("B",$A$2+7," - ",Zdroj!$BC$15))</f>
        <v/>
      </c>
      <c r="D4826" s="65" t="str">
        <f ca="1">IF(C4826="","",CONCATENATE(OFFSET(Zdroj!BC$16,A4813-1,0)))</f>
        <v/>
      </c>
      <c r="E4826" s="34" t="str">
        <f ca="1">IF(C4826="","",OFFSET(Zdroj!BD$16,A4813-1,0))</f>
        <v/>
      </c>
      <c r="F4826" s="157"/>
      <c r="G4826" s="158"/>
    </row>
    <row r="4827" spans="1:7" x14ac:dyDescent="0.25">
      <c r="B4827" s="159"/>
      <c r="C4827" s="67" t="str">
        <f ca="1">IF(OFFSET(Zdroj!BE$16,A4813-1,0)=0,"",CONCATENATE("B",$A$2+8," - ",Zdroj!$BE$15))</f>
        <v/>
      </c>
      <c r="D4827" s="65" t="str">
        <f ca="1">IF(C4827="","",CONCATENATE(OFFSET(Zdroj!BE$16,A4813-1,0)))</f>
        <v/>
      </c>
      <c r="E4827" s="34" t="str">
        <f ca="1">IF(C4827="","",OFFSET(Zdroj!BF$16,A4813-1,0))</f>
        <v/>
      </c>
      <c r="F4827" s="157"/>
      <c r="G4827" s="158"/>
    </row>
    <row r="4828" spans="1:7" x14ac:dyDescent="0.25">
      <c r="B4828" s="159"/>
      <c r="C4828" s="67" t="str">
        <f ca="1">IF(OFFSET(Zdroj!BG$16,A4813-1,0)=0,"",CONCATENATE("C",$A$2," - ",Zdroj!$BG$15))</f>
        <v/>
      </c>
      <c r="D4828" s="65" t="str">
        <f ca="1">IF(C4828="","",CONCATENATE(OFFSET(Zdroj!BG$16,A4813-1,0)))</f>
        <v/>
      </c>
      <c r="E4828" s="34" t="str">
        <f ca="1">IF(C4828="","",OFFSET(Zdroj!BH$16,A4813-1,0))</f>
        <v/>
      </c>
      <c r="F4828" s="157" t="str">
        <f t="shared" ref="F4828" ca="1" si="1127">IF(SUM(E4828:E4829)=0,"",SUM(E4828:E4829))</f>
        <v/>
      </c>
      <c r="G4828" s="158"/>
    </row>
    <row r="4829" spans="1:7" x14ac:dyDescent="0.25">
      <c r="B4829" s="159"/>
      <c r="C4829" s="67" t="str">
        <f ca="1">IF(OFFSET(Zdroj!BI$16,A4813-1,0)=0,"",CONCATENATE("C",$A$2+1," - ",Zdroj!$BI$15))</f>
        <v/>
      </c>
      <c r="D4829" s="65" t="str">
        <f ca="1">IF(C4829="","",CONCATENATE(OFFSET(Zdroj!BI$16,A4813-1,0)))</f>
        <v/>
      </c>
      <c r="E4829" s="34" t="str">
        <f ca="1">IF(C4829="","",OFFSET(Zdroj!BJ$16,A4813-1,0))</f>
        <v/>
      </c>
      <c r="F4829" s="157"/>
      <c r="G4829" s="158"/>
    </row>
    <row r="4830" spans="1:7" x14ac:dyDescent="0.25">
      <c r="A4830">
        <f>SUM((ROW()+15)/17)</f>
        <v>285</v>
      </c>
      <c r="B4830" s="159" t="str">
        <f ca="1">IF(OFFSET(Zdroj!$B$16,A4830-1,0)&gt;0,CONCATENATE(A4830,"
","___ ","
",OFFSET(Zdroj!$B$16,A4830-1,0)),"")</f>
        <v/>
      </c>
      <c r="C4830" s="67" t="str">
        <f ca="1">IF(OFFSET(Zdroj!AI$16,A4830-1,0)=0,"",CONCATENATE("A",$A$2," - ",Zdroj!$AI$15))</f>
        <v/>
      </c>
      <c r="D4830" s="65" t="str">
        <f ca="1">IF(C4830="","",CONCATENATE(OFFSET(Zdroj!AI$16,A4830-1,0)," - ",OFFSET(Zdroj!BK$16,A4830-1,0)))</f>
        <v/>
      </c>
      <c r="E4830" s="34" t="str">
        <f ca="1">IF(C4830="","",OFFSET(Zdroj!BL$16,A4830-1,0))</f>
        <v/>
      </c>
      <c r="F4830" s="157" t="str">
        <f t="shared" ref="F4830" ca="1" si="1128">IF(SUM(E4830:E4835)=0,"",SUM(E4830:E4835))</f>
        <v/>
      </c>
      <c r="G4830" s="158" t="str">
        <f t="shared" ref="G4830" ca="1" si="1129">IF(SUM(E4830:E4846)=0,"",SUM(E4830:E4846))</f>
        <v/>
      </c>
    </row>
    <row r="4831" spans="1:7" x14ac:dyDescent="0.25">
      <c r="B4831" s="159"/>
      <c r="C4831" s="67" t="str">
        <f ca="1">IF(OFFSET(Zdroj!AJ$16,A4830-1,0)=0,"",CONCATENATE("A",$A$2+1," - ",Zdroj!$AJ$15))</f>
        <v/>
      </c>
      <c r="D4831" s="65" t="str">
        <f ca="1">IF(C4831="","",CONCATENATE(OFFSET(Zdroj!AJ$16,A4830-1,0)," - ",OFFSET(Zdroj!BM$16,A4830-1,0)))</f>
        <v/>
      </c>
      <c r="E4831" s="34" t="str">
        <f ca="1">IF(C4831="","",OFFSET(Zdroj!BN$16,A4830-1,0))</f>
        <v/>
      </c>
      <c r="F4831" s="157"/>
      <c r="G4831" s="158"/>
    </row>
    <row r="4832" spans="1:7" x14ac:dyDescent="0.25">
      <c r="B4832" s="159"/>
      <c r="C4832" s="67" t="str">
        <f ca="1">IF(OFFSET(Zdroj!AK$16,A4830-1,0)=0,"",CONCATENATE("A",$A$2+2," - ",Zdroj!$AK$15))</f>
        <v/>
      </c>
      <c r="D4832" s="65" t="str">
        <f ca="1">IF(C4832="","",CONCATENATE(OFFSET(Zdroj!AK$16,A4830-1,0)," - ",OFFSET(Zdroj!BO$16,A4830-1,0)))</f>
        <v/>
      </c>
      <c r="E4832" s="34" t="str">
        <f ca="1">IF(C4832="","",OFFSET(Zdroj!BP$16,A4830-1,0))</f>
        <v/>
      </c>
      <c r="F4832" s="157"/>
      <c r="G4832" s="158"/>
    </row>
    <row r="4833" spans="1:7" x14ac:dyDescent="0.25">
      <c r="B4833" s="159"/>
      <c r="C4833" s="67" t="str">
        <f ca="1">IF(OFFSET(Zdroj!AL$16,A4830-1,0)=0,"",CONCATENATE("A",$A$2+3," - ",Zdroj!$AL$15))</f>
        <v/>
      </c>
      <c r="D4833" s="65" t="str">
        <f ca="1">IF(C4833="","",CONCATENATE(OFFSET(Zdroj!AL$16,A4830-1,0)," - ",OFFSET(Zdroj!BQ$16,A4830-1,0)))</f>
        <v/>
      </c>
      <c r="E4833" s="34" t="str">
        <f ca="1">IF(C4833="","",OFFSET(Zdroj!BR$16,A4830-1,0))</f>
        <v/>
      </c>
      <c r="F4833" s="157"/>
      <c r="G4833" s="158"/>
    </row>
    <row r="4834" spans="1:7" x14ac:dyDescent="0.25">
      <c r="B4834" s="159"/>
      <c r="C4834" s="67" t="str">
        <f ca="1">IF(OFFSET(Zdroj!AM$16,A4830-1,0)=0,"",CONCATENATE("A",$A$2+4," - ",Zdroj!$AM$15))</f>
        <v/>
      </c>
      <c r="D4834" s="65" t="str">
        <f ca="1">IF(C4834="","",CONCATENATE(OFFSET(Zdroj!AM$16,A4830-1,0)," - ",OFFSET(Zdroj!BS$16,A4830-1,0)))</f>
        <v/>
      </c>
      <c r="E4834" s="34" t="str">
        <f ca="1">IF(C4834="","",OFFSET(Zdroj!BT$16,A4830-1,0))</f>
        <v/>
      </c>
      <c r="F4834" s="157"/>
      <c r="G4834" s="158"/>
    </row>
    <row r="4835" spans="1:7" x14ac:dyDescent="0.25">
      <c r="B4835" s="159"/>
      <c r="C4835" s="67" t="str">
        <f ca="1">IF(OFFSET(Zdroj!AN$16,A4830-1,0)=0,"",CONCATENATE("A",$A$2+5," - ",Zdroj!$AN$15))</f>
        <v/>
      </c>
      <c r="D4835" s="65" t="str">
        <f ca="1">IF(C4835="","",CONCATENATE(OFFSET(Zdroj!AN$16,A4830-1,0)," - ",OFFSET(Zdroj!BU$16,A4830-1,0)))</f>
        <v/>
      </c>
      <c r="E4835" s="34" t="str">
        <f ca="1">IF(C4835="","",OFFSET(Zdroj!BV$16,A4830-1,0))</f>
        <v/>
      </c>
      <c r="F4835" s="157"/>
      <c r="G4835" s="158"/>
    </row>
    <row r="4836" spans="1:7" x14ac:dyDescent="0.25">
      <c r="B4836" s="159"/>
      <c r="C4836" s="67" t="str">
        <f ca="1">IF(OFFSET(Zdroj!AO$16,A4830-1,0)=0,"",CONCATENATE("B",$A$2," - ",Zdroj!$AO$15))</f>
        <v/>
      </c>
      <c r="D4836" s="65" t="str">
        <f ca="1">IF(C4836="","",CONCATENATE(OFFSET(Zdroj!AO$16,A4830-1,0)))</f>
        <v/>
      </c>
      <c r="E4836" s="34" t="str">
        <f ca="1">IF(C4836="","",OFFSET(Zdroj!AP$16,A4830-1,0))</f>
        <v/>
      </c>
      <c r="F4836" s="157" t="str">
        <f t="shared" ref="F4836" ca="1" si="1130">IF(SUM(E4836:E4844)=0,"",SUM(E4836:E4844))</f>
        <v/>
      </c>
      <c r="G4836" s="158"/>
    </row>
    <row r="4837" spans="1:7" x14ac:dyDescent="0.25">
      <c r="B4837" s="159"/>
      <c r="C4837" s="67" t="str">
        <f ca="1">IF(OFFSET(Zdroj!AQ$16,A4830-1,0)=0,"",CONCATENATE("B",$A$2+1," - ",Zdroj!$AQ$15))</f>
        <v/>
      </c>
      <c r="D4837" s="65" t="str">
        <f ca="1">IF(C4837="","",CONCATENATE(OFFSET(Zdroj!AQ$16,A4830-1,0)))</f>
        <v/>
      </c>
      <c r="E4837" s="34" t="str">
        <f ca="1">IF(C4837="","",OFFSET(Zdroj!AR$16,A4830-1,0))</f>
        <v/>
      </c>
      <c r="F4837" s="157"/>
      <c r="G4837" s="158"/>
    </row>
    <row r="4838" spans="1:7" x14ac:dyDescent="0.25">
      <c r="B4838" s="159"/>
      <c r="C4838" s="67" t="str">
        <f ca="1">IF(OFFSET(Zdroj!AS$16,A4830-1,0)=0,"",CONCATENATE("B",$A$2+2," - ",Zdroj!$AS$15))</f>
        <v/>
      </c>
      <c r="D4838" s="65" t="str">
        <f ca="1">IF(C4838="","",CONCATENATE(OFFSET(Zdroj!AS$16,A4830-1,0)))</f>
        <v/>
      </c>
      <c r="E4838" s="34" t="str">
        <f ca="1">IF(C4838="","",OFFSET(Zdroj!AT$16,A4830-1,0))</f>
        <v/>
      </c>
      <c r="F4838" s="157"/>
      <c r="G4838" s="158"/>
    </row>
    <row r="4839" spans="1:7" x14ac:dyDescent="0.25">
      <c r="B4839" s="159"/>
      <c r="C4839" s="67" t="str">
        <f ca="1">IF(OFFSET(Zdroj!AU$16,A4830-1,0)=0,"",CONCATENATE("B",$A$2+3," - ",Zdroj!$AU$15))</f>
        <v/>
      </c>
      <c r="D4839" s="65" t="str">
        <f ca="1">IF(C4839="","",CONCATENATE(OFFSET(Zdroj!AU$16,A4830-1,0)))</f>
        <v/>
      </c>
      <c r="E4839" s="34" t="str">
        <f ca="1">IF(C4839="","",OFFSET(Zdroj!AV$16,A4830-1,0))</f>
        <v/>
      </c>
      <c r="F4839" s="157"/>
      <c r="G4839" s="158"/>
    </row>
    <row r="4840" spans="1:7" x14ac:dyDescent="0.25">
      <c r="B4840" s="159"/>
      <c r="C4840" s="67" t="str">
        <f ca="1">IF(OFFSET(Zdroj!AW$16,A4830-1,0)=0,"",CONCATENATE("B",$A$2+4," - ",Zdroj!$AW$15))</f>
        <v/>
      </c>
      <c r="D4840" s="65" t="str">
        <f ca="1">IF(C4840="","",CONCATENATE(OFFSET(Zdroj!AW$16,A4830-1,0)))</f>
        <v/>
      </c>
      <c r="E4840" s="34" t="str">
        <f ca="1">IF(C4840="","",OFFSET(Zdroj!AX$16,A4830-1,0))</f>
        <v/>
      </c>
      <c r="F4840" s="157"/>
      <c r="G4840" s="158"/>
    </row>
    <row r="4841" spans="1:7" x14ac:dyDescent="0.25">
      <c r="B4841" s="159"/>
      <c r="C4841" s="67" t="str">
        <f ca="1">IF(OFFSET(Zdroj!AY$16,A4830-1,0)=0,"",CONCATENATE("B",$A$2+5," - ",Zdroj!$AY$15))</f>
        <v/>
      </c>
      <c r="D4841" s="65" t="str">
        <f ca="1">IF(C4841="","",CONCATENATE(OFFSET(Zdroj!AY$16,A4830-1,0)))</f>
        <v/>
      </c>
      <c r="E4841" s="34" t="str">
        <f ca="1">IF(C4841="","",OFFSET(Zdroj!AZ$16,A4830-1,0))</f>
        <v/>
      </c>
      <c r="F4841" s="157"/>
      <c r="G4841" s="158"/>
    </row>
    <row r="4842" spans="1:7" x14ac:dyDescent="0.25">
      <c r="B4842" s="159"/>
      <c r="C4842" s="67" t="str">
        <f ca="1">IF(OFFSET(Zdroj!BA$16,A4830-1,0)=0,"",CONCATENATE("B",$A$2+6," - ",Zdroj!$BA$15))</f>
        <v/>
      </c>
      <c r="D4842" s="65" t="str">
        <f ca="1">IF(C4842="","",CONCATENATE(OFFSET(Zdroj!BA$16,A4830-1,0)))</f>
        <v/>
      </c>
      <c r="E4842" s="34" t="str">
        <f ca="1">IF(C4842="","",OFFSET(Zdroj!BB$16,A4830-1,0))</f>
        <v/>
      </c>
      <c r="F4842" s="157"/>
      <c r="G4842" s="158"/>
    </row>
    <row r="4843" spans="1:7" x14ac:dyDescent="0.25">
      <c r="B4843" s="159"/>
      <c r="C4843" s="67" t="str">
        <f ca="1">IF(OFFSET(Zdroj!BC$16,A4830-1,0)=0,"",CONCATENATE("B",$A$2+7," - ",Zdroj!$BC$15))</f>
        <v/>
      </c>
      <c r="D4843" s="65" t="str">
        <f ca="1">IF(C4843="","",CONCATENATE(OFFSET(Zdroj!BC$16,A4830-1,0)))</f>
        <v/>
      </c>
      <c r="E4843" s="34" t="str">
        <f ca="1">IF(C4843="","",OFFSET(Zdroj!BD$16,A4830-1,0))</f>
        <v/>
      </c>
      <c r="F4843" s="157"/>
      <c r="G4843" s="158"/>
    </row>
    <row r="4844" spans="1:7" x14ac:dyDescent="0.25">
      <c r="B4844" s="159"/>
      <c r="C4844" s="67" t="str">
        <f ca="1">IF(OFFSET(Zdroj!BE$16,A4830-1,0)=0,"",CONCATENATE("B",$A$2+8," - ",Zdroj!$BE$15))</f>
        <v/>
      </c>
      <c r="D4844" s="65" t="str">
        <f ca="1">IF(C4844="","",CONCATENATE(OFFSET(Zdroj!BE$16,A4830-1,0)))</f>
        <v/>
      </c>
      <c r="E4844" s="34" t="str">
        <f ca="1">IF(C4844="","",OFFSET(Zdroj!BF$16,A4830-1,0))</f>
        <v/>
      </c>
      <c r="F4844" s="157"/>
      <c r="G4844" s="158"/>
    </row>
    <row r="4845" spans="1:7" x14ac:dyDescent="0.25">
      <c r="B4845" s="159"/>
      <c r="C4845" s="67" t="str">
        <f ca="1">IF(OFFSET(Zdroj!BG$16,A4830-1,0)=0,"",CONCATENATE("C",$A$2," - ",Zdroj!$BG$15))</f>
        <v/>
      </c>
      <c r="D4845" s="65" t="str">
        <f ca="1">IF(C4845="","",CONCATENATE(OFFSET(Zdroj!BG$16,A4830-1,0)))</f>
        <v/>
      </c>
      <c r="E4845" s="34" t="str">
        <f ca="1">IF(C4845="","",OFFSET(Zdroj!BH$16,A4830-1,0))</f>
        <v/>
      </c>
      <c r="F4845" s="157" t="str">
        <f t="shared" ref="F4845" ca="1" si="1131">IF(SUM(E4845:E4846)=0,"",SUM(E4845:E4846))</f>
        <v/>
      </c>
      <c r="G4845" s="158"/>
    </row>
    <row r="4846" spans="1:7" x14ac:dyDescent="0.25">
      <c r="B4846" s="159"/>
      <c r="C4846" s="67" t="str">
        <f ca="1">IF(OFFSET(Zdroj!BI$16,A4830-1,0)=0,"",CONCATENATE("C",$A$2+1," - ",Zdroj!$BI$15))</f>
        <v/>
      </c>
      <c r="D4846" s="65" t="str">
        <f ca="1">IF(C4846="","",CONCATENATE(OFFSET(Zdroj!BI$16,A4830-1,0)))</f>
        <v/>
      </c>
      <c r="E4846" s="34" t="str">
        <f ca="1">IF(C4846="","",OFFSET(Zdroj!BJ$16,A4830-1,0))</f>
        <v/>
      </c>
      <c r="F4846" s="157"/>
      <c r="G4846" s="158"/>
    </row>
    <row r="4847" spans="1:7" x14ac:dyDescent="0.25">
      <c r="A4847">
        <f>SUM((ROW()+15)/17)</f>
        <v>286</v>
      </c>
      <c r="B4847" s="159" t="str">
        <f ca="1">IF(OFFSET(Zdroj!$B$16,A4847-1,0)&gt;0,CONCATENATE(A4847,"
","___ ","
",OFFSET(Zdroj!$B$16,A4847-1,0)),"")</f>
        <v/>
      </c>
      <c r="C4847" s="67" t="str">
        <f ca="1">IF(OFFSET(Zdroj!AI$16,A4847-1,0)=0,"",CONCATENATE("A",$A$2," - ",Zdroj!$AI$15))</f>
        <v/>
      </c>
      <c r="D4847" s="65" t="str">
        <f ca="1">IF(C4847="","",CONCATENATE(OFFSET(Zdroj!AI$16,A4847-1,0)," - ",OFFSET(Zdroj!BK$16,A4847-1,0)))</f>
        <v/>
      </c>
      <c r="E4847" s="34" t="str">
        <f ca="1">IF(C4847="","",OFFSET(Zdroj!BL$16,A4847-1,0))</f>
        <v/>
      </c>
      <c r="F4847" s="157" t="str">
        <f t="shared" ref="F4847" ca="1" si="1132">IF(SUM(E4847:E4852)=0,"",SUM(E4847:E4852))</f>
        <v/>
      </c>
      <c r="G4847" s="158" t="str">
        <f t="shared" ref="G4847" ca="1" si="1133">IF(SUM(E4847:E4863)=0,"",SUM(E4847:E4863))</f>
        <v/>
      </c>
    </row>
    <row r="4848" spans="1:7" x14ac:dyDescent="0.25">
      <c r="B4848" s="159"/>
      <c r="C4848" s="67" t="str">
        <f ca="1">IF(OFFSET(Zdroj!AJ$16,A4847-1,0)=0,"",CONCATENATE("A",$A$2+1," - ",Zdroj!$AJ$15))</f>
        <v/>
      </c>
      <c r="D4848" s="65" t="str">
        <f ca="1">IF(C4848="","",CONCATENATE(OFFSET(Zdroj!AJ$16,A4847-1,0)," - ",OFFSET(Zdroj!BM$16,A4847-1,0)))</f>
        <v/>
      </c>
      <c r="E4848" s="34" t="str">
        <f ca="1">IF(C4848="","",OFFSET(Zdroj!BN$16,A4847-1,0))</f>
        <v/>
      </c>
      <c r="F4848" s="157"/>
      <c r="G4848" s="158"/>
    </row>
    <row r="4849" spans="1:7" x14ac:dyDescent="0.25">
      <c r="B4849" s="159"/>
      <c r="C4849" s="67" t="str">
        <f ca="1">IF(OFFSET(Zdroj!AK$16,A4847-1,0)=0,"",CONCATENATE("A",$A$2+2," - ",Zdroj!$AK$15))</f>
        <v/>
      </c>
      <c r="D4849" s="65" t="str">
        <f ca="1">IF(C4849="","",CONCATENATE(OFFSET(Zdroj!AK$16,A4847-1,0)," - ",OFFSET(Zdroj!BO$16,A4847-1,0)))</f>
        <v/>
      </c>
      <c r="E4849" s="34" t="str">
        <f ca="1">IF(C4849="","",OFFSET(Zdroj!BP$16,A4847-1,0))</f>
        <v/>
      </c>
      <c r="F4849" s="157"/>
      <c r="G4849" s="158"/>
    </row>
    <row r="4850" spans="1:7" x14ac:dyDescent="0.25">
      <c r="B4850" s="159"/>
      <c r="C4850" s="67" t="str">
        <f ca="1">IF(OFFSET(Zdroj!AL$16,A4847-1,0)=0,"",CONCATENATE("A",$A$2+3," - ",Zdroj!$AL$15))</f>
        <v/>
      </c>
      <c r="D4850" s="65" t="str">
        <f ca="1">IF(C4850="","",CONCATENATE(OFFSET(Zdroj!AL$16,A4847-1,0)," - ",OFFSET(Zdroj!BQ$16,A4847-1,0)))</f>
        <v/>
      </c>
      <c r="E4850" s="34" t="str">
        <f ca="1">IF(C4850="","",OFFSET(Zdroj!BR$16,A4847-1,0))</f>
        <v/>
      </c>
      <c r="F4850" s="157"/>
      <c r="G4850" s="158"/>
    </row>
    <row r="4851" spans="1:7" x14ac:dyDescent="0.25">
      <c r="B4851" s="159"/>
      <c r="C4851" s="67" t="str">
        <f ca="1">IF(OFFSET(Zdroj!AM$16,A4847-1,0)=0,"",CONCATENATE("A",$A$2+4," - ",Zdroj!$AM$15))</f>
        <v/>
      </c>
      <c r="D4851" s="65" t="str">
        <f ca="1">IF(C4851="","",CONCATENATE(OFFSET(Zdroj!AM$16,A4847-1,0)," - ",OFFSET(Zdroj!BS$16,A4847-1,0)))</f>
        <v/>
      </c>
      <c r="E4851" s="34" t="str">
        <f ca="1">IF(C4851="","",OFFSET(Zdroj!BT$16,A4847-1,0))</f>
        <v/>
      </c>
      <c r="F4851" s="157"/>
      <c r="G4851" s="158"/>
    </row>
    <row r="4852" spans="1:7" x14ac:dyDescent="0.25">
      <c r="B4852" s="159"/>
      <c r="C4852" s="67" t="str">
        <f ca="1">IF(OFFSET(Zdroj!AN$16,A4847-1,0)=0,"",CONCATENATE("A",$A$2+5," - ",Zdroj!$AN$15))</f>
        <v/>
      </c>
      <c r="D4852" s="65" t="str">
        <f ca="1">IF(C4852="","",CONCATENATE(OFFSET(Zdroj!AN$16,A4847-1,0)," - ",OFFSET(Zdroj!BU$16,A4847-1,0)))</f>
        <v/>
      </c>
      <c r="E4852" s="34" t="str">
        <f ca="1">IF(C4852="","",OFFSET(Zdroj!BV$16,A4847-1,0))</f>
        <v/>
      </c>
      <c r="F4852" s="157"/>
      <c r="G4852" s="158"/>
    </row>
    <row r="4853" spans="1:7" x14ac:dyDescent="0.25">
      <c r="B4853" s="159"/>
      <c r="C4853" s="67" t="str">
        <f ca="1">IF(OFFSET(Zdroj!AO$16,A4847-1,0)=0,"",CONCATENATE("B",$A$2," - ",Zdroj!$AO$15))</f>
        <v/>
      </c>
      <c r="D4853" s="65" t="str">
        <f ca="1">IF(C4853="","",CONCATENATE(OFFSET(Zdroj!AO$16,A4847-1,0)))</f>
        <v/>
      </c>
      <c r="E4853" s="34" t="str">
        <f ca="1">IF(C4853="","",OFFSET(Zdroj!AP$16,A4847-1,0))</f>
        <v/>
      </c>
      <c r="F4853" s="157" t="str">
        <f t="shared" ref="F4853" ca="1" si="1134">IF(SUM(E4853:E4861)=0,"",SUM(E4853:E4861))</f>
        <v/>
      </c>
      <c r="G4853" s="158"/>
    </row>
    <row r="4854" spans="1:7" x14ac:dyDescent="0.25">
      <c r="B4854" s="159"/>
      <c r="C4854" s="67" t="str">
        <f ca="1">IF(OFFSET(Zdroj!AQ$16,A4847-1,0)=0,"",CONCATENATE("B",$A$2+1," - ",Zdroj!$AQ$15))</f>
        <v/>
      </c>
      <c r="D4854" s="65" t="str">
        <f ca="1">IF(C4854="","",CONCATENATE(OFFSET(Zdroj!AQ$16,A4847-1,0)))</f>
        <v/>
      </c>
      <c r="E4854" s="34" t="str">
        <f ca="1">IF(C4854="","",OFFSET(Zdroj!AR$16,A4847-1,0))</f>
        <v/>
      </c>
      <c r="F4854" s="157"/>
      <c r="G4854" s="158"/>
    </row>
    <row r="4855" spans="1:7" x14ac:dyDescent="0.25">
      <c r="B4855" s="159"/>
      <c r="C4855" s="67" t="str">
        <f ca="1">IF(OFFSET(Zdroj!AS$16,A4847-1,0)=0,"",CONCATENATE("B",$A$2+2," - ",Zdroj!$AS$15))</f>
        <v/>
      </c>
      <c r="D4855" s="65" t="str">
        <f ca="1">IF(C4855="","",CONCATENATE(OFFSET(Zdroj!AS$16,A4847-1,0)))</f>
        <v/>
      </c>
      <c r="E4855" s="34" t="str">
        <f ca="1">IF(C4855="","",OFFSET(Zdroj!AT$16,A4847-1,0))</f>
        <v/>
      </c>
      <c r="F4855" s="157"/>
      <c r="G4855" s="158"/>
    </row>
    <row r="4856" spans="1:7" x14ac:dyDescent="0.25">
      <c r="B4856" s="159"/>
      <c r="C4856" s="67" t="str">
        <f ca="1">IF(OFFSET(Zdroj!AU$16,A4847-1,0)=0,"",CONCATENATE("B",$A$2+3," - ",Zdroj!$AU$15))</f>
        <v/>
      </c>
      <c r="D4856" s="65" t="str">
        <f ca="1">IF(C4856="","",CONCATENATE(OFFSET(Zdroj!AU$16,A4847-1,0)))</f>
        <v/>
      </c>
      <c r="E4856" s="34" t="str">
        <f ca="1">IF(C4856="","",OFFSET(Zdroj!AV$16,A4847-1,0))</f>
        <v/>
      </c>
      <c r="F4856" s="157"/>
      <c r="G4856" s="158"/>
    </row>
    <row r="4857" spans="1:7" x14ac:dyDescent="0.25">
      <c r="B4857" s="159"/>
      <c r="C4857" s="67" t="str">
        <f ca="1">IF(OFFSET(Zdroj!AW$16,A4847-1,0)=0,"",CONCATENATE("B",$A$2+4," - ",Zdroj!$AW$15))</f>
        <v/>
      </c>
      <c r="D4857" s="65" t="str">
        <f ca="1">IF(C4857="","",CONCATENATE(OFFSET(Zdroj!AW$16,A4847-1,0)))</f>
        <v/>
      </c>
      <c r="E4857" s="34" t="str">
        <f ca="1">IF(C4857="","",OFFSET(Zdroj!AX$16,A4847-1,0))</f>
        <v/>
      </c>
      <c r="F4857" s="157"/>
      <c r="G4857" s="158"/>
    </row>
    <row r="4858" spans="1:7" x14ac:dyDescent="0.25">
      <c r="B4858" s="159"/>
      <c r="C4858" s="67" t="str">
        <f ca="1">IF(OFFSET(Zdroj!AY$16,A4847-1,0)=0,"",CONCATENATE("B",$A$2+5," - ",Zdroj!$AY$15))</f>
        <v/>
      </c>
      <c r="D4858" s="65" t="str">
        <f ca="1">IF(C4858="","",CONCATENATE(OFFSET(Zdroj!AY$16,A4847-1,0)))</f>
        <v/>
      </c>
      <c r="E4858" s="34" t="str">
        <f ca="1">IF(C4858="","",OFFSET(Zdroj!AZ$16,A4847-1,0))</f>
        <v/>
      </c>
      <c r="F4858" s="157"/>
      <c r="G4858" s="158"/>
    </row>
    <row r="4859" spans="1:7" x14ac:dyDescent="0.25">
      <c r="B4859" s="159"/>
      <c r="C4859" s="67" t="str">
        <f ca="1">IF(OFFSET(Zdroj!BA$16,A4847-1,0)=0,"",CONCATENATE("B",$A$2+6," - ",Zdroj!$BA$15))</f>
        <v/>
      </c>
      <c r="D4859" s="65" t="str">
        <f ca="1">IF(C4859="","",CONCATENATE(OFFSET(Zdroj!BA$16,A4847-1,0)))</f>
        <v/>
      </c>
      <c r="E4859" s="34" t="str">
        <f ca="1">IF(C4859="","",OFFSET(Zdroj!BB$16,A4847-1,0))</f>
        <v/>
      </c>
      <c r="F4859" s="157"/>
      <c r="G4859" s="158"/>
    </row>
    <row r="4860" spans="1:7" x14ac:dyDescent="0.25">
      <c r="B4860" s="159"/>
      <c r="C4860" s="67" t="str">
        <f ca="1">IF(OFFSET(Zdroj!BC$16,A4847-1,0)=0,"",CONCATENATE("B",$A$2+7," - ",Zdroj!$BC$15))</f>
        <v/>
      </c>
      <c r="D4860" s="65" t="str">
        <f ca="1">IF(C4860="","",CONCATENATE(OFFSET(Zdroj!BC$16,A4847-1,0)))</f>
        <v/>
      </c>
      <c r="E4860" s="34" t="str">
        <f ca="1">IF(C4860="","",OFFSET(Zdroj!BD$16,A4847-1,0))</f>
        <v/>
      </c>
      <c r="F4860" s="157"/>
      <c r="G4860" s="158"/>
    </row>
    <row r="4861" spans="1:7" x14ac:dyDescent="0.25">
      <c r="B4861" s="159"/>
      <c r="C4861" s="67" t="str">
        <f ca="1">IF(OFFSET(Zdroj!BE$16,A4847-1,0)=0,"",CONCATENATE("B",$A$2+8," - ",Zdroj!$BE$15))</f>
        <v/>
      </c>
      <c r="D4861" s="65" t="str">
        <f ca="1">IF(C4861="","",CONCATENATE(OFFSET(Zdroj!BE$16,A4847-1,0)))</f>
        <v/>
      </c>
      <c r="E4861" s="34" t="str">
        <f ca="1">IF(C4861="","",OFFSET(Zdroj!BF$16,A4847-1,0))</f>
        <v/>
      </c>
      <c r="F4861" s="157"/>
      <c r="G4861" s="158"/>
    </row>
    <row r="4862" spans="1:7" x14ac:dyDescent="0.25">
      <c r="B4862" s="159"/>
      <c r="C4862" s="67" t="str">
        <f ca="1">IF(OFFSET(Zdroj!BG$16,A4847-1,0)=0,"",CONCATENATE("C",$A$2," - ",Zdroj!$BG$15))</f>
        <v/>
      </c>
      <c r="D4862" s="65" t="str">
        <f ca="1">IF(C4862="","",CONCATENATE(OFFSET(Zdroj!BG$16,A4847-1,0)))</f>
        <v/>
      </c>
      <c r="E4862" s="34" t="str">
        <f ca="1">IF(C4862="","",OFFSET(Zdroj!BH$16,A4847-1,0))</f>
        <v/>
      </c>
      <c r="F4862" s="157" t="str">
        <f t="shared" ref="F4862" ca="1" si="1135">IF(SUM(E4862:E4863)=0,"",SUM(E4862:E4863))</f>
        <v/>
      </c>
      <c r="G4862" s="158"/>
    </row>
    <row r="4863" spans="1:7" x14ac:dyDescent="0.25">
      <c r="B4863" s="159"/>
      <c r="C4863" s="67" t="str">
        <f ca="1">IF(OFFSET(Zdroj!BI$16,A4847-1,0)=0,"",CONCATENATE("C",$A$2+1," - ",Zdroj!$BI$15))</f>
        <v/>
      </c>
      <c r="D4863" s="65" t="str">
        <f ca="1">IF(C4863="","",CONCATENATE(OFFSET(Zdroj!BI$16,A4847-1,0)))</f>
        <v/>
      </c>
      <c r="E4863" s="34" t="str">
        <f ca="1">IF(C4863="","",OFFSET(Zdroj!BJ$16,A4847-1,0))</f>
        <v/>
      </c>
      <c r="F4863" s="157"/>
      <c r="G4863" s="158"/>
    </row>
    <row r="4864" spans="1:7" x14ac:dyDescent="0.25">
      <c r="A4864">
        <f>SUM((ROW()+15)/17)</f>
        <v>287</v>
      </c>
      <c r="B4864" s="159" t="str">
        <f ca="1">IF(OFFSET(Zdroj!$B$16,A4864-1,0)&gt;0,CONCATENATE(A4864,"
","___ ","
",OFFSET(Zdroj!$B$16,A4864-1,0)),"")</f>
        <v/>
      </c>
      <c r="C4864" s="67" t="str">
        <f ca="1">IF(OFFSET(Zdroj!AI$16,A4864-1,0)=0,"",CONCATENATE("A",$A$2," - ",Zdroj!$AI$15))</f>
        <v/>
      </c>
      <c r="D4864" s="65" t="str">
        <f ca="1">IF(C4864="","",CONCATENATE(OFFSET(Zdroj!AI$16,A4864-1,0)," - ",OFFSET(Zdroj!BK$16,A4864-1,0)))</f>
        <v/>
      </c>
      <c r="E4864" s="34" t="str">
        <f ca="1">IF(C4864="","",OFFSET(Zdroj!BL$16,A4864-1,0))</f>
        <v/>
      </c>
      <c r="F4864" s="157" t="str">
        <f t="shared" ref="F4864" ca="1" si="1136">IF(SUM(E4864:E4869)=0,"",SUM(E4864:E4869))</f>
        <v/>
      </c>
      <c r="G4864" s="158" t="str">
        <f t="shared" ref="G4864" ca="1" si="1137">IF(SUM(E4864:E4880)=0,"",SUM(E4864:E4880))</f>
        <v/>
      </c>
    </row>
    <row r="4865" spans="2:7" x14ac:dyDescent="0.25">
      <c r="B4865" s="159"/>
      <c r="C4865" s="67" t="str">
        <f ca="1">IF(OFFSET(Zdroj!AJ$16,A4864-1,0)=0,"",CONCATENATE("A",$A$2+1," - ",Zdroj!$AJ$15))</f>
        <v/>
      </c>
      <c r="D4865" s="65" t="str">
        <f ca="1">IF(C4865="","",CONCATENATE(OFFSET(Zdroj!AJ$16,A4864-1,0)," - ",OFFSET(Zdroj!BM$16,A4864-1,0)))</f>
        <v/>
      </c>
      <c r="E4865" s="34" t="str">
        <f ca="1">IF(C4865="","",OFFSET(Zdroj!BN$16,A4864-1,0))</f>
        <v/>
      </c>
      <c r="F4865" s="157"/>
      <c r="G4865" s="158"/>
    </row>
    <row r="4866" spans="2:7" x14ac:dyDescent="0.25">
      <c r="B4866" s="159"/>
      <c r="C4866" s="67" t="str">
        <f ca="1">IF(OFFSET(Zdroj!AK$16,A4864-1,0)=0,"",CONCATENATE("A",$A$2+2," - ",Zdroj!$AK$15))</f>
        <v/>
      </c>
      <c r="D4866" s="65" t="str">
        <f ca="1">IF(C4866="","",CONCATENATE(OFFSET(Zdroj!AK$16,A4864-1,0)," - ",OFFSET(Zdroj!BO$16,A4864-1,0)))</f>
        <v/>
      </c>
      <c r="E4866" s="34" t="str">
        <f ca="1">IF(C4866="","",OFFSET(Zdroj!BP$16,A4864-1,0))</f>
        <v/>
      </c>
      <c r="F4866" s="157"/>
      <c r="G4866" s="158"/>
    </row>
    <row r="4867" spans="2:7" x14ac:dyDescent="0.25">
      <c r="B4867" s="159"/>
      <c r="C4867" s="67" t="str">
        <f ca="1">IF(OFFSET(Zdroj!AL$16,A4864-1,0)=0,"",CONCATENATE("A",$A$2+3," - ",Zdroj!$AL$15))</f>
        <v/>
      </c>
      <c r="D4867" s="65" t="str">
        <f ca="1">IF(C4867="","",CONCATENATE(OFFSET(Zdroj!AL$16,A4864-1,0)," - ",OFFSET(Zdroj!BQ$16,A4864-1,0)))</f>
        <v/>
      </c>
      <c r="E4867" s="34" t="str">
        <f ca="1">IF(C4867="","",OFFSET(Zdroj!BR$16,A4864-1,0))</f>
        <v/>
      </c>
      <c r="F4867" s="157"/>
      <c r="G4867" s="158"/>
    </row>
    <row r="4868" spans="2:7" x14ac:dyDescent="0.25">
      <c r="B4868" s="159"/>
      <c r="C4868" s="67" t="str">
        <f ca="1">IF(OFFSET(Zdroj!AM$16,A4864-1,0)=0,"",CONCATENATE("A",$A$2+4," - ",Zdroj!$AM$15))</f>
        <v/>
      </c>
      <c r="D4868" s="65" t="str">
        <f ca="1">IF(C4868="","",CONCATENATE(OFFSET(Zdroj!AM$16,A4864-1,0)," - ",OFFSET(Zdroj!BS$16,A4864-1,0)))</f>
        <v/>
      </c>
      <c r="E4868" s="34" t="str">
        <f ca="1">IF(C4868="","",OFFSET(Zdroj!BT$16,A4864-1,0))</f>
        <v/>
      </c>
      <c r="F4868" s="157"/>
      <c r="G4868" s="158"/>
    </row>
    <row r="4869" spans="2:7" x14ac:dyDescent="0.25">
      <c r="B4869" s="159"/>
      <c r="C4869" s="67" t="str">
        <f ca="1">IF(OFFSET(Zdroj!AN$16,A4864-1,0)=0,"",CONCATENATE("A",$A$2+5," - ",Zdroj!$AN$15))</f>
        <v/>
      </c>
      <c r="D4869" s="65" t="str">
        <f ca="1">IF(C4869="","",CONCATENATE(OFFSET(Zdroj!AN$16,A4864-1,0)," - ",OFFSET(Zdroj!BU$16,A4864-1,0)))</f>
        <v/>
      </c>
      <c r="E4869" s="34" t="str">
        <f ca="1">IF(C4869="","",OFFSET(Zdroj!BV$16,A4864-1,0))</f>
        <v/>
      </c>
      <c r="F4869" s="157"/>
      <c r="G4869" s="158"/>
    </row>
    <row r="4870" spans="2:7" x14ac:dyDescent="0.25">
      <c r="B4870" s="159"/>
      <c r="C4870" s="67" t="str">
        <f ca="1">IF(OFFSET(Zdroj!AO$16,A4864-1,0)=0,"",CONCATENATE("B",$A$2," - ",Zdroj!$AO$15))</f>
        <v/>
      </c>
      <c r="D4870" s="65" t="str">
        <f ca="1">IF(C4870="","",CONCATENATE(OFFSET(Zdroj!AO$16,A4864-1,0)))</f>
        <v/>
      </c>
      <c r="E4870" s="34" t="str">
        <f ca="1">IF(C4870="","",OFFSET(Zdroj!AP$16,A4864-1,0))</f>
        <v/>
      </c>
      <c r="F4870" s="157" t="str">
        <f t="shared" ref="F4870" ca="1" si="1138">IF(SUM(E4870:E4878)=0,"",SUM(E4870:E4878))</f>
        <v/>
      </c>
      <c r="G4870" s="158"/>
    </row>
    <row r="4871" spans="2:7" x14ac:dyDescent="0.25">
      <c r="B4871" s="159"/>
      <c r="C4871" s="67" t="str">
        <f ca="1">IF(OFFSET(Zdroj!AQ$16,A4864-1,0)=0,"",CONCATENATE("B",$A$2+1," - ",Zdroj!$AQ$15))</f>
        <v/>
      </c>
      <c r="D4871" s="65" t="str">
        <f ca="1">IF(C4871="","",CONCATENATE(OFFSET(Zdroj!AQ$16,A4864-1,0)))</f>
        <v/>
      </c>
      <c r="E4871" s="34" t="str">
        <f ca="1">IF(C4871="","",OFFSET(Zdroj!AR$16,A4864-1,0))</f>
        <v/>
      </c>
      <c r="F4871" s="157"/>
      <c r="G4871" s="158"/>
    </row>
    <row r="4872" spans="2:7" x14ac:dyDescent="0.25">
      <c r="B4872" s="159"/>
      <c r="C4872" s="67" t="str">
        <f ca="1">IF(OFFSET(Zdroj!AS$16,A4864-1,0)=0,"",CONCATENATE("B",$A$2+2," - ",Zdroj!$AS$15))</f>
        <v/>
      </c>
      <c r="D4872" s="65" t="str">
        <f ca="1">IF(C4872="","",CONCATENATE(OFFSET(Zdroj!AS$16,A4864-1,0)))</f>
        <v/>
      </c>
      <c r="E4872" s="34" t="str">
        <f ca="1">IF(C4872="","",OFFSET(Zdroj!AT$16,A4864-1,0))</f>
        <v/>
      </c>
      <c r="F4872" s="157"/>
      <c r="G4872" s="158"/>
    </row>
    <row r="4873" spans="2:7" x14ac:dyDescent="0.25">
      <c r="B4873" s="159"/>
      <c r="C4873" s="67" t="str">
        <f ca="1">IF(OFFSET(Zdroj!AU$16,A4864-1,0)=0,"",CONCATENATE("B",$A$2+3," - ",Zdroj!$AU$15))</f>
        <v/>
      </c>
      <c r="D4873" s="65" t="str">
        <f ca="1">IF(C4873="","",CONCATENATE(OFFSET(Zdroj!AU$16,A4864-1,0)))</f>
        <v/>
      </c>
      <c r="E4873" s="34" t="str">
        <f ca="1">IF(C4873="","",OFFSET(Zdroj!AV$16,A4864-1,0))</f>
        <v/>
      </c>
      <c r="F4873" s="157"/>
      <c r="G4873" s="158"/>
    </row>
    <row r="4874" spans="2:7" x14ac:dyDescent="0.25">
      <c r="B4874" s="159"/>
      <c r="C4874" s="67" t="str">
        <f ca="1">IF(OFFSET(Zdroj!AW$16,A4864-1,0)=0,"",CONCATENATE("B",$A$2+4," - ",Zdroj!$AW$15))</f>
        <v/>
      </c>
      <c r="D4874" s="65" t="str">
        <f ca="1">IF(C4874="","",CONCATENATE(OFFSET(Zdroj!AW$16,A4864-1,0)))</f>
        <v/>
      </c>
      <c r="E4874" s="34" t="str">
        <f ca="1">IF(C4874="","",OFFSET(Zdroj!AX$16,A4864-1,0))</f>
        <v/>
      </c>
      <c r="F4874" s="157"/>
      <c r="G4874" s="158"/>
    </row>
    <row r="4875" spans="2:7" x14ac:dyDescent="0.25">
      <c r="B4875" s="159"/>
      <c r="C4875" s="67" t="str">
        <f ca="1">IF(OFFSET(Zdroj!AY$16,A4864-1,0)=0,"",CONCATENATE("B",$A$2+5," - ",Zdroj!$AY$15))</f>
        <v/>
      </c>
      <c r="D4875" s="65" t="str">
        <f ca="1">IF(C4875="","",CONCATENATE(OFFSET(Zdroj!AY$16,A4864-1,0)))</f>
        <v/>
      </c>
      <c r="E4875" s="34" t="str">
        <f ca="1">IF(C4875="","",OFFSET(Zdroj!AZ$16,A4864-1,0))</f>
        <v/>
      </c>
      <c r="F4875" s="157"/>
      <c r="G4875" s="158"/>
    </row>
    <row r="4876" spans="2:7" x14ac:dyDescent="0.25">
      <c r="B4876" s="159"/>
      <c r="C4876" s="67" t="str">
        <f ca="1">IF(OFFSET(Zdroj!BA$16,A4864-1,0)=0,"",CONCATENATE("B",$A$2+6," - ",Zdroj!$BA$15))</f>
        <v/>
      </c>
      <c r="D4876" s="65" t="str">
        <f ca="1">IF(C4876="","",CONCATENATE(OFFSET(Zdroj!BA$16,A4864-1,0)))</f>
        <v/>
      </c>
      <c r="E4876" s="34" t="str">
        <f ca="1">IF(C4876="","",OFFSET(Zdroj!BB$16,A4864-1,0))</f>
        <v/>
      </c>
      <c r="F4876" s="157"/>
      <c r="G4876" s="158"/>
    </row>
    <row r="4877" spans="2:7" x14ac:dyDescent="0.25">
      <c r="B4877" s="159"/>
      <c r="C4877" s="67" t="str">
        <f ca="1">IF(OFFSET(Zdroj!BC$16,A4864-1,0)=0,"",CONCATENATE("B",$A$2+7," - ",Zdroj!$BC$15))</f>
        <v/>
      </c>
      <c r="D4877" s="65" t="str">
        <f ca="1">IF(C4877="","",CONCATENATE(OFFSET(Zdroj!BC$16,A4864-1,0)))</f>
        <v/>
      </c>
      <c r="E4877" s="34" t="str">
        <f ca="1">IF(C4877="","",OFFSET(Zdroj!BD$16,A4864-1,0))</f>
        <v/>
      </c>
      <c r="F4877" s="157"/>
      <c r="G4877" s="158"/>
    </row>
    <row r="4878" spans="2:7" x14ac:dyDescent="0.25">
      <c r="B4878" s="159"/>
      <c r="C4878" s="67" t="str">
        <f ca="1">IF(OFFSET(Zdroj!BE$16,A4864-1,0)=0,"",CONCATENATE("B",$A$2+8," - ",Zdroj!$BE$15))</f>
        <v/>
      </c>
      <c r="D4878" s="65" t="str">
        <f ca="1">IF(C4878="","",CONCATENATE(OFFSET(Zdroj!BE$16,A4864-1,0)))</f>
        <v/>
      </c>
      <c r="E4878" s="34" t="str">
        <f ca="1">IF(C4878="","",OFFSET(Zdroj!BF$16,A4864-1,0))</f>
        <v/>
      </c>
      <c r="F4878" s="157"/>
      <c r="G4878" s="158"/>
    </row>
    <row r="4879" spans="2:7" x14ac:dyDescent="0.25">
      <c r="B4879" s="159"/>
      <c r="C4879" s="67" t="str">
        <f ca="1">IF(OFFSET(Zdroj!BG$16,A4864-1,0)=0,"",CONCATENATE("C",$A$2," - ",Zdroj!$BG$15))</f>
        <v/>
      </c>
      <c r="D4879" s="65" t="str">
        <f ca="1">IF(C4879="","",CONCATENATE(OFFSET(Zdroj!BG$16,A4864-1,0)))</f>
        <v/>
      </c>
      <c r="E4879" s="34" t="str">
        <f ca="1">IF(C4879="","",OFFSET(Zdroj!BH$16,A4864-1,0))</f>
        <v/>
      </c>
      <c r="F4879" s="157" t="str">
        <f t="shared" ref="F4879" ca="1" si="1139">IF(SUM(E4879:E4880)=0,"",SUM(E4879:E4880))</f>
        <v/>
      </c>
      <c r="G4879" s="158"/>
    </row>
    <row r="4880" spans="2:7" x14ac:dyDescent="0.25">
      <c r="B4880" s="159"/>
      <c r="C4880" s="67" t="str">
        <f ca="1">IF(OFFSET(Zdroj!BI$16,A4864-1,0)=0,"",CONCATENATE("C",$A$2+1," - ",Zdroj!$BI$15))</f>
        <v/>
      </c>
      <c r="D4880" s="65" t="str">
        <f ca="1">IF(C4880="","",CONCATENATE(OFFSET(Zdroj!BI$16,A4864-1,0)))</f>
        <v/>
      </c>
      <c r="E4880" s="34" t="str">
        <f ca="1">IF(C4880="","",OFFSET(Zdroj!BJ$16,A4864-1,0))</f>
        <v/>
      </c>
      <c r="F4880" s="157"/>
      <c r="G4880" s="158"/>
    </row>
    <row r="4881" spans="1:7" x14ac:dyDescent="0.25">
      <c r="A4881">
        <f>SUM((ROW()+15)/17)</f>
        <v>288</v>
      </c>
      <c r="B4881" s="159" t="str">
        <f ca="1">IF(OFFSET(Zdroj!$B$16,A4881-1,0)&gt;0,CONCATENATE(A4881,"
","___ ","
",OFFSET(Zdroj!$B$16,A4881-1,0)),"")</f>
        <v/>
      </c>
      <c r="C4881" s="67" t="str">
        <f ca="1">IF(OFFSET(Zdroj!AI$16,A4881-1,0)=0,"",CONCATENATE("A",$A$2," - ",Zdroj!$AI$15))</f>
        <v/>
      </c>
      <c r="D4881" s="65" t="str">
        <f ca="1">IF(C4881="","",CONCATENATE(OFFSET(Zdroj!AI$16,A4881-1,0)," - ",OFFSET(Zdroj!BK$16,A4881-1,0)))</f>
        <v/>
      </c>
      <c r="E4881" s="34" t="str">
        <f ca="1">IF(C4881="","",OFFSET(Zdroj!BL$16,A4881-1,0))</f>
        <v/>
      </c>
      <c r="F4881" s="157" t="str">
        <f t="shared" ref="F4881" ca="1" si="1140">IF(SUM(E4881:E4886)=0,"",SUM(E4881:E4886))</f>
        <v/>
      </c>
      <c r="G4881" s="158" t="str">
        <f t="shared" ref="G4881" ca="1" si="1141">IF(SUM(E4881:E4897)=0,"",SUM(E4881:E4897))</f>
        <v/>
      </c>
    </row>
    <row r="4882" spans="1:7" x14ac:dyDescent="0.25">
      <c r="B4882" s="159"/>
      <c r="C4882" s="67" t="str">
        <f ca="1">IF(OFFSET(Zdroj!AJ$16,A4881-1,0)=0,"",CONCATENATE("A",$A$2+1," - ",Zdroj!$AJ$15))</f>
        <v/>
      </c>
      <c r="D4882" s="65" t="str">
        <f ca="1">IF(C4882="","",CONCATENATE(OFFSET(Zdroj!AJ$16,A4881-1,0)," - ",OFFSET(Zdroj!BM$16,A4881-1,0)))</f>
        <v/>
      </c>
      <c r="E4882" s="34" t="str">
        <f ca="1">IF(C4882="","",OFFSET(Zdroj!BN$16,A4881-1,0))</f>
        <v/>
      </c>
      <c r="F4882" s="157"/>
      <c r="G4882" s="158"/>
    </row>
    <row r="4883" spans="1:7" x14ac:dyDescent="0.25">
      <c r="B4883" s="159"/>
      <c r="C4883" s="67" t="str">
        <f ca="1">IF(OFFSET(Zdroj!AK$16,A4881-1,0)=0,"",CONCATENATE("A",$A$2+2," - ",Zdroj!$AK$15))</f>
        <v/>
      </c>
      <c r="D4883" s="65" t="str">
        <f ca="1">IF(C4883="","",CONCATENATE(OFFSET(Zdroj!AK$16,A4881-1,0)," - ",OFFSET(Zdroj!BO$16,A4881-1,0)))</f>
        <v/>
      </c>
      <c r="E4883" s="34" t="str">
        <f ca="1">IF(C4883="","",OFFSET(Zdroj!BP$16,A4881-1,0))</f>
        <v/>
      </c>
      <c r="F4883" s="157"/>
      <c r="G4883" s="158"/>
    </row>
    <row r="4884" spans="1:7" x14ac:dyDescent="0.25">
      <c r="B4884" s="159"/>
      <c r="C4884" s="67" t="str">
        <f ca="1">IF(OFFSET(Zdroj!AL$16,A4881-1,0)=0,"",CONCATENATE("A",$A$2+3," - ",Zdroj!$AL$15))</f>
        <v/>
      </c>
      <c r="D4884" s="65" t="str">
        <f ca="1">IF(C4884="","",CONCATENATE(OFFSET(Zdroj!AL$16,A4881-1,0)," - ",OFFSET(Zdroj!BQ$16,A4881-1,0)))</f>
        <v/>
      </c>
      <c r="E4884" s="34" t="str">
        <f ca="1">IF(C4884="","",OFFSET(Zdroj!BR$16,A4881-1,0))</f>
        <v/>
      </c>
      <c r="F4884" s="157"/>
      <c r="G4884" s="158"/>
    </row>
    <row r="4885" spans="1:7" x14ac:dyDescent="0.25">
      <c r="B4885" s="159"/>
      <c r="C4885" s="67" t="str">
        <f ca="1">IF(OFFSET(Zdroj!AM$16,A4881-1,0)=0,"",CONCATENATE("A",$A$2+4," - ",Zdroj!$AM$15))</f>
        <v/>
      </c>
      <c r="D4885" s="65" t="str">
        <f ca="1">IF(C4885="","",CONCATENATE(OFFSET(Zdroj!AM$16,A4881-1,0)," - ",OFFSET(Zdroj!BS$16,A4881-1,0)))</f>
        <v/>
      </c>
      <c r="E4885" s="34" t="str">
        <f ca="1">IF(C4885="","",OFFSET(Zdroj!BT$16,A4881-1,0))</f>
        <v/>
      </c>
      <c r="F4885" s="157"/>
      <c r="G4885" s="158"/>
    </row>
    <row r="4886" spans="1:7" x14ac:dyDescent="0.25">
      <c r="B4886" s="159"/>
      <c r="C4886" s="67" t="str">
        <f ca="1">IF(OFFSET(Zdroj!AN$16,A4881-1,0)=0,"",CONCATENATE("A",$A$2+5," - ",Zdroj!$AN$15))</f>
        <v/>
      </c>
      <c r="D4886" s="65" t="str">
        <f ca="1">IF(C4886="","",CONCATENATE(OFFSET(Zdroj!AN$16,A4881-1,0)," - ",OFFSET(Zdroj!BU$16,A4881-1,0)))</f>
        <v/>
      </c>
      <c r="E4886" s="34" t="str">
        <f ca="1">IF(C4886="","",OFFSET(Zdroj!BV$16,A4881-1,0))</f>
        <v/>
      </c>
      <c r="F4886" s="157"/>
      <c r="G4886" s="158"/>
    </row>
    <row r="4887" spans="1:7" x14ac:dyDescent="0.25">
      <c r="B4887" s="159"/>
      <c r="C4887" s="67" t="str">
        <f ca="1">IF(OFFSET(Zdroj!AO$16,A4881-1,0)=0,"",CONCATENATE("B",$A$2," - ",Zdroj!$AO$15))</f>
        <v/>
      </c>
      <c r="D4887" s="65" t="str">
        <f ca="1">IF(C4887="","",CONCATENATE(OFFSET(Zdroj!AO$16,A4881-1,0)))</f>
        <v/>
      </c>
      <c r="E4887" s="34" t="str">
        <f ca="1">IF(C4887="","",OFFSET(Zdroj!AP$16,A4881-1,0))</f>
        <v/>
      </c>
      <c r="F4887" s="157" t="str">
        <f t="shared" ref="F4887" ca="1" si="1142">IF(SUM(E4887:E4895)=0,"",SUM(E4887:E4895))</f>
        <v/>
      </c>
      <c r="G4887" s="158"/>
    </row>
    <row r="4888" spans="1:7" x14ac:dyDescent="0.25">
      <c r="B4888" s="159"/>
      <c r="C4888" s="67" t="str">
        <f ca="1">IF(OFFSET(Zdroj!AQ$16,A4881-1,0)=0,"",CONCATENATE("B",$A$2+1," - ",Zdroj!$AQ$15))</f>
        <v/>
      </c>
      <c r="D4888" s="65" t="str">
        <f ca="1">IF(C4888="","",CONCATENATE(OFFSET(Zdroj!AQ$16,A4881-1,0)))</f>
        <v/>
      </c>
      <c r="E4888" s="34" t="str">
        <f ca="1">IF(C4888="","",OFFSET(Zdroj!AR$16,A4881-1,0))</f>
        <v/>
      </c>
      <c r="F4888" s="157"/>
      <c r="G4888" s="158"/>
    </row>
    <row r="4889" spans="1:7" x14ac:dyDescent="0.25">
      <c r="B4889" s="159"/>
      <c r="C4889" s="67" t="str">
        <f ca="1">IF(OFFSET(Zdroj!AS$16,A4881-1,0)=0,"",CONCATENATE("B",$A$2+2," - ",Zdroj!$AS$15))</f>
        <v/>
      </c>
      <c r="D4889" s="65" t="str">
        <f ca="1">IF(C4889="","",CONCATENATE(OFFSET(Zdroj!AS$16,A4881-1,0)))</f>
        <v/>
      </c>
      <c r="E4889" s="34" t="str">
        <f ca="1">IF(C4889="","",OFFSET(Zdroj!AT$16,A4881-1,0))</f>
        <v/>
      </c>
      <c r="F4889" s="157"/>
      <c r="G4889" s="158"/>
    </row>
    <row r="4890" spans="1:7" x14ac:dyDescent="0.25">
      <c r="B4890" s="159"/>
      <c r="C4890" s="67" t="str">
        <f ca="1">IF(OFFSET(Zdroj!AU$16,A4881-1,0)=0,"",CONCATENATE("B",$A$2+3," - ",Zdroj!$AU$15))</f>
        <v/>
      </c>
      <c r="D4890" s="65" t="str">
        <f ca="1">IF(C4890="","",CONCATENATE(OFFSET(Zdroj!AU$16,A4881-1,0)))</f>
        <v/>
      </c>
      <c r="E4890" s="34" t="str">
        <f ca="1">IF(C4890="","",OFFSET(Zdroj!AV$16,A4881-1,0))</f>
        <v/>
      </c>
      <c r="F4890" s="157"/>
      <c r="G4890" s="158"/>
    </row>
    <row r="4891" spans="1:7" x14ac:dyDescent="0.25">
      <c r="B4891" s="159"/>
      <c r="C4891" s="67" t="str">
        <f ca="1">IF(OFFSET(Zdroj!AW$16,A4881-1,0)=0,"",CONCATENATE("B",$A$2+4," - ",Zdroj!$AW$15))</f>
        <v/>
      </c>
      <c r="D4891" s="65" t="str">
        <f ca="1">IF(C4891="","",CONCATENATE(OFFSET(Zdroj!AW$16,A4881-1,0)))</f>
        <v/>
      </c>
      <c r="E4891" s="34" t="str">
        <f ca="1">IF(C4891="","",OFFSET(Zdroj!AX$16,A4881-1,0))</f>
        <v/>
      </c>
      <c r="F4891" s="157"/>
      <c r="G4891" s="158"/>
    </row>
    <row r="4892" spans="1:7" x14ac:dyDescent="0.25">
      <c r="B4892" s="159"/>
      <c r="C4892" s="67" t="str">
        <f ca="1">IF(OFFSET(Zdroj!AY$16,A4881-1,0)=0,"",CONCATENATE("B",$A$2+5," - ",Zdroj!$AY$15))</f>
        <v/>
      </c>
      <c r="D4892" s="65" t="str">
        <f ca="1">IF(C4892="","",CONCATENATE(OFFSET(Zdroj!AY$16,A4881-1,0)))</f>
        <v/>
      </c>
      <c r="E4892" s="34" t="str">
        <f ca="1">IF(C4892="","",OFFSET(Zdroj!AZ$16,A4881-1,0))</f>
        <v/>
      </c>
      <c r="F4892" s="157"/>
      <c r="G4892" s="158"/>
    </row>
    <row r="4893" spans="1:7" x14ac:dyDescent="0.25">
      <c r="B4893" s="159"/>
      <c r="C4893" s="67" t="str">
        <f ca="1">IF(OFFSET(Zdroj!BA$16,A4881-1,0)=0,"",CONCATENATE("B",$A$2+6," - ",Zdroj!$BA$15))</f>
        <v/>
      </c>
      <c r="D4893" s="65" t="str">
        <f ca="1">IF(C4893="","",CONCATENATE(OFFSET(Zdroj!BA$16,A4881-1,0)))</f>
        <v/>
      </c>
      <c r="E4893" s="34" t="str">
        <f ca="1">IF(C4893="","",OFFSET(Zdroj!BB$16,A4881-1,0))</f>
        <v/>
      </c>
      <c r="F4893" s="157"/>
      <c r="G4893" s="158"/>
    </row>
    <row r="4894" spans="1:7" x14ac:dyDescent="0.25">
      <c r="B4894" s="159"/>
      <c r="C4894" s="67" t="str">
        <f ca="1">IF(OFFSET(Zdroj!BC$16,A4881-1,0)=0,"",CONCATENATE("B",$A$2+7," - ",Zdroj!$BC$15))</f>
        <v/>
      </c>
      <c r="D4894" s="65" t="str">
        <f ca="1">IF(C4894="","",CONCATENATE(OFFSET(Zdroj!BC$16,A4881-1,0)))</f>
        <v/>
      </c>
      <c r="E4894" s="34" t="str">
        <f ca="1">IF(C4894="","",OFFSET(Zdroj!BD$16,A4881-1,0))</f>
        <v/>
      </c>
      <c r="F4894" s="157"/>
      <c r="G4894" s="158"/>
    </row>
    <row r="4895" spans="1:7" x14ac:dyDescent="0.25">
      <c r="B4895" s="159"/>
      <c r="C4895" s="67" t="str">
        <f ca="1">IF(OFFSET(Zdroj!BE$16,A4881-1,0)=0,"",CONCATENATE("B",$A$2+8," - ",Zdroj!$BE$15))</f>
        <v/>
      </c>
      <c r="D4895" s="65" t="str">
        <f ca="1">IF(C4895="","",CONCATENATE(OFFSET(Zdroj!BE$16,A4881-1,0)))</f>
        <v/>
      </c>
      <c r="E4895" s="34" t="str">
        <f ca="1">IF(C4895="","",OFFSET(Zdroj!BF$16,A4881-1,0))</f>
        <v/>
      </c>
      <c r="F4895" s="157"/>
      <c r="G4895" s="158"/>
    </row>
    <row r="4896" spans="1:7" x14ac:dyDescent="0.25">
      <c r="B4896" s="159"/>
      <c r="C4896" s="67" t="str">
        <f ca="1">IF(OFFSET(Zdroj!BG$16,A4881-1,0)=0,"",CONCATENATE("C",$A$2," - ",Zdroj!$BG$15))</f>
        <v/>
      </c>
      <c r="D4896" s="65" t="str">
        <f ca="1">IF(C4896="","",CONCATENATE(OFFSET(Zdroj!BG$16,A4881-1,0)))</f>
        <v/>
      </c>
      <c r="E4896" s="34" t="str">
        <f ca="1">IF(C4896="","",OFFSET(Zdroj!BH$16,A4881-1,0))</f>
        <v/>
      </c>
      <c r="F4896" s="157" t="str">
        <f t="shared" ref="F4896" ca="1" si="1143">IF(SUM(E4896:E4897)=0,"",SUM(E4896:E4897))</f>
        <v/>
      </c>
      <c r="G4896" s="158"/>
    </row>
    <row r="4897" spans="1:7" x14ac:dyDescent="0.25">
      <c r="B4897" s="159"/>
      <c r="C4897" s="67" t="str">
        <f ca="1">IF(OFFSET(Zdroj!BI$16,A4881-1,0)=0,"",CONCATENATE("C",$A$2+1," - ",Zdroj!$BI$15))</f>
        <v/>
      </c>
      <c r="D4897" s="65" t="str">
        <f ca="1">IF(C4897="","",CONCATENATE(OFFSET(Zdroj!BI$16,A4881-1,0)))</f>
        <v/>
      </c>
      <c r="E4897" s="34" t="str">
        <f ca="1">IF(C4897="","",OFFSET(Zdroj!BJ$16,A4881-1,0))</f>
        <v/>
      </c>
      <c r="F4897" s="157"/>
      <c r="G4897" s="158"/>
    </row>
    <row r="4898" spans="1:7" x14ac:dyDescent="0.25">
      <c r="A4898">
        <f>SUM((ROW()+15)/17)</f>
        <v>289</v>
      </c>
      <c r="B4898" s="159" t="str">
        <f ca="1">IF(OFFSET(Zdroj!$B$16,A4898-1,0)&gt;0,CONCATENATE(A4898,"
","___ ","
",OFFSET(Zdroj!$B$16,A4898-1,0)),"")</f>
        <v/>
      </c>
      <c r="C4898" s="67" t="str">
        <f ca="1">IF(OFFSET(Zdroj!AI$16,A4898-1,0)=0,"",CONCATENATE("A",$A$2," - ",Zdroj!$AI$15))</f>
        <v/>
      </c>
      <c r="D4898" s="65" t="str">
        <f ca="1">IF(C4898="","",CONCATENATE(OFFSET(Zdroj!AI$16,A4898-1,0)," - ",OFFSET(Zdroj!BK$16,A4898-1,0)))</f>
        <v/>
      </c>
      <c r="E4898" s="34" t="str">
        <f ca="1">IF(C4898="","",OFFSET(Zdroj!BL$16,A4898-1,0))</f>
        <v/>
      </c>
      <c r="F4898" s="157" t="str">
        <f t="shared" ref="F4898" ca="1" si="1144">IF(SUM(E4898:E4903)=0,"",SUM(E4898:E4903))</f>
        <v/>
      </c>
      <c r="G4898" s="158" t="str">
        <f t="shared" ref="G4898" ca="1" si="1145">IF(SUM(E4898:E4914)=0,"",SUM(E4898:E4914))</f>
        <v/>
      </c>
    </row>
    <row r="4899" spans="1:7" x14ac:dyDescent="0.25">
      <c r="B4899" s="159"/>
      <c r="C4899" s="67" t="str">
        <f ca="1">IF(OFFSET(Zdroj!AJ$16,A4898-1,0)=0,"",CONCATENATE("A",$A$2+1," - ",Zdroj!$AJ$15))</f>
        <v/>
      </c>
      <c r="D4899" s="65" t="str">
        <f ca="1">IF(C4899="","",CONCATENATE(OFFSET(Zdroj!AJ$16,A4898-1,0)," - ",OFFSET(Zdroj!BM$16,A4898-1,0)))</f>
        <v/>
      </c>
      <c r="E4899" s="34" t="str">
        <f ca="1">IF(C4899="","",OFFSET(Zdroj!BN$16,A4898-1,0))</f>
        <v/>
      </c>
      <c r="F4899" s="157"/>
      <c r="G4899" s="158"/>
    </row>
    <row r="4900" spans="1:7" x14ac:dyDescent="0.25">
      <c r="B4900" s="159"/>
      <c r="C4900" s="67" t="str">
        <f ca="1">IF(OFFSET(Zdroj!AK$16,A4898-1,0)=0,"",CONCATENATE("A",$A$2+2," - ",Zdroj!$AK$15))</f>
        <v/>
      </c>
      <c r="D4900" s="65" t="str">
        <f ca="1">IF(C4900="","",CONCATENATE(OFFSET(Zdroj!AK$16,A4898-1,0)," - ",OFFSET(Zdroj!BO$16,A4898-1,0)))</f>
        <v/>
      </c>
      <c r="E4900" s="34" t="str">
        <f ca="1">IF(C4900="","",OFFSET(Zdroj!BP$16,A4898-1,0))</f>
        <v/>
      </c>
      <c r="F4900" s="157"/>
      <c r="G4900" s="158"/>
    </row>
    <row r="4901" spans="1:7" x14ac:dyDescent="0.25">
      <c r="B4901" s="159"/>
      <c r="C4901" s="67" t="str">
        <f ca="1">IF(OFFSET(Zdroj!AL$16,A4898-1,0)=0,"",CONCATENATE("A",$A$2+3," - ",Zdroj!$AL$15))</f>
        <v/>
      </c>
      <c r="D4901" s="65" t="str">
        <f ca="1">IF(C4901="","",CONCATENATE(OFFSET(Zdroj!AL$16,A4898-1,0)," - ",OFFSET(Zdroj!BQ$16,A4898-1,0)))</f>
        <v/>
      </c>
      <c r="E4901" s="34" t="str">
        <f ca="1">IF(C4901="","",OFFSET(Zdroj!BR$16,A4898-1,0))</f>
        <v/>
      </c>
      <c r="F4901" s="157"/>
      <c r="G4901" s="158"/>
    </row>
    <row r="4902" spans="1:7" x14ac:dyDescent="0.25">
      <c r="B4902" s="159"/>
      <c r="C4902" s="67" t="str">
        <f ca="1">IF(OFFSET(Zdroj!AM$16,A4898-1,0)=0,"",CONCATENATE("A",$A$2+4," - ",Zdroj!$AM$15))</f>
        <v/>
      </c>
      <c r="D4902" s="65" t="str">
        <f ca="1">IF(C4902="","",CONCATENATE(OFFSET(Zdroj!AM$16,A4898-1,0)," - ",OFFSET(Zdroj!BS$16,A4898-1,0)))</f>
        <v/>
      </c>
      <c r="E4902" s="34" t="str">
        <f ca="1">IF(C4902="","",OFFSET(Zdroj!BT$16,A4898-1,0))</f>
        <v/>
      </c>
      <c r="F4902" s="157"/>
      <c r="G4902" s="158"/>
    </row>
    <row r="4903" spans="1:7" x14ac:dyDescent="0.25">
      <c r="B4903" s="159"/>
      <c r="C4903" s="67" t="str">
        <f ca="1">IF(OFFSET(Zdroj!AN$16,A4898-1,0)=0,"",CONCATENATE("A",$A$2+5," - ",Zdroj!$AN$15))</f>
        <v/>
      </c>
      <c r="D4903" s="65" t="str">
        <f ca="1">IF(C4903="","",CONCATENATE(OFFSET(Zdroj!AN$16,A4898-1,0)," - ",OFFSET(Zdroj!BU$16,A4898-1,0)))</f>
        <v/>
      </c>
      <c r="E4903" s="34" t="str">
        <f ca="1">IF(C4903="","",OFFSET(Zdroj!BV$16,A4898-1,0))</f>
        <v/>
      </c>
      <c r="F4903" s="157"/>
      <c r="G4903" s="158"/>
    </row>
    <row r="4904" spans="1:7" x14ac:dyDescent="0.25">
      <c r="B4904" s="159"/>
      <c r="C4904" s="67" t="str">
        <f ca="1">IF(OFFSET(Zdroj!AO$16,A4898-1,0)=0,"",CONCATENATE("B",$A$2," - ",Zdroj!$AO$15))</f>
        <v/>
      </c>
      <c r="D4904" s="65" t="str">
        <f ca="1">IF(C4904="","",CONCATENATE(OFFSET(Zdroj!AO$16,A4898-1,0)))</f>
        <v/>
      </c>
      <c r="E4904" s="34" t="str">
        <f ca="1">IF(C4904="","",OFFSET(Zdroj!AP$16,A4898-1,0))</f>
        <v/>
      </c>
      <c r="F4904" s="157" t="str">
        <f t="shared" ref="F4904" ca="1" si="1146">IF(SUM(E4904:E4912)=0,"",SUM(E4904:E4912))</f>
        <v/>
      </c>
      <c r="G4904" s="158"/>
    </row>
    <row r="4905" spans="1:7" x14ac:dyDescent="0.25">
      <c r="B4905" s="159"/>
      <c r="C4905" s="67" t="str">
        <f ca="1">IF(OFFSET(Zdroj!AQ$16,A4898-1,0)=0,"",CONCATENATE("B",$A$2+1," - ",Zdroj!$AQ$15))</f>
        <v/>
      </c>
      <c r="D4905" s="65" t="str">
        <f ca="1">IF(C4905="","",CONCATENATE(OFFSET(Zdroj!AQ$16,A4898-1,0)))</f>
        <v/>
      </c>
      <c r="E4905" s="34" t="str">
        <f ca="1">IF(C4905="","",OFFSET(Zdroj!AR$16,A4898-1,0))</f>
        <v/>
      </c>
      <c r="F4905" s="157"/>
      <c r="G4905" s="158"/>
    </row>
    <row r="4906" spans="1:7" x14ac:dyDescent="0.25">
      <c r="B4906" s="159"/>
      <c r="C4906" s="67" t="str">
        <f ca="1">IF(OFFSET(Zdroj!AS$16,A4898-1,0)=0,"",CONCATENATE("B",$A$2+2," - ",Zdroj!$AS$15))</f>
        <v/>
      </c>
      <c r="D4906" s="65" t="str">
        <f ca="1">IF(C4906="","",CONCATENATE(OFFSET(Zdroj!AS$16,A4898-1,0)))</f>
        <v/>
      </c>
      <c r="E4906" s="34" t="str">
        <f ca="1">IF(C4906="","",OFFSET(Zdroj!AT$16,A4898-1,0))</f>
        <v/>
      </c>
      <c r="F4906" s="157"/>
      <c r="G4906" s="158"/>
    </row>
    <row r="4907" spans="1:7" x14ac:dyDescent="0.25">
      <c r="B4907" s="159"/>
      <c r="C4907" s="67" t="str">
        <f ca="1">IF(OFFSET(Zdroj!AU$16,A4898-1,0)=0,"",CONCATENATE("B",$A$2+3," - ",Zdroj!$AU$15))</f>
        <v/>
      </c>
      <c r="D4907" s="65" t="str">
        <f ca="1">IF(C4907="","",CONCATENATE(OFFSET(Zdroj!AU$16,A4898-1,0)))</f>
        <v/>
      </c>
      <c r="E4907" s="34" t="str">
        <f ca="1">IF(C4907="","",OFFSET(Zdroj!AV$16,A4898-1,0))</f>
        <v/>
      </c>
      <c r="F4907" s="157"/>
      <c r="G4907" s="158"/>
    </row>
    <row r="4908" spans="1:7" x14ac:dyDescent="0.25">
      <c r="B4908" s="159"/>
      <c r="C4908" s="67" t="str">
        <f ca="1">IF(OFFSET(Zdroj!AW$16,A4898-1,0)=0,"",CONCATENATE("B",$A$2+4," - ",Zdroj!$AW$15))</f>
        <v/>
      </c>
      <c r="D4908" s="65" t="str">
        <f ca="1">IF(C4908="","",CONCATENATE(OFFSET(Zdroj!AW$16,A4898-1,0)))</f>
        <v/>
      </c>
      <c r="E4908" s="34" t="str">
        <f ca="1">IF(C4908="","",OFFSET(Zdroj!AX$16,A4898-1,0))</f>
        <v/>
      </c>
      <c r="F4908" s="157"/>
      <c r="G4908" s="158"/>
    </row>
    <row r="4909" spans="1:7" x14ac:dyDescent="0.25">
      <c r="B4909" s="159"/>
      <c r="C4909" s="67" t="str">
        <f ca="1">IF(OFFSET(Zdroj!AY$16,A4898-1,0)=0,"",CONCATENATE("B",$A$2+5," - ",Zdroj!$AY$15))</f>
        <v/>
      </c>
      <c r="D4909" s="65" t="str">
        <f ca="1">IF(C4909="","",CONCATENATE(OFFSET(Zdroj!AY$16,A4898-1,0)))</f>
        <v/>
      </c>
      <c r="E4909" s="34" t="str">
        <f ca="1">IF(C4909="","",OFFSET(Zdroj!AZ$16,A4898-1,0))</f>
        <v/>
      </c>
      <c r="F4909" s="157"/>
      <c r="G4909" s="158"/>
    </row>
    <row r="4910" spans="1:7" x14ac:dyDescent="0.25">
      <c r="B4910" s="159"/>
      <c r="C4910" s="67" t="str">
        <f ca="1">IF(OFFSET(Zdroj!BA$16,A4898-1,0)=0,"",CONCATENATE("B",$A$2+6," - ",Zdroj!$BA$15))</f>
        <v/>
      </c>
      <c r="D4910" s="65" t="str">
        <f ca="1">IF(C4910="","",CONCATENATE(OFFSET(Zdroj!BA$16,A4898-1,0)))</f>
        <v/>
      </c>
      <c r="E4910" s="34" t="str">
        <f ca="1">IF(C4910="","",OFFSET(Zdroj!BB$16,A4898-1,0))</f>
        <v/>
      </c>
      <c r="F4910" s="157"/>
      <c r="G4910" s="158"/>
    </row>
    <row r="4911" spans="1:7" x14ac:dyDescent="0.25">
      <c r="B4911" s="159"/>
      <c r="C4911" s="67" t="str">
        <f ca="1">IF(OFFSET(Zdroj!BC$16,A4898-1,0)=0,"",CONCATENATE("B",$A$2+7," - ",Zdroj!$BC$15))</f>
        <v/>
      </c>
      <c r="D4911" s="65" t="str">
        <f ca="1">IF(C4911="","",CONCATENATE(OFFSET(Zdroj!BC$16,A4898-1,0)))</f>
        <v/>
      </c>
      <c r="E4911" s="34" t="str">
        <f ca="1">IF(C4911="","",OFFSET(Zdroj!BD$16,A4898-1,0))</f>
        <v/>
      </c>
      <c r="F4911" s="157"/>
      <c r="G4911" s="158"/>
    </row>
    <row r="4912" spans="1:7" x14ac:dyDescent="0.25">
      <c r="B4912" s="159"/>
      <c r="C4912" s="67" t="str">
        <f ca="1">IF(OFFSET(Zdroj!BE$16,A4898-1,0)=0,"",CONCATENATE("B",$A$2+8," - ",Zdroj!$BE$15))</f>
        <v/>
      </c>
      <c r="D4912" s="65" t="str">
        <f ca="1">IF(C4912="","",CONCATENATE(OFFSET(Zdroj!BE$16,A4898-1,0)))</f>
        <v/>
      </c>
      <c r="E4912" s="34" t="str">
        <f ca="1">IF(C4912="","",OFFSET(Zdroj!BF$16,A4898-1,0))</f>
        <v/>
      </c>
      <c r="F4912" s="157"/>
      <c r="G4912" s="158"/>
    </row>
    <row r="4913" spans="1:7" x14ac:dyDescent="0.25">
      <c r="B4913" s="159"/>
      <c r="C4913" s="67" t="str">
        <f ca="1">IF(OFFSET(Zdroj!BG$16,A4898-1,0)=0,"",CONCATENATE("C",$A$2," - ",Zdroj!$BG$15))</f>
        <v/>
      </c>
      <c r="D4913" s="65" t="str">
        <f ca="1">IF(C4913="","",CONCATENATE(OFFSET(Zdroj!BG$16,A4898-1,0)))</f>
        <v/>
      </c>
      <c r="E4913" s="34" t="str">
        <f ca="1">IF(C4913="","",OFFSET(Zdroj!BH$16,A4898-1,0))</f>
        <v/>
      </c>
      <c r="F4913" s="157" t="str">
        <f t="shared" ref="F4913" ca="1" si="1147">IF(SUM(E4913:E4914)=0,"",SUM(E4913:E4914))</f>
        <v/>
      </c>
      <c r="G4913" s="158"/>
    </row>
    <row r="4914" spans="1:7" x14ac:dyDescent="0.25">
      <c r="B4914" s="159"/>
      <c r="C4914" s="67" t="str">
        <f ca="1">IF(OFFSET(Zdroj!BI$16,A4898-1,0)=0,"",CONCATENATE("C",$A$2+1," - ",Zdroj!$BI$15))</f>
        <v/>
      </c>
      <c r="D4914" s="65" t="str">
        <f ca="1">IF(C4914="","",CONCATENATE(OFFSET(Zdroj!BI$16,A4898-1,0)))</f>
        <v/>
      </c>
      <c r="E4914" s="34" t="str">
        <f ca="1">IF(C4914="","",OFFSET(Zdroj!BJ$16,A4898-1,0))</f>
        <v/>
      </c>
      <c r="F4914" s="157"/>
      <c r="G4914" s="158"/>
    </row>
    <row r="4915" spans="1:7" x14ac:dyDescent="0.25">
      <c r="A4915">
        <f>SUM((ROW()+15)/17)</f>
        <v>290</v>
      </c>
      <c r="B4915" s="159" t="str">
        <f ca="1">IF(OFFSET(Zdroj!$B$16,A4915-1,0)&gt;0,CONCATENATE(A4915,"
","___ ","
",OFFSET(Zdroj!$B$16,A4915-1,0)),"")</f>
        <v/>
      </c>
      <c r="C4915" s="67" t="str">
        <f ca="1">IF(OFFSET(Zdroj!AI$16,A4915-1,0)=0,"",CONCATENATE("A",$A$2," - ",Zdroj!$AI$15))</f>
        <v/>
      </c>
      <c r="D4915" s="65" t="str">
        <f ca="1">IF(C4915="","",CONCATENATE(OFFSET(Zdroj!AI$16,A4915-1,0)," - ",OFFSET(Zdroj!BK$16,A4915-1,0)))</f>
        <v/>
      </c>
      <c r="E4915" s="34" t="str">
        <f ca="1">IF(C4915="","",OFFSET(Zdroj!BL$16,A4915-1,0))</f>
        <v/>
      </c>
      <c r="F4915" s="157" t="str">
        <f t="shared" ref="F4915" ca="1" si="1148">IF(SUM(E4915:E4920)=0,"",SUM(E4915:E4920))</f>
        <v/>
      </c>
      <c r="G4915" s="158" t="str">
        <f t="shared" ref="G4915" ca="1" si="1149">IF(SUM(E4915:E4931)=0,"",SUM(E4915:E4931))</f>
        <v/>
      </c>
    </row>
    <row r="4916" spans="1:7" x14ac:dyDescent="0.25">
      <c r="B4916" s="159"/>
      <c r="C4916" s="67" t="str">
        <f ca="1">IF(OFFSET(Zdroj!AJ$16,A4915-1,0)=0,"",CONCATENATE("A",$A$2+1," - ",Zdroj!$AJ$15))</f>
        <v/>
      </c>
      <c r="D4916" s="65" t="str">
        <f ca="1">IF(C4916="","",CONCATENATE(OFFSET(Zdroj!AJ$16,A4915-1,0)," - ",OFFSET(Zdroj!BM$16,A4915-1,0)))</f>
        <v/>
      </c>
      <c r="E4916" s="34" t="str">
        <f ca="1">IF(C4916="","",OFFSET(Zdroj!BN$16,A4915-1,0))</f>
        <v/>
      </c>
      <c r="F4916" s="157"/>
      <c r="G4916" s="158"/>
    </row>
    <row r="4917" spans="1:7" x14ac:dyDescent="0.25">
      <c r="B4917" s="159"/>
      <c r="C4917" s="67" t="str">
        <f ca="1">IF(OFFSET(Zdroj!AK$16,A4915-1,0)=0,"",CONCATENATE("A",$A$2+2," - ",Zdroj!$AK$15))</f>
        <v/>
      </c>
      <c r="D4917" s="65" t="str">
        <f ca="1">IF(C4917="","",CONCATENATE(OFFSET(Zdroj!AK$16,A4915-1,0)," - ",OFFSET(Zdroj!BO$16,A4915-1,0)))</f>
        <v/>
      </c>
      <c r="E4917" s="34" t="str">
        <f ca="1">IF(C4917="","",OFFSET(Zdroj!BP$16,A4915-1,0))</f>
        <v/>
      </c>
      <c r="F4917" s="157"/>
      <c r="G4917" s="158"/>
    </row>
    <row r="4918" spans="1:7" x14ac:dyDescent="0.25">
      <c r="B4918" s="159"/>
      <c r="C4918" s="67" t="str">
        <f ca="1">IF(OFFSET(Zdroj!AL$16,A4915-1,0)=0,"",CONCATENATE("A",$A$2+3," - ",Zdroj!$AL$15))</f>
        <v/>
      </c>
      <c r="D4918" s="65" t="str">
        <f ca="1">IF(C4918="","",CONCATENATE(OFFSET(Zdroj!AL$16,A4915-1,0)," - ",OFFSET(Zdroj!BQ$16,A4915-1,0)))</f>
        <v/>
      </c>
      <c r="E4918" s="34" t="str">
        <f ca="1">IF(C4918="","",OFFSET(Zdroj!BR$16,A4915-1,0))</f>
        <v/>
      </c>
      <c r="F4918" s="157"/>
      <c r="G4918" s="158"/>
    </row>
    <row r="4919" spans="1:7" x14ac:dyDescent="0.25">
      <c r="B4919" s="159"/>
      <c r="C4919" s="67" t="str">
        <f ca="1">IF(OFFSET(Zdroj!AM$16,A4915-1,0)=0,"",CONCATENATE("A",$A$2+4," - ",Zdroj!$AM$15))</f>
        <v/>
      </c>
      <c r="D4919" s="65" t="str">
        <f ca="1">IF(C4919="","",CONCATENATE(OFFSET(Zdroj!AM$16,A4915-1,0)," - ",OFFSET(Zdroj!BS$16,A4915-1,0)))</f>
        <v/>
      </c>
      <c r="E4919" s="34" t="str">
        <f ca="1">IF(C4919="","",OFFSET(Zdroj!BT$16,A4915-1,0))</f>
        <v/>
      </c>
      <c r="F4919" s="157"/>
      <c r="G4919" s="158"/>
    </row>
    <row r="4920" spans="1:7" x14ac:dyDescent="0.25">
      <c r="B4920" s="159"/>
      <c r="C4920" s="67" t="str">
        <f ca="1">IF(OFFSET(Zdroj!AN$16,A4915-1,0)=0,"",CONCATENATE("A",$A$2+5," - ",Zdroj!$AN$15))</f>
        <v/>
      </c>
      <c r="D4920" s="65" t="str">
        <f ca="1">IF(C4920="","",CONCATENATE(OFFSET(Zdroj!AN$16,A4915-1,0)," - ",OFFSET(Zdroj!BU$16,A4915-1,0)))</f>
        <v/>
      </c>
      <c r="E4920" s="34" t="str">
        <f ca="1">IF(C4920="","",OFFSET(Zdroj!BV$16,A4915-1,0))</f>
        <v/>
      </c>
      <c r="F4920" s="157"/>
      <c r="G4920" s="158"/>
    </row>
    <row r="4921" spans="1:7" x14ac:dyDescent="0.25">
      <c r="B4921" s="159"/>
      <c r="C4921" s="67" t="str">
        <f ca="1">IF(OFFSET(Zdroj!AO$16,A4915-1,0)=0,"",CONCATENATE("B",$A$2," - ",Zdroj!$AO$15))</f>
        <v/>
      </c>
      <c r="D4921" s="65" t="str">
        <f ca="1">IF(C4921="","",CONCATENATE(OFFSET(Zdroj!AO$16,A4915-1,0)))</f>
        <v/>
      </c>
      <c r="E4921" s="34" t="str">
        <f ca="1">IF(C4921="","",OFFSET(Zdroj!AP$16,A4915-1,0))</f>
        <v/>
      </c>
      <c r="F4921" s="157" t="str">
        <f t="shared" ref="F4921" ca="1" si="1150">IF(SUM(E4921:E4929)=0,"",SUM(E4921:E4929))</f>
        <v/>
      </c>
      <c r="G4921" s="158"/>
    </row>
    <row r="4922" spans="1:7" x14ac:dyDescent="0.25">
      <c r="B4922" s="159"/>
      <c r="C4922" s="67" t="str">
        <f ca="1">IF(OFFSET(Zdroj!AQ$16,A4915-1,0)=0,"",CONCATENATE("B",$A$2+1," - ",Zdroj!$AQ$15))</f>
        <v/>
      </c>
      <c r="D4922" s="65" t="str">
        <f ca="1">IF(C4922="","",CONCATENATE(OFFSET(Zdroj!AQ$16,A4915-1,0)))</f>
        <v/>
      </c>
      <c r="E4922" s="34" t="str">
        <f ca="1">IF(C4922="","",OFFSET(Zdroj!AR$16,A4915-1,0))</f>
        <v/>
      </c>
      <c r="F4922" s="157"/>
      <c r="G4922" s="158"/>
    </row>
    <row r="4923" spans="1:7" x14ac:dyDescent="0.25">
      <c r="B4923" s="159"/>
      <c r="C4923" s="67" t="str">
        <f ca="1">IF(OFFSET(Zdroj!AS$16,A4915-1,0)=0,"",CONCATENATE("B",$A$2+2," - ",Zdroj!$AS$15))</f>
        <v/>
      </c>
      <c r="D4923" s="65" t="str">
        <f ca="1">IF(C4923="","",CONCATENATE(OFFSET(Zdroj!AS$16,A4915-1,0)))</f>
        <v/>
      </c>
      <c r="E4923" s="34" t="str">
        <f ca="1">IF(C4923="","",OFFSET(Zdroj!AT$16,A4915-1,0))</f>
        <v/>
      </c>
      <c r="F4923" s="157"/>
      <c r="G4923" s="158"/>
    </row>
    <row r="4924" spans="1:7" x14ac:dyDescent="0.25">
      <c r="B4924" s="159"/>
      <c r="C4924" s="67" t="str">
        <f ca="1">IF(OFFSET(Zdroj!AU$16,A4915-1,0)=0,"",CONCATENATE("B",$A$2+3," - ",Zdroj!$AU$15))</f>
        <v/>
      </c>
      <c r="D4924" s="65" t="str">
        <f ca="1">IF(C4924="","",CONCATENATE(OFFSET(Zdroj!AU$16,A4915-1,0)))</f>
        <v/>
      </c>
      <c r="E4924" s="34" t="str">
        <f ca="1">IF(C4924="","",OFFSET(Zdroj!AV$16,A4915-1,0))</f>
        <v/>
      </c>
      <c r="F4924" s="157"/>
      <c r="G4924" s="158"/>
    </row>
    <row r="4925" spans="1:7" x14ac:dyDescent="0.25">
      <c r="B4925" s="159"/>
      <c r="C4925" s="67" t="str">
        <f ca="1">IF(OFFSET(Zdroj!AW$16,A4915-1,0)=0,"",CONCATENATE("B",$A$2+4," - ",Zdroj!$AW$15))</f>
        <v/>
      </c>
      <c r="D4925" s="65" t="str">
        <f ca="1">IF(C4925="","",CONCATENATE(OFFSET(Zdroj!AW$16,A4915-1,0)))</f>
        <v/>
      </c>
      <c r="E4925" s="34" t="str">
        <f ca="1">IF(C4925="","",OFFSET(Zdroj!AX$16,A4915-1,0))</f>
        <v/>
      </c>
      <c r="F4925" s="157"/>
      <c r="G4925" s="158"/>
    </row>
    <row r="4926" spans="1:7" x14ac:dyDescent="0.25">
      <c r="B4926" s="159"/>
      <c r="C4926" s="67" t="str">
        <f ca="1">IF(OFFSET(Zdroj!AY$16,A4915-1,0)=0,"",CONCATENATE("B",$A$2+5," - ",Zdroj!$AY$15))</f>
        <v/>
      </c>
      <c r="D4926" s="65" t="str">
        <f ca="1">IF(C4926="","",CONCATENATE(OFFSET(Zdroj!AY$16,A4915-1,0)))</f>
        <v/>
      </c>
      <c r="E4926" s="34" t="str">
        <f ca="1">IF(C4926="","",OFFSET(Zdroj!AZ$16,A4915-1,0))</f>
        <v/>
      </c>
      <c r="F4926" s="157"/>
      <c r="G4926" s="158"/>
    </row>
    <row r="4927" spans="1:7" x14ac:dyDescent="0.25">
      <c r="B4927" s="159"/>
      <c r="C4927" s="67" t="str">
        <f ca="1">IF(OFFSET(Zdroj!BA$16,A4915-1,0)=0,"",CONCATENATE("B",$A$2+6," - ",Zdroj!$BA$15))</f>
        <v/>
      </c>
      <c r="D4927" s="65" t="str">
        <f ca="1">IF(C4927="","",CONCATENATE(OFFSET(Zdroj!BA$16,A4915-1,0)))</f>
        <v/>
      </c>
      <c r="E4927" s="34" t="str">
        <f ca="1">IF(C4927="","",OFFSET(Zdroj!BB$16,A4915-1,0))</f>
        <v/>
      </c>
      <c r="F4927" s="157"/>
      <c r="G4927" s="158"/>
    </row>
    <row r="4928" spans="1:7" x14ac:dyDescent="0.25">
      <c r="B4928" s="159"/>
      <c r="C4928" s="67" t="str">
        <f ca="1">IF(OFFSET(Zdroj!BC$16,A4915-1,0)=0,"",CONCATENATE("B",$A$2+7," - ",Zdroj!$BC$15))</f>
        <v/>
      </c>
      <c r="D4928" s="65" t="str">
        <f ca="1">IF(C4928="","",CONCATENATE(OFFSET(Zdroj!BC$16,A4915-1,0)))</f>
        <v/>
      </c>
      <c r="E4928" s="34" t="str">
        <f ca="1">IF(C4928="","",OFFSET(Zdroj!BD$16,A4915-1,0))</f>
        <v/>
      </c>
      <c r="F4928" s="157"/>
      <c r="G4928" s="158"/>
    </row>
    <row r="4929" spans="1:7" x14ac:dyDescent="0.25">
      <c r="B4929" s="159"/>
      <c r="C4929" s="67" t="str">
        <f ca="1">IF(OFFSET(Zdroj!BE$16,A4915-1,0)=0,"",CONCATENATE("B",$A$2+8," - ",Zdroj!$BE$15))</f>
        <v/>
      </c>
      <c r="D4929" s="65" t="str">
        <f ca="1">IF(C4929="","",CONCATENATE(OFFSET(Zdroj!BE$16,A4915-1,0)))</f>
        <v/>
      </c>
      <c r="E4929" s="34" t="str">
        <f ca="1">IF(C4929="","",OFFSET(Zdroj!BF$16,A4915-1,0))</f>
        <v/>
      </c>
      <c r="F4929" s="157"/>
      <c r="G4929" s="158"/>
    </row>
    <row r="4930" spans="1:7" x14ac:dyDescent="0.25">
      <c r="B4930" s="159"/>
      <c r="C4930" s="67" t="str">
        <f ca="1">IF(OFFSET(Zdroj!BG$16,A4915-1,0)=0,"",CONCATENATE("C",$A$2," - ",Zdroj!$BG$15))</f>
        <v/>
      </c>
      <c r="D4930" s="65" t="str">
        <f ca="1">IF(C4930="","",CONCATENATE(OFFSET(Zdroj!BG$16,A4915-1,0)))</f>
        <v/>
      </c>
      <c r="E4930" s="34" t="str">
        <f ca="1">IF(C4930="","",OFFSET(Zdroj!BH$16,A4915-1,0))</f>
        <v/>
      </c>
      <c r="F4930" s="157" t="str">
        <f t="shared" ref="F4930" ca="1" si="1151">IF(SUM(E4930:E4931)=0,"",SUM(E4930:E4931))</f>
        <v/>
      </c>
      <c r="G4930" s="158"/>
    </row>
    <row r="4931" spans="1:7" x14ac:dyDescent="0.25">
      <c r="B4931" s="159"/>
      <c r="C4931" s="67" t="str">
        <f ca="1">IF(OFFSET(Zdroj!BI$16,A4915-1,0)=0,"",CONCATENATE("C",$A$2+1," - ",Zdroj!$BI$15))</f>
        <v/>
      </c>
      <c r="D4931" s="65" t="str">
        <f ca="1">IF(C4931="","",CONCATENATE(OFFSET(Zdroj!BI$16,A4915-1,0)))</f>
        <v/>
      </c>
      <c r="E4931" s="34" t="str">
        <f ca="1">IF(C4931="","",OFFSET(Zdroj!BJ$16,A4915-1,0))</f>
        <v/>
      </c>
      <c r="F4931" s="157"/>
      <c r="G4931" s="158"/>
    </row>
    <row r="4932" spans="1:7" x14ac:dyDescent="0.25">
      <c r="A4932">
        <f>SUM((ROW()+15)/17)</f>
        <v>291</v>
      </c>
      <c r="B4932" s="159" t="str">
        <f ca="1">IF(OFFSET(Zdroj!$B$16,A4932-1,0)&gt;0,CONCATENATE(A4932,"
","___ ","
",OFFSET(Zdroj!$B$16,A4932-1,0)),"")</f>
        <v/>
      </c>
      <c r="C4932" s="67" t="str">
        <f ca="1">IF(OFFSET(Zdroj!AI$16,A4932-1,0)=0,"",CONCATENATE("A",$A$2," - ",Zdroj!$AI$15))</f>
        <v/>
      </c>
      <c r="D4932" s="65" t="str">
        <f ca="1">IF(C4932="","",CONCATENATE(OFFSET(Zdroj!AI$16,A4932-1,0)," - ",OFFSET(Zdroj!BK$16,A4932-1,0)))</f>
        <v/>
      </c>
      <c r="E4932" s="34" t="str">
        <f ca="1">IF(C4932="","",OFFSET(Zdroj!BL$16,A4932-1,0))</f>
        <v/>
      </c>
      <c r="F4932" s="157" t="str">
        <f t="shared" ref="F4932" ca="1" si="1152">IF(SUM(E4932:E4937)=0,"",SUM(E4932:E4937))</f>
        <v/>
      </c>
      <c r="G4932" s="158" t="str">
        <f t="shared" ref="G4932" ca="1" si="1153">IF(SUM(E4932:E4948)=0,"",SUM(E4932:E4948))</f>
        <v/>
      </c>
    </row>
    <row r="4933" spans="1:7" x14ac:dyDescent="0.25">
      <c r="B4933" s="159"/>
      <c r="C4933" s="67" t="str">
        <f ca="1">IF(OFFSET(Zdroj!AJ$16,A4932-1,0)=0,"",CONCATENATE("A",$A$2+1," - ",Zdroj!$AJ$15))</f>
        <v/>
      </c>
      <c r="D4933" s="65" t="str">
        <f ca="1">IF(C4933="","",CONCATENATE(OFFSET(Zdroj!AJ$16,A4932-1,0)," - ",OFFSET(Zdroj!BM$16,A4932-1,0)))</f>
        <v/>
      </c>
      <c r="E4933" s="34" t="str">
        <f ca="1">IF(C4933="","",OFFSET(Zdroj!BN$16,A4932-1,0))</f>
        <v/>
      </c>
      <c r="F4933" s="157"/>
      <c r="G4933" s="158"/>
    </row>
    <row r="4934" spans="1:7" x14ac:dyDescent="0.25">
      <c r="B4934" s="159"/>
      <c r="C4934" s="67" t="str">
        <f ca="1">IF(OFFSET(Zdroj!AK$16,A4932-1,0)=0,"",CONCATENATE("A",$A$2+2," - ",Zdroj!$AK$15))</f>
        <v/>
      </c>
      <c r="D4934" s="65" t="str">
        <f ca="1">IF(C4934="","",CONCATENATE(OFFSET(Zdroj!AK$16,A4932-1,0)," - ",OFFSET(Zdroj!BO$16,A4932-1,0)))</f>
        <v/>
      </c>
      <c r="E4934" s="34" t="str">
        <f ca="1">IF(C4934="","",OFFSET(Zdroj!BP$16,A4932-1,0))</f>
        <v/>
      </c>
      <c r="F4934" s="157"/>
      <c r="G4934" s="158"/>
    </row>
    <row r="4935" spans="1:7" x14ac:dyDescent="0.25">
      <c r="B4935" s="159"/>
      <c r="C4935" s="67" t="str">
        <f ca="1">IF(OFFSET(Zdroj!AL$16,A4932-1,0)=0,"",CONCATENATE("A",$A$2+3," - ",Zdroj!$AL$15))</f>
        <v/>
      </c>
      <c r="D4935" s="65" t="str">
        <f ca="1">IF(C4935="","",CONCATENATE(OFFSET(Zdroj!AL$16,A4932-1,0)," - ",OFFSET(Zdroj!BQ$16,A4932-1,0)))</f>
        <v/>
      </c>
      <c r="E4935" s="34" t="str">
        <f ca="1">IF(C4935="","",OFFSET(Zdroj!BR$16,A4932-1,0))</f>
        <v/>
      </c>
      <c r="F4935" s="157"/>
      <c r="G4935" s="158"/>
    </row>
    <row r="4936" spans="1:7" x14ac:dyDescent="0.25">
      <c r="B4936" s="159"/>
      <c r="C4936" s="67" t="str">
        <f ca="1">IF(OFFSET(Zdroj!AM$16,A4932-1,0)=0,"",CONCATENATE("A",$A$2+4," - ",Zdroj!$AM$15))</f>
        <v/>
      </c>
      <c r="D4936" s="65" t="str">
        <f ca="1">IF(C4936="","",CONCATENATE(OFFSET(Zdroj!AM$16,A4932-1,0)," - ",OFFSET(Zdroj!BS$16,A4932-1,0)))</f>
        <v/>
      </c>
      <c r="E4936" s="34" t="str">
        <f ca="1">IF(C4936="","",OFFSET(Zdroj!BT$16,A4932-1,0))</f>
        <v/>
      </c>
      <c r="F4936" s="157"/>
      <c r="G4936" s="158"/>
    </row>
    <row r="4937" spans="1:7" x14ac:dyDescent="0.25">
      <c r="B4937" s="159"/>
      <c r="C4937" s="67" t="str">
        <f ca="1">IF(OFFSET(Zdroj!AN$16,A4932-1,0)=0,"",CONCATENATE("A",$A$2+5," - ",Zdroj!$AN$15))</f>
        <v/>
      </c>
      <c r="D4937" s="65" t="str">
        <f ca="1">IF(C4937="","",CONCATENATE(OFFSET(Zdroj!AN$16,A4932-1,0)," - ",OFFSET(Zdroj!BU$16,A4932-1,0)))</f>
        <v/>
      </c>
      <c r="E4937" s="34" t="str">
        <f ca="1">IF(C4937="","",OFFSET(Zdroj!BV$16,A4932-1,0))</f>
        <v/>
      </c>
      <c r="F4937" s="157"/>
      <c r="G4937" s="158"/>
    </row>
    <row r="4938" spans="1:7" x14ac:dyDescent="0.25">
      <c r="B4938" s="159"/>
      <c r="C4938" s="67" t="str">
        <f ca="1">IF(OFFSET(Zdroj!AO$16,A4932-1,0)=0,"",CONCATENATE("B",$A$2," - ",Zdroj!$AO$15))</f>
        <v/>
      </c>
      <c r="D4938" s="65" t="str">
        <f ca="1">IF(C4938="","",CONCATENATE(OFFSET(Zdroj!AO$16,A4932-1,0)))</f>
        <v/>
      </c>
      <c r="E4938" s="34" t="str">
        <f ca="1">IF(C4938="","",OFFSET(Zdroj!AP$16,A4932-1,0))</f>
        <v/>
      </c>
      <c r="F4938" s="157" t="str">
        <f t="shared" ref="F4938" ca="1" si="1154">IF(SUM(E4938:E4946)=0,"",SUM(E4938:E4946))</f>
        <v/>
      </c>
      <c r="G4938" s="158"/>
    </row>
    <row r="4939" spans="1:7" x14ac:dyDescent="0.25">
      <c r="B4939" s="159"/>
      <c r="C4939" s="67" t="str">
        <f ca="1">IF(OFFSET(Zdroj!AQ$16,A4932-1,0)=0,"",CONCATENATE("B",$A$2+1," - ",Zdroj!$AQ$15))</f>
        <v/>
      </c>
      <c r="D4939" s="65" t="str">
        <f ca="1">IF(C4939="","",CONCATENATE(OFFSET(Zdroj!AQ$16,A4932-1,0)))</f>
        <v/>
      </c>
      <c r="E4939" s="34" t="str">
        <f ca="1">IF(C4939="","",OFFSET(Zdroj!AR$16,A4932-1,0))</f>
        <v/>
      </c>
      <c r="F4939" s="157"/>
      <c r="G4939" s="158"/>
    </row>
    <row r="4940" spans="1:7" x14ac:dyDescent="0.25">
      <c r="B4940" s="159"/>
      <c r="C4940" s="67" t="str">
        <f ca="1">IF(OFFSET(Zdroj!AS$16,A4932-1,0)=0,"",CONCATENATE("B",$A$2+2," - ",Zdroj!$AS$15))</f>
        <v/>
      </c>
      <c r="D4940" s="65" t="str">
        <f ca="1">IF(C4940="","",CONCATENATE(OFFSET(Zdroj!AS$16,A4932-1,0)))</f>
        <v/>
      </c>
      <c r="E4940" s="34" t="str">
        <f ca="1">IF(C4940="","",OFFSET(Zdroj!AT$16,A4932-1,0))</f>
        <v/>
      </c>
      <c r="F4940" s="157"/>
      <c r="G4940" s="158"/>
    </row>
    <row r="4941" spans="1:7" x14ac:dyDescent="0.25">
      <c r="B4941" s="159"/>
      <c r="C4941" s="67" t="str">
        <f ca="1">IF(OFFSET(Zdroj!AU$16,A4932-1,0)=0,"",CONCATENATE("B",$A$2+3," - ",Zdroj!$AU$15))</f>
        <v/>
      </c>
      <c r="D4941" s="65" t="str">
        <f ca="1">IF(C4941="","",CONCATENATE(OFFSET(Zdroj!AU$16,A4932-1,0)))</f>
        <v/>
      </c>
      <c r="E4941" s="34" t="str">
        <f ca="1">IF(C4941="","",OFFSET(Zdroj!AV$16,A4932-1,0))</f>
        <v/>
      </c>
      <c r="F4941" s="157"/>
      <c r="G4941" s="158"/>
    </row>
    <row r="4942" spans="1:7" x14ac:dyDescent="0.25">
      <c r="B4942" s="159"/>
      <c r="C4942" s="67" t="str">
        <f ca="1">IF(OFFSET(Zdroj!AW$16,A4932-1,0)=0,"",CONCATENATE("B",$A$2+4," - ",Zdroj!$AW$15))</f>
        <v/>
      </c>
      <c r="D4942" s="65" t="str">
        <f ca="1">IF(C4942="","",CONCATENATE(OFFSET(Zdroj!AW$16,A4932-1,0)))</f>
        <v/>
      </c>
      <c r="E4942" s="34" t="str">
        <f ca="1">IF(C4942="","",OFFSET(Zdroj!AX$16,A4932-1,0))</f>
        <v/>
      </c>
      <c r="F4942" s="157"/>
      <c r="G4942" s="158"/>
    </row>
    <row r="4943" spans="1:7" x14ac:dyDescent="0.25">
      <c r="B4943" s="159"/>
      <c r="C4943" s="67" t="str">
        <f ca="1">IF(OFFSET(Zdroj!AY$16,A4932-1,0)=0,"",CONCATENATE("B",$A$2+5," - ",Zdroj!$AY$15))</f>
        <v/>
      </c>
      <c r="D4943" s="65" t="str">
        <f ca="1">IF(C4943="","",CONCATENATE(OFFSET(Zdroj!AY$16,A4932-1,0)))</f>
        <v/>
      </c>
      <c r="E4943" s="34" t="str">
        <f ca="1">IF(C4943="","",OFFSET(Zdroj!AZ$16,A4932-1,0))</f>
        <v/>
      </c>
      <c r="F4943" s="157"/>
      <c r="G4943" s="158"/>
    </row>
    <row r="4944" spans="1:7" x14ac:dyDescent="0.25">
      <c r="B4944" s="159"/>
      <c r="C4944" s="67" t="str">
        <f ca="1">IF(OFFSET(Zdroj!BA$16,A4932-1,0)=0,"",CONCATENATE("B",$A$2+6," - ",Zdroj!$BA$15))</f>
        <v/>
      </c>
      <c r="D4944" s="65" t="str">
        <f ca="1">IF(C4944="","",CONCATENATE(OFFSET(Zdroj!BA$16,A4932-1,0)))</f>
        <v/>
      </c>
      <c r="E4944" s="34" t="str">
        <f ca="1">IF(C4944="","",OFFSET(Zdroj!BB$16,A4932-1,0))</f>
        <v/>
      </c>
      <c r="F4944" s="157"/>
      <c r="G4944" s="158"/>
    </row>
    <row r="4945" spans="1:7" x14ac:dyDescent="0.25">
      <c r="B4945" s="159"/>
      <c r="C4945" s="67" t="str">
        <f ca="1">IF(OFFSET(Zdroj!BC$16,A4932-1,0)=0,"",CONCATENATE("B",$A$2+7," - ",Zdroj!$BC$15))</f>
        <v/>
      </c>
      <c r="D4945" s="65" t="str">
        <f ca="1">IF(C4945="","",CONCATENATE(OFFSET(Zdroj!BC$16,A4932-1,0)))</f>
        <v/>
      </c>
      <c r="E4945" s="34" t="str">
        <f ca="1">IF(C4945="","",OFFSET(Zdroj!BD$16,A4932-1,0))</f>
        <v/>
      </c>
      <c r="F4945" s="157"/>
      <c r="G4945" s="158"/>
    </row>
    <row r="4946" spans="1:7" x14ac:dyDescent="0.25">
      <c r="B4946" s="159"/>
      <c r="C4946" s="67" t="str">
        <f ca="1">IF(OFFSET(Zdroj!BE$16,A4932-1,0)=0,"",CONCATENATE("B",$A$2+8," - ",Zdroj!$BE$15))</f>
        <v/>
      </c>
      <c r="D4946" s="65" t="str">
        <f ca="1">IF(C4946="","",CONCATENATE(OFFSET(Zdroj!BE$16,A4932-1,0)))</f>
        <v/>
      </c>
      <c r="E4946" s="34" t="str">
        <f ca="1">IF(C4946="","",OFFSET(Zdroj!BF$16,A4932-1,0))</f>
        <v/>
      </c>
      <c r="F4946" s="157"/>
      <c r="G4946" s="158"/>
    </row>
    <row r="4947" spans="1:7" x14ac:dyDescent="0.25">
      <c r="B4947" s="159"/>
      <c r="C4947" s="67" t="str">
        <f ca="1">IF(OFFSET(Zdroj!BG$16,A4932-1,0)=0,"",CONCATENATE("C",$A$2," - ",Zdroj!$BG$15))</f>
        <v/>
      </c>
      <c r="D4947" s="65" t="str">
        <f ca="1">IF(C4947="","",CONCATENATE(OFFSET(Zdroj!BG$16,A4932-1,0)))</f>
        <v/>
      </c>
      <c r="E4947" s="34" t="str">
        <f ca="1">IF(C4947="","",OFFSET(Zdroj!BH$16,A4932-1,0))</f>
        <v/>
      </c>
      <c r="F4947" s="157" t="str">
        <f t="shared" ref="F4947" ca="1" si="1155">IF(SUM(E4947:E4948)=0,"",SUM(E4947:E4948))</f>
        <v/>
      </c>
      <c r="G4947" s="158"/>
    </row>
    <row r="4948" spans="1:7" x14ac:dyDescent="0.25">
      <c r="B4948" s="159"/>
      <c r="C4948" s="67" t="str">
        <f ca="1">IF(OFFSET(Zdroj!BI$16,A4932-1,0)=0,"",CONCATENATE("C",$A$2+1," - ",Zdroj!$BI$15))</f>
        <v/>
      </c>
      <c r="D4948" s="65" t="str">
        <f ca="1">IF(C4948="","",CONCATENATE(OFFSET(Zdroj!BI$16,A4932-1,0)))</f>
        <v/>
      </c>
      <c r="E4948" s="34" t="str">
        <f ca="1">IF(C4948="","",OFFSET(Zdroj!BJ$16,A4932-1,0))</f>
        <v/>
      </c>
      <c r="F4948" s="157"/>
      <c r="G4948" s="158"/>
    </row>
    <row r="4949" spans="1:7" x14ac:dyDescent="0.25">
      <c r="A4949">
        <f>SUM((ROW()+15)/17)</f>
        <v>292</v>
      </c>
      <c r="B4949" s="159" t="str">
        <f ca="1">IF(OFFSET(Zdroj!$B$16,A4949-1,0)&gt;0,CONCATENATE(A4949,"
","___ ","
",OFFSET(Zdroj!$B$16,A4949-1,0)),"")</f>
        <v/>
      </c>
      <c r="C4949" s="67" t="str">
        <f ca="1">IF(OFFSET(Zdroj!AI$16,A4949-1,0)=0,"",CONCATENATE("A",$A$2," - ",Zdroj!$AI$15))</f>
        <v/>
      </c>
      <c r="D4949" s="65" t="str">
        <f ca="1">IF(C4949="","",CONCATENATE(OFFSET(Zdroj!AI$16,A4949-1,0)," - ",OFFSET(Zdroj!BK$16,A4949-1,0)))</f>
        <v/>
      </c>
      <c r="E4949" s="34" t="str">
        <f ca="1">IF(C4949="","",OFFSET(Zdroj!BL$16,A4949-1,0))</f>
        <v/>
      </c>
      <c r="F4949" s="157" t="str">
        <f t="shared" ref="F4949" ca="1" si="1156">IF(SUM(E4949:E4954)=0,"",SUM(E4949:E4954))</f>
        <v/>
      </c>
      <c r="G4949" s="158" t="str">
        <f t="shared" ref="G4949" ca="1" si="1157">IF(SUM(E4949:E4965)=0,"",SUM(E4949:E4965))</f>
        <v/>
      </c>
    </row>
    <row r="4950" spans="1:7" x14ac:dyDescent="0.25">
      <c r="B4950" s="159"/>
      <c r="C4950" s="67" t="str">
        <f ca="1">IF(OFFSET(Zdroj!AJ$16,A4949-1,0)=0,"",CONCATENATE("A",$A$2+1," - ",Zdroj!$AJ$15))</f>
        <v/>
      </c>
      <c r="D4950" s="65" t="str">
        <f ca="1">IF(C4950="","",CONCATENATE(OFFSET(Zdroj!AJ$16,A4949-1,0)," - ",OFFSET(Zdroj!BM$16,A4949-1,0)))</f>
        <v/>
      </c>
      <c r="E4950" s="34" t="str">
        <f ca="1">IF(C4950="","",OFFSET(Zdroj!BN$16,A4949-1,0))</f>
        <v/>
      </c>
      <c r="F4950" s="157"/>
      <c r="G4950" s="158"/>
    </row>
    <row r="4951" spans="1:7" x14ac:dyDescent="0.25">
      <c r="B4951" s="159"/>
      <c r="C4951" s="67" t="str">
        <f ca="1">IF(OFFSET(Zdroj!AK$16,A4949-1,0)=0,"",CONCATENATE("A",$A$2+2," - ",Zdroj!$AK$15))</f>
        <v/>
      </c>
      <c r="D4951" s="65" t="str">
        <f ca="1">IF(C4951="","",CONCATENATE(OFFSET(Zdroj!AK$16,A4949-1,0)," - ",OFFSET(Zdroj!BO$16,A4949-1,0)))</f>
        <v/>
      </c>
      <c r="E4951" s="34" t="str">
        <f ca="1">IF(C4951="","",OFFSET(Zdroj!BP$16,A4949-1,0))</f>
        <v/>
      </c>
      <c r="F4951" s="157"/>
      <c r="G4951" s="158"/>
    </row>
    <row r="4952" spans="1:7" x14ac:dyDescent="0.25">
      <c r="B4952" s="159"/>
      <c r="C4952" s="67" t="str">
        <f ca="1">IF(OFFSET(Zdroj!AL$16,A4949-1,0)=0,"",CONCATENATE("A",$A$2+3," - ",Zdroj!$AL$15))</f>
        <v/>
      </c>
      <c r="D4952" s="65" t="str">
        <f ca="1">IF(C4952="","",CONCATENATE(OFFSET(Zdroj!AL$16,A4949-1,0)," - ",OFFSET(Zdroj!BQ$16,A4949-1,0)))</f>
        <v/>
      </c>
      <c r="E4952" s="34" t="str">
        <f ca="1">IF(C4952="","",OFFSET(Zdroj!BR$16,A4949-1,0))</f>
        <v/>
      </c>
      <c r="F4952" s="157"/>
      <c r="G4952" s="158"/>
    </row>
    <row r="4953" spans="1:7" x14ac:dyDescent="0.25">
      <c r="B4953" s="159"/>
      <c r="C4953" s="67" t="str">
        <f ca="1">IF(OFFSET(Zdroj!AM$16,A4949-1,0)=0,"",CONCATENATE("A",$A$2+4," - ",Zdroj!$AM$15))</f>
        <v/>
      </c>
      <c r="D4953" s="65" t="str">
        <f ca="1">IF(C4953="","",CONCATENATE(OFFSET(Zdroj!AM$16,A4949-1,0)," - ",OFFSET(Zdroj!BS$16,A4949-1,0)))</f>
        <v/>
      </c>
      <c r="E4953" s="34" t="str">
        <f ca="1">IF(C4953="","",OFFSET(Zdroj!BT$16,A4949-1,0))</f>
        <v/>
      </c>
      <c r="F4953" s="157"/>
      <c r="G4953" s="158"/>
    </row>
    <row r="4954" spans="1:7" x14ac:dyDescent="0.25">
      <c r="B4954" s="159"/>
      <c r="C4954" s="67" t="str">
        <f ca="1">IF(OFFSET(Zdroj!AN$16,A4949-1,0)=0,"",CONCATENATE("A",$A$2+5," - ",Zdroj!$AN$15))</f>
        <v/>
      </c>
      <c r="D4954" s="65" t="str">
        <f ca="1">IF(C4954="","",CONCATENATE(OFFSET(Zdroj!AN$16,A4949-1,0)," - ",OFFSET(Zdroj!BU$16,A4949-1,0)))</f>
        <v/>
      </c>
      <c r="E4954" s="34" t="str">
        <f ca="1">IF(C4954="","",OFFSET(Zdroj!BV$16,A4949-1,0))</f>
        <v/>
      </c>
      <c r="F4954" s="157"/>
      <c r="G4954" s="158"/>
    </row>
    <row r="4955" spans="1:7" x14ac:dyDescent="0.25">
      <c r="B4955" s="159"/>
      <c r="C4955" s="67" t="str">
        <f ca="1">IF(OFFSET(Zdroj!AO$16,A4949-1,0)=0,"",CONCATENATE("B",$A$2," - ",Zdroj!$AO$15))</f>
        <v/>
      </c>
      <c r="D4955" s="65" t="str">
        <f ca="1">IF(C4955="","",CONCATENATE(OFFSET(Zdroj!AO$16,A4949-1,0)))</f>
        <v/>
      </c>
      <c r="E4955" s="34" t="str">
        <f ca="1">IF(C4955="","",OFFSET(Zdroj!AP$16,A4949-1,0))</f>
        <v/>
      </c>
      <c r="F4955" s="157" t="str">
        <f t="shared" ref="F4955" ca="1" si="1158">IF(SUM(E4955:E4963)=0,"",SUM(E4955:E4963))</f>
        <v/>
      </c>
      <c r="G4955" s="158"/>
    </row>
    <row r="4956" spans="1:7" x14ac:dyDescent="0.25">
      <c r="B4956" s="159"/>
      <c r="C4956" s="67" t="str">
        <f ca="1">IF(OFFSET(Zdroj!AQ$16,A4949-1,0)=0,"",CONCATENATE("B",$A$2+1," - ",Zdroj!$AQ$15))</f>
        <v/>
      </c>
      <c r="D4956" s="65" t="str">
        <f ca="1">IF(C4956="","",CONCATENATE(OFFSET(Zdroj!AQ$16,A4949-1,0)))</f>
        <v/>
      </c>
      <c r="E4956" s="34" t="str">
        <f ca="1">IF(C4956="","",OFFSET(Zdroj!AR$16,A4949-1,0))</f>
        <v/>
      </c>
      <c r="F4956" s="157"/>
      <c r="G4956" s="158"/>
    </row>
    <row r="4957" spans="1:7" x14ac:dyDescent="0.25">
      <c r="B4957" s="159"/>
      <c r="C4957" s="67" t="str">
        <f ca="1">IF(OFFSET(Zdroj!AS$16,A4949-1,0)=0,"",CONCATENATE("B",$A$2+2," - ",Zdroj!$AS$15))</f>
        <v/>
      </c>
      <c r="D4957" s="65" t="str">
        <f ca="1">IF(C4957="","",CONCATENATE(OFFSET(Zdroj!AS$16,A4949-1,0)))</f>
        <v/>
      </c>
      <c r="E4957" s="34" t="str">
        <f ca="1">IF(C4957="","",OFFSET(Zdroj!AT$16,A4949-1,0))</f>
        <v/>
      </c>
      <c r="F4957" s="157"/>
      <c r="G4957" s="158"/>
    </row>
    <row r="4958" spans="1:7" x14ac:dyDescent="0.25">
      <c r="B4958" s="159"/>
      <c r="C4958" s="67" t="str">
        <f ca="1">IF(OFFSET(Zdroj!AU$16,A4949-1,0)=0,"",CONCATENATE("B",$A$2+3," - ",Zdroj!$AU$15))</f>
        <v/>
      </c>
      <c r="D4958" s="65" t="str">
        <f ca="1">IF(C4958="","",CONCATENATE(OFFSET(Zdroj!AU$16,A4949-1,0)))</f>
        <v/>
      </c>
      <c r="E4958" s="34" t="str">
        <f ca="1">IF(C4958="","",OFFSET(Zdroj!AV$16,A4949-1,0))</f>
        <v/>
      </c>
      <c r="F4958" s="157"/>
      <c r="G4958" s="158"/>
    </row>
    <row r="4959" spans="1:7" x14ac:dyDescent="0.25">
      <c r="B4959" s="159"/>
      <c r="C4959" s="67" t="str">
        <f ca="1">IF(OFFSET(Zdroj!AW$16,A4949-1,0)=0,"",CONCATENATE("B",$A$2+4," - ",Zdroj!$AW$15))</f>
        <v/>
      </c>
      <c r="D4959" s="65" t="str">
        <f ca="1">IF(C4959="","",CONCATENATE(OFFSET(Zdroj!AW$16,A4949-1,0)))</f>
        <v/>
      </c>
      <c r="E4959" s="34" t="str">
        <f ca="1">IF(C4959="","",OFFSET(Zdroj!AX$16,A4949-1,0))</f>
        <v/>
      </c>
      <c r="F4959" s="157"/>
      <c r="G4959" s="158"/>
    </row>
    <row r="4960" spans="1:7" x14ac:dyDescent="0.25">
      <c r="B4960" s="159"/>
      <c r="C4960" s="67" t="str">
        <f ca="1">IF(OFFSET(Zdroj!AY$16,A4949-1,0)=0,"",CONCATENATE("B",$A$2+5," - ",Zdroj!$AY$15))</f>
        <v/>
      </c>
      <c r="D4960" s="65" t="str">
        <f ca="1">IF(C4960="","",CONCATENATE(OFFSET(Zdroj!AY$16,A4949-1,0)))</f>
        <v/>
      </c>
      <c r="E4960" s="34" t="str">
        <f ca="1">IF(C4960="","",OFFSET(Zdroj!AZ$16,A4949-1,0))</f>
        <v/>
      </c>
      <c r="F4960" s="157"/>
      <c r="G4960" s="158"/>
    </row>
    <row r="4961" spans="1:7" x14ac:dyDescent="0.25">
      <c r="B4961" s="159"/>
      <c r="C4961" s="67" t="str">
        <f ca="1">IF(OFFSET(Zdroj!BA$16,A4949-1,0)=0,"",CONCATENATE("B",$A$2+6," - ",Zdroj!$BA$15))</f>
        <v/>
      </c>
      <c r="D4961" s="65" t="str">
        <f ca="1">IF(C4961="","",CONCATENATE(OFFSET(Zdroj!BA$16,A4949-1,0)))</f>
        <v/>
      </c>
      <c r="E4961" s="34" t="str">
        <f ca="1">IF(C4961="","",OFFSET(Zdroj!BB$16,A4949-1,0))</f>
        <v/>
      </c>
      <c r="F4961" s="157"/>
      <c r="G4961" s="158"/>
    </row>
    <row r="4962" spans="1:7" x14ac:dyDescent="0.25">
      <c r="B4962" s="159"/>
      <c r="C4962" s="67" t="str">
        <f ca="1">IF(OFFSET(Zdroj!BC$16,A4949-1,0)=0,"",CONCATENATE("B",$A$2+7," - ",Zdroj!$BC$15))</f>
        <v/>
      </c>
      <c r="D4962" s="65" t="str">
        <f ca="1">IF(C4962="","",CONCATENATE(OFFSET(Zdroj!BC$16,A4949-1,0)))</f>
        <v/>
      </c>
      <c r="E4962" s="34" t="str">
        <f ca="1">IF(C4962="","",OFFSET(Zdroj!BD$16,A4949-1,0))</f>
        <v/>
      </c>
      <c r="F4962" s="157"/>
      <c r="G4962" s="158"/>
    </row>
    <row r="4963" spans="1:7" x14ac:dyDescent="0.25">
      <c r="B4963" s="159"/>
      <c r="C4963" s="67" t="str">
        <f ca="1">IF(OFFSET(Zdroj!BE$16,A4949-1,0)=0,"",CONCATENATE("B",$A$2+8," - ",Zdroj!$BE$15))</f>
        <v/>
      </c>
      <c r="D4963" s="65" t="str">
        <f ca="1">IF(C4963="","",CONCATENATE(OFFSET(Zdroj!BE$16,A4949-1,0)))</f>
        <v/>
      </c>
      <c r="E4963" s="34" t="str">
        <f ca="1">IF(C4963="","",OFFSET(Zdroj!BF$16,A4949-1,0))</f>
        <v/>
      </c>
      <c r="F4963" s="157"/>
      <c r="G4963" s="158"/>
    </row>
    <row r="4964" spans="1:7" x14ac:dyDescent="0.25">
      <c r="B4964" s="159"/>
      <c r="C4964" s="67" t="str">
        <f ca="1">IF(OFFSET(Zdroj!BG$16,A4949-1,0)=0,"",CONCATENATE("C",$A$2," - ",Zdroj!$BG$15))</f>
        <v/>
      </c>
      <c r="D4964" s="65" t="str">
        <f ca="1">IF(C4964="","",CONCATENATE(OFFSET(Zdroj!BG$16,A4949-1,0)))</f>
        <v/>
      </c>
      <c r="E4964" s="34" t="str">
        <f ca="1">IF(C4964="","",OFFSET(Zdroj!BH$16,A4949-1,0))</f>
        <v/>
      </c>
      <c r="F4964" s="157" t="str">
        <f t="shared" ref="F4964" ca="1" si="1159">IF(SUM(E4964:E4965)=0,"",SUM(E4964:E4965))</f>
        <v/>
      </c>
      <c r="G4964" s="158"/>
    </row>
    <row r="4965" spans="1:7" x14ac:dyDescent="0.25">
      <c r="B4965" s="159"/>
      <c r="C4965" s="67" t="str">
        <f ca="1">IF(OFFSET(Zdroj!BI$16,A4949-1,0)=0,"",CONCATENATE("C",$A$2+1," - ",Zdroj!$BI$15))</f>
        <v/>
      </c>
      <c r="D4965" s="65" t="str">
        <f ca="1">IF(C4965="","",CONCATENATE(OFFSET(Zdroj!BI$16,A4949-1,0)))</f>
        <v/>
      </c>
      <c r="E4965" s="34" t="str">
        <f ca="1">IF(C4965="","",OFFSET(Zdroj!BJ$16,A4949-1,0))</f>
        <v/>
      </c>
      <c r="F4965" s="157"/>
      <c r="G4965" s="158"/>
    </row>
    <row r="4966" spans="1:7" x14ac:dyDescent="0.25">
      <c r="A4966">
        <f>SUM((ROW()+15)/17)</f>
        <v>293</v>
      </c>
      <c r="B4966" s="159" t="str">
        <f ca="1">IF(OFFSET(Zdroj!$B$16,A4966-1,0)&gt;0,CONCATENATE(A4966,"
","___ ","
",OFFSET(Zdroj!$B$16,A4966-1,0)),"")</f>
        <v/>
      </c>
      <c r="C4966" s="67" t="str">
        <f ca="1">IF(OFFSET(Zdroj!AI$16,A4966-1,0)=0,"",CONCATENATE("A",$A$2," - ",Zdroj!$AI$15))</f>
        <v/>
      </c>
      <c r="D4966" s="65" t="str">
        <f ca="1">IF(C4966="","",CONCATENATE(OFFSET(Zdroj!AI$16,A4966-1,0)," - ",OFFSET(Zdroj!BK$16,A4966-1,0)))</f>
        <v/>
      </c>
      <c r="E4966" s="34" t="str">
        <f ca="1">IF(C4966="","",OFFSET(Zdroj!BL$16,A4966-1,0))</f>
        <v/>
      </c>
      <c r="F4966" s="157" t="str">
        <f t="shared" ref="F4966" ca="1" si="1160">IF(SUM(E4966:E4971)=0,"",SUM(E4966:E4971))</f>
        <v/>
      </c>
      <c r="G4966" s="158" t="str">
        <f t="shared" ref="G4966" ca="1" si="1161">IF(SUM(E4966:E4982)=0,"",SUM(E4966:E4982))</f>
        <v/>
      </c>
    </row>
    <row r="4967" spans="1:7" x14ac:dyDescent="0.25">
      <c r="B4967" s="159"/>
      <c r="C4967" s="67" t="str">
        <f ca="1">IF(OFFSET(Zdroj!AJ$16,A4966-1,0)=0,"",CONCATENATE("A",$A$2+1," - ",Zdroj!$AJ$15))</f>
        <v/>
      </c>
      <c r="D4967" s="65" t="str">
        <f ca="1">IF(C4967="","",CONCATENATE(OFFSET(Zdroj!AJ$16,A4966-1,0)," - ",OFFSET(Zdroj!BM$16,A4966-1,0)))</f>
        <v/>
      </c>
      <c r="E4967" s="34" t="str">
        <f ca="1">IF(C4967="","",OFFSET(Zdroj!BN$16,A4966-1,0))</f>
        <v/>
      </c>
      <c r="F4967" s="157"/>
      <c r="G4967" s="158"/>
    </row>
    <row r="4968" spans="1:7" x14ac:dyDescent="0.25">
      <c r="B4968" s="159"/>
      <c r="C4968" s="67" t="str">
        <f ca="1">IF(OFFSET(Zdroj!AK$16,A4966-1,0)=0,"",CONCATENATE("A",$A$2+2," - ",Zdroj!$AK$15))</f>
        <v/>
      </c>
      <c r="D4968" s="65" t="str">
        <f ca="1">IF(C4968="","",CONCATENATE(OFFSET(Zdroj!AK$16,A4966-1,0)," - ",OFFSET(Zdroj!BO$16,A4966-1,0)))</f>
        <v/>
      </c>
      <c r="E4968" s="34" t="str">
        <f ca="1">IF(C4968="","",OFFSET(Zdroj!BP$16,A4966-1,0))</f>
        <v/>
      </c>
      <c r="F4968" s="157"/>
      <c r="G4968" s="158"/>
    </row>
    <row r="4969" spans="1:7" x14ac:dyDescent="0.25">
      <c r="B4969" s="159"/>
      <c r="C4969" s="67" t="str">
        <f ca="1">IF(OFFSET(Zdroj!AL$16,A4966-1,0)=0,"",CONCATENATE("A",$A$2+3," - ",Zdroj!$AL$15))</f>
        <v/>
      </c>
      <c r="D4969" s="65" t="str">
        <f ca="1">IF(C4969="","",CONCATENATE(OFFSET(Zdroj!AL$16,A4966-1,0)," - ",OFFSET(Zdroj!BQ$16,A4966-1,0)))</f>
        <v/>
      </c>
      <c r="E4969" s="34" t="str">
        <f ca="1">IF(C4969="","",OFFSET(Zdroj!BR$16,A4966-1,0))</f>
        <v/>
      </c>
      <c r="F4969" s="157"/>
      <c r="G4969" s="158"/>
    </row>
    <row r="4970" spans="1:7" x14ac:dyDescent="0.25">
      <c r="B4970" s="159"/>
      <c r="C4970" s="67" t="str">
        <f ca="1">IF(OFFSET(Zdroj!AM$16,A4966-1,0)=0,"",CONCATENATE("A",$A$2+4," - ",Zdroj!$AM$15))</f>
        <v/>
      </c>
      <c r="D4970" s="65" t="str">
        <f ca="1">IF(C4970="","",CONCATENATE(OFFSET(Zdroj!AM$16,A4966-1,0)," - ",OFFSET(Zdroj!BS$16,A4966-1,0)))</f>
        <v/>
      </c>
      <c r="E4970" s="34" t="str">
        <f ca="1">IF(C4970="","",OFFSET(Zdroj!BT$16,A4966-1,0))</f>
        <v/>
      </c>
      <c r="F4970" s="157"/>
      <c r="G4970" s="158"/>
    </row>
    <row r="4971" spans="1:7" x14ac:dyDescent="0.25">
      <c r="B4971" s="159"/>
      <c r="C4971" s="67" t="str">
        <f ca="1">IF(OFFSET(Zdroj!AN$16,A4966-1,0)=0,"",CONCATENATE("A",$A$2+5," - ",Zdroj!$AN$15))</f>
        <v/>
      </c>
      <c r="D4971" s="65" t="str">
        <f ca="1">IF(C4971="","",CONCATENATE(OFFSET(Zdroj!AN$16,A4966-1,0)," - ",OFFSET(Zdroj!BU$16,A4966-1,0)))</f>
        <v/>
      </c>
      <c r="E4971" s="34" t="str">
        <f ca="1">IF(C4971="","",OFFSET(Zdroj!BV$16,A4966-1,0))</f>
        <v/>
      </c>
      <c r="F4971" s="157"/>
      <c r="G4971" s="158"/>
    </row>
    <row r="4972" spans="1:7" x14ac:dyDescent="0.25">
      <c r="B4972" s="159"/>
      <c r="C4972" s="67" t="str">
        <f ca="1">IF(OFFSET(Zdroj!AO$16,A4966-1,0)=0,"",CONCATENATE("B",$A$2," - ",Zdroj!$AO$15))</f>
        <v/>
      </c>
      <c r="D4972" s="65" t="str">
        <f ca="1">IF(C4972="","",CONCATENATE(OFFSET(Zdroj!AO$16,A4966-1,0)))</f>
        <v/>
      </c>
      <c r="E4972" s="34" t="str">
        <f ca="1">IF(C4972="","",OFFSET(Zdroj!AP$16,A4966-1,0))</f>
        <v/>
      </c>
      <c r="F4972" s="157" t="str">
        <f t="shared" ref="F4972" ca="1" si="1162">IF(SUM(E4972:E4980)=0,"",SUM(E4972:E4980))</f>
        <v/>
      </c>
      <c r="G4972" s="158"/>
    </row>
    <row r="4973" spans="1:7" x14ac:dyDescent="0.25">
      <c r="B4973" s="159"/>
      <c r="C4973" s="67" t="str">
        <f ca="1">IF(OFFSET(Zdroj!AQ$16,A4966-1,0)=0,"",CONCATENATE("B",$A$2+1," - ",Zdroj!$AQ$15))</f>
        <v/>
      </c>
      <c r="D4973" s="65" t="str">
        <f ca="1">IF(C4973="","",CONCATENATE(OFFSET(Zdroj!AQ$16,A4966-1,0)))</f>
        <v/>
      </c>
      <c r="E4973" s="34" t="str">
        <f ca="1">IF(C4973="","",OFFSET(Zdroj!AR$16,A4966-1,0))</f>
        <v/>
      </c>
      <c r="F4973" s="157"/>
      <c r="G4973" s="158"/>
    </row>
    <row r="4974" spans="1:7" x14ac:dyDescent="0.25">
      <c r="B4974" s="159"/>
      <c r="C4974" s="67" t="str">
        <f ca="1">IF(OFFSET(Zdroj!AS$16,A4966-1,0)=0,"",CONCATENATE("B",$A$2+2," - ",Zdroj!$AS$15))</f>
        <v/>
      </c>
      <c r="D4974" s="65" t="str">
        <f ca="1">IF(C4974="","",CONCATENATE(OFFSET(Zdroj!AS$16,A4966-1,0)))</f>
        <v/>
      </c>
      <c r="E4974" s="34" t="str">
        <f ca="1">IF(C4974="","",OFFSET(Zdroj!AT$16,A4966-1,0))</f>
        <v/>
      </c>
      <c r="F4974" s="157"/>
      <c r="G4974" s="158"/>
    </row>
    <row r="4975" spans="1:7" x14ac:dyDescent="0.25">
      <c r="B4975" s="159"/>
      <c r="C4975" s="67" t="str">
        <f ca="1">IF(OFFSET(Zdroj!AU$16,A4966-1,0)=0,"",CONCATENATE("B",$A$2+3," - ",Zdroj!$AU$15))</f>
        <v/>
      </c>
      <c r="D4975" s="65" t="str">
        <f ca="1">IF(C4975="","",CONCATENATE(OFFSET(Zdroj!AU$16,A4966-1,0)))</f>
        <v/>
      </c>
      <c r="E4975" s="34" t="str">
        <f ca="1">IF(C4975="","",OFFSET(Zdroj!AV$16,A4966-1,0))</f>
        <v/>
      </c>
      <c r="F4975" s="157"/>
      <c r="G4975" s="158"/>
    </row>
    <row r="4976" spans="1:7" x14ac:dyDescent="0.25">
      <c r="B4976" s="159"/>
      <c r="C4976" s="67" t="str">
        <f ca="1">IF(OFFSET(Zdroj!AW$16,A4966-1,0)=0,"",CONCATENATE("B",$A$2+4," - ",Zdroj!$AW$15))</f>
        <v/>
      </c>
      <c r="D4976" s="65" t="str">
        <f ca="1">IF(C4976="","",CONCATENATE(OFFSET(Zdroj!AW$16,A4966-1,0)))</f>
        <v/>
      </c>
      <c r="E4976" s="34" t="str">
        <f ca="1">IF(C4976="","",OFFSET(Zdroj!AX$16,A4966-1,0))</f>
        <v/>
      </c>
      <c r="F4976" s="157"/>
      <c r="G4976" s="158"/>
    </row>
    <row r="4977" spans="1:7" x14ac:dyDescent="0.25">
      <c r="B4977" s="159"/>
      <c r="C4977" s="67" t="str">
        <f ca="1">IF(OFFSET(Zdroj!AY$16,A4966-1,0)=0,"",CONCATENATE("B",$A$2+5," - ",Zdroj!$AY$15))</f>
        <v/>
      </c>
      <c r="D4977" s="65" t="str">
        <f ca="1">IF(C4977="","",CONCATENATE(OFFSET(Zdroj!AY$16,A4966-1,0)))</f>
        <v/>
      </c>
      <c r="E4977" s="34" t="str">
        <f ca="1">IF(C4977="","",OFFSET(Zdroj!AZ$16,A4966-1,0))</f>
        <v/>
      </c>
      <c r="F4977" s="157"/>
      <c r="G4977" s="158"/>
    </row>
    <row r="4978" spans="1:7" x14ac:dyDescent="0.25">
      <c r="B4978" s="159"/>
      <c r="C4978" s="67" t="str">
        <f ca="1">IF(OFFSET(Zdroj!BA$16,A4966-1,0)=0,"",CONCATENATE("B",$A$2+6," - ",Zdroj!$BA$15))</f>
        <v/>
      </c>
      <c r="D4978" s="65" t="str">
        <f ca="1">IF(C4978="","",CONCATENATE(OFFSET(Zdroj!BA$16,A4966-1,0)))</f>
        <v/>
      </c>
      <c r="E4978" s="34" t="str">
        <f ca="1">IF(C4978="","",OFFSET(Zdroj!BB$16,A4966-1,0))</f>
        <v/>
      </c>
      <c r="F4978" s="157"/>
      <c r="G4978" s="158"/>
    </row>
    <row r="4979" spans="1:7" x14ac:dyDescent="0.25">
      <c r="B4979" s="159"/>
      <c r="C4979" s="67" t="str">
        <f ca="1">IF(OFFSET(Zdroj!BC$16,A4966-1,0)=0,"",CONCATENATE("B",$A$2+7," - ",Zdroj!$BC$15))</f>
        <v/>
      </c>
      <c r="D4979" s="65" t="str">
        <f ca="1">IF(C4979="","",CONCATENATE(OFFSET(Zdroj!BC$16,A4966-1,0)))</f>
        <v/>
      </c>
      <c r="E4979" s="34" t="str">
        <f ca="1">IF(C4979="","",OFFSET(Zdroj!BD$16,A4966-1,0))</f>
        <v/>
      </c>
      <c r="F4979" s="157"/>
      <c r="G4979" s="158"/>
    </row>
    <row r="4980" spans="1:7" x14ac:dyDescent="0.25">
      <c r="B4980" s="159"/>
      <c r="C4980" s="67" t="str">
        <f ca="1">IF(OFFSET(Zdroj!BE$16,A4966-1,0)=0,"",CONCATENATE("B",$A$2+8," - ",Zdroj!$BE$15))</f>
        <v/>
      </c>
      <c r="D4980" s="65" t="str">
        <f ca="1">IF(C4980="","",CONCATENATE(OFFSET(Zdroj!BE$16,A4966-1,0)))</f>
        <v/>
      </c>
      <c r="E4980" s="34" t="str">
        <f ca="1">IF(C4980="","",OFFSET(Zdroj!BF$16,A4966-1,0))</f>
        <v/>
      </c>
      <c r="F4980" s="157"/>
      <c r="G4980" s="158"/>
    </row>
    <row r="4981" spans="1:7" x14ac:dyDescent="0.25">
      <c r="B4981" s="159"/>
      <c r="C4981" s="67" t="str">
        <f ca="1">IF(OFFSET(Zdroj!BG$16,A4966-1,0)=0,"",CONCATENATE("C",$A$2," - ",Zdroj!$BG$15))</f>
        <v/>
      </c>
      <c r="D4981" s="65" t="str">
        <f ca="1">IF(C4981="","",CONCATENATE(OFFSET(Zdroj!BG$16,A4966-1,0)))</f>
        <v/>
      </c>
      <c r="E4981" s="34" t="str">
        <f ca="1">IF(C4981="","",OFFSET(Zdroj!BH$16,A4966-1,0))</f>
        <v/>
      </c>
      <c r="F4981" s="157" t="str">
        <f t="shared" ref="F4981" ca="1" si="1163">IF(SUM(E4981:E4982)=0,"",SUM(E4981:E4982))</f>
        <v/>
      </c>
      <c r="G4981" s="158"/>
    </row>
    <row r="4982" spans="1:7" x14ac:dyDescent="0.25">
      <c r="B4982" s="159"/>
      <c r="C4982" s="67" t="str">
        <f ca="1">IF(OFFSET(Zdroj!BI$16,A4966-1,0)=0,"",CONCATENATE("C",$A$2+1," - ",Zdroj!$BI$15))</f>
        <v/>
      </c>
      <c r="D4982" s="65" t="str">
        <f ca="1">IF(C4982="","",CONCATENATE(OFFSET(Zdroj!BI$16,A4966-1,0)))</f>
        <v/>
      </c>
      <c r="E4982" s="34" t="str">
        <f ca="1">IF(C4982="","",OFFSET(Zdroj!BJ$16,A4966-1,0))</f>
        <v/>
      </c>
      <c r="F4982" s="157"/>
      <c r="G4982" s="158"/>
    </row>
    <row r="4983" spans="1:7" x14ac:dyDescent="0.25">
      <c r="A4983">
        <f>SUM((ROW()+15)/17)</f>
        <v>294</v>
      </c>
      <c r="B4983" s="159" t="str">
        <f ca="1">IF(OFFSET(Zdroj!$B$16,A4983-1,0)&gt;0,CONCATENATE(A4983,"
","___ ","
",OFFSET(Zdroj!$B$16,A4983-1,0)),"")</f>
        <v/>
      </c>
      <c r="C4983" s="67" t="str">
        <f ca="1">IF(OFFSET(Zdroj!AI$16,A4983-1,0)=0,"",CONCATENATE("A",$A$2," - ",Zdroj!$AI$15))</f>
        <v/>
      </c>
      <c r="D4983" s="65" t="str">
        <f ca="1">IF(C4983="","",CONCATENATE(OFFSET(Zdroj!AI$16,A4983-1,0)," - ",OFFSET(Zdroj!BK$16,A4983-1,0)))</f>
        <v/>
      </c>
      <c r="E4983" s="34" t="str">
        <f ca="1">IF(C4983="","",OFFSET(Zdroj!BL$16,A4983-1,0))</f>
        <v/>
      </c>
      <c r="F4983" s="157" t="str">
        <f t="shared" ref="F4983" ca="1" si="1164">IF(SUM(E4983:E4988)=0,"",SUM(E4983:E4988))</f>
        <v/>
      </c>
      <c r="G4983" s="158" t="str">
        <f t="shared" ref="G4983" ca="1" si="1165">IF(SUM(E4983:E4999)=0,"",SUM(E4983:E4999))</f>
        <v/>
      </c>
    </row>
    <row r="4984" spans="1:7" x14ac:dyDescent="0.25">
      <c r="B4984" s="159"/>
      <c r="C4984" s="67" t="str">
        <f ca="1">IF(OFFSET(Zdroj!AJ$16,A4983-1,0)=0,"",CONCATENATE("A",$A$2+1," - ",Zdroj!$AJ$15))</f>
        <v/>
      </c>
      <c r="D4984" s="65" t="str">
        <f ca="1">IF(C4984="","",CONCATENATE(OFFSET(Zdroj!AJ$16,A4983-1,0)," - ",OFFSET(Zdroj!BM$16,A4983-1,0)))</f>
        <v/>
      </c>
      <c r="E4984" s="34" t="str">
        <f ca="1">IF(C4984="","",OFFSET(Zdroj!BN$16,A4983-1,0))</f>
        <v/>
      </c>
      <c r="F4984" s="157"/>
      <c r="G4984" s="158"/>
    </row>
    <row r="4985" spans="1:7" x14ac:dyDescent="0.25">
      <c r="B4985" s="159"/>
      <c r="C4985" s="67" t="str">
        <f ca="1">IF(OFFSET(Zdroj!AK$16,A4983-1,0)=0,"",CONCATENATE("A",$A$2+2," - ",Zdroj!$AK$15))</f>
        <v/>
      </c>
      <c r="D4985" s="65" t="str">
        <f ca="1">IF(C4985="","",CONCATENATE(OFFSET(Zdroj!AK$16,A4983-1,0)," - ",OFFSET(Zdroj!BO$16,A4983-1,0)))</f>
        <v/>
      </c>
      <c r="E4985" s="34" t="str">
        <f ca="1">IF(C4985="","",OFFSET(Zdroj!BP$16,A4983-1,0))</f>
        <v/>
      </c>
      <c r="F4985" s="157"/>
      <c r="G4985" s="158"/>
    </row>
    <row r="4986" spans="1:7" x14ac:dyDescent="0.25">
      <c r="B4986" s="159"/>
      <c r="C4986" s="67" t="str">
        <f ca="1">IF(OFFSET(Zdroj!AL$16,A4983-1,0)=0,"",CONCATENATE("A",$A$2+3," - ",Zdroj!$AL$15))</f>
        <v/>
      </c>
      <c r="D4986" s="65" t="str">
        <f ca="1">IF(C4986="","",CONCATENATE(OFFSET(Zdroj!AL$16,A4983-1,0)," - ",OFFSET(Zdroj!BQ$16,A4983-1,0)))</f>
        <v/>
      </c>
      <c r="E4986" s="34" t="str">
        <f ca="1">IF(C4986="","",OFFSET(Zdroj!BR$16,A4983-1,0))</f>
        <v/>
      </c>
      <c r="F4986" s="157"/>
      <c r="G4986" s="158"/>
    </row>
    <row r="4987" spans="1:7" x14ac:dyDescent="0.25">
      <c r="B4987" s="159"/>
      <c r="C4987" s="67" t="str">
        <f ca="1">IF(OFFSET(Zdroj!AM$16,A4983-1,0)=0,"",CONCATENATE("A",$A$2+4," - ",Zdroj!$AM$15))</f>
        <v/>
      </c>
      <c r="D4987" s="65" t="str">
        <f ca="1">IF(C4987="","",CONCATENATE(OFFSET(Zdroj!AM$16,A4983-1,0)," - ",OFFSET(Zdroj!BS$16,A4983-1,0)))</f>
        <v/>
      </c>
      <c r="E4987" s="34" t="str">
        <f ca="1">IF(C4987="","",OFFSET(Zdroj!BT$16,A4983-1,0))</f>
        <v/>
      </c>
      <c r="F4987" s="157"/>
      <c r="G4987" s="158"/>
    </row>
    <row r="4988" spans="1:7" x14ac:dyDescent="0.25">
      <c r="B4988" s="159"/>
      <c r="C4988" s="67" t="str">
        <f ca="1">IF(OFFSET(Zdroj!AN$16,A4983-1,0)=0,"",CONCATENATE("A",$A$2+5," - ",Zdroj!$AN$15))</f>
        <v/>
      </c>
      <c r="D4988" s="65" t="str">
        <f ca="1">IF(C4988="","",CONCATENATE(OFFSET(Zdroj!AN$16,A4983-1,0)," - ",OFFSET(Zdroj!BU$16,A4983-1,0)))</f>
        <v/>
      </c>
      <c r="E4988" s="34" t="str">
        <f ca="1">IF(C4988="","",OFFSET(Zdroj!BV$16,A4983-1,0))</f>
        <v/>
      </c>
      <c r="F4988" s="157"/>
      <c r="G4988" s="158"/>
    </row>
    <row r="4989" spans="1:7" x14ac:dyDescent="0.25">
      <c r="B4989" s="159"/>
      <c r="C4989" s="67" t="str">
        <f ca="1">IF(OFFSET(Zdroj!AO$16,A4983-1,0)=0,"",CONCATENATE("B",$A$2," - ",Zdroj!$AO$15))</f>
        <v/>
      </c>
      <c r="D4989" s="65" t="str">
        <f ca="1">IF(C4989="","",CONCATENATE(OFFSET(Zdroj!AO$16,A4983-1,0)))</f>
        <v/>
      </c>
      <c r="E4989" s="34" t="str">
        <f ca="1">IF(C4989="","",OFFSET(Zdroj!AP$16,A4983-1,0))</f>
        <v/>
      </c>
      <c r="F4989" s="157" t="str">
        <f t="shared" ref="F4989" ca="1" si="1166">IF(SUM(E4989:E4997)=0,"",SUM(E4989:E4997))</f>
        <v/>
      </c>
      <c r="G4989" s="158"/>
    </row>
    <row r="4990" spans="1:7" x14ac:dyDescent="0.25">
      <c r="B4990" s="159"/>
      <c r="C4990" s="67" t="str">
        <f ca="1">IF(OFFSET(Zdroj!AQ$16,A4983-1,0)=0,"",CONCATENATE("B",$A$2+1," - ",Zdroj!$AQ$15))</f>
        <v/>
      </c>
      <c r="D4990" s="65" t="str">
        <f ca="1">IF(C4990="","",CONCATENATE(OFFSET(Zdroj!AQ$16,A4983-1,0)))</f>
        <v/>
      </c>
      <c r="E4990" s="34" t="str">
        <f ca="1">IF(C4990="","",OFFSET(Zdroj!AR$16,A4983-1,0))</f>
        <v/>
      </c>
      <c r="F4990" s="157"/>
      <c r="G4990" s="158"/>
    </row>
    <row r="4991" spans="1:7" x14ac:dyDescent="0.25">
      <c r="B4991" s="159"/>
      <c r="C4991" s="67" t="str">
        <f ca="1">IF(OFFSET(Zdroj!AS$16,A4983-1,0)=0,"",CONCATENATE("B",$A$2+2," - ",Zdroj!$AS$15))</f>
        <v/>
      </c>
      <c r="D4991" s="65" t="str">
        <f ca="1">IF(C4991="","",CONCATENATE(OFFSET(Zdroj!AS$16,A4983-1,0)))</f>
        <v/>
      </c>
      <c r="E4991" s="34" t="str">
        <f ca="1">IF(C4991="","",OFFSET(Zdroj!AT$16,A4983-1,0))</f>
        <v/>
      </c>
      <c r="F4991" s="157"/>
      <c r="G4991" s="158"/>
    </row>
    <row r="4992" spans="1:7" x14ac:dyDescent="0.25">
      <c r="B4992" s="159"/>
      <c r="C4992" s="67" t="str">
        <f ca="1">IF(OFFSET(Zdroj!AU$16,A4983-1,0)=0,"",CONCATENATE("B",$A$2+3," - ",Zdroj!$AU$15))</f>
        <v/>
      </c>
      <c r="D4992" s="65" t="str">
        <f ca="1">IF(C4992="","",CONCATENATE(OFFSET(Zdroj!AU$16,A4983-1,0)))</f>
        <v/>
      </c>
      <c r="E4992" s="34" t="str">
        <f ca="1">IF(C4992="","",OFFSET(Zdroj!AV$16,A4983-1,0))</f>
        <v/>
      </c>
      <c r="F4992" s="157"/>
      <c r="G4992" s="158"/>
    </row>
    <row r="4993" spans="1:7" x14ac:dyDescent="0.25">
      <c r="B4993" s="159"/>
      <c r="C4993" s="67" t="str">
        <f ca="1">IF(OFFSET(Zdroj!AW$16,A4983-1,0)=0,"",CONCATENATE("B",$A$2+4," - ",Zdroj!$AW$15))</f>
        <v/>
      </c>
      <c r="D4993" s="65" t="str">
        <f ca="1">IF(C4993="","",CONCATENATE(OFFSET(Zdroj!AW$16,A4983-1,0)))</f>
        <v/>
      </c>
      <c r="E4993" s="34" t="str">
        <f ca="1">IF(C4993="","",OFFSET(Zdroj!AX$16,A4983-1,0))</f>
        <v/>
      </c>
      <c r="F4993" s="157"/>
      <c r="G4993" s="158"/>
    </row>
    <row r="4994" spans="1:7" x14ac:dyDescent="0.25">
      <c r="B4994" s="159"/>
      <c r="C4994" s="67" t="str">
        <f ca="1">IF(OFFSET(Zdroj!AY$16,A4983-1,0)=0,"",CONCATENATE("B",$A$2+5," - ",Zdroj!$AY$15))</f>
        <v/>
      </c>
      <c r="D4994" s="65" t="str">
        <f ca="1">IF(C4994="","",CONCATENATE(OFFSET(Zdroj!AY$16,A4983-1,0)))</f>
        <v/>
      </c>
      <c r="E4994" s="34" t="str">
        <f ca="1">IF(C4994="","",OFFSET(Zdroj!AZ$16,A4983-1,0))</f>
        <v/>
      </c>
      <c r="F4994" s="157"/>
      <c r="G4994" s="158"/>
    </row>
    <row r="4995" spans="1:7" x14ac:dyDescent="0.25">
      <c r="B4995" s="159"/>
      <c r="C4995" s="67" t="str">
        <f ca="1">IF(OFFSET(Zdroj!BA$16,A4983-1,0)=0,"",CONCATENATE("B",$A$2+6," - ",Zdroj!$BA$15))</f>
        <v/>
      </c>
      <c r="D4995" s="65" t="str">
        <f ca="1">IF(C4995="","",CONCATENATE(OFFSET(Zdroj!BA$16,A4983-1,0)))</f>
        <v/>
      </c>
      <c r="E4995" s="34" t="str">
        <f ca="1">IF(C4995="","",OFFSET(Zdroj!BB$16,A4983-1,0))</f>
        <v/>
      </c>
      <c r="F4995" s="157"/>
      <c r="G4995" s="158"/>
    </row>
    <row r="4996" spans="1:7" x14ac:dyDescent="0.25">
      <c r="B4996" s="159"/>
      <c r="C4996" s="67" t="str">
        <f ca="1">IF(OFFSET(Zdroj!BC$16,A4983-1,0)=0,"",CONCATENATE("B",$A$2+7," - ",Zdroj!$BC$15))</f>
        <v/>
      </c>
      <c r="D4996" s="65" t="str">
        <f ca="1">IF(C4996="","",CONCATENATE(OFFSET(Zdroj!BC$16,A4983-1,0)))</f>
        <v/>
      </c>
      <c r="E4996" s="34" t="str">
        <f ca="1">IF(C4996="","",OFFSET(Zdroj!BD$16,A4983-1,0))</f>
        <v/>
      </c>
      <c r="F4996" s="157"/>
      <c r="G4996" s="158"/>
    </row>
    <row r="4997" spans="1:7" x14ac:dyDescent="0.25">
      <c r="B4997" s="159"/>
      <c r="C4997" s="67" t="str">
        <f ca="1">IF(OFFSET(Zdroj!BE$16,A4983-1,0)=0,"",CONCATENATE("B",$A$2+8," - ",Zdroj!$BE$15))</f>
        <v/>
      </c>
      <c r="D4997" s="65" t="str">
        <f ca="1">IF(C4997="","",CONCATENATE(OFFSET(Zdroj!BE$16,A4983-1,0)))</f>
        <v/>
      </c>
      <c r="E4997" s="34" t="str">
        <f ca="1">IF(C4997="","",OFFSET(Zdroj!BF$16,A4983-1,0))</f>
        <v/>
      </c>
      <c r="F4997" s="157"/>
      <c r="G4997" s="158"/>
    </row>
    <row r="4998" spans="1:7" x14ac:dyDescent="0.25">
      <c r="B4998" s="159"/>
      <c r="C4998" s="67" t="str">
        <f ca="1">IF(OFFSET(Zdroj!BG$16,A4983-1,0)=0,"",CONCATENATE("C",$A$2," - ",Zdroj!$BG$15))</f>
        <v/>
      </c>
      <c r="D4998" s="65" t="str">
        <f ca="1">IF(C4998="","",CONCATENATE(OFFSET(Zdroj!BG$16,A4983-1,0)))</f>
        <v/>
      </c>
      <c r="E4998" s="34" t="str">
        <f ca="1">IF(C4998="","",OFFSET(Zdroj!BH$16,A4983-1,0))</f>
        <v/>
      </c>
      <c r="F4998" s="157" t="str">
        <f t="shared" ref="F4998" ca="1" si="1167">IF(SUM(E4998:E4999)=0,"",SUM(E4998:E4999))</f>
        <v/>
      </c>
      <c r="G4998" s="158"/>
    </row>
    <row r="4999" spans="1:7" x14ac:dyDescent="0.25">
      <c r="B4999" s="159"/>
      <c r="C4999" s="67" t="str">
        <f ca="1">IF(OFFSET(Zdroj!BI$16,A4983-1,0)=0,"",CONCATENATE("C",$A$2+1," - ",Zdroj!$BI$15))</f>
        <v/>
      </c>
      <c r="D4999" s="65" t="str">
        <f ca="1">IF(C4999="","",CONCATENATE(OFFSET(Zdroj!BI$16,A4983-1,0)))</f>
        <v/>
      </c>
      <c r="E4999" s="34" t="str">
        <f ca="1">IF(C4999="","",OFFSET(Zdroj!BJ$16,A4983-1,0))</f>
        <v/>
      </c>
      <c r="F4999" s="157"/>
      <c r="G4999" s="158"/>
    </row>
    <row r="5000" spans="1:7" x14ac:dyDescent="0.25">
      <c r="A5000">
        <f>SUM((ROW()+15)/17)</f>
        <v>295</v>
      </c>
      <c r="B5000" s="159" t="str">
        <f ca="1">IF(OFFSET(Zdroj!$B$16,A5000-1,0)&gt;0,CONCATENATE(A5000,"
","___ ","
",OFFSET(Zdroj!$B$16,A5000-1,0)),"")</f>
        <v/>
      </c>
      <c r="C5000" s="67" t="str">
        <f ca="1">IF(OFFSET(Zdroj!AI$16,A5000-1,0)=0,"",CONCATENATE("A",$A$2," - ",Zdroj!$AI$15))</f>
        <v/>
      </c>
      <c r="D5000" s="65" t="str">
        <f ca="1">IF(C5000="","",CONCATENATE(OFFSET(Zdroj!AI$16,A5000-1,0)," - ",OFFSET(Zdroj!BK$16,A5000-1,0)))</f>
        <v/>
      </c>
      <c r="E5000" s="34" t="str">
        <f ca="1">IF(C5000="","",OFFSET(Zdroj!BL$16,A5000-1,0))</f>
        <v/>
      </c>
      <c r="F5000" s="157" t="str">
        <f t="shared" ref="F5000" ca="1" si="1168">IF(SUM(E5000:E5005)=0,"",SUM(E5000:E5005))</f>
        <v/>
      </c>
      <c r="G5000" s="158" t="str">
        <f t="shared" ref="G5000" ca="1" si="1169">IF(SUM(E5000:E5016)=0,"",SUM(E5000:E5016))</f>
        <v/>
      </c>
    </row>
    <row r="5001" spans="1:7" x14ac:dyDescent="0.25">
      <c r="B5001" s="159"/>
      <c r="C5001" s="67" t="str">
        <f ca="1">IF(OFFSET(Zdroj!AJ$16,A5000-1,0)=0,"",CONCATENATE("A",$A$2+1," - ",Zdroj!$AJ$15))</f>
        <v/>
      </c>
      <c r="D5001" s="65" t="str">
        <f ca="1">IF(C5001="","",CONCATENATE(OFFSET(Zdroj!AJ$16,A5000-1,0)," - ",OFFSET(Zdroj!BM$16,A5000-1,0)))</f>
        <v/>
      </c>
      <c r="E5001" s="34" t="str">
        <f ca="1">IF(C5001="","",OFFSET(Zdroj!BN$16,A5000-1,0))</f>
        <v/>
      </c>
      <c r="F5001" s="157"/>
      <c r="G5001" s="158"/>
    </row>
    <row r="5002" spans="1:7" x14ac:dyDescent="0.25">
      <c r="B5002" s="159"/>
      <c r="C5002" s="67" t="str">
        <f ca="1">IF(OFFSET(Zdroj!AK$16,A5000-1,0)=0,"",CONCATENATE("A",$A$2+2," - ",Zdroj!$AK$15))</f>
        <v/>
      </c>
      <c r="D5002" s="65" t="str">
        <f ca="1">IF(C5002="","",CONCATENATE(OFFSET(Zdroj!AK$16,A5000-1,0)," - ",OFFSET(Zdroj!BO$16,A5000-1,0)))</f>
        <v/>
      </c>
      <c r="E5002" s="34" t="str">
        <f ca="1">IF(C5002="","",OFFSET(Zdroj!BP$16,A5000-1,0))</f>
        <v/>
      </c>
      <c r="F5002" s="157"/>
      <c r="G5002" s="158"/>
    </row>
    <row r="5003" spans="1:7" x14ac:dyDescent="0.25">
      <c r="B5003" s="159"/>
      <c r="C5003" s="67" t="str">
        <f ca="1">IF(OFFSET(Zdroj!AL$16,A5000-1,0)=0,"",CONCATENATE("A",$A$2+3," - ",Zdroj!$AL$15))</f>
        <v/>
      </c>
      <c r="D5003" s="65" t="str">
        <f ca="1">IF(C5003="","",CONCATENATE(OFFSET(Zdroj!AL$16,A5000-1,0)," - ",OFFSET(Zdroj!BQ$16,A5000-1,0)))</f>
        <v/>
      </c>
      <c r="E5003" s="34" t="str">
        <f ca="1">IF(C5003="","",OFFSET(Zdroj!BR$16,A5000-1,0))</f>
        <v/>
      </c>
      <c r="F5003" s="157"/>
      <c r="G5003" s="158"/>
    </row>
    <row r="5004" spans="1:7" x14ac:dyDescent="0.25">
      <c r="B5004" s="159"/>
      <c r="C5004" s="67" t="str">
        <f ca="1">IF(OFFSET(Zdroj!AM$16,A5000-1,0)=0,"",CONCATENATE("A",$A$2+4," - ",Zdroj!$AM$15))</f>
        <v/>
      </c>
      <c r="D5004" s="65" t="str">
        <f ca="1">IF(C5004="","",CONCATENATE(OFFSET(Zdroj!AM$16,A5000-1,0)," - ",OFFSET(Zdroj!BS$16,A5000-1,0)))</f>
        <v/>
      </c>
      <c r="E5004" s="34" t="str">
        <f ca="1">IF(C5004="","",OFFSET(Zdroj!BT$16,A5000-1,0))</f>
        <v/>
      </c>
      <c r="F5004" s="157"/>
      <c r="G5004" s="158"/>
    </row>
    <row r="5005" spans="1:7" x14ac:dyDescent="0.25">
      <c r="B5005" s="159"/>
      <c r="C5005" s="67" t="str">
        <f ca="1">IF(OFFSET(Zdroj!AN$16,A5000-1,0)=0,"",CONCATENATE("A",$A$2+5," - ",Zdroj!$AN$15))</f>
        <v/>
      </c>
      <c r="D5005" s="65" t="str">
        <f ca="1">IF(C5005="","",CONCATENATE(OFFSET(Zdroj!AN$16,A5000-1,0)," - ",OFFSET(Zdroj!BU$16,A5000-1,0)))</f>
        <v/>
      </c>
      <c r="E5005" s="34" t="str">
        <f ca="1">IF(C5005="","",OFFSET(Zdroj!BV$16,A5000-1,0))</f>
        <v/>
      </c>
      <c r="F5005" s="157"/>
      <c r="G5005" s="158"/>
    </row>
    <row r="5006" spans="1:7" x14ac:dyDescent="0.25">
      <c r="B5006" s="159"/>
      <c r="C5006" s="67" t="str">
        <f ca="1">IF(OFFSET(Zdroj!AO$16,A5000-1,0)=0,"",CONCATENATE("B",$A$2," - ",Zdroj!$AO$15))</f>
        <v/>
      </c>
      <c r="D5006" s="65" t="str">
        <f ca="1">IF(C5006="","",CONCATENATE(OFFSET(Zdroj!AO$16,A5000-1,0)))</f>
        <v/>
      </c>
      <c r="E5006" s="34" t="str">
        <f ca="1">IF(C5006="","",OFFSET(Zdroj!AP$16,A5000-1,0))</f>
        <v/>
      </c>
      <c r="F5006" s="157" t="str">
        <f t="shared" ref="F5006" ca="1" si="1170">IF(SUM(E5006:E5014)=0,"",SUM(E5006:E5014))</f>
        <v/>
      </c>
      <c r="G5006" s="158"/>
    </row>
    <row r="5007" spans="1:7" x14ac:dyDescent="0.25">
      <c r="B5007" s="159"/>
      <c r="C5007" s="67" t="str">
        <f ca="1">IF(OFFSET(Zdroj!AQ$16,A5000-1,0)=0,"",CONCATENATE("B",$A$2+1," - ",Zdroj!$AQ$15))</f>
        <v/>
      </c>
      <c r="D5007" s="65" t="str">
        <f ca="1">IF(C5007="","",CONCATENATE(OFFSET(Zdroj!AQ$16,A5000-1,0)))</f>
        <v/>
      </c>
      <c r="E5007" s="34" t="str">
        <f ca="1">IF(C5007="","",OFFSET(Zdroj!AR$16,A5000-1,0))</f>
        <v/>
      </c>
      <c r="F5007" s="157"/>
      <c r="G5007" s="158"/>
    </row>
    <row r="5008" spans="1:7" x14ac:dyDescent="0.25">
      <c r="B5008" s="159"/>
      <c r="C5008" s="67" t="str">
        <f ca="1">IF(OFFSET(Zdroj!AS$16,A5000-1,0)=0,"",CONCATENATE("B",$A$2+2," - ",Zdroj!$AS$15))</f>
        <v/>
      </c>
      <c r="D5008" s="65" t="str">
        <f ca="1">IF(C5008="","",CONCATENATE(OFFSET(Zdroj!AS$16,A5000-1,0)))</f>
        <v/>
      </c>
      <c r="E5008" s="34" t="str">
        <f ca="1">IF(C5008="","",OFFSET(Zdroj!AT$16,A5000-1,0))</f>
        <v/>
      </c>
      <c r="F5008" s="157"/>
      <c r="G5008" s="158"/>
    </row>
    <row r="5009" spans="1:7" x14ac:dyDescent="0.25">
      <c r="B5009" s="159"/>
      <c r="C5009" s="67" t="str">
        <f ca="1">IF(OFFSET(Zdroj!AU$16,A5000-1,0)=0,"",CONCATENATE("B",$A$2+3," - ",Zdroj!$AU$15))</f>
        <v/>
      </c>
      <c r="D5009" s="65" t="str">
        <f ca="1">IF(C5009="","",CONCATENATE(OFFSET(Zdroj!AU$16,A5000-1,0)))</f>
        <v/>
      </c>
      <c r="E5009" s="34" t="str">
        <f ca="1">IF(C5009="","",OFFSET(Zdroj!AV$16,A5000-1,0))</f>
        <v/>
      </c>
      <c r="F5009" s="157"/>
      <c r="G5009" s="158"/>
    </row>
    <row r="5010" spans="1:7" x14ac:dyDescent="0.25">
      <c r="B5010" s="159"/>
      <c r="C5010" s="67" t="str">
        <f ca="1">IF(OFFSET(Zdroj!AW$16,A5000-1,0)=0,"",CONCATENATE("B",$A$2+4," - ",Zdroj!$AW$15))</f>
        <v/>
      </c>
      <c r="D5010" s="65" t="str">
        <f ca="1">IF(C5010="","",CONCATENATE(OFFSET(Zdroj!AW$16,A5000-1,0)))</f>
        <v/>
      </c>
      <c r="E5010" s="34" t="str">
        <f ca="1">IF(C5010="","",OFFSET(Zdroj!AX$16,A5000-1,0))</f>
        <v/>
      </c>
      <c r="F5010" s="157"/>
      <c r="G5010" s="158"/>
    </row>
    <row r="5011" spans="1:7" x14ac:dyDescent="0.25">
      <c r="B5011" s="159"/>
      <c r="C5011" s="67" t="str">
        <f ca="1">IF(OFFSET(Zdroj!AY$16,A5000-1,0)=0,"",CONCATENATE("B",$A$2+5," - ",Zdroj!$AY$15))</f>
        <v/>
      </c>
      <c r="D5011" s="65" t="str">
        <f ca="1">IF(C5011="","",CONCATENATE(OFFSET(Zdroj!AY$16,A5000-1,0)))</f>
        <v/>
      </c>
      <c r="E5011" s="34" t="str">
        <f ca="1">IF(C5011="","",OFFSET(Zdroj!AZ$16,A5000-1,0))</f>
        <v/>
      </c>
      <c r="F5011" s="157"/>
      <c r="G5011" s="158"/>
    </row>
    <row r="5012" spans="1:7" x14ac:dyDescent="0.25">
      <c r="B5012" s="159"/>
      <c r="C5012" s="67" t="str">
        <f ca="1">IF(OFFSET(Zdroj!BA$16,A5000-1,0)=0,"",CONCATENATE("B",$A$2+6," - ",Zdroj!$BA$15))</f>
        <v/>
      </c>
      <c r="D5012" s="65" t="str">
        <f ca="1">IF(C5012="","",CONCATENATE(OFFSET(Zdroj!BA$16,A5000-1,0)))</f>
        <v/>
      </c>
      <c r="E5012" s="34" t="str">
        <f ca="1">IF(C5012="","",OFFSET(Zdroj!BB$16,A5000-1,0))</f>
        <v/>
      </c>
      <c r="F5012" s="157"/>
      <c r="G5012" s="158"/>
    </row>
    <row r="5013" spans="1:7" x14ac:dyDescent="0.25">
      <c r="B5013" s="159"/>
      <c r="C5013" s="67" t="str">
        <f ca="1">IF(OFFSET(Zdroj!BC$16,A5000-1,0)=0,"",CONCATENATE("B",$A$2+7," - ",Zdroj!$BC$15))</f>
        <v/>
      </c>
      <c r="D5013" s="65" t="str">
        <f ca="1">IF(C5013="","",CONCATENATE(OFFSET(Zdroj!BC$16,A5000-1,0)))</f>
        <v/>
      </c>
      <c r="E5013" s="34" t="str">
        <f ca="1">IF(C5013="","",OFFSET(Zdroj!BD$16,A5000-1,0))</f>
        <v/>
      </c>
      <c r="F5013" s="157"/>
      <c r="G5013" s="158"/>
    </row>
    <row r="5014" spans="1:7" x14ac:dyDescent="0.25">
      <c r="B5014" s="159"/>
      <c r="C5014" s="67" t="str">
        <f ca="1">IF(OFFSET(Zdroj!BE$16,A5000-1,0)=0,"",CONCATENATE("B",$A$2+8," - ",Zdroj!$BE$15))</f>
        <v/>
      </c>
      <c r="D5014" s="65" t="str">
        <f ca="1">IF(C5014="","",CONCATENATE(OFFSET(Zdroj!BE$16,A5000-1,0)))</f>
        <v/>
      </c>
      <c r="E5014" s="34" t="str">
        <f ca="1">IF(C5014="","",OFFSET(Zdroj!BF$16,A5000-1,0))</f>
        <v/>
      </c>
      <c r="F5014" s="157"/>
      <c r="G5014" s="158"/>
    </row>
    <row r="5015" spans="1:7" x14ac:dyDescent="0.25">
      <c r="B5015" s="159"/>
      <c r="C5015" s="67" t="str">
        <f ca="1">IF(OFFSET(Zdroj!BG$16,A5000-1,0)=0,"",CONCATENATE("C",$A$2," - ",Zdroj!$BG$15))</f>
        <v/>
      </c>
      <c r="D5015" s="65" t="str">
        <f ca="1">IF(C5015="","",CONCATENATE(OFFSET(Zdroj!BG$16,A5000-1,0)))</f>
        <v/>
      </c>
      <c r="E5015" s="34" t="str">
        <f ca="1">IF(C5015="","",OFFSET(Zdroj!BH$16,A5000-1,0))</f>
        <v/>
      </c>
      <c r="F5015" s="157" t="str">
        <f t="shared" ref="F5015" ca="1" si="1171">IF(SUM(E5015:E5016)=0,"",SUM(E5015:E5016))</f>
        <v/>
      </c>
      <c r="G5015" s="158"/>
    </row>
    <row r="5016" spans="1:7" x14ac:dyDescent="0.25">
      <c r="B5016" s="159"/>
      <c r="C5016" s="67" t="str">
        <f ca="1">IF(OFFSET(Zdroj!BI$16,A5000-1,0)=0,"",CONCATENATE("C",$A$2+1," - ",Zdroj!$BI$15))</f>
        <v/>
      </c>
      <c r="D5016" s="65" t="str">
        <f ca="1">IF(C5016="","",CONCATENATE(OFFSET(Zdroj!BI$16,A5000-1,0)))</f>
        <v/>
      </c>
      <c r="E5016" s="34" t="str">
        <f ca="1">IF(C5016="","",OFFSET(Zdroj!BJ$16,A5000-1,0))</f>
        <v/>
      </c>
      <c r="F5016" s="157"/>
      <c r="G5016" s="158"/>
    </row>
    <row r="5017" spans="1:7" x14ac:dyDescent="0.25">
      <c r="A5017">
        <f>SUM((ROW()+15)/17)</f>
        <v>296</v>
      </c>
      <c r="B5017" s="159" t="str">
        <f ca="1">IF(OFFSET(Zdroj!$B$16,A5017-1,0)&gt;0,CONCATENATE(A5017,"
","___ ","
",OFFSET(Zdroj!$B$16,A5017-1,0)),"")</f>
        <v/>
      </c>
      <c r="C5017" s="67" t="str">
        <f ca="1">IF(OFFSET(Zdroj!AI$16,A5017-1,0)=0,"",CONCATENATE("A",$A$2," - ",Zdroj!$AI$15))</f>
        <v/>
      </c>
      <c r="D5017" s="65" t="str">
        <f ca="1">IF(C5017="","",CONCATENATE(OFFSET(Zdroj!AI$16,A5017-1,0)," - ",OFFSET(Zdroj!BK$16,A5017-1,0)))</f>
        <v/>
      </c>
      <c r="E5017" s="34" t="str">
        <f ca="1">IF(C5017="","",OFFSET(Zdroj!BL$16,A5017-1,0))</f>
        <v/>
      </c>
      <c r="F5017" s="157" t="str">
        <f t="shared" ref="F5017" ca="1" si="1172">IF(SUM(E5017:E5022)=0,"",SUM(E5017:E5022))</f>
        <v/>
      </c>
      <c r="G5017" s="158" t="str">
        <f t="shared" ref="G5017" ca="1" si="1173">IF(SUM(E5017:E5033)=0,"",SUM(E5017:E5033))</f>
        <v/>
      </c>
    </row>
    <row r="5018" spans="1:7" x14ac:dyDescent="0.25">
      <c r="B5018" s="159"/>
      <c r="C5018" s="67" t="str">
        <f ca="1">IF(OFFSET(Zdroj!AJ$16,A5017-1,0)=0,"",CONCATENATE("A",$A$2+1," - ",Zdroj!$AJ$15))</f>
        <v/>
      </c>
      <c r="D5018" s="65" t="str">
        <f ca="1">IF(C5018="","",CONCATENATE(OFFSET(Zdroj!AJ$16,A5017-1,0)," - ",OFFSET(Zdroj!BM$16,A5017-1,0)))</f>
        <v/>
      </c>
      <c r="E5018" s="34" t="str">
        <f ca="1">IF(C5018="","",OFFSET(Zdroj!BN$16,A5017-1,0))</f>
        <v/>
      </c>
      <c r="F5018" s="157"/>
      <c r="G5018" s="158"/>
    </row>
    <row r="5019" spans="1:7" x14ac:dyDescent="0.25">
      <c r="B5019" s="159"/>
      <c r="C5019" s="67" t="str">
        <f ca="1">IF(OFFSET(Zdroj!AK$16,A5017-1,0)=0,"",CONCATENATE("A",$A$2+2," - ",Zdroj!$AK$15))</f>
        <v/>
      </c>
      <c r="D5019" s="65" t="str">
        <f ca="1">IF(C5019="","",CONCATENATE(OFFSET(Zdroj!AK$16,A5017-1,0)," - ",OFFSET(Zdroj!BO$16,A5017-1,0)))</f>
        <v/>
      </c>
      <c r="E5019" s="34" t="str">
        <f ca="1">IF(C5019="","",OFFSET(Zdroj!BP$16,A5017-1,0))</f>
        <v/>
      </c>
      <c r="F5019" s="157"/>
      <c r="G5019" s="158"/>
    </row>
    <row r="5020" spans="1:7" x14ac:dyDescent="0.25">
      <c r="B5020" s="159"/>
      <c r="C5020" s="67" t="str">
        <f ca="1">IF(OFFSET(Zdroj!AL$16,A5017-1,0)=0,"",CONCATENATE("A",$A$2+3," - ",Zdroj!$AL$15))</f>
        <v/>
      </c>
      <c r="D5020" s="65" t="str">
        <f ca="1">IF(C5020="","",CONCATENATE(OFFSET(Zdroj!AL$16,A5017-1,0)," - ",OFFSET(Zdroj!BQ$16,A5017-1,0)))</f>
        <v/>
      </c>
      <c r="E5020" s="34" t="str">
        <f ca="1">IF(C5020="","",OFFSET(Zdroj!BR$16,A5017-1,0))</f>
        <v/>
      </c>
      <c r="F5020" s="157"/>
      <c r="G5020" s="158"/>
    </row>
    <row r="5021" spans="1:7" x14ac:dyDescent="0.25">
      <c r="B5021" s="159"/>
      <c r="C5021" s="67" t="str">
        <f ca="1">IF(OFFSET(Zdroj!AM$16,A5017-1,0)=0,"",CONCATENATE("A",$A$2+4," - ",Zdroj!$AM$15))</f>
        <v/>
      </c>
      <c r="D5021" s="65" t="str">
        <f ca="1">IF(C5021="","",CONCATENATE(OFFSET(Zdroj!AM$16,A5017-1,0)," - ",OFFSET(Zdroj!BS$16,A5017-1,0)))</f>
        <v/>
      </c>
      <c r="E5021" s="34" t="str">
        <f ca="1">IF(C5021="","",OFFSET(Zdroj!BT$16,A5017-1,0))</f>
        <v/>
      </c>
      <c r="F5021" s="157"/>
      <c r="G5021" s="158"/>
    </row>
    <row r="5022" spans="1:7" x14ac:dyDescent="0.25">
      <c r="B5022" s="159"/>
      <c r="C5022" s="67" t="str">
        <f ca="1">IF(OFFSET(Zdroj!AN$16,A5017-1,0)=0,"",CONCATENATE("A",$A$2+5," - ",Zdroj!$AN$15))</f>
        <v/>
      </c>
      <c r="D5022" s="65" t="str">
        <f ca="1">IF(C5022="","",CONCATENATE(OFFSET(Zdroj!AN$16,A5017-1,0)," - ",OFFSET(Zdroj!BU$16,A5017-1,0)))</f>
        <v/>
      </c>
      <c r="E5022" s="34" t="str">
        <f ca="1">IF(C5022="","",OFFSET(Zdroj!BV$16,A5017-1,0))</f>
        <v/>
      </c>
      <c r="F5022" s="157"/>
      <c r="G5022" s="158"/>
    </row>
    <row r="5023" spans="1:7" x14ac:dyDescent="0.25">
      <c r="B5023" s="159"/>
      <c r="C5023" s="67" t="str">
        <f ca="1">IF(OFFSET(Zdroj!AO$16,A5017-1,0)=0,"",CONCATENATE("B",$A$2," - ",Zdroj!$AO$15))</f>
        <v/>
      </c>
      <c r="D5023" s="65" t="str">
        <f ca="1">IF(C5023="","",CONCATENATE(OFFSET(Zdroj!AO$16,A5017-1,0)))</f>
        <v/>
      </c>
      <c r="E5023" s="34" t="str">
        <f ca="1">IF(C5023="","",OFFSET(Zdroj!AP$16,A5017-1,0))</f>
        <v/>
      </c>
      <c r="F5023" s="157" t="str">
        <f t="shared" ref="F5023" ca="1" si="1174">IF(SUM(E5023:E5031)=0,"",SUM(E5023:E5031))</f>
        <v/>
      </c>
      <c r="G5023" s="158"/>
    </row>
    <row r="5024" spans="1:7" x14ac:dyDescent="0.25">
      <c r="B5024" s="159"/>
      <c r="C5024" s="67" t="str">
        <f ca="1">IF(OFFSET(Zdroj!AQ$16,A5017-1,0)=0,"",CONCATENATE("B",$A$2+1," - ",Zdroj!$AQ$15))</f>
        <v/>
      </c>
      <c r="D5024" s="65" t="str">
        <f ca="1">IF(C5024="","",CONCATENATE(OFFSET(Zdroj!AQ$16,A5017-1,0)))</f>
        <v/>
      </c>
      <c r="E5024" s="34" t="str">
        <f ca="1">IF(C5024="","",OFFSET(Zdroj!AR$16,A5017-1,0))</f>
        <v/>
      </c>
      <c r="F5024" s="157"/>
      <c r="G5024" s="158"/>
    </row>
    <row r="5025" spans="1:7" x14ac:dyDescent="0.25">
      <c r="B5025" s="159"/>
      <c r="C5025" s="67" t="str">
        <f ca="1">IF(OFFSET(Zdroj!AS$16,A5017-1,0)=0,"",CONCATENATE("B",$A$2+2," - ",Zdroj!$AS$15))</f>
        <v/>
      </c>
      <c r="D5025" s="65" t="str">
        <f ca="1">IF(C5025="","",CONCATENATE(OFFSET(Zdroj!AS$16,A5017-1,0)))</f>
        <v/>
      </c>
      <c r="E5025" s="34" t="str">
        <f ca="1">IF(C5025="","",OFFSET(Zdroj!AT$16,A5017-1,0))</f>
        <v/>
      </c>
      <c r="F5025" s="157"/>
      <c r="G5025" s="158"/>
    </row>
    <row r="5026" spans="1:7" x14ac:dyDescent="0.25">
      <c r="B5026" s="159"/>
      <c r="C5026" s="67" t="str">
        <f ca="1">IF(OFFSET(Zdroj!AU$16,A5017-1,0)=0,"",CONCATENATE("B",$A$2+3," - ",Zdroj!$AU$15))</f>
        <v/>
      </c>
      <c r="D5026" s="65" t="str">
        <f ca="1">IF(C5026="","",CONCATENATE(OFFSET(Zdroj!AU$16,A5017-1,0)))</f>
        <v/>
      </c>
      <c r="E5026" s="34" t="str">
        <f ca="1">IF(C5026="","",OFFSET(Zdroj!AV$16,A5017-1,0))</f>
        <v/>
      </c>
      <c r="F5026" s="157"/>
      <c r="G5026" s="158"/>
    </row>
    <row r="5027" spans="1:7" x14ac:dyDescent="0.25">
      <c r="B5027" s="159"/>
      <c r="C5027" s="67" t="str">
        <f ca="1">IF(OFFSET(Zdroj!AW$16,A5017-1,0)=0,"",CONCATENATE("B",$A$2+4," - ",Zdroj!$AW$15))</f>
        <v/>
      </c>
      <c r="D5027" s="65" t="str">
        <f ca="1">IF(C5027="","",CONCATENATE(OFFSET(Zdroj!AW$16,A5017-1,0)))</f>
        <v/>
      </c>
      <c r="E5027" s="34" t="str">
        <f ca="1">IF(C5027="","",OFFSET(Zdroj!AX$16,A5017-1,0))</f>
        <v/>
      </c>
      <c r="F5027" s="157"/>
      <c r="G5027" s="158"/>
    </row>
    <row r="5028" spans="1:7" x14ac:dyDescent="0.25">
      <c r="B5028" s="159"/>
      <c r="C5028" s="67" t="str">
        <f ca="1">IF(OFFSET(Zdroj!AY$16,A5017-1,0)=0,"",CONCATENATE("B",$A$2+5," - ",Zdroj!$AY$15))</f>
        <v/>
      </c>
      <c r="D5028" s="65" t="str">
        <f ca="1">IF(C5028="","",CONCATENATE(OFFSET(Zdroj!AY$16,A5017-1,0)))</f>
        <v/>
      </c>
      <c r="E5028" s="34" t="str">
        <f ca="1">IF(C5028="","",OFFSET(Zdroj!AZ$16,A5017-1,0))</f>
        <v/>
      </c>
      <c r="F5028" s="157"/>
      <c r="G5028" s="158"/>
    </row>
    <row r="5029" spans="1:7" x14ac:dyDescent="0.25">
      <c r="B5029" s="159"/>
      <c r="C5029" s="67" t="str">
        <f ca="1">IF(OFFSET(Zdroj!BA$16,A5017-1,0)=0,"",CONCATENATE("B",$A$2+6," - ",Zdroj!$BA$15))</f>
        <v/>
      </c>
      <c r="D5029" s="65" t="str">
        <f ca="1">IF(C5029="","",CONCATENATE(OFFSET(Zdroj!BA$16,A5017-1,0)))</f>
        <v/>
      </c>
      <c r="E5029" s="34" t="str">
        <f ca="1">IF(C5029="","",OFFSET(Zdroj!BB$16,A5017-1,0))</f>
        <v/>
      </c>
      <c r="F5029" s="157"/>
      <c r="G5029" s="158"/>
    </row>
    <row r="5030" spans="1:7" x14ac:dyDescent="0.25">
      <c r="B5030" s="159"/>
      <c r="C5030" s="67" t="str">
        <f ca="1">IF(OFFSET(Zdroj!BC$16,A5017-1,0)=0,"",CONCATENATE("B",$A$2+7," - ",Zdroj!$BC$15))</f>
        <v/>
      </c>
      <c r="D5030" s="65" t="str">
        <f ca="1">IF(C5030="","",CONCATENATE(OFFSET(Zdroj!BC$16,A5017-1,0)))</f>
        <v/>
      </c>
      <c r="E5030" s="34" t="str">
        <f ca="1">IF(C5030="","",OFFSET(Zdroj!BD$16,A5017-1,0))</f>
        <v/>
      </c>
      <c r="F5030" s="157"/>
      <c r="G5030" s="158"/>
    </row>
    <row r="5031" spans="1:7" x14ac:dyDescent="0.25">
      <c r="B5031" s="159"/>
      <c r="C5031" s="67" t="str">
        <f ca="1">IF(OFFSET(Zdroj!BE$16,A5017-1,0)=0,"",CONCATENATE("B",$A$2+8," - ",Zdroj!$BE$15))</f>
        <v/>
      </c>
      <c r="D5031" s="65" t="str">
        <f ca="1">IF(C5031="","",CONCATENATE(OFFSET(Zdroj!BE$16,A5017-1,0)))</f>
        <v/>
      </c>
      <c r="E5031" s="34" t="str">
        <f ca="1">IF(C5031="","",OFFSET(Zdroj!BF$16,A5017-1,0))</f>
        <v/>
      </c>
      <c r="F5031" s="157"/>
      <c r="G5031" s="158"/>
    </row>
    <row r="5032" spans="1:7" x14ac:dyDescent="0.25">
      <c r="B5032" s="159"/>
      <c r="C5032" s="67" t="str">
        <f ca="1">IF(OFFSET(Zdroj!BG$16,A5017-1,0)=0,"",CONCATENATE("C",$A$2," - ",Zdroj!$BG$15))</f>
        <v/>
      </c>
      <c r="D5032" s="65" t="str">
        <f ca="1">IF(C5032="","",CONCATENATE(OFFSET(Zdroj!BG$16,A5017-1,0)))</f>
        <v/>
      </c>
      <c r="E5032" s="34" t="str">
        <f ca="1">IF(C5032="","",OFFSET(Zdroj!BH$16,A5017-1,0))</f>
        <v/>
      </c>
      <c r="F5032" s="157" t="str">
        <f t="shared" ref="F5032" ca="1" si="1175">IF(SUM(E5032:E5033)=0,"",SUM(E5032:E5033))</f>
        <v/>
      </c>
      <c r="G5032" s="158"/>
    </row>
    <row r="5033" spans="1:7" x14ac:dyDescent="0.25">
      <c r="B5033" s="159"/>
      <c r="C5033" s="67" t="str">
        <f ca="1">IF(OFFSET(Zdroj!BI$16,A5017-1,0)=0,"",CONCATENATE("C",$A$2+1," - ",Zdroj!$BI$15))</f>
        <v/>
      </c>
      <c r="D5033" s="65" t="str">
        <f ca="1">IF(C5033="","",CONCATENATE(OFFSET(Zdroj!BI$16,A5017-1,0)))</f>
        <v/>
      </c>
      <c r="E5033" s="34" t="str">
        <f ca="1">IF(C5033="","",OFFSET(Zdroj!BJ$16,A5017-1,0))</f>
        <v/>
      </c>
      <c r="F5033" s="157"/>
      <c r="G5033" s="158"/>
    </row>
    <row r="5034" spans="1:7" x14ac:dyDescent="0.25">
      <c r="A5034">
        <f>SUM((ROW()+15)/17)</f>
        <v>297</v>
      </c>
      <c r="B5034" s="159" t="str">
        <f ca="1">IF(OFFSET(Zdroj!$B$16,A5034-1,0)&gt;0,CONCATENATE(A5034,"
","___ ","
",OFFSET(Zdroj!$B$16,A5034-1,0)),"")</f>
        <v/>
      </c>
      <c r="C5034" s="67" t="str">
        <f ca="1">IF(OFFSET(Zdroj!AI$16,A5034-1,0)=0,"",CONCATENATE("A",$A$2," - ",Zdroj!$AI$15))</f>
        <v/>
      </c>
      <c r="D5034" s="65" t="str">
        <f ca="1">IF(C5034="","",CONCATENATE(OFFSET(Zdroj!AI$16,A5034-1,0)," - ",OFFSET(Zdroj!BK$16,A5034-1,0)))</f>
        <v/>
      </c>
      <c r="E5034" s="34" t="str">
        <f ca="1">IF(C5034="","",OFFSET(Zdroj!BL$16,A5034-1,0))</f>
        <v/>
      </c>
      <c r="F5034" s="157" t="str">
        <f t="shared" ref="F5034" ca="1" si="1176">IF(SUM(E5034:E5039)=0,"",SUM(E5034:E5039))</f>
        <v/>
      </c>
      <c r="G5034" s="158" t="str">
        <f t="shared" ref="G5034" ca="1" si="1177">IF(SUM(E5034:E5050)=0,"",SUM(E5034:E5050))</f>
        <v/>
      </c>
    </row>
    <row r="5035" spans="1:7" x14ac:dyDescent="0.25">
      <c r="B5035" s="159"/>
      <c r="C5035" s="67" t="str">
        <f ca="1">IF(OFFSET(Zdroj!AJ$16,A5034-1,0)=0,"",CONCATENATE("A",$A$2+1," - ",Zdroj!$AJ$15))</f>
        <v/>
      </c>
      <c r="D5035" s="65" t="str">
        <f ca="1">IF(C5035="","",CONCATENATE(OFFSET(Zdroj!AJ$16,A5034-1,0)," - ",OFFSET(Zdroj!BM$16,A5034-1,0)))</f>
        <v/>
      </c>
      <c r="E5035" s="34" t="str">
        <f ca="1">IF(C5035="","",OFFSET(Zdroj!BN$16,A5034-1,0))</f>
        <v/>
      </c>
      <c r="F5035" s="157"/>
      <c r="G5035" s="158"/>
    </row>
    <row r="5036" spans="1:7" x14ac:dyDescent="0.25">
      <c r="B5036" s="159"/>
      <c r="C5036" s="67" t="str">
        <f ca="1">IF(OFFSET(Zdroj!AK$16,A5034-1,0)=0,"",CONCATENATE("A",$A$2+2," - ",Zdroj!$AK$15))</f>
        <v/>
      </c>
      <c r="D5036" s="65" t="str">
        <f ca="1">IF(C5036="","",CONCATENATE(OFFSET(Zdroj!AK$16,A5034-1,0)," - ",OFFSET(Zdroj!BO$16,A5034-1,0)))</f>
        <v/>
      </c>
      <c r="E5036" s="34" t="str">
        <f ca="1">IF(C5036="","",OFFSET(Zdroj!BP$16,A5034-1,0))</f>
        <v/>
      </c>
      <c r="F5036" s="157"/>
      <c r="G5036" s="158"/>
    </row>
    <row r="5037" spans="1:7" x14ac:dyDescent="0.25">
      <c r="B5037" s="159"/>
      <c r="C5037" s="67" t="str">
        <f ca="1">IF(OFFSET(Zdroj!AL$16,A5034-1,0)=0,"",CONCATENATE("A",$A$2+3," - ",Zdroj!$AL$15))</f>
        <v/>
      </c>
      <c r="D5037" s="65" t="str">
        <f ca="1">IF(C5037="","",CONCATENATE(OFFSET(Zdroj!AL$16,A5034-1,0)," - ",OFFSET(Zdroj!BQ$16,A5034-1,0)))</f>
        <v/>
      </c>
      <c r="E5037" s="34" t="str">
        <f ca="1">IF(C5037="","",OFFSET(Zdroj!BR$16,A5034-1,0))</f>
        <v/>
      </c>
      <c r="F5037" s="157"/>
      <c r="G5037" s="158"/>
    </row>
    <row r="5038" spans="1:7" x14ac:dyDescent="0.25">
      <c r="B5038" s="159"/>
      <c r="C5038" s="67" t="str">
        <f ca="1">IF(OFFSET(Zdroj!AM$16,A5034-1,0)=0,"",CONCATENATE("A",$A$2+4," - ",Zdroj!$AM$15))</f>
        <v/>
      </c>
      <c r="D5038" s="65" t="str">
        <f ca="1">IF(C5038="","",CONCATENATE(OFFSET(Zdroj!AM$16,A5034-1,0)," - ",OFFSET(Zdroj!BS$16,A5034-1,0)))</f>
        <v/>
      </c>
      <c r="E5038" s="34" t="str">
        <f ca="1">IF(C5038="","",OFFSET(Zdroj!BT$16,A5034-1,0))</f>
        <v/>
      </c>
      <c r="F5038" s="157"/>
      <c r="G5038" s="158"/>
    </row>
    <row r="5039" spans="1:7" x14ac:dyDescent="0.25">
      <c r="B5039" s="159"/>
      <c r="C5039" s="67" t="str">
        <f ca="1">IF(OFFSET(Zdroj!AN$16,A5034-1,0)=0,"",CONCATENATE("A",$A$2+5," - ",Zdroj!$AN$15))</f>
        <v/>
      </c>
      <c r="D5039" s="65" t="str">
        <f ca="1">IF(C5039="","",CONCATENATE(OFFSET(Zdroj!AN$16,A5034-1,0)," - ",OFFSET(Zdroj!BU$16,A5034-1,0)))</f>
        <v/>
      </c>
      <c r="E5039" s="34" t="str">
        <f ca="1">IF(C5039="","",OFFSET(Zdroj!BV$16,A5034-1,0))</f>
        <v/>
      </c>
      <c r="F5039" s="157"/>
      <c r="G5039" s="158"/>
    </row>
    <row r="5040" spans="1:7" x14ac:dyDescent="0.25">
      <c r="B5040" s="159"/>
      <c r="C5040" s="67" t="str">
        <f ca="1">IF(OFFSET(Zdroj!AO$16,A5034-1,0)=0,"",CONCATENATE("B",$A$2," - ",Zdroj!$AO$15))</f>
        <v/>
      </c>
      <c r="D5040" s="65" t="str">
        <f ca="1">IF(C5040="","",CONCATENATE(OFFSET(Zdroj!AO$16,A5034-1,0)))</f>
        <v/>
      </c>
      <c r="E5040" s="34" t="str">
        <f ca="1">IF(C5040="","",OFFSET(Zdroj!AP$16,A5034-1,0))</f>
        <v/>
      </c>
      <c r="F5040" s="157" t="str">
        <f t="shared" ref="F5040" ca="1" si="1178">IF(SUM(E5040:E5048)=0,"",SUM(E5040:E5048))</f>
        <v/>
      </c>
      <c r="G5040" s="158"/>
    </row>
    <row r="5041" spans="1:7" x14ac:dyDescent="0.25">
      <c r="B5041" s="159"/>
      <c r="C5041" s="67" t="str">
        <f ca="1">IF(OFFSET(Zdroj!AQ$16,A5034-1,0)=0,"",CONCATENATE("B",$A$2+1," - ",Zdroj!$AQ$15))</f>
        <v/>
      </c>
      <c r="D5041" s="65" t="str">
        <f ca="1">IF(C5041="","",CONCATENATE(OFFSET(Zdroj!AQ$16,A5034-1,0)))</f>
        <v/>
      </c>
      <c r="E5041" s="34" t="str">
        <f ca="1">IF(C5041="","",OFFSET(Zdroj!AR$16,A5034-1,0))</f>
        <v/>
      </c>
      <c r="F5041" s="157"/>
      <c r="G5041" s="158"/>
    </row>
    <row r="5042" spans="1:7" x14ac:dyDescent="0.25">
      <c r="B5042" s="159"/>
      <c r="C5042" s="67" t="str">
        <f ca="1">IF(OFFSET(Zdroj!AS$16,A5034-1,0)=0,"",CONCATENATE("B",$A$2+2," - ",Zdroj!$AS$15))</f>
        <v/>
      </c>
      <c r="D5042" s="65" t="str">
        <f ca="1">IF(C5042="","",CONCATENATE(OFFSET(Zdroj!AS$16,A5034-1,0)))</f>
        <v/>
      </c>
      <c r="E5042" s="34" t="str">
        <f ca="1">IF(C5042="","",OFFSET(Zdroj!AT$16,A5034-1,0))</f>
        <v/>
      </c>
      <c r="F5042" s="157"/>
      <c r="G5042" s="158"/>
    </row>
    <row r="5043" spans="1:7" x14ac:dyDescent="0.25">
      <c r="B5043" s="159"/>
      <c r="C5043" s="67" t="str">
        <f ca="1">IF(OFFSET(Zdroj!AU$16,A5034-1,0)=0,"",CONCATENATE("B",$A$2+3," - ",Zdroj!$AU$15))</f>
        <v/>
      </c>
      <c r="D5043" s="65" t="str">
        <f ca="1">IF(C5043="","",CONCATENATE(OFFSET(Zdroj!AU$16,A5034-1,0)))</f>
        <v/>
      </c>
      <c r="E5043" s="34" t="str">
        <f ca="1">IF(C5043="","",OFFSET(Zdroj!AV$16,A5034-1,0))</f>
        <v/>
      </c>
      <c r="F5043" s="157"/>
      <c r="G5043" s="158"/>
    </row>
    <row r="5044" spans="1:7" x14ac:dyDescent="0.25">
      <c r="B5044" s="159"/>
      <c r="C5044" s="67" t="str">
        <f ca="1">IF(OFFSET(Zdroj!AW$16,A5034-1,0)=0,"",CONCATENATE("B",$A$2+4," - ",Zdroj!$AW$15))</f>
        <v/>
      </c>
      <c r="D5044" s="65" t="str">
        <f ca="1">IF(C5044="","",CONCATENATE(OFFSET(Zdroj!AW$16,A5034-1,0)))</f>
        <v/>
      </c>
      <c r="E5044" s="34" t="str">
        <f ca="1">IF(C5044="","",OFFSET(Zdroj!AX$16,A5034-1,0))</f>
        <v/>
      </c>
      <c r="F5044" s="157"/>
      <c r="G5044" s="158"/>
    </row>
    <row r="5045" spans="1:7" x14ac:dyDescent="0.25">
      <c r="B5045" s="159"/>
      <c r="C5045" s="67" t="str">
        <f ca="1">IF(OFFSET(Zdroj!AY$16,A5034-1,0)=0,"",CONCATENATE("B",$A$2+5," - ",Zdroj!$AY$15))</f>
        <v/>
      </c>
      <c r="D5045" s="65" t="str">
        <f ca="1">IF(C5045="","",CONCATENATE(OFFSET(Zdroj!AY$16,A5034-1,0)))</f>
        <v/>
      </c>
      <c r="E5045" s="34" t="str">
        <f ca="1">IF(C5045="","",OFFSET(Zdroj!AZ$16,A5034-1,0))</f>
        <v/>
      </c>
      <c r="F5045" s="157"/>
      <c r="G5045" s="158"/>
    </row>
    <row r="5046" spans="1:7" x14ac:dyDescent="0.25">
      <c r="B5046" s="159"/>
      <c r="C5046" s="67" t="str">
        <f ca="1">IF(OFFSET(Zdroj!BA$16,A5034-1,0)=0,"",CONCATENATE("B",$A$2+6," - ",Zdroj!$BA$15))</f>
        <v/>
      </c>
      <c r="D5046" s="65" t="str">
        <f ca="1">IF(C5046="","",CONCATENATE(OFFSET(Zdroj!BA$16,A5034-1,0)))</f>
        <v/>
      </c>
      <c r="E5046" s="34" t="str">
        <f ca="1">IF(C5046="","",OFFSET(Zdroj!BB$16,A5034-1,0))</f>
        <v/>
      </c>
      <c r="F5046" s="157"/>
      <c r="G5046" s="158"/>
    </row>
    <row r="5047" spans="1:7" x14ac:dyDescent="0.25">
      <c r="B5047" s="159"/>
      <c r="C5047" s="67" t="str">
        <f ca="1">IF(OFFSET(Zdroj!BC$16,A5034-1,0)=0,"",CONCATENATE("B",$A$2+7," - ",Zdroj!$BC$15))</f>
        <v/>
      </c>
      <c r="D5047" s="65" t="str">
        <f ca="1">IF(C5047="","",CONCATENATE(OFFSET(Zdroj!BC$16,A5034-1,0)))</f>
        <v/>
      </c>
      <c r="E5047" s="34" t="str">
        <f ca="1">IF(C5047="","",OFFSET(Zdroj!BD$16,A5034-1,0))</f>
        <v/>
      </c>
      <c r="F5047" s="157"/>
      <c r="G5047" s="158"/>
    </row>
    <row r="5048" spans="1:7" x14ac:dyDescent="0.25">
      <c r="B5048" s="159"/>
      <c r="C5048" s="67" t="str">
        <f ca="1">IF(OFFSET(Zdroj!BE$16,A5034-1,0)=0,"",CONCATENATE("B",$A$2+8," - ",Zdroj!$BE$15))</f>
        <v/>
      </c>
      <c r="D5048" s="65" t="str">
        <f ca="1">IF(C5048="","",CONCATENATE(OFFSET(Zdroj!BE$16,A5034-1,0)))</f>
        <v/>
      </c>
      <c r="E5048" s="34" t="str">
        <f ca="1">IF(C5048="","",OFFSET(Zdroj!BF$16,A5034-1,0))</f>
        <v/>
      </c>
      <c r="F5048" s="157"/>
      <c r="G5048" s="158"/>
    </row>
    <row r="5049" spans="1:7" x14ac:dyDescent="0.25">
      <c r="B5049" s="159"/>
      <c r="C5049" s="67" t="str">
        <f ca="1">IF(OFFSET(Zdroj!BG$16,A5034-1,0)=0,"",CONCATENATE("C",$A$2," - ",Zdroj!$BG$15))</f>
        <v/>
      </c>
      <c r="D5049" s="65" t="str">
        <f ca="1">IF(C5049="","",CONCATENATE(OFFSET(Zdroj!BG$16,A5034-1,0)))</f>
        <v/>
      </c>
      <c r="E5049" s="34" t="str">
        <f ca="1">IF(C5049="","",OFFSET(Zdroj!BH$16,A5034-1,0))</f>
        <v/>
      </c>
      <c r="F5049" s="157" t="str">
        <f t="shared" ref="F5049" ca="1" si="1179">IF(SUM(E5049:E5050)=0,"",SUM(E5049:E5050))</f>
        <v/>
      </c>
      <c r="G5049" s="158"/>
    </row>
    <row r="5050" spans="1:7" x14ac:dyDescent="0.25">
      <c r="B5050" s="159"/>
      <c r="C5050" s="67" t="str">
        <f ca="1">IF(OFFSET(Zdroj!BI$16,A5034-1,0)=0,"",CONCATENATE("C",$A$2+1," - ",Zdroj!$BI$15))</f>
        <v/>
      </c>
      <c r="D5050" s="65" t="str">
        <f ca="1">IF(C5050="","",CONCATENATE(OFFSET(Zdroj!BI$16,A5034-1,0)))</f>
        <v/>
      </c>
      <c r="E5050" s="34" t="str">
        <f ca="1">IF(C5050="","",OFFSET(Zdroj!BJ$16,A5034-1,0))</f>
        <v/>
      </c>
      <c r="F5050" s="157"/>
      <c r="G5050" s="158"/>
    </row>
    <row r="5051" spans="1:7" x14ac:dyDescent="0.25">
      <c r="A5051">
        <f>SUM((ROW()+15)/17)</f>
        <v>298</v>
      </c>
      <c r="B5051" s="159" t="str">
        <f ca="1">IF(OFFSET(Zdroj!$B$16,A5051-1,0)&gt;0,CONCATENATE(A5051,"
","___ ","
",OFFSET(Zdroj!$B$16,A5051-1,0)),"")</f>
        <v/>
      </c>
      <c r="C5051" s="67" t="str">
        <f ca="1">IF(OFFSET(Zdroj!AI$16,A5051-1,0)=0,"",CONCATENATE("A",$A$2," - ",Zdroj!$AI$15))</f>
        <v/>
      </c>
      <c r="D5051" s="65" t="str">
        <f ca="1">IF(C5051="","",CONCATENATE(OFFSET(Zdroj!AI$16,A5051-1,0)," - ",OFFSET(Zdroj!BK$16,A5051-1,0)))</f>
        <v/>
      </c>
      <c r="E5051" s="34" t="str">
        <f ca="1">IF(C5051="","",OFFSET(Zdroj!BL$16,A5051-1,0))</f>
        <v/>
      </c>
      <c r="F5051" s="157" t="str">
        <f t="shared" ref="F5051" ca="1" si="1180">IF(SUM(E5051:E5056)=0,"",SUM(E5051:E5056))</f>
        <v/>
      </c>
      <c r="G5051" s="158" t="str">
        <f t="shared" ref="G5051" ca="1" si="1181">IF(SUM(E5051:E5067)=0,"",SUM(E5051:E5067))</f>
        <v/>
      </c>
    </row>
    <row r="5052" spans="1:7" x14ac:dyDescent="0.25">
      <c r="B5052" s="159"/>
      <c r="C5052" s="67" t="str">
        <f ca="1">IF(OFFSET(Zdroj!AJ$16,A5051-1,0)=0,"",CONCATENATE("A",$A$2+1," - ",Zdroj!$AJ$15))</f>
        <v/>
      </c>
      <c r="D5052" s="65" t="str">
        <f ca="1">IF(C5052="","",CONCATENATE(OFFSET(Zdroj!AJ$16,A5051-1,0)," - ",OFFSET(Zdroj!BM$16,A5051-1,0)))</f>
        <v/>
      </c>
      <c r="E5052" s="34" t="str">
        <f ca="1">IF(C5052="","",OFFSET(Zdroj!BN$16,A5051-1,0))</f>
        <v/>
      </c>
      <c r="F5052" s="157"/>
      <c r="G5052" s="158"/>
    </row>
    <row r="5053" spans="1:7" x14ac:dyDescent="0.25">
      <c r="B5053" s="159"/>
      <c r="C5053" s="67" t="str">
        <f ca="1">IF(OFFSET(Zdroj!AK$16,A5051-1,0)=0,"",CONCATENATE("A",$A$2+2," - ",Zdroj!$AK$15))</f>
        <v/>
      </c>
      <c r="D5053" s="65" t="str">
        <f ca="1">IF(C5053="","",CONCATENATE(OFFSET(Zdroj!AK$16,A5051-1,0)," - ",OFFSET(Zdroj!BO$16,A5051-1,0)))</f>
        <v/>
      </c>
      <c r="E5053" s="34" t="str">
        <f ca="1">IF(C5053="","",OFFSET(Zdroj!BP$16,A5051-1,0))</f>
        <v/>
      </c>
      <c r="F5053" s="157"/>
      <c r="G5053" s="158"/>
    </row>
    <row r="5054" spans="1:7" x14ac:dyDescent="0.25">
      <c r="B5054" s="159"/>
      <c r="C5054" s="67" t="str">
        <f ca="1">IF(OFFSET(Zdroj!AL$16,A5051-1,0)=0,"",CONCATENATE("A",$A$2+3," - ",Zdroj!$AL$15))</f>
        <v/>
      </c>
      <c r="D5054" s="65" t="str">
        <f ca="1">IF(C5054="","",CONCATENATE(OFFSET(Zdroj!AL$16,A5051-1,0)," - ",OFFSET(Zdroj!BQ$16,A5051-1,0)))</f>
        <v/>
      </c>
      <c r="E5054" s="34" t="str">
        <f ca="1">IF(C5054="","",OFFSET(Zdroj!BR$16,A5051-1,0))</f>
        <v/>
      </c>
      <c r="F5054" s="157"/>
      <c r="G5054" s="158"/>
    </row>
    <row r="5055" spans="1:7" x14ac:dyDescent="0.25">
      <c r="B5055" s="159"/>
      <c r="C5055" s="67" t="str">
        <f ca="1">IF(OFFSET(Zdroj!AM$16,A5051-1,0)=0,"",CONCATENATE("A",$A$2+4," - ",Zdroj!$AM$15))</f>
        <v/>
      </c>
      <c r="D5055" s="65" t="str">
        <f ca="1">IF(C5055="","",CONCATENATE(OFFSET(Zdroj!AM$16,A5051-1,0)," - ",OFFSET(Zdroj!BS$16,A5051-1,0)))</f>
        <v/>
      </c>
      <c r="E5055" s="34" t="str">
        <f ca="1">IF(C5055="","",OFFSET(Zdroj!BT$16,A5051-1,0))</f>
        <v/>
      </c>
      <c r="F5055" s="157"/>
      <c r="G5055" s="158"/>
    </row>
    <row r="5056" spans="1:7" x14ac:dyDescent="0.25">
      <c r="B5056" s="159"/>
      <c r="C5056" s="67" t="str">
        <f ca="1">IF(OFFSET(Zdroj!AN$16,A5051-1,0)=0,"",CONCATENATE("A",$A$2+5," - ",Zdroj!$AN$15))</f>
        <v/>
      </c>
      <c r="D5056" s="65" t="str">
        <f ca="1">IF(C5056="","",CONCATENATE(OFFSET(Zdroj!AN$16,A5051-1,0)," - ",OFFSET(Zdroj!BU$16,A5051-1,0)))</f>
        <v/>
      </c>
      <c r="E5056" s="34" t="str">
        <f ca="1">IF(C5056="","",OFFSET(Zdroj!BV$16,A5051-1,0))</f>
        <v/>
      </c>
      <c r="F5056" s="157"/>
      <c r="G5056" s="158"/>
    </row>
    <row r="5057" spans="1:7" x14ac:dyDescent="0.25">
      <c r="B5057" s="159"/>
      <c r="C5057" s="67" t="str">
        <f ca="1">IF(OFFSET(Zdroj!AO$16,A5051-1,0)=0,"",CONCATENATE("B",$A$2," - ",Zdroj!$AO$15))</f>
        <v/>
      </c>
      <c r="D5057" s="65" t="str">
        <f ca="1">IF(C5057="","",CONCATENATE(OFFSET(Zdroj!AO$16,A5051-1,0)))</f>
        <v/>
      </c>
      <c r="E5057" s="34" t="str">
        <f ca="1">IF(C5057="","",OFFSET(Zdroj!AP$16,A5051-1,0))</f>
        <v/>
      </c>
      <c r="F5057" s="157" t="str">
        <f t="shared" ref="F5057" ca="1" si="1182">IF(SUM(E5057:E5065)=0,"",SUM(E5057:E5065))</f>
        <v/>
      </c>
      <c r="G5057" s="158"/>
    </row>
    <row r="5058" spans="1:7" x14ac:dyDescent="0.25">
      <c r="B5058" s="159"/>
      <c r="C5058" s="67" t="str">
        <f ca="1">IF(OFFSET(Zdroj!AQ$16,A5051-1,0)=0,"",CONCATENATE("B",$A$2+1," - ",Zdroj!$AQ$15))</f>
        <v/>
      </c>
      <c r="D5058" s="65" t="str">
        <f ca="1">IF(C5058="","",CONCATENATE(OFFSET(Zdroj!AQ$16,A5051-1,0)))</f>
        <v/>
      </c>
      <c r="E5058" s="34" t="str">
        <f ca="1">IF(C5058="","",OFFSET(Zdroj!AR$16,A5051-1,0))</f>
        <v/>
      </c>
      <c r="F5058" s="157"/>
      <c r="G5058" s="158"/>
    </row>
    <row r="5059" spans="1:7" x14ac:dyDescent="0.25">
      <c r="B5059" s="159"/>
      <c r="C5059" s="67" t="str">
        <f ca="1">IF(OFFSET(Zdroj!AS$16,A5051-1,0)=0,"",CONCATENATE("B",$A$2+2," - ",Zdroj!$AS$15))</f>
        <v/>
      </c>
      <c r="D5059" s="65" t="str">
        <f ca="1">IF(C5059="","",CONCATENATE(OFFSET(Zdroj!AS$16,A5051-1,0)))</f>
        <v/>
      </c>
      <c r="E5059" s="34" t="str">
        <f ca="1">IF(C5059="","",OFFSET(Zdroj!AT$16,A5051-1,0))</f>
        <v/>
      </c>
      <c r="F5059" s="157"/>
      <c r="G5059" s="158"/>
    </row>
    <row r="5060" spans="1:7" x14ac:dyDescent="0.25">
      <c r="B5060" s="159"/>
      <c r="C5060" s="67" t="str">
        <f ca="1">IF(OFFSET(Zdroj!AU$16,A5051-1,0)=0,"",CONCATENATE("B",$A$2+3," - ",Zdroj!$AU$15))</f>
        <v/>
      </c>
      <c r="D5060" s="65" t="str">
        <f ca="1">IF(C5060="","",CONCATENATE(OFFSET(Zdroj!AU$16,A5051-1,0)))</f>
        <v/>
      </c>
      <c r="E5060" s="34" t="str">
        <f ca="1">IF(C5060="","",OFFSET(Zdroj!AV$16,A5051-1,0))</f>
        <v/>
      </c>
      <c r="F5060" s="157"/>
      <c r="G5060" s="158"/>
    </row>
    <row r="5061" spans="1:7" x14ac:dyDescent="0.25">
      <c r="B5061" s="159"/>
      <c r="C5061" s="67" t="str">
        <f ca="1">IF(OFFSET(Zdroj!AW$16,A5051-1,0)=0,"",CONCATENATE("B",$A$2+4," - ",Zdroj!$AW$15))</f>
        <v/>
      </c>
      <c r="D5061" s="65" t="str">
        <f ca="1">IF(C5061="","",CONCATENATE(OFFSET(Zdroj!AW$16,A5051-1,0)))</f>
        <v/>
      </c>
      <c r="E5061" s="34" t="str">
        <f ca="1">IF(C5061="","",OFFSET(Zdroj!AX$16,A5051-1,0))</f>
        <v/>
      </c>
      <c r="F5061" s="157"/>
      <c r="G5061" s="158"/>
    </row>
    <row r="5062" spans="1:7" x14ac:dyDescent="0.25">
      <c r="B5062" s="159"/>
      <c r="C5062" s="67" t="str">
        <f ca="1">IF(OFFSET(Zdroj!AY$16,A5051-1,0)=0,"",CONCATENATE("B",$A$2+5," - ",Zdroj!$AY$15))</f>
        <v/>
      </c>
      <c r="D5062" s="65" t="str">
        <f ca="1">IF(C5062="","",CONCATENATE(OFFSET(Zdroj!AY$16,A5051-1,0)))</f>
        <v/>
      </c>
      <c r="E5062" s="34" t="str">
        <f ca="1">IF(C5062="","",OFFSET(Zdroj!AZ$16,A5051-1,0))</f>
        <v/>
      </c>
      <c r="F5062" s="157"/>
      <c r="G5062" s="158"/>
    </row>
    <row r="5063" spans="1:7" x14ac:dyDescent="0.25">
      <c r="B5063" s="159"/>
      <c r="C5063" s="67" t="str">
        <f ca="1">IF(OFFSET(Zdroj!BA$16,A5051-1,0)=0,"",CONCATENATE("B",$A$2+6," - ",Zdroj!$BA$15))</f>
        <v/>
      </c>
      <c r="D5063" s="65" t="str">
        <f ca="1">IF(C5063="","",CONCATENATE(OFFSET(Zdroj!BA$16,A5051-1,0)))</f>
        <v/>
      </c>
      <c r="E5063" s="34" t="str">
        <f ca="1">IF(C5063="","",OFFSET(Zdroj!BB$16,A5051-1,0))</f>
        <v/>
      </c>
      <c r="F5063" s="157"/>
      <c r="G5063" s="158"/>
    </row>
    <row r="5064" spans="1:7" x14ac:dyDescent="0.25">
      <c r="B5064" s="159"/>
      <c r="C5064" s="67" t="str">
        <f ca="1">IF(OFFSET(Zdroj!BC$16,A5051-1,0)=0,"",CONCATENATE("B",$A$2+7," - ",Zdroj!$BC$15))</f>
        <v/>
      </c>
      <c r="D5064" s="65" t="str">
        <f ca="1">IF(C5064="","",CONCATENATE(OFFSET(Zdroj!BC$16,A5051-1,0)))</f>
        <v/>
      </c>
      <c r="E5064" s="34" t="str">
        <f ca="1">IF(C5064="","",OFFSET(Zdroj!BD$16,A5051-1,0))</f>
        <v/>
      </c>
      <c r="F5064" s="157"/>
      <c r="G5064" s="158"/>
    </row>
    <row r="5065" spans="1:7" x14ac:dyDescent="0.25">
      <c r="B5065" s="159"/>
      <c r="C5065" s="67" t="str">
        <f ca="1">IF(OFFSET(Zdroj!BE$16,A5051-1,0)=0,"",CONCATENATE("B",$A$2+8," - ",Zdroj!$BE$15))</f>
        <v/>
      </c>
      <c r="D5065" s="65" t="str">
        <f ca="1">IF(C5065="","",CONCATENATE(OFFSET(Zdroj!BE$16,A5051-1,0)))</f>
        <v/>
      </c>
      <c r="E5065" s="34" t="str">
        <f ca="1">IF(C5065="","",OFFSET(Zdroj!BF$16,A5051-1,0))</f>
        <v/>
      </c>
      <c r="F5065" s="157"/>
      <c r="G5065" s="158"/>
    </row>
    <row r="5066" spans="1:7" x14ac:dyDescent="0.25">
      <c r="B5066" s="159"/>
      <c r="C5066" s="67" t="str">
        <f ca="1">IF(OFFSET(Zdroj!BG$16,A5051-1,0)=0,"",CONCATENATE("C",$A$2," - ",Zdroj!$BG$15))</f>
        <v/>
      </c>
      <c r="D5066" s="65" t="str">
        <f ca="1">IF(C5066="","",CONCATENATE(OFFSET(Zdroj!BG$16,A5051-1,0)))</f>
        <v/>
      </c>
      <c r="E5066" s="34" t="str">
        <f ca="1">IF(C5066="","",OFFSET(Zdroj!BH$16,A5051-1,0))</f>
        <v/>
      </c>
      <c r="F5066" s="157" t="str">
        <f t="shared" ref="F5066" ca="1" si="1183">IF(SUM(E5066:E5067)=0,"",SUM(E5066:E5067))</f>
        <v/>
      </c>
      <c r="G5066" s="158"/>
    </row>
    <row r="5067" spans="1:7" x14ac:dyDescent="0.25">
      <c r="B5067" s="159"/>
      <c r="C5067" s="67" t="str">
        <f ca="1">IF(OFFSET(Zdroj!BI$16,A5051-1,0)=0,"",CONCATENATE("C",$A$2+1," - ",Zdroj!$BI$15))</f>
        <v/>
      </c>
      <c r="D5067" s="65" t="str">
        <f ca="1">IF(C5067="","",CONCATENATE(OFFSET(Zdroj!BI$16,A5051-1,0)))</f>
        <v/>
      </c>
      <c r="E5067" s="34" t="str">
        <f ca="1">IF(C5067="","",OFFSET(Zdroj!BJ$16,A5051-1,0))</f>
        <v/>
      </c>
      <c r="F5067" s="157"/>
      <c r="G5067" s="158"/>
    </row>
    <row r="5068" spans="1:7" x14ac:dyDescent="0.25">
      <c r="A5068">
        <f>SUM((ROW()+15)/17)</f>
        <v>299</v>
      </c>
      <c r="B5068" s="159" t="str">
        <f ca="1">IF(OFFSET(Zdroj!$B$16,A5068-1,0)&gt;0,CONCATENATE(A5068,"
","___ ","
",OFFSET(Zdroj!$B$16,A5068-1,0)),"")</f>
        <v/>
      </c>
      <c r="C5068" s="67" t="str">
        <f ca="1">IF(OFFSET(Zdroj!AI$16,A5068-1,0)=0,"",CONCATENATE("A",$A$2," - ",Zdroj!$AI$15))</f>
        <v/>
      </c>
      <c r="D5068" s="65" t="str">
        <f ca="1">IF(C5068="","",CONCATENATE(OFFSET(Zdroj!AI$16,A5068-1,0)," - ",OFFSET(Zdroj!BK$16,A5068-1,0)))</f>
        <v/>
      </c>
      <c r="E5068" s="34" t="str">
        <f ca="1">IF(C5068="","",OFFSET(Zdroj!BL$16,A5068-1,0))</f>
        <v/>
      </c>
      <c r="F5068" s="157" t="str">
        <f t="shared" ref="F5068" ca="1" si="1184">IF(SUM(E5068:E5073)=0,"",SUM(E5068:E5073))</f>
        <v/>
      </c>
      <c r="G5068" s="158" t="str">
        <f t="shared" ref="G5068" ca="1" si="1185">IF(SUM(E5068:E5084)=0,"",SUM(E5068:E5084))</f>
        <v/>
      </c>
    </row>
    <row r="5069" spans="1:7" x14ac:dyDescent="0.25">
      <c r="B5069" s="159"/>
      <c r="C5069" s="67" t="str">
        <f ca="1">IF(OFFSET(Zdroj!AJ$16,A5068-1,0)=0,"",CONCATENATE("A",$A$2+1," - ",Zdroj!$AJ$15))</f>
        <v/>
      </c>
      <c r="D5069" s="65" t="str">
        <f ca="1">IF(C5069="","",CONCATENATE(OFFSET(Zdroj!AJ$16,A5068-1,0)," - ",OFFSET(Zdroj!BM$16,A5068-1,0)))</f>
        <v/>
      </c>
      <c r="E5069" s="34" t="str">
        <f ca="1">IF(C5069="","",OFFSET(Zdroj!BN$16,A5068-1,0))</f>
        <v/>
      </c>
      <c r="F5069" s="157"/>
      <c r="G5069" s="158"/>
    </row>
    <row r="5070" spans="1:7" x14ac:dyDescent="0.25">
      <c r="B5070" s="159"/>
      <c r="C5070" s="67" t="str">
        <f ca="1">IF(OFFSET(Zdroj!AK$16,A5068-1,0)=0,"",CONCATENATE("A",$A$2+2," - ",Zdroj!$AK$15))</f>
        <v/>
      </c>
      <c r="D5070" s="65" t="str">
        <f ca="1">IF(C5070="","",CONCATENATE(OFFSET(Zdroj!AK$16,A5068-1,0)," - ",OFFSET(Zdroj!BO$16,A5068-1,0)))</f>
        <v/>
      </c>
      <c r="E5070" s="34" t="str">
        <f ca="1">IF(C5070="","",OFFSET(Zdroj!BP$16,A5068-1,0))</f>
        <v/>
      </c>
      <c r="F5070" s="157"/>
      <c r="G5070" s="158"/>
    </row>
    <row r="5071" spans="1:7" x14ac:dyDescent="0.25">
      <c r="B5071" s="159"/>
      <c r="C5071" s="67" t="str">
        <f ca="1">IF(OFFSET(Zdroj!AL$16,A5068-1,0)=0,"",CONCATENATE("A",$A$2+3," - ",Zdroj!$AL$15))</f>
        <v/>
      </c>
      <c r="D5071" s="65" t="str">
        <f ca="1">IF(C5071="","",CONCATENATE(OFFSET(Zdroj!AL$16,A5068-1,0)," - ",OFFSET(Zdroj!BQ$16,A5068-1,0)))</f>
        <v/>
      </c>
      <c r="E5071" s="34" t="str">
        <f ca="1">IF(C5071="","",OFFSET(Zdroj!BR$16,A5068-1,0))</f>
        <v/>
      </c>
      <c r="F5071" s="157"/>
      <c r="G5071" s="158"/>
    </row>
    <row r="5072" spans="1:7" x14ac:dyDescent="0.25">
      <c r="B5072" s="159"/>
      <c r="C5072" s="67" t="str">
        <f ca="1">IF(OFFSET(Zdroj!AM$16,A5068-1,0)=0,"",CONCATENATE("A",$A$2+4," - ",Zdroj!$AM$15))</f>
        <v/>
      </c>
      <c r="D5072" s="65" t="str">
        <f ca="1">IF(C5072="","",CONCATENATE(OFFSET(Zdroj!AM$16,A5068-1,0)," - ",OFFSET(Zdroj!BS$16,A5068-1,0)))</f>
        <v/>
      </c>
      <c r="E5072" s="34" t="str">
        <f ca="1">IF(C5072="","",OFFSET(Zdroj!BT$16,A5068-1,0))</f>
        <v/>
      </c>
      <c r="F5072" s="157"/>
      <c r="G5072" s="158"/>
    </row>
    <row r="5073" spans="1:7" x14ac:dyDescent="0.25">
      <c r="B5073" s="159"/>
      <c r="C5073" s="67" t="str">
        <f ca="1">IF(OFFSET(Zdroj!AN$16,A5068-1,0)=0,"",CONCATENATE("A",$A$2+5," - ",Zdroj!$AN$15))</f>
        <v/>
      </c>
      <c r="D5073" s="65" t="str">
        <f ca="1">IF(C5073="","",CONCATENATE(OFFSET(Zdroj!AN$16,A5068-1,0)," - ",OFFSET(Zdroj!BU$16,A5068-1,0)))</f>
        <v/>
      </c>
      <c r="E5073" s="34" t="str">
        <f ca="1">IF(C5073="","",OFFSET(Zdroj!BV$16,A5068-1,0))</f>
        <v/>
      </c>
      <c r="F5073" s="157"/>
      <c r="G5073" s="158"/>
    </row>
    <row r="5074" spans="1:7" x14ac:dyDescent="0.25">
      <c r="B5074" s="159"/>
      <c r="C5074" s="67" t="str">
        <f ca="1">IF(OFFSET(Zdroj!AO$16,A5068-1,0)=0,"",CONCATENATE("B",$A$2," - ",Zdroj!$AO$15))</f>
        <v/>
      </c>
      <c r="D5074" s="65" t="str">
        <f ca="1">IF(C5074="","",CONCATENATE(OFFSET(Zdroj!AO$16,A5068-1,0)))</f>
        <v/>
      </c>
      <c r="E5074" s="34" t="str">
        <f ca="1">IF(C5074="","",OFFSET(Zdroj!AP$16,A5068-1,0))</f>
        <v/>
      </c>
      <c r="F5074" s="157" t="str">
        <f t="shared" ref="F5074" ca="1" si="1186">IF(SUM(E5074:E5082)=0,"",SUM(E5074:E5082))</f>
        <v/>
      </c>
      <c r="G5074" s="158"/>
    </row>
    <row r="5075" spans="1:7" x14ac:dyDescent="0.25">
      <c r="B5075" s="159"/>
      <c r="C5075" s="67" t="str">
        <f ca="1">IF(OFFSET(Zdroj!AQ$16,A5068-1,0)=0,"",CONCATENATE("B",$A$2+1," - ",Zdroj!$AQ$15))</f>
        <v/>
      </c>
      <c r="D5075" s="65" t="str">
        <f ca="1">IF(C5075="","",CONCATENATE(OFFSET(Zdroj!AQ$16,A5068-1,0)))</f>
        <v/>
      </c>
      <c r="E5075" s="34" t="str">
        <f ca="1">IF(C5075="","",OFFSET(Zdroj!AR$16,A5068-1,0))</f>
        <v/>
      </c>
      <c r="F5075" s="157"/>
      <c r="G5075" s="158"/>
    </row>
    <row r="5076" spans="1:7" x14ac:dyDescent="0.25">
      <c r="B5076" s="159"/>
      <c r="C5076" s="67" t="str">
        <f ca="1">IF(OFFSET(Zdroj!AS$16,A5068-1,0)=0,"",CONCATENATE("B",$A$2+2," - ",Zdroj!$AS$15))</f>
        <v/>
      </c>
      <c r="D5076" s="65" t="str">
        <f ca="1">IF(C5076="","",CONCATENATE(OFFSET(Zdroj!AS$16,A5068-1,0)))</f>
        <v/>
      </c>
      <c r="E5076" s="34" t="str">
        <f ca="1">IF(C5076="","",OFFSET(Zdroj!AT$16,A5068-1,0))</f>
        <v/>
      </c>
      <c r="F5076" s="157"/>
      <c r="G5076" s="158"/>
    </row>
    <row r="5077" spans="1:7" x14ac:dyDescent="0.25">
      <c r="B5077" s="159"/>
      <c r="C5077" s="67" t="str">
        <f ca="1">IF(OFFSET(Zdroj!AU$16,A5068-1,0)=0,"",CONCATENATE("B",$A$2+3," - ",Zdroj!$AU$15))</f>
        <v/>
      </c>
      <c r="D5077" s="65" t="str">
        <f ca="1">IF(C5077="","",CONCATENATE(OFFSET(Zdroj!AU$16,A5068-1,0)))</f>
        <v/>
      </c>
      <c r="E5077" s="34" t="str">
        <f ca="1">IF(C5077="","",OFFSET(Zdroj!AV$16,A5068-1,0))</f>
        <v/>
      </c>
      <c r="F5077" s="157"/>
      <c r="G5077" s="158"/>
    </row>
    <row r="5078" spans="1:7" x14ac:dyDescent="0.25">
      <c r="B5078" s="159"/>
      <c r="C5078" s="67" t="str">
        <f ca="1">IF(OFFSET(Zdroj!AW$16,A5068-1,0)=0,"",CONCATENATE("B",$A$2+4," - ",Zdroj!$AW$15))</f>
        <v/>
      </c>
      <c r="D5078" s="65" t="str">
        <f ca="1">IF(C5078="","",CONCATENATE(OFFSET(Zdroj!AW$16,A5068-1,0)))</f>
        <v/>
      </c>
      <c r="E5078" s="34" t="str">
        <f ca="1">IF(C5078="","",OFFSET(Zdroj!AX$16,A5068-1,0))</f>
        <v/>
      </c>
      <c r="F5078" s="157"/>
      <c r="G5078" s="158"/>
    </row>
    <row r="5079" spans="1:7" x14ac:dyDescent="0.25">
      <c r="B5079" s="159"/>
      <c r="C5079" s="67" t="str">
        <f ca="1">IF(OFFSET(Zdroj!AY$16,A5068-1,0)=0,"",CONCATENATE("B",$A$2+5," - ",Zdroj!$AY$15))</f>
        <v/>
      </c>
      <c r="D5079" s="65" t="str">
        <f ca="1">IF(C5079="","",CONCATENATE(OFFSET(Zdroj!AY$16,A5068-1,0)))</f>
        <v/>
      </c>
      <c r="E5079" s="34" t="str">
        <f ca="1">IF(C5079="","",OFFSET(Zdroj!AZ$16,A5068-1,0))</f>
        <v/>
      </c>
      <c r="F5079" s="157"/>
      <c r="G5079" s="158"/>
    </row>
    <row r="5080" spans="1:7" x14ac:dyDescent="0.25">
      <c r="B5080" s="159"/>
      <c r="C5080" s="67" t="str">
        <f ca="1">IF(OFFSET(Zdroj!BA$16,A5068-1,0)=0,"",CONCATENATE("B",$A$2+6," - ",Zdroj!$BA$15))</f>
        <v/>
      </c>
      <c r="D5080" s="65" t="str">
        <f ca="1">IF(C5080="","",CONCATENATE(OFFSET(Zdroj!BA$16,A5068-1,0)))</f>
        <v/>
      </c>
      <c r="E5080" s="34" t="str">
        <f ca="1">IF(C5080="","",OFFSET(Zdroj!BB$16,A5068-1,0))</f>
        <v/>
      </c>
      <c r="F5080" s="157"/>
      <c r="G5080" s="158"/>
    </row>
    <row r="5081" spans="1:7" x14ac:dyDescent="0.25">
      <c r="B5081" s="159"/>
      <c r="C5081" s="67" t="str">
        <f ca="1">IF(OFFSET(Zdroj!BC$16,A5068-1,0)=0,"",CONCATENATE("B",$A$2+7," - ",Zdroj!$BC$15))</f>
        <v/>
      </c>
      <c r="D5081" s="65" t="str">
        <f ca="1">IF(C5081="","",CONCATENATE(OFFSET(Zdroj!BC$16,A5068-1,0)))</f>
        <v/>
      </c>
      <c r="E5081" s="34" t="str">
        <f ca="1">IF(C5081="","",OFFSET(Zdroj!BD$16,A5068-1,0))</f>
        <v/>
      </c>
      <c r="F5081" s="157"/>
      <c r="G5081" s="158"/>
    </row>
    <row r="5082" spans="1:7" x14ac:dyDescent="0.25">
      <c r="B5082" s="159"/>
      <c r="C5082" s="67" t="str">
        <f ca="1">IF(OFFSET(Zdroj!BE$16,A5068-1,0)=0,"",CONCATENATE("B",$A$2+8," - ",Zdroj!$BE$15))</f>
        <v/>
      </c>
      <c r="D5082" s="65" t="str">
        <f ca="1">IF(C5082="","",CONCATENATE(OFFSET(Zdroj!BE$16,A5068-1,0)))</f>
        <v/>
      </c>
      <c r="E5082" s="34" t="str">
        <f ca="1">IF(C5082="","",OFFSET(Zdroj!BF$16,A5068-1,0))</f>
        <v/>
      </c>
      <c r="F5082" s="157"/>
      <c r="G5082" s="158"/>
    </row>
    <row r="5083" spans="1:7" x14ac:dyDescent="0.25">
      <c r="B5083" s="159"/>
      <c r="C5083" s="67" t="str">
        <f ca="1">IF(OFFSET(Zdroj!BG$16,A5068-1,0)=0,"",CONCATENATE("C",$A$2," - ",Zdroj!$BG$15))</f>
        <v/>
      </c>
      <c r="D5083" s="65" t="str">
        <f ca="1">IF(C5083="","",CONCATENATE(OFFSET(Zdroj!BG$16,A5068-1,0)))</f>
        <v/>
      </c>
      <c r="E5083" s="34" t="str">
        <f ca="1">IF(C5083="","",OFFSET(Zdroj!BH$16,A5068-1,0))</f>
        <v/>
      </c>
      <c r="F5083" s="157" t="str">
        <f t="shared" ref="F5083" ca="1" si="1187">IF(SUM(E5083:E5084)=0,"",SUM(E5083:E5084))</f>
        <v/>
      </c>
      <c r="G5083" s="158"/>
    </row>
    <row r="5084" spans="1:7" x14ac:dyDescent="0.25">
      <c r="B5084" s="159"/>
      <c r="C5084" s="67" t="str">
        <f ca="1">IF(OFFSET(Zdroj!BI$16,A5068-1,0)=0,"",CONCATENATE("C",$A$2+1," - ",Zdroj!$BI$15))</f>
        <v/>
      </c>
      <c r="D5084" s="65" t="str">
        <f ca="1">IF(C5084="","",CONCATENATE(OFFSET(Zdroj!BI$16,A5068-1,0)))</f>
        <v/>
      </c>
      <c r="E5084" s="34" t="str">
        <f ca="1">IF(C5084="","",OFFSET(Zdroj!BJ$16,A5068-1,0))</f>
        <v/>
      </c>
      <c r="F5084" s="157"/>
      <c r="G5084" s="158"/>
    </row>
    <row r="5085" spans="1:7" x14ac:dyDescent="0.25">
      <c r="A5085">
        <f>SUM((ROW()+15)/17)</f>
        <v>300</v>
      </c>
      <c r="B5085" s="159" t="str">
        <f ca="1">IF(OFFSET(Zdroj!$B$16,A5085-1,0)&gt;0,CONCATENATE(A5085,"
","___ ","
",OFFSET(Zdroj!$B$16,A5085-1,0)),"")</f>
        <v/>
      </c>
      <c r="C5085" s="67" t="str">
        <f ca="1">IF(OFFSET(Zdroj!AI$16,A5085-1,0)=0,"",CONCATENATE("A",$A$2," - ",Zdroj!$AI$15))</f>
        <v/>
      </c>
      <c r="D5085" s="65" t="str">
        <f ca="1">IF(C5085="","",CONCATENATE(OFFSET(Zdroj!AI$16,A5085-1,0)," - ",OFFSET(Zdroj!BK$16,A5085-1,0)))</f>
        <v/>
      </c>
      <c r="E5085" s="34" t="str">
        <f ca="1">IF(C5085="","",OFFSET(Zdroj!BL$16,A5085-1,0))</f>
        <v/>
      </c>
      <c r="F5085" s="157" t="str">
        <f t="shared" ref="F5085" ca="1" si="1188">IF(SUM(E5085:E5090)=0,"",SUM(E5085:E5090))</f>
        <v/>
      </c>
      <c r="G5085" s="158" t="str">
        <f t="shared" ref="G5085" ca="1" si="1189">IF(SUM(E5085:E5101)=0,"",SUM(E5085:E5101))</f>
        <v/>
      </c>
    </row>
    <row r="5086" spans="1:7" x14ac:dyDescent="0.25">
      <c r="B5086" s="159"/>
      <c r="C5086" s="67" t="str">
        <f ca="1">IF(OFFSET(Zdroj!AJ$16,A5085-1,0)=0,"",CONCATENATE("A",$A$2+1," - ",Zdroj!$AJ$15))</f>
        <v/>
      </c>
      <c r="D5086" s="65" t="str">
        <f ca="1">IF(C5086="","",CONCATENATE(OFFSET(Zdroj!AJ$16,A5085-1,0)," - ",OFFSET(Zdroj!BM$16,A5085-1,0)))</f>
        <v/>
      </c>
      <c r="E5086" s="34" t="str">
        <f ca="1">IF(C5086="","",OFFSET(Zdroj!BN$16,A5085-1,0))</f>
        <v/>
      </c>
      <c r="F5086" s="157"/>
      <c r="G5086" s="158"/>
    </row>
    <row r="5087" spans="1:7" x14ac:dyDescent="0.25">
      <c r="B5087" s="159"/>
      <c r="C5087" s="67" t="str">
        <f ca="1">IF(OFFSET(Zdroj!AK$16,A5085-1,0)=0,"",CONCATENATE("A",$A$2+2," - ",Zdroj!$AK$15))</f>
        <v/>
      </c>
      <c r="D5087" s="65" t="str">
        <f ca="1">IF(C5087="","",CONCATENATE(OFFSET(Zdroj!AK$16,A5085-1,0)," - ",OFFSET(Zdroj!BO$16,A5085-1,0)))</f>
        <v/>
      </c>
      <c r="E5087" s="34" t="str">
        <f ca="1">IF(C5087="","",OFFSET(Zdroj!BP$16,A5085-1,0))</f>
        <v/>
      </c>
      <c r="F5087" s="157"/>
      <c r="G5087" s="158"/>
    </row>
    <row r="5088" spans="1:7" x14ac:dyDescent="0.25">
      <c r="B5088" s="159"/>
      <c r="C5088" s="67" t="str">
        <f ca="1">IF(OFFSET(Zdroj!AL$16,A5085-1,0)=0,"",CONCATENATE("A",$A$2+3," - ",Zdroj!$AL$15))</f>
        <v/>
      </c>
      <c r="D5088" s="65" t="str">
        <f ca="1">IF(C5088="","",CONCATENATE(OFFSET(Zdroj!AL$16,A5085-1,0)," - ",OFFSET(Zdroj!BQ$16,A5085-1,0)))</f>
        <v/>
      </c>
      <c r="E5088" s="34" t="str">
        <f ca="1">IF(C5088="","",OFFSET(Zdroj!BR$16,A5085-1,0))</f>
        <v/>
      </c>
      <c r="F5088" s="157"/>
      <c r="G5088" s="158"/>
    </row>
    <row r="5089" spans="1:7" x14ac:dyDescent="0.25">
      <c r="B5089" s="159"/>
      <c r="C5089" s="67" t="str">
        <f ca="1">IF(OFFSET(Zdroj!AM$16,A5085-1,0)=0,"",CONCATENATE("A",$A$2+4," - ",Zdroj!$AM$15))</f>
        <v/>
      </c>
      <c r="D5089" s="65" t="str">
        <f ca="1">IF(C5089="","",CONCATENATE(OFFSET(Zdroj!AM$16,A5085-1,0)," - ",OFFSET(Zdroj!BS$16,A5085-1,0)))</f>
        <v/>
      </c>
      <c r="E5089" s="34" t="str">
        <f ca="1">IF(C5089="","",OFFSET(Zdroj!BT$16,A5085-1,0))</f>
        <v/>
      </c>
      <c r="F5089" s="157"/>
      <c r="G5089" s="158"/>
    </row>
    <row r="5090" spans="1:7" x14ac:dyDescent="0.25">
      <c r="B5090" s="159"/>
      <c r="C5090" s="67" t="str">
        <f ca="1">IF(OFFSET(Zdroj!AN$16,A5085-1,0)=0,"",CONCATENATE("A",$A$2+5," - ",Zdroj!$AN$15))</f>
        <v/>
      </c>
      <c r="D5090" s="65" t="str">
        <f ca="1">IF(C5090="","",CONCATENATE(OFFSET(Zdroj!AN$16,A5085-1,0)," - ",OFFSET(Zdroj!BU$16,A5085-1,0)))</f>
        <v/>
      </c>
      <c r="E5090" s="34" t="str">
        <f ca="1">IF(C5090="","",OFFSET(Zdroj!BV$16,A5085-1,0))</f>
        <v/>
      </c>
      <c r="F5090" s="157"/>
      <c r="G5090" s="158"/>
    </row>
    <row r="5091" spans="1:7" x14ac:dyDescent="0.25">
      <c r="B5091" s="159"/>
      <c r="C5091" s="67" t="str">
        <f ca="1">IF(OFFSET(Zdroj!AO$16,A5085-1,0)=0,"",CONCATENATE("B",$A$2," - ",Zdroj!$AO$15))</f>
        <v/>
      </c>
      <c r="D5091" s="65" t="str">
        <f ca="1">IF(C5091="","",CONCATENATE(OFFSET(Zdroj!AO$16,A5085-1,0)))</f>
        <v/>
      </c>
      <c r="E5091" s="34" t="str">
        <f ca="1">IF(C5091="","",OFFSET(Zdroj!AP$16,A5085-1,0))</f>
        <v/>
      </c>
      <c r="F5091" s="157" t="str">
        <f t="shared" ref="F5091" ca="1" si="1190">IF(SUM(E5091:E5099)=0,"",SUM(E5091:E5099))</f>
        <v/>
      </c>
      <c r="G5091" s="158"/>
    </row>
    <row r="5092" spans="1:7" x14ac:dyDescent="0.25">
      <c r="B5092" s="159"/>
      <c r="C5092" s="67" t="str">
        <f ca="1">IF(OFFSET(Zdroj!AQ$16,A5085-1,0)=0,"",CONCATENATE("B",$A$2+1," - ",Zdroj!$AQ$15))</f>
        <v/>
      </c>
      <c r="D5092" s="65" t="str">
        <f ca="1">IF(C5092="","",CONCATENATE(OFFSET(Zdroj!AQ$16,A5085-1,0)))</f>
        <v/>
      </c>
      <c r="E5092" s="34" t="str">
        <f ca="1">IF(C5092="","",OFFSET(Zdroj!AR$16,A5085-1,0))</f>
        <v/>
      </c>
      <c r="F5092" s="157"/>
      <c r="G5092" s="158"/>
    </row>
    <row r="5093" spans="1:7" x14ac:dyDescent="0.25">
      <c r="B5093" s="159"/>
      <c r="C5093" s="67" t="str">
        <f ca="1">IF(OFFSET(Zdroj!AS$16,A5085-1,0)=0,"",CONCATENATE("B",$A$2+2," - ",Zdroj!$AS$15))</f>
        <v/>
      </c>
      <c r="D5093" s="65" t="str">
        <f ca="1">IF(C5093="","",CONCATENATE(OFFSET(Zdroj!AS$16,A5085-1,0)))</f>
        <v/>
      </c>
      <c r="E5093" s="34" t="str">
        <f ca="1">IF(C5093="","",OFFSET(Zdroj!AT$16,A5085-1,0))</f>
        <v/>
      </c>
      <c r="F5093" s="157"/>
      <c r="G5093" s="158"/>
    </row>
    <row r="5094" spans="1:7" x14ac:dyDescent="0.25">
      <c r="B5094" s="159"/>
      <c r="C5094" s="67" t="str">
        <f ca="1">IF(OFFSET(Zdroj!AU$16,A5085-1,0)=0,"",CONCATENATE("B",$A$2+3," - ",Zdroj!$AU$15))</f>
        <v/>
      </c>
      <c r="D5094" s="65" t="str">
        <f ca="1">IF(C5094="","",CONCATENATE(OFFSET(Zdroj!AU$16,A5085-1,0)))</f>
        <v/>
      </c>
      <c r="E5094" s="34" t="str">
        <f ca="1">IF(C5094="","",OFFSET(Zdroj!AV$16,A5085-1,0))</f>
        <v/>
      </c>
      <c r="F5094" s="157"/>
      <c r="G5094" s="158"/>
    </row>
    <row r="5095" spans="1:7" x14ac:dyDescent="0.25">
      <c r="B5095" s="159"/>
      <c r="C5095" s="67" t="str">
        <f ca="1">IF(OFFSET(Zdroj!AW$16,A5085-1,0)=0,"",CONCATENATE("B",$A$2+4," - ",Zdroj!$AW$15))</f>
        <v/>
      </c>
      <c r="D5095" s="65" t="str">
        <f ca="1">IF(C5095="","",CONCATENATE(OFFSET(Zdroj!AW$16,A5085-1,0)))</f>
        <v/>
      </c>
      <c r="E5095" s="34" t="str">
        <f ca="1">IF(C5095="","",OFFSET(Zdroj!AX$16,A5085-1,0))</f>
        <v/>
      </c>
      <c r="F5095" s="157"/>
      <c r="G5095" s="158"/>
    </row>
    <row r="5096" spans="1:7" x14ac:dyDescent="0.25">
      <c r="B5096" s="159"/>
      <c r="C5096" s="67" t="str">
        <f ca="1">IF(OFFSET(Zdroj!AY$16,A5085-1,0)=0,"",CONCATENATE("B",$A$2+5," - ",Zdroj!$AY$15))</f>
        <v/>
      </c>
      <c r="D5096" s="65" t="str">
        <f ca="1">IF(C5096="","",CONCATENATE(OFFSET(Zdroj!AY$16,A5085-1,0)))</f>
        <v/>
      </c>
      <c r="E5096" s="34" t="str">
        <f ca="1">IF(C5096="","",OFFSET(Zdroj!AZ$16,A5085-1,0))</f>
        <v/>
      </c>
      <c r="F5096" s="157"/>
      <c r="G5096" s="158"/>
    </row>
    <row r="5097" spans="1:7" x14ac:dyDescent="0.25">
      <c r="B5097" s="159"/>
      <c r="C5097" s="67" t="str">
        <f ca="1">IF(OFFSET(Zdroj!BA$16,A5085-1,0)=0,"",CONCATENATE("B",$A$2+6," - ",Zdroj!$BA$15))</f>
        <v/>
      </c>
      <c r="D5097" s="65" t="str">
        <f ca="1">IF(C5097="","",CONCATENATE(OFFSET(Zdroj!BA$16,A5085-1,0)))</f>
        <v/>
      </c>
      <c r="E5097" s="34" t="str">
        <f ca="1">IF(C5097="","",OFFSET(Zdroj!BB$16,A5085-1,0))</f>
        <v/>
      </c>
      <c r="F5097" s="157"/>
      <c r="G5097" s="158"/>
    </row>
    <row r="5098" spans="1:7" x14ac:dyDescent="0.25">
      <c r="B5098" s="159"/>
      <c r="C5098" s="67" t="str">
        <f ca="1">IF(OFFSET(Zdroj!BC$16,A5085-1,0)=0,"",CONCATENATE("B",$A$2+7," - ",Zdroj!$BC$15))</f>
        <v/>
      </c>
      <c r="D5098" s="65" t="str">
        <f ca="1">IF(C5098="","",CONCATENATE(OFFSET(Zdroj!BC$16,A5085-1,0)))</f>
        <v/>
      </c>
      <c r="E5098" s="34" t="str">
        <f ca="1">IF(C5098="","",OFFSET(Zdroj!BD$16,A5085-1,0))</f>
        <v/>
      </c>
      <c r="F5098" s="157"/>
      <c r="G5098" s="158"/>
    </row>
    <row r="5099" spans="1:7" x14ac:dyDescent="0.25">
      <c r="B5099" s="159"/>
      <c r="C5099" s="67" t="str">
        <f ca="1">IF(OFFSET(Zdroj!BE$16,A5085-1,0)=0,"",CONCATENATE("B",$A$2+8," - ",Zdroj!$BE$15))</f>
        <v/>
      </c>
      <c r="D5099" s="65" t="str">
        <f ca="1">IF(C5099="","",CONCATENATE(OFFSET(Zdroj!BE$16,A5085-1,0)))</f>
        <v/>
      </c>
      <c r="E5099" s="34" t="str">
        <f ca="1">IF(C5099="","",OFFSET(Zdroj!BF$16,A5085-1,0))</f>
        <v/>
      </c>
      <c r="F5099" s="157"/>
      <c r="G5099" s="158"/>
    </row>
    <row r="5100" spans="1:7" x14ac:dyDescent="0.25">
      <c r="B5100" s="159"/>
      <c r="C5100" s="67" t="str">
        <f ca="1">IF(OFFSET(Zdroj!BG$16,A5085-1,0)=0,"",CONCATENATE("C",$A$2," - ",Zdroj!$BG$15))</f>
        <v/>
      </c>
      <c r="D5100" s="65" t="str">
        <f ca="1">IF(C5100="","",CONCATENATE(OFFSET(Zdroj!BG$16,A5085-1,0)))</f>
        <v/>
      </c>
      <c r="E5100" s="34" t="str">
        <f ca="1">IF(C5100="","",OFFSET(Zdroj!BH$16,A5085-1,0))</f>
        <v/>
      </c>
      <c r="F5100" s="157" t="str">
        <f t="shared" ref="F5100" ca="1" si="1191">IF(SUM(E5100:E5101)=0,"",SUM(E5100:E5101))</f>
        <v/>
      </c>
      <c r="G5100" s="158"/>
    </row>
    <row r="5101" spans="1:7" x14ac:dyDescent="0.25">
      <c r="B5101" s="159"/>
      <c r="C5101" s="67" t="str">
        <f ca="1">IF(OFFSET(Zdroj!BI$16,A5085-1,0)=0,"",CONCATENATE("C",$A$2+1," - ",Zdroj!$BI$15))</f>
        <v/>
      </c>
      <c r="D5101" s="65" t="str">
        <f ca="1">IF(C5101="","",CONCATENATE(OFFSET(Zdroj!BI$16,A5085-1,0)))</f>
        <v/>
      </c>
      <c r="E5101" s="34" t="str">
        <f ca="1">IF(C5101="","",OFFSET(Zdroj!BJ$16,A5085-1,0))</f>
        <v/>
      </c>
      <c r="F5101" s="157"/>
      <c r="G5101" s="158"/>
    </row>
    <row r="5102" spans="1:7" x14ac:dyDescent="0.25">
      <c r="A5102">
        <f>SUM((ROW()+15)/17)</f>
        <v>301</v>
      </c>
      <c r="B5102" s="159" t="str">
        <f ca="1">IF(OFFSET(Zdroj!$B$16,A5102-1,0)&gt;0,CONCATENATE(A5102,"
","___ ","
",OFFSET(Zdroj!$B$16,A5102-1,0)),"")</f>
        <v/>
      </c>
      <c r="C5102" s="67" t="str">
        <f ca="1">IF(OFFSET(Zdroj!AI$16,A5102-1,0)=0,"",CONCATENATE("A",$A$2," - ",Zdroj!$AI$15))</f>
        <v/>
      </c>
      <c r="D5102" s="65" t="str">
        <f ca="1">IF(C5102="","",CONCATENATE(OFFSET(Zdroj!AI$16,A5102-1,0)," - ",OFFSET(Zdroj!BK$16,A5102-1,0)))</f>
        <v/>
      </c>
      <c r="E5102" s="34" t="str">
        <f ca="1">IF(C5102="","",OFFSET(Zdroj!BL$16,A5102-1,0))</f>
        <v/>
      </c>
      <c r="F5102" s="157" t="str">
        <f t="shared" ref="F5102" ca="1" si="1192">IF(SUM(E5102:E5107)=0,"",SUM(E5102:E5107))</f>
        <v/>
      </c>
      <c r="G5102" s="158" t="str">
        <f t="shared" ref="G5102" ca="1" si="1193">IF(SUM(E5102:E5118)=0,"",SUM(E5102:E5118))</f>
        <v/>
      </c>
    </row>
    <row r="5103" spans="1:7" x14ac:dyDescent="0.25">
      <c r="B5103" s="159"/>
      <c r="C5103" s="67" t="str">
        <f ca="1">IF(OFFSET(Zdroj!AJ$16,A5102-1,0)=0,"",CONCATENATE("A",$A$2+1," - ",Zdroj!$AJ$15))</f>
        <v/>
      </c>
      <c r="D5103" s="65" t="str">
        <f ca="1">IF(C5103="","",CONCATENATE(OFFSET(Zdroj!AJ$16,A5102-1,0)," - ",OFFSET(Zdroj!BM$16,A5102-1,0)))</f>
        <v/>
      </c>
      <c r="E5103" s="34" t="str">
        <f ca="1">IF(C5103="","",OFFSET(Zdroj!BN$16,A5102-1,0))</f>
        <v/>
      </c>
      <c r="F5103" s="157"/>
      <c r="G5103" s="158"/>
    </row>
    <row r="5104" spans="1:7" x14ac:dyDescent="0.25">
      <c r="B5104" s="159"/>
      <c r="C5104" s="67" t="str">
        <f ca="1">IF(OFFSET(Zdroj!AK$16,A5102-1,0)=0,"",CONCATENATE("A",$A$2+2," - ",Zdroj!$AK$15))</f>
        <v/>
      </c>
      <c r="D5104" s="65" t="str">
        <f ca="1">IF(C5104="","",CONCATENATE(OFFSET(Zdroj!AK$16,A5102-1,0)," - ",OFFSET(Zdroj!BO$16,A5102-1,0)))</f>
        <v/>
      </c>
      <c r="E5104" s="34" t="str">
        <f ca="1">IF(C5104="","",OFFSET(Zdroj!BP$16,A5102-1,0))</f>
        <v/>
      </c>
      <c r="F5104" s="157"/>
      <c r="G5104" s="158"/>
    </row>
    <row r="5105" spans="1:7" x14ac:dyDescent="0.25">
      <c r="B5105" s="159"/>
      <c r="C5105" s="67" t="str">
        <f ca="1">IF(OFFSET(Zdroj!AL$16,A5102-1,0)=0,"",CONCATENATE("A",$A$2+3," - ",Zdroj!$AL$15))</f>
        <v/>
      </c>
      <c r="D5105" s="65" t="str">
        <f ca="1">IF(C5105="","",CONCATENATE(OFFSET(Zdroj!AL$16,A5102-1,0)," - ",OFFSET(Zdroj!BQ$16,A5102-1,0)))</f>
        <v/>
      </c>
      <c r="E5105" s="34" t="str">
        <f ca="1">IF(C5105="","",OFFSET(Zdroj!BR$16,A5102-1,0))</f>
        <v/>
      </c>
      <c r="F5105" s="157"/>
      <c r="G5105" s="158"/>
    </row>
    <row r="5106" spans="1:7" x14ac:dyDescent="0.25">
      <c r="B5106" s="159"/>
      <c r="C5106" s="67" t="str">
        <f ca="1">IF(OFFSET(Zdroj!AM$16,A5102-1,0)=0,"",CONCATENATE("A",$A$2+4," - ",Zdroj!$AM$15))</f>
        <v/>
      </c>
      <c r="D5106" s="65" t="str">
        <f ca="1">IF(C5106="","",CONCATENATE(OFFSET(Zdroj!AM$16,A5102-1,0)," - ",OFFSET(Zdroj!BS$16,A5102-1,0)))</f>
        <v/>
      </c>
      <c r="E5106" s="34" t="str">
        <f ca="1">IF(C5106="","",OFFSET(Zdroj!BT$16,A5102-1,0))</f>
        <v/>
      </c>
      <c r="F5106" s="157"/>
      <c r="G5106" s="158"/>
    </row>
    <row r="5107" spans="1:7" x14ac:dyDescent="0.25">
      <c r="B5107" s="159"/>
      <c r="C5107" s="67" t="str">
        <f ca="1">IF(OFFSET(Zdroj!AN$16,A5102-1,0)=0,"",CONCATENATE("A",$A$2+5," - ",Zdroj!$AN$15))</f>
        <v/>
      </c>
      <c r="D5107" s="65" t="str">
        <f ca="1">IF(C5107="","",CONCATENATE(OFFSET(Zdroj!AN$16,A5102-1,0)," - ",OFFSET(Zdroj!BU$16,A5102-1,0)))</f>
        <v/>
      </c>
      <c r="E5107" s="34" t="str">
        <f ca="1">IF(C5107="","",OFFSET(Zdroj!BV$16,A5102-1,0))</f>
        <v/>
      </c>
      <c r="F5107" s="157"/>
      <c r="G5107" s="158"/>
    </row>
    <row r="5108" spans="1:7" x14ac:dyDescent="0.25">
      <c r="B5108" s="159"/>
      <c r="C5108" s="67" t="str">
        <f ca="1">IF(OFFSET(Zdroj!AO$16,A5102-1,0)=0,"",CONCATENATE("B",$A$2," - ",Zdroj!$AO$15))</f>
        <v/>
      </c>
      <c r="D5108" s="65" t="str">
        <f ca="1">IF(C5108="","",CONCATENATE(OFFSET(Zdroj!AO$16,A5102-1,0)))</f>
        <v/>
      </c>
      <c r="E5108" s="34" t="str">
        <f ca="1">IF(C5108="","",OFFSET(Zdroj!AP$16,A5102-1,0))</f>
        <v/>
      </c>
      <c r="F5108" s="157" t="str">
        <f t="shared" ref="F5108" ca="1" si="1194">IF(SUM(E5108:E5116)=0,"",SUM(E5108:E5116))</f>
        <v/>
      </c>
      <c r="G5108" s="158"/>
    </row>
    <row r="5109" spans="1:7" x14ac:dyDescent="0.25">
      <c r="B5109" s="159"/>
      <c r="C5109" s="67" t="str">
        <f ca="1">IF(OFFSET(Zdroj!AQ$16,A5102-1,0)=0,"",CONCATENATE("B",$A$2+1," - ",Zdroj!$AQ$15))</f>
        <v/>
      </c>
      <c r="D5109" s="65" t="str">
        <f ca="1">IF(C5109="","",CONCATENATE(OFFSET(Zdroj!AQ$16,A5102-1,0)))</f>
        <v/>
      </c>
      <c r="E5109" s="34" t="str">
        <f ca="1">IF(C5109="","",OFFSET(Zdroj!AR$16,A5102-1,0))</f>
        <v/>
      </c>
      <c r="F5109" s="157"/>
      <c r="G5109" s="158"/>
    </row>
    <row r="5110" spans="1:7" x14ac:dyDescent="0.25">
      <c r="B5110" s="159"/>
      <c r="C5110" s="67" t="str">
        <f ca="1">IF(OFFSET(Zdroj!AS$16,A5102-1,0)=0,"",CONCATENATE("B",$A$2+2," - ",Zdroj!$AS$15))</f>
        <v/>
      </c>
      <c r="D5110" s="65" t="str">
        <f ca="1">IF(C5110="","",CONCATENATE(OFFSET(Zdroj!AS$16,A5102-1,0)))</f>
        <v/>
      </c>
      <c r="E5110" s="34" t="str">
        <f ca="1">IF(C5110="","",OFFSET(Zdroj!AT$16,A5102-1,0))</f>
        <v/>
      </c>
      <c r="F5110" s="157"/>
      <c r="G5110" s="158"/>
    </row>
    <row r="5111" spans="1:7" x14ac:dyDescent="0.25">
      <c r="B5111" s="159"/>
      <c r="C5111" s="67" t="str">
        <f ca="1">IF(OFFSET(Zdroj!AU$16,A5102-1,0)=0,"",CONCATENATE("B",$A$2+3," - ",Zdroj!$AU$15))</f>
        <v/>
      </c>
      <c r="D5111" s="65" t="str">
        <f ca="1">IF(C5111="","",CONCATENATE(OFFSET(Zdroj!AU$16,A5102-1,0)))</f>
        <v/>
      </c>
      <c r="E5111" s="34" t="str">
        <f ca="1">IF(C5111="","",OFFSET(Zdroj!AV$16,A5102-1,0))</f>
        <v/>
      </c>
      <c r="F5111" s="157"/>
      <c r="G5111" s="158"/>
    </row>
    <row r="5112" spans="1:7" x14ac:dyDescent="0.25">
      <c r="B5112" s="159"/>
      <c r="C5112" s="67" t="str">
        <f ca="1">IF(OFFSET(Zdroj!AW$16,A5102-1,0)=0,"",CONCATENATE("B",$A$2+4," - ",Zdroj!$AW$15))</f>
        <v/>
      </c>
      <c r="D5112" s="65" t="str">
        <f ca="1">IF(C5112="","",CONCATENATE(OFFSET(Zdroj!AW$16,A5102-1,0)))</f>
        <v/>
      </c>
      <c r="E5112" s="34" t="str">
        <f ca="1">IF(C5112="","",OFFSET(Zdroj!AX$16,A5102-1,0))</f>
        <v/>
      </c>
      <c r="F5112" s="157"/>
      <c r="G5112" s="158"/>
    </row>
    <row r="5113" spans="1:7" x14ac:dyDescent="0.25">
      <c r="B5113" s="159"/>
      <c r="C5113" s="67" t="str">
        <f ca="1">IF(OFFSET(Zdroj!AY$16,A5102-1,0)=0,"",CONCATENATE("B",$A$2+5," - ",Zdroj!$AY$15))</f>
        <v/>
      </c>
      <c r="D5113" s="65" t="str">
        <f ca="1">IF(C5113="","",CONCATENATE(OFFSET(Zdroj!AY$16,A5102-1,0)))</f>
        <v/>
      </c>
      <c r="E5113" s="34" t="str">
        <f ca="1">IF(C5113="","",OFFSET(Zdroj!AZ$16,A5102-1,0))</f>
        <v/>
      </c>
      <c r="F5113" s="157"/>
      <c r="G5113" s="158"/>
    </row>
    <row r="5114" spans="1:7" x14ac:dyDescent="0.25">
      <c r="B5114" s="159"/>
      <c r="C5114" s="67" t="str">
        <f ca="1">IF(OFFSET(Zdroj!BA$16,A5102-1,0)=0,"",CONCATENATE("B",$A$2+6," - ",Zdroj!$BA$15))</f>
        <v/>
      </c>
      <c r="D5114" s="65" t="str">
        <f ca="1">IF(C5114="","",CONCATENATE(OFFSET(Zdroj!BA$16,A5102-1,0)))</f>
        <v/>
      </c>
      <c r="E5114" s="34" t="str">
        <f ca="1">IF(C5114="","",OFFSET(Zdroj!BB$16,A5102-1,0))</f>
        <v/>
      </c>
      <c r="F5114" s="157"/>
      <c r="G5114" s="158"/>
    </row>
    <row r="5115" spans="1:7" x14ac:dyDescent="0.25">
      <c r="B5115" s="159"/>
      <c r="C5115" s="67" t="str">
        <f ca="1">IF(OFFSET(Zdroj!BC$16,A5102-1,0)=0,"",CONCATENATE("B",$A$2+7," - ",Zdroj!$BC$15))</f>
        <v/>
      </c>
      <c r="D5115" s="65" t="str">
        <f ca="1">IF(C5115="","",CONCATENATE(OFFSET(Zdroj!BC$16,A5102-1,0)))</f>
        <v/>
      </c>
      <c r="E5115" s="34" t="str">
        <f ca="1">IF(C5115="","",OFFSET(Zdroj!BD$16,A5102-1,0))</f>
        <v/>
      </c>
      <c r="F5115" s="157"/>
      <c r="G5115" s="158"/>
    </row>
    <row r="5116" spans="1:7" x14ac:dyDescent="0.25">
      <c r="B5116" s="159"/>
      <c r="C5116" s="67" t="str">
        <f ca="1">IF(OFFSET(Zdroj!BE$16,A5102-1,0)=0,"",CONCATENATE("B",$A$2+8," - ",Zdroj!$BE$15))</f>
        <v/>
      </c>
      <c r="D5116" s="65" t="str">
        <f ca="1">IF(C5116="","",CONCATENATE(OFFSET(Zdroj!BE$16,A5102-1,0)))</f>
        <v/>
      </c>
      <c r="E5116" s="34" t="str">
        <f ca="1">IF(C5116="","",OFFSET(Zdroj!BF$16,A5102-1,0))</f>
        <v/>
      </c>
      <c r="F5116" s="157"/>
      <c r="G5116" s="158"/>
    </row>
    <row r="5117" spans="1:7" x14ac:dyDescent="0.25">
      <c r="B5117" s="159"/>
      <c r="C5117" s="67" t="str">
        <f ca="1">IF(OFFSET(Zdroj!BG$16,A5102-1,0)=0,"",CONCATENATE("C",$A$2," - ",Zdroj!$BG$15))</f>
        <v/>
      </c>
      <c r="D5117" s="65" t="str">
        <f ca="1">IF(C5117="","",CONCATENATE(OFFSET(Zdroj!BG$16,A5102-1,0)))</f>
        <v/>
      </c>
      <c r="E5117" s="34" t="str">
        <f ca="1">IF(C5117="","",OFFSET(Zdroj!BH$16,A5102-1,0))</f>
        <v/>
      </c>
      <c r="F5117" s="157" t="str">
        <f t="shared" ref="F5117" ca="1" si="1195">IF(SUM(E5117:E5118)=0,"",SUM(E5117:E5118))</f>
        <v/>
      </c>
      <c r="G5117" s="158"/>
    </row>
    <row r="5118" spans="1:7" x14ac:dyDescent="0.25">
      <c r="B5118" s="159"/>
      <c r="C5118" s="67" t="str">
        <f ca="1">IF(OFFSET(Zdroj!BI$16,A5102-1,0)=0,"",CONCATENATE("C",$A$2+1," - ",Zdroj!$BI$15))</f>
        <v/>
      </c>
      <c r="D5118" s="65" t="str">
        <f ca="1">IF(C5118="","",CONCATENATE(OFFSET(Zdroj!BI$16,A5102-1,0)))</f>
        <v/>
      </c>
      <c r="E5118" s="34" t="str">
        <f ca="1">IF(C5118="","",OFFSET(Zdroj!BJ$16,A5102-1,0))</f>
        <v/>
      </c>
      <c r="F5118" s="157"/>
      <c r="G5118" s="158"/>
    </row>
    <row r="5119" spans="1:7" x14ac:dyDescent="0.25">
      <c r="A5119">
        <f>SUM((ROW()+15)/17)</f>
        <v>302</v>
      </c>
      <c r="B5119" s="159" t="str">
        <f ca="1">IF(OFFSET(Zdroj!$B$16,A5119-1,0)&gt;0,CONCATENATE(A5119,"
","___ ","
",OFFSET(Zdroj!$B$16,A5119-1,0)),"")</f>
        <v/>
      </c>
      <c r="C5119" s="67" t="str">
        <f ca="1">IF(OFFSET(Zdroj!AI$16,A5119-1,0)=0,"",CONCATENATE("A",$A$2," - ",Zdroj!$AI$15))</f>
        <v/>
      </c>
      <c r="D5119" s="65" t="str">
        <f ca="1">IF(C5119="","",CONCATENATE(OFFSET(Zdroj!AI$16,A5119-1,0)," - ",OFFSET(Zdroj!BK$16,A5119-1,0)))</f>
        <v/>
      </c>
      <c r="E5119" s="34" t="str">
        <f ca="1">IF(C5119="","",OFFSET(Zdroj!BL$16,A5119-1,0))</f>
        <v/>
      </c>
      <c r="F5119" s="157" t="str">
        <f t="shared" ref="F5119" ca="1" si="1196">IF(SUM(E5119:E5124)=0,"",SUM(E5119:E5124))</f>
        <v/>
      </c>
      <c r="G5119" s="158" t="str">
        <f t="shared" ref="G5119" ca="1" si="1197">IF(SUM(E5119:E5135)=0,"",SUM(E5119:E5135))</f>
        <v/>
      </c>
    </row>
    <row r="5120" spans="1:7" x14ac:dyDescent="0.25">
      <c r="B5120" s="159"/>
      <c r="C5120" s="67" t="str">
        <f ca="1">IF(OFFSET(Zdroj!AJ$16,A5119-1,0)=0,"",CONCATENATE("A",$A$2+1," - ",Zdroj!$AJ$15))</f>
        <v/>
      </c>
      <c r="D5120" s="65" t="str">
        <f ca="1">IF(C5120="","",CONCATENATE(OFFSET(Zdroj!AJ$16,A5119-1,0)," - ",OFFSET(Zdroj!BM$16,A5119-1,0)))</f>
        <v/>
      </c>
      <c r="E5120" s="34" t="str">
        <f ca="1">IF(C5120="","",OFFSET(Zdroj!BN$16,A5119-1,0))</f>
        <v/>
      </c>
      <c r="F5120" s="157"/>
      <c r="G5120" s="158"/>
    </row>
    <row r="5121" spans="1:7" x14ac:dyDescent="0.25">
      <c r="B5121" s="159"/>
      <c r="C5121" s="67" t="str">
        <f ca="1">IF(OFFSET(Zdroj!AK$16,A5119-1,0)=0,"",CONCATENATE("A",$A$2+2," - ",Zdroj!$AK$15))</f>
        <v/>
      </c>
      <c r="D5121" s="65" t="str">
        <f ca="1">IF(C5121="","",CONCATENATE(OFFSET(Zdroj!AK$16,A5119-1,0)," - ",OFFSET(Zdroj!BO$16,A5119-1,0)))</f>
        <v/>
      </c>
      <c r="E5121" s="34" t="str">
        <f ca="1">IF(C5121="","",OFFSET(Zdroj!BP$16,A5119-1,0))</f>
        <v/>
      </c>
      <c r="F5121" s="157"/>
      <c r="G5121" s="158"/>
    </row>
    <row r="5122" spans="1:7" x14ac:dyDescent="0.25">
      <c r="B5122" s="159"/>
      <c r="C5122" s="67" t="str">
        <f ca="1">IF(OFFSET(Zdroj!AL$16,A5119-1,0)=0,"",CONCATENATE("A",$A$2+3," - ",Zdroj!$AL$15))</f>
        <v/>
      </c>
      <c r="D5122" s="65" t="str">
        <f ca="1">IF(C5122="","",CONCATENATE(OFFSET(Zdroj!AL$16,A5119-1,0)," - ",OFFSET(Zdroj!BQ$16,A5119-1,0)))</f>
        <v/>
      </c>
      <c r="E5122" s="34" t="str">
        <f ca="1">IF(C5122="","",OFFSET(Zdroj!BR$16,A5119-1,0))</f>
        <v/>
      </c>
      <c r="F5122" s="157"/>
      <c r="G5122" s="158"/>
    </row>
    <row r="5123" spans="1:7" x14ac:dyDescent="0.25">
      <c r="B5123" s="159"/>
      <c r="C5123" s="67" t="str">
        <f ca="1">IF(OFFSET(Zdroj!AM$16,A5119-1,0)=0,"",CONCATENATE("A",$A$2+4," - ",Zdroj!$AM$15))</f>
        <v/>
      </c>
      <c r="D5123" s="65" t="str">
        <f ca="1">IF(C5123="","",CONCATENATE(OFFSET(Zdroj!AM$16,A5119-1,0)," - ",OFFSET(Zdroj!BS$16,A5119-1,0)))</f>
        <v/>
      </c>
      <c r="E5123" s="34" t="str">
        <f ca="1">IF(C5123="","",OFFSET(Zdroj!BT$16,A5119-1,0))</f>
        <v/>
      </c>
      <c r="F5123" s="157"/>
      <c r="G5123" s="158"/>
    </row>
    <row r="5124" spans="1:7" x14ac:dyDescent="0.25">
      <c r="B5124" s="159"/>
      <c r="C5124" s="67" t="str">
        <f ca="1">IF(OFFSET(Zdroj!AN$16,A5119-1,0)=0,"",CONCATENATE("A",$A$2+5," - ",Zdroj!$AN$15))</f>
        <v/>
      </c>
      <c r="D5124" s="65" t="str">
        <f ca="1">IF(C5124="","",CONCATENATE(OFFSET(Zdroj!AN$16,A5119-1,0)," - ",OFFSET(Zdroj!BU$16,A5119-1,0)))</f>
        <v/>
      </c>
      <c r="E5124" s="34" t="str">
        <f ca="1">IF(C5124="","",OFFSET(Zdroj!BV$16,A5119-1,0))</f>
        <v/>
      </c>
      <c r="F5124" s="157"/>
      <c r="G5124" s="158"/>
    </row>
    <row r="5125" spans="1:7" x14ac:dyDescent="0.25">
      <c r="B5125" s="159"/>
      <c r="C5125" s="67" t="str">
        <f ca="1">IF(OFFSET(Zdroj!AO$16,A5119-1,0)=0,"",CONCATENATE("B",$A$2," - ",Zdroj!$AO$15))</f>
        <v/>
      </c>
      <c r="D5125" s="65" t="str">
        <f ca="1">IF(C5125="","",CONCATENATE(OFFSET(Zdroj!AO$16,A5119-1,0)))</f>
        <v/>
      </c>
      <c r="E5125" s="34" t="str">
        <f ca="1">IF(C5125="","",OFFSET(Zdroj!AP$16,A5119-1,0))</f>
        <v/>
      </c>
      <c r="F5125" s="157" t="str">
        <f t="shared" ref="F5125" ca="1" si="1198">IF(SUM(E5125:E5133)=0,"",SUM(E5125:E5133))</f>
        <v/>
      </c>
      <c r="G5125" s="158"/>
    </row>
    <row r="5126" spans="1:7" x14ac:dyDescent="0.25">
      <c r="B5126" s="159"/>
      <c r="C5126" s="67" t="str">
        <f ca="1">IF(OFFSET(Zdroj!AQ$16,A5119-1,0)=0,"",CONCATENATE("B",$A$2+1," - ",Zdroj!$AQ$15))</f>
        <v/>
      </c>
      <c r="D5126" s="65" t="str">
        <f ca="1">IF(C5126="","",CONCATENATE(OFFSET(Zdroj!AQ$16,A5119-1,0)))</f>
        <v/>
      </c>
      <c r="E5126" s="34" t="str">
        <f ca="1">IF(C5126="","",OFFSET(Zdroj!AR$16,A5119-1,0))</f>
        <v/>
      </c>
      <c r="F5126" s="157"/>
      <c r="G5126" s="158"/>
    </row>
    <row r="5127" spans="1:7" x14ac:dyDescent="0.25">
      <c r="B5127" s="159"/>
      <c r="C5127" s="67" t="str">
        <f ca="1">IF(OFFSET(Zdroj!AS$16,A5119-1,0)=0,"",CONCATENATE("B",$A$2+2," - ",Zdroj!$AS$15))</f>
        <v/>
      </c>
      <c r="D5127" s="65" t="str">
        <f ca="1">IF(C5127="","",CONCATENATE(OFFSET(Zdroj!AS$16,A5119-1,0)))</f>
        <v/>
      </c>
      <c r="E5127" s="34" t="str">
        <f ca="1">IF(C5127="","",OFFSET(Zdroj!AT$16,A5119-1,0))</f>
        <v/>
      </c>
      <c r="F5127" s="157"/>
      <c r="G5127" s="158"/>
    </row>
    <row r="5128" spans="1:7" x14ac:dyDescent="0.25">
      <c r="B5128" s="159"/>
      <c r="C5128" s="67" t="str">
        <f ca="1">IF(OFFSET(Zdroj!AU$16,A5119-1,0)=0,"",CONCATENATE("B",$A$2+3," - ",Zdroj!$AU$15))</f>
        <v/>
      </c>
      <c r="D5128" s="65" t="str">
        <f ca="1">IF(C5128="","",CONCATENATE(OFFSET(Zdroj!AU$16,A5119-1,0)))</f>
        <v/>
      </c>
      <c r="E5128" s="34" t="str">
        <f ca="1">IF(C5128="","",OFFSET(Zdroj!AV$16,A5119-1,0))</f>
        <v/>
      </c>
      <c r="F5128" s="157"/>
      <c r="G5128" s="158"/>
    </row>
    <row r="5129" spans="1:7" x14ac:dyDescent="0.25">
      <c r="B5129" s="159"/>
      <c r="C5129" s="67" t="str">
        <f ca="1">IF(OFFSET(Zdroj!AW$16,A5119-1,0)=0,"",CONCATENATE("B",$A$2+4," - ",Zdroj!$AW$15))</f>
        <v/>
      </c>
      <c r="D5129" s="65" t="str">
        <f ca="1">IF(C5129="","",CONCATENATE(OFFSET(Zdroj!AW$16,A5119-1,0)))</f>
        <v/>
      </c>
      <c r="E5129" s="34" t="str">
        <f ca="1">IF(C5129="","",OFFSET(Zdroj!AX$16,A5119-1,0))</f>
        <v/>
      </c>
      <c r="F5129" s="157"/>
      <c r="G5129" s="158"/>
    </row>
    <row r="5130" spans="1:7" x14ac:dyDescent="0.25">
      <c r="B5130" s="159"/>
      <c r="C5130" s="67" t="str">
        <f ca="1">IF(OFFSET(Zdroj!AY$16,A5119-1,0)=0,"",CONCATENATE("B",$A$2+5," - ",Zdroj!$AY$15))</f>
        <v/>
      </c>
      <c r="D5130" s="65" t="str">
        <f ca="1">IF(C5130="","",CONCATENATE(OFFSET(Zdroj!AY$16,A5119-1,0)))</f>
        <v/>
      </c>
      <c r="E5130" s="34" t="str">
        <f ca="1">IF(C5130="","",OFFSET(Zdroj!AZ$16,A5119-1,0))</f>
        <v/>
      </c>
      <c r="F5130" s="157"/>
      <c r="G5130" s="158"/>
    </row>
    <row r="5131" spans="1:7" x14ac:dyDescent="0.25">
      <c r="B5131" s="159"/>
      <c r="C5131" s="67" t="str">
        <f ca="1">IF(OFFSET(Zdroj!BA$16,A5119-1,0)=0,"",CONCATENATE("B",$A$2+6," - ",Zdroj!$BA$15))</f>
        <v/>
      </c>
      <c r="D5131" s="65" t="str">
        <f ca="1">IF(C5131="","",CONCATENATE(OFFSET(Zdroj!BA$16,A5119-1,0)))</f>
        <v/>
      </c>
      <c r="E5131" s="34" t="str">
        <f ca="1">IF(C5131="","",OFFSET(Zdroj!BB$16,A5119-1,0))</f>
        <v/>
      </c>
      <c r="F5131" s="157"/>
      <c r="G5131" s="158"/>
    </row>
    <row r="5132" spans="1:7" x14ac:dyDescent="0.25">
      <c r="B5132" s="159"/>
      <c r="C5132" s="67" t="str">
        <f ca="1">IF(OFFSET(Zdroj!BC$16,A5119-1,0)=0,"",CONCATENATE("B",$A$2+7," - ",Zdroj!$BC$15))</f>
        <v/>
      </c>
      <c r="D5132" s="65" t="str">
        <f ca="1">IF(C5132="","",CONCATENATE(OFFSET(Zdroj!BC$16,A5119-1,0)))</f>
        <v/>
      </c>
      <c r="E5132" s="34" t="str">
        <f ca="1">IF(C5132="","",OFFSET(Zdroj!BD$16,A5119-1,0))</f>
        <v/>
      </c>
      <c r="F5132" s="157"/>
      <c r="G5132" s="158"/>
    </row>
    <row r="5133" spans="1:7" x14ac:dyDescent="0.25">
      <c r="B5133" s="159"/>
      <c r="C5133" s="67" t="str">
        <f ca="1">IF(OFFSET(Zdroj!BE$16,A5119-1,0)=0,"",CONCATENATE("B",$A$2+8," - ",Zdroj!$BE$15))</f>
        <v/>
      </c>
      <c r="D5133" s="65" t="str">
        <f ca="1">IF(C5133="","",CONCATENATE(OFFSET(Zdroj!BE$16,A5119-1,0)))</f>
        <v/>
      </c>
      <c r="E5133" s="34" t="str">
        <f ca="1">IF(C5133="","",OFFSET(Zdroj!BF$16,A5119-1,0))</f>
        <v/>
      </c>
      <c r="F5133" s="157"/>
      <c r="G5133" s="158"/>
    </row>
    <row r="5134" spans="1:7" x14ac:dyDescent="0.25">
      <c r="B5134" s="159"/>
      <c r="C5134" s="67" t="str">
        <f ca="1">IF(OFFSET(Zdroj!BG$16,A5119-1,0)=0,"",CONCATENATE("C",$A$2," - ",Zdroj!$BG$15))</f>
        <v/>
      </c>
      <c r="D5134" s="65" t="str">
        <f ca="1">IF(C5134="","",CONCATENATE(OFFSET(Zdroj!BG$16,A5119-1,0)))</f>
        <v/>
      </c>
      <c r="E5134" s="34" t="str">
        <f ca="1">IF(C5134="","",OFFSET(Zdroj!BH$16,A5119-1,0))</f>
        <v/>
      </c>
      <c r="F5134" s="157" t="str">
        <f t="shared" ref="F5134" ca="1" si="1199">IF(SUM(E5134:E5135)=0,"",SUM(E5134:E5135))</f>
        <v/>
      </c>
      <c r="G5134" s="158"/>
    </row>
    <row r="5135" spans="1:7" x14ac:dyDescent="0.25">
      <c r="B5135" s="159"/>
      <c r="C5135" s="67" t="str">
        <f ca="1">IF(OFFSET(Zdroj!BI$16,A5119-1,0)=0,"",CONCATENATE("C",$A$2+1," - ",Zdroj!$BI$15))</f>
        <v/>
      </c>
      <c r="D5135" s="65" t="str">
        <f ca="1">IF(C5135="","",CONCATENATE(OFFSET(Zdroj!BI$16,A5119-1,0)))</f>
        <v/>
      </c>
      <c r="E5135" s="34" t="str">
        <f ca="1">IF(C5135="","",OFFSET(Zdroj!BJ$16,A5119-1,0))</f>
        <v/>
      </c>
      <c r="F5135" s="157"/>
      <c r="G5135" s="158"/>
    </row>
    <row r="5136" spans="1:7" x14ac:dyDescent="0.25">
      <c r="A5136">
        <f>SUM((ROW()+15)/17)</f>
        <v>303</v>
      </c>
      <c r="B5136" s="159" t="str">
        <f ca="1">IF(OFFSET(Zdroj!$B$16,A5136-1,0)&gt;0,CONCATENATE(A5136,"
","___ ","
",OFFSET(Zdroj!$B$16,A5136-1,0)),"")</f>
        <v/>
      </c>
      <c r="C5136" s="67" t="str">
        <f ca="1">IF(OFFSET(Zdroj!AI$16,A5136-1,0)=0,"",CONCATENATE("A",$A$2," - ",Zdroj!$AI$15))</f>
        <v/>
      </c>
      <c r="D5136" s="65" t="str">
        <f ca="1">IF(C5136="","",CONCATENATE(OFFSET(Zdroj!AI$16,A5136-1,0)," - ",OFFSET(Zdroj!BK$16,A5136-1,0)))</f>
        <v/>
      </c>
      <c r="E5136" s="34" t="str">
        <f ca="1">IF(C5136="","",OFFSET(Zdroj!BL$16,A5136-1,0))</f>
        <v/>
      </c>
      <c r="F5136" s="157" t="str">
        <f t="shared" ref="F5136" ca="1" si="1200">IF(SUM(E5136:E5141)=0,"",SUM(E5136:E5141))</f>
        <v/>
      </c>
      <c r="G5136" s="158" t="str">
        <f t="shared" ref="G5136" ca="1" si="1201">IF(SUM(E5136:E5152)=0,"",SUM(E5136:E5152))</f>
        <v/>
      </c>
    </row>
    <row r="5137" spans="2:7" x14ac:dyDescent="0.25">
      <c r="B5137" s="159"/>
      <c r="C5137" s="67" t="str">
        <f ca="1">IF(OFFSET(Zdroj!AJ$16,A5136-1,0)=0,"",CONCATENATE("A",$A$2+1," - ",Zdroj!$AJ$15))</f>
        <v/>
      </c>
      <c r="D5137" s="65" t="str">
        <f ca="1">IF(C5137="","",CONCATENATE(OFFSET(Zdroj!AJ$16,A5136-1,0)," - ",OFFSET(Zdroj!BM$16,A5136-1,0)))</f>
        <v/>
      </c>
      <c r="E5137" s="34" t="str">
        <f ca="1">IF(C5137="","",OFFSET(Zdroj!BN$16,A5136-1,0))</f>
        <v/>
      </c>
      <c r="F5137" s="157"/>
      <c r="G5137" s="158"/>
    </row>
    <row r="5138" spans="2:7" x14ac:dyDescent="0.25">
      <c r="B5138" s="159"/>
      <c r="C5138" s="67" t="str">
        <f ca="1">IF(OFFSET(Zdroj!AK$16,A5136-1,0)=0,"",CONCATENATE("A",$A$2+2," - ",Zdroj!$AK$15))</f>
        <v/>
      </c>
      <c r="D5138" s="65" t="str">
        <f ca="1">IF(C5138="","",CONCATENATE(OFFSET(Zdroj!AK$16,A5136-1,0)," - ",OFFSET(Zdroj!BO$16,A5136-1,0)))</f>
        <v/>
      </c>
      <c r="E5138" s="34" t="str">
        <f ca="1">IF(C5138="","",OFFSET(Zdroj!BP$16,A5136-1,0))</f>
        <v/>
      </c>
      <c r="F5138" s="157"/>
      <c r="G5138" s="158"/>
    </row>
    <row r="5139" spans="2:7" x14ac:dyDescent="0.25">
      <c r="B5139" s="159"/>
      <c r="C5139" s="67" t="str">
        <f ca="1">IF(OFFSET(Zdroj!AL$16,A5136-1,0)=0,"",CONCATENATE("A",$A$2+3," - ",Zdroj!$AL$15))</f>
        <v/>
      </c>
      <c r="D5139" s="65" t="str">
        <f ca="1">IF(C5139="","",CONCATENATE(OFFSET(Zdroj!AL$16,A5136-1,0)," - ",OFFSET(Zdroj!BQ$16,A5136-1,0)))</f>
        <v/>
      </c>
      <c r="E5139" s="34" t="str">
        <f ca="1">IF(C5139="","",OFFSET(Zdroj!BR$16,A5136-1,0))</f>
        <v/>
      </c>
      <c r="F5139" s="157"/>
      <c r="G5139" s="158"/>
    </row>
    <row r="5140" spans="2:7" x14ac:dyDescent="0.25">
      <c r="B5140" s="159"/>
      <c r="C5140" s="67" t="str">
        <f ca="1">IF(OFFSET(Zdroj!AM$16,A5136-1,0)=0,"",CONCATENATE("A",$A$2+4," - ",Zdroj!$AM$15))</f>
        <v/>
      </c>
      <c r="D5140" s="65" t="str">
        <f ca="1">IF(C5140="","",CONCATENATE(OFFSET(Zdroj!AM$16,A5136-1,0)," - ",OFFSET(Zdroj!BS$16,A5136-1,0)))</f>
        <v/>
      </c>
      <c r="E5140" s="34" t="str">
        <f ca="1">IF(C5140="","",OFFSET(Zdroj!BT$16,A5136-1,0))</f>
        <v/>
      </c>
      <c r="F5140" s="157"/>
      <c r="G5140" s="158"/>
    </row>
    <row r="5141" spans="2:7" x14ac:dyDescent="0.25">
      <c r="B5141" s="159"/>
      <c r="C5141" s="67" t="str">
        <f ca="1">IF(OFFSET(Zdroj!AN$16,A5136-1,0)=0,"",CONCATENATE("A",$A$2+5," - ",Zdroj!$AN$15))</f>
        <v/>
      </c>
      <c r="D5141" s="65" t="str">
        <f ca="1">IF(C5141="","",CONCATENATE(OFFSET(Zdroj!AN$16,A5136-1,0)," - ",OFFSET(Zdroj!BU$16,A5136-1,0)))</f>
        <v/>
      </c>
      <c r="E5141" s="34" t="str">
        <f ca="1">IF(C5141="","",OFFSET(Zdroj!BV$16,A5136-1,0))</f>
        <v/>
      </c>
      <c r="F5141" s="157"/>
      <c r="G5141" s="158"/>
    </row>
    <row r="5142" spans="2:7" x14ac:dyDescent="0.25">
      <c r="B5142" s="159"/>
      <c r="C5142" s="67" t="str">
        <f ca="1">IF(OFFSET(Zdroj!AO$16,A5136-1,0)=0,"",CONCATENATE("B",$A$2," - ",Zdroj!$AO$15))</f>
        <v/>
      </c>
      <c r="D5142" s="65" t="str">
        <f ca="1">IF(C5142="","",CONCATENATE(OFFSET(Zdroj!AO$16,A5136-1,0)))</f>
        <v/>
      </c>
      <c r="E5142" s="34" t="str">
        <f ca="1">IF(C5142="","",OFFSET(Zdroj!AP$16,A5136-1,0))</f>
        <v/>
      </c>
      <c r="F5142" s="157" t="str">
        <f t="shared" ref="F5142" ca="1" si="1202">IF(SUM(E5142:E5150)=0,"",SUM(E5142:E5150))</f>
        <v/>
      </c>
      <c r="G5142" s="158"/>
    </row>
    <row r="5143" spans="2:7" x14ac:dyDescent="0.25">
      <c r="B5143" s="159"/>
      <c r="C5143" s="67" t="str">
        <f ca="1">IF(OFFSET(Zdroj!AQ$16,A5136-1,0)=0,"",CONCATENATE("B",$A$2+1," - ",Zdroj!$AQ$15))</f>
        <v/>
      </c>
      <c r="D5143" s="65" t="str">
        <f ca="1">IF(C5143="","",CONCATENATE(OFFSET(Zdroj!AQ$16,A5136-1,0)))</f>
        <v/>
      </c>
      <c r="E5143" s="34" t="str">
        <f ca="1">IF(C5143="","",OFFSET(Zdroj!AR$16,A5136-1,0))</f>
        <v/>
      </c>
      <c r="F5143" s="157"/>
      <c r="G5143" s="158"/>
    </row>
    <row r="5144" spans="2:7" x14ac:dyDescent="0.25">
      <c r="B5144" s="159"/>
      <c r="C5144" s="67" t="str">
        <f ca="1">IF(OFFSET(Zdroj!AS$16,A5136-1,0)=0,"",CONCATENATE("B",$A$2+2," - ",Zdroj!$AS$15))</f>
        <v/>
      </c>
      <c r="D5144" s="65" t="str">
        <f ca="1">IF(C5144="","",CONCATENATE(OFFSET(Zdroj!AS$16,A5136-1,0)))</f>
        <v/>
      </c>
      <c r="E5144" s="34" t="str">
        <f ca="1">IF(C5144="","",OFFSET(Zdroj!AT$16,A5136-1,0))</f>
        <v/>
      </c>
      <c r="F5144" s="157"/>
      <c r="G5144" s="158"/>
    </row>
    <row r="5145" spans="2:7" x14ac:dyDescent="0.25">
      <c r="B5145" s="159"/>
      <c r="C5145" s="67" t="str">
        <f ca="1">IF(OFFSET(Zdroj!AU$16,A5136-1,0)=0,"",CONCATENATE("B",$A$2+3," - ",Zdroj!$AU$15))</f>
        <v/>
      </c>
      <c r="D5145" s="65" t="str">
        <f ca="1">IF(C5145="","",CONCATENATE(OFFSET(Zdroj!AU$16,A5136-1,0)))</f>
        <v/>
      </c>
      <c r="E5145" s="34" t="str">
        <f ca="1">IF(C5145="","",OFFSET(Zdroj!AV$16,A5136-1,0))</f>
        <v/>
      </c>
      <c r="F5145" s="157"/>
      <c r="G5145" s="158"/>
    </row>
    <row r="5146" spans="2:7" x14ac:dyDescent="0.25">
      <c r="B5146" s="159"/>
      <c r="C5146" s="67" t="str">
        <f ca="1">IF(OFFSET(Zdroj!AW$16,A5136-1,0)=0,"",CONCATENATE("B",$A$2+4," - ",Zdroj!$AW$15))</f>
        <v/>
      </c>
      <c r="D5146" s="65" t="str">
        <f ca="1">IF(C5146="","",CONCATENATE(OFFSET(Zdroj!AW$16,A5136-1,0)))</f>
        <v/>
      </c>
      <c r="E5146" s="34" t="str">
        <f ca="1">IF(C5146="","",OFFSET(Zdroj!AX$16,A5136-1,0))</f>
        <v/>
      </c>
      <c r="F5146" s="157"/>
      <c r="G5146" s="158"/>
    </row>
    <row r="5147" spans="2:7" x14ac:dyDescent="0.25">
      <c r="B5147" s="159"/>
      <c r="C5147" s="67" t="str">
        <f ca="1">IF(OFFSET(Zdroj!AY$16,A5136-1,0)=0,"",CONCATENATE("B",$A$2+5," - ",Zdroj!$AY$15))</f>
        <v/>
      </c>
      <c r="D5147" s="65" t="str">
        <f ca="1">IF(C5147="","",CONCATENATE(OFFSET(Zdroj!AY$16,A5136-1,0)))</f>
        <v/>
      </c>
      <c r="E5147" s="34" t="str">
        <f ca="1">IF(C5147="","",OFFSET(Zdroj!AZ$16,A5136-1,0))</f>
        <v/>
      </c>
      <c r="F5147" s="157"/>
      <c r="G5147" s="158"/>
    </row>
    <row r="5148" spans="2:7" x14ac:dyDescent="0.25">
      <c r="B5148" s="159"/>
      <c r="C5148" s="67" t="str">
        <f ca="1">IF(OFFSET(Zdroj!BA$16,A5136-1,0)=0,"",CONCATENATE("B",$A$2+6," - ",Zdroj!$BA$15))</f>
        <v/>
      </c>
      <c r="D5148" s="65" t="str">
        <f ca="1">IF(C5148="","",CONCATENATE(OFFSET(Zdroj!BA$16,A5136-1,0)))</f>
        <v/>
      </c>
      <c r="E5148" s="34" t="str">
        <f ca="1">IF(C5148="","",OFFSET(Zdroj!BB$16,A5136-1,0))</f>
        <v/>
      </c>
      <c r="F5148" s="157"/>
      <c r="G5148" s="158"/>
    </row>
    <row r="5149" spans="2:7" x14ac:dyDescent="0.25">
      <c r="B5149" s="159"/>
      <c r="C5149" s="67" t="str">
        <f ca="1">IF(OFFSET(Zdroj!BC$16,A5136-1,0)=0,"",CONCATENATE("B",$A$2+7," - ",Zdroj!$BC$15))</f>
        <v/>
      </c>
      <c r="D5149" s="65" t="str">
        <f ca="1">IF(C5149="","",CONCATENATE(OFFSET(Zdroj!BC$16,A5136-1,0)))</f>
        <v/>
      </c>
      <c r="E5149" s="34" t="str">
        <f ca="1">IF(C5149="","",OFFSET(Zdroj!BD$16,A5136-1,0))</f>
        <v/>
      </c>
      <c r="F5149" s="157"/>
      <c r="G5149" s="158"/>
    </row>
    <row r="5150" spans="2:7" x14ac:dyDescent="0.25">
      <c r="B5150" s="159"/>
      <c r="C5150" s="67" t="str">
        <f ca="1">IF(OFFSET(Zdroj!BE$16,A5136-1,0)=0,"",CONCATENATE("B",$A$2+8," - ",Zdroj!$BE$15))</f>
        <v/>
      </c>
      <c r="D5150" s="65" t="str">
        <f ca="1">IF(C5150="","",CONCATENATE(OFFSET(Zdroj!BE$16,A5136-1,0)))</f>
        <v/>
      </c>
      <c r="E5150" s="34" t="str">
        <f ca="1">IF(C5150="","",OFFSET(Zdroj!BF$16,A5136-1,0))</f>
        <v/>
      </c>
      <c r="F5150" s="157"/>
      <c r="G5150" s="158"/>
    </row>
    <row r="5151" spans="2:7" x14ac:dyDescent="0.25">
      <c r="B5151" s="159"/>
      <c r="C5151" s="67" t="str">
        <f ca="1">IF(OFFSET(Zdroj!BG$16,A5136-1,0)=0,"",CONCATENATE("C",$A$2," - ",Zdroj!$BG$15))</f>
        <v/>
      </c>
      <c r="D5151" s="65" t="str">
        <f ca="1">IF(C5151="","",CONCATENATE(OFFSET(Zdroj!BG$16,A5136-1,0)))</f>
        <v/>
      </c>
      <c r="E5151" s="34" t="str">
        <f ca="1">IF(C5151="","",OFFSET(Zdroj!BH$16,A5136-1,0))</f>
        <v/>
      </c>
      <c r="F5151" s="157" t="str">
        <f t="shared" ref="F5151" ca="1" si="1203">IF(SUM(E5151:E5152)=0,"",SUM(E5151:E5152))</f>
        <v/>
      </c>
      <c r="G5151" s="158"/>
    </row>
    <row r="5152" spans="2:7" x14ac:dyDescent="0.25">
      <c r="B5152" s="159"/>
      <c r="C5152" s="67" t="str">
        <f ca="1">IF(OFFSET(Zdroj!BI$16,A5136-1,0)=0,"",CONCATENATE("C",$A$2+1," - ",Zdroj!$BI$15))</f>
        <v/>
      </c>
      <c r="D5152" s="65" t="str">
        <f ca="1">IF(C5152="","",CONCATENATE(OFFSET(Zdroj!BI$16,A5136-1,0)))</f>
        <v/>
      </c>
      <c r="E5152" s="34" t="str">
        <f ca="1">IF(C5152="","",OFFSET(Zdroj!BJ$16,A5136-1,0))</f>
        <v/>
      </c>
      <c r="F5152" s="157"/>
      <c r="G5152" s="158"/>
    </row>
    <row r="5153" spans="1:7" x14ac:dyDescent="0.25">
      <c r="A5153">
        <f>SUM((ROW()+15)/17)</f>
        <v>304</v>
      </c>
      <c r="B5153" s="159" t="str">
        <f ca="1">IF(OFFSET(Zdroj!$B$16,A5153-1,0)&gt;0,CONCATENATE(A5153,"
","___ ","
",OFFSET(Zdroj!$B$16,A5153-1,0)),"")</f>
        <v/>
      </c>
      <c r="C5153" s="67" t="str">
        <f ca="1">IF(OFFSET(Zdroj!AI$16,A5153-1,0)=0,"",CONCATENATE("A",$A$2," - ",Zdroj!$AI$15))</f>
        <v/>
      </c>
      <c r="D5153" s="65" t="str">
        <f ca="1">IF(C5153="","",CONCATENATE(OFFSET(Zdroj!AI$16,A5153-1,0)," - ",OFFSET(Zdroj!BK$16,A5153-1,0)))</f>
        <v/>
      </c>
      <c r="E5153" s="34" t="str">
        <f ca="1">IF(C5153="","",OFFSET(Zdroj!BL$16,A5153-1,0))</f>
        <v/>
      </c>
      <c r="F5153" s="157" t="str">
        <f t="shared" ref="F5153" ca="1" si="1204">IF(SUM(E5153:E5158)=0,"",SUM(E5153:E5158))</f>
        <v/>
      </c>
      <c r="G5153" s="158" t="str">
        <f t="shared" ref="G5153" ca="1" si="1205">IF(SUM(E5153:E5169)=0,"",SUM(E5153:E5169))</f>
        <v/>
      </c>
    </row>
    <row r="5154" spans="1:7" x14ac:dyDescent="0.25">
      <c r="B5154" s="159"/>
      <c r="C5154" s="67" t="str">
        <f ca="1">IF(OFFSET(Zdroj!AJ$16,A5153-1,0)=0,"",CONCATENATE("A",$A$2+1," - ",Zdroj!$AJ$15))</f>
        <v/>
      </c>
      <c r="D5154" s="65" t="str">
        <f ca="1">IF(C5154="","",CONCATENATE(OFFSET(Zdroj!AJ$16,A5153-1,0)," - ",OFFSET(Zdroj!BM$16,A5153-1,0)))</f>
        <v/>
      </c>
      <c r="E5154" s="34" t="str">
        <f ca="1">IF(C5154="","",OFFSET(Zdroj!BN$16,A5153-1,0))</f>
        <v/>
      </c>
      <c r="F5154" s="157"/>
      <c r="G5154" s="158"/>
    </row>
    <row r="5155" spans="1:7" x14ac:dyDescent="0.25">
      <c r="B5155" s="159"/>
      <c r="C5155" s="67" t="str">
        <f ca="1">IF(OFFSET(Zdroj!AK$16,A5153-1,0)=0,"",CONCATENATE("A",$A$2+2," - ",Zdroj!$AK$15))</f>
        <v/>
      </c>
      <c r="D5155" s="65" t="str">
        <f ca="1">IF(C5155="","",CONCATENATE(OFFSET(Zdroj!AK$16,A5153-1,0)," - ",OFFSET(Zdroj!BO$16,A5153-1,0)))</f>
        <v/>
      </c>
      <c r="E5155" s="34" t="str">
        <f ca="1">IF(C5155="","",OFFSET(Zdroj!BP$16,A5153-1,0))</f>
        <v/>
      </c>
      <c r="F5155" s="157"/>
      <c r="G5155" s="158"/>
    </row>
    <row r="5156" spans="1:7" x14ac:dyDescent="0.25">
      <c r="B5156" s="159"/>
      <c r="C5156" s="67" t="str">
        <f ca="1">IF(OFFSET(Zdroj!AL$16,A5153-1,0)=0,"",CONCATENATE("A",$A$2+3," - ",Zdroj!$AL$15))</f>
        <v/>
      </c>
      <c r="D5156" s="65" t="str">
        <f ca="1">IF(C5156="","",CONCATENATE(OFFSET(Zdroj!AL$16,A5153-1,0)," - ",OFFSET(Zdroj!BQ$16,A5153-1,0)))</f>
        <v/>
      </c>
      <c r="E5156" s="34" t="str">
        <f ca="1">IF(C5156="","",OFFSET(Zdroj!BR$16,A5153-1,0))</f>
        <v/>
      </c>
      <c r="F5156" s="157"/>
      <c r="G5156" s="158"/>
    </row>
    <row r="5157" spans="1:7" x14ac:dyDescent="0.25">
      <c r="B5157" s="159"/>
      <c r="C5157" s="67" t="str">
        <f ca="1">IF(OFFSET(Zdroj!AM$16,A5153-1,0)=0,"",CONCATENATE("A",$A$2+4," - ",Zdroj!$AM$15))</f>
        <v/>
      </c>
      <c r="D5157" s="65" t="str">
        <f ca="1">IF(C5157="","",CONCATENATE(OFFSET(Zdroj!AM$16,A5153-1,0)," - ",OFFSET(Zdroj!BS$16,A5153-1,0)))</f>
        <v/>
      </c>
      <c r="E5157" s="34" t="str">
        <f ca="1">IF(C5157="","",OFFSET(Zdroj!BT$16,A5153-1,0))</f>
        <v/>
      </c>
      <c r="F5157" s="157"/>
      <c r="G5157" s="158"/>
    </row>
    <row r="5158" spans="1:7" x14ac:dyDescent="0.25">
      <c r="B5158" s="159"/>
      <c r="C5158" s="67" t="str">
        <f ca="1">IF(OFFSET(Zdroj!AN$16,A5153-1,0)=0,"",CONCATENATE("A",$A$2+5," - ",Zdroj!$AN$15))</f>
        <v/>
      </c>
      <c r="D5158" s="65" t="str">
        <f ca="1">IF(C5158="","",CONCATENATE(OFFSET(Zdroj!AN$16,A5153-1,0)," - ",OFFSET(Zdroj!BU$16,A5153-1,0)))</f>
        <v/>
      </c>
      <c r="E5158" s="34" t="str">
        <f ca="1">IF(C5158="","",OFFSET(Zdroj!BV$16,A5153-1,0))</f>
        <v/>
      </c>
      <c r="F5158" s="157"/>
      <c r="G5158" s="158"/>
    </row>
    <row r="5159" spans="1:7" x14ac:dyDescent="0.25">
      <c r="B5159" s="159"/>
      <c r="C5159" s="67" t="str">
        <f ca="1">IF(OFFSET(Zdroj!AO$16,A5153-1,0)=0,"",CONCATENATE("B",$A$2," - ",Zdroj!$AO$15))</f>
        <v/>
      </c>
      <c r="D5159" s="65" t="str">
        <f ca="1">IF(C5159="","",CONCATENATE(OFFSET(Zdroj!AO$16,A5153-1,0)))</f>
        <v/>
      </c>
      <c r="E5159" s="34" t="str">
        <f ca="1">IF(C5159="","",OFFSET(Zdroj!AP$16,A5153-1,0))</f>
        <v/>
      </c>
      <c r="F5159" s="157" t="str">
        <f t="shared" ref="F5159" ca="1" si="1206">IF(SUM(E5159:E5167)=0,"",SUM(E5159:E5167))</f>
        <v/>
      </c>
      <c r="G5159" s="158"/>
    </row>
    <row r="5160" spans="1:7" x14ac:dyDescent="0.25">
      <c r="B5160" s="159"/>
      <c r="C5160" s="67" t="str">
        <f ca="1">IF(OFFSET(Zdroj!AQ$16,A5153-1,0)=0,"",CONCATENATE("B",$A$2+1," - ",Zdroj!$AQ$15))</f>
        <v/>
      </c>
      <c r="D5160" s="65" t="str">
        <f ca="1">IF(C5160="","",CONCATENATE(OFFSET(Zdroj!AQ$16,A5153-1,0)))</f>
        <v/>
      </c>
      <c r="E5160" s="34" t="str">
        <f ca="1">IF(C5160="","",OFFSET(Zdroj!AR$16,A5153-1,0))</f>
        <v/>
      </c>
      <c r="F5160" s="157"/>
      <c r="G5160" s="158"/>
    </row>
    <row r="5161" spans="1:7" x14ac:dyDescent="0.25">
      <c r="B5161" s="159"/>
      <c r="C5161" s="67" t="str">
        <f ca="1">IF(OFFSET(Zdroj!AS$16,A5153-1,0)=0,"",CONCATENATE("B",$A$2+2," - ",Zdroj!$AS$15))</f>
        <v/>
      </c>
      <c r="D5161" s="65" t="str">
        <f ca="1">IF(C5161="","",CONCATENATE(OFFSET(Zdroj!AS$16,A5153-1,0)))</f>
        <v/>
      </c>
      <c r="E5161" s="34" t="str">
        <f ca="1">IF(C5161="","",OFFSET(Zdroj!AT$16,A5153-1,0))</f>
        <v/>
      </c>
      <c r="F5161" s="157"/>
      <c r="G5161" s="158"/>
    </row>
    <row r="5162" spans="1:7" x14ac:dyDescent="0.25">
      <c r="B5162" s="159"/>
      <c r="C5162" s="67" t="str">
        <f ca="1">IF(OFFSET(Zdroj!AU$16,A5153-1,0)=0,"",CONCATENATE("B",$A$2+3," - ",Zdroj!$AU$15))</f>
        <v/>
      </c>
      <c r="D5162" s="65" t="str">
        <f ca="1">IF(C5162="","",CONCATENATE(OFFSET(Zdroj!AU$16,A5153-1,0)))</f>
        <v/>
      </c>
      <c r="E5162" s="34" t="str">
        <f ca="1">IF(C5162="","",OFFSET(Zdroj!AV$16,A5153-1,0))</f>
        <v/>
      </c>
      <c r="F5162" s="157"/>
      <c r="G5162" s="158"/>
    </row>
    <row r="5163" spans="1:7" x14ac:dyDescent="0.25">
      <c r="B5163" s="159"/>
      <c r="C5163" s="67" t="str">
        <f ca="1">IF(OFFSET(Zdroj!AW$16,A5153-1,0)=0,"",CONCATENATE("B",$A$2+4," - ",Zdroj!$AW$15))</f>
        <v/>
      </c>
      <c r="D5163" s="65" t="str">
        <f ca="1">IF(C5163="","",CONCATENATE(OFFSET(Zdroj!AW$16,A5153-1,0)))</f>
        <v/>
      </c>
      <c r="E5163" s="34" t="str">
        <f ca="1">IF(C5163="","",OFFSET(Zdroj!AX$16,A5153-1,0))</f>
        <v/>
      </c>
      <c r="F5163" s="157"/>
      <c r="G5163" s="158"/>
    </row>
    <row r="5164" spans="1:7" x14ac:dyDescent="0.25">
      <c r="B5164" s="159"/>
      <c r="C5164" s="67" t="str">
        <f ca="1">IF(OFFSET(Zdroj!AY$16,A5153-1,0)=0,"",CONCATENATE("B",$A$2+5," - ",Zdroj!$AY$15))</f>
        <v/>
      </c>
      <c r="D5164" s="65" t="str">
        <f ca="1">IF(C5164="","",CONCATENATE(OFFSET(Zdroj!AY$16,A5153-1,0)))</f>
        <v/>
      </c>
      <c r="E5164" s="34" t="str">
        <f ca="1">IF(C5164="","",OFFSET(Zdroj!AZ$16,A5153-1,0))</f>
        <v/>
      </c>
      <c r="F5164" s="157"/>
      <c r="G5164" s="158"/>
    </row>
    <row r="5165" spans="1:7" x14ac:dyDescent="0.25">
      <c r="B5165" s="159"/>
      <c r="C5165" s="67" t="str">
        <f ca="1">IF(OFFSET(Zdroj!BA$16,A5153-1,0)=0,"",CONCATENATE("B",$A$2+6," - ",Zdroj!$BA$15))</f>
        <v/>
      </c>
      <c r="D5165" s="65" t="str">
        <f ca="1">IF(C5165="","",CONCATENATE(OFFSET(Zdroj!BA$16,A5153-1,0)))</f>
        <v/>
      </c>
      <c r="E5165" s="34" t="str">
        <f ca="1">IF(C5165="","",OFFSET(Zdroj!BB$16,A5153-1,0))</f>
        <v/>
      </c>
      <c r="F5165" s="157"/>
      <c r="G5165" s="158"/>
    </row>
    <row r="5166" spans="1:7" x14ac:dyDescent="0.25">
      <c r="B5166" s="159"/>
      <c r="C5166" s="67" t="str">
        <f ca="1">IF(OFFSET(Zdroj!BC$16,A5153-1,0)=0,"",CONCATENATE("B",$A$2+7," - ",Zdroj!$BC$15))</f>
        <v/>
      </c>
      <c r="D5166" s="65" t="str">
        <f ca="1">IF(C5166="","",CONCATENATE(OFFSET(Zdroj!BC$16,A5153-1,0)))</f>
        <v/>
      </c>
      <c r="E5166" s="34" t="str">
        <f ca="1">IF(C5166="","",OFFSET(Zdroj!BD$16,A5153-1,0))</f>
        <v/>
      </c>
      <c r="F5166" s="157"/>
      <c r="G5166" s="158"/>
    </row>
    <row r="5167" spans="1:7" x14ac:dyDescent="0.25">
      <c r="B5167" s="159"/>
      <c r="C5167" s="67" t="str">
        <f ca="1">IF(OFFSET(Zdroj!BE$16,A5153-1,0)=0,"",CONCATENATE("B",$A$2+8," - ",Zdroj!$BE$15))</f>
        <v/>
      </c>
      <c r="D5167" s="65" t="str">
        <f ca="1">IF(C5167="","",CONCATENATE(OFFSET(Zdroj!BE$16,A5153-1,0)))</f>
        <v/>
      </c>
      <c r="E5167" s="34" t="str">
        <f ca="1">IF(C5167="","",OFFSET(Zdroj!BF$16,A5153-1,0))</f>
        <v/>
      </c>
      <c r="F5167" s="157"/>
      <c r="G5167" s="158"/>
    </row>
    <row r="5168" spans="1:7" x14ac:dyDescent="0.25">
      <c r="B5168" s="159"/>
      <c r="C5168" s="67" t="str">
        <f ca="1">IF(OFFSET(Zdroj!BG$16,A5153-1,0)=0,"",CONCATENATE("C",$A$2," - ",Zdroj!$BG$15))</f>
        <v/>
      </c>
      <c r="D5168" s="65" t="str">
        <f ca="1">IF(C5168="","",CONCATENATE(OFFSET(Zdroj!BG$16,A5153-1,0)))</f>
        <v/>
      </c>
      <c r="E5168" s="34" t="str">
        <f ca="1">IF(C5168="","",OFFSET(Zdroj!BH$16,A5153-1,0))</f>
        <v/>
      </c>
      <c r="F5168" s="157" t="str">
        <f t="shared" ref="F5168" ca="1" si="1207">IF(SUM(E5168:E5169)=0,"",SUM(E5168:E5169))</f>
        <v/>
      </c>
      <c r="G5168" s="158"/>
    </row>
    <row r="5169" spans="1:7" x14ac:dyDescent="0.25">
      <c r="B5169" s="159"/>
      <c r="C5169" s="67" t="str">
        <f ca="1">IF(OFFSET(Zdroj!BI$16,A5153-1,0)=0,"",CONCATENATE("C",$A$2+1," - ",Zdroj!$BI$15))</f>
        <v/>
      </c>
      <c r="D5169" s="65" t="str">
        <f ca="1">IF(C5169="","",CONCATENATE(OFFSET(Zdroj!BI$16,A5153-1,0)))</f>
        <v/>
      </c>
      <c r="E5169" s="34" t="str">
        <f ca="1">IF(C5169="","",OFFSET(Zdroj!BJ$16,A5153-1,0))</f>
        <v/>
      </c>
      <c r="F5169" s="157"/>
      <c r="G5169" s="158"/>
    </row>
    <row r="5170" spans="1:7" x14ac:dyDescent="0.25">
      <c r="A5170">
        <f>SUM((ROW()+15)/17)</f>
        <v>305</v>
      </c>
      <c r="B5170" s="159" t="str">
        <f ca="1">IF(OFFSET(Zdroj!$B$16,A5170-1,0)&gt;0,CONCATENATE(A5170,"
","___ ","
",OFFSET(Zdroj!$B$16,A5170-1,0)),"")</f>
        <v/>
      </c>
      <c r="C5170" s="67" t="str">
        <f ca="1">IF(OFFSET(Zdroj!AI$16,A5170-1,0)=0,"",CONCATENATE("A",$A$2," - ",Zdroj!$AI$15))</f>
        <v/>
      </c>
      <c r="D5170" s="65" t="str">
        <f ca="1">IF(C5170="","",CONCATENATE(OFFSET(Zdroj!AI$16,A5170-1,0)," - ",OFFSET(Zdroj!BK$16,A5170-1,0)))</f>
        <v/>
      </c>
      <c r="E5170" s="34" t="str">
        <f ca="1">IF(C5170="","",OFFSET(Zdroj!BL$16,A5170-1,0))</f>
        <v/>
      </c>
      <c r="F5170" s="157" t="str">
        <f t="shared" ref="F5170" ca="1" si="1208">IF(SUM(E5170:E5175)=0,"",SUM(E5170:E5175))</f>
        <v/>
      </c>
      <c r="G5170" s="158" t="str">
        <f t="shared" ref="G5170" ca="1" si="1209">IF(SUM(E5170:E5186)=0,"",SUM(E5170:E5186))</f>
        <v/>
      </c>
    </row>
    <row r="5171" spans="1:7" x14ac:dyDescent="0.25">
      <c r="B5171" s="159"/>
      <c r="C5171" s="67" t="str">
        <f ca="1">IF(OFFSET(Zdroj!AJ$16,A5170-1,0)=0,"",CONCATENATE("A",$A$2+1," - ",Zdroj!$AJ$15))</f>
        <v/>
      </c>
      <c r="D5171" s="65" t="str">
        <f ca="1">IF(C5171="","",CONCATENATE(OFFSET(Zdroj!AJ$16,A5170-1,0)," - ",OFFSET(Zdroj!BM$16,A5170-1,0)))</f>
        <v/>
      </c>
      <c r="E5171" s="34" t="str">
        <f ca="1">IF(C5171="","",OFFSET(Zdroj!BN$16,A5170-1,0))</f>
        <v/>
      </c>
      <c r="F5171" s="157"/>
      <c r="G5171" s="158"/>
    </row>
    <row r="5172" spans="1:7" x14ac:dyDescent="0.25">
      <c r="B5172" s="159"/>
      <c r="C5172" s="67" t="str">
        <f ca="1">IF(OFFSET(Zdroj!AK$16,A5170-1,0)=0,"",CONCATENATE("A",$A$2+2," - ",Zdroj!$AK$15))</f>
        <v/>
      </c>
      <c r="D5172" s="65" t="str">
        <f ca="1">IF(C5172="","",CONCATENATE(OFFSET(Zdroj!AK$16,A5170-1,0)," - ",OFFSET(Zdroj!BO$16,A5170-1,0)))</f>
        <v/>
      </c>
      <c r="E5172" s="34" t="str">
        <f ca="1">IF(C5172="","",OFFSET(Zdroj!BP$16,A5170-1,0))</f>
        <v/>
      </c>
      <c r="F5172" s="157"/>
      <c r="G5172" s="158"/>
    </row>
    <row r="5173" spans="1:7" x14ac:dyDescent="0.25">
      <c r="B5173" s="159"/>
      <c r="C5173" s="67" t="str">
        <f ca="1">IF(OFFSET(Zdroj!AL$16,A5170-1,0)=0,"",CONCATENATE("A",$A$2+3," - ",Zdroj!$AL$15))</f>
        <v/>
      </c>
      <c r="D5173" s="65" t="str">
        <f ca="1">IF(C5173="","",CONCATENATE(OFFSET(Zdroj!AL$16,A5170-1,0)," - ",OFFSET(Zdroj!BQ$16,A5170-1,0)))</f>
        <v/>
      </c>
      <c r="E5173" s="34" t="str">
        <f ca="1">IF(C5173="","",OFFSET(Zdroj!BR$16,A5170-1,0))</f>
        <v/>
      </c>
      <c r="F5173" s="157"/>
      <c r="G5173" s="158"/>
    </row>
    <row r="5174" spans="1:7" x14ac:dyDescent="0.25">
      <c r="B5174" s="159"/>
      <c r="C5174" s="67" t="str">
        <f ca="1">IF(OFFSET(Zdroj!AM$16,A5170-1,0)=0,"",CONCATENATE("A",$A$2+4," - ",Zdroj!$AM$15))</f>
        <v/>
      </c>
      <c r="D5174" s="65" t="str">
        <f ca="1">IF(C5174="","",CONCATENATE(OFFSET(Zdroj!AM$16,A5170-1,0)," - ",OFFSET(Zdroj!BS$16,A5170-1,0)))</f>
        <v/>
      </c>
      <c r="E5174" s="34" t="str">
        <f ca="1">IF(C5174="","",OFFSET(Zdroj!BT$16,A5170-1,0))</f>
        <v/>
      </c>
      <c r="F5174" s="157"/>
      <c r="G5174" s="158"/>
    </row>
    <row r="5175" spans="1:7" x14ac:dyDescent="0.25">
      <c r="B5175" s="159"/>
      <c r="C5175" s="67" t="str">
        <f ca="1">IF(OFFSET(Zdroj!AN$16,A5170-1,0)=0,"",CONCATENATE("A",$A$2+5," - ",Zdroj!$AN$15))</f>
        <v/>
      </c>
      <c r="D5175" s="65" t="str">
        <f ca="1">IF(C5175="","",CONCATENATE(OFFSET(Zdroj!AN$16,A5170-1,0)," - ",OFFSET(Zdroj!BU$16,A5170-1,0)))</f>
        <v/>
      </c>
      <c r="E5175" s="34" t="str">
        <f ca="1">IF(C5175="","",OFFSET(Zdroj!BV$16,A5170-1,0))</f>
        <v/>
      </c>
      <c r="F5175" s="157"/>
      <c r="G5175" s="158"/>
    </row>
    <row r="5176" spans="1:7" x14ac:dyDescent="0.25">
      <c r="B5176" s="159"/>
      <c r="C5176" s="67" t="str">
        <f ca="1">IF(OFFSET(Zdroj!AO$16,A5170-1,0)=0,"",CONCATENATE("B",$A$2," - ",Zdroj!$AO$15))</f>
        <v/>
      </c>
      <c r="D5176" s="65" t="str">
        <f ca="1">IF(C5176="","",CONCATENATE(OFFSET(Zdroj!AO$16,A5170-1,0)))</f>
        <v/>
      </c>
      <c r="E5176" s="34" t="str">
        <f ca="1">IF(C5176="","",OFFSET(Zdroj!AP$16,A5170-1,0))</f>
        <v/>
      </c>
      <c r="F5176" s="157" t="str">
        <f t="shared" ref="F5176" ca="1" si="1210">IF(SUM(E5176:E5184)=0,"",SUM(E5176:E5184))</f>
        <v/>
      </c>
      <c r="G5176" s="158"/>
    </row>
    <row r="5177" spans="1:7" x14ac:dyDescent="0.25">
      <c r="B5177" s="159"/>
      <c r="C5177" s="67" t="str">
        <f ca="1">IF(OFFSET(Zdroj!AQ$16,A5170-1,0)=0,"",CONCATENATE("B",$A$2+1," - ",Zdroj!$AQ$15))</f>
        <v/>
      </c>
      <c r="D5177" s="65" t="str">
        <f ca="1">IF(C5177="","",CONCATENATE(OFFSET(Zdroj!AQ$16,A5170-1,0)))</f>
        <v/>
      </c>
      <c r="E5177" s="34" t="str">
        <f ca="1">IF(C5177="","",OFFSET(Zdroj!AR$16,A5170-1,0))</f>
        <v/>
      </c>
      <c r="F5177" s="157"/>
      <c r="G5177" s="158"/>
    </row>
    <row r="5178" spans="1:7" x14ac:dyDescent="0.25">
      <c r="B5178" s="159"/>
      <c r="C5178" s="67" t="str">
        <f ca="1">IF(OFFSET(Zdroj!AS$16,A5170-1,0)=0,"",CONCATENATE("B",$A$2+2," - ",Zdroj!$AS$15))</f>
        <v/>
      </c>
      <c r="D5178" s="65" t="str">
        <f ca="1">IF(C5178="","",CONCATENATE(OFFSET(Zdroj!AS$16,A5170-1,0)))</f>
        <v/>
      </c>
      <c r="E5178" s="34" t="str">
        <f ca="1">IF(C5178="","",OFFSET(Zdroj!AT$16,A5170-1,0))</f>
        <v/>
      </c>
      <c r="F5178" s="157"/>
      <c r="G5178" s="158"/>
    </row>
    <row r="5179" spans="1:7" x14ac:dyDescent="0.25">
      <c r="B5179" s="159"/>
      <c r="C5179" s="67" t="str">
        <f ca="1">IF(OFFSET(Zdroj!AU$16,A5170-1,0)=0,"",CONCATENATE("B",$A$2+3," - ",Zdroj!$AU$15))</f>
        <v/>
      </c>
      <c r="D5179" s="65" t="str">
        <f ca="1">IF(C5179="","",CONCATENATE(OFFSET(Zdroj!AU$16,A5170-1,0)))</f>
        <v/>
      </c>
      <c r="E5179" s="34" t="str">
        <f ca="1">IF(C5179="","",OFFSET(Zdroj!AV$16,A5170-1,0))</f>
        <v/>
      </c>
      <c r="F5179" s="157"/>
      <c r="G5179" s="158"/>
    </row>
    <row r="5180" spans="1:7" x14ac:dyDescent="0.25">
      <c r="B5180" s="159"/>
      <c r="C5180" s="67" t="str">
        <f ca="1">IF(OFFSET(Zdroj!AW$16,A5170-1,0)=0,"",CONCATENATE("B",$A$2+4," - ",Zdroj!$AW$15))</f>
        <v/>
      </c>
      <c r="D5180" s="65" t="str">
        <f ca="1">IF(C5180="","",CONCATENATE(OFFSET(Zdroj!AW$16,A5170-1,0)))</f>
        <v/>
      </c>
      <c r="E5180" s="34" t="str">
        <f ca="1">IF(C5180="","",OFFSET(Zdroj!AX$16,A5170-1,0))</f>
        <v/>
      </c>
      <c r="F5180" s="157"/>
      <c r="G5180" s="158"/>
    </row>
    <row r="5181" spans="1:7" x14ac:dyDescent="0.25">
      <c r="B5181" s="159"/>
      <c r="C5181" s="67" t="str">
        <f ca="1">IF(OFFSET(Zdroj!AY$16,A5170-1,0)=0,"",CONCATENATE("B",$A$2+5," - ",Zdroj!$AY$15))</f>
        <v/>
      </c>
      <c r="D5181" s="65" t="str">
        <f ca="1">IF(C5181="","",CONCATENATE(OFFSET(Zdroj!AY$16,A5170-1,0)))</f>
        <v/>
      </c>
      <c r="E5181" s="34" t="str">
        <f ca="1">IF(C5181="","",OFFSET(Zdroj!AZ$16,A5170-1,0))</f>
        <v/>
      </c>
      <c r="F5181" s="157"/>
      <c r="G5181" s="158"/>
    </row>
    <row r="5182" spans="1:7" x14ac:dyDescent="0.25">
      <c r="B5182" s="159"/>
      <c r="C5182" s="67" t="str">
        <f ca="1">IF(OFFSET(Zdroj!BA$16,A5170-1,0)=0,"",CONCATENATE("B",$A$2+6," - ",Zdroj!$BA$15))</f>
        <v/>
      </c>
      <c r="D5182" s="65" t="str">
        <f ca="1">IF(C5182="","",CONCATENATE(OFFSET(Zdroj!BA$16,A5170-1,0)))</f>
        <v/>
      </c>
      <c r="E5182" s="34" t="str">
        <f ca="1">IF(C5182="","",OFFSET(Zdroj!BB$16,A5170-1,0))</f>
        <v/>
      </c>
      <c r="F5182" s="157"/>
      <c r="G5182" s="158"/>
    </row>
    <row r="5183" spans="1:7" x14ac:dyDescent="0.25">
      <c r="B5183" s="159"/>
      <c r="C5183" s="67" t="str">
        <f ca="1">IF(OFFSET(Zdroj!BC$16,A5170-1,0)=0,"",CONCATENATE("B",$A$2+7," - ",Zdroj!$BC$15))</f>
        <v/>
      </c>
      <c r="D5183" s="65" t="str">
        <f ca="1">IF(C5183="","",CONCATENATE(OFFSET(Zdroj!BC$16,A5170-1,0)))</f>
        <v/>
      </c>
      <c r="E5183" s="34" t="str">
        <f ca="1">IF(C5183="","",OFFSET(Zdroj!BD$16,A5170-1,0))</f>
        <v/>
      </c>
      <c r="F5183" s="157"/>
      <c r="G5183" s="158"/>
    </row>
    <row r="5184" spans="1:7" x14ac:dyDescent="0.25">
      <c r="B5184" s="159"/>
      <c r="C5184" s="67" t="str">
        <f ca="1">IF(OFFSET(Zdroj!BE$16,A5170-1,0)=0,"",CONCATENATE("B",$A$2+8," - ",Zdroj!$BE$15))</f>
        <v/>
      </c>
      <c r="D5184" s="65" t="str">
        <f ca="1">IF(C5184="","",CONCATENATE(OFFSET(Zdroj!BE$16,A5170-1,0)))</f>
        <v/>
      </c>
      <c r="E5184" s="34" t="str">
        <f ca="1">IF(C5184="","",OFFSET(Zdroj!BF$16,A5170-1,0))</f>
        <v/>
      </c>
      <c r="F5184" s="157"/>
      <c r="G5184" s="158"/>
    </row>
    <row r="5185" spans="1:7" x14ac:dyDescent="0.25">
      <c r="B5185" s="159"/>
      <c r="C5185" s="67" t="str">
        <f ca="1">IF(OFFSET(Zdroj!BG$16,A5170-1,0)=0,"",CONCATENATE("C",$A$2," - ",Zdroj!$BG$15))</f>
        <v/>
      </c>
      <c r="D5185" s="65" t="str">
        <f ca="1">IF(C5185="","",CONCATENATE(OFFSET(Zdroj!BG$16,A5170-1,0)))</f>
        <v/>
      </c>
      <c r="E5185" s="34" t="str">
        <f ca="1">IF(C5185="","",OFFSET(Zdroj!BH$16,A5170-1,0))</f>
        <v/>
      </c>
      <c r="F5185" s="157" t="str">
        <f t="shared" ref="F5185" ca="1" si="1211">IF(SUM(E5185:E5186)=0,"",SUM(E5185:E5186))</f>
        <v/>
      </c>
      <c r="G5185" s="158"/>
    </row>
    <row r="5186" spans="1:7" x14ac:dyDescent="0.25">
      <c r="B5186" s="159"/>
      <c r="C5186" s="67" t="str">
        <f ca="1">IF(OFFSET(Zdroj!BI$16,A5170-1,0)=0,"",CONCATENATE("C",$A$2+1," - ",Zdroj!$BI$15))</f>
        <v/>
      </c>
      <c r="D5186" s="65" t="str">
        <f ca="1">IF(C5186="","",CONCATENATE(OFFSET(Zdroj!BI$16,A5170-1,0)))</f>
        <v/>
      </c>
      <c r="E5186" s="34" t="str">
        <f ca="1">IF(C5186="","",OFFSET(Zdroj!BJ$16,A5170-1,0))</f>
        <v/>
      </c>
      <c r="F5186" s="157"/>
      <c r="G5186" s="158"/>
    </row>
    <row r="5187" spans="1:7" x14ac:dyDescent="0.25">
      <c r="A5187">
        <f>SUM((ROW()+15)/17)</f>
        <v>306</v>
      </c>
      <c r="B5187" s="159" t="str">
        <f ca="1">IF(OFFSET(Zdroj!$B$16,A5187-1,0)&gt;0,CONCATENATE(A5187,"
","___ ","
",OFFSET(Zdroj!$B$16,A5187-1,0)),"")</f>
        <v/>
      </c>
      <c r="C5187" s="67" t="str">
        <f ca="1">IF(OFFSET(Zdroj!AI$16,A5187-1,0)=0,"",CONCATENATE("A",$A$2," - ",Zdroj!$AI$15))</f>
        <v/>
      </c>
      <c r="D5187" s="65" t="str">
        <f ca="1">IF(C5187="","",CONCATENATE(OFFSET(Zdroj!AI$16,A5187-1,0)," - ",OFFSET(Zdroj!BK$16,A5187-1,0)))</f>
        <v/>
      </c>
      <c r="E5187" s="34" t="str">
        <f ca="1">IF(C5187="","",OFFSET(Zdroj!BL$16,A5187-1,0))</f>
        <v/>
      </c>
      <c r="F5187" s="157" t="str">
        <f t="shared" ref="F5187" ca="1" si="1212">IF(SUM(E5187:E5192)=0,"",SUM(E5187:E5192))</f>
        <v/>
      </c>
      <c r="G5187" s="158" t="str">
        <f t="shared" ref="G5187" ca="1" si="1213">IF(SUM(E5187:E5203)=0,"",SUM(E5187:E5203))</f>
        <v/>
      </c>
    </row>
    <row r="5188" spans="1:7" x14ac:dyDescent="0.25">
      <c r="B5188" s="159"/>
      <c r="C5188" s="67" t="str">
        <f ca="1">IF(OFFSET(Zdroj!AJ$16,A5187-1,0)=0,"",CONCATENATE("A",$A$2+1," - ",Zdroj!$AJ$15))</f>
        <v/>
      </c>
      <c r="D5188" s="65" t="str">
        <f ca="1">IF(C5188="","",CONCATENATE(OFFSET(Zdroj!AJ$16,A5187-1,0)," - ",OFFSET(Zdroj!BM$16,A5187-1,0)))</f>
        <v/>
      </c>
      <c r="E5188" s="34" t="str">
        <f ca="1">IF(C5188="","",OFFSET(Zdroj!BN$16,A5187-1,0))</f>
        <v/>
      </c>
      <c r="F5188" s="157"/>
      <c r="G5188" s="158"/>
    </row>
    <row r="5189" spans="1:7" x14ac:dyDescent="0.25">
      <c r="B5189" s="159"/>
      <c r="C5189" s="67" t="str">
        <f ca="1">IF(OFFSET(Zdroj!AK$16,A5187-1,0)=0,"",CONCATENATE("A",$A$2+2," - ",Zdroj!$AK$15))</f>
        <v/>
      </c>
      <c r="D5189" s="65" t="str">
        <f ca="1">IF(C5189="","",CONCATENATE(OFFSET(Zdroj!AK$16,A5187-1,0)," - ",OFFSET(Zdroj!BO$16,A5187-1,0)))</f>
        <v/>
      </c>
      <c r="E5189" s="34" t="str">
        <f ca="1">IF(C5189="","",OFFSET(Zdroj!BP$16,A5187-1,0))</f>
        <v/>
      </c>
      <c r="F5189" s="157"/>
      <c r="G5189" s="158"/>
    </row>
    <row r="5190" spans="1:7" x14ac:dyDescent="0.25">
      <c r="B5190" s="159"/>
      <c r="C5190" s="67" t="str">
        <f ca="1">IF(OFFSET(Zdroj!AL$16,A5187-1,0)=0,"",CONCATENATE("A",$A$2+3," - ",Zdroj!$AL$15))</f>
        <v/>
      </c>
      <c r="D5190" s="65" t="str">
        <f ca="1">IF(C5190="","",CONCATENATE(OFFSET(Zdroj!AL$16,A5187-1,0)," - ",OFFSET(Zdroj!BQ$16,A5187-1,0)))</f>
        <v/>
      </c>
      <c r="E5190" s="34" t="str">
        <f ca="1">IF(C5190="","",OFFSET(Zdroj!BR$16,A5187-1,0))</f>
        <v/>
      </c>
      <c r="F5190" s="157"/>
      <c r="G5190" s="158"/>
    </row>
    <row r="5191" spans="1:7" x14ac:dyDescent="0.25">
      <c r="B5191" s="159"/>
      <c r="C5191" s="67" t="str">
        <f ca="1">IF(OFFSET(Zdroj!AM$16,A5187-1,0)=0,"",CONCATENATE("A",$A$2+4," - ",Zdroj!$AM$15))</f>
        <v/>
      </c>
      <c r="D5191" s="65" t="str">
        <f ca="1">IF(C5191="","",CONCATENATE(OFFSET(Zdroj!AM$16,A5187-1,0)," - ",OFFSET(Zdroj!BS$16,A5187-1,0)))</f>
        <v/>
      </c>
      <c r="E5191" s="34" t="str">
        <f ca="1">IF(C5191="","",OFFSET(Zdroj!BT$16,A5187-1,0))</f>
        <v/>
      </c>
      <c r="F5191" s="157"/>
      <c r="G5191" s="158"/>
    </row>
    <row r="5192" spans="1:7" x14ac:dyDescent="0.25">
      <c r="B5192" s="159"/>
      <c r="C5192" s="67" t="str">
        <f ca="1">IF(OFFSET(Zdroj!AN$16,A5187-1,0)=0,"",CONCATENATE("A",$A$2+5," - ",Zdroj!$AN$15))</f>
        <v/>
      </c>
      <c r="D5192" s="65" t="str">
        <f ca="1">IF(C5192="","",CONCATENATE(OFFSET(Zdroj!AN$16,A5187-1,0)," - ",OFFSET(Zdroj!BU$16,A5187-1,0)))</f>
        <v/>
      </c>
      <c r="E5192" s="34" t="str">
        <f ca="1">IF(C5192="","",OFFSET(Zdroj!BV$16,A5187-1,0))</f>
        <v/>
      </c>
      <c r="F5192" s="157"/>
      <c r="G5192" s="158"/>
    </row>
    <row r="5193" spans="1:7" x14ac:dyDescent="0.25">
      <c r="B5193" s="159"/>
      <c r="C5193" s="67" t="str">
        <f ca="1">IF(OFFSET(Zdroj!AO$16,A5187-1,0)=0,"",CONCATENATE("B",$A$2," - ",Zdroj!$AO$15))</f>
        <v/>
      </c>
      <c r="D5193" s="65" t="str">
        <f ca="1">IF(C5193="","",CONCATENATE(OFFSET(Zdroj!AO$16,A5187-1,0)))</f>
        <v/>
      </c>
      <c r="E5193" s="34" t="str">
        <f ca="1">IF(C5193="","",OFFSET(Zdroj!AP$16,A5187-1,0))</f>
        <v/>
      </c>
      <c r="F5193" s="157" t="str">
        <f t="shared" ref="F5193" ca="1" si="1214">IF(SUM(E5193:E5201)=0,"",SUM(E5193:E5201))</f>
        <v/>
      </c>
      <c r="G5193" s="158"/>
    </row>
    <row r="5194" spans="1:7" x14ac:dyDescent="0.25">
      <c r="B5194" s="159"/>
      <c r="C5194" s="67" t="str">
        <f ca="1">IF(OFFSET(Zdroj!AQ$16,A5187-1,0)=0,"",CONCATENATE("B",$A$2+1," - ",Zdroj!$AQ$15))</f>
        <v/>
      </c>
      <c r="D5194" s="65" t="str">
        <f ca="1">IF(C5194="","",CONCATENATE(OFFSET(Zdroj!AQ$16,A5187-1,0)))</f>
        <v/>
      </c>
      <c r="E5194" s="34" t="str">
        <f ca="1">IF(C5194="","",OFFSET(Zdroj!AR$16,A5187-1,0))</f>
        <v/>
      </c>
      <c r="F5194" s="157"/>
      <c r="G5194" s="158"/>
    </row>
    <row r="5195" spans="1:7" x14ac:dyDescent="0.25">
      <c r="B5195" s="159"/>
      <c r="C5195" s="67" t="str">
        <f ca="1">IF(OFFSET(Zdroj!AS$16,A5187-1,0)=0,"",CONCATENATE("B",$A$2+2," - ",Zdroj!$AS$15))</f>
        <v/>
      </c>
      <c r="D5195" s="65" t="str">
        <f ca="1">IF(C5195="","",CONCATENATE(OFFSET(Zdroj!AS$16,A5187-1,0)))</f>
        <v/>
      </c>
      <c r="E5195" s="34" t="str">
        <f ca="1">IF(C5195="","",OFFSET(Zdroj!AT$16,A5187-1,0))</f>
        <v/>
      </c>
      <c r="F5195" s="157"/>
      <c r="G5195" s="158"/>
    </row>
    <row r="5196" spans="1:7" x14ac:dyDescent="0.25">
      <c r="B5196" s="159"/>
      <c r="C5196" s="67" t="str">
        <f ca="1">IF(OFFSET(Zdroj!AU$16,A5187-1,0)=0,"",CONCATENATE("B",$A$2+3," - ",Zdroj!$AU$15))</f>
        <v/>
      </c>
      <c r="D5196" s="65" t="str">
        <f ca="1">IF(C5196="","",CONCATENATE(OFFSET(Zdroj!AU$16,A5187-1,0)))</f>
        <v/>
      </c>
      <c r="E5196" s="34" t="str">
        <f ca="1">IF(C5196="","",OFFSET(Zdroj!AV$16,A5187-1,0))</f>
        <v/>
      </c>
      <c r="F5196" s="157"/>
      <c r="G5196" s="158"/>
    </row>
    <row r="5197" spans="1:7" x14ac:dyDescent="0.25">
      <c r="B5197" s="159"/>
      <c r="C5197" s="67" t="str">
        <f ca="1">IF(OFFSET(Zdroj!AW$16,A5187-1,0)=0,"",CONCATENATE("B",$A$2+4," - ",Zdroj!$AW$15))</f>
        <v/>
      </c>
      <c r="D5197" s="65" t="str">
        <f ca="1">IF(C5197="","",CONCATENATE(OFFSET(Zdroj!AW$16,A5187-1,0)))</f>
        <v/>
      </c>
      <c r="E5197" s="34" t="str">
        <f ca="1">IF(C5197="","",OFFSET(Zdroj!AX$16,A5187-1,0))</f>
        <v/>
      </c>
      <c r="F5197" s="157"/>
      <c r="G5197" s="158"/>
    </row>
    <row r="5198" spans="1:7" x14ac:dyDescent="0.25">
      <c r="B5198" s="159"/>
      <c r="C5198" s="67" t="str">
        <f ca="1">IF(OFFSET(Zdroj!AY$16,A5187-1,0)=0,"",CONCATENATE("B",$A$2+5," - ",Zdroj!$AY$15))</f>
        <v/>
      </c>
      <c r="D5198" s="65" t="str">
        <f ca="1">IF(C5198="","",CONCATENATE(OFFSET(Zdroj!AY$16,A5187-1,0)))</f>
        <v/>
      </c>
      <c r="E5198" s="34" t="str">
        <f ca="1">IF(C5198="","",OFFSET(Zdroj!AZ$16,A5187-1,0))</f>
        <v/>
      </c>
      <c r="F5198" s="157"/>
      <c r="G5198" s="158"/>
    </row>
    <row r="5199" spans="1:7" x14ac:dyDescent="0.25">
      <c r="B5199" s="159"/>
      <c r="C5199" s="67" t="str">
        <f ca="1">IF(OFFSET(Zdroj!BA$16,A5187-1,0)=0,"",CONCATENATE("B",$A$2+6," - ",Zdroj!$BA$15))</f>
        <v/>
      </c>
      <c r="D5199" s="65" t="str">
        <f ca="1">IF(C5199="","",CONCATENATE(OFFSET(Zdroj!BA$16,A5187-1,0)))</f>
        <v/>
      </c>
      <c r="E5199" s="34" t="str">
        <f ca="1">IF(C5199="","",OFFSET(Zdroj!BB$16,A5187-1,0))</f>
        <v/>
      </c>
      <c r="F5199" s="157"/>
      <c r="G5199" s="158"/>
    </row>
    <row r="5200" spans="1:7" x14ac:dyDescent="0.25">
      <c r="B5200" s="159"/>
      <c r="C5200" s="67" t="str">
        <f ca="1">IF(OFFSET(Zdroj!BC$16,A5187-1,0)=0,"",CONCATENATE("B",$A$2+7," - ",Zdroj!$BC$15))</f>
        <v/>
      </c>
      <c r="D5200" s="65" t="str">
        <f ca="1">IF(C5200="","",CONCATENATE(OFFSET(Zdroj!BC$16,A5187-1,0)))</f>
        <v/>
      </c>
      <c r="E5200" s="34" t="str">
        <f ca="1">IF(C5200="","",OFFSET(Zdroj!BD$16,A5187-1,0))</f>
        <v/>
      </c>
      <c r="F5200" s="157"/>
      <c r="G5200" s="158"/>
    </row>
    <row r="5201" spans="1:7" x14ac:dyDescent="0.25">
      <c r="B5201" s="159"/>
      <c r="C5201" s="67" t="str">
        <f ca="1">IF(OFFSET(Zdroj!BE$16,A5187-1,0)=0,"",CONCATENATE("B",$A$2+8," - ",Zdroj!$BE$15))</f>
        <v/>
      </c>
      <c r="D5201" s="65" t="str">
        <f ca="1">IF(C5201="","",CONCATENATE(OFFSET(Zdroj!BE$16,A5187-1,0)))</f>
        <v/>
      </c>
      <c r="E5201" s="34" t="str">
        <f ca="1">IF(C5201="","",OFFSET(Zdroj!BF$16,A5187-1,0))</f>
        <v/>
      </c>
      <c r="F5201" s="157"/>
      <c r="G5201" s="158"/>
    </row>
    <row r="5202" spans="1:7" x14ac:dyDescent="0.25">
      <c r="B5202" s="159"/>
      <c r="C5202" s="67" t="str">
        <f ca="1">IF(OFFSET(Zdroj!BG$16,A5187-1,0)=0,"",CONCATENATE("C",$A$2," - ",Zdroj!$BG$15))</f>
        <v/>
      </c>
      <c r="D5202" s="65" t="str">
        <f ca="1">IF(C5202="","",CONCATENATE(OFFSET(Zdroj!BG$16,A5187-1,0)))</f>
        <v/>
      </c>
      <c r="E5202" s="34" t="str">
        <f ca="1">IF(C5202="","",OFFSET(Zdroj!BH$16,A5187-1,0))</f>
        <v/>
      </c>
      <c r="F5202" s="157" t="str">
        <f t="shared" ref="F5202" ca="1" si="1215">IF(SUM(E5202:E5203)=0,"",SUM(E5202:E5203))</f>
        <v/>
      </c>
      <c r="G5202" s="158"/>
    </row>
    <row r="5203" spans="1:7" x14ac:dyDescent="0.25">
      <c r="B5203" s="159"/>
      <c r="C5203" s="67" t="str">
        <f ca="1">IF(OFFSET(Zdroj!BI$16,A5187-1,0)=0,"",CONCATENATE("C",$A$2+1," - ",Zdroj!$BI$15))</f>
        <v/>
      </c>
      <c r="D5203" s="65" t="str">
        <f ca="1">IF(C5203="","",CONCATENATE(OFFSET(Zdroj!BI$16,A5187-1,0)))</f>
        <v/>
      </c>
      <c r="E5203" s="34" t="str">
        <f ca="1">IF(C5203="","",OFFSET(Zdroj!BJ$16,A5187-1,0))</f>
        <v/>
      </c>
      <c r="F5203" s="157"/>
      <c r="G5203" s="158"/>
    </row>
    <row r="5204" spans="1:7" x14ac:dyDescent="0.25">
      <c r="A5204">
        <f>SUM((ROW()+15)/17)</f>
        <v>307</v>
      </c>
      <c r="B5204" s="159" t="str">
        <f ca="1">IF(OFFSET(Zdroj!$B$16,A5204-1,0)&gt;0,CONCATENATE(A5204,"
","___ ","
",OFFSET(Zdroj!$B$16,A5204-1,0)),"")</f>
        <v/>
      </c>
      <c r="C5204" s="67" t="str">
        <f ca="1">IF(OFFSET(Zdroj!AI$16,A5204-1,0)=0,"",CONCATENATE("A",$A$2," - ",Zdroj!$AI$15))</f>
        <v/>
      </c>
      <c r="D5204" s="65" t="str">
        <f ca="1">IF(C5204="","",CONCATENATE(OFFSET(Zdroj!AI$16,A5204-1,0)," - ",OFFSET(Zdroj!BK$16,A5204-1,0)))</f>
        <v/>
      </c>
      <c r="E5204" s="34" t="str">
        <f ca="1">IF(C5204="","",OFFSET(Zdroj!BL$16,A5204-1,0))</f>
        <v/>
      </c>
      <c r="F5204" s="157" t="str">
        <f t="shared" ref="F5204" ca="1" si="1216">IF(SUM(E5204:E5209)=0,"",SUM(E5204:E5209))</f>
        <v/>
      </c>
      <c r="G5204" s="158" t="str">
        <f t="shared" ref="G5204" ca="1" si="1217">IF(SUM(E5204:E5220)=0,"",SUM(E5204:E5220))</f>
        <v/>
      </c>
    </row>
    <row r="5205" spans="1:7" x14ac:dyDescent="0.25">
      <c r="B5205" s="159"/>
      <c r="C5205" s="67" t="str">
        <f ca="1">IF(OFFSET(Zdroj!AJ$16,A5204-1,0)=0,"",CONCATENATE("A",$A$2+1," - ",Zdroj!$AJ$15))</f>
        <v/>
      </c>
      <c r="D5205" s="65" t="str">
        <f ca="1">IF(C5205="","",CONCATENATE(OFFSET(Zdroj!AJ$16,A5204-1,0)," - ",OFFSET(Zdroj!BM$16,A5204-1,0)))</f>
        <v/>
      </c>
      <c r="E5205" s="34" t="str">
        <f ca="1">IF(C5205="","",OFFSET(Zdroj!BN$16,A5204-1,0))</f>
        <v/>
      </c>
      <c r="F5205" s="157"/>
      <c r="G5205" s="158"/>
    </row>
    <row r="5206" spans="1:7" x14ac:dyDescent="0.25">
      <c r="B5206" s="159"/>
      <c r="C5206" s="67" t="str">
        <f ca="1">IF(OFFSET(Zdroj!AK$16,A5204-1,0)=0,"",CONCATENATE("A",$A$2+2," - ",Zdroj!$AK$15))</f>
        <v/>
      </c>
      <c r="D5206" s="65" t="str">
        <f ca="1">IF(C5206="","",CONCATENATE(OFFSET(Zdroj!AK$16,A5204-1,0)," - ",OFFSET(Zdroj!BO$16,A5204-1,0)))</f>
        <v/>
      </c>
      <c r="E5206" s="34" t="str">
        <f ca="1">IF(C5206="","",OFFSET(Zdroj!BP$16,A5204-1,0))</f>
        <v/>
      </c>
      <c r="F5206" s="157"/>
      <c r="G5206" s="158"/>
    </row>
    <row r="5207" spans="1:7" x14ac:dyDescent="0.25">
      <c r="B5207" s="159"/>
      <c r="C5207" s="67" t="str">
        <f ca="1">IF(OFFSET(Zdroj!AL$16,A5204-1,0)=0,"",CONCATENATE("A",$A$2+3," - ",Zdroj!$AL$15))</f>
        <v/>
      </c>
      <c r="D5207" s="65" t="str">
        <f ca="1">IF(C5207="","",CONCATENATE(OFFSET(Zdroj!AL$16,A5204-1,0)," - ",OFFSET(Zdroj!BQ$16,A5204-1,0)))</f>
        <v/>
      </c>
      <c r="E5207" s="34" t="str">
        <f ca="1">IF(C5207="","",OFFSET(Zdroj!BR$16,A5204-1,0))</f>
        <v/>
      </c>
      <c r="F5207" s="157"/>
      <c r="G5207" s="158"/>
    </row>
    <row r="5208" spans="1:7" x14ac:dyDescent="0.25">
      <c r="B5208" s="159"/>
      <c r="C5208" s="67" t="str">
        <f ca="1">IF(OFFSET(Zdroj!AM$16,A5204-1,0)=0,"",CONCATENATE("A",$A$2+4," - ",Zdroj!$AM$15))</f>
        <v/>
      </c>
      <c r="D5208" s="65" t="str">
        <f ca="1">IF(C5208="","",CONCATENATE(OFFSET(Zdroj!AM$16,A5204-1,0)," - ",OFFSET(Zdroj!BS$16,A5204-1,0)))</f>
        <v/>
      </c>
      <c r="E5208" s="34" t="str">
        <f ca="1">IF(C5208="","",OFFSET(Zdroj!BT$16,A5204-1,0))</f>
        <v/>
      </c>
      <c r="F5208" s="157"/>
      <c r="G5208" s="158"/>
    </row>
    <row r="5209" spans="1:7" x14ac:dyDescent="0.25">
      <c r="B5209" s="159"/>
      <c r="C5209" s="67" t="str">
        <f ca="1">IF(OFFSET(Zdroj!AN$16,A5204-1,0)=0,"",CONCATENATE("A",$A$2+5," - ",Zdroj!$AN$15))</f>
        <v/>
      </c>
      <c r="D5209" s="65" t="str">
        <f ca="1">IF(C5209="","",CONCATENATE(OFFSET(Zdroj!AN$16,A5204-1,0)," - ",OFFSET(Zdroj!BU$16,A5204-1,0)))</f>
        <v/>
      </c>
      <c r="E5209" s="34" t="str">
        <f ca="1">IF(C5209="","",OFFSET(Zdroj!BV$16,A5204-1,0))</f>
        <v/>
      </c>
      <c r="F5209" s="157"/>
      <c r="G5209" s="158"/>
    </row>
    <row r="5210" spans="1:7" x14ac:dyDescent="0.25">
      <c r="B5210" s="159"/>
      <c r="C5210" s="67" t="str">
        <f ca="1">IF(OFFSET(Zdroj!AO$16,A5204-1,0)=0,"",CONCATENATE("B",$A$2," - ",Zdroj!$AO$15))</f>
        <v/>
      </c>
      <c r="D5210" s="65" t="str">
        <f ca="1">IF(C5210="","",CONCATENATE(OFFSET(Zdroj!AO$16,A5204-1,0)))</f>
        <v/>
      </c>
      <c r="E5210" s="34" t="str">
        <f ca="1">IF(C5210="","",OFFSET(Zdroj!AP$16,A5204-1,0))</f>
        <v/>
      </c>
      <c r="F5210" s="157" t="str">
        <f t="shared" ref="F5210" ca="1" si="1218">IF(SUM(E5210:E5218)=0,"",SUM(E5210:E5218))</f>
        <v/>
      </c>
      <c r="G5210" s="158"/>
    </row>
    <row r="5211" spans="1:7" x14ac:dyDescent="0.25">
      <c r="B5211" s="159"/>
      <c r="C5211" s="67" t="str">
        <f ca="1">IF(OFFSET(Zdroj!AQ$16,A5204-1,0)=0,"",CONCATENATE("B",$A$2+1," - ",Zdroj!$AQ$15))</f>
        <v/>
      </c>
      <c r="D5211" s="65" t="str">
        <f ca="1">IF(C5211="","",CONCATENATE(OFFSET(Zdroj!AQ$16,A5204-1,0)))</f>
        <v/>
      </c>
      <c r="E5211" s="34" t="str">
        <f ca="1">IF(C5211="","",OFFSET(Zdroj!AR$16,A5204-1,0))</f>
        <v/>
      </c>
      <c r="F5211" s="157"/>
      <c r="G5211" s="158"/>
    </row>
    <row r="5212" spans="1:7" x14ac:dyDescent="0.25">
      <c r="B5212" s="159"/>
      <c r="C5212" s="67" t="str">
        <f ca="1">IF(OFFSET(Zdroj!AS$16,A5204-1,0)=0,"",CONCATENATE("B",$A$2+2," - ",Zdroj!$AS$15))</f>
        <v/>
      </c>
      <c r="D5212" s="65" t="str">
        <f ca="1">IF(C5212="","",CONCATENATE(OFFSET(Zdroj!AS$16,A5204-1,0)))</f>
        <v/>
      </c>
      <c r="E5212" s="34" t="str">
        <f ca="1">IF(C5212="","",OFFSET(Zdroj!AT$16,A5204-1,0))</f>
        <v/>
      </c>
      <c r="F5212" s="157"/>
      <c r="G5212" s="158"/>
    </row>
    <row r="5213" spans="1:7" x14ac:dyDescent="0.25">
      <c r="B5213" s="159"/>
      <c r="C5213" s="67" t="str">
        <f ca="1">IF(OFFSET(Zdroj!AU$16,A5204-1,0)=0,"",CONCATENATE("B",$A$2+3," - ",Zdroj!$AU$15))</f>
        <v/>
      </c>
      <c r="D5213" s="65" t="str">
        <f ca="1">IF(C5213="","",CONCATENATE(OFFSET(Zdroj!AU$16,A5204-1,0)))</f>
        <v/>
      </c>
      <c r="E5213" s="34" t="str">
        <f ca="1">IF(C5213="","",OFFSET(Zdroj!AV$16,A5204-1,0))</f>
        <v/>
      </c>
      <c r="F5213" s="157"/>
      <c r="G5213" s="158"/>
    </row>
    <row r="5214" spans="1:7" x14ac:dyDescent="0.25">
      <c r="B5214" s="159"/>
      <c r="C5214" s="67" t="str">
        <f ca="1">IF(OFFSET(Zdroj!AW$16,A5204-1,0)=0,"",CONCATENATE("B",$A$2+4," - ",Zdroj!$AW$15))</f>
        <v/>
      </c>
      <c r="D5214" s="65" t="str">
        <f ca="1">IF(C5214="","",CONCATENATE(OFFSET(Zdroj!AW$16,A5204-1,0)))</f>
        <v/>
      </c>
      <c r="E5214" s="34" t="str">
        <f ca="1">IF(C5214="","",OFFSET(Zdroj!AX$16,A5204-1,0))</f>
        <v/>
      </c>
      <c r="F5214" s="157"/>
      <c r="G5214" s="158"/>
    </row>
    <row r="5215" spans="1:7" x14ac:dyDescent="0.25">
      <c r="B5215" s="159"/>
      <c r="C5215" s="67" t="str">
        <f ca="1">IF(OFFSET(Zdroj!AY$16,A5204-1,0)=0,"",CONCATENATE("B",$A$2+5," - ",Zdroj!$AY$15))</f>
        <v/>
      </c>
      <c r="D5215" s="65" t="str">
        <f ca="1">IF(C5215="","",CONCATENATE(OFFSET(Zdroj!AY$16,A5204-1,0)))</f>
        <v/>
      </c>
      <c r="E5215" s="34" t="str">
        <f ca="1">IF(C5215="","",OFFSET(Zdroj!AZ$16,A5204-1,0))</f>
        <v/>
      </c>
      <c r="F5215" s="157"/>
      <c r="G5215" s="158"/>
    </row>
    <row r="5216" spans="1:7" x14ac:dyDescent="0.25">
      <c r="B5216" s="159"/>
      <c r="C5216" s="67" t="str">
        <f ca="1">IF(OFFSET(Zdroj!BA$16,A5204-1,0)=0,"",CONCATENATE("B",$A$2+6," - ",Zdroj!$BA$15))</f>
        <v/>
      </c>
      <c r="D5216" s="65" t="str">
        <f ca="1">IF(C5216="","",CONCATENATE(OFFSET(Zdroj!BA$16,A5204-1,0)))</f>
        <v/>
      </c>
      <c r="E5216" s="34" t="str">
        <f ca="1">IF(C5216="","",OFFSET(Zdroj!BB$16,A5204-1,0))</f>
        <v/>
      </c>
      <c r="F5216" s="157"/>
      <c r="G5216" s="158"/>
    </row>
    <row r="5217" spans="1:7" x14ac:dyDescent="0.25">
      <c r="B5217" s="159"/>
      <c r="C5217" s="67" t="str">
        <f ca="1">IF(OFFSET(Zdroj!BC$16,A5204-1,0)=0,"",CONCATENATE("B",$A$2+7," - ",Zdroj!$BC$15))</f>
        <v/>
      </c>
      <c r="D5217" s="65" t="str">
        <f ca="1">IF(C5217="","",CONCATENATE(OFFSET(Zdroj!BC$16,A5204-1,0)))</f>
        <v/>
      </c>
      <c r="E5217" s="34" t="str">
        <f ca="1">IF(C5217="","",OFFSET(Zdroj!BD$16,A5204-1,0))</f>
        <v/>
      </c>
      <c r="F5217" s="157"/>
      <c r="G5217" s="158"/>
    </row>
    <row r="5218" spans="1:7" x14ac:dyDescent="0.25">
      <c r="B5218" s="159"/>
      <c r="C5218" s="67" t="str">
        <f ca="1">IF(OFFSET(Zdroj!BE$16,A5204-1,0)=0,"",CONCATENATE("B",$A$2+8," - ",Zdroj!$BE$15))</f>
        <v/>
      </c>
      <c r="D5218" s="65" t="str">
        <f ca="1">IF(C5218="","",CONCATENATE(OFFSET(Zdroj!BE$16,A5204-1,0)))</f>
        <v/>
      </c>
      <c r="E5218" s="34" t="str">
        <f ca="1">IF(C5218="","",OFFSET(Zdroj!BF$16,A5204-1,0))</f>
        <v/>
      </c>
      <c r="F5218" s="157"/>
      <c r="G5218" s="158"/>
    </row>
    <row r="5219" spans="1:7" x14ac:dyDescent="0.25">
      <c r="B5219" s="159"/>
      <c r="C5219" s="67" t="str">
        <f ca="1">IF(OFFSET(Zdroj!BG$16,A5204-1,0)=0,"",CONCATENATE("C",$A$2," - ",Zdroj!$BG$15))</f>
        <v/>
      </c>
      <c r="D5219" s="65" t="str">
        <f ca="1">IF(C5219="","",CONCATENATE(OFFSET(Zdroj!BG$16,A5204-1,0)))</f>
        <v/>
      </c>
      <c r="E5219" s="34" t="str">
        <f ca="1">IF(C5219="","",OFFSET(Zdroj!BH$16,A5204-1,0))</f>
        <v/>
      </c>
      <c r="F5219" s="157" t="str">
        <f t="shared" ref="F5219" ca="1" si="1219">IF(SUM(E5219:E5220)=0,"",SUM(E5219:E5220))</f>
        <v/>
      </c>
      <c r="G5219" s="158"/>
    </row>
    <row r="5220" spans="1:7" x14ac:dyDescent="0.25">
      <c r="B5220" s="159"/>
      <c r="C5220" s="67" t="str">
        <f ca="1">IF(OFFSET(Zdroj!BI$16,A5204-1,0)=0,"",CONCATENATE("C",$A$2+1," - ",Zdroj!$BI$15))</f>
        <v/>
      </c>
      <c r="D5220" s="65" t="str">
        <f ca="1">IF(C5220="","",CONCATENATE(OFFSET(Zdroj!BI$16,A5204-1,0)))</f>
        <v/>
      </c>
      <c r="E5220" s="34" t="str">
        <f ca="1">IF(C5220="","",OFFSET(Zdroj!BJ$16,A5204-1,0))</f>
        <v/>
      </c>
      <c r="F5220" s="157"/>
      <c r="G5220" s="158"/>
    </row>
    <row r="5221" spans="1:7" x14ac:dyDescent="0.25">
      <c r="A5221">
        <f>SUM((ROW()+15)/17)</f>
        <v>308</v>
      </c>
      <c r="B5221" s="159" t="str">
        <f ca="1">IF(OFFSET(Zdroj!$B$16,A5221-1,0)&gt;0,CONCATENATE(A5221,"
","___ ","
",OFFSET(Zdroj!$B$16,A5221-1,0)),"")</f>
        <v/>
      </c>
      <c r="C5221" s="67" t="str">
        <f ca="1">IF(OFFSET(Zdroj!AI$16,A5221-1,0)=0,"",CONCATENATE("A",$A$2," - ",Zdroj!$AI$15))</f>
        <v/>
      </c>
      <c r="D5221" s="65" t="str">
        <f ca="1">IF(C5221="","",CONCATENATE(OFFSET(Zdroj!AI$16,A5221-1,0)," - ",OFFSET(Zdroj!BK$16,A5221-1,0)))</f>
        <v/>
      </c>
      <c r="E5221" s="34" t="str">
        <f ca="1">IF(C5221="","",OFFSET(Zdroj!BL$16,A5221-1,0))</f>
        <v/>
      </c>
      <c r="F5221" s="157" t="str">
        <f t="shared" ref="F5221" ca="1" si="1220">IF(SUM(E5221:E5226)=0,"",SUM(E5221:E5226))</f>
        <v/>
      </c>
      <c r="G5221" s="158" t="str">
        <f t="shared" ref="G5221" ca="1" si="1221">IF(SUM(E5221:E5237)=0,"",SUM(E5221:E5237))</f>
        <v/>
      </c>
    </row>
    <row r="5222" spans="1:7" x14ac:dyDescent="0.25">
      <c r="B5222" s="159"/>
      <c r="C5222" s="67" t="str">
        <f ca="1">IF(OFFSET(Zdroj!AJ$16,A5221-1,0)=0,"",CONCATENATE("A",$A$2+1," - ",Zdroj!$AJ$15))</f>
        <v/>
      </c>
      <c r="D5222" s="65" t="str">
        <f ca="1">IF(C5222="","",CONCATENATE(OFFSET(Zdroj!AJ$16,A5221-1,0)," - ",OFFSET(Zdroj!BM$16,A5221-1,0)))</f>
        <v/>
      </c>
      <c r="E5222" s="34" t="str">
        <f ca="1">IF(C5222="","",OFFSET(Zdroj!BN$16,A5221-1,0))</f>
        <v/>
      </c>
      <c r="F5222" s="157"/>
      <c r="G5222" s="158"/>
    </row>
    <row r="5223" spans="1:7" x14ac:dyDescent="0.25">
      <c r="B5223" s="159"/>
      <c r="C5223" s="67" t="str">
        <f ca="1">IF(OFFSET(Zdroj!AK$16,A5221-1,0)=0,"",CONCATENATE("A",$A$2+2," - ",Zdroj!$AK$15))</f>
        <v/>
      </c>
      <c r="D5223" s="65" t="str">
        <f ca="1">IF(C5223="","",CONCATENATE(OFFSET(Zdroj!AK$16,A5221-1,0)," - ",OFFSET(Zdroj!BO$16,A5221-1,0)))</f>
        <v/>
      </c>
      <c r="E5223" s="34" t="str">
        <f ca="1">IF(C5223="","",OFFSET(Zdroj!BP$16,A5221-1,0))</f>
        <v/>
      </c>
      <c r="F5223" s="157"/>
      <c r="G5223" s="158"/>
    </row>
    <row r="5224" spans="1:7" x14ac:dyDescent="0.25">
      <c r="B5224" s="159"/>
      <c r="C5224" s="67" t="str">
        <f ca="1">IF(OFFSET(Zdroj!AL$16,A5221-1,0)=0,"",CONCATENATE("A",$A$2+3," - ",Zdroj!$AL$15))</f>
        <v/>
      </c>
      <c r="D5224" s="65" t="str">
        <f ca="1">IF(C5224="","",CONCATENATE(OFFSET(Zdroj!AL$16,A5221-1,0)," - ",OFFSET(Zdroj!BQ$16,A5221-1,0)))</f>
        <v/>
      </c>
      <c r="E5224" s="34" t="str">
        <f ca="1">IF(C5224="","",OFFSET(Zdroj!BR$16,A5221-1,0))</f>
        <v/>
      </c>
      <c r="F5224" s="157"/>
      <c r="G5224" s="158"/>
    </row>
    <row r="5225" spans="1:7" x14ac:dyDescent="0.25">
      <c r="B5225" s="159"/>
      <c r="C5225" s="67" t="str">
        <f ca="1">IF(OFFSET(Zdroj!AM$16,A5221-1,0)=0,"",CONCATENATE("A",$A$2+4," - ",Zdroj!$AM$15))</f>
        <v/>
      </c>
      <c r="D5225" s="65" t="str">
        <f ca="1">IF(C5225="","",CONCATENATE(OFFSET(Zdroj!AM$16,A5221-1,0)," - ",OFFSET(Zdroj!BS$16,A5221-1,0)))</f>
        <v/>
      </c>
      <c r="E5225" s="34" t="str">
        <f ca="1">IF(C5225="","",OFFSET(Zdroj!BT$16,A5221-1,0))</f>
        <v/>
      </c>
      <c r="F5225" s="157"/>
      <c r="G5225" s="158"/>
    </row>
    <row r="5226" spans="1:7" x14ac:dyDescent="0.25">
      <c r="B5226" s="159"/>
      <c r="C5226" s="67" t="str">
        <f ca="1">IF(OFFSET(Zdroj!AN$16,A5221-1,0)=0,"",CONCATENATE("A",$A$2+5," - ",Zdroj!$AN$15))</f>
        <v/>
      </c>
      <c r="D5226" s="65" t="str">
        <f ca="1">IF(C5226="","",CONCATENATE(OFFSET(Zdroj!AN$16,A5221-1,0)," - ",OFFSET(Zdroj!BU$16,A5221-1,0)))</f>
        <v/>
      </c>
      <c r="E5226" s="34" t="str">
        <f ca="1">IF(C5226="","",OFFSET(Zdroj!BV$16,A5221-1,0))</f>
        <v/>
      </c>
      <c r="F5226" s="157"/>
      <c r="G5226" s="158"/>
    </row>
    <row r="5227" spans="1:7" x14ac:dyDescent="0.25">
      <c r="B5227" s="159"/>
      <c r="C5227" s="67" t="str">
        <f ca="1">IF(OFFSET(Zdroj!AO$16,A5221-1,0)=0,"",CONCATENATE("B",$A$2," - ",Zdroj!$AO$15))</f>
        <v/>
      </c>
      <c r="D5227" s="65" t="str">
        <f ca="1">IF(C5227="","",CONCATENATE(OFFSET(Zdroj!AO$16,A5221-1,0)))</f>
        <v/>
      </c>
      <c r="E5227" s="34" t="str">
        <f ca="1">IF(C5227="","",OFFSET(Zdroj!AP$16,A5221-1,0))</f>
        <v/>
      </c>
      <c r="F5227" s="157" t="str">
        <f t="shared" ref="F5227" ca="1" si="1222">IF(SUM(E5227:E5235)=0,"",SUM(E5227:E5235))</f>
        <v/>
      </c>
      <c r="G5227" s="158"/>
    </row>
    <row r="5228" spans="1:7" x14ac:dyDescent="0.25">
      <c r="B5228" s="159"/>
      <c r="C5228" s="67" t="str">
        <f ca="1">IF(OFFSET(Zdroj!AQ$16,A5221-1,0)=0,"",CONCATENATE("B",$A$2+1," - ",Zdroj!$AQ$15))</f>
        <v/>
      </c>
      <c r="D5228" s="65" t="str">
        <f ca="1">IF(C5228="","",CONCATENATE(OFFSET(Zdroj!AQ$16,A5221-1,0)))</f>
        <v/>
      </c>
      <c r="E5228" s="34" t="str">
        <f ca="1">IF(C5228="","",OFFSET(Zdroj!AR$16,A5221-1,0))</f>
        <v/>
      </c>
      <c r="F5228" s="157"/>
      <c r="G5228" s="158"/>
    </row>
    <row r="5229" spans="1:7" x14ac:dyDescent="0.25">
      <c r="B5229" s="159"/>
      <c r="C5229" s="67" t="str">
        <f ca="1">IF(OFFSET(Zdroj!AS$16,A5221-1,0)=0,"",CONCATENATE("B",$A$2+2," - ",Zdroj!$AS$15))</f>
        <v/>
      </c>
      <c r="D5229" s="65" t="str">
        <f ca="1">IF(C5229="","",CONCATENATE(OFFSET(Zdroj!AS$16,A5221-1,0)))</f>
        <v/>
      </c>
      <c r="E5229" s="34" t="str">
        <f ca="1">IF(C5229="","",OFFSET(Zdroj!AT$16,A5221-1,0))</f>
        <v/>
      </c>
      <c r="F5229" s="157"/>
      <c r="G5229" s="158"/>
    </row>
    <row r="5230" spans="1:7" x14ac:dyDescent="0.25">
      <c r="B5230" s="159"/>
      <c r="C5230" s="67" t="str">
        <f ca="1">IF(OFFSET(Zdroj!AU$16,A5221-1,0)=0,"",CONCATENATE("B",$A$2+3," - ",Zdroj!$AU$15))</f>
        <v/>
      </c>
      <c r="D5230" s="65" t="str">
        <f ca="1">IF(C5230="","",CONCATENATE(OFFSET(Zdroj!AU$16,A5221-1,0)))</f>
        <v/>
      </c>
      <c r="E5230" s="34" t="str">
        <f ca="1">IF(C5230="","",OFFSET(Zdroj!AV$16,A5221-1,0))</f>
        <v/>
      </c>
      <c r="F5230" s="157"/>
      <c r="G5230" s="158"/>
    </row>
    <row r="5231" spans="1:7" x14ac:dyDescent="0.25">
      <c r="B5231" s="159"/>
      <c r="C5231" s="67" t="str">
        <f ca="1">IF(OFFSET(Zdroj!AW$16,A5221-1,0)=0,"",CONCATENATE("B",$A$2+4," - ",Zdroj!$AW$15))</f>
        <v/>
      </c>
      <c r="D5231" s="65" t="str">
        <f ca="1">IF(C5231="","",CONCATENATE(OFFSET(Zdroj!AW$16,A5221-1,0)))</f>
        <v/>
      </c>
      <c r="E5231" s="34" t="str">
        <f ca="1">IF(C5231="","",OFFSET(Zdroj!AX$16,A5221-1,0))</f>
        <v/>
      </c>
      <c r="F5231" s="157"/>
      <c r="G5231" s="158"/>
    </row>
    <row r="5232" spans="1:7" x14ac:dyDescent="0.25">
      <c r="B5232" s="159"/>
      <c r="C5232" s="67" t="str">
        <f ca="1">IF(OFFSET(Zdroj!AY$16,A5221-1,0)=0,"",CONCATENATE("B",$A$2+5," - ",Zdroj!$AY$15))</f>
        <v/>
      </c>
      <c r="D5232" s="65" t="str">
        <f ca="1">IF(C5232="","",CONCATENATE(OFFSET(Zdroj!AY$16,A5221-1,0)))</f>
        <v/>
      </c>
      <c r="E5232" s="34" t="str">
        <f ca="1">IF(C5232="","",OFFSET(Zdroj!AZ$16,A5221-1,0))</f>
        <v/>
      </c>
      <c r="F5232" s="157"/>
      <c r="G5232" s="158"/>
    </row>
    <row r="5233" spans="1:7" x14ac:dyDescent="0.25">
      <c r="B5233" s="159"/>
      <c r="C5233" s="67" t="str">
        <f ca="1">IF(OFFSET(Zdroj!BA$16,A5221-1,0)=0,"",CONCATENATE("B",$A$2+6," - ",Zdroj!$BA$15))</f>
        <v/>
      </c>
      <c r="D5233" s="65" t="str">
        <f ca="1">IF(C5233="","",CONCATENATE(OFFSET(Zdroj!BA$16,A5221-1,0)))</f>
        <v/>
      </c>
      <c r="E5233" s="34" t="str">
        <f ca="1">IF(C5233="","",OFFSET(Zdroj!BB$16,A5221-1,0))</f>
        <v/>
      </c>
      <c r="F5233" s="157"/>
      <c r="G5233" s="158"/>
    </row>
    <row r="5234" spans="1:7" x14ac:dyDescent="0.25">
      <c r="B5234" s="159"/>
      <c r="C5234" s="67" t="str">
        <f ca="1">IF(OFFSET(Zdroj!BC$16,A5221-1,0)=0,"",CONCATENATE("B",$A$2+7," - ",Zdroj!$BC$15))</f>
        <v/>
      </c>
      <c r="D5234" s="65" t="str">
        <f ca="1">IF(C5234="","",CONCATENATE(OFFSET(Zdroj!BC$16,A5221-1,0)))</f>
        <v/>
      </c>
      <c r="E5234" s="34" t="str">
        <f ca="1">IF(C5234="","",OFFSET(Zdroj!BD$16,A5221-1,0))</f>
        <v/>
      </c>
      <c r="F5234" s="157"/>
      <c r="G5234" s="158"/>
    </row>
    <row r="5235" spans="1:7" x14ac:dyDescent="0.25">
      <c r="B5235" s="159"/>
      <c r="C5235" s="67" t="str">
        <f ca="1">IF(OFFSET(Zdroj!BE$16,A5221-1,0)=0,"",CONCATENATE("B",$A$2+8," - ",Zdroj!$BE$15))</f>
        <v/>
      </c>
      <c r="D5235" s="65" t="str">
        <f ca="1">IF(C5235="","",CONCATENATE(OFFSET(Zdroj!BE$16,A5221-1,0)))</f>
        <v/>
      </c>
      <c r="E5235" s="34" t="str">
        <f ca="1">IF(C5235="","",OFFSET(Zdroj!BF$16,A5221-1,0))</f>
        <v/>
      </c>
      <c r="F5235" s="157"/>
      <c r="G5235" s="158"/>
    </row>
    <row r="5236" spans="1:7" x14ac:dyDescent="0.25">
      <c r="B5236" s="159"/>
      <c r="C5236" s="67" t="str">
        <f ca="1">IF(OFFSET(Zdroj!BG$16,A5221-1,0)=0,"",CONCATENATE("C",$A$2," - ",Zdroj!$BG$15))</f>
        <v/>
      </c>
      <c r="D5236" s="65" t="str">
        <f ca="1">IF(C5236="","",CONCATENATE(OFFSET(Zdroj!BG$16,A5221-1,0)))</f>
        <v/>
      </c>
      <c r="E5236" s="34" t="str">
        <f ca="1">IF(C5236="","",OFFSET(Zdroj!BH$16,A5221-1,0))</f>
        <v/>
      </c>
      <c r="F5236" s="157" t="str">
        <f t="shared" ref="F5236" ca="1" si="1223">IF(SUM(E5236:E5237)=0,"",SUM(E5236:E5237))</f>
        <v/>
      </c>
      <c r="G5236" s="158"/>
    </row>
    <row r="5237" spans="1:7" x14ac:dyDescent="0.25">
      <c r="B5237" s="159"/>
      <c r="C5237" s="67" t="str">
        <f ca="1">IF(OFFSET(Zdroj!BI$16,A5221-1,0)=0,"",CONCATENATE("C",$A$2+1," - ",Zdroj!$BI$15))</f>
        <v/>
      </c>
      <c r="D5237" s="65" t="str">
        <f ca="1">IF(C5237="","",CONCATENATE(OFFSET(Zdroj!BI$16,A5221-1,0)))</f>
        <v/>
      </c>
      <c r="E5237" s="34" t="str">
        <f ca="1">IF(C5237="","",OFFSET(Zdroj!BJ$16,A5221-1,0))</f>
        <v/>
      </c>
      <c r="F5237" s="157"/>
      <c r="G5237" s="158"/>
    </row>
    <row r="5238" spans="1:7" x14ac:dyDescent="0.25">
      <c r="A5238">
        <f>SUM((ROW()+15)/17)</f>
        <v>309</v>
      </c>
      <c r="B5238" s="159" t="str">
        <f ca="1">IF(OFFSET(Zdroj!$B$16,A5238-1,0)&gt;0,CONCATENATE(A5238,"
","___ ","
",OFFSET(Zdroj!$B$16,A5238-1,0)),"")</f>
        <v/>
      </c>
      <c r="C5238" s="67" t="str">
        <f ca="1">IF(OFFSET(Zdroj!AI$16,A5238-1,0)=0,"",CONCATENATE("A",$A$2," - ",Zdroj!$AI$15))</f>
        <v/>
      </c>
      <c r="D5238" s="65" t="str">
        <f ca="1">IF(C5238="","",CONCATENATE(OFFSET(Zdroj!AI$16,A5238-1,0)," - ",OFFSET(Zdroj!BK$16,A5238-1,0)))</f>
        <v/>
      </c>
      <c r="E5238" s="34" t="str">
        <f ca="1">IF(C5238="","",OFFSET(Zdroj!BL$16,A5238-1,0))</f>
        <v/>
      </c>
      <c r="F5238" s="157" t="str">
        <f t="shared" ref="F5238" ca="1" si="1224">IF(SUM(E5238:E5243)=0,"",SUM(E5238:E5243))</f>
        <v/>
      </c>
      <c r="G5238" s="158" t="str">
        <f t="shared" ref="G5238" ca="1" si="1225">IF(SUM(E5238:E5254)=0,"",SUM(E5238:E5254))</f>
        <v/>
      </c>
    </row>
    <row r="5239" spans="1:7" x14ac:dyDescent="0.25">
      <c r="B5239" s="159"/>
      <c r="C5239" s="67" t="str">
        <f ca="1">IF(OFFSET(Zdroj!AJ$16,A5238-1,0)=0,"",CONCATENATE("A",$A$2+1," - ",Zdroj!$AJ$15))</f>
        <v/>
      </c>
      <c r="D5239" s="65" t="str">
        <f ca="1">IF(C5239="","",CONCATENATE(OFFSET(Zdroj!AJ$16,A5238-1,0)," - ",OFFSET(Zdroj!BM$16,A5238-1,0)))</f>
        <v/>
      </c>
      <c r="E5239" s="34" t="str">
        <f ca="1">IF(C5239="","",OFFSET(Zdroj!BN$16,A5238-1,0))</f>
        <v/>
      </c>
      <c r="F5239" s="157"/>
      <c r="G5239" s="158"/>
    </row>
    <row r="5240" spans="1:7" x14ac:dyDescent="0.25">
      <c r="B5240" s="159"/>
      <c r="C5240" s="67" t="str">
        <f ca="1">IF(OFFSET(Zdroj!AK$16,A5238-1,0)=0,"",CONCATENATE("A",$A$2+2," - ",Zdroj!$AK$15))</f>
        <v/>
      </c>
      <c r="D5240" s="65" t="str">
        <f ca="1">IF(C5240="","",CONCATENATE(OFFSET(Zdroj!AK$16,A5238-1,0)," - ",OFFSET(Zdroj!BO$16,A5238-1,0)))</f>
        <v/>
      </c>
      <c r="E5240" s="34" t="str">
        <f ca="1">IF(C5240="","",OFFSET(Zdroj!BP$16,A5238-1,0))</f>
        <v/>
      </c>
      <c r="F5240" s="157"/>
      <c r="G5240" s="158"/>
    </row>
    <row r="5241" spans="1:7" x14ac:dyDescent="0.25">
      <c r="B5241" s="159"/>
      <c r="C5241" s="67" t="str">
        <f ca="1">IF(OFFSET(Zdroj!AL$16,A5238-1,0)=0,"",CONCATENATE("A",$A$2+3," - ",Zdroj!$AL$15))</f>
        <v/>
      </c>
      <c r="D5241" s="65" t="str">
        <f ca="1">IF(C5241="","",CONCATENATE(OFFSET(Zdroj!AL$16,A5238-1,0)," - ",OFFSET(Zdroj!BQ$16,A5238-1,0)))</f>
        <v/>
      </c>
      <c r="E5241" s="34" t="str">
        <f ca="1">IF(C5241="","",OFFSET(Zdroj!BR$16,A5238-1,0))</f>
        <v/>
      </c>
      <c r="F5241" s="157"/>
      <c r="G5241" s="158"/>
    </row>
    <row r="5242" spans="1:7" x14ac:dyDescent="0.25">
      <c r="B5242" s="159"/>
      <c r="C5242" s="67" t="str">
        <f ca="1">IF(OFFSET(Zdroj!AM$16,A5238-1,0)=0,"",CONCATENATE("A",$A$2+4," - ",Zdroj!$AM$15))</f>
        <v/>
      </c>
      <c r="D5242" s="65" t="str">
        <f ca="1">IF(C5242="","",CONCATENATE(OFFSET(Zdroj!AM$16,A5238-1,0)," - ",OFFSET(Zdroj!BS$16,A5238-1,0)))</f>
        <v/>
      </c>
      <c r="E5242" s="34" t="str">
        <f ca="1">IF(C5242="","",OFFSET(Zdroj!BT$16,A5238-1,0))</f>
        <v/>
      </c>
      <c r="F5242" s="157"/>
      <c r="G5242" s="158"/>
    </row>
    <row r="5243" spans="1:7" x14ac:dyDescent="0.25">
      <c r="B5243" s="159"/>
      <c r="C5243" s="67" t="str">
        <f ca="1">IF(OFFSET(Zdroj!AN$16,A5238-1,0)=0,"",CONCATENATE("A",$A$2+5," - ",Zdroj!$AN$15))</f>
        <v/>
      </c>
      <c r="D5243" s="65" t="str">
        <f ca="1">IF(C5243="","",CONCATENATE(OFFSET(Zdroj!AN$16,A5238-1,0)," - ",OFFSET(Zdroj!BU$16,A5238-1,0)))</f>
        <v/>
      </c>
      <c r="E5243" s="34" t="str">
        <f ca="1">IF(C5243="","",OFFSET(Zdroj!BV$16,A5238-1,0))</f>
        <v/>
      </c>
      <c r="F5243" s="157"/>
      <c r="G5243" s="158"/>
    </row>
    <row r="5244" spans="1:7" x14ac:dyDescent="0.25">
      <c r="B5244" s="159"/>
      <c r="C5244" s="67" t="str">
        <f ca="1">IF(OFFSET(Zdroj!AO$16,A5238-1,0)=0,"",CONCATENATE("B",$A$2," - ",Zdroj!$AO$15))</f>
        <v/>
      </c>
      <c r="D5244" s="65" t="str">
        <f ca="1">IF(C5244="","",CONCATENATE(OFFSET(Zdroj!AO$16,A5238-1,0)))</f>
        <v/>
      </c>
      <c r="E5244" s="34" t="str">
        <f ca="1">IF(C5244="","",OFFSET(Zdroj!AP$16,A5238-1,0))</f>
        <v/>
      </c>
      <c r="F5244" s="157" t="str">
        <f t="shared" ref="F5244" ca="1" si="1226">IF(SUM(E5244:E5252)=0,"",SUM(E5244:E5252))</f>
        <v/>
      </c>
      <c r="G5244" s="158"/>
    </row>
    <row r="5245" spans="1:7" x14ac:dyDescent="0.25">
      <c r="B5245" s="159"/>
      <c r="C5245" s="67" t="str">
        <f ca="1">IF(OFFSET(Zdroj!AQ$16,A5238-1,0)=0,"",CONCATENATE("B",$A$2+1," - ",Zdroj!$AQ$15))</f>
        <v/>
      </c>
      <c r="D5245" s="65" t="str">
        <f ca="1">IF(C5245="","",CONCATENATE(OFFSET(Zdroj!AQ$16,A5238-1,0)))</f>
        <v/>
      </c>
      <c r="E5245" s="34" t="str">
        <f ca="1">IF(C5245="","",OFFSET(Zdroj!AR$16,A5238-1,0))</f>
        <v/>
      </c>
      <c r="F5245" s="157"/>
      <c r="G5245" s="158"/>
    </row>
    <row r="5246" spans="1:7" x14ac:dyDescent="0.25">
      <c r="B5246" s="159"/>
      <c r="C5246" s="67" t="str">
        <f ca="1">IF(OFFSET(Zdroj!AS$16,A5238-1,0)=0,"",CONCATENATE("B",$A$2+2," - ",Zdroj!$AS$15))</f>
        <v/>
      </c>
      <c r="D5246" s="65" t="str">
        <f ca="1">IF(C5246="","",CONCATENATE(OFFSET(Zdroj!AS$16,A5238-1,0)))</f>
        <v/>
      </c>
      <c r="E5246" s="34" t="str">
        <f ca="1">IF(C5246="","",OFFSET(Zdroj!AT$16,A5238-1,0))</f>
        <v/>
      </c>
      <c r="F5246" s="157"/>
      <c r="G5246" s="158"/>
    </row>
    <row r="5247" spans="1:7" x14ac:dyDescent="0.25">
      <c r="B5247" s="159"/>
      <c r="C5247" s="67" t="str">
        <f ca="1">IF(OFFSET(Zdroj!AU$16,A5238-1,0)=0,"",CONCATENATE("B",$A$2+3," - ",Zdroj!$AU$15))</f>
        <v/>
      </c>
      <c r="D5247" s="65" t="str">
        <f ca="1">IF(C5247="","",CONCATENATE(OFFSET(Zdroj!AU$16,A5238-1,0)))</f>
        <v/>
      </c>
      <c r="E5247" s="34" t="str">
        <f ca="1">IF(C5247="","",OFFSET(Zdroj!AV$16,A5238-1,0))</f>
        <v/>
      </c>
      <c r="F5247" s="157"/>
      <c r="G5247" s="158"/>
    </row>
    <row r="5248" spans="1:7" x14ac:dyDescent="0.25">
      <c r="B5248" s="159"/>
      <c r="C5248" s="67" t="str">
        <f ca="1">IF(OFFSET(Zdroj!AW$16,A5238-1,0)=0,"",CONCATENATE("B",$A$2+4," - ",Zdroj!$AW$15))</f>
        <v/>
      </c>
      <c r="D5248" s="65" t="str">
        <f ca="1">IF(C5248="","",CONCATENATE(OFFSET(Zdroj!AW$16,A5238-1,0)))</f>
        <v/>
      </c>
      <c r="E5248" s="34" t="str">
        <f ca="1">IF(C5248="","",OFFSET(Zdroj!AX$16,A5238-1,0))</f>
        <v/>
      </c>
      <c r="F5248" s="157"/>
      <c r="G5248" s="158"/>
    </row>
    <row r="5249" spans="1:7" x14ac:dyDescent="0.25">
      <c r="B5249" s="159"/>
      <c r="C5249" s="67" t="str">
        <f ca="1">IF(OFFSET(Zdroj!AY$16,A5238-1,0)=0,"",CONCATENATE("B",$A$2+5," - ",Zdroj!$AY$15))</f>
        <v/>
      </c>
      <c r="D5249" s="65" t="str">
        <f ca="1">IF(C5249="","",CONCATENATE(OFFSET(Zdroj!AY$16,A5238-1,0)))</f>
        <v/>
      </c>
      <c r="E5249" s="34" t="str">
        <f ca="1">IF(C5249="","",OFFSET(Zdroj!AZ$16,A5238-1,0))</f>
        <v/>
      </c>
      <c r="F5249" s="157"/>
      <c r="G5249" s="158"/>
    </row>
    <row r="5250" spans="1:7" x14ac:dyDescent="0.25">
      <c r="B5250" s="159"/>
      <c r="C5250" s="67" t="str">
        <f ca="1">IF(OFFSET(Zdroj!BA$16,A5238-1,0)=0,"",CONCATENATE("B",$A$2+6," - ",Zdroj!$BA$15))</f>
        <v/>
      </c>
      <c r="D5250" s="65" t="str">
        <f ca="1">IF(C5250="","",CONCATENATE(OFFSET(Zdroj!BA$16,A5238-1,0)))</f>
        <v/>
      </c>
      <c r="E5250" s="34" t="str">
        <f ca="1">IF(C5250="","",OFFSET(Zdroj!BB$16,A5238-1,0))</f>
        <v/>
      </c>
      <c r="F5250" s="157"/>
      <c r="G5250" s="158"/>
    </row>
    <row r="5251" spans="1:7" x14ac:dyDescent="0.25">
      <c r="B5251" s="159"/>
      <c r="C5251" s="67" t="str">
        <f ca="1">IF(OFFSET(Zdroj!BC$16,A5238-1,0)=0,"",CONCATENATE("B",$A$2+7," - ",Zdroj!$BC$15))</f>
        <v/>
      </c>
      <c r="D5251" s="65" t="str">
        <f ca="1">IF(C5251="","",CONCATENATE(OFFSET(Zdroj!BC$16,A5238-1,0)))</f>
        <v/>
      </c>
      <c r="E5251" s="34" t="str">
        <f ca="1">IF(C5251="","",OFFSET(Zdroj!BD$16,A5238-1,0))</f>
        <v/>
      </c>
      <c r="F5251" s="157"/>
      <c r="G5251" s="158"/>
    </row>
    <row r="5252" spans="1:7" x14ac:dyDescent="0.25">
      <c r="B5252" s="159"/>
      <c r="C5252" s="67" t="str">
        <f ca="1">IF(OFFSET(Zdroj!BE$16,A5238-1,0)=0,"",CONCATENATE("B",$A$2+8," - ",Zdroj!$BE$15))</f>
        <v/>
      </c>
      <c r="D5252" s="65" t="str">
        <f ca="1">IF(C5252="","",CONCATENATE(OFFSET(Zdroj!BE$16,A5238-1,0)))</f>
        <v/>
      </c>
      <c r="E5252" s="34" t="str">
        <f ca="1">IF(C5252="","",OFFSET(Zdroj!BF$16,A5238-1,0))</f>
        <v/>
      </c>
      <c r="F5252" s="157"/>
      <c r="G5252" s="158"/>
    </row>
    <row r="5253" spans="1:7" x14ac:dyDescent="0.25">
      <c r="B5253" s="159"/>
      <c r="C5253" s="67" t="str">
        <f ca="1">IF(OFFSET(Zdroj!BG$16,A5238-1,0)=0,"",CONCATENATE("C",$A$2," - ",Zdroj!$BG$15))</f>
        <v/>
      </c>
      <c r="D5253" s="65" t="str">
        <f ca="1">IF(C5253="","",CONCATENATE(OFFSET(Zdroj!BG$16,A5238-1,0)))</f>
        <v/>
      </c>
      <c r="E5253" s="34" t="str">
        <f ca="1">IF(C5253="","",OFFSET(Zdroj!BH$16,A5238-1,0))</f>
        <v/>
      </c>
      <c r="F5253" s="157" t="str">
        <f t="shared" ref="F5253" ca="1" si="1227">IF(SUM(E5253:E5254)=0,"",SUM(E5253:E5254))</f>
        <v/>
      </c>
      <c r="G5253" s="158"/>
    </row>
    <row r="5254" spans="1:7" x14ac:dyDescent="0.25">
      <c r="B5254" s="159"/>
      <c r="C5254" s="67" t="str">
        <f ca="1">IF(OFFSET(Zdroj!BI$16,A5238-1,0)=0,"",CONCATENATE("C",$A$2+1," - ",Zdroj!$BI$15))</f>
        <v/>
      </c>
      <c r="D5254" s="65" t="str">
        <f ca="1">IF(C5254="","",CONCATENATE(OFFSET(Zdroj!BI$16,A5238-1,0)))</f>
        <v/>
      </c>
      <c r="E5254" s="34" t="str">
        <f ca="1">IF(C5254="","",OFFSET(Zdroj!BJ$16,A5238-1,0))</f>
        <v/>
      </c>
      <c r="F5254" s="157"/>
      <c r="G5254" s="158"/>
    </row>
    <row r="5255" spans="1:7" x14ac:dyDescent="0.25">
      <c r="A5255">
        <f>SUM((ROW()+15)/17)</f>
        <v>310</v>
      </c>
      <c r="B5255" s="159" t="str">
        <f ca="1">IF(OFFSET(Zdroj!$B$16,A5255-1,0)&gt;0,CONCATENATE(A5255,"
","___ ","
",OFFSET(Zdroj!$B$16,A5255-1,0)),"")</f>
        <v/>
      </c>
      <c r="C5255" s="67" t="str">
        <f ca="1">IF(OFFSET(Zdroj!AI$16,A5255-1,0)=0,"",CONCATENATE("A",$A$2," - ",Zdroj!$AI$15))</f>
        <v/>
      </c>
      <c r="D5255" s="65" t="str">
        <f ca="1">IF(C5255="","",CONCATENATE(OFFSET(Zdroj!AI$16,A5255-1,0)," - ",OFFSET(Zdroj!BK$16,A5255-1,0)))</f>
        <v/>
      </c>
      <c r="E5255" s="34" t="str">
        <f ca="1">IF(C5255="","",OFFSET(Zdroj!BL$16,A5255-1,0))</f>
        <v/>
      </c>
      <c r="F5255" s="157" t="str">
        <f t="shared" ref="F5255" ca="1" si="1228">IF(SUM(E5255:E5260)=0,"",SUM(E5255:E5260))</f>
        <v/>
      </c>
      <c r="G5255" s="158" t="str">
        <f t="shared" ref="G5255" ca="1" si="1229">IF(SUM(E5255:E5271)=0,"",SUM(E5255:E5271))</f>
        <v/>
      </c>
    </row>
    <row r="5256" spans="1:7" x14ac:dyDescent="0.25">
      <c r="B5256" s="159"/>
      <c r="C5256" s="67" t="str">
        <f ca="1">IF(OFFSET(Zdroj!AJ$16,A5255-1,0)=0,"",CONCATENATE("A",$A$2+1," - ",Zdroj!$AJ$15))</f>
        <v/>
      </c>
      <c r="D5256" s="65" t="str">
        <f ca="1">IF(C5256="","",CONCATENATE(OFFSET(Zdroj!AJ$16,A5255-1,0)," - ",OFFSET(Zdroj!BM$16,A5255-1,0)))</f>
        <v/>
      </c>
      <c r="E5256" s="34" t="str">
        <f ca="1">IF(C5256="","",OFFSET(Zdroj!BN$16,A5255-1,0))</f>
        <v/>
      </c>
      <c r="F5256" s="157"/>
      <c r="G5256" s="158"/>
    </row>
    <row r="5257" spans="1:7" x14ac:dyDescent="0.25">
      <c r="B5257" s="159"/>
      <c r="C5257" s="67" t="str">
        <f ca="1">IF(OFFSET(Zdroj!AK$16,A5255-1,0)=0,"",CONCATENATE("A",$A$2+2," - ",Zdroj!$AK$15))</f>
        <v/>
      </c>
      <c r="D5257" s="65" t="str">
        <f ca="1">IF(C5257="","",CONCATENATE(OFFSET(Zdroj!AK$16,A5255-1,0)," - ",OFFSET(Zdroj!BO$16,A5255-1,0)))</f>
        <v/>
      </c>
      <c r="E5257" s="34" t="str">
        <f ca="1">IF(C5257="","",OFFSET(Zdroj!BP$16,A5255-1,0))</f>
        <v/>
      </c>
      <c r="F5257" s="157"/>
      <c r="G5257" s="158"/>
    </row>
    <row r="5258" spans="1:7" x14ac:dyDescent="0.25">
      <c r="B5258" s="159"/>
      <c r="C5258" s="67" t="str">
        <f ca="1">IF(OFFSET(Zdroj!AL$16,A5255-1,0)=0,"",CONCATENATE("A",$A$2+3," - ",Zdroj!$AL$15))</f>
        <v/>
      </c>
      <c r="D5258" s="65" t="str">
        <f ca="1">IF(C5258="","",CONCATENATE(OFFSET(Zdroj!AL$16,A5255-1,0)," - ",OFFSET(Zdroj!BQ$16,A5255-1,0)))</f>
        <v/>
      </c>
      <c r="E5258" s="34" t="str">
        <f ca="1">IF(C5258="","",OFFSET(Zdroj!BR$16,A5255-1,0))</f>
        <v/>
      </c>
      <c r="F5258" s="157"/>
      <c r="G5258" s="158"/>
    </row>
    <row r="5259" spans="1:7" x14ac:dyDescent="0.25">
      <c r="B5259" s="159"/>
      <c r="C5259" s="67" t="str">
        <f ca="1">IF(OFFSET(Zdroj!AM$16,A5255-1,0)=0,"",CONCATENATE("A",$A$2+4," - ",Zdroj!$AM$15))</f>
        <v/>
      </c>
      <c r="D5259" s="65" t="str">
        <f ca="1">IF(C5259="","",CONCATENATE(OFFSET(Zdroj!AM$16,A5255-1,0)," - ",OFFSET(Zdroj!BS$16,A5255-1,0)))</f>
        <v/>
      </c>
      <c r="E5259" s="34" t="str">
        <f ca="1">IF(C5259="","",OFFSET(Zdroj!BT$16,A5255-1,0))</f>
        <v/>
      </c>
      <c r="F5259" s="157"/>
      <c r="G5259" s="158"/>
    </row>
    <row r="5260" spans="1:7" x14ac:dyDescent="0.25">
      <c r="B5260" s="159"/>
      <c r="C5260" s="67" t="str">
        <f ca="1">IF(OFFSET(Zdroj!AN$16,A5255-1,0)=0,"",CONCATENATE("A",$A$2+5," - ",Zdroj!$AN$15))</f>
        <v/>
      </c>
      <c r="D5260" s="65" t="str">
        <f ca="1">IF(C5260="","",CONCATENATE(OFFSET(Zdroj!AN$16,A5255-1,0)," - ",OFFSET(Zdroj!BU$16,A5255-1,0)))</f>
        <v/>
      </c>
      <c r="E5260" s="34" t="str">
        <f ca="1">IF(C5260="","",OFFSET(Zdroj!BV$16,A5255-1,0))</f>
        <v/>
      </c>
      <c r="F5260" s="157"/>
      <c r="G5260" s="158"/>
    </row>
    <row r="5261" spans="1:7" x14ac:dyDescent="0.25">
      <c r="B5261" s="159"/>
      <c r="C5261" s="67" t="str">
        <f ca="1">IF(OFFSET(Zdroj!AO$16,A5255-1,0)=0,"",CONCATENATE("B",$A$2," - ",Zdroj!$AO$15))</f>
        <v/>
      </c>
      <c r="D5261" s="65" t="str">
        <f ca="1">IF(C5261="","",CONCATENATE(OFFSET(Zdroj!AO$16,A5255-1,0)))</f>
        <v/>
      </c>
      <c r="E5261" s="34" t="str">
        <f ca="1">IF(C5261="","",OFFSET(Zdroj!AP$16,A5255-1,0))</f>
        <v/>
      </c>
      <c r="F5261" s="157" t="str">
        <f t="shared" ref="F5261" ca="1" si="1230">IF(SUM(E5261:E5269)=0,"",SUM(E5261:E5269))</f>
        <v/>
      </c>
      <c r="G5261" s="158"/>
    </row>
    <row r="5262" spans="1:7" x14ac:dyDescent="0.25">
      <c r="B5262" s="159"/>
      <c r="C5262" s="67" t="str">
        <f ca="1">IF(OFFSET(Zdroj!AQ$16,A5255-1,0)=0,"",CONCATENATE("B",$A$2+1," - ",Zdroj!$AQ$15))</f>
        <v/>
      </c>
      <c r="D5262" s="65" t="str">
        <f ca="1">IF(C5262="","",CONCATENATE(OFFSET(Zdroj!AQ$16,A5255-1,0)))</f>
        <v/>
      </c>
      <c r="E5262" s="34" t="str">
        <f ca="1">IF(C5262="","",OFFSET(Zdroj!AR$16,A5255-1,0))</f>
        <v/>
      </c>
      <c r="F5262" s="157"/>
      <c r="G5262" s="158"/>
    </row>
    <row r="5263" spans="1:7" x14ac:dyDescent="0.25">
      <c r="B5263" s="159"/>
      <c r="C5263" s="67" t="str">
        <f ca="1">IF(OFFSET(Zdroj!AS$16,A5255-1,0)=0,"",CONCATENATE("B",$A$2+2," - ",Zdroj!$AS$15))</f>
        <v/>
      </c>
      <c r="D5263" s="65" t="str">
        <f ca="1">IF(C5263="","",CONCATENATE(OFFSET(Zdroj!AS$16,A5255-1,0)))</f>
        <v/>
      </c>
      <c r="E5263" s="34" t="str">
        <f ca="1">IF(C5263="","",OFFSET(Zdroj!AT$16,A5255-1,0))</f>
        <v/>
      </c>
      <c r="F5263" s="157"/>
      <c r="G5263" s="158"/>
    </row>
    <row r="5264" spans="1:7" x14ac:dyDescent="0.25">
      <c r="B5264" s="159"/>
      <c r="C5264" s="67" t="str">
        <f ca="1">IF(OFFSET(Zdroj!AU$16,A5255-1,0)=0,"",CONCATENATE("B",$A$2+3," - ",Zdroj!$AU$15))</f>
        <v/>
      </c>
      <c r="D5264" s="65" t="str">
        <f ca="1">IF(C5264="","",CONCATENATE(OFFSET(Zdroj!AU$16,A5255-1,0)))</f>
        <v/>
      </c>
      <c r="E5264" s="34" t="str">
        <f ca="1">IF(C5264="","",OFFSET(Zdroj!AV$16,A5255-1,0))</f>
        <v/>
      </c>
      <c r="F5264" s="157"/>
      <c r="G5264" s="158"/>
    </row>
    <row r="5265" spans="1:7" x14ac:dyDescent="0.25">
      <c r="B5265" s="159"/>
      <c r="C5265" s="67" t="str">
        <f ca="1">IF(OFFSET(Zdroj!AW$16,A5255-1,0)=0,"",CONCATENATE("B",$A$2+4," - ",Zdroj!$AW$15))</f>
        <v/>
      </c>
      <c r="D5265" s="65" t="str">
        <f ca="1">IF(C5265="","",CONCATENATE(OFFSET(Zdroj!AW$16,A5255-1,0)))</f>
        <v/>
      </c>
      <c r="E5265" s="34" t="str">
        <f ca="1">IF(C5265="","",OFFSET(Zdroj!AX$16,A5255-1,0))</f>
        <v/>
      </c>
      <c r="F5265" s="157"/>
      <c r="G5265" s="158"/>
    </row>
    <row r="5266" spans="1:7" x14ac:dyDescent="0.25">
      <c r="B5266" s="159"/>
      <c r="C5266" s="67" t="str">
        <f ca="1">IF(OFFSET(Zdroj!AY$16,A5255-1,0)=0,"",CONCATENATE("B",$A$2+5," - ",Zdroj!$AY$15))</f>
        <v/>
      </c>
      <c r="D5266" s="65" t="str">
        <f ca="1">IF(C5266="","",CONCATENATE(OFFSET(Zdroj!AY$16,A5255-1,0)))</f>
        <v/>
      </c>
      <c r="E5266" s="34" t="str">
        <f ca="1">IF(C5266="","",OFFSET(Zdroj!AZ$16,A5255-1,0))</f>
        <v/>
      </c>
      <c r="F5266" s="157"/>
      <c r="G5266" s="158"/>
    </row>
    <row r="5267" spans="1:7" x14ac:dyDescent="0.25">
      <c r="B5267" s="159"/>
      <c r="C5267" s="67" t="str">
        <f ca="1">IF(OFFSET(Zdroj!BA$16,A5255-1,0)=0,"",CONCATENATE("B",$A$2+6," - ",Zdroj!$BA$15))</f>
        <v/>
      </c>
      <c r="D5267" s="65" t="str">
        <f ca="1">IF(C5267="","",CONCATENATE(OFFSET(Zdroj!BA$16,A5255-1,0)))</f>
        <v/>
      </c>
      <c r="E5267" s="34" t="str">
        <f ca="1">IF(C5267="","",OFFSET(Zdroj!BB$16,A5255-1,0))</f>
        <v/>
      </c>
      <c r="F5267" s="157"/>
      <c r="G5267" s="158"/>
    </row>
    <row r="5268" spans="1:7" x14ac:dyDescent="0.25">
      <c r="B5268" s="159"/>
      <c r="C5268" s="67" t="str">
        <f ca="1">IF(OFFSET(Zdroj!BC$16,A5255-1,0)=0,"",CONCATENATE("B",$A$2+7," - ",Zdroj!$BC$15))</f>
        <v/>
      </c>
      <c r="D5268" s="65" t="str">
        <f ca="1">IF(C5268="","",CONCATENATE(OFFSET(Zdroj!BC$16,A5255-1,0)))</f>
        <v/>
      </c>
      <c r="E5268" s="34" t="str">
        <f ca="1">IF(C5268="","",OFFSET(Zdroj!BD$16,A5255-1,0))</f>
        <v/>
      </c>
      <c r="F5268" s="157"/>
      <c r="G5268" s="158"/>
    </row>
    <row r="5269" spans="1:7" x14ac:dyDescent="0.25">
      <c r="B5269" s="159"/>
      <c r="C5269" s="67" t="str">
        <f ca="1">IF(OFFSET(Zdroj!BE$16,A5255-1,0)=0,"",CONCATENATE("B",$A$2+8," - ",Zdroj!$BE$15))</f>
        <v/>
      </c>
      <c r="D5269" s="65" t="str">
        <f ca="1">IF(C5269="","",CONCATENATE(OFFSET(Zdroj!BE$16,A5255-1,0)))</f>
        <v/>
      </c>
      <c r="E5269" s="34" t="str">
        <f ca="1">IF(C5269="","",OFFSET(Zdroj!BF$16,A5255-1,0))</f>
        <v/>
      </c>
      <c r="F5269" s="157"/>
      <c r="G5269" s="158"/>
    </row>
    <row r="5270" spans="1:7" x14ac:dyDescent="0.25">
      <c r="B5270" s="159"/>
      <c r="C5270" s="67" t="str">
        <f ca="1">IF(OFFSET(Zdroj!BG$16,A5255-1,0)=0,"",CONCATENATE("C",$A$2," - ",Zdroj!$BG$15))</f>
        <v/>
      </c>
      <c r="D5270" s="65" t="str">
        <f ca="1">IF(C5270="","",CONCATENATE(OFFSET(Zdroj!BG$16,A5255-1,0)))</f>
        <v/>
      </c>
      <c r="E5270" s="34" t="str">
        <f ca="1">IF(C5270="","",OFFSET(Zdroj!BH$16,A5255-1,0))</f>
        <v/>
      </c>
      <c r="F5270" s="157" t="str">
        <f t="shared" ref="F5270" ca="1" si="1231">IF(SUM(E5270:E5271)=0,"",SUM(E5270:E5271))</f>
        <v/>
      </c>
      <c r="G5270" s="158"/>
    </row>
    <row r="5271" spans="1:7" x14ac:dyDescent="0.25">
      <c r="B5271" s="159"/>
      <c r="C5271" s="67" t="str">
        <f ca="1">IF(OFFSET(Zdroj!BI$16,A5255-1,0)=0,"",CONCATENATE("C",$A$2+1," - ",Zdroj!$BI$15))</f>
        <v/>
      </c>
      <c r="D5271" s="65" t="str">
        <f ca="1">IF(C5271="","",CONCATENATE(OFFSET(Zdroj!BI$16,A5255-1,0)))</f>
        <v/>
      </c>
      <c r="E5271" s="34" t="str">
        <f ca="1">IF(C5271="","",OFFSET(Zdroj!BJ$16,A5255-1,0))</f>
        <v/>
      </c>
      <c r="F5271" s="157"/>
      <c r="G5271" s="158"/>
    </row>
    <row r="5272" spans="1:7" x14ac:dyDescent="0.25">
      <c r="A5272">
        <f>SUM((ROW()+15)/17)</f>
        <v>311</v>
      </c>
      <c r="B5272" s="159" t="str">
        <f ca="1">IF(OFFSET(Zdroj!$B$16,A5272-1,0)&gt;0,CONCATENATE(A5272,"
","___ ","
",OFFSET(Zdroj!$B$16,A5272-1,0)),"")</f>
        <v/>
      </c>
      <c r="C5272" s="67" t="str">
        <f ca="1">IF(OFFSET(Zdroj!AI$16,A5272-1,0)=0,"",CONCATENATE("A",$A$2," - ",Zdroj!$AI$15))</f>
        <v/>
      </c>
      <c r="D5272" s="65" t="str">
        <f ca="1">IF(C5272="","",CONCATENATE(OFFSET(Zdroj!AI$16,A5272-1,0)," - ",OFFSET(Zdroj!BK$16,A5272-1,0)))</f>
        <v/>
      </c>
      <c r="E5272" s="34" t="str">
        <f ca="1">IF(C5272="","",OFFSET(Zdroj!BL$16,A5272-1,0))</f>
        <v/>
      </c>
      <c r="F5272" s="157" t="str">
        <f t="shared" ref="F5272" ca="1" si="1232">IF(SUM(E5272:E5277)=0,"",SUM(E5272:E5277))</f>
        <v/>
      </c>
      <c r="G5272" s="158" t="str">
        <f t="shared" ref="G5272" ca="1" si="1233">IF(SUM(E5272:E5288)=0,"",SUM(E5272:E5288))</f>
        <v/>
      </c>
    </row>
    <row r="5273" spans="1:7" x14ac:dyDescent="0.25">
      <c r="B5273" s="159"/>
      <c r="C5273" s="67" t="str">
        <f ca="1">IF(OFFSET(Zdroj!AJ$16,A5272-1,0)=0,"",CONCATENATE("A",$A$2+1," - ",Zdroj!$AJ$15))</f>
        <v/>
      </c>
      <c r="D5273" s="65" t="str">
        <f ca="1">IF(C5273="","",CONCATENATE(OFFSET(Zdroj!AJ$16,A5272-1,0)," - ",OFFSET(Zdroj!BM$16,A5272-1,0)))</f>
        <v/>
      </c>
      <c r="E5273" s="34" t="str">
        <f ca="1">IF(C5273="","",OFFSET(Zdroj!BN$16,A5272-1,0))</f>
        <v/>
      </c>
      <c r="F5273" s="157"/>
      <c r="G5273" s="158"/>
    </row>
    <row r="5274" spans="1:7" x14ac:dyDescent="0.25">
      <c r="B5274" s="159"/>
      <c r="C5274" s="67" t="str">
        <f ca="1">IF(OFFSET(Zdroj!AK$16,A5272-1,0)=0,"",CONCATENATE("A",$A$2+2," - ",Zdroj!$AK$15))</f>
        <v/>
      </c>
      <c r="D5274" s="65" t="str">
        <f ca="1">IF(C5274="","",CONCATENATE(OFFSET(Zdroj!AK$16,A5272-1,0)," - ",OFFSET(Zdroj!BO$16,A5272-1,0)))</f>
        <v/>
      </c>
      <c r="E5274" s="34" t="str">
        <f ca="1">IF(C5274="","",OFFSET(Zdroj!BP$16,A5272-1,0))</f>
        <v/>
      </c>
      <c r="F5274" s="157"/>
      <c r="G5274" s="158"/>
    </row>
    <row r="5275" spans="1:7" x14ac:dyDescent="0.25">
      <c r="B5275" s="159"/>
      <c r="C5275" s="67" t="str">
        <f ca="1">IF(OFFSET(Zdroj!AL$16,A5272-1,0)=0,"",CONCATENATE("A",$A$2+3," - ",Zdroj!$AL$15))</f>
        <v/>
      </c>
      <c r="D5275" s="65" t="str">
        <f ca="1">IF(C5275="","",CONCATENATE(OFFSET(Zdroj!AL$16,A5272-1,0)," - ",OFFSET(Zdroj!BQ$16,A5272-1,0)))</f>
        <v/>
      </c>
      <c r="E5275" s="34" t="str">
        <f ca="1">IF(C5275="","",OFFSET(Zdroj!BR$16,A5272-1,0))</f>
        <v/>
      </c>
      <c r="F5275" s="157"/>
      <c r="G5275" s="158"/>
    </row>
    <row r="5276" spans="1:7" x14ac:dyDescent="0.25">
      <c r="B5276" s="159"/>
      <c r="C5276" s="67" t="str">
        <f ca="1">IF(OFFSET(Zdroj!AM$16,A5272-1,0)=0,"",CONCATENATE("A",$A$2+4," - ",Zdroj!$AM$15))</f>
        <v/>
      </c>
      <c r="D5276" s="65" t="str">
        <f ca="1">IF(C5276="","",CONCATENATE(OFFSET(Zdroj!AM$16,A5272-1,0)," - ",OFFSET(Zdroj!BS$16,A5272-1,0)))</f>
        <v/>
      </c>
      <c r="E5276" s="34" t="str">
        <f ca="1">IF(C5276="","",OFFSET(Zdroj!BT$16,A5272-1,0))</f>
        <v/>
      </c>
      <c r="F5276" s="157"/>
      <c r="G5276" s="158"/>
    </row>
    <row r="5277" spans="1:7" x14ac:dyDescent="0.25">
      <c r="B5277" s="159"/>
      <c r="C5277" s="67" t="str">
        <f ca="1">IF(OFFSET(Zdroj!AN$16,A5272-1,0)=0,"",CONCATENATE("A",$A$2+5," - ",Zdroj!$AN$15))</f>
        <v/>
      </c>
      <c r="D5277" s="65" t="str">
        <f ca="1">IF(C5277="","",CONCATENATE(OFFSET(Zdroj!AN$16,A5272-1,0)," - ",OFFSET(Zdroj!BU$16,A5272-1,0)))</f>
        <v/>
      </c>
      <c r="E5277" s="34" t="str">
        <f ca="1">IF(C5277="","",OFFSET(Zdroj!BV$16,A5272-1,0))</f>
        <v/>
      </c>
      <c r="F5277" s="157"/>
      <c r="G5277" s="158"/>
    </row>
    <row r="5278" spans="1:7" x14ac:dyDescent="0.25">
      <c r="B5278" s="159"/>
      <c r="C5278" s="67" t="str">
        <f ca="1">IF(OFFSET(Zdroj!AO$16,A5272-1,0)=0,"",CONCATENATE("B",$A$2," - ",Zdroj!$AO$15))</f>
        <v/>
      </c>
      <c r="D5278" s="65" t="str">
        <f ca="1">IF(C5278="","",CONCATENATE(OFFSET(Zdroj!AO$16,A5272-1,0)))</f>
        <v/>
      </c>
      <c r="E5278" s="34" t="str">
        <f ca="1">IF(C5278="","",OFFSET(Zdroj!AP$16,A5272-1,0))</f>
        <v/>
      </c>
      <c r="F5278" s="157" t="str">
        <f t="shared" ref="F5278" ca="1" si="1234">IF(SUM(E5278:E5286)=0,"",SUM(E5278:E5286))</f>
        <v/>
      </c>
      <c r="G5278" s="158"/>
    </row>
    <row r="5279" spans="1:7" x14ac:dyDescent="0.25">
      <c r="B5279" s="159"/>
      <c r="C5279" s="67" t="str">
        <f ca="1">IF(OFFSET(Zdroj!AQ$16,A5272-1,0)=0,"",CONCATENATE("B",$A$2+1," - ",Zdroj!$AQ$15))</f>
        <v/>
      </c>
      <c r="D5279" s="65" t="str">
        <f ca="1">IF(C5279="","",CONCATENATE(OFFSET(Zdroj!AQ$16,A5272-1,0)))</f>
        <v/>
      </c>
      <c r="E5279" s="34" t="str">
        <f ca="1">IF(C5279="","",OFFSET(Zdroj!AR$16,A5272-1,0))</f>
        <v/>
      </c>
      <c r="F5279" s="157"/>
      <c r="G5279" s="158"/>
    </row>
    <row r="5280" spans="1:7" x14ac:dyDescent="0.25">
      <c r="B5280" s="159"/>
      <c r="C5280" s="67" t="str">
        <f ca="1">IF(OFFSET(Zdroj!AS$16,A5272-1,0)=0,"",CONCATENATE("B",$A$2+2," - ",Zdroj!$AS$15))</f>
        <v/>
      </c>
      <c r="D5280" s="65" t="str">
        <f ca="1">IF(C5280="","",CONCATENATE(OFFSET(Zdroj!AS$16,A5272-1,0)))</f>
        <v/>
      </c>
      <c r="E5280" s="34" t="str">
        <f ca="1">IF(C5280="","",OFFSET(Zdroj!AT$16,A5272-1,0))</f>
        <v/>
      </c>
      <c r="F5280" s="157"/>
      <c r="G5280" s="158"/>
    </row>
    <row r="5281" spans="1:7" x14ac:dyDescent="0.25">
      <c r="B5281" s="159"/>
      <c r="C5281" s="67" t="str">
        <f ca="1">IF(OFFSET(Zdroj!AU$16,A5272-1,0)=0,"",CONCATENATE("B",$A$2+3," - ",Zdroj!$AU$15))</f>
        <v/>
      </c>
      <c r="D5281" s="65" t="str">
        <f ca="1">IF(C5281="","",CONCATENATE(OFFSET(Zdroj!AU$16,A5272-1,0)))</f>
        <v/>
      </c>
      <c r="E5281" s="34" t="str">
        <f ca="1">IF(C5281="","",OFFSET(Zdroj!AV$16,A5272-1,0))</f>
        <v/>
      </c>
      <c r="F5281" s="157"/>
      <c r="G5281" s="158"/>
    </row>
    <row r="5282" spans="1:7" x14ac:dyDescent="0.25">
      <c r="B5282" s="159"/>
      <c r="C5282" s="67" t="str">
        <f ca="1">IF(OFFSET(Zdroj!AW$16,A5272-1,0)=0,"",CONCATENATE("B",$A$2+4," - ",Zdroj!$AW$15))</f>
        <v/>
      </c>
      <c r="D5282" s="65" t="str">
        <f ca="1">IF(C5282="","",CONCATENATE(OFFSET(Zdroj!AW$16,A5272-1,0)))</f>
        <v/>
      </c>
      <c r="E5282" s="34" t="str">
        <f ca="1">IF(C5282="","",OFFSET(Zdroj!AX$16,A5272-1,0))</f>
        <v/>
      </c>
      <c r="F5282" s="157"/>
      <c r="G5282" s="158"/>
    </row>
    <row r="5283" spans="1:7" x14ac:dyDescent="0.25">
      <c r="B5283" s="159"/>
      <c r="C5283" s="67" t="str">
        <f ca="1">IF(OFFSET(Zdroj!AY$16,A5272-1,0)=0,"",CONCATENATE("B",$A$2+5," - ",Zdroj!$AY$15))</f>
        <v/>
      </c>
      <c r="D5283" s="65" t="str">
        <f ca="1">IF(C5283="","",CONCATENATE(OFFSET(Zdroj!AY$16,A5272-1,0)))</f>
        <v/>
      </c>
      <c r="E5283" s="34" t="str">
        <f ca="1">IF(C5283="","",OFFSET(Zdroj!AZ$16,A5272-1,0))</f>
        <v/>
      </c>
      <c r="F5283" s="157"/>
      <c r="G5283" s="158"/>
    </row>
    <row r="5284" spans="1:7" x14ac:dyDescent="0.25">
      <c r="B5284" s="159"/>
      <c r="C5284" s="67" t="str">
        <f ca="1">IF(OFFSET(Zdroj!BA$16,A5272-1,0)=0,"",CONCATENATE("B",$A$2+6," - ",Zdroj!$BA$15))</f>
        <v/>
      </c>
      <c r="D5284" s="65" t="str">
        <f ca="1">IF(C5284="","",CONCATENATE(OFFSET(Zdroj!BA$16,A5272-1,0)))</f>
        <v/>
      </c>
      <c r="E5284" s="34" t="str">
        <f ca="1">IF(C5284="","",OFFSET(Zdroj!BB$16,A5272-1,0))</f>
        <v/>
      </c>
      <c r="F5284" s="157"/>
      <c r="G5284" s="158"/>
    </row>
    <row r="5285" spans="1:7" x14ac:dyDescent="0.25">
      <c r="B5285" s="159"/>
      <c r="C5285" s="67" t="str">
        <f ca="1">IF(OFFSET(Zdroj!BC$16,A5272-1,0)=0,"",CONCATENATE("B",$A$2+7," - ",Zdroj!$BC$15))</f>
        <v/>
      </c>
      <c r="D5285" s="65" t="str">
        <f ca="1">IF(C5285="","",CONCATENATE(OFFSET(Zdroj!BC$16,A5272-1,0)))</f>
        <v/>
      </c>
      <c r="E5285" s="34" t="str">
        <f ca="1">IF(C5285="","",OFFSET(Zdroj!BD$16,A5272-1,0))</f>
        <v/>
      </c>
      <c r="F5285" s="157"/>
      <c r="G5285" s="158"/>
    </row>
    <row r="5286" spans="1:7" x14ac:dyDescent="0.25">
      <c r="B5286" s="159"/>
      <c r="C5286" s="67" t="str">
        <f ca="1">IF(OFFSET(Zdroj!BE$16,A5272-1,0)=0,"",CONCATENATE("B",$A$2+8," - ",Zdroj!$BE$15))</f>
        <v/>
      </c>
      <c r="D5286" s="65" t="str">
        <f ca="1">IF(C5286="","",CONCATENATE(OFFSET(Zdroj!BE$16,A5272-1,0)))</f>
        <v/>
      </c>
      <c r="E5286" s="34" t="str">
        <f ca="1">IF(C5286="","",OFFSET(Zdroj!BF$16,A5272-1,0))</f>
        <v/>
      </c>
      <c r="F5286" s="157"/>
      <c r="G5286" s="158"/>
    </row>
    <row r="5287" spans="1:7" x14ac:dyDescent="0.25">
      <c r="B5287" s="159"/>
      <c r="C5287" s="67" t="str">
        <f ca="1">IF(OFFSET(Zdroj!BG$16,A5272-1,0)=0,"",CONCATENATE("C",$A$2," - ",Zdroj!$BG$15))</f>
        <v/>
      </c>
      <c r="D5287" s="65" t="str">
        <f ca="1">IF(C5287="","",CONCATENATE(OFFSET(Zdroj!BG$16,A5272-1,0)))</f>
        <v/>
      </c>
      <c r="E5287" s="34" t="str">
        <f ca="1">IF(C5287="","",OFFSET(Zdroj!BH$16,A5272-1,0))</f>
        <v/>
      </c>
      <c r="F5287" s="157" t="str">
        <f t="shared" ref="F5287" ca="1" si="1235">IF(SUM(E5287:E5288)=0,"",SUM(E5287:E5288))</f>
        <v/>
      </c>
      <c r="G5287" s="158"/>
    </row>
    <row r="5288" spans="1:7" x14ac:dyDescent="0.25">
      <c r="B5288" s="159"/>
      <c r="C5288" s="67" t="str">
        <f ca="1">IF(OFFSET(Zdroj!BI$16,A5272-1,0)=0,"",CONCATENATE("C",$A$2+1," - ",Zdroj!$BI$15))</f>
        <v/>
      </c>
      <c r="D5288" s="65" t="str">
        <f ca="1">IF(C5288="","",CONCATENATE(OFFSET(Zdroj!BI$16,A5272-1,0)))</f>
        <v/>
      </c>
      <c r="E5288" s="34" t="str">
        <f ca="1">IF(C5288="","",OFFSET(Zdroj!BJ$16,A5272-1,0))</f>
        <v/>
      </c>
      <c r="F5288" s="157"/>
      <c r="G5288" s="158"/>
    </row>
    <row r="5289" spans="1:7" x14ac:dyDescent="0.25">
      <c r="A5289">
        <f>SUM((ROW()+15)/17)</f>
        <v>312</v>
      </c>
      <c r="B5289" s="159" t="str">
        <f ca="1">IF(OFFSET(Zdroj!$B$16,A5289-1,0)&gt;0,CONCATENATE(A5289,"
","___ ","
",OFFSET(Zdroj!$B$16,A5289-1,0)),"")</f>
        <v/>
      </c>
      <c r="C5289" s="67" t="str">
        <f ca="1">IF(OFFSET(Zdroj!AI$16,A5289-1,0)=0,"",CONCATENATE("A",$A$2," - ",Zdroj!$AI$15))</f>
        <v/>
      </c>
      <c r="D5289" s="65" t="str">
        <f ca="1">IF(C5289="","",CONCATENATE(OFFSET(Zdroj!AI$16,A5289-1,0)," - ",OFFSET(Zdroj!BK$16,A5289-1,0)))</f>
        <v/>
      </c>
      <c r="E5289" s="34" t="str">
        <f ca="1">IF(C5289="","",OFFSET(Zdroj!BL$16,A5289-1,0))</f>
        <v/>
      </c>
      <c r="F5289" s="157" t="str">
        <f t="shared" ref="F5289" ca="1" si="1236">IF(SUM(E5289:E5294)=0,"",SUM(E5289:E5294))</f>
        <v/>
      </c>
      <c r="G5289" s="158" t="str">
        <f t="shared" ref="G5289" ca="1" si="1237">IF(SUM(E5289:E5305)=0,"",SUM(E5289:E5305))</f>
        <v/>
      </c>
    </row>
    <row r="5290" spans="1:7" x14ac:dyDescent="0.25">
      <c r="B5290" s="159"/>
      <c r="C5290" s="67" t="str">
        <f ca="1">IF(OFFSET(Zdroj!AJ$16,A5289-1,0)=0,"",CONCATENATE("A",$A$2+1," - ",Zdroj!$AJ$15))</f>
        <v/>
      </c>
      <c r="D5290" s="65" t="str">
        <f ca="1">IF(C5290="","",CONCATENATE(OFFSET(Zdroj!AJ$16,A5289-1,0)," - ",OFFSET(Zdroj!BM$16,A5289-1,0)))</f>
        <v/>
      </c>
      <c r="E5290" s="34" t="str">
        <f ca="1">IF(C5290="","",OFFSET(Zdroj!BN$16,A5289-1,0))</f>
        <v/>
      </c>
      <c r="F5290" s="157"/>
      <c r="G5290" s="158"/>
    </row>
    <row r="5291" spans="1:7" x14ac:dyDescent="0.25">
      <c r="B5291" s="159"/>
      <c r="C5291" s="67" t="str">
        <f ca="1">IF(OFFSET(Zdroj!AK$16,A5289-1,0)=0,"",CONCATENATE("A",$A$2+2," - ",Zdroj!$AK$15))</f>
        <v/>
      </c>
      <c r="D5291" s="65" t="str">
        <f ca="1">IF(C5291="","",CONCATENATE(OFFSET(Zdroj!AK$16,A5289-1,0)," - ",OFFSET(Zdroj!BO$16,A5289-1,0)))</f>
        <v/>
      </c>
      <c r="E5291" s="34" t="str">
        <f ca="1">IF(C5291="","",OFFSET(Zdroj!BP$16,A5289-1,0))</f>
        <v/>
      </c>
      <c r="F5291" s="157"/>
      <c r="G5291" s="158"/>
    </row>
    <row r="5292" spans="1:7" x14ac:dyDescent="0.25">
      <c r="B5292" s="159"/>
      <c r="C5292" s="67" t="str">
        <f ca="1">IF(OFFSET(Zdroj!AL$16,A5289-1,0)=0,"",CONCATENATE("A",$A$2+3," - ",Zdroj!$AL$15))</f>
        <v/>
      </c>
      <c r="D5292" s="65" t="str">
        <f ca="1">IF(C5292="","",CONCATENATE(OFFSET(Zdroj!AL$16,A5289-1,0)," - ",OFFSET(Zdroj!BQ$16,A5289-1,0)))</f>
        <v/>
      </c>
      <c r="E5292" s="34" t="str">
        <f ca="1">IF(C5292="","",OFFSET(Zdroj!BR$16,A5289-1,0))</f>
        <v/>
      </c>
      <c r="F5292" s="157"/>
      <c r="G5292" s="158"/>
    </row>
    <row r="5293" spans="1:7" x14ac:dyDescent="0.25">
      <c r="B5293" s="159"/>
      <c r="C5293" s="67" t="str">
        <f ca="1">IF(OFFSET(Zdroj!AM$16,A5289-1,0)=0,"",CONCATENATE("A",$A$2+4," - ",Zdroj!$AM$15))</f>
        <v/>
      </c>
      <c r="D5293" s="65" t="str">
        <f ca="1">IF(C5293="","",CONCATENATE(OFFSET(Zdroj!AM$16,A5289-1,0)," - ",OFFSET(Zdroj!BS$16,A5289-1,0)))</f>
        <v/>
      </c>
      <c r="E5293" s="34" t="str">
        <f ca="1">IF(C5293="","",OFFSET(Zdroj!BT$16,A5289-1,0))</f>
        <v/>
      </c>
      <c r="F5293" s="157"/>
      <c r="G5293" s="158"/>
    </row>
    <row r="5294" spans="1:7" x14ac:dyDescent="0.25">
      <c r="B5294" s="159"/>
      <c r="C5294" s="67" t="str">
        <f ca="1">IF(OFFSET(Zdroj!AN$16,A5289-1,0)=0,"",CONCATENATE("A",$A$2+5," - ",Zdroj!$AN$15))</f>
        <v/>
      </c>
      <c r="D5294" s="65" t="str">
        <f ca="1">IF(C5294="","",CONCATENATE(OFFSET(Zdroj!AN$16,A5289-1,0)," - ",OFFSET(Zdroj!BU$16,A5289-1,0)))</f>
        <v/>
      </c>
      <c r="E5294" s="34" t="str">
        <f ca="1">IF(C5294="","",OFFSET(Zdroj!BV$16,A5289-1,0))</f>
        <v/>
      </c>
      <c r="F5294" s="157"/>
      <c r="G5294" s="158"/>
    </row>
    <row r="5295" spans="1:7" x14ac:dyDescent="0.25">
      <c r="B5295" s="159"/>
      <c r="C5295" s="67" t="str">
        <f ca="1">IF(OFFSET(Zdroj!AO$16,A5289-1,0)=0,"",CONCATENATE("B",$A$2," - ",Zdroj!$AO$15))</f>
        <v/>
      </c>
      <c r="D5295" s="65" t="str">
        <f ca="1">IF(C5295="","",CONCATENATE(OFFSET(Zdroj!AO$16,A5289-1,0)))</f>
        <v/>
      </c>
      <c r="E5295" s="34" t="str">
        <f ca="1">IF(C5295="","",OFFSET(Zdroj!AP$16,A5289-1,0))</f>
        <v/>
      </c>
      <c r="F5295" s="157" t="str">
        <f t="shared" ref="F5295" ca="1" si="1238">IF(SUM(E5295:E5303)=0,"",SUM(E5295:E5303))</f>
        <v/>
      </c>
      <c r="G5295" s="158"/>
    </row>
    <row r="5296" spans="1:7" x14ac:dyDescent="0.25">
      <c r="B5296" s="159"/>
      <c r="C5296" s="67" t="str">
        <f ca="1">IF(OFFSET(Zdroj!AQ$16,A5289-1,0)=0,"",CONCATENATE("B",$A$2+1," - ",Zdroj!$AQ$15))</f>
        <v/>
      </c>
      <c r="D5296" s="65" t="str">
        <f ca="1">IF(C5296="","",CONCATENATE(OFFSET(Zdroj!AQ$16,A5289-1,0)))</f>
        <v/>
      </c>
      <c r="E5296" s="34" t="str">
        <f ca="1">IF(C5296="","",OFFSET(Zdroj!AR$16,A5289-1,0))</f>
        <v/>
      </c>
      <c r="F5296" s="157"/>
      <c r="G5296" s="158"/>
    </row>
    <row r="5297" spans="1:7" x14ac:dyDescent="0.25">
      <c r="B5297" s="159"/>
      <c r="C5297" s="67" t="str">
        <f ca="1">IF(OFFSET(Zdroj!AS$16,A5289-1,0)=0,"",CONCATENATE("B",$A$2+2," - ",Zdroj!$AS$15))</f>
        <v/>
      </c>
      <c r="D5297" s="65" t="str">
        <f ca="1">IF(C5297="","",CONCATENATE(OFFSET(Zdroj!AS$16,A5289-1,0)))</f>
        <v/>
      </c>
      <c r="E5297" s="34" t="str">
        <f ca="1">IF(C5297="","",OFFSET(Zdroj!AT$16,A5289-1,0))</f>
        <v/>
      </c>
      <c r="F5297" s="157"/>
      <c r="G5297" s="158"/>
    </row>
    <row r="5298" spans="1:7" x14ac:dyDescent="0.25">
      <c r="B5298" s="159"/>
      <c r="C5298" s="67" t="str">
        <f ca="1">IF(OFFSET(Zdroj!AU$16,A5289-1,0)=0,"",CONCATENATE("B",$A$2+3," - ",Zdroj!$AU$15))</f>
        <v/>
      </c>
      <c r="D5298" s="65" t="str">
        <f ca="1">IF(C5298="","",CONCATENATE(OFFSET(Zdroj!AU$16,A5289-1,0)))</f>
        <v/>
      </c>
      <c r="E5298" s="34" t="str">
        <f ca="1">IF(C5298="","",OFFSET(Zdroj!AV$16,A5289-1,0))</f>
        <v/>
      </c>
      <c r="F5298" s="157"/>
      <c r="G5298" s="158"/>
    </row>
    <row r="5299" spans="1:7" x14ac:dyDescent="0.25">
      <c r="B5299" s="159"/>
      <c r="C5299" s="67" t="str">
        <f ca="1">IF(OFFSET(Zdroj!AW$16,A5289-1,0)=0,"",CONCATENATE("B",$A$2+4," - ",Zdroj!$AW$15))</f>
        <v/>
      </c>
      <c r="D5299" s="65" t="str">
        <f ca="1">IF(C5299="","",CONCATENATE(OFFSET(Zdroj!AW$16,A5289-1,0)))</f>
        <v/>
      </c>
      <c r="E5299" s="34" t="str">
        <f ca="1">IF(C5299="","",OFFSET(Zdroj!AX$16,A5289-1,0))</f>
        <v/>
      </c>
      <c r="F5299" s="157"/>
      <c r="G5299" s="158"/>
    </row>
    <row r="5300" spans="1:7" x14ac:dyDescent="0.25">
      <c r="B5300" s="159"/>
      <c r="C5300" s="67" t="str">
        <f ca="1">IF(OFFSET(Zdroj!AY$16,A5289-1,0)=0,"",CONCATENATE("B",$A$2+5," - ",Zdroj!$AY$15))</f>
        <v/>
      </c>
      <c r="D5300" s="65" t="str">
        <f ca="1">IF(C5300="","",CONCATENATE(OFFSET(Zdroj!AY$16,A5289-1,0)))</f>
        <v/>
      </c>
      <c r="E5300" s="34" t="str">
        <f ca="1">IF(C5300="","",OFFSET(Zdroj!AZ$16,A5289-1,0))</f>
        <v/>
      </c>
      <c r="F5300" s="157"/>
      <c r="G5300" s="158"/>
    </row>
    <row r="5301" spans="1:7" x14ac:dyDescent="0.25">
      <c r="B5301" s="159"/>
      <c r="C5301" s="67" t="str">
        <f ca="1">IF(OFFSET(Zdroj!BA$16,A5289-1,0)=0,"",CONCATENATE("B",$A$2+6," - ",Zdroj!$BA$15))</f>
        <v/>
      </c>
      <c r="D5301" s="65" t="str">
        <f ca="1">IF(C5301="","",CONCATENATE(OFFSET(Zdroj!BA$16,A5289-1,0)))</f>
        <v/>
      </c>
      <c r="E5301" s="34" t="str">
        <f ca="1">IF(C5301="","",OFFSET(Zdroj!BB$16,A5289-1,0))</f>
        <v/>
      </c>
      <c r="F5301" s="157"/>
      <c r="G5301" s="158"/>
    </row>
    <row r="5302" spans="1:7" x14ac:dyDescent="0.25">
      <c r="B5302" s="159"/>
      <c r="C5302" s="67" t="str">
        <f ca="1">IF(OFFSET(Zdroj!BC$16,A5289-1,0)=0,"",CONCATENATE("B",$A$2+7," - ",Zdroj!$BC$15))</f>
        <v/>
      </c>
      <c r="D5302" s="65" t="str">
        <f ca="1">IF(C5302="","",CONCATENATE(OFFSET(Zdroj!BC$16,A5289-1,0)))</f>
        <v/>
      </c>
      <c r="E5302" s="34" t="str">
        <f ca="1">IF(C5302="","",OFFSET(Zdroj!BD$16,A5289-1,0))</f>
        <v/>
      </c>
      <c r="F5302" s="157"/>
      <c r="G5302" s="158"/>
    </row>
    <row r="5303" spans="1:7" x14ac:dyDescent="0.25">
      <c r="B5303" s="159"/>
      <c r="C5303" s="67" t="str">
        <f ca="1">IF(OFFSET(Zdroj!BE$16,A5289-1,0)=0,"",CONCATENATE("B",$A$2+8," - ",Zdroj!$BE$15))</f>
        <v/>
      </c>
      <c r="D5303" s="65" t="str">
        <f ca="1">IF(C5303="","",CONCATENATE(OFFSET(Zdroj!BE$16,A5289-1,0)))</f>
        <v/>
      </c>
      <c r="E5303" s="34" t="str">
        <f ca="1">IF(C5303="","",OFFSET(Zdroj!BF$16,A5289-1,0))</f>
        <v/>
      </c>
      <c r="F5303" s="157"/>
      <c r="G5303" s="158"/>
    </row>
    <row r="5304" spans="1:7" x14ac:dyDescent="0.25">
      <c r="B5304" s="159"/>
      <c r="C5304" s="67" t="str">
        <f ca="1">IF(OFFSET(Zdroj!BG$16,A5289-1,0)=0,"",CONCATENATE("C",$A$2," - ",Zdroj!$BG$15))</f>
        <v/>
      </c>
      <c r="D5304" s="65" t="str">
        <f ca="1">IF(C5304="","",CONCATENATE(OFFSET(Zdroj!BG$16,A5289-1,0)))</f>
        <v/>
      </c>
      <c r="E5304" s="34" t="str">
        <f ca="1">IF(C5304="","",OFFSET(Zdroj!BH$16,A5289-1,0))</f>
        <v/>
      </c>
      <c r="F5304" s="157" t="str">
        <f t="shared" ref="F5304" ca="1" si="1239">IF(SUM(E5304:E5305)=0,"",SUM(E5304:E5305))</f>
        <v/>
      </c>
      <c r="G5304" s="158"/>
    </row>
    <row r="5305" spans="1:7" x14ac:dyDescent="0.25">
      <c r="B5305" s="159"/>
      <c r="C5305" s="67" t="str">
        <f ca="1">IF(OFFSET(Zdroj!BI$16,A5289-1,0)=0,"",CONCATENATE("C",$A$2+1," - ",Zdroj!$BI$15))</f>
        <v/>
      </c>
      <c r="D5305" s="65" t="str">
        <f ca="1">IF(C5305="","",CONCATENATE(OFFSET(Zdroj!BI$16,A5289-1,0)))</f>
        <v/>
      </c>
      <c r="E5305" s="34" t="str">
        <f ca="1">IF(C5305="","",OFFSET(Zdroj!BJ$16,A5289-1,0))</f>
        <v/>
      </c>
      <c r="F5305" s="157"/>
      <c r="G5305" s="158"/>
    </row>
    <row r="5306" spans="1:7" x14ac:dyDescent="0.25">
      <c r="A5306">
        <f>SUM((ROW()+15)/17)</f>
        <v>313</v>
      </c>
      <c r="B5306" s="159" t="str">
        <f ca="1">IF(OFFSET(Zdroj!$B$16,A5306-1,0)&gt;0,CONCATENATE(A5306,"
","___ ","
",OFFSET(Zdroj!$B$16,A5306-1,0)),"")</f>
        <v/>
      </c>
      <c r="C5306" s="67" t="str">
        <f ca="1">IF(OFFSET(Zdroj!AI$16,A5306-1,0)=0,"",CONCATENATE("A",$A$2," - ",Zdroj!$AI$15))</f>
        <v/>
      </c>
      <c r="D5306" s="65" t="str">
        <f ca="1">IF(C5306="","",CONCATENATE(OFFSET(Zdroj!AI$16,A5306-1,0)," - ",OFFSET(Zdroj!BK$16,A5306-1,0)))</f>
        <v/>
      </c>
      <c r="E5306" s="34" t="str">
        <f ca="1">IF(C5306="","",OFFSET(Zdroj!BL$16,A5306-1,0))</f>
        <v/>
      </c>
      <c r="F5306" s="157" t="str">
        <f t="shared" ref="F5306" ca="1" si="1240">IF(SUM(E5306:E5311)=0,"",SUM(E5306:E5311))</f>
        <v/>
      </c>
      <c r="G5306" s="158" t="str">
        <f t="shared" ref="G5306" ca="1" si="1241">IF(SUM(E5306:E5322)=0,"",SUM(E5306:E5322))</f>
        <v/>
      </c>
    </row>
    <row r="5307" spans="1:7" x14ac:dyDescent="0.25">
      <c r="B5307" s="159"/>
      <c r="C5307" s="67" t="str">
        <f ca="1">IF(OFFSET(Zdroj!AJ$16,A5306-1,0)=0,"",CONCATENATE("A",$A$2+1," - ",Zdroj!$AJ$15))</f>
        <v/>
      </c>
      <c r="D5307" s="65" t="str">
        <f ca="1">IF(C5307="","",CONCATENATE(OFFSET(Zdroj!AJ$16,A5306-1,0)," - ",OFFSET(Zdroj!BM$16,A5306-1,0)))</f>
        <v/>
      </c>
      <c r="E5307" s="34" t="str">
        <f ca="1">IF(C5307="","",OFFSET(Zdroj!BN$16,A5306-1,0))</f>
        <v/>
      </c>
      <c r="F5307" s="157"/>
      <c r="G5307" s="158"/>
    </row>
    <row r="5308" spans="1:7" x14ac:dyDescent="0.25">
      <c r="B5308" s="159"/>
      <c r="C5308" s="67" t="str">
        <f ca="1">IF(OFFSET(Zdroj!AK$16,A5306-1,0)=0,"",CONCATENATE("A",$A$2+2," - ",Zdroj!$AK$15))</f>
        <v/>
      </c>
      <c r="D5308" s="65" t="str">
        <f ca="1">IF(C5308="","",CONCATENATE(OFFSET(Zdroj!AK$16,A5306-1,0)," - ",OFFSET(Zdroj!BO$16,A5306-1,0)))</f>
        <v/>
      </c>
      <c r="E5308" s="34" t="str">
        <f ca="1">IF(C5308="","",OFFSET(Zdroj!BP$16,A5306-1,0))</f>
        <v/>
      </c>
      <c r="F5308" s="157"/>
      <c r="G5308" s="158"/>
    </row>
    <row r="5309" spans="1:7" x14ac:dyDescent="0.25">
      <c r="B5309" s="159"/>
      <c r="C5309" s="67" t="str">
        <f ca="1">IF(OFFSET(Zdroj!AL$16,A5306-1,0)=0,"",CONCATENATE("A",$A$2+3," - ",Zdroj!$AL$15))</f>
        <v/>
      </c>
      <c r="D5309" s="65" t="str">
        <f ca="1">IF(C5309="","",CONCATENATE(OFFSET(Zdroj!AL$16,A5306-1,0)," - ",OFFSET(Zdroj!BQ$16,A5306-1,0)))</f>
        <v/>
      </c>
      <c r="E5309" s="34" t="str">
        <f ca="1">IF(C5309="","",OFFSET(Zdroj!BR$16,A5306-1,0))</f>
        <v/>
      </c>
      <c r="F5309" s="157"/>
      <c r="G5309" s="158"/>
    </row>
    <row r="5310" spans="1:7" x14ac:dyDescent="0.25">
      <c r="B5310" s="159"/>
      <c r="C5310" s="67" t="str">
        <f ca="1">IF(OFFSET(Zdroj!AM$16,A5306-1,0)=0,"",CONCATENATE("A",$A$2+4," - ",Zdroj!$AM$15))</f>
        <v/>
      </c>
      <c r="D5310" s="65" t="str">
        <f ca="1">IF(C5310="","",CONCATENATE(OFFSET(Zdroj!AM$16,A5306-1,0)," - ",OFFSET(Zdroj!BS$16,A5306-1,0)))</f>
        <v/>
      </c>
      <c r="E5310" s="34" t="str">
        <f ca="1">IF(C5310="","",OFFSET(Zdroj!BT$16,A5306-1,0))</f>
        <v/>
      </c>
      <c r="F5310" s="157"/>
      <c r="G5310" s="158"/>
    </row>
    <row r="5311" spans="1:7" x14ac:dyDescent="0.25">
      <c r="B5311" s="159"/>
      <c r="C5311" s="67" t="str">
        <f ca="1">IF(OFFSET(Zdroj!AN$16,A5306-1,0)=0,"",CONCATENATE("A",$A$2+5," - ",Zdroj!$AN$15))</f>
        <v/>
      </c>
      <c r="D5311" s="65" t="str">
        <f ca="1">IF(C5311="","",CONCATENATE(OFFSET(Zdroj!AN$16,A5306-1,0)," - ",OFFSET(Zdroj!BU$16,A5306-1,0)))</f>
        <v/>
      </c>
      <c r="E5311" s="34" t="str">
        <f ca="1">IF(C5311="","",OFFSET(Zdroj!BV$16,A5306-1,0))</f>
        <v/>
      </c>
      <c r="F5311" s="157"/>
      <c r="G5311" s="158"/>
    </row>
    <row r="5312" spans="1:7" x14ac:dyDescent="0.25">
      <c r="B5312" s="159"/>
      <c r="C5312" s="67" t="str">
        <f ca="1">IF(OFFSET(Zdroj!AO$16,A5306-1,0)=0,"",CONCATENATE("B",$A$2," - ",Zdroj!$AO$15))</f>
        <v/>
      </c>
      <c r="D5312" s="65" t="str">
        <f ca="1">IF(C5312="","",CONCATENATE(OFFSET(Zdroj!AO$16,A5306-1,0)))</f>
        <v/>
      </c>
      <c r="E5312" s="34" t="str">
        <f ca="1">IF(C5312="","",OFFSET(Zdroj!AP$16,A5306-1,0))</f>
        <v/>
      </c>
      <c r="F5312" s="157" t="str">
        <f t="shared" ref="F5312" ca="1" si="1242">IF(SUM(E5312:E5320)=0,"",SUM(E5312:E5320))</f>
        <v/>
      </c>
      <c r="G5312" s="158"/>
    </row>
    <row r="5313" spans="1:7" x14ac:dyDescent="0.25">
      <c r="B5313" s="159"/>
      <c r="C5313" s="67" t="str">
        <f ca="1">IF(OFFSET(Zdroj!AQ$16,A5306-1,0)=0,"",CONCATENATE("B",$A$2+1," - ",Zdroj!$AQ$15))</f>
        <v/>
      </c>
      <c r="D5313" s="65" t="str">
        <f ca="1">IF(C5313="","",CONCATENATE(OFFSET(Zdroj!AQ$16,A5306-1,0)))</f>
        <v/>
      </c>
      <c r="E5313" s="34" t="str">
        <f ca="1">IF(C5313="","",OFFSET(Zdroj!AR$16,A5306-1,0))</f>
        <v/>
      </c>
      <c r="F5313" s="157"/>
      <c r="G5313" s="158"/>
    </row>
    <row r="5314" spans="1:7" x14ac:dyDescent="0.25">
      <c r="B5314" s="159"/>
      <c r="C5314" s="67" t="str">
        <f ca="1">IF(OFFSET(Zdroj!AS$16,A5306-1,0)=0,"",CONCATENATE("B",$A$2+2," - ",Zdroj!$AS$15))</f>
        <v/>
      </c>
      <c r="D5314" s="65" t="str">
        <f ca="1">IF(C5314="","",CONCATENATE(OFFSET(Zdroj!AS$16,A5306-1,0)))</f>
        <v/>
      </c>
      <c r="E5314" s="34" t="str">
        <f ca="1">IF(C5314="","",OFFSET(Zdroj!AT$16,A5306-1,0))</f>
        <v/>
      </c>
      <c r="F5314" s="157"/>
      <c r="G5314" s="158"/>
    </row>
    <row r="5315" spans="1:7" x14ac:dyDescent="0.25">
      <c r="B5315" s="159"/>
      <c r="C5315" s="67" t="str">
        <f ca="1">IF(OFFSET(Zdroj!AU$16,A5306-1,0)=0,"",CONCATENATE("B",$A$2+3," - ",Zdroj!$AU$15))</f>
        <v/>
      </c>
      <c r="D5315" s="65" t="str">
        <f ca="1">IF(C5315="","",CONCATENATE(OFFSET(Zdroj!AU$16,A5306-1,0)))</f>
        <v/>
      </c>
      <c r="E5315" s="34" t="str">
        <f ca="1">IF(C5315="","",OFFSET(Zdroj!AV$16,A5306-1,0))</f>
        <v/>
      </c>
      <c r="F5315" s="157"/>
      <c r="G5315" s="158"/>
    </row>
    <row r="5316" spans="1:7" x14ac:dyDescent="0.25">
      <c r="B5316" s="159"/>
      <c r="C5316" s="67" t="str">
        <f ca="1">IF(OFFSET(Zdroj!AW$16,A5306-1,0)=0,"",CONCATENATE("B",$A$2+4," - ",Zdroj!$AW$15))</f>
        <v/>
      </c>
      <c r="D5316" s="65" t="str">
        <f ca="1">IF(C5316="","",CONCATENATE(OFFSET(Zdroj!AW$16,A5306-1,0)))</f>
        <v/>
      </c>
      <c r="E5316" s="34" t="str">
        <f ca="1">IF(C5316="","",OFFSET(Zdroj!AX$16,A5306-1,0))</f>
        <v/>
      </c>
      <c r="F5316" s="157"/>
      <c r="G5316" s="158"/>
    </row>
    <row r="5317" spans="1:7" x14ac:dyDescent="0.25">
      <c r="B5317" s="159"/>
      <c r="C5317" s="67" t="str">
        <f ca="1">IF(OFFSET(Zdroj!AY$16,A5306-1,0)=0,"",CONCATENATE("B",$A$2+5," - ",Zdroj!$AY$15))</f>
        <v/>
      </c>
      <c r="D5317" s="65" t="str">
        <f ca="1">IF(C5317="","",CONCATENATE(OFFSET(Zdroj!AY$16,A5306-1,0)))</f>
        <v/>
      </c>
      <c r="E5317" s="34" t="str">
        <f ca="1">IF(C5317="","",OFFSET(Zdroj!AZ$16,A5306-1,0))</f>
        <v/>
      </c>
      <c r="F5317" s="157"/>
      <c r="G5317" s="158"/>
    </row>
    <row r="5318" spans="1:7" x14ac:dyDescent="0.25">
      <c r="B5318" s="159"/>
      <c r="C5318" s="67" t="str">
        <f ca="1">IF(OFFSET(Zdroj!BA$16,A5306-1,0)=0,"",CONCATENATE("B",$A$2+6," - ",Zdroj!$BA$15))</f>
        <v/>
      </c>
      <c r="D5318" s="65" t="str">
        <f ca="1">IF(C5318="","",CONCATENATE(OFFSET(Zdroj!BA$16,A5306-1,0)))</f>
        <v/>
      </c>
      <c r="E5318" s="34" t="str">
        <f ca="1">IF(C5318="","",OFFSET(Zdroj!BB$16,A5306-1,0))</f>
        <v/>
      </c>
      <c r="F5318" s="157"/>
      <c r="G5318" s="158"/>
    </row>
    <row r="5319" spans="1:7" x14ac:dyDescent="0.25">
      <c r="B5319" s="159"/>
      <c r="C5319" s="67" t="str">
        <f ca="1">IF(OFFSET(Zdroj!BC$16,A5306-1,0)=0,"",CONCATENATE("B",$A$2+7," - ",Zdroj!$BC$15))</f>
        <v/>
      </c>
      <c r="D5319" s="65" t="str">
        <f ca="1">IF(C5319="","",CONCATENATE(OFFSET(Zdroj!BC$16,A5306-1,0)))</f>
        <v/>
      </c>
      <c r="E5319" s="34" t="str">
        <f ca="1">IF(C5319="","",OFFSET(Zdroj!BD$16,A5306-1,0))</f>
        <v/>
      </c>
      <c r="F5319" s="157"/>
      <c r="G5319" s="158"/>
    </row>
    <row r="5320" spans="1:7" x14ac:dyDescent="0.25">
      <c r="B5320" s="159"/>
      <c r="C5320" s="67" t="str">
        <f ca="1">IF(OFFSET(Zdroj!BE$16,A5306-1,0)=0,"",CONCATENATE("B",$A$2+8," - ",Zdroj!$BE$15))</f>
        <v/>
      </c>
      <c r="D5320" s="65" t="str">
        <f ca="1">IF(C5320="","",CONCATENATE(OFFSET(Zdroj!BE$16,A5306-1,0)))</f>
        <v/>
      </c>
      <c r="E5320" s="34" t="str">
        <f ca="1">IF(C5320="","",OFFSET(Zdroj!BF$16,A5306-1,0))</f>
        <v/>
      </c>
      <c r="F5320" s="157"/>
      <c r="G5320" s="158"/>
    </row>
    <row r="5321" spans="1:7" x14ac:dyDescent="0.25">
      <c r="B5321" s="159"/>
      <c r="C5321" s="67" t="str">
        <f ca="1">IF(OFFSET(Zdroj!BG$16,A5306-1,0)=0,"",CONCATENATE("C",$A$2," - ",Zdroj!$BG$15))</f>
        <v/>
      </c>
      <c r="D5321" s="65" t="str">
        <f ca="1">IF(C5321="","",CONCATENATE(OFFSET(Zdroj!BG$16,A5306-1,0)))</f>
        <v/>
      </c>
      <c r="E5321" s="34" t="str">
        <f ca="1">IF(C5321="","",OFFSET(Zdroj!BH$16,A5306-1,0))</f>
        <v/>
      </c>
      <c r="F5321" s="157" t="str">
        <f t="shared" ref="F5321" ca="1" si="1243">IF(SUM(E5321:E5322)=0,"",SUM(E5321:E5322))</f>
        <v/>
      </c>
      <c r="G5321" s="158"/>
    </row>
    <row r="5322" spans="1:7" x14ac:dyDescent="0.25">
      <c r="B5322" s="159"/>
      <c r="C5322" s="67" t="str">
        <f ca="1">IF(OFFSET(Zdroj!BI$16,A5306-1,0)=0,"",CONCATENATE("C",$A$2+1," - ",Zdroj!$BI$15))</f>
        <v/>
      </c>
      <c r="D5322" s="65" t="str">
        <f ca="1">IF(C5322="","",CONCATENATE(OFFSET(Zdroj!BI$16,A5306-1,0)))</f>
        <v/>
      </c>
      <c r="E5322" s="34" t="str">
        <f ca="1">IF(C5322="","",OFFSET(Zdroj!BJ$16,A5306-1,0))</f>
        <v/>
      </c>
      <c r="F5322" s="157"/>
      <c r="G5322" s="158"/>
    </row>
    <row r="5323" spans="1:7" x14ac:dyDescent="0.25">
      <c r="A5323">
        <f>SUM((ROW()+15)/17)</f>
        <v>314</v>
      </c>
      <c r="B5323" s="159" t="str">
        <f ca="1">IF(OFFSET(Zdroj!$B$16,A5323-1,0)&gt;0,CONCATENATE(A5323,"
","___ ","
",OFFSET(Zdroj!$B$16,A5323-1,0)),"")</f>
        <v/>
      </c>
      <c r="C5323" s="67" t="str">
        <f ca="1">IF(OFFSET(Zdroj!AI$16,A5323-1,0)=0,"",CONCATENATE("A",$A$2," - ",Zdroj!$AI$15))</f>
        <v/>
      </c>
      <c r="D5323" s="65" t="str">
        <f ca="1">IF(C5323="","",CONCATENATE(OFFSET(Zdroj!AI$16,A5323-1,0)," - ",OFFSET(Zdroj!BK$16,A5323-1,0)))</f>
        <v/>
      </c>
      <c r="E5323" s="34" t="str">
        <f ca="1">IF(C5323="","",OFFSET(Zdroj!BL$16,A5323-1,0))</f>
        <v/>
      </c>
      <c r="F5323" s="157" t="str">
        <f t="shared" ref="F5323" ca="1" si="1244">IF(SUM(E5323:E5328)=0,"",SUM(E5323:E5328))</f>
        <v/>
      </c>
      <c r="G5323" s="158" t="str">
        <f t="shared" ref="G5323" ca="1" si="1245">IF(SUM(E5323:E5339)=0,"",SUM(E5323:E5339))</f>
        <v/>
      </c>
    </row>
    <row r="5324" spans="1:7" x14ac:dyDescent="0.25">
      <c r="B5324" s="159"/>
      <c r="C5324" s="67" t="str">
        <f ca="1">IF(OFFSET(Zdroj!AJ$16,A5323-1,0)=0,"",CONCATENATE("A",$A$2+1," - ",Zdroj!$AJ$15))</f>
        <v/>
      </c>
      <c r="D5324" s="65" t="str">
        <f ca="1">IF(C5324="","",CONCATENATE(OFFSET(Zdroj!AJ$16,A5323-1,0)," - ",OFFSET(Zdroj!BM$16,A5323-1,0)))</f>
        <v/>
      </c>
      <c r="E5324" s="34" t="str">
        <f ca="1">IF(C5324="","",OFFSET(Zdroj!BN$16,A5323-1,0))</f>
        <v/>
      </c>
      <c r="F5324" s="157"/>
      <c r="G5324" s="158"/>
    </row>
    <row r="5325" spans="1:7" x14ac:dyDescent="0.25">
      <c r="B5325" s="159"/>
      <c r="C5325" s="67" t="str">
        <f ca="1">IF(OFFSET(Zdroj!AK$16,A5323-1,0)=0,"",CONCATENATE("A",$A$2+2," - ",Zdroj!$AK$15))</f>
        <v/>
      </c>
      <c r="D5325" s="65" t="str">
        <f ca="1">IF(C5325="","",CONCATENATE(OFFSET(Zdroj!AK$16,A5323-1,0)," - ",OFFSET(Zdroj!BO$16,A5323-1,0)))</f>
        <v/>
      </c>
      <c r="E5325" s="34" t="str">
        <f ca="1">IF(C5325="","",OFFSET(Zdroj!BP$16,A5323-1,0))</f>
        <v/>
      </c>
      <c r="F5325" s="157"/>
      <c r="G5325" s="158"/>
    </row>
    <row r="5326" spans="1:7" x14ac:dyDescent="0.25">
      <c r="B5326" s="159"/>
      <c r="C5326" s="67" t="str">
        <f ca="1">IF(OFFSET(Zdroj!AL$16,A5323-1,0)=0,"",CONCATENATE("A",$A$2+3," - ",Zdroj!$AL$15))</f>
        <v/>
      </c>
      <c r="D5326" s="65" t="str">
        <f ca="1">IF(C5326="","",CONCATENATE(OFFSET(Zdroj!AL$16,A5323-1,0)," - ",OFFSET(Zdroj!BQ$16,A5323-1,0)))</f>
        <v/>
      </c>
      <c r="E5326" s="34" t="str">
        <f ca="1">IF(C5326="","",OFFSET(Zdroj!BR$16,A5323-1,0))</f>
        <v/>
      </c>
      <c r="F5326" s="157"/>
      <c r="G5326" s="158"/>
    </row>
    <row r="5327" spans="1:7" x14ac:dyDescent="0.25">
      <c r="B5327" s="159"/>
      <c r="C5327" s="67" t="str">
        <f ca="1">IF(OFFSET(Zdroj!AM$16,A5323-1,0)=0,"",CONCATENATE("A",$A$2+4," - ",Zdroj!$AM$15))</f>
        <v/>
      </c>
      <c r="D5327" s="65" t="str">
        <f ca="1">IF(C5327="","",CONCATENATE(OFFSET(Zdroj!AM$16,A5323-1,0)," - ",OFFSET(Zdroj!BS$16,A5323-1,0)))</f>
        <v/>
      </c>
      <c r="E5327" s="34" t="str">
        <f ca="1">IF(C5327="","",OFFSET(Zdroj!BT$16,A5323-1,0))</f>
        <v/>
      </c>
      <c r="F5327" s="157"/>
      <c r="G5327" s="158"/>
    </row>
    <row r="5328" spans="1:7" x14ac:dyDescent="0.25">
      <c r="B5328" s="159"/>
      <c r="C5328" s="67" t="str">
        <f ca="1">IF(OFFSET(Zdroj!AN$16,A5323-1,0)=0,"",CONCATENATE("A",$A$2+5," - ",Zdroj!$AN$15))</f>
        <v/>
      </c>
      <c r="D5328" s="65" t="str">
        <f ca="1">IF(C5328="","",CONCATENATE(OFFSET(Zdroj!AN$16,A5323-1,0)," - ",OFFSET(Zdroj!BU$16,A5323-1,0)))</f>
        <v/>
      </c>
      <c r="E5328" s="34" t="str">
        <f ca="1">IF(C5328="","",OFFSET(Zdroj!BV$16,A5323-1,0))</f>
        <v/>
      </c>
      <c r="F5328" s="157"/>
      <c r="G5328" s="158"/>
    </row>
    <row r="5329" spans="1:7" x14ac:dyDescent="0.25">
      <c r="B5329" s="159"/>
      <c r="C5329" s="67" t="str">
        <f ca="1">IF(OFFSET(Zdroj!AO$16,A5323-1,0)=0,"",CONCATENATE("B",$A$2," - ",Zdroj!$AO$15))</f>
        <v/>
      </c>
      <c r="D5329" s="65" t="str">
        <f ca="1">IF(C5329="","",CONCATENATE(OFFSET(Zdroj!AO$16,A5323-1,0)))</f>
        <v/>
      </c>
      <c r="E5329" s="34" t="str">
        <f ca="1">IF(C5329="","",OFFSET(Zdroj!AP$16,A5323-1,0))</f>
        <v/>
      </c>
      <c r="F5329" s="157" t="str">
        <f t="shared" ref="F5329" ca="1" si="1246">IF(SUM(E5329:E5337)=0,"",SUM(E5329:E5337))</f>
        <v/>
      </c>
      <c r="G5329" s="158"/>
    </row>
    <row r="5330" spans="1:7" x14ac:dyDescent="0.25">
      <c r="B5330" s="159"/>
      <c r="C5330" s="67" t="str">
        <f ca="1">IF(OFFSET(Zdroj!AQ$16,A5323-1,0)=0,"",CONCATENATE("B",$A$2+1," - ",Zdroj!$AQ$15))</f>
        <v/>
      </c>
      <c r="D5330" s="65" t="str">
        <f ca="1">IF(C5330="","",CONCATENATE(OFFSET(Zdroj!AQ$16,A5323-1,0)))</f>
        <v/>
      </c>
      <c r="E5330" s="34" t="str">
        <f ca="1">IF(C5330="","",OFFSET(Zdroj!AR$16,A5323-1,0))</f>
        <v/>
      </c>
      <c r="F5330" s="157"/>
      <c r="G5330" s="158"/>
    </row>
    <row r="5331" spans="1:7" x14ac:dyDescent="0.25">
      <c r="B5331" s="159"/>
      <c r="C5331" s="67" t="str">
        <f ca="1">IF(OFFSET(Zdroj!AS$16,A5323-1,0)=0,"",CONCATENATE("B",$A$2+2," - ",Zdroj!$AS$15))</f>
        <v/>
      </c>
      <c r="D5331" s="65" t="str">
        <f ca="1">IF(C5331="","",CONCATENATE(OFFSET(Zdroj!AS$16,A5323-1,0)))</f>
        <v/>
      </c>
      <c r="E5331" s="34" t="str">
        <f ca="1">IF(C5331="","",OFFSET(Zdroj!AT$16,A5323-1,0))</f>
        <v/>
      </c>
      <c r="F5331" s="157"/>
      <c r="G5331" s="158"/>
    </row>
    <row r="5332" spans="1:7" x14ac:dyDescent="0.25">
      <c r="B5332" s="159"/>
      <c r="C5332" s="67" t="str">
        <f ca="1">IF(OFFSET(Zdroj!AU$16,A5323-1,0)=0,"",CONCATENATE("B",$A$2+3," - ",Zdroj!$AU$15))</f>
        <v/>
      </c>
      <c r="D5332" s="65" t="str">
        <f ca="1">IF(C5332="","",CONCATENATE(OFFSET(Zdroj!AU$16,A5323-1,0)))</f>
        <v/>
      </c>
      <c r="E5332" s="34" t="str">
        <f ca="1">IF(C5332="","",OFFSET(Zdroj!AV$16,A5323-1,0))</f>
        <v/>
      </c>
      <c r="F5332" s="157"/>
      <c r="G5332" s="158"/>
    </row>
    <row r="5333" spans="1:7" x14ac:dyDescent="0.25">
      <c r="B5333" s="159"/>
      <c r="C5333" s="67" t="str">
        <f ca="1">IF(OFFSET(Zdroj!AW$16,A5323-1,0)=0,"",CONCATENATE("B",$A$2+4," - ",Zdroj!$AW$15))</f>
        <v/>
      </c>
      <c r="D5333" s="65" t="str">
        <f ca="1">IF(C5333="","",CONCATENATE(OFFSET(Zdroj!AW$16,A5323-1,0)))</f>
        <v/>
      </c>
      <c r="E5333" s="34" t="str">
        <f ca="1">IF(C5333="","",OFFSET(Zdroj!AX$16,A5323-1,0))</f>
        <v/>
      </c>
      <c r="F5333" s="157"/>
      <c r="G5333" s="158"/>
    </row>
    <row r="5334" spans="1:7" x14ac:dyDescent="0.25">
      <c r="B5334" s="159"/>
      <c r="C5334" s="67" t="str">
        <f ca="1">IF(OFFSET(Zdroj!AY$16,A5323-1,0)=0,"",CONCATENATE("B",$A$2+5," - ",Zdroj!$AY$15))</f>
        <v/>
      </c>
      <c r="D5334" s="65" t="str">
        <f ca="1">IF(C5334="","",CONCATENATE(OFFSET(Zdroj!AY$16,A5323-1,0)))</f>
        <v/>
      </c>
      <c r="E5334" s="34" t="str">
        <f ca="1">IF(C5334="","",OFFSET(Zdroj!AZ$16,A5323-1,0))</f>
        <v/>
      </c>
      <c r="F5334" s="157"/>
      <c r="G5334" s="158"/>
    </row>
    <row r="5335" spans="1:7" x14ac:dyDescent="0.25">
      <c r="B5335" s="159"/>
      <c r="C5335" s="67" t="str">
        <f ca="1">IF(OFFSET(Zdroj!BA$16,A5323-1,0)=0,"",CONCATENATE("B",$A$2+6," - ",Zdroj!$BA$15))</f>
        <v/>
      </c>
      <c r="D5335" s="65" t="str">
        <f ca="1">IF(C5335="","",CONCATENATE(OFFSET(Zdroj!BA$16,A5323-1,0)))</f>
        <v/>
      </c>
      <c r="E5335" s="34" t="str">
        <f ca="1">IF(C5335="","",OFFSET(Zdroj!BB$16,A5323-1,0))</f>
        <v/>
      </c>
      <c r="F5335" s="157"/>
      <c r="G5335" s="158"/>
    </row>
    <row r="5336" spans="1:7" x14ac:dyDescent="0.25">
      <c r="B5336" s="159"/>
      <c r="C5336" s="67" t="str">
        <f ca="1">IF(OFFSET(Zdroj!BC$16,A5323-1,0)=0,"",CONCATENATE("B",$A$2+7," - ",Zdroj!$BC$15))</f>
        <v/>
      </c>
      <c r="D5336" s="65" t="str">
        <f ca="1">IF(C5336="","",CONCATENATE(OFFSET(Zdroj!BC$16,A5323-1,0)))</f>
        <v/>
      </c>
      <c r="E5336" s="34" t="str">
        <f ca="1">IF(C5336="","",OFFSET(Zdroj!BD$16,A5323-1,0))</f>
        <v/>
      </c>
      <c r="F5336" s="157"/>
      <c r="G5336" s="158"/>
    </row>
    <row r="5337" spans="1:7" x14ac:dyDescent="0.25">
      <c r="B5337" s="159"/>
      <c r="C5337" s="67" t="str">
        <f ca="1">IF(OFFSET(Zdroj!BE$16,A5323-1,0)=0,"",CONCATENATE("B",$A$2+8," - ",Zdroj!$BE$15))</f>
        <v/>
      </c>
      <c r="D5337" s="65" t="str">
        <f ca="1">IF(C5337="","",CONCATENATE(OFFSET(Zdroj!BE$16,A5323-1,0)))</f>
        <v/>
      </c>
      <c r="E5337" s="34" t="str">
        <f ca="1">IF(C5337="","",OFFSET(Zdroj!BF$16,A5323-1,0))</f>
        <v/>
      </c>
      <c r="F5337" s="157"/>
      <c r="G5337" s="158"/>
    </row>
    <row r="5338" spans="1:7" x14ac:dyDescent="0.25">
      <c r="B5338" s="159"/>
      <c r="C5338" s="67" t="str">
        <f ca="1">IF(OFFSET(Zdroj!BG$16,A5323-1,0)=0,"",CONCATENATE("C",$A$2," - ",Zdroj!$BG$15))</f>
        <v/>
      </c>
      <c r="D5338" s="65" t="str">
        <f ca="1">IF(C5338="","",CONCATENATE(OFFSET(Zdroj!BG$16,A5323-1,0)))</f>
        <v/>
      </c>
      <c r="E5338" s="34" t="str">
        <f ca="1">IF(C5338="","",OFFSET(Zdroj!BH$16,A5323-1,0))</f>
        <v/>
      </c>
      <c r="F5338" s="157" t="str">
        <f t="shared" ref="F5338" ca="1" si="1247">IF(SUM(E5338:E5339)=0,"",SUM(E5338:E5339))</f>
        <v/>
      </c>
      <c r="G5338" s="158"/>
    </row>
    <row r="5339" spans="1:7" x14ac:dyDescent="0.25">
      <c r="B5339" s="159"/>
      <c r="C5339" s="67" t="str">
        <f ca="1">IF(OFFSET(Zdroj!BI$16,A5323-1,0)=0,"",CONCATENATE("C",$A$2+1," - ",Zdroj!$BI$15))</f>
        <v/>
      </c>
      <c r="D5339" s="65" t="str">
        <f ca="1">IF(C5339="","",CONCATENATE(OFFSET(Zdroj!BI$16,A5323-1,0)))</f>
        <v/>
      </c>
      <c r="E5339" s="34" t="str">
        <f ca="1">IF(C5339="","",OFFSET(Zdroj!BJ$16,A5323-1,0))</f>
        <v/>
      </c>
      <c r="F5339" s="157"/>
      <c r="G5339" s="158"/>
    </row>
    <row r="5340" spans="1:7" x14ac:dyDescent="0.25">
      <c r="A5340">
        <f>SUM((ROW()+15)/17)</f>
        <v>315</v>
      </c>
      <c r="B5340" s="159" t="str">
        <f ca="1">IF(OFFSET(Zdroj!$B$16,A5340-1,0)&gt;0,CONCATENATE(A5340,"
","___ ","
",OFFSET(Zdroj!$B$16,A5340-1,0)),"")</f>
        <v/>
      </c>
      <c r="C5340" s="67" t="str">
        <f ca="1">IF(OFFSET(Zdroj!AI$16,A5340-1,0)=0,"",CONCATENATE("A",$A$2," - ",Zdroj!$AI$15))</f>
        <v/>
      </c>
      <c r="D5340" s="65" t="str">
        <f ca="1">IF(C5340="","",CONCATENATE(OFFSET(Zdroj!AI$16,A5340-1,0)," - ",OFFSET(Zdroj!BK$16,A5340-1,0)))</f>
        <v/>
      </c>
      <c r="E5340" s="34" t="str">
        <f ca="1">IF(C5340="","",OFFSET(Zdroj!BL$16,A5340-1,0))</f>
        <v/>
      </c>
      <c r="F5340" s="157" t="str">
        <f t="shared" ref="F5340" ca="1" si="1248">IF(SUM(E5340:E5345)=0,"",SUM(E5340:E5345))</f>
        <v/>
      </c>
      <c r="G5340" s="158" t="str">
        <f t="shared" ref="G5340" ca="1" si="1249">IF(SUM(E5340:E5356)=0,"",SUM(E5340:E5356))</f>
        <v/>
      </c>
    </row>
    <row r="5341" spans="1:7" x14ac:dyDescent="0.25">
      <c r="B5341" s="159"/>
      <c r="C5341" s="67" t="str">
        <f ca="1">IF(OFFSET(Zdroj!AJ$16,A5340-1,0)=0,"",CONCATENATE("A",$A$2+1," - ",Zdroj!$AJ$15))</f>
        <v/>
      </c>
      <c r="D5341" s="65" t="str">
        <f ca="1">IF(C5341="","",CONCATENATE(OFFSET(Zdroj!AJ$16,A5340-1,0)," - ",OFFSET(Zdroj!BM$16,A5340-1,0)))</f>
        <v/>
      </c>
      <c r="E5341" s="34" t="str">
        <f ca="1">IF(C5341="","",OFFSET(Zdroj!BN$16,A5340-1,0))</f>
        <v/>
      </c>
      <c r="F5341" s="157"/>
      <c r="G5341" s="158"/>
    </row>
    <row r="5342" spans="1:7" x14ac:dyDescent="0.25">
      <c r="B5342" s="159"/>
      <c r="C5342" s="67" t="str">
        <f ca="1">IF(OFFSET(Zdroj!AK$16,A5340-1,0)=0,"",CONCATENATE("A",$A$2+2," - ",Zdroj!$AK$15))</f>
        <v/>
      </c>
      <c r="D5342" s="65" t="str">
        <f ca="1">IF(C5342="","",CONCATENATE(OFFSET(Zdroj!AK$16,A5340-1,0)," - ",OFFSET(Zdroj!BO$16,A5340-1,0)))</f>
        <v/>
      </c>
      <c r="E5342" s="34" t="str">
        <f ca="1">IF(C5342="","",OFFSET(Zdroj!BP$16,A5340-1,0))</f>
        <v/>
      </c>
      <c r="F5342" s="157"/>
      <c r="G5342" s="158"/>
    </row>
    <row r="5343" spans="1:7" x14ac:dyDescent="0.25">
      <c r="B5343" s="159"/>
      <c r="C5343" s="67" t="str">
        <f ca="1">IF(OFFSET(Zdroj!AL$16,A5340-1,0)=0,"",CONCATENATE("A",$A$2+3," - ",Zdroj!$AL$15))</f>
        <v/>
      </c>
      <c r="D5343" s="65" t="str">
        <f ca="1">IF(C5343="","",CONCATENATE(OFFSET(Zdroj!AL$16,A5340-1,0)," - ",OFFSET(Zdroj!BQ$16,A5340-1,0)))</f>
        <v/>
      </c>
      <c r="E5343" s="34" t="str">
        <f ca="1">IF(C5343="","",OFFSET(Zdroj!BR$16,A5340-1,0))</f>
        <v/>
      </c>
      <c r="F5343" s="157"/>
      <c r="G5343" s="158"/>
    </row>
    <row r="5344" spans="1:7" x14ac:dyDescent="0.25">
      <c r="B5344" s="159"/>
      <c r="C5344" s="67" t="str">
        <f ca="1">IF(OFFSET(Zdroj!AM$16,A5340-1,0)=0,"",CONCATENATE("A",$A$2+4," - ",Zdroj!$AM$15))</f>
        <v/>
      </c>
      <c r="D5344" s="65" t="str">
        <f ca="1">IF(C5344="","",CONCATENATE(OFFSET(Zdroj!AM$16,A5340-1,0)," - ",OFFSET(Zdroj!BS$16,A5340-1,0)))</f>
        <v/>
      </c>
      <c r="E5344" s="34" t="str">
        <f ca="1">IF(C5344="","",OFFSET(Zdroj!BT$16,A5340-1,0))</f>
        <v/>
      </c>
      <c r="F5344" s="157"/>
      <c r="G5344" s="158"/>
    </row>
    <row r="5345" spans="1:7" x14ac:dyDescent="0.25">
      <c r="B5345" s="159"/>
      <c r="C5345" s="67" t="str">
        <f ca="1">IF(OFFSET(Zdroj!AN$16,A5340-1,0)=0,"",CONCATENATE("A",$A$2+5," - ",Zdroj!$AN$15))</f>
        <v/>
      </c>
      <c r="D5345" s="65" t="str">
        <f ca="1">IF(C5345="","",CONCATENATE(OFFSET(Zdroj!AN$16,A5340-1,0)," - ",OFFSET(Zdroj!BU$16,A5340-1,0)))</f>
        <v/>
      </c>
      <c r="E5345" s="34" t="str">
        <f ca="1">IF(C5345="","",OFFSET(Zdroj!BV$16,A5340-1,0))</f>
        <v/>
      </c>
      <c r="F5345" s="157"/>
      <c r="G5345" s="158"/>
    </row>
    <row r="5346" spans="1:7" x14ac:dyDescent="0.25">
      <c r="B5346" s="159"/>
      <c r="C5346" s="67" t="str">
        <f ca="1">IF(OFFSET(Zdroj!AO$16,A5340-1,0)=0,"",CONCATENATE("B",$A$2," - ",Zdroj!$AO$15))</f>
        <v/>
      </c>
      <c r="D5346" s="65" t="str">
        <f ca="1">IF(C5346="","",CONCATENATE(OFFSET(Zdroj!AO$16,A5340-1,0)))</f>
        <v/>
      </c>
      <c r="E5346" s="34" t="str">
        <f ca="1">IF(C5346="","",OFFSET(Zdroj!AP$16,A5340-1,0))</f>
        <v/>
      </c>
      <c r="F5346" s="157" t="str">
        <f t="shared" ref="F5346" ca="1" si="1250">IF(SUM(E5346:E5354)=0,"",SUM(E5346:E5354))</f>
        <v/>
      </c>
      <c r="G5346" s="158"/>
    </row>
    <row r="5347" spans="1:7" x14ac:dyDescent="0.25">
      <c r="B5347" s="159"/>
      <c r="C5347" s="67" t="str">
        <f ca="1">IF(OFFSET(Zdroj!AQ$16,A5340-1,0)=0,"",CONCATENATE("B",$A$2+1," - ",Zdroj!$AQ$15))</f>
        <v/>
      </c>
      <c r="D5347" s="65" t="str">
        <f ca="1">IF(C5347="","",CONCATENATE(OFFSET(Zdroj!AQ$16,A5340-1,0)))</f>
        <v/>
      </c>
      <c r="E5347" s="34" t="str">
        <f ca="1">IF(C5347="","",OFFSET(Zdroj!AR$16,A5340-1,0))</f>
        <v/>
      </c>
      <c r="F5347" s="157"/>
      <c r="G5347" s="158"/>
    </row>
    <row r="5348" spans="1:7" x14ac:dyDescent="0.25">
      <c r="B5348" s="159"/>
      <c r="C5348" s="67" t="str">
        <f ca="1">IF(OFFSET(Zdroj!AS$16,A5340-1,0)=0,"",CONCATENATE("B",$A$2+2," - ",Zdroj!$AS$15))</f>
        <v/>
      </c>
      <c r="D5348" s="65" t="str">
        <f ca="1">IF(C5348="","",CONCATENATE(OFFSET(Zdroj!AS$16,A5340-1,0)))</f>
        <v/>
      </c>
      <c r="E5348" s="34" t="str">
        <f ca="1">IF(C5348="","",OFFSET(Zdroj!AT$16,A5340-1,0))</f>
        <v/>
      </c>
      <c r="F5348" s="157"/>
      <c r="G5348" s="158"/>
    </row>
    <row r="5349" spans="1:7" x14ac:dyDescent="0.25">
      <c r="B5349" s="159"/>
      <c r="C5349" s="67" t="str">
        <f ca="1">IF(OFFSET(Zdroj!AU$16,A5340-1,0)=0,"",CONCATENATE("B",$A$2+3," - ",Zdroj!$AU$15))</f>
        <v/>
      </c>
      <c r="D5349" s="65" t="str">
        <f ca="1">IF(C5349="","",CONCATENATE(OFFSET(Zdroj!AU$16,A5340-1,0)))</f>
        <v/>
      </c>
      <c r="E5349" s="34" t="str">
        <f ca="1">IF(C5349="","",OFFSET(Zdroj!AV$16,A5340-1,0))</f>
        <v/>
      </c>
      <c r="F5349" s="157"/>
      <c r="G5349" s="158"/>
    </row>
    <row r="5350" spans="1:7" x14ac:dyDescent="0.25">
      <c r="B5350" s="159"/>
      <c r="C5350" s="67" t="str">
        <f ca="1">IF(OFFSET(Zdroj!AW$16,A5340-1,0)=0,"",CONCATENATE("B",$A$2+4," - ",Zdroj!$AW$15))</f>
        <v/>
      </c>
      <c r="D5350" s="65" t="str">
        <f ca="1">IF(C5350="","",CONCATENATE(OFFSET(Zdroj!AW$16,A5340-1,0)))</f>
        <v/>
      </c>
      <c r="E5350" s="34" t="str">
        <f ca="1">IF(C5350="","",OFFSET(Zdroj!AX$16,A5340-1,0))</f>
        <v/>
      </c>
      <c r="F5350" s="157"/>
      <c r="G5350" s="158"/>
    </row>
    <row r="5351" spans="1:7" x14ac:dyDescent="0.25">
      <c r="B5351" s="159"/>
      <c r="C5351" s="67" t="str">
        <f ca="1">IF(OFFSET(Zdroj!AY$16,A5340-1,0)=0,"",CONCATENATE("B",$A$2+5," - ",Zdroj!$AY$15))</f>
        <v/>
      </c>
      <c r="D5351" s="65" t="str">
        <f ca="1">IF(C5351="","",CONCATENATE(OFFSET(Zdroj!AY$16,A5340-1,0)))</f>
        <v/>
      </c>
      <c r="E5351" s="34" t="str">
        <f ca="1">IF(C5351="","",OFFSET(Zdroj!AZ$16,A5340-1,0))</f>
        <v/>
      </c>
      <c r="F5351" s="157"/>
      <c r="G5351" s="158"/>
    </row>
    <row r="5352" spans="1:7" x14ac:dyDescent="0.25">
      <c r="B5352" s="159"/>
      <c r="C5352" s="67" t="str">
        <f ca="1">IF(OFFSET(Zdroj!BA$16,A5340-1,0)=0,"",CONCATENATE("B",$A$2+6," - ",Zdroj!$BA$15))</f>
        <v/>
      </c>
      <c r="D5352" s="65" t="str">
        <f ca="1">IF(C5352="","",CONCATENATE(OFFSET(Zdroj!BA$16,A5340-1,0)))</f>
        <v/>
      </c>
      <c r="E5352" s="34" t="str">
        <f ca="1">IF(C5352="","",OFFSET(Zdroj!BB$16,A5340-1,0))</f>
        <v/>
      </c>
      <c r="F5352" s="157"/>
      <c r="G5352" s="158"/>
    </row>
    <row r="5353" spans="1:7" x14ac:dyDescent="0.25">
      <c r="B5353" s="159"/>
      <c r="C5353" s="67" t="str">
        <f ca="1">IF(OFFSET(Zdroj!BC$16,A5340-1,0)=0,"",CONCATENATE("B",$A$2+7," - ",Zdroj!$BC$15))</f>
        <v/>
      </c>
      <c r="D5353" s="65" t="str">
        <f ca="1">IF(C5353="","",CONCATENATE(OFFSET(Zdroj!BC$16,A5340-1,0)))</f>
        <v/>
      </c>
      <c r="E5353" s="34" t="str">
        <f ca="1">IF(C5353="","",OFFSET(Zdroj!BD$16,A5340-1,0))</f>
        <v/>
      </c>
      <c r="F5353" s="157"/>
      <c r="G5353" s="158"/>
    </row>
    <row r="5354" spans="1:7" x14ac:dyDescent="0.25">
      <c r="B5354" s="159"/>
      <c r="C5354" s="67" t="str">
        <f ca="1">IF(OFFSET(Zdroj!BE$16,A5340-1,0)=0,"",CONCATENATE("B",$A$2+8," - ",Zdroj!$BE$15))</f>
        <v/>
      </c>
      <c r="D5354" s="65" t="str">
        <f ca="1">IF(C5354="","",CONCATENATE(OFFSET(Zdroj!BE$16,A5340-1,0)))</f>
        <v/>
      </c>
      <c r="E5354" s="34" t="str">
        <f ca="1">IF(C5354="","",OFFSET(Zdroj!BF$16,A5340-1,0))</f>
        <v/>
      </c>
      <c r="F5354" s="157"/>
      <c r="G5354" s="158"/>
    </row>
    <row r="5355" spans="1:7" x14ac:dyDescent="0.25">
      <c r="B5355" s="159"/>
      <c r="C5355" s="67" t="str">
        <f ca="1">IF(OFFSET(Zdroj!BG$16,A5340-1,0)=0,"",CONCATENATE("C",$A$2," - ",Zdroj!$BG$15))</f>
        <v/>
      </c>
      <c r="D5355" s="65" t="str">
        <f ca="1">IF(C5355="","",CONCATENATE(OFFSET(Zdroj!BG$16,A5340-1,0)))</f>
        <v/>
      </c>
      <c r="E5355" s="34" t="str">
        <f ca="1">IF(C5355="","",OFFSET(Zdroj!BH$16,A5340-1,0))</f>
        <v/>
      </c>
      <c r="F5355" s="157" t="str">
        <f t="shared" ref="F5355" ca="1" si="1251">IF(SUM(E5355:E5356)=0,"",SUM(E5355:E5356))</f>
        <v/>
      </c>
      <c r="G5355" s="158"/>
    </row>
    <row r="5356" spans="1:7" x14ac:dyDescent="0.25">
      <c r="B5356" s="159"/>
      <c r="C5356" s="67" t="str">
        <f ca="1">IF(OFFSET(Zdroj!BI$16,A5340-1,0)=0,"",CONCATENATE("C",$A$2+1," - ",Zdroj!$BI$15))</f>
        <v/>
      </c>
      <c r="D5356" s="65" t="str">
        <f ca="1">IF(C5356="","",CONCATENATE(OFFSET(Zdroj!BI$16,A5340-1,0)))</f>
        <v/>
      </c>
      <c r="E5356" s="34" t="str">
        <f ca="1">IF(C5356="","",OFFSET(Zdroj!BJ$16,A5340-1,0))</f>
        <v/>
      </c>
      <c r="F5356" s="157"/>
      <c r="G5356" s="158"/>
    </row>
    <row r="5357" spans="1:7" x14ac:dyDescent="0.25">
      <c r="A5357">
        <f>SUM((ROW()+15)/17)</f>
        <v>316</v>
      </c>
      <c r="B5357" s="159" t="str">
        <f ca="1">IF(OFFSET(Zdroj!$B$16,A5357-1,0)&gt;0,CONCATENATE(A5357,"
","___ ","
",OFFSET(Zdroj!$B$16,A5357-1,0)),"")</f>
        <v/>
      </c>
      <c r="C5357" s="67" t="str">
        <f ca="1">IF(OFFSET(Zdroj!AI$16,A5357-1,0)=0,"",CONCATENATE("A",$A$2," - ",Zdroj!$AI$15))</f>
        <v/>
      </c>
      <c r="D5357" s="65" t="str">
        <f ca="1">IF(C5357="","",CONCATENATE(OFFSET(Zdroj!AI$16,A5357-1,0)," - ",OFFSET(Zdroj!BK$16,A5357-1,0)))</f>
        <v/>
      </c>
      <c r="E5357" s="34" t="str">
        <f ca="1">IF(C5357="","",OFFSET(Zdroj!BL$16,A5357-1,0))</f>
        <v/>
      </c>
      <c r="F5357" s="157" t="str">
        <f t="shared" ref="F5357" ca="1" si="1252">IF(SUM(E5357:E5362)=0,"",SUM(E5357:E5362))</f>
        <v/>
      </c>
      <c r="G5357" s="158" t="str">
        <f t="shared" ref="G5357" ca="1" si="1253">IF(SUM(E5357:E5373)=0,"",SUM(E5357:E5373))</f>
        <v/>
      </c>
    </row>
    <row r="5358" spans="1:7" x14ac:dyDescent="0.25">
      <c r="B5358" s="159"/>
      <c r="C5358" s="67" t="str">
        <f ca="1">IF(OFFSET(Zdroj!AJ$16,A5357-1,0)=0,"",CONCATENATE("A",$A$2+1," - ",Zdroj!$AJ$15))</f>
        <v/>
      </c>
      <c r="D5358" s="65" t="str">
        <f ca="1">IF(C5358="","",CONCATENATE(OFFSET(Zdroj!AJ$16,A5357-1,0)," - ",OFFSET(Zdroj!BM$16,A5357-1,0)))</f>
        <v/>
      </c>
      <c r="E5358" s="34" t="str">
        <f ca="1">IF(C5358="","",OFFSET(Zdroj!BN$16,A5357-1,0))</f>
        <v/>
      </c>
      <c r="F5358" s="157"/>
      <c r="G5358" s="158"/>
    </row>
    <row r="5359" spans="1:7" x14ac:dyDescent="0.25">
      <c r="B5359" s="159"/>
      <c r="C5359" s="67" t="str">
        <f ca="1">IF(OFFSET(Zdroj!AK$16,A5357-1,0)=0,"",CONCATENATE("A",$A$2+2," - ",Zdroj!$AK$15))</f>
        <v/>
      </c>
      <c r="D5359" s="65" t="str">
        <f ca="1">IF(C5359="","",CONCATENATE(OFFSET(Zdroj!AK$16,A5357-1,0)," - ",OFFSET(Zdroj!BO$16,A5357-1,0)))</f>
        <v/>
      </c>
      <c r="E5359" s="34" t="str">
        <f ca="1">IF(C5359="","",OFFSET(Zdroj!BP$16,A5357-1,0))</f>
        <v/>
      </c>
      <c r="F5359" s="157"/>
      <c r="G5359" s="158"/>
    </row>
    <row r="5360" spans="1:7" x14ac:dyDescent="0.25">
      <c r="B5360" s="159"/>
      <c r="C5360" s="67" t="str">
        <f ca="1">IF(OFFSET(Zdroj!AL$16,A5357-1,0)=0,"",CONCATENATE("A",$A$2+3," - ",Zdroj!$AL$15))</f>
        <v/>
      </c>
      <c r="D5360" s="65" t="str">
        <f ca="1">IF(C5360="","",CONCATENATE(OFFSET(Zdroj!AL$16,A5357-1,0)," - ",OFFSET(Zdroj!BQ$16,A5357-1,0)))</f>
        <v/>
      </c>
      <c r="E5360" s="34" t="str">
        <f ca="1">IF(C5360="","",OFFSET(Zdroj!BR$16,A5357-1,0))</f>
        <v/>
      </c>
      <c r="F5360" s="157"/>
      <c r="G5360" s="158"/>
    </row>
    <row r="5361" spans="1:7" x14ac:dyDescent="0.25">
      <c r="B5361" s="159"/>
      <c r="C5361" s="67" t="str">
        <f ca="1">IF(OFFSET(Zdroj!AM$16,A5357-1,0)=0,"",CONCATENATE("A",$A$2+4," - ",Zdroj!$AM$15))</f>
        <v/>
      </c>
      <c r="D5361" s="65" t="str">
        <f ca="1">IF(C5361="","",CONCATENATE(OFFSET(Zdroj!AM$16,A5357-1,0)," - ",OFFSET(Zdroj!BS$16,A5357-1,0)))</f>
        <v/>
      </c>
      <c r="E5361" s="34" t="str">
        <f ca="1">IF(C5361="","",OFFSET(Zdroj!BT$16,A5357-1,0))</f>
        <v/>
      </c>
      <c r="F5361" s="157"/>
      <c r="G5361" s="158"/>
    </row>
    <row r="5362" spans="1:7" x14ac:dyDescent="0.25">
      <c r="B5362" s="159"/>
      <c r="C5362" s="67" t="str">
        <f ca="1">IF(OFFSET(Zdroj!AN$16,A5357-1,0)=0,"",CONCATENATE("A",$A$2+5," - ",Zdroj!$AN$15))</f>
        <v/>
      </c>
      <c r="D5362" s="65" t="str">
        <f ca="1">IF(C5362="","",CONCATENATE(OFFSET(Zdroj!AN$16,A5357-1,0)," - ",OFFSET(Zdroj!BU$16,A5357-1,0)))</f>
        <v/>
      </c>
      <c r="E5362" s="34" t="str">
        <f ca="1">IF(C5362="","",OFFSET(Zdroj!BV$16,A5357-1,0))</f>
        <v/>
      </c>
      <c r="F5362" s="157"/>
      <c r="G5362" s="158"/>
    </row>
    <row r="5363" spans="1:7" x14ac:dyDescent="0.25">
      <c r="B5363" s="159"/>
      <c r="C5363" s="67" t="str">
        <f ca="1">IF(OFFSET(Zdroj!AO$16,A5357-1,0)=0,"",CONCATENATE("B",$A$2," - ",Zdroj!$AO$15))</f>
        <v/>
      </c>
      <c r="D5363" s="65" t="str">
        <f ca="1">IF(C5363="","",CONCATENATE(OFFSET(Zdroj!AO$16,A5357-1,0)))</f>
        <v/>
      </c>
      <c r="E5363" s="34" t="str">
        <f ca="1">IF(C5363="","",OFFSET(Zdroj!AP$16,A5357-1,0))</f>
        <v/>
      </c>
      <c r="F5363" s="157" t="str">
        <f t="shared" ref="F5363" ca="1" si="1254">IF(SUM(E5363:E5371)=0,"",SUM(E5363:E5371))</f>
        <v/>
      </c>
      <c r="G5363" s="158"/>
    </row>
    <row r="5364" spans="1:7" x14ac:dyDescent="0.25">
      <c r="B5364" s="159"/>
      <c r="C5364" s="67" t="str">
        <f ca="1">IF(OFFSET(Zdroj!AQ$16,A5357-1,0)=0,"",CONCATENATE("B",$A$2+1," - ",Zdroj!$AQ$15))</f>
        <v/>
      </c>
      <c r="D5364" s="65" t="str">
        <f ca="1">IF(C5364="","",CONCATENATE(OFFSET(Zdroj!AQ$16,A5357-1,0)))</f>
        <v/>
      </c>
      <c r="E5364" s="34" t="str">
        <f ca="1">IF(C5364="","",OFFSET(Zdroj!AR$16,A5357-1,0))</f>
        <v/>
      </c>
      <c r="F5364" s="157"/>
      <c r="G5364" s="158"/>
    </row>
    <row r="5365" spans="1:7" x14ac:dyDescent="0.25">
      <c r="B5365" s="159"/>
      <c r="C5365" s="67" t="str">
        <f ca="1">IF(OFFSET(Zdroj!AS$16,A5357-1,0)=0,"",CONCATENATE("B",$A$2+2," - ",Zdroj!$AS$15))</f>
        <v/>
      </c>
      <c r="D5365" s="65" t="str">
        <f ca="1">IF(C5365="","",CONCATENATE(OFFSET(Zdroj!AS$16,A5357-1,0)))</f>
        <v/>
      </c>
      <c r="E5365" s="34" t="str">
        <f ca="1">IF(C5365="","",OFFSET(Zdroj!AT$16,A5357-1,0))</f>
        <v/>
      </c>
      <c r="F5365" s="157"/>
      <c r="G5365" s="158"/>
    </row>
    <row r="5366" spans="1:7" x14ac:dyDescent="0.25">
      <c r="B5366" s="159"/>
      <c r="C5366" s="67" t="str">
        <f ca="1">IF(OFFSET(Zdroj!AU$16,A5357-1,0)=0,"",CONCATENATE("B",$A$2+3," - ",Zdroj!$AU$15))</f>
        <v/>
      </c>
      <c r="D5366" s="65" t="str">
        <f ca="1">IF(C5366="","",CONCATENATE(OFFSET(Zdroj!AU$16,A5357-1,0)))</f>
        <v/>
      </c>
      <c r="E5366" s="34" t="str">
        <f ca="1">IF(C5366="","",OFFSET(Zdroj!AV$16,A5357-1,0))</f>
        <v/>
      </c>
      <c r="F5366" s="157"/>
      <c r="G5366" s="158"/>
    </row>
    <row r="5367" spans="1:7" x14ac:dyDescent="0.25">
      <c r="B5367" s="159"/>
      <c r="C5367" s="67" t="str">
        <f ca="1">IF(OFFSET(Zdroj!AW$16,A5357-1,0)=0,"",CONCATENATE("B",$A$2+4," - ",Zdroj!$AW$15))</f>
        <v/>
      </c>
      <c r="D5367" s="65" t="str">
        <f ca="1">IF(C5367="","",CONCATENATE(OFFSET(Zdroj!AW$16,A5357-1,0)))</f>
        <v/>
      </c>
      <c r="E5367" s="34" t="str">
        <f ca="1">IF(C5367="","",OFFSET(Zdroj!AX$16,A5357-1,0))</f>
        <v/>
      </c>
      <c r="F5367" s="157"/>
      <c r="G5367" s="158"/>
    </row>
    <row r="5368" spans="1:7" x14ac:dyDescent="0.25">
      <c r="B5368" s="159"/>
      <c r="C5368" s="67" t="str">
        <f ca="1">IF(OFFSET(Zdroj!AY$16,A5357-1,0)=0,"",CONCATENATE("B",$A$2+5," - ",Zdroj!$AY$15))</f>
        <v/>
      </c>
      <c r="D5368" s="65" t="str">
        <f ca="1">IF(C5368="","",CONCATENATE(OFFSET(Zdroj!AY$16,A5357-1,0)))</f>
        <v/>
      </c>
      <c r="E5368" s="34" t="str">
        <f ca="1">IF(C5368="","",OFFSET(Zdroj!AZ$16,A5357-1,0))</f>
        <v/>
      </c>
      <c r="F5368" s="157"/>
      <c r="G5368" s="158"/>
    </row>
    <row r="5369" spans="1:7" x14ac:dyDescent="0.25">
      <c r="B5369" s="159"/>
      <c r="C5369" s="67" t="str">
        <f ca="1">IF(OFFSET(Zdroj!BA$16,A5357-1,0)=0,"",CONCATENATE("B",$A$2+6," - ",Zdroj!$BA$15))</f>
        <v/>
      </c>
      <c r="D5369" s="65" t="str">
        <f ca="1">IF(C5369="","",CONCATENATE(OFFSET(Zdroj!BA$16,A5357-1,0)))</f>
        <v/>
      </c>
      <c r="E5369" s="34" t="str">
        <f ca="1">IF(C5369="","",OFFSET(Zdroj!BB$16,A5357-1,0))</f>
        <v/>
      </c>
      <c r="F5369" s="157"/>
      <c r="G5369" s="158"/>
    </row>
    <row r="5370" spans="1:7" x14ac:dyDescent="0.25">
      <c r="B5370" s="159"/>
      <c r="C5370" s="67" t="str">
        <f ca="1">IF(OFFSET(Zdroj!BC$16,A5357-1,0)=0,"",CONCATENATE("B",$A$2+7," - ",Zdroj!$BC$15))</f>
        <v/>
      </c>
      <c r="D5370" s="65" t="str">
        <f ca="1">IF(C5370="","",CONCATENATE(OFFSET(Zdroj!BC$16,A5357-1,0)))</f>
        <v/>
      </c>
      <c r="E5370" s="34" t="str">
        <f ca="1">IF(C5370="","",OFFSET(Zdroj!BD$16,A5357-1,0))</f>
        <v/>
      </c>
      <c r="F5370" s="157"/>
      <c r="G5370" s="158"/>
    </row>
    <row r="5371" spans="1:7" x14ac:dyDescent="0.25">
      <c r="B5371" s="159"/>
      <c r="C5371" s="67" t="str">
        <f ca="1">IF(OFFSET(Zdroj!BE$16,A5357-1,0)=0,"",CONCATENATE("B",$A$2+8," - ",Zdroj!$BE$15))</f>
        <v/>
      </c>
      <c r="D5371" s="65" t="str">
        <f ca="1">IF(C5371="","",CONCATENATE(OFFSET(Zdroj!BE$16,A5357-1,0)))</f>
        <v/>
      </c>
      <c r="E5371" s="34" t="str">
        <f ca="1">IF(C5371="","",OFFSET(Zdroj!BF$16,A5357-1,0))</f>
        <v/>
      </c>
      <c r="F5371" s="157"/>
      <c r="G5371" s="158"/>
    </row>
    <row r="5372" spans="1:7" x14ac:dyDescent="0.25">
      <c r="B5372" s="159"/>
      <c r="C5372" s="67" t="str">
        <f ca="1">IF(OFFSET(Zdroj!BG$16,A5357-1,0)=0,"",CONCATENATE("C",$A$2," - ",Zdroj!$BG$15))</f>
        <v/>
      </c>
      <c r="D5372" s="65" t="str">
        <f ca="1">IF(C5372="","",CONCATENATE(OFFSET(Zdroj!BG$16,A5357-1,0)))</f>
        <v/>
      </c>
      <c r="E5372" s="34" t="str">
        <f ca="1">IF(C5372="","",OFFSET(Zdroj!BH$16,A5357-1,0))</f>
        <v/>
      </c>
      <c r="F5372" s="157" t="str">
        <f t="shared" ref="F5372" ca="1" si="1255">IF(SUM(E5372:E5373)=0,"",SUM(E5372:E5373))</f>
        <v/>
      </c>
      <c r="G5372" s="158"/>
    </row>
    <row r="5373" spans="1:7" x14ac:dyDescent="0.25">
      <c r="B5373" s="159"/>
      <c r="C5373" s="67" t="str">
        <f ca="1">IF(OFFSET(Zdroj!BI$16,A5357-1,0)=0,"",CONCATENATE("C",$A$2+1," - ",Zdroj!$BI$15))</f>
        <v/>
      </c>
      <c r="D5373" s="65" t="str">
        <f ca="1">IF(C5373="","",CONCATENATE(OFFSET(Zdroj!BI$16,A5357-1,0)))</f>
        <v/>
      </c>
      <c r="E5373" s="34" t="str">
        <f ca="1">IF(C5373="","",OFFSET(Zdroj!BJ$16,A5357-1,0))</f>
        <v/>
      </c>
      <c r="F5373" s="157"/>
      <c r="G5373" s="158"/>
    </row>
    <row r="5374" spans="1:7" x14ac:dyDescent="0.25">
      <c r="A5374">
        <f>SUM((ROW()+15)/17)</f>
        <v>317</v>
      </c>
      <c r="B5374" s="159" t="str">
        <f ca="1">IF(OFFSET(Zdroj!$B$16,A5374-1,0)&gt;0,CONCATENATE(A5374,"
","___ ","
",OFFSET(Zdroj!$B$16,A5374-1,0)),"")</f>
        <v/>
      </c>
      <c r="C5374" s="67" t="str">
        <f ca="1">IF(OFFSET(Zdroj!AI$16,A5374-1,0)=0,"",CONCATENATE("A",$A$2," - ",Zdroj!$AI$15))</f>
        <v/>
      </c>
      <c r="D5374" s="65" t="str">
        <f ca="1">IF(C5374="","",CONCATENATE(OFFSET(Zdroj!AI$16,A5374-1,0)," - ",OFFSET(Zdroj!BK$16,A5374-1,0)))</f>
        <v/>
      </c>
      <c r="E5374" s="34" t="str">
        <f ca="1">IF(C5374="","",OFFSET(Zdroj!BL$16,A5374-1,0))</f>
        <v/>
      </c>
      <c r="F5374" s="157" t="str">
        <f t="shared" ref="F5374" ca="1" si="1256">IF(SUM(E5374:E5379)=0,"",SUM(E5374:E5379))</f>
        <v/>
      </c>
      <c r="G5374" s="158" t="str">
        <f t="shared" ref="G5374" ca="1" si="1257">IF(SUM(E5374:E5390)=0,"",SUM(E5374:E5390))</f>
        <v/>
      </c>
    </row>
    <row r="5375" spans="1:7" x14ac:dyDescent="0.25">
      <c r="B5375" s="159"/>
      <c r="C5375" s="67" t="str">
        <f ca="1">IF(OFFSET(Zdroj!AJ$16,A5374-1,0)=0,"",CONCATENATE("A",$A$2+1," - ",Zdroj!$AJ$15))</f>
        <v/>
      </c>
      <c r="D5375" s="65" t="str">
        <f ca="1">IF(C5375="","",CONCATENATE(OFFSET(Zdroj!AJ$16,A5374-1,0)," - ",OFFSET(Zdroj!BM$16,A5374-1,0)))</f>
        <v/>
      </c>
      <c r="E5375" s="34" t="str">
        <f ca="1">IF(C5375="","",OFFSET(Zdroj!BN$16,A5374-1,0))</f>
        <v/>
      </c>
      <c r="F5375" s="157"/>
      <c r="G5375" s="158"/>
    </row>
    <row r="5376" spans="1:7" x14ac:dyDescent="0.25">
      <c r="B5376" s="159"/>
      <c r="C5376" s="67" t="str">
        <f ca="1">IF(OFFSET(Zdroj!AK$16,A5374-1,0)=0,"",CONCATENATE("A",$A$2+2," - ",Zdroj!$AK$15))</f>
        <v/>
      </c>
      <c r="D5376" s="65" t="str">
        <f ca="1">IF(C5376="","",CONCATENATE(OFFSET(Zdroj!AK$16,A5374-1,0)," - ",OFFSET(Zdroj!BO$16,A5374-1,0)))</f>
        <v/>
      </c>
      <c r="E5376" s="34" t="str">
        <f ca="1">IF(C5376="","",OFFSET(Zdroj!BP$16,A5374-1,0))</f>
        <v/>
      </c>
      <c r="F5376" s="157"/>
      <c r="G5376" s="158"/>
    </row>
    <row r="5377" spans="1:7" x14ac:dyDescent="0.25">
      <c r="B5377" s="159"/>
      <c r="C5377" s="67" t="str">
        <f ca="1">IF(OFFSET(Zdroj!AL$16,A5374-1,0)=0,"",CONCATENATE("A",$A$2+3," - ",Zdroj!$AL$15))</f>
        <v/>
      </c>
      <c r="D5377" s="65" t="str">
        <f ca="1">IF(C5377="","",CONCATENATE(OFFSET(Zdroj!AL$16,A5374-1,0)," - ",OFFSET(Zdroj!BQ$16,A5374-1,0)))</f>
        <v/>
      </c>
      <c r="E5377" s="34" t="str">
        <f ca="1">IF(C5377="","",OFFSET(Zdroj!BR$16,A5374-1,0))</f>
        <v/>
      </c>
      <c r="F5377" s="157"/>
      <c r="G5377" s="158"/>
    </row>
    <row r="5378" spans="1:7" x14ac:dyDescent="0.25">
      <c r="B5378" s="159"/>
      <c r="C5378" s="67" t="str">
        <f ca="1">IF(OFFSET(Zdroj!AM$16,A5374-1,0)=0,"",CONCATENATE("A",$A$2+4," - ",Zdroj!$AM$15))</f>
        <v/>
      </c>
      <c r="D5378" s="65" t="str">
        <f ca="1">IF(C5378="","",CONCATENATE(OFFSET(Zdroj!AM$16,A5374-1,0)," - ",OFFSET(Zdroj!BS$16,A5374-1,0)))</f>
        <v/>
      </c>
      <c r="E5378" s="34" t="str">
        <f ca="1">IF(C5378="","",OFFSET(Zdroj!BT$16,A5374-1,0))</f>
        <v/>
      </c>
      <c r="F5378" s="157"/>
      <c r="G5378" s="158"/>
    </row>
    <row r="5379" spans="1:7" x14ac:dyDescent="0.25">
      <c r="B5379" s="159"/>
      <c r="C5379" s="67" t="str">
        <f ca="1">IF(OFFSET(Zdroj!AN$16,A5374-1,0)=0,"",CONCATENATE("A",$A$2+5," - ",Zdroj!$AN$15))</f>
        <v/>
      </c>
      <c r="D5379" s="65" t="str">
        <f ca="1">IF(C5379="","",CONCATENATE(OFFSET(Zdroj!AN$16,A5374-1,0)," - ",OFFSET(Zdroj!BU$16,A5374-1,0)))</f>
        <v/>
      </c>
      <c r="E5379" s="34" t="str">
        <f ca="1">IF(C5379="","",OFFSET(Zdroj!BV$16,A5374-1,0))</f>
        <v/>
      </c>
      <c r="F5379" s="157"/>
      <c r="G5379" s="158"/>
    </row>
    <row r="5380" spans="1:7" x14ac:dyDescent="0.25">
      <c r="B5380" s="159"/>
      <c r="C5380" s="67" t="str">
        <f ca="1">IF(OFFSET(Zdroj!AO$16,A5374-1,0)=0,"",CONCATENATE("B",$A$2," - ",Zdroj!$AO$15))</f>
        <v/>
      </c>
      <c r="D5380" s="65" t="str">
        <f ca="1">IF(C5380="","",CONCATENATE(OFFSET(Zdroj!AO$16,A5374-1,0)))</f>
        <v/>
      </c>
      <c r="E5380" s="34" t="str">
        <f ca="1">IF(C5380="","",OFFSET(Zdroj!AP$16,A5374-1,0))</f>
        <v/>
      </c>
      <c r="F5380" s="157" t="str">
        <f t="shared" ref="F5380" ca="1" si="1258">IF(SUM(E5380:E5388)=0,"",SUM(E5380:E5388))</f>
        <v/>
      </c>
      <c r="G5380" s="158"/>
    </row>
    <row r="5381" spans="1:7" x14ac:dyDescent="0.25">
      <c r="B5381" s="159"/>
      <c r="C5381" s="67" t="str">
        <f ca="1">IF(OFFSET(Zdroj!AQ$16,A5374-1,0)=0,"",CONCATENATE("B",$A$2+1," - ",Zdroj!$AQ$15))</f>
        <v/>
      </c>
      <c r="D5381" s="65" t="str">
        <f ca="1">IF(C5381="","",CONCATENATE(OFFSET(Zdroj!AQ$16,A5374-1,0)))</f>
        <v/>
      </c>
      <c r="E5381" s="34" t="str">
        <f ca="1">IF(C5381="","",OFFSET(Zdroj!AR$16,A5374-1,0))</f>
        <v/>
      </c>
      <c r="F5381" s="157"/>
      <c r="G5381" s="158"/>
    </row>
    <row r="5382" spans="1:7" x14ac:dyDescent="0.25">
      <c r="B5382" s="159"/>
      <c r="C5382" s="67" t="str">
        <f ca="1">IF(OFFSET(Zdroj!AS$16,A5374-1,0)=0,"",CONCATENATE("B",$A$2+2," - ",Zdroj!$AS$15))</f>
        <v/>
      </c>
      <c r="D5382" s="65" t="str">
        <f ca="1">IF(C5382="","",CONCATENATE(OFFSET(Zdroj!AS$16,A5374-1,0)))</f>
        <v/>
      </c>
      <c r="E5382" s="34" t="str">
        <f ca="1">IF(C5382="","",OFFSET(Zdroj!AT$16,A5374-1,0))</f>
        <v/>
      </c>
      <c r="F5382" s="157"/>
      <c r="G5382" s="158"/>
    </row>
    <row r="5383" spans="1:7" x14ac:dyDescent="0.25">
      <c r="B5383" s="159"/>
      <c r="C5383" s="67" t="str">
        <f ca="1">IF(OFFSET(Zdroj!AU$16,A5374-1,0)=0,"",CONCATENATE("B",$A$2+3," - ",Zdroj!$AU$15))</f>
        <v/>
      </c>
      <c r="D5383" s="65" t="str">
        <f ca="1">IF(C5383="","",CONCATENATE(OFFSET(Zdroj!AU$16,A5374-1,0)))</f>
        <v/>
      </c>
      <c r="E5383" s="34" t="str">
        <f ca="1">IF(C5383="","",OFFSET(Zdroj!AV$16,A5374-1,0))</f>
        <v/>
      </c>
      <c r="F5383" s="157"/>
      <c r="G5383" s="158"/>
    </row>
    <row r="5384" spans="1:7" x14ac:dyDescent="0.25">
      <c r="B5384" s="159"/>
      <c r="C5384" s="67" t="str">
        <f ca="1">IF(OFFSET(Zdroj!AW$16,A5374-1,0)=0,"",CONCATENATE("B",$A$2+4," - ",Zdroj!$AW$15))</f>
        <v/>
      </c>
      <c r="D5384" s="65" t="str">
        <f ca="1">IF(C5384="","",CONCATENATE(OFFSET(Zdroj!AW$16,A5374-1,0)))</f>
        <v/>
      </c>
      <c r="E5384" s="34" t="str">
        <f ca="1">IF(C5384="","",OFFSET(Zdroj!AX$16,A5374-1,0))</f>
        <v/>
      </c>
      <c r="F5384" s="157"/>
      <c r="G5384" s="158"/>
    </row>
    <row r="5385" spans="1:7" x14ac:dyDescent="0.25">
      <c r="B5385" s="159"/>
      <c r="C5385" s="67" t="str">
        <f ca="1">IF(OFFSET(Zdroj!AY$16,A5374-1,0)=0,"",CONCATENATE("B",$A$2+5," - ",Zdroj!$AY$15))</f>
        <v/>
      </c>
      <c r="D5385" s="65" t="str">
        <f ca="1">IF(C5385="","",CONCATENATE(OFFSET(Zdroj!AY$16,A5374-1,0)))</f>
        <v/>
      </c>
      <c r="E5385" s="34" t="str">
        <f ca="1">IF(C5385="","",OFFSET(Zdroj!AZ$16,A5374-1,0))</f>
        <v/>
      </c>
      <c r="F5385" s="157"/>
      <c r="G5385" s="158"/>
    </row>
    <row r="5386" spans="1:7" x14ac:dyDescent="0.25">
      <c r="B5386" s="159"/>
      <c r="C5386" s="67" t="str">
        <f ca="1">IF(OFFSET(Zdroj!BA$16,A5374-1,0)=0,"",CONCATENATE("B",$A$2+6," - ",Zdroj!$BA$15))</f>
        <v/>
      </c>
      <c r="D5386" s="65" t="str">
        <f ca="1">IF(C5386="","",CONCATENATE(OFFSET(Zdroj!BA$16,A5374-1,0)))</f>
        <v/>
      </c>
      <c r="E5386" s="34" t="str">
        <f ca="1">IF(C5386="","",OFFSET(Zdroj!BB$16,A5374-1,0))</f>
        <v/>
      </c>
      <c r="F5386" s="157"/>
      <c r="G5386" s="158"/>
    </row>
    <row r="5387" spans="1:7" x14ac:dyDescent="0.25">
      <c r="B5387" s="159"/>
      <c r="C5387" s="67" t="str">
        <f ca="1">IF(OFFSET(Zdroj!BC$16,A5374-1,0)=0,"",CONCATENATE("B",$A$2+7," - ",Zdroj!$BC$15))</f>
        <v/>
      </c>
      <c r="D5387" s="65" t="str">
        <f ca="1">IF(C5387="","",CONCATENATE(OFFSET(Zdroj!BC$16,A5374-1,0)))</f>
        <v/>
      </c>
      <c r="E5387" s="34" t="str">
        <f ca="1">IF(C5387="","",OFFSET(Zdroj!BD$16,A5374-1,0))</f>
        <v/>
      </c>
      <c r="F5387" s="157"/>
      <c r="G5387" s="158"/>
    </row>
    <row r="5388" spans="1:7" x14ac:dyDescent="0.25">
      <c r="B5388" s="159"/>
      <c r="C5388" s="67" t="str">
        <f ca="1">IF(OFFSET(Zdroj!BE$16,A5374-1,0)=0,"",CONCATENATE("B",$A$2+8," - ",Zdroj!$BE$15))</f>
        <v/>
      </c>
      <c r="D5388" s="65" t="str">
        <f ca="1">IF(C5388="","",CONCATENATE(OFFSET(Zdroj!BE$16,A5374-1,0)))</f>
        <v/>
      </c>
      <c r="E5388" s="34" t="str">
        <f ca="1">IF(C5388="","",OFFSET(Zdroj!BF$16,A5374-1,0))</f>
        <v/>
      </c>
      <c r="F5388" s="157"/>
      <c r="G5388" s="158"/>
    </row>
    <row r="5389" spans="1:7" x14ac:dyDescent="0.25">
      <c r="B5389" s="159"/>
      <c r="C5389" s="67" t="str">
        <f ca="1">IF(OFFSET(Zdroj!BG$16,A5374-1,0)=0,"",CONCATENATE("C",$A$2," - ",Zdroj!$BG$15))</f>
        <v/>
      </c>
      <c r="D5389" s="65" t="str">
        <f ca="1">IF(C5389="","",CONCATENATE(OFFSET(Zdroj!BG$16,A5374-1,0)))</f>
        <v/>
      </c>
      <c r="E5389" s="34" t="str">
        <f ca="1">IF(C5389="","",OFFSET(Zdroj!BH$16,A5374-1,0))</f>
        <v/>
      </c>
      <c r="F5389" s="157" t="str">
        <f t="shared" ref="F5389" ca="1" si="1259">IF(SUM(E5389:E5390)=0,"",SUM(E5389:E5390))</f>
        <v/>
      </c>
      <c r="G5389" s="158"/>
    </row>
    <row r="5390" spans="1:7" x14ac:dyDescent="0.25">
      <c r="B5390" s="159"/>
      <c r="C5390" s="67" t="str">
        <f ca="1">IF(OFFSET(Zdroj!BI$16,A5374-1,0)=0,"",CONCATENATE("C",$A$2+1," - ",Zdroj!$BI$15))</f>
        <v/>
      </c>
      <c r="D5390" s="65" t="str">
        <f ca="1">IF(C5390="","",CONCATENATE(OFFSET(Zdroj!BI$16,A5374-1,0)))</f>
        <v/>
      </c>
      <c r="E5390" s="34" t="str">
        <f ca="1">IF(C5390="","",OFFSET(Zdroj!BJ$16,A5374-1,0))</f>
        <v/>
      </c>
      <c r="F5390" s="157"/>
      <c r="G5390" s="158"/>
    </row>
    <row r="5391" spans="1:7" x14ac:dyDescent="0.25">
      <c r="A5391">
        <f>SUM((ROW()+15)/17)</f>
        <v>318</v>
      </c>
      <c r="B5391" s="159" t="str">
        <f ca="1">IF(OFFSET(Zdroj!$B$16,A5391-1,0)&gt;0,CONCATENATE(A5391,"
","___ ","
",OFFSET(Zdroj!$B$16,A5391-1,0)),"")</f>
        <v/>
      </c>
      <c r="C5391" s="67" t="str">
        <f ca="1">IF(OFFSET(Zdroj!AI$16,A5391-1,0)=0,"",CONCATENATE("A",$A$2," - ",Zdroj!$AI$15))</f>
        <v/>
      </c>
      <c r="D5391" s="65" t="str">
        <f ca="1">IF(C5391="","",CONCATENATE(OFFSET(Zdroj!AI$16,A5391-1,0)," - ",OFFSET(Zdroj!BK$16,A5391-1,0)))</f>
        <v/>
      </c>
      <c r="E5391" s="34" t="str">
        <f ca="1">IF(C5391="","",OFFSET(Zdroj!BL$16,A5391-1,0))</f>
        <v/>
      </c>
      <c r="F5391" s="157" t="str">
        <f t="shared" ref="F5391" ca="1" si="1260">IF(SUM(E5391:E5396)=0,"",SUM(E5391:E5396))</f>
        <v/>
      </c>
      <c r="G5391" s="158" t="str">
        <f t="shared" ref="G5391" ca="1" si="1261">IF(SUM(E5391:E5407)=0,"",SUM(E5391:E5407))</f>
        <v/>
      </c>
    </row>
    <row r="5392" spans="1:7" x14ac:dyDescent="0.25">
      <c r="B5392" s="159"/>
      <c r="C5392" s="67" t="str">
        <f ca="1">IF(OFFSET(Zdroj!AJ$16,A5391-1,0)=0,"",CONCATENATE("A",$A$2+1," - ",Zdroj!$AJ$15))</f>
        <v/>
      </c>
      <c r="D5392" s="65" t="str">
        <f ca="1">IF(C5392="","",CONCATENATE(OFFSET(Zdroj!AJ$16,A5391-1,0)," - ",OFFSET(Zdroj!BM$16,A5391-1,0)))</f>
        <v/>
      </c>
      <c r="E5392" s="34" t="str">
        <f ca="1">IF(C5392="","",OFFSET(Zdroj!BN$16,A5391-1,0))</f>
        <v/>
      </c>
      <c r="F5392" s="157"/>
      <c r="G5392" s="158"/>
    </row>
    <row r="5393" spans="1:7" x14ac:dyDescent="0.25">
      <c r="B5393" s="159"/>
      <c r="C5393" s="67" t="str">
        <f ca="1">IF(OFFSET(Zdroj!AK$16,A5391-1,0)=0,"",CONCATENATE("A",$A$2+2," - ",Zdroj!$AK$15))</f>
        <v/>
      </c>
      <c r="D5393" s="65" t="str">
        <f ca="1">IF(C5393="","",CONCATENATE(OFFSET(Zdroj!AK$16,A5391-1,0)," - ",OFFSET(Zdroj!BO$16,A5391-1,0)))</f>
        <v/>
      </c>
      <c r="E5393" s="34" t="str">
        <f ca="1">IF(C5393="","",OFFSET(Zdroj!BP$16,A5391-1,0))</f>
        <v/>
      </c>
      <c r="F5393" s="157"/>
      <c r="G5393" s="158"/>
    </row>
    <row r="5394" spans="1:7" x14ac:dyDescent="0.25">
      <c r="B5394" s="159"/>
      <c r="C5394" s="67" t="str">
        <f ca="1">IF(OFFSET(Zdroj!AL$16,A5391-1,0)=0,"",CONCATENATE("A",$A$2+3," - ",Zdroj!$AL$15))</f>
        <v/>
      </c>
      <c r="D5394" s="65" t="str">
        <f ca="1">IF(C5394="","",CONCATENATE(OFFSET(Zdroj!AL$16,A5391-1,0)," - ",OFFSET(Zdroj!BQ$16,A5391-1,0)))</f>
        <v/>
      </c>
      <c r="E5394" s="34" t="str">
        <f ca="1">IF(C5394="","",OFFSET(Zdroj!BR$16,A5391-1,0))</f>
        <v/>
      </c>
      <c r="F5394" s="157"/>
      <c r="G5394" s="158"/>
    </row>
    <row r="5395" spans="1:7" x14ac:dyDescent="0.25">
      <c r="B5395" s="159"/>
      <c r="C5395" s="67" t="str">
        <f ca="1">IF(OFFSET(Zdroj!AM$16,A5391-1,0)=0,"",CONCATENATE("A",$A$2+4," - ",Zdroj!$AM$15))</f>
        <v/>
      </c>
      <c r="D5395" s="65" t="str">
        <f ca="1">IF(C5395="","",CONCATENATE(OFFSET(Zdroj!AM$16,A5391-1,0)," - ",OFFSET(Zdroj!BS$16,A5391-1,0)))</f>
        <v/>
      </c>
      <c r="E5395" s="34" t="str">
        <f ca="1">IF(C5395="","",OFFSET(Zdroj!BT$16,A5391-1,0))</f>
        <v/>
      </c>
      <c r="F5395" s="157"/>
      <c r="G5395" s="158"/>
    </row>
    <row r="5396" spans="1:7" x14ac:dyDescent="0.25">
      <c r="B5396" s="159"/>
      <c r="C5396" s="67" t="str">
        <f ca="1">IF(OFFSET(Zdroj!AN$16,A5391-1,0)=0,"",CONCATENATE("A",$A$2+5," - ",Zdroj!$AN$15))</f>
        <v/>
      </c>
      <c r="D5396" s="65" t="str">
        <f ca="1">IF(C5396="","",CONCATENATE(OFFSET(Zdroj!AN$16,A5391-1,0)," - ",OFFSET(Zdroj!BU$16,A5391-1,0)))</f>
        <v/>
      </c>
      <c r="E5396" s="34" t="str">
        <f ca="1">IF(C5396="","",OFFSET(Zdroj!BV$16,A5391-1,0))</f>
        <v/>
      </c>
      <c r="F5396" s="157"/>
      <c r="G5396" s="158"/>
    </row>
    <row r="5397" spans="1:7" x14ac:dyDescent="0.25">
      <c r="B5397" s="159"/>
      <c r="C5397" s="67" t="str">
        <f ca="1">IF(OFFSET(Zdroj!AO$16,A5391-1,0)=0,"",CONCATENATE("B",$A$2," - ",Zdroj!$AO$15))</f>
        <v/>
      </c>
      <c r="D5397" s="65" t="str">
        <f ca="1">IF(C5397="","",CONCATENATE(OFFSET(Zdroj!AO$16,A5391-1,0)))</f>
        <v/>
      </c>
      <c r="E5397" s="34" t="str">
        <f ca="1">IF(C5397="","",OFFSET(Zdroj!AP$16,A5391-1,0))</f>
        <v/>
      </c>
      <c r="F5397" s="157" t="str">
        <f t="shared" ref="F5397" ca="1" si="1262">IF(SUM(E5397:E5405)=0,"",SUM(E5397:E5405))</f>
        <v/>
      </c>
      <c r="G5397" s="158"/>
    </row>
    <row r="5398" spans="1:7" x14ac:dyDescent="0.25">
      <c r="B5398" s="159"/>
      <c r="C5398" s="67" t="str">
        <f ca="1">IF(OFFSET(Zdroj!AQ$16,A5391-1,0)=0,"",CONCATENATE("B",$A$2+1," - ",Zdroj!$AQ$15))</f>
        <v/>
      </c>
      <c r="D5398" s="65" t="str">
        <f ca="1">IF(C5398="","",CONCATENATE(OFFSET(Zdroj!AQ$16,A5391-1,0)))</f>
        <v/>
      </c>
      <c r="E5398" s="34" t="str">
        <f ca="1">IF(C5398="","",OFFSET(Zdroj!AR$16,A5391-1,0))</f>
        <v/>
      </c>
      <c r="F5398" s="157"/>
      <c r="G5398" s="158"/>
    </row>
    <row r="5399" spans="1:7" x14ac:dyDescent="0.25">
      <c r="B5399" s="159"/>
      <c r="C5399" s="67" t="str">
        <f ca="1">IF(OFFSET(Zdroj!AS$16,A5391-1,0)=0,"",CONCATENATE("B",$A$2+2," - ",Zdroj!$AS$15))</f>
        <v/>
      </c>
      <c r="D5399" s="65" t="str">
        <f ca="1">IF(C5399="","",CONCATENATE(OFFSET(Zdroj!AS$16,A5391-1,0)))</f>
        <v/>
      </c>
      <c r="E5399" s="34" t="str">
        <f ca="1">IF(C5399="","",OFFSET(Zdroj!AT$16,A5391-1,0))</f>
        <v/>
      </c>
      <c r="F5399" s="157"/>
      <c r="G5399" s="158"/>
    </row>
    <row r="5400" spans="1:7" x14ac:dyDescent="0.25">
      <c r="B5400" s="159"/>
      <c r="C5400" s="67" t="str">
        <f ca="1">IF(OFFSET(Zdroj!AU$16,A5391-1,0)=0,"",CONCATENATE("B",$A$2+3," - ",Zdroj!$AU$15))</f>
        <v/>
      </c>
      <c r="D5400" s="65" t="str">
        <f ca="1">IF(C5400="","",CONCATENATE(OFFSET(Zdroj!AU$16,A5391-1,0)))</f>
        <v/>
      </c>
      <c r="E5400" s="34" t="str">
        <f ca="1">IF(C5400="","",OFFSET(Zdroj!AV$16,A5391-1,0))</f>
        <v/>
      </c>
      <c r="F5400" s="157"/>
      <c r="G5400" s="158"/>
    </row>
    <row r="5401" spans="1:7" x14ac:dyDescent="0.25">
      <c r="B5401" s="159"/>
      <c r="C5401" s="67" t="str">
        <f ca="1">IF(OFFSET(Zdroj!AW$16,A5391-1,0)=0,"",CONCATENATE("B",$A$2+4," - ",Zdroj!$AW$15))</f>
        <v/>
      </c>
      <c r="D5401" s="65" t="str">
        <f ca="1">IF(C5401="","",CONCATENATE(OFFSET(Zdroj!AW$16,A5391-1,0)))</f>
        <v/>
      </c>
      <c r="E5401" s="34" t="str">
        <f ca="1">IF(C5401="","",OFFSET(Zdroj!AX$16,A5391-1,0))</f>
        <v/>
      </c>
      <c r="F5401" s="157"/>
      <c r="G5401" s="158"/>
    </row>
    <row r="5402" spans="1:7" x14ac:dyDescent="0.25">
      <c r="B5402" s="159"/>
      <c r="C5402" s="67" t="str">
        <f ca="1">IF(OFFSET(Zdroj!AY$16,A5391-1,0)=0,"",CONCATENATE("B",$A$2+5," - ",Zdroj!$AY$15))</f>
        <v/>
      </c>
      <c r="D5402" s="65" t="str">
        <f ca="1">IF(C5402="","",CONCATENATE(OFFSET(Zdroj!AY$16,A5391-1,0)))</f>
        <v/>
      </c>
      <c r="E5402" s="34" t="str">
        <f ca="1">IF(C5402="","",OFFSET(Zdroj!AZ$16,A5391-1,0))</f>
        <v/>
      </c>
      <c r="F5402" s="157"/>
      <c r="G5402" s="158"/>
    </row>
    <row r="5403" spans="1:7" x14ac:dyDescent="0.25">
      <c r="B5403" s="159"/>
      <c r="C5403" s="67" t="str">
        <f ca="1">IF(OFFSET(Zdroj!BA$16,A5391-1,0)=0,"",CONCATENATE("B",$A$2+6," - ",Zdroj!$BA$15))</f>
        <v/>
      </c>
      <c r="D5403" s="65" t="str">
        <f ca="1">IF(C5403="","",CONCATENATE(OFFSET(Zdroj!BA$16,A5391-1,0)))</f>
        <v/>
      </c>
      <c r="E5403" s="34" t="str">
        <f ca="1">IF(C5403="","",OFFSET(Zdroj!BB$16,A5391-1,0))</f>
        <v/>
      </c>
      <c r="F5403" s="157"/>
      <c r="G5403" s="158"/>
    </row>
    <row r="5404" spans="1:7" x14ac:dyDescent="0.25">
      <c r="B5404" s="159"/>
      <c r="C5404" s="67" t="str">
        <f ca="1">IF(OFFSET(Zdroj!BC$16,A5391-1,0)=0,"",CONCATENATE("B",$A$2+7," - ",Zdroj!$BC$15))</f>
        <v/>
      </c>
      <c r="D5404" s="65" t="str">
        <f ca="1">IF(C5404="","",CONCATENATE(OFFSET(Zdroj!BC$16,A5391-1,0)))</f>
        <v/>
      </c>
      <c r="E5404" s="34" t="str">
        <f ca="1">IF(C5404="","",OFFSET(Zdroj!BD$16,A5391-1,0))</f>
        <v/>
      </c>
      <c r="F5404" s="157"/>
      <c r="G5404" s="158"/>
    </row>
    <row r="5405" spans="1:7" x14ac:dyDescent="0.25">
      <c r="B5405" s="159"/>
      <c r="C5405" s="67" t="str">
        <f ca="1">IF(OFFSET(Zdroj!BE$16,A5391-1,0)=0,"",CONCATENATE("B",$A$2+8," - ",Zdroj!$BE$15))</f>
        <v/>
      </c>
      <c r="D5405" s="65" t="str">
        <f ca="1">IF(C5405="","",CONCATENATE(OFFSET(Zdroj!BE$16,A5391-1,0)))</f>
        <v/>
      </c>
      <c r="E5405" s="34" t="str">
        <f ca="1">IF(C5405="","",OFFSET(Zdroj!BF$16,A5391-1,0))</f>
        <v/>
      </c>
      <c r="F5405" s="157"/>
      <c r="G5405" s="158"/>
    </row>
    <row r="5406" spans="1:7" x14ac:dyDescent="0.25">
      <c r="B5406" s="159"/>
      <c r="C5406" s="67" t="str">
        <f ca="1">IF(OFFSET(Zdroj!BG$16,A5391-1,0)=0,"",CONCATENATE("C",$A$2," - ",Zdroj!$BG$15))</f>
        <v/>
      </c>
      <c r="D5406" s="65" t="str">
        <f ca="1">IF(C5406="","",CONCATENATE(OFFSET(Zdroj!BG$16,A5391-1,0)))</f>
        <v/>
      </c>
      <c r="E5406" s="34" t="str">
        <f ca="1">IF(C5406="","",OFFSET(Zdroj!BH$16,A5391-1,0))</f>
        <v/>
      </c>
      <c r="F5406" s="157" t="str">
        <f t="shared" ref="F5406" ca="1" si="1263">IF(SUM(E5406:E5407)=0,"",SUM(E5406:E5407))</f>
        <v/>
      </c>
      <c r="G5406" s="158"/>
    </row>
    <row r="5407" spans="1:7" x14ac:dyDescent="0.25">
      <c r="B5407" s="159"/>
      <c r="C5407" s="67" t="str">
        <f ca="1">IF(OFFSET(Zdroj!BI$16,A5391-1,0)=0,"",CONCATENATE("C",$A$2+1," - ",Zdroj!$BI$15))</f>
        <v/>
      </c>
      <c r="D5407" s="65" t="str">
        <f ca="1">IF(C5407="","",CONCATENATE(OFFSET(Zdroj!BI$16,A5391-1,0)))</f>
        <v/>
      </c>
      <c r="E5407" s="34" t="str">
        <f ca="1">IF(C5407="","",OFFSET(Zdroj!BJ$16,A5391-1,0))</f>
        <v/>
      </c>
      <c r="F5407" s="157"/>
      <c r="G5407" s="158"/>
    </row>
    <row r="5408" spans="1:7" x14ac:dyDescent="0.25">
      <c r="A5408">
        <f>SUM((ROW()+15)/17)</f>
        <v>319</v>
      </c>
      <c r="B5408" s="159" t="str">
        <f ca="1">IF(OFFSET(Zdroj!$B$16,A5408-1,0)&gt;0,CONCATENATE(A5408,"
","___ ","
",OFFSET(Zdroj!$B$16,A5408-1,0)),"")</f>
        <v/>
      </c>
      <c r="C5408" s="67" t="str">
        <f ca="1">IF(OFFSET(Zdroj!AI$16,A5408-1,0)=0,"",CONCATENATE("A",$A$2," - ",Zdroj!$AI$15))</f>
        <v/>
      </c>
      <c r="D5408" s="65" t="str">
        <f ca="1">IF(C5408="","",CONCATENATE(OFFSET(Zdroj!AI$16,A5408-1,0)," - ",OFFSET(Zdroj!BK$16,A5408-1,0)))</f>
        <v/>
      </c>
      <c r="E5408" s="34" t="str">
        <f ca="1">IF(C5408="","",OFFSET(Zdroj!BL$16,A5408-1,0))</f>
        <v/>
      </c>
      <c r="F5408" s="157" t="str">
        <f t="shared" ref="F5408" ca="1" si="1264">IF(SUM(E5408:E5413)=0,"",SUM(E5408:E5413))</f>
        <v/>
      </c>
      <c r="G5408" s="158" t="str">
        <f t="shared" ref="G5408" ca="1" si="1265">IF(SUM(E5408:E5424)=0,"",SUM(E5408:E5424))</f>
        <v/>
      </c>
    </row>
    <row r="5409" spans="2:7" x14ac:dyDescent="0.25">
      <c r="B5409" s="159"/>
      <c r="C5409" s="67" t="str">
        <f ca="1">IF(OFFSET(Zdroj!AJ$16,A5408-1,0)=0,"",CONCATENATE("A",$A$2+1," - ",Zdroj!$AJ$15))</f>
        <v/>
      </c>
      <c r="D5409" s="65" t="str">
        <f ca="1">IF(C5409="","",CONCATENATE(OFFSET(Zdroj!AJ$16,A5408-1,0)," - ",OFFSET(Zdroj!BM$16,A5408-1,0)))</f>
        <v/>
      </c>
      <c r="E5409" s="34" t="str">
        <f ca="1">IF(C5409="","",OFFSET(Zdroj!BN$16,A5408-1,0))</f>
        <v/>
      </c>
      <c r="F5409" s="157"/>
      <c r="G5409" s="158"/>
    </row>
    <row r="5410" spans="2:7" x14ac:dyDescent="0.25">
      <c r="B5410" s="159"/>
      <c r="C5410" s="67" t="str">
        <f ca="1">IF(OFFSET(Zdroj!AK$16,A5408-1,0)=0,"",CONCATENATE("A",$A$2+2," - ",Zdroj!$AK$15))</f>
        <v/>
      </c>
      <c r="D5410" s="65" t="str">
        <f ca="1">IF(C5410="","",CONCATENATE(OFFSET(Zdroj!AK$16,A5408-1,0)," - ",OFFSET(Zdroj!BO$16,A5408-1,0)))</f>
        <v/>
      </c>
      <c r="E5410" s="34" t="str">
        <f ca="1">IF(C5410="","",OFFSET(Zdroj!BP$16,A5408-1,0))</f>
        <v/>
      </c>
      <c r="F5410" s="157"/>
      <c r="G5410" s="158"/>
    </row>
    <row r="5411" spans="2:7" x14ac:dyDescent="0.25">
      <c r="B5411" s="159"/>
      <c r="C5411" s="67" t="str">
        <f ca="1">IF(OFFSET(Zdroj!AL$16,A5408-1,0)=0,"",CONCATENATE("A",$A$2+3," - ",Zdroj!$AL$15))</f>
        <v/>
      </c>
      <c r="D5411" s="65" t="str">
        <f ca="1">IF(C5411="","",CONCATENATE(OFFSET(Zdroj!AL$16,A5408-1,0)," - ",OFFSET(Zdroj!BQ$16,A5408-1,0)))</f>
        <v/>
      </c>
      <c r="E5411" s="34" t="str">
        <f ca="1">IF(C5411="","",OFFSET(Zdroj!BR$16,A5408-1,0))</f>
        <v/>
      </c>
      <c r="F5411" s="157"/>
      <c r="G5411" s="158"/>
    </row>
    <row r="5412" spans="2:7" x14ac:dyDescent="0.25">
      <c r="B5412" s="159"/>
      <c r="C5412" s="67" t="str">
        <f ca="1">IF(OFFSET(Zdroj!AM$16,A5408-1,0)=0,"",CONCATENATE("A",$A$2+4," - ",Zdroj!$AM$15))</f>
        <v/>
      </c>
      <c r="D5412" s="65" t="str">
        <f ca="1">IF(C5412="","",CONCATENATE(OFFSET(Zdroj!AM$16,A5408-1,0)," - ",OFFSET(Zdroj!BS$16,A5408-1,0)))</f>
        <v/>
      </c>
      <c r="E5412" s="34" t="str">
        <f ca="1">IF(C5412="","",OFFSET(Zdroj!BT$16,A5408-1,0))</f>
        <v/>
      </c>
      <c r="F5412" s="157"/>
      <c r="G5412" s="158"/>
    </row>
    <row r="5413" spans="2:7" x14ac:dyDescent="0.25">
      <c r="B5413" s="159"/>
      <c r="C5413" s="67" t="str">
        <f ca="1">IF(OFFSET(Zdroj!AN$16,A5408-1,0)=0,"",CONCATENATE("A",$A$2+5," - ",Zdroj!$AN$15))</f>
        <v/>
      </c>
      <c r="D5413" s="65" t="str">
        <f ca="1">IF(C5413="","",CONCATENATE(OFFSET(Zdroj!AN$16,A5408-1,0)," - ",OFFSET(Zdroj!BU$16,A5408-1,0)))</f>
        <v/>
      </c>
      <c r="E5413" s="34" t="str">
        <f ca="1">IF(C5413="","",OFFSET(Zdroj!BV$16,A5408-1,0))</f>
        <v/>
      </c>
      <c r="F5413" s="157"/>
      <c r="G5413" s="158"/>
    </row>
    <row r="5414" spans="2:7" x14ac:dyDescent="0.25">
      <c r="B5414" s="159"/>
      <c r="C5414" s="67" t="str">
        <f ca="1">IF(OFFSET(Zdroj!AO$16,A5408-1,0)=0,"",CONCATENATE("B",$A$2," - ",Zdroj!$AO$15))</f>
        <v/>
      </c>
      <c r="D5414" s="65" t="str">
        <f ca="1">IF(C5414="","",CONCATENATE(OFFSET(Zdroj!AO$16,A5408-1,0)))</f>
        <v/>
      </c>
      <c r="E5414" s="34" t="str">
        <f ca="1">IF(C5414="","",OFFSET(Zdroj!AP$16,A5408-1,0))</f>
        <v/>
      </c>
      <c r="F5414" s="157" t="str">
        <f t="shared" ref="F5414" ca="1" si="1266">IF(SUM(E5414:E5422)=0,"",SUM(E5414:E5422))</f>
        <v/>
      </c>
      <c r="G5414" s="158"/>
    </row>
    <row r="5415" spans="2:7" x14ac:dyDescent="0.25">
      <c r="B5415" s="159"/>
      <c r="C5415" s="67" t="str">
        <f ca="1">IF(OFFSET(Zdroj!AQ$16,A5408-1,0)=0,"",CONCATENATE("B",$A$2+1," - ",Zdroj!$AQ$15))</f>
        <v/>
      </c>
      <c r="D5415" s="65" t="str">
        <f ca="1">IF(C5415="","",CONCATENATE(OFFSET(Zdroj!AQ$16,A5408-1,0)))</f>
        <v/>
      </c>
      <c r="E5415" s="34" t="str">
        <f ca="1">IF(C5415="","",OFFSET(Zdroj!AR$16,A5408-1,0))</f>
        <v/>
      </c>
      <c r="F5415" s="157"/>
      <c r="G5415" s="158"/>
    </row>
    <row r="5416" spans="2:7" x14ac:dyDescent="0.25">
      <c r="B5416" s="159"/>
      <c r="C5416" s="67" t="str">
        <f ca="1">IF(OFFSET(Zdroj!AS$16,A5408-1,0)=0,"",CONCATENATE("B",$A$2+2," - ",Zdroj!$AS$15))</f>
        <v/>
      </c>
      <c r="D5416" s="65" t="str">
        <f ca="1">IF(C5416="","",CONCATENATE(OFFSET(Zdroj!AS$16,A5408-1,0)))</f>
        <v/>
      </c>
      <c r="E5416" s="34" t="str">
        <f ca="1">IF(C5416="","",OFFSET(Zdroj!AT$16,A5408-1,0))</f>
        <v/>
      </c>
      <c r="F5416" s="157"/>
      <c r="G5416" s="158"/>
    </row>
    <row r="5417" spans="2:7" x14ac:dyDescent="0.25">
      <c r="B5417" s="159"/>
      <c r="C5417" s="67" t="str">
        <f ca="1">IF(OFFSET(Zdroj!AU$16,A5408-1,0)=0,"",CONCATENATE("B",$A$2+3," - ",Zdroj!$AU$15))</f>
        <v/>
      </c>
      <c r="D5417" s="65" t="str">
        <f ca="1">IF(C5417="","",CONCATENATE(OFFSET(Zdroj!AU$16,A5408-1,0)))</f>
        <v/>
      </c>
      <c r="E5417" s="34" t="str">
        <f ca="1">IF(C5417="","",OFFSET(Zdroj!AV$16,A5408-1,0))</f>
        <v/>
      </c>
      <c r="F5417" s="157"/>
      <c r="G5417" s="158"/>
    </row>
    <row r="5418" spans="2:7" x14ac:dyDescent="0.25">
      <c r="B5418" s="159"/>
      <c r="C5418" s="67" t="str">
        <f ca="1">IF(OFFSET(Zdroj!AW$16,A5408-1,0)=0,"",CONCATENATE("B",$A$2+4," - ",Zdroj!$AW$15))</f>
        <v/>
      </c>
      <c r="D5418" s="65" t="str">
        <f ca="1">IF(C5418="","",CONCATENATE(OFFSET(Zdroj!AW$16,A5408-1,0)))</f>
        <v/>
      </c>
      <c r="E5418" s="34" t="str">
        <f ca="1">IF(C5418="","",OFFSET(Zdroj!AX$16,A5408-1,0))</f>
        <v/>
      </c>
      <c r="F5418" s="157"/>
      <c r="G5418" s="158"/>
    </row>
    <row r="5419" spans="2:7" x14ac:dyDescent="0.25">
      <c r="B5419" s="159"/>
      <c r="C5419" s="67" t="str">
        <f ca="1">IF(OFFSET(Zdroj!AY$16,A5408-1,0)=0,"",CONCATENATE("B",$A$2+5," - ",Zdroj!$AY$15))</f>
        <v/>
      </c>
      <c r="D5419" s="65" t="str">
        <f ca="1">IF(C5419="","",CONCATENATE(OFFSET(Zdroj!AY$16,A5408-1,0)))</f>
        <v/>
      </c>
      <c r="E5419" s="34" t="str">
        <f ca="1">IF(C5419="","",OFFSET(Zdroj!AZ$16,A5408-1,0))</f>
        <v/>
      </c>
      <c r="F5419" s="157"/>
      <c r="G5419" s="158"/>
    </row>
    <row r="5420" spans="2:7" x14ac:dyDescent="0.25">
      <c r="B5420" s="159"/>
      <c r="C5420" s="67" t="str">
        <f ca="1">IF(OFFSET(Zdroj!BA$16,A5408-1,0)=0,"",CONCATENATE("B",$A$2+6," - ",Zdroj!$BA$15))</f>
        <v/>
      </c>
      <c r="D5420" s="65" t="str">
        <f ca="1">IF(C5420="","",CONCATENATE(OFFSET(Zdroj!BA$16,A5408-1,0)))</f>
        <v/>
      </c>
      <c r="E5420" s="34" t="str">
        <f ca="1">IF(C5420="","",OFFSET(Zdroj!BB$16,A5408-1,0))</f>
        <v/>
      </c>
      <c r="F5420" s="157"/>
      <c r="G5420" s="158"/>
    </row>
    <row r="5421" spans="2:7" x14ac:dyDescent="0.25">
      <c r="B5421" s="159"/>
      <c r="C5421" s="67" t="str">
        <f ca="1">IF(OFFSET(Zdroj!BC$16,A5408-1,0)=0,"",CONCATENATE("B",$A$2+7," - ",Zdroj!$BC$15))</f>
        <v/>
      </c>
      <c r="D5421" s="65" t="str">
        <f ca="1">IF(C5421="","",CONCATENATE(OFFSET(Zdroj!BC$16,A5408-1,0)))</f>
        <v/>
      </c>
      <c r="E5421" s="34" t="str">
        <f ca="1">IF(C5421="","",OFFSET(Zdroj!BD$16,A5408-1,0))</f>
        <v/>
      </c>
      <c r="F5421" s="157"/>
      <c r="G5421" s="158"/>
    </row>
    <row r="5422" spans="2:7" x14ac:dyDescent="0.25">
      <c r="B5422" s="159"/>
      <c r="C5422" s="67" t="str">
        <f ca="1">IF(OFFSET(Zdroj!BE$16,A5408-1,0)=0,"",CONCATENATE("B",$A$2+8," - ",Zdroj!$BE$15))</f>
        <v/>
      </c>
      <c r="D5422" s="65" t="str">
        <f ca="1">IF(C5422="","",CONCATENATE(OFFSET(Zdroj!BE$16,A5408-1,0)))</f>
        <v/>
      </c>
      <c r="E5422" s="34" t="str">
        <f ca="1">IF(C5422="","",OFFSET(Zdroj!BF$16,A5408-1,0))</f>
        <v/>
      </c>
      <c r="F5422" s="157"/>
      <c r="G5422" s="158"/>
    </row>
    <row r="5423" spans="2:7" x14ac:dyDescent="0.25">
      <c r="B5423" s="159"/>
      <c r="C5423" s="67" t="str">
        <f ca="1">IF(OFFSET(Zdroj!BG$16,A5408-1,0)=0,"",CONCATENATE("C",$A$2," - ",Zdroj!$BG$15))</f>
        <v/>
      </c>
      <c r="D5423" s="65" t="str">
        <f ca="1">IF(C5423="","",CONCATENATE(OFFSET(Zdroj!BG$16,A5408-1,0)))</f>
        <v/>
      </c>
      <c r="E5423" s="34" t="str">
        <f ca="1">IF(C5423="","",OFFSET(Zdroj!BH$16,A5408-1,0))</f>
        <v/>
      </c>
      <c r="F5423" s="157" t="str">
        <f t="shared" ref="F5423" ca="1" si="1267">IF(SUM(E5423:E5424)=0,"",SUM(E5423:E5424))</f>
        <v/>
      </c>
      <c r="G5423" s="158"/>
    </row>
    <row r="5424" spans="2:7" x14ac:dyDescent="0.25">
      <c r="B5424" s="159"/>
      <c r="C5424" s="67" t="str">
        <f ca="1">IF(OFFSET(Zdroj!BI$16,A5408-1,0)=0,"",CONCATENATE("C",$A$2+1," - ",Zdroj!$BI$15))</f>
        <v/>
      </c>
      <c r="D5424" s="65" t="str">
        <f ca="1">IF(C5424="","",CONCATENATE(OFFSET(Zdroj!BI$16,A5408-1,0)))</f>
        <v/>
      </c>
      <c r="E5424" s="34" t="str">
        <f ca="1">IF(C5424="","",OFFSET(Zdroj!BJ$16,A5408-1,0))</f>
        <v/>
      </c>
      <c r="F5424" s="157"/>
      <c r="G5424" s="158"/>
    </row>
    <row r="5425" spans="1:7" x14ac:dyDescent="0.25">
      <c r="A5425">
        <f>SUM((ROW()+15)/17)</f>
        <v>320</v>
      </c>
      <c r="B5425" s="159" t="str">
        <f ca="1">IF(OFFSET(Zdroj!$B$16,A5425-1,0)&gt;0,CONCATENATE(A5425,"
","___ ","
",OFFSET(Zdroj!$B$16,A5425-1,0)),"")</f>
        <v/>
      </c>
      <c r="C5425" s="67" t="str">
        <f ca="1">IF(OFFSET(Zdroj!AI$16,A5425-1,0)=0,"",CONCATENATE("A",$A$2," - ",Zdroj!$AI$15))</f>
        <v/>
      </c>
      <c r="D5425" s="65" t="str">
        <f ca="1">IF(C5425="","",CONCATENATE(OFFSET(Zdroj!AI$16,A5425-1,0)," - ",OFFSET(Zdroj!BK$16,A5425-1,0)))</f>
        <v/>
      </c>
      <c r="E5425" s="34" t="str">
        <f ca="1">IF(C5425="","",OFFSET(Zdroj!BL$16,A5425-1,0))</f>
        <v/>
      </c>
      <c r="F5425" s="157" t="str">
        <f t="shared" ref="F5425" ca="1" si="1268">IF(SUM(E5425:E5430)=0,"",SUM(E5425:E5430))</f>
        <v/>
      </c>
      <c r="G5425" s="158" t="str">
        <f t="shared" ref="G5425" ca="1" si="1269">IF(SUM(E5425:E5441)=0,"",SUM(E5425:E5441))</f>
        <v/>
      </c>
    </row>
    <row r="5426" spans="1:7" x14ac:dyDescent="0.25">
      <c r="B5426" s="159"/>
      <c r="C5426" s="67" t="str">
        <f ca="1">IF(OFFSET(Zdroj!AJ$16,A5425-1,0)=0,"",CONCATENATE("A",$A$2+1," - ",Zdroj!$AJ$15))</f>
        <v/>
      </c>
      <c r="D5426" s="65" t="str">
        <f ca="1">IF(C5426="","",CONCATENATE(OFFSET(Zdroj!AJ$16,A5425-1,0)," - ",OFFSET(Zdroj!BM$16,A5425-1,0)))</f>
        <v/>
      </c>
      <c r="E5426" s="34" t="str">
        <f ca="1">IF(C5426="","",OFFSET(Zdroj!BN$16,A5425-1,0))</f>
        <v/>
      </c>
      <c r="F5426" s="157"/>
      <c r="G5426" s="158"/>
    </row>
    <row r="5427" spans="1:7" x14ac:dyDescent="0.25">
      <c r="B5427" s="159"/>
      <c r="C5427" s="67" t="str">
        <f ca="1">IF(OFFSET(Zdroj!AK$16,A5425-1,0)=0,"",CONCATENATE("A",$A$2+2," - ",Zdroj!$AK$15))</f>
        <v/>
      </c>
      <c r="D5427" s="65" t="str">
        <f ca="1">IF(C5427="","",CONCATENATE(OFFSET(Zdroj!AK$16,A5425-1,0)," - ",OFFSET(Zdroj!BO$16,A5425-1,0)))</f>
        <v/>
      </c>
      <c r="E5427" s="34" t="str">
        <f ca="1">IF(C5427="","",OFFSET(Zdroj!BP$16,A5425-1,0))</f>
        <v/>
      </c>
      <c r="F5427" s="157"/>
      <c r="G5427" s="158"/>
    </row>
    <row r="5428" spans="1:7" x14ac:dyDescent="0.25">
      <c r="B5428" s="159"/>
      <c r="C5428" s="67" t="str">
        <f ca="1">IF(OFFSET(Zdroj!AL$16,A5425-1,0)=0,"",CONCATENATE("A",$A$2+3," - ",Zdroj!$AL$15))</f>
        <v/>
      </c>
      <c r="D5428" s="65" t="str">
        <f ca="1">IF(C5428="","",CONCATENATE(OFFSET(Zdroj!AL$16,A5425-1,0)," - ",OFFSET(Zdroj!BQ$16,A5425-1,0)))</f>
        <v/>
      </c>
      <c r="E5428" s="34" t="str">
        <f ca="1">IF(C5428="","",OFFSET(Zdroj!BR$16,A5425-1,0))</f>
        <v/>
      </c>
      <c r="F5428" s="157"/>
      <c r="G5428" s="158"/>
    </row>
    <row r="5429" spans="1:7" x14ac:dyDescent="0.25">
      <c r="B5429" s="159"/>
      <c r="C5429" s="67" t="str">
        <f ca="1">IF(OFFSET(Zdroj!AM$16,A5425-1,0)=0,"",CONCATENATE("A",$A$2+4," - ",Zdroj!$AM$15))</f>
        <v/>
      </c>
      <c r="D5429" s="65" t="str">
        <f ca="1">IF(C5429="","",CONCATENATE(OFFSET(Zdroj!AM$16,A5425-1,0)," - ",OFFSET(Zdroj!BS$16,A5425-1,0)))</f>
        <v/>
      </c>
      <c r="E5429" s="34" t="str">
        <f ca="1">IF(C5429="","",OFFSET(Zdroj!BT$16,A5425-1,0))</f>
        <v/>
      </c>
      <c r="F5429" s="157"/>
      <c r="G5429" s="158"/>
    </row>
    <row r="5430" spans="1:7" x14ac:dyDescent="0.25">
      <c r="B5430" s="159"/>
      <c r="C5430" s="67" t="str">
        <f ca="1">IF(OFFSET(Zdroj!AN$16,A5425-1,0)=0,"",CONCATENATE("A",$A$2+5," - ",Zdroj!$AN$15))</f>
        <v/>
      </c>
      <c r="D5430" s="65" t="str">
        <f ca="1">IF(C5430="","",CONCATENATE(OFFSET(Zdroj!AN$16,A5425-1,0)," - ",OFFSET(Zdroj!BU$16,A5425-1,0)))</f>
        <v/>
      </c>
      <c r="E5430" s="34" t="str">
        <f ca="1">IF(C5430="","",OFFSET(Zdroj!BV$16,A5425-1,0))</f>
        <v/>
      </c>
      <c r="F5430" s="157"/>
      <c r="G5430" s="158"/>
    </row>
    <row r="5431" spans="1:7" x14ac:dyDescent="0.25">
      <c r="B5431" s="159"/>
      <c r="C5431" s="67" t="str">
        <f ca="1">IF(OFFSET(Zdroj!AO$16,A5425-1,0)=0,"",CONCATENATE("B",$A$2," - ",Zdroj!$AO$15))</f>
        <v/>
      </c>
      <c r="D5431" s="65" t="str">
        <f ca="1">IF(C5431="","",CONCATENATE(OFFSET(Zdroj!AO$16,A5425-1,0)))</f>
        <v/>
      </c>
      <c r="E5431" s="34" t="str">
        <f ca="1">IF(C5431="","",OFFSET(Zdroj!AP$16,A5425-1,0))</f>
        <v/>
      </c>
      <c r="F5431" s="157" t="str">
        <f t="shared" ref="F5431" ca="1" si="1270">IF(SUM(E5431:E5439)=0,"",SUM(E5431:E5439))</f>
        <v/>
      </c>
      <c r="G5431" s="158"/>
    </row>
    <row r="5432" spans="1:7" x14ac:dyDescent="0.25">
      <c r="B5432" s="159"/>
      <c r="C5432" s="67" t="str">
        <f ca="1">IF(OFFSET(Zdroj!AQ$16,A5425-1,0)=0,"",CONCATENATE("B",$A$2+1," - ",Zdroj!$AQ$15))</f>
        <v/>
      </c>
      <c r="D5432" s="65" t="str">
        <f ca="1">IF(C5432="","",CONCATENATE(OFFSET(Zdroj!AQ$16,A5425-1,0)))</f>
        <v/>
      </c>
      <c r="E5432" s="34" t="str">
        <f ca="1">IF(C5432="","",OFFSET(Zdroj!AR$16,A5425-1,0))</f>
        <v/>
      </c>
      <c r="F5432" s="157"/>
      <c r="G5432" s="158"/>
    </row>
    <row r="5433" spans="1:7" x14ac:dyDescent="0.25">
      <c r="B5433" s="159"/>
      <c r="C5433" s="67" t="str">
        <f ca="1">IF(OFFSET(Zdroj!AS$16,A5425-1,0)=0,"",CONCATENATE("B",$A$2+2," - ",Zdroj!$AS$15))</f>
        <v/>
      </c>
      <c r="D5433" s="65" t="str">
        <f ca="1">IF(C5433="","",CONCATENATE(OFFSET(Zdroj!AS$16,A5425-1,0)))</f>
        <v/>
      </c>
      <c r="E5433" s="34" t="str">
        <f ca="1">IF(C5433="","",OFFSET(Zdroj!AT$16,A5425-1,0))</f>
        <v/>
      </c>
      <c r="F5433" s="157"/>
      <c r="G5433" s="158"/>
    </row>
    <row r="5434" spans="1:7" x14ac:dyDescent="0.25">
      <c r="B5434" s="159"/>
      <c r="C5434" s="67" t="str">
        <f ca="1">IF(OFFSET(Zdroj!AU$16,A5425-1,0)=0,"",CONCATENATE("B",$A$2+3," - ",Zdroj!$AU$15))</f>
        <v/>
      </c>
      <c r="D5434" s="65" t="str">
        <f ca="1">IF(C5434="","",CONCATENATE(OFFSET(Zdroj!AU$16,A5425-1,0)))</f>
        <v/>
      </c>
      <c r="E5434" s="34" t="str">
        <f ca="1">IF(C5434="","",OFFSET(Zdroj!AV$16,A5425-1,0))</f>
        <v/>
      </c>
      <c r="F5434" s="157"/>
      <c r="G5434" s="158"/>
    </row>
    <row r="5435" spans="1:7" x14ac:dyDescent="0.25">
      <c r="B5435" s="159"/>
      <c r="C5435" s="67" t="str">
        <f ca="1">IF(OFFSET(Zdroj!AW$16,A5425-1,0)=0,"",CONCATENATE("B",$A$2+4," - ",Zdroj!$AW$15))</f>
        <v/>
      </c>
      <c r="D5435" s="65" t="str">
        <f ca="1">IF(C5435="","",CONCATENATE(OFFSET(Zdroj!AW$16,A5425-1,0)))</f>
        <v/>
      </c>
      <c r="E5435" s="34" t="str">
        <f ca="1">IF(C5435="","",OFFSET(Zdroj!AX$16,A5425-1,0))</f>
        <v/>
      </c>
      <c r="F5435" s="157"/>
      <c r="G5435" s="158"/>
    </row>
    <row r="5436" spans="1:7" x14ac:dyDescent="0.25">
      <c r="B5436" s="159"/>
      <c r="C5436" s="67" t="str">
        <f ca="1">IF(OFFSET(Zdroj!AY$16,A5425-1,0)=0,"",CONCATENATE("B",$A$2+5," - ",Zdroj!$AY$15))</f>
        <v/>
      </c>
      <c r="D5436" s="65" t="str">
        <f ca="1">IF(C5436="","",CONCATENATE(OFFSET(Zdroj!AY$16,A5425-1,0)))</f>
        <v/>
      </c>
      <c r="E5436" s="34" t="str">
        <f ca="1">IF(C5436="","",OFFSET(Zdroj!AZ$16,A5425-1,0))</f>
        <v/>
      </c>
      <c r="F5436" s="157"/>
      <c r="G5436" s="158"/>
    </row>
    <row r="5437" spans="1:7" x14ac:dyDescent="0.25">
      <c r="B5437" s="159"/>
      <c r="C5437" s="67" t="str">
        <f ca="1">IF(OFFSET(Zdroj!BA$16,A5425-1,0)=0,"",CONCATENATE("B",$A$2+6," - ",Zdroj!$BA$15))</f>
        <v/>
      </c>
      <c r="D5437" s="65" t="str">
        <f ca="1">IF(C5437="","",CONCATENATE(OFFSET(Zdroj!BA$16,A5425-1,0)))</f>
        <v/>
      </c>
      <c r="E5437" s="34" t="str">
        <f ca="1">IF(C5437="","",OFFSET(Zdroj!BB$16,A5425-1,0))</f>
        <v/>
      </c>
      <c r="F5437" s="157"/>
      <c r="G5437" s="158"/>
    </row>
    <row r="5438" spans="1:7" x14ac:dyDescent="0.25">
      <c r="B5438" s="159"/>
      <c r="C5438" s="67" t="str">
        <f ca="1">IF(OFFSET(Zdroj!BC$16,A5425-1,0)=0,"",CONCATENATE("B",$A$2+7," - ",Zdroj!$BC$15))</f>
        <v/>
      </c>
      <c r="D5438" s="65" t="str">
        <f ca="1">IF(C5438="","",CONCATENATE(OFFSET(Zdroj!BC$16,A5425-1,0)))</f>
        <v/>
      </c>
      <c r="E5438" s="34" t="str">
        <f ca="1">IF(C5438="","",OFFSET(Zdroj!BD$16,A5425-1,0))</f>
        <v/>
      </c>
      <c r="F5438" s="157"/>
      <c r="G5438" s="158"/>
    </row>
    <row r="5439" spans="1:7" x14ac:dyDescent="0.25">
      <c r="B5439" s="159"/>
      <c r="C5439" s="67" t="str">
        <f ca="1">IF(OFFSET(Zdroj!BE$16,A5425-1,0)=0,"",CONCATENATE("B",$A$2+8," - ",Zdroj!$BE$15))</f>
        <v/>
      </c>
      <c r="D5439" s="65" t="str">
        <f ca="1">IF(C5439="","",CONCATENATE(OFFSET(Zdroj!BE$16,A5425-1,0)))</f>
        <v/>
      </c>
      <c r="E5439" s="34" t="str">
        <f ca="1">IF(C5439="","",OFFSET(Zdroj!BF$16,A5425-1,0))</f>
        <v/>
      </c>
      <c r="F5439" s="157"/>
      <c r="G5439" s="158"/>
    </row>
    <row r="5440" spans="1:7" x14ac:dyDescent="0.25">
      <c r="B5440" s="159"/>
      <c r="C5440" s="67" t="str">
        <f ca="1">IF(OFFSET(Zdroj!BG$16,A5425-1,0)=0,"",CONCATENATE("C",$A$2," - ",Zdroj!$BG$15))</f>
        <v/>
      </c>
      <c r="D5440" s="65" t="str">
        <f ca="1">IF(C5440="","",CONCATENATE(OFFSET(Zdroj!BG$16,A5425-1,0)))</f>
        <v/>
      </c>
      <c r="E5440" s="34" t="str">
        <f ca="1">IF(C5440="","",OFFSET(Zdroj!BH$16,A5425-1,0))</f>
        <v/>
      </c>
      <c r="F5440" s="157" t="str">
        <f t="shared" ref="F5440" ca="1" si="1271">IF(SUM(E5440:E5441)=0,"",SUM(E5440:E5441))</f>
        <v/>
      </c>
      <c r="G5440" s="158"/>
    </row>
    <row r="5441" spans="1:7" x14ac:dyDescent="0.25">
      <c r="B5441" s="159"/>
      <c r="C5441" s="67" t="str">
        <f ca="1">IF(OFFSET(Zdroj!BI$16,A5425-1,0)=0,"",CONCATENATE("C",$A$2+1," - ",Zdroj!$BI$15))</f>
        <v/>
      </c>
      <c r="D5441" s="65" t="str">
        <f ca="1">IF(C5441="","",CONCATENATE(OFFSET(Zdroj!BI$16,A5425-1,0)))</f>
        <v/>
      </c>
      <c r="E5441" s="34" t="str">
        <f ca="1">IF(C5441="","",OFFSET(Zdroj!BJ$16,A5425-1,0))</f>
        <v/>
      </c>
      <c r="F5441" s="157"/>
      <c r="G5441" s="158"/>
    </row>
    <row r="5442" spans="1:7" x14ac:dyDescent="0.25">
      <c r="A5442">
        <f>SUM((ROW()+15)/17)</f>
        <v>321</v>
      </c>
      <c r="B5442" s="159" t="str">
        <f ca="1">IF(OFFSET(Zdroj!$B$16,A5442-1,0)&gt;0,CONCATENATE(A5442,"
","___ ","
",OFFSET(Zdroj!$B$16,A5442-1,0)),"")</f>
        <v/>
      </c>
      <c r="C5442" s="67" t="str">
        <f ca="1">IF(OFFSET(Zdroj!AI$16,A5442-1,0)=0,"",CONCATENATE("A",$A$2," - ",Zdroj!$AI$15))</f>
        <v/>
      </c>
      <c r="D5442" s="65" t="str">
        <f ca="1">IF(C5442="","",CONCATENATE(OFFSET(Zdroj!AI$16,A5442-1,0)," - ",OFFSET(Zdroj!BK$16,A5442-1,0)))</f>
        <v/>
      </c>
      <c r="E5442" s="34" t="str">
        <f ca="1">IF(C5442="","",OFFSET(Zdroj!BL$16,A5442-1,0))</f>
        <v/>
      </c>
      <c r="F5442" s="157" t="str">
        <f t="shared" ref="F5442" ca="1" si="1272">IF(SUM(E5442:E5447)=0,"",SUM(E5442:E5447))</f>
        <v/>
      </c>
      <c r="G5442" s="158" t="str">
        <f t="shared" ref="G5442" ca="1" si="1273">IF(SUM(E5442:E5458)=0,"",SUM(E5442:E5458))</f>
        <v/>
      </c>
    </row>
    <row r="5443" spans="1:7" x14ac:dyDescent="0.25">
      <c r="B5443" s="159"/>
      <c r="C5443" s="67" t="str">
        <f ca="1">IF(OFFSET(Zdroj!AJ$16,A5442-1,0)=0,"",CONCATENATE("A",$A$2+1," - ",Zdroj!$AJ$15))</f>
        <v/>
      </c>
      <c r="D5443" s="65" t="str">
        <f ca="1">IF(C5443="","",CONCATENATE(OFFSET(Zdroj!AJ$16,A5442-1,0)," - ",OFFSET(Zdroj!BM$16,A5442-1,0)))</f>
        <v/>
      </c>
      <c r="E5443" s="34" t="str">
        <f ca="1">IF(C5443="","",OFFSET(Zdroj!BN$16,A5442-1,0))</f>
        <v/>
      </c>
      <c r="F5443" s="157"/>
      <c r="G5443" s="158"/>
    </row>
    <row r="5444" spans="1:7" x14ac:dyDescent="0.25">
      <c r="B5444" s="159"/>
      <c r="C5444" s="67" t="str">
        <f ca="1">IF(OFFSET(Zdroj!AK$16,A5442-1,0)=0,"",CONCATENATE("A",$A$2+2," - ",Zdroj!$AK$15))</f>
        <v/>
      </c>
      <c r="D5444" s="65" t="str">
        <f ca="1">IF(C5444="","",CONCATENATE(OFFSET(Zdroj!AK$16,A5442-1,0)," - ",OFFSET(Zdroj!BO$16,A5442-1,0)))</f>
        <v/>
      </c>
      <c r="E5444" s="34" t="str">
        <f ca="1">IF(C5444="","",OFFSET(Zdroj!BP$16,A5442-1,0))</f>
        <v/>
      </c>
      <c r="F5444" s="157"/>
      <c r="G5444" s="158"/>
    </row>
    <row r="5445" spans="1:7" x14ac:dyDescent="0.25">
      <c r="B5445" s="159"/>
      <c r="C5445" s="67" t="str">
        <f ca="1">IF(OFFSET(Zdroj!AL$16,A5442-1,0)=0,"",CONCATENATE("A",$A$2+3," - ",Zdroj!$AL$15))</f>
        <v/>
      </c>
      <c r="D5445" s="65" t="str">
        <f ca="1">IF(C5445="","",CONCATENATE(OFFSET(Zdroj!AL$16,A5442-1,0)," - ",OFFSET(Zdroj!BQ$16,A5442-1,0)))</f>
        <v/>
      </c>
      <c r="E5445" s="34" t="str">
        <f ca="1">IF(C5445="","",OFFSET(Zdroj!BR$16,A5442-1,0))</f>
        <v/>
      </c>
      <c r="F5445" s="157"/>
      <c r="G5445" s="158"/>
    </row>
    <row r="5446" spans="1:7" x14ac:dyDescent="0.25">
      <c r="B5446" s="159"/>
      <c r="C5446" s="67" t="str">
        <f ca="1">IF(OFFSET(Zdroj!AM$16,A5442-1,0)=0,"",CONCATENATE("A",$A$2+4," - ",Zdroj!$AM$15))</f>
        <v/>
      </c>
      <c r="D5446" s="65" t="str">
        <f ca="1">IF(C5446="","",CONCATENATE(OFFSET(Zdroj!AM$16,A5442-1,0)," - ",OFFSET(Zdroj!BS$16,A5442-1,0)))</f>
        <v/>
      </c>
      <c r="E5446" s="34" t="str">
        <f ca="1">IF(C5446="","",OFFSET(Zdroj!BT$16,A5442-1,0))</f>
        <v/>
      </c>
      <c r="F5446" s="157"/>
      <c r="G5446" s="158"/>
    </row>
    <row r="5447" spans="1:7" x14ac:dyDescent="0.25">
      <c r="B5447" s="159"/>
      <c r="C5447" s="67" t="str">
        <f ca="1">IF(OFFSET(Zdroj!AN$16,A5442-1,0)=0,"",CONCATENATE("A",$A$2+5," - ",Zdroj!$AN$15))</f>
        <v/>
      </c>
      <c r="D5447" s="65" t="str">
        <f ca="1">IF(C5447="","",CONCATENATE(OFFSET(Zdroj!AN$16,A5442-1,0)," - ",OFFSET(Zdroj!BU$16,A5442-1,0)))</f>
        <v/>
      </c>
      <c r="E5447" s="34" t="str">
        <f ca="1">IF(C5447="","",OFFSET(Zdroj!BV$16,A5442-1,0))</f>
        <v/>
      </c>
      <c r="F5447" s="157"/>
      <c r="G5447" s="158"/>
    </row>
    <row r="5448" spans="1:7" x14ac:dyDescent="0.25">
      <c r="B5448" s="159"/>
      <c r="C5448" s="67" t="str">
        <f ca="1">IF(OFFSET(Zdroj!AO$16,A5442-1,0)=0,"",CONCATENATE("B",$A$2," - ",Zdroj!$AO$15))</f>
        <v/>
      </c>
      <c r="D5448" s="65" t="str">
        <f ca="1">IF(C5448="","",CONCATENATE(OFFSET(Zdroj!AO$16,A5442-1,0)))</f>
        <v/>
      </c>
      <c r="E5448" s="34" t="str">
        <f ca="1">IF(C5448="","",OFFSET(Zdroj!AP$16,A5442-1,0))</f>
        <v/>
      </c>
      <c r="F5448" s="157" t="str">
        <f t="shared" ref="F5448" ca="1" si="1274">IF(SUM(E5448:E5456)=0,"",SUM(E5448:E5456))</f>
        <v/>
      </c>
      <c r="G5448" s="158"/>
    </row>
    <row r="5449" spans="1:7" x14ac:dyDescent="0.25">
      <c r="B5449" s="159"/>
      <c r="C5449" s="67" t="str">
        <f ca="1">IF(OFFSET(Zdroj!AQ$16,A5442-1,0)=0,"",CONCATENATE("B",$A$2+1," - ",Zdroj!$AQ$15))</f>
        <v/>
      </c>
      <c r="D5449" s="65" t="str">
        <f ca="1">IF(C5449="","",CONCATENATE(OFFSET(Zdroj!AQ$16,A5442-1,0)))</f>
        <v/>
      </c>
      <c r="E5449" s="34" t="str">
        <f ca="1">IF(C5449="","",OFFSET(Zdroj!AR$16,A5442-1,0))</f>
        <v/>
      </c>
      <c r="F5449" s="157"/>
      <c r="G5449" s="158"/>
    </row>
    <row r="5450" spans="1:7" x14ac:dyDescent="0.25">
      <c r="B5450" s="159"/>
      <c r="C5450" s="67" t="str">
        <f ca="1">IF(OFFSET(Zdroj!AS$16,A5442-1,0)=0,"",CONCATENATE("B",$A$2+2," - ",Zdroj!$AS$15))</f>
        <v/>
      </c>
      <c r="D5450" s="65" t="str">
        <f ca="1">IF(C5450="","",CONCATENATE(OFFSET(Zdroj!AS$16,A5442-1,0)))</f>
        <v/>
      </c>
      <c r="E5450" s="34" t="str">
        <f ca="1">IF(C5450="","",OFFSET(Zdroj!AT$16,A5442-1,0))</f>
        <v/>
      </c>
      <c r="F5450" s="157"/>
      <c r="G5450" s="158"/>
    </row>
    <row r="5451" spans="1:7" x14ac:dyDescent="0.25">
      <c r="B5451" s="159"/>
      <c r="C5451" s="67" t="str">
        <f ca="1">IF(OFFSET(Zdroj!AU$16,A5442-1,0)=0,"",CONCATENATE("B",$A$2+3," - ",Zdroj!$AU$15))</f>
        <v/>
      </c>
      <c r="D5451" s="65" t="str">
        <f ca="1">IF(C5451="","",CONCATENATE(OFFSET(Zdroj!AU$16,A5442-1,0)))</f>
        <v/>
      </c>
      <c r="E5451" s="34" t="str">
        <f ca="1">IF(C5451="","",OFFSET(Zdroj!AV$16,A5442-1,0))</f>
        <v/>
      </c>
      <c r="F5451" s="157"/>
      <c r="G5451" s="158"/>
    </row>
    <row r="5452" spans="1:7" x14ac:dyDescent="0.25">
      <c r="B5452" s="159"/>
      <c r="C5452" s="67" t="str">
        <f ca="1">IF(OFFSET(Zdroj!AW$16,A5442-1,0)=0,"",CONCATENATE("B",$A$2+4," - ",Zdroj!$AW$15))</f>
        <v/>
      </c>
      <c r="D5452" s="65" t="str">
        <f ca="1">IF(C5452="","",CONCATENATE(OFFSET(Zdroj!AW$16,A5442-1,0)))</f>
        <v/>
      </c>
      <c r="E5452" s="34" t="str">
        <f ca="1">IF(C5452="","",OFFSET(Zdroj!AX$16,A5442-1,0))</f>
        <v/>
      </c>
      <c r="F5452" s="157"/>
      <c r="G5452" s="158"/>
    </row>
    <row r="5453" spans="1:7" x14ac:dyDescent="0.25">
      <c r="B5453" s="159"/>
      <c r="C5453" s="67" t="str">
        <f ca="1">IF(OFFSET(Zdroj!AY$16,A5442-1,0)=0,"",CONCATENATE("B",$A$2+5," - ",Zdroj!$AY$15))</f>
        <v/>
      </c>
      <c r="D5453" s="65" t="str">
        <f ca="1">IF(C5453="","",CONCATENATE(OFFSET(Zdroj!AY$16,A5442-1,0)))</f>
        <v/>
      </c>
      <c r="E5453" s="34" t="str">
        <f ca="1">IF(C5453="","",OFFSET(Zdroj!AZ$16,A5442-1,0))</f>
        <v/>
      </c>
      <c r="F5453" s="157"/>
      <c r="G5453" s="158"/>
    </row>
    <row r="5454" spans="1:7" x14ac:dyDescent="0.25">
      <c r="B5454" s="159"/>
      <c r="C5454" s="67" t="str">
        <f ca="1">IF(OFFSET(Zdroj!BA$16,A5442-1,0)=0,"",CONCATENATE("B",$A$2+6," - ",Zdroj!$BA$15))</f>
        <v/>
      </c>
      <c r="D5454" s="65" t="str">
        <f ca="1">IF(C5454="","",CONCATENATE(OFFSET(Zdroj!BA$16,A5442-1,0)))</f>
        <v/>
      </c>
      <c r="E5454" s="34" t="str">
        <f ca="1">IF(C5454="","",OFFSET(Zdroj!BB$16,A5442-1,0))</f>
        <v/>
      </c>
      <c r="F5454" s="157"/>
      <c r="G5454" s="158"/>
    </row>
    <row r="5455" spans="1:7" x14ac:dyDescent="0.25">
      <c r="B5455" s="159"/>
      <c r="C5455" s="67" t="str">
        <f ca="1">IF(OFFSET(Zdroj!BC$16,A5442-1,0)=0,"",CONCATENATE("B",$A$2+7," - ",Zdroj!$BC$15))</f>
        <v/>
      </c>
      <c r="D5455" s="65" t="str">
        <f ca="1">IF(C5455="","",CONCATENATE(OFFSET(Zdroj!BC$16,A5442-1,0)))</f>
        <v/>
      </c>
      <c r="E5455" s="34" t="str">
        <f ca="1">IF(C5455="","",OFFSET(Zdroj!BD$16,A5442-1,0))</f>
        <v/>
      </c>
      <c r="F5455" s="157"/>
      <c r="G5455" s="158"/>
    </row>
    <row r="5456" spans="1:7" x14ac:dyDescent="0.25">
      <c r="B5456" s="159"/>
      <c r="C5456" s="67" t="str">
        <f ca="1">IF(OFFSET(Zdroj!BE$16,A5442-1,0)=0,"",CONCATENATE("B",$A$2+8," - ",Zdroj!$BE$15))</f>
        <v/>
      </c>
      <c r="D5456" s="65" t="str">
        <f ca="1">IF(C5456="","",CONCATENATE(OFFSET(Zdroj!BE$16,A5442-1,0)))</f>
        <v/>
      </c>
      <c r="E5456" s="34" t="str">
        <f ca="1">IF(C5456="","",OFFSET(Zdroj!BF$16,A5442-1,0))</f>
        <v/>
      </c>
      <c r="F5456" s="157"/>
      <c r="G5456" s="158"/>
    </row>
    <row r="5457" spans="1:7" x14ac:dyDescent="0.25">
      <c r="B5457" s="159"/>
      <c r="C5457" s="67" t="str">
        <f ca="1">IF(OFFSET(Zdroj!BG$16,A5442-1,0)=0,"",CONCATENATE("C",$A$2," - ",Zdroj!$BG$15))</f>
        <v/>
      </c>
      <c r="D5457" s="65" t="str">
        <f ca="1">IF(C5457="","",CONCATENATE(OFFSET(Zdroj!BG$16,A5442-1,0)))</f>
        <v/>
      </c>
      <c r="E5457" s="34" t="str">
        <f ca="1">IF(C5457="","",OFFSET(Zdroj!BH$16,A5442-1,0))</f>
        <v/>
      </c>
      <c r="F5457" s="157" t="str">
        <f t="shared" ref="F5457" ca="1" si="1275">IF(SUM(E5457:E5458)=0,"",SUM(E5457:E5458))</f>
        <v/>
      </c>
      <c r="G5457" s="158"/>
    </row>
    <row r="5458" spans="1:7" x14ac:dyDescent="0.25">
      <c r="B5458" s="159"/>
      <c r="C5458" s="67" t="str">
        <f ca="1">IF(OFFSET(Zdroj!BI$16,A5442-1,0)=0,"",CONCATENATE("C",$A$2+1," - ",Zdroj!$BI$15))</f>
        <v/>
      </c>
      <c r="D5458" s="65" t="str">
        <f ca="1">IF(C5458="","",CONCATENATE(OFFSET(Zdroj!BI$16,A5442-1,0)))</f>
        <v/>
      </c>
      <c r="E5458" s="34" t="str">
        <f ca="1">IF(C5458="","",OFFSET(Zdroj!BJ$16,A5442-1,0))</f>
        <v/>
      </c>
      <c r="F5458" s="157"/>
      <c r="G5458" s="158"/>
    </row>
    <row r="5459" spans="1:7" x14ac:dyDescent="0.25">
      <c r="A5459">
        <f>SUM((ROW()+15)/17)</f>
        <v>322</v>
      </c>
      <c r="B5459" s="159" t="str">
        <f ca="1">IF(OFFSET(Zdroj!$B$16,A5459-1,0)&gt;0,CONCATENATE(A5459,"
","___ ","
",OFFSET(Zdroj!$B$16,A5459-1,0)),"")</f>
        <v/>
      </c>
      <c r="C5459" s="67" t="str">
        <f ca="1">IF(OFFSET(Zdroj!AI$16,A5459-1,0)=0,"",CONCATENATE("A",$A$2," - ",Zdroj!$AI$15))</f>
        <v/>
      </c>
      <c r="D5459" s="65" t="str">
        <f ca="1">IF(C5459="","",CONCATENATE(OFFSET(Zdroj!AI$16,A5459-1,0)," - ",OFFSET(Zdroj!BK$16,A5459-1,0)))</f>
        <v/>
      </c>
      <c r="E5459" s="34" t="str">
        <f ca="1">IF(C5459="","",OFFSET(Zdroj!BL$16,A5459-1,0))</f>
        <v/>
      </c>
      <c r="F5459" s="157" t="str">
        <f t="shared" ref="F5459" ca="1" si="1276">IF(SUM(E5459:E5464)=0,"",SUM(E5459:E5464))</f>
        <v/>
      </c>
      <c r="G5459" s="158" t="str">
        <f t="shared" ref="G5459" ca="1" si="1277">IF(SUM(E5459:E5475)=0,"",SUM(E5459:E5475))</f>
        <v/>
      </c>
    </row>
    <row r="5460" spans="1:7" x14ac:dyDescent="0.25">
      <c r="B5460" s="159"/>
      <c r="C5460" s="67" t="str">
        <f ca="1">IF(OFFSET(Zdroj!AJ$16,A5459-1,0)=0,"",CONCATENATE("A",$A$2+1," - ",Zdroj!$AJ$15))</f>
        <v/>
      </c>
      <c r="D5460" s="65" t="str">
        <f ca="1">IF(C5460="","",CONCATENATE(OFFSET(Zdroj!AJ$16,A5459-1,0)," - ",OFFSET(Zdroj!BM$16,A5459-1,0)))</f>
        <v/>
      </c>
      <c r="E5460" s="34" t="str">
        <f ca="1">IF(C5460="","",OFFSET(Zdroj!BN$16,A5459-1,0))</f>
        <v/>
      </c>
      <c r="F5460" s="157"/>
      <c r="G5460" s="158"/>
    </row>
    <row r="5461" spans="1:7" x14ac:dyDescent="0.25">
      <c r="B5461" s="159"/>
      <c r="C5461" s="67" t="str">
        <f ca="1">IF(OFFSET(Zdroj!AK$16,A5459-1,0)=0,"",CONCATENATE("A",$A$2+2," - ",Zdroj!$AK$15))</f>
        <v/>
      </c>
      <c r="D5461" s="65" t="str">
        <f ca="1">IF(C5461="","",CONCATENATE(OFFSET(Zdroj!AK$16,A5459-1,0)," - ",OFFSET(Zdroj!BO$16,A5459-1,0)))</f>
        <v/>
      </c>
      <c r="E5461" s="34" t="str">
        <f ca="1">IF(C5461="","",OFFSET(Zdroj!BP$16,A5459-1,0))</f>
        <v/>
      </c>
      <c r="F5461" s="157"/>
      <c r="G5461" s="158"/>
    </row>
    <row r="5462" spans="1:7" x14ac:dyDescent="0.25">
      <c r="B5462" s="159"/>
      <c r="C5462" s="67" t="str">
        <f ca="1">IF(OFFSET(Zdroj!AL$16,A5459-1,0)=0,"",CONCATENATE("A",$A$2+3," - ",Zdroj!$AL$15))</f>
        <v/>
      </c>
      <c r="D5462" s="65" t="str">
        <f ca="1">IF(C5462="","",CONCATENATE(OFFSET(Zdroj!AL$16,A5459-1,0)," - ",OFFSET(Zdroj!BQ$16,A5459-1,0)))</f>
        <v/>
      </c>
      <c r="E5462" s="34" t="str">
        <f ca="1">IF(C5462="","",OFFSET(Zdroj!BR$16,A5459-1,0))</f>
        <v/>
      </c>
      <c r="F5462" s="157"/>
      <c r="G5462" s="158"/>
    </row>
    <row r="5463" spans="1:7" x14ac:dyDescent="0.25">
      <c r="B5463" s="159"/>
      <c r="C5463" s="67" t="str">
        <f ca="1">IF(OFFSET(Zdroj!AM$16,A5459-1,0)=0,"",CONCATENATE("A",$A$2+4," - ",Zdroj!$AM$15))</f>
        <v/>
      </c>
      <c r="D5463" s="65" t="str">
        <f ca="1">IF(C5463="","",CONCATENATE(OFFSET(Zdroj!AM$16,A5459-1,0)," - ",OFFSET(Zdroj!BS$16,A5459-1,0)))</f>
        <v/>
      </c>
      <c r="E5463" s="34" t="str">
        <f ca="1">IF(C5463="","",OFFSET(Zdroj!BT$16,A5459-1,0))</f>
        <v/>
      </c>
      <c r="F5463" s="157"/>
      <c r="G5463" s="158"/>
    </row>
    <row r="5464" spans="1:7" x14ac:dyDescent="0.25">
      <c r="B5464" s="159"/>
      <c r="C5464" s="67" t="str">
        <f ca="1">IF(OFFSET(Zdroj!AN$16,A5459-1,0)=0,"",CONCATENATE("A",$A$2+5," - ",Zdroj!$AN$15))</f>
        <v/>
      </c>
      <c r="D5464" s="65" t="str">
        <f ca="1">IF(C5464="","",CONCATENATE(OFFSET(Zdroj!AN$16,A5459-1,0)," - ",OFFSET(Zdroj!BU$16,A5459-1,0)))</f>
        <v/>
      </c>
      <c r="E5464" s="34" t="str">
        <f ca="1">IF(C5464="","",OFFSET(Zdroj!BV$16,A5459-1,0))</f>
        <v/>
      </c>
      <c r="F5464" s="157"/>
      <c r="G5464" s="158"/>
    </row>
    <row r="5465" spans="1:7" x14ac:dyDescent="0.25">
      <c r="B5465" s="159"/>
      <c r="C5465" s="67" t="str">
        <f ca="1">IF(OFFSET(Zdroj!AO$16,A5459-1,0)=0,"",CONCATENATE("B",$A$2," - ",Zdroj!$AO$15))</f>
        <v/>
      </c>
      <c r="D5465" s="65" t="str">
        <f ca="1">IF(C5465="","",CONCATENATE(OFFSET(Zdroj!AO$16,A5459-1,0)))</f>
        <v/>
      </c>
      <c r="E5465" s="34" t="str">
        <f ca="1">IF(C5465="","",OFFSET(Zdroj!AP$16,A5459-1,0))</f>
        <v/>
      </c>
      <c r="F5465" s="157" t="str">
        <f t="shared" ref="F5465" ca="1" si="1278">IF(SUM(E5465:E5473)=0,"",SUM(E5465:E5473))</f>
        <v/>
      </c>
      <c r="G5465" s="158"/>
    </row>
    <row r="5466" spans="1:7" x14ac:dyDescent="0.25">
      <c r="B5466" s="159"/>
      <c r="C5466" s="67" t="str">
        <f ca="1">IF(OFFSET(Zdroj!AQ$16,A5459-1,0)=0,"",CONCATENATE("B",$A$2+1," - ",Zdroj!$AQ$15))</f>
        <v/>
      </c>
      <c r="D5466" s="65" t="str">
        <f ca="1">IF(C5466="","",CONCATENATE(OFFSET(Zdroj!AQ$16,A5459-1,0)))</f>
        <v/>
      </c>
      <c r="E5466" s="34" t="str">
        <f ca="1">IF(C5466="","",OFFSET(Zdroj!AR$16,A5459-1,0))</f>
        <v/>
      </c>
      <c r="F5466" s="157"/>
      <c r="G5466" s="158"/>
    </row>
    <row r="5467" spans="1:7" x14ac:dyDescent="0.25">
      <c r="B5467" s="159"/>
      <c r="C5467" s="67" t="str">
        <f ca="1">IF(OFFSET(Zdroj!AS$16,A5459-1,0)=0,"",CONCATENATE("B",$A$2+2," - ",Zdroj!$AS$15))</f>
        <v/>
      </c>
      <c r="D5467" s="65" t="str">
        <f ca="1">IF(C5467="","",CONCATENATE(OFFSET(Zdroj!AS$16,A5459-1,0)))</f>
        <v/>
      </c>
      <c r="E5467" s="34" t="str">
        <f ca="1">IF(C5467="","",OFFSET(Zdroj!AT$16,A5459-1,0))</f>
        <v/>
      </c>
      <c r="F5467" s="157"/>
      <c r="G5467" s="158"/>
    </row>
    <row r="5468" spans="1:7" x14ac:dyDescent="0.25">
      <c r="B5468" s="159"/>
      <c r="C5468" s="67" t="str">
        <f ca="1">IF(OFFSET(Zdroj!AU$16,A5459-1,0)=0,"",CONCATENATE("B",$A$2+3," - ",Zdroj!$AU$15))</f>
        <v/>
      </c>
      <c r="D5468" s="65" t="str">
        <f ca="1">IF(C5468="","",CONCATENATE(OFFSET(Zdroj!AU$16,A5459-1,0)))</f>
        <v/>
      </c>
      <c r="E5468" s="34" t="str">
        <f ca="1">IF(C5468="","",OFFSET(Zdroj!AV$16,A5459-1,0))</f>
        <v/>
      </c>
      <c r="F5468" s="157"/>
      <c r="G5468" s="158"/>
    </row>
    <row r="5469" spans="1:7" x14ac:dyDescent="0.25">
      <c r="B5469" s="159"/>
      <c r="C5469" s="67" t="str">
        <f ca="1">IF(OFFSET(Zdroj!AW$16,A5459-1,0)=0,"",CONCATENATE("B",$A$2+4," - ",Zdroj!$AW$15))</f>
        <v/>
      </c>
      <c r="D5469" s="65" t="str">
        <f ca="1">IF(C5469="","",CONCATENATE(OFFSET(Zdroj!AW$16,A5459-1,0)))</f>
        <v/>
      </c>
      <c r="E5469" s="34" t="str">
        <f ca="1">IF(C5469="","",OFFSET(Zdroj!AX$16,A5459-1,0))</f>
        <v/>
      </c>
      <c r="F5469" s="157"/>
      <c r="G5469" s="158"/>
    </row>
    <row r="5470" spans="1:7" x14ac:dyDescent="0.25">
      <c r="B5470" s="159"/>
      <c r="C5470" s="67" t="str">
        <f ca="1">IF(OFFSET(Zdroj!AY$16,A5459-1,0)=0,"",CONCATENATE("B",$A$2+5," - ",Zdroj!$AY$15))</f>
        <v/>
      </c>
      <c r="D5470" s="65" t="str">
        <f ca="1">IF(C5470="","",CONCATENATE(OFFSET(Zdroj!AY$16,A5459-1,0)))</f>
        <v/>
      </c>
      <c r="E5470" s="34" t="str">
        <f ca="1">IF(C5470="","",OFFSET(Zdroj!AZ$16,A5459-1,0))</f>
        <v/>
      </c>
      <c r="F5470" s="157"/>
      <c r="G5470" s="158"/>
    </row>
    <row r="5471" spans="1:7" x14ac:dyDescent="0.25">
      <c r="B5471" s="159"/>
      <c r="C5471" s="67" t="str">
        <f ca="1">IF(OFFSET(Zdroj!BA$16,A5459-1,0)=0,"",CONCATENATE("B",$A$2+6," - ",Zdroj!$BA$15))</f>
        <v/>
      </c>
      <c r="D5471" s="65" t="str">
        <f ca="1">IF(C5471="","",CONCATENATE(OFFSET(Zdroj!BA$16,A5459-1,0)))</f>
        <v/>
      </c>
      <c r="E5471" s="34" t="str">
        <f ca="1">IF(C5471="","",OFFSET(Zdroj!BB$16,A5459-1,0))</f>
        <v/>
      </c>
      <c r="F5471" s="157"/>
      <c r="G5471" s="158"/>
    </row>
    <row r="5472" spans="1:7" x14ac:dyDescent="0.25">
      <c r="B5472" s="159"/>
      <c r="C5472" s="67" t="str">
        <f ca="1">IF(OFFSET(Zdroj!BC$16,A5459-1,0)=0,"",CONCATENATE("B",$A$2+7," - ",Zdroj!$BC$15))</f>
        <v/>
      </c>
      <c r="D5472" s="65" t="str">
        <f ca="1">IF(C5472="","",CONCATENATE(OFFSET(Zdroj!BC$16,A5459-1,0)))</f>
        <v/>
      </c>
      <c r="E5472" s="34" t="str">
        <f ca="1">IF(C5472="","",OFFSET(Zdroj!BD$16,A5459-1,0))</f>
        <v/>
      </c>
      <c r="F5472" s="157"/>
      <c r="G5472" s="158"/>
    </row>
    <row r="5473" spans="1:7" x14ac:dyDescent="0.25">
      <c r="B5473" s="159"/>
      <c r="C5473" s="67" t="str">
        <f ca="1">IF(OFFSET(Zdroj!BE$16,A5459-1,0)=0,"",CONCATENATE("B",$A$2+8," - ",Zdroj!$BE$15))</f>
        <v/>
      </c>
      <c r="D5473" s="65" t="str">
        <f ca="1">IF(C5473="","",CONCATENATE(OFFSET(Zdroj!BE$16,A5459-1,0)))</f>
        <v/>
      </c>
      <c r="E5473" s="34" t="str">
        <f ca="1">IF(C5473="","",OFFSET(Zdroj!BF$16,A5459-1,0))</f>
        <v/>
      </c>
      <c r="F5473" s="157"/>
      <c r="G5473" s="158"/>
    </row>
    <row r="5474" spans="1:7" x14ac:dyDescent="0.25">
      <c r="B5474" s="159"/>
      <c r="C5474" s="67" t="str">
        <f ca="1">IF(OFFSET(Zdroj!BG$16,A5459-1,0)=0,"",CONCATENATE("C",$A$2," - ",Zdroj!$BG$15))</f>
        <v/>
      </c>
      <c r="D5474" s="65" t="str">
        <f ca="1">IF(C5474="","",CONCATENATE(OFFSET(Zdroj!BG$16,A5459-1,0)))</f>
        <v/>
      </c>
      <c r="E5474" s="34" t="str">
        <f ca="1">IF(C5474="","",OFFSET(Zdroj!BH$16,A5459-1,0))</f>
        <v/>
      </c>
      <c r="F5474" s="157" t="str">
        <f t="shared" ref="F5474" ca="1" si="1279">IF(SUM(E5474:E5475)=0,"",SUM(E5474:E5475))</f>
        <v/>
      </c>
      <c r="G5474" s="158"/>
    </row>
    <row r="5475" spans="1:7" x14ac:dyDescent="0.25">
      <c r="B5475" s="159"/>
      <c r="C5475" s="67" t="str">
        <f ca="1">IF(OFFSET(Zdroj!BI$16,A5459-1,0)=0,"",CONCATENATE("C",$A$2+1," - ",Zdroj!$BI$15))</f>
        <v/>
      </c>
      <c r="D5475" s="65" t="str">
        <f ca="1">IF(C5475="","",CONCATENATE(OFFSET(Zdroj!BI$16,A5459-1,0)))</f>
        <v/>
      </c>
      <c r="E5475" s="34" t="str">
        <f ca="1">IF(C5475="","",OFFSET(Zdroj!BJ$16,A5459-1,0))</f>
        <v/>
      </c>
      <c r="F5475" s="157"/>
      <c r="G5475" s="158"/>
    </row>
    <row r="5476" spans="1:7" x14ac:dyDescent="0.25">
      <c r="A5476">
        <f>SUM((ROW()+15)/17)</f>
        <v>323</v>
      </c>
      <c r="B5476" s="159" t="str">
        <f ca="1">IF(OFFSET(Zdroj!$B$16,A5476-1,0)&gt;0,CONCATENATE(A5476,"
","___ ","
",OFFSET(Zdroj!$B$16,A5476-1,0)),"")</f>
        <v/>
      </c>
      <c r="C5476" s="67" t="str">
        <f ca="1">IF(OFFSET(Zdroj!AI$16,A5476-1,0)=0,"",CONCATENATE("A",$A$2," - ",Zdroj!$AI$15))</f>
        <v/>
      </c>
      <c r="D5476" s="65" t="str">
        <f ca="1">IF(C5476="","",CONCATENATE(OFFSET(Zdroj!AI$16,A5476-1,0)," - ",OFFSET(Zdroj!BK$16,A5476-1,0)))</f>
        <v/>
      </c>
      <c r="E5476" s="34" t="str">
        <f ca="1">IF(C5476="","",OFFSET(Zdroj!BL$16,A5476-1,0))</f>
        <v/>
      </c>
      <c r="F5476" s="157" t="str">
        <f t="shared" ref="F5476" ca="1" si="1280">IF(SUM(E5476:E5481)=0,"",SUM(E5476:E5481))</f>
        <v/>
      </c>
      <c r="G5476" s="158" t="str">
        <f t="shared" ref="G5476" ca="1" si="1281">IF(SUM(E5476:E5492)=0,"",SUM(E5476:E5492))</f>
        <v/>
      </c>
    </row>
    <row r="5477" spans="1:7" x14ac:dyDescent="0.25">
      <c r="B5477" s="159"/>
      <c r="C5477" s="67" t="str">
        <f ca="1">IF(OFFSET(Zdroj!AJ$16,A5476-1,0)=0,"",CONCATENATE("A",$A$2+1," - ",Zdroj!$AJ$15))</f>
        <v/>
      </c>
      <c r="D5477" s="65" t="str">
        <f ca="1">IF(C5477="","",CONCATENATE(OFFSET(Zdroj!AJ$16,A5476-1,0)," - ",OFFSET(Zdroj!BM$16,A5476-1,0)))</f>
        <v/>
      </c>
      <c r="E5477" s="34" t="str">
        <f ca="1">IF(C5477="","",OFFSET(Zdroj!BN$16,A5476-1,0))</f>
        <v/>
      </c>
      <c r="F5477" s="157"/>
      <c r="G5477" s="158"/>
    </row>
    <row r="5478" spans="1:7" x14ac:dyDescent="0.25">
      <c r="B5478" s="159"/>
      <c r="C5478" s="67" t="str">
        <f ca="1">IF(OFFSET(Zdroj!AK$16,A5476-1,0)=0,"",CONCATENATE("A",$A$2+2," - ",Zdroj!$AK$15))</f>
        <v/>
      </c>
      <c r="D5478" s="65" t="str">
        <f ca="1">IF(C5478="","",CONCATENATE(OFFSET(Zdroj!AK$16,A5476-1,0)," - ",OFFSET(Zdroj!BO$16,A5476-1,0)))</f>
        <v/>
      </c>
      <c r="E5478" s="34" t="str">
        <f ca="1">IF(C5478="","",OFFSET(Zdroj!BP$16,A5476-1,0))</f>
        <v/>
      </c>
      <c r="F5478" s="157"/>
      <c r="G5478" s="158"/>
    </row>
    <row r="5479" spans="1:7" x14ac:dyDescent="0.25">
      <c r="B5479" s="159"/>
      <c r="C5479" s="67" t="str">
        <f ca="1">IF(OFFSET(Zdroj!AL$16,A5476-1,0)=0,"",CONCATENATE("A",$A$2+3," - ",Zdroj!$AL$15))</f>
        <v/>
      </c>
      <c r="D5479" s="65" t="str">
        <f ca="1">IF(C5479="","",CONCATENATE(OFFSET(Zdroj!AL$16,A5476-1,0)," - ",OFFSET(Zdroj!BQ$16,A5476-1,0)))</f>
        <v/>
      </c>
      <c r="E5479" s="34" t="str">
        <f ca="1">IF(C5479="","",OFFSET(Zdroj!BR$16,A5476-1,0))</f>
        <v/>
      </c>
      <c r="F5479" s="157"/>
      <c r="G5479" s="158"/>
    </row>
    <row r="5480" spans="1:7" x14ac:dyDescent="0.25">
      <c r="B5480" s="159"/>
      <c r="C5480" s="67" t="str">
        <f ca="1">IF(OFFSET(Zdroj!AM$16,A5476-1,0)=0,"",CONCATENATE("A",$A$2+4," - ",Zdroj!$AM$15))</f>
        <v/>
      </c>
      <c r="D5480" s="65" t="str">
        <f ca="1">IF(C5480="","",CONCATENATE(OFFSET(Zdroj!AM$16,A5476-1,0)," - ",OFFSET(Zdroj!BS$16,A5476-1,0)))</f>
        <v/>
      </c>
      <c r="E5480" s="34" t="str">
        <f ca="1">IF(C5480="","",OFFSET(Zdroj!BT$16,A5476-1,0))</f>
        <v/>
      </c>
      <c r="F5480" s="157"/>
      <c r="G5480" s="158"/>
    </row>
    <row r="5481" spans="1:7" x14ac:dyDescent="0.25">
      <c r="B5481" s="159"/>
      <c r="C5481" s="67" t="str">
        <f ca="1">IF(OFFSET(Zdroj!AN$16,A5476-1,0)=0,"",CONCATENATE("A",$A$2+5," - ",Zdroj!$AN$15))</f>
        <v/>
      </c>
      <c r="D5481" s="65" t="str">
        <f ca="1">IF(C5481="","",CONCATENATE(OFFSET(Zdroj!AN$16,A5476-1,0)," - ",OFFSET(Zdroj!BU$16,A5476-1,0)))</f>
        <v/>
      </c>
      <c r="E5481" s="34" t="str">
        <f ca="1">IF(C5481="","",OFFSET(Zdroj!BV$16,A5476-1,0))</f>
        <v/>
      </c>
      <c r="F5481" s="157"/>
      <c r="G5481" s="158"/>
    </row>
    <row r="5482" spans="1:7" x14ac:dyDescent="0.25">
      <c r="B5482" s="159"/>
      <c r="C5482" s="67" t="str">
        <f ca="1">IF(OFFSET(Zdroj!AO$16,A5476-1,0)=0,"",CONCATENATE("B",$A$2," - ",Zdroj!$AO$15))</f>
        <v/>
      </c>
      <c r="D5482" s="65" t="str">
        <f ca="1">IF(C5482="","",CONCATENATE(OFFSET(Zdroj!AO$16,A5476-1,0)))</f>
        <v/>
      </c>
      <c r="E5482" s="34" t="str">
        <f ca="1">IF(C5482="","",OFFSET(Zdroj!AP$16,A5476-1,0))</f>
        <v/>
      </c>
      <c r="F5482" s="157" t="str">
        <f t="shared" ref="F5482" ca="1" si="1282">IF(SUM(E5482:E5490)=0,"",SUM(E5482:E5490))</f>
        <v/>
      </c>
      <c r="G5482" s="158"/>
    </row>
    <row r="5483" spans="1:7" x14ac:dyDescent="0.25">
      <c r="B5483" s="159"/>
      <c r="C5483" s="67" t="str">
        <f ca="1">IF(OFFSET(Zdroj!AQ$16,A5476-1,0)=0,"",CONCATENATE("B",$A$2+1," - ",Zdroj!$AQ$15))</f>
        <v/>
      </c>
      <c r="D5483" s="65" t="str">
        <f ca="1">IF(C5483="","",CONCATENATE(OFFSET(Zdroj!AQ$16,A5476-1,0)))</f>
        <v/>
      </c>
      <c r="E5483" s="34" t="str">
        <f ca="1">IF(C5483="","",OFFSET(Zdroj!AR$16,A5476-1,0))</f>
        <v/>
      </c>
      <c r="F5483" s="157"/>
      <c r="G5483" s="158"/>
    </row>
    <row r="5484" spans="1:7" x14ac:dyDescent="0.25">
      <c r="B5484" s="159"/>
      <c r="C5484" s="67" t="str">
        <f ca="1">IF(OFFSET(Zdroj!AS$16,A5476-1,0)=0,"",CONCATENATE("B",$A$2+2," - ",Zdroj!$AS$15))</f>
        <v/>
      </c>
      <c r="D5484" s="65" t="str">
        <f ca="1">IF(C5484="","",CONCATENATE(OFFSET(Zdroj!AS$16,A5476-1,0)))</f>
        <v/>
      </c>
      <c r="E5484" s="34" t="str">
        <f ca="1">IF(C5484="","",OFFSET(Zdroj!AT$16,A5476-1,0))</f>
        <v/>
      </c>
      <c r="F5484" s="157"/>
      <c r="G5484" s="158"/>
    </row>
    <row r="5485" spans="1:7" x14ac:dyDescent="0.25">
      <c r="B5485" s="159"/>
      <c r="C5485" s="67" t="str">
        <f ca="1">IF(OFFSET(Zdroj!AU$16,A5476-1,0)=0,"",CONCATENATE("B",$A$2+3," - ",Zdroj!$AU$15))</f>
        <v/>
      </c>
      <c r="D5485" s="65" t="str">
        <f ca="1">IF(C5485="","",CONCATENATE(OFFSET(Zdroj!AU$16,A5476-1,0)))</f>
        <v/>
      </c>
      <c r="E5485" s="34" t="str">
        <f ca="1">IF(C5485="","",OFFSET(Zdroj!AV$16,A5476-1,0))</f>
        <v/>
      </c>
      <c r="F5485" s="157"/>
      <c r="G5485" s="158"/>
    </row>
    <row r="5486" spans="1:7" x14ac:dyDescent="0.25">
      <c r="B5486" s="159"/>
      <c r="C5486" s="67" t="str">
        <f ca="1">IF(OFFSET(Zdroj!AW$16,A5476-1,0)=0,"",CONCATENATE("B",$A$2+4," - ",Zdroj!$AW$15))</f>
        <v/>
      </c>
      <c r="D5486" s="65" t="str">
        <f ca="1">IF(C5486="","",CONCATENATE(OFFSET(Zdroj!AW$16,A5476-1,0)))</f>
        <v/>
      </c>
      <c r="E5486" s="34" t="str">
        <f ca="1">IF(C5486="","",OFFSET(Zdroj!AX$16,A5476-1,0))</f>
        <v/>
      </c>
      <c r="F5486" s="157"/>
      <c r="G5486" s="158"/>
    </row>
    <row r="5487" spans="1:7" x14ac:dyDescent="0.25">
      <c r="B5487" s="159"/>
      <c r="C5487" s="67" t="str">
        <f ca="1">IF(OFFSET(Zdroj!AY$16,A5476-1,0)=0,"",CONCATENATE("B",$A$2+5," - ",Zdroj!$AY$15))</f>
        <v/>
      </c>
      <c r="D5487" s="65" t="str">
        <f ca="1">IF(C5487="","",CONCATENATE(OFFSET(Zdroj!AY$16,A5476-1,0)))</f>
        <v/>
      </c>
      <c r="E5487" s="34" t="str">
        <f ca="1">IF(C5487="","",OFFSET(Zdroj!AZ$16,A5476-1,0))</f>
        <v/>
      </c>
      <c r="F5487" s="157"/>
      <c r="G5487" s="158"/>
    </row>
    <row r="5488" spans="1:7" x14ac:dyDescent="0.25">
      <c r="B5488" s="159"/>
      <c r="C5488" s="67" t="str">
        <f ca="1">IF(OFFSET(Zdroj!BA$16,A5476-1,0)=0,"",CONCATENATE("B",$A$2+6," - ",Zdroj!$BA$15))</f>
        <v/>
      </c>
      <c r="D5488" s="65" t="str">
        <f ca="1">IF(C5488="","",CONCATENATE(OFFSET(Zdroj!BA$16,A5476-1,0)))</f>
        <v/>
      </c>
      <c r="E5488" s="34" t="str">
        <f ca="1">IF(C5488="","",OFFSET(Zdroj!BB$16,A5476-1,0))</f>
        <v/>
      </c>
      <c r="F5488" s="157"/>
      <c r="G5488" s="158"/>
    </row>
    <row r="5489" spans="1:7" x14ac:dyDescent="0.25">
      <c r="B5489" s="159"/>
      <c r="C5489" s="67" t="str">
        <f ca="1">IF(OFFSET(Zdroj!BC$16,A5476-1,0)=0,"",CONCATENATE("B",$A$2+7," - ",Zdroj!$BC$15))</f>
        <v/>
      </c>
      <c r="D5489" s="65" t="str">
        <f ca="1">IF(C5489="","",CONCATENATE(OFFSET(Zdroj!BC$16,A5476-1,0)))</f>
        <v/>
      </c>
      <c r="E5489" s="34" t="str">
        <f ca="1">IF(C5489="","",OFFSET(Zdroj!BD$16,A5476-1,0))</f>
        <v/>
      </c>
      <c r="F5489" s="157"/>
      <c r="G5489" s="158"/>
    </row>
    <row r="5490" spans="1:7" x14ac:dyDescent="0.25">
      <c r="B5490" s="159"/>
      <c r="C5490" s="67" t="str">
        <f ca="1">IF(OFFSET(Zdroj!BE$16,A5476-1,0)=0,"",CONCATENATE("B",$A$2+8," - ",Zdroj!$BE$15))</f>
        <v/>
      </c>
      <c r="D5490" s="65" t="str">
        <f ca="1">IF(C5490="","",CONCATENATE(OFFSET(Zdroj!BE$16,A5476-1,0)))</f>
        <v/>
      </c>
      <c r="E5490" s="34" t="str">
        <f ca="1">IF(C5490="","",OFFSET(Zdroj!BF$16,A5476-1,0))</f>
        <v/>
      </c>
      <c r="F5490" s="157"/>
      <c r="G5490" s="158"/>
    </row>
    <row r="5491" spans="1:7" x14ac:dyDescent="0.25">
      <c r="B5491" s="159"/>
      <c r="C5491" s="67" t="str">
        <f ca="1">IF(OFFSET(Zdroj!BG$16,A5476-1,0)=0,"",CONCATENATE("C",$A$2," - ",Zdroj!$BG$15))</f>
        <v/>
      </c>
      <c r="D5491" s="65" t="str">
        <f ca="1">IF(C5491="","",CONCATENATE(OFFSET(Zdroj!BG$16,A5476-1,0)))</f>
        <v/>
      </c>
      <c r="E5491" s="34" t="str">
        <f ca="1">IF(C5491="","",OFFSET(Zdroj!BH$16,A5476-1,0))</f>
        <v/>
      </c>
      <c r="F5491" s="157" t="str">
        <f t="shared" ref="F5491" ca="1" si="1283">IF(SUM(E5491:E5492)=0,"",SUM(E5491:E5492))</f>
        <v/>
      </c>
      <c r="G5491" s="158"/>
    </row>
    <row r="5492" spans="1:7" x14ac:dyDescent="0.25">
      <c r="B5492" s="159"/>
      <c r="C5492" s="67" t="str">
        <f ca="1">IF(OFFSET(Zdroj!BI$16,A5476-1,0)=0,"",CONCATENATE("C",$A$2+1," - ",Zdroj!$BI$15))</f>
        <v/>
      </c>
      <c r="D5492" s="65" t="str">
        <f ca="1">IF(C5492="","",CONCATENATE(OFFSET(Zdroj!BI$16,A5476-1,0)))</f>
        <v/>
      </c>
      <c r="E5492" s="34" t="str">
        <f ca="1">IF(C5492="","",OFFSET(Zdroj!BJ$16,A5476-1,0))</f>
        <v/>
      </c>
      <c r="F5492" s="157"/>
      <c r="G5492" s="158"/>
    </row>
    <row r="5493" spans="1:7" x14ac:dyDescent="0.25">
      <c r="A5493">
        <f>SUM((ROW()+15)/17)</f>
        <v>324</v>
      </c>
      <c r="B5493" s="159" t="str">
        <f ca="1">IF(OFFSET(Zdroj!$B$16,A5493-1,0)&gt;0,CONCATENATE(A5493,"
","___ ","
",OFFSET(Zdroj!$B$16,A5493-1,0)),"")</f>
        <v/>
      </c>
      <c r="C5493" s="67" t="str">
        <f ca="1">IF(OFFSET(Zdroj!AI$16,A5493-1,0)=0,"",CONCATENATE("A",$A$2," - ",Zdroj!$AI$15))</f>
        <v/>
      </c>
      <c r="D5493" s="65" t="str">
        <f ca="1">IF(C5493="","",CONCATENATE(OFFSET(Zdroj!AI$16,A5493-1,0)," - ",OFFSET(Zdroj!BK$16,A5493-1,0)))</f>
        <v/>
      </c>
      <c r="E5493" s="34" t="str">
        <f ca="1">IF(C5493="","",OFFSET(Zdroj!BL$16,A5493-1,0))</f>
        <v/>
      </c>
      <c r="F5493" s="157" t="str">
        <f t="shared" ref="F5493" ca="1" si="1284">IF(SUM(E5493:E5498)=0,"",SUM(E5493:E5498))</f>
        <v/>
      </c>
      <c r="G5493" s="158" t="str">
        <f t="shared" ref="G5493" ca="1" si="1285">IF(SUM(E5493:E5509)=0,"",SUM(E5493:E5509))</f>
        <v/>
      </c>
    </row>
    <row r="5494" spans="1:7" x14ac:dyDescent="0.25">
      <c r="B5494" s="159"/>
      <c r="C5494" s="67" t="str">
        <f ca="1">IF(OFFSET(Zdroj!AJ$16,A5493-1,0)=0,"",CONCATENATE("A",$A$2+1," - ",Zdroj!$AJ$15))</f>
        <v/>
      </c>
      <c r="D5494" s="65" t="str">
        <f ca="1">IF(C5494="","",CONCATENATE(OFFSET(Zdroj!AJ$16,A5493-1,0)," - ",OFFSET(Zdroj!BM$16,A5493-1,0)))</f>
        <v/>
      </c>
      <c r="E5494" s="34" t="str">
        <f ca="1">IF(C5494="","",OFFSET(Zdroj!BN$16,A5493-1,0))</f>
        <v/>
      </c>
      <c r="F5494" s="157"/>
      <c r="G5494" s="158"/>
    </row>
    <row r="5495" spans="1:7" x14ac:dyDescent="0.25">
      <c r="B5495" s="159"/>
      <c r="C5495" s="67" t="str">
        <f ca="1">IF(OFFSET(Zdroj!AK$16,A5493-1,0)=0,"",CONCATENATE("A",$A$2+2," - ",Zdroj!$AK$15))</f>
        <v/>
      </c>
      <c r="D5495" s="65" t="str">
        <f ca="1">IF(C5495="","",CONCATENATE(OFFSET(Zdroj!AK$16,A5493-1,0)," - ",OFFSET(Zdroj!BO$16,A5493-1,0)))</f>
        <v/>
      </c>
      <c r="E5495" s="34" t="str">
        <f ca="1">IF(C5495="","",OFFSET(Zdroj!BP$16,A5493-1,0))</f>
        <v/>
      </c>
      <c r="F5495" s="157"/>
      <c r="G5495" s="158"/>
    </row>
    <row r="5496" spans="1:7" x14ac:dyDescent="0.25">
      <c r="B5496" s="159"/>
      <c r="C5496" s="67" t="str">
        <f ca="1">IF(OFFSET(Zdroj!AL$16,A5493-1,0)=0,"",CONCATENATE("A",$A$2+3," - ",Zdroj!$AL$15))</f>
        <v/>
      </c>
      <c r="D5496" s="65" t="str">
        <f ca="1">IF(C5496="","",CONCATENATE(OFFSET(Zdroj!AL$16,A5493-1,0)," - ",OFFSET(Zdroj!BQ$16,A5493-1,0)))</f>
        <v/>
      </c>
      <c r="E5496" s="34" t="str">
        <f ca="1">IF(C5496="","",OFFSET(Zdroj!BR$16,A5493-1,0))</f>
        <v/>
      </c>
      <c r="F5496" s="157"/>
      <c r="G5496" s="158"/>
    </row>
    <row r="5497" spans="1:7" x14ac:dyDescent="0.25">
      <c r="B5497" s="159"/>
      <c r="C5497" s="67" t="str">
        <f ca="1">IF(OFFSET(Zdroj!AM$16,A5493-1,0)=0,"",CONCATENATE("A",$A$2+4," - ",Zdroj!$AM$15))</f>
        <v/>
      </c>
      <c r="D5497" s="65" t="str">
        <f ca="1">IF(C5497="","",CONCATENATE(OFFSET(Zdroj!AM$16,A5493-1,0)," - ",OFFSET(Zdroj!BS$16,A5493-1,0)))</f>
        <v/>
      </c>
      <c r="E5497" s="34" t="str">
        <f ca="1">IF(C5497="","",OFFSET(Zdroj!BT$16,A5493-1,0))</f>
        <v/>
      </c>
      <c r="F5497" s="157"/>
      <c r="G5497" s="158"/>
    </row>
    <row r="5498" spans="1:7" x14ac:dyDescent="0.25">
      <c r="B5498" s="159"/>
      <c r="C5498" s="67" t="str">
        <f ca="1">IF(OFFSET(Zdroj!AN$16,A5493-1,0)=0,"",CONCATENATE("A",$A$2+5," - ",Zdroj!$AN$15))</f>
        <v/>
      </c>
      <c r="D5498" s="65" t="str">
        <f ca="1">IF(C5498="","",CONCATENATE(OFFSET(Zdroj!AN$16,A5493-1,0)," - ",OFFSET(Zdroj!BU$16,A5493-1,0)))</f>
        <v/>
      </c>
      <c r="E5498" s="34" t="str">
        <f ca="1">IF(C5498="","",OFFSET(Zdroj!BV$16,A5493-1,0))</f>
        <v/>
      </c>
      <c r="F5498" s="157"/>
      <c r="G5498" s="158"/>
    </row>
    <row r="5499" spans="1:7" x14ac:dyDescent="0.25">
      <c r="B5499" s="159"/>
      <c r="C5499" s="67" t="str">
        <f ca="1">IF(OFFSET(Zdroj!AO$16,A5493-1,0)=0,"",CONCATENATE("B",$A$2," - ",Zdroj!$AO$15))</f>
        <v/>
      </c>
      <c r="D5499" s="65" t="str">
        <f ca="1">IF(C5499="","",CONCATENATE(OFFSET(Zdroj!AO$16,A5493-1,0)))</f>
        <v/>
      </c>
      <c r="E5499" s="34" t="str">
        <f ca="1">IF(C5499="","",OFFSET(Zdroj!AP$16,A5493-1,0))</f>
        <v/>
      </c>
      <c r="F5499" s="157" t="str">
        <f t="shared" ref="F5499" ca="1" si="1286">IF(SUM(E5499:E5507)=0,"",SUM(E5499:E5507))</f>
        <v/>
      </c>
      <c r="G5499" s="158"/>
    </row>
    <row r="5500" spans="1:7" x14ac:dyDescent="0.25">
      <c r="B5500" s="159"/>
      <c r="C5500" s="67" t="str">
        <f ca="1">IF(OFFSET(Zdroj!AQ$16,A5493-1,0)=0,"",CONCATENATE("B",$A$2+1," - ",Zdroj!$AQ$15))</f>
        <v/>
      </c>
      <c r="D5500" s="65" t="str">
        <f ca="1">IF(C5500="","",CONCATENATE(OFFSET(Zdroj!AQ$16,A5493-1,0)))</f>
        <v/>
      </c>
      <c r="E5500" s="34" t="str">
        <f ca="1">IF(C5500="","",OFFSET(Zdroj!AR$16,A5493-1,0))</f>
        <v/>
      </c>
      <c r="F5500" s="157"/>
      <c r="G5500" s="158"/>
    </row>
    <row r="5501" spans="1:7" x14ac:dyDescent="0.25">
      <c r="B5501" s="159"/>
      <c r="C5501" s="67" t="str">
        <f ca="1">IF(OFFSET(Zdroj!AS$16,A5493-1,0)=0,"",CONCATENATE("B",$A$2+2," - ",Zdroj!$AS$15))</f>
        <v/>
      </c>
      <c r="D5501" s="65" t="str">
        <f ca="1">IF(C5501="","",CONCATENATE(OFFSET(Zdroj!AS$16,A5493-1,0)))</f>
        <v/>
      </c>
      <c r="E5501" s="34" t="str">
        <f ca="1">IF(C5501="","",OFFSET(Zdroj!AT$16,A5493-1,0))</f>
        <v/>
      </c>
      <c r="F5501" s="157"/>
      <c r="G5501" s="158"/>
    </row>
    <row r="5502" spans="1:7" x14ac:dyDescent="0.25">
      <c r="B5502" s="159"/>
      <c r="C5502" s="67" t="str">
        <f ca="1">IF(OFFSET(Zdroj!AU$16,A5493-1,0)=0,"",CONCATENATE("B",$A$2+3," - ",Zdroj!$AU$15))</f>
        <v/>
      </c>
      <c r="D5502" s="65" t="str">
        <f ca="1">IF(C5502="","",CONCATENATE(OFFSET(Zdroj!AU$16,A5493-1,0)))</f>
        <v/>
      </c>
      <c r="E5502" s="34" t="str">
        <f ca="1">IF(C5502="","",OFFSET(Zdroj!AV$16,A5493-1,0))</f>
        <v/>
      </c>
      <c r="F5502" s="157"/>
      <c r="G5502" s="158"/>
    </row>
    <row r="5503" spans="1:7" x14ac:dyDescent="0.25">
      <c r="B5503" s="159"/>
      <c r="C5503" s="67" t="str">
        <f ca="1">IF(OFFSET(Zdroj!AW$16,A5493-1,0)=0,"",CONCATENATE("B",$A$2+4," - ",Zdroj!$AW$15))</f>
        <v/>
      </c>
      <c r="D5503" s="65" t="str">
        <f ca="1">IF(C5503="","",CONCATENATE(OFFSET(Zdroj!AW$16,A5493-1,0)))</f>
        <v/>
      </c>
      <c r="E5503" s="34" t="str">
        <f ca="1">IF(C5503="","",OFFSET(Zdroj!AX$16,A5493-1,0))</f>
        <v/>
      </c>
      <c r="F5503" s="157"/>
      <c r="G5503" s="158"/>
    </row>
    <row r="5504" spans="1:7" x14ac:dyDescent="0.25">
      <c r="B5504" s="159"/>
      <c r="C5504" s="67" t="str">
        <f ca="1">IF(OFFSET(Zdroj!AY$16,A5493-1,0)=0,"",CONCATENATE("B",$A$2+5," - ",Zdroj!$AY$15))</f>
        <v/>
      </c>
      <c r="D5504" s="65" t="str">
        <f ca="1">IF(C5504="","",CONCATENATE(OFFSET(Zdroj!AY$16,A5493-1,0)))</f>
        <v/>
      </c>
      <c r="E5504" s="34" t="str">
        <f ca="1">IF(C5504="","",OFFSET(Zdroj!AZ$16,A5493-1,0))</f>
        <v/>
      </c>
      <c r="F5504" s="157"/>
      <c r="G5504" s="158"/>
    </row>
    <row r="5505" spans="1:7" x14ac:dyDescent="0.25">
      <c r="B5505" s="159"/>
      <c r="C5505" s="67" t="str">
        <f ca="1">IF(OFFSET(Zdroj!BA$16,A5493-1,0)=0,"",CONCATENATE("B",$A$2+6," - ",Zdroj!$BA$15))</f>
        <v/>
      </c>
      <c r="D5505" s="65" t="str">
        <f ca="1">IF(C5505="","",CONCATENATE(OFFSET(Zdroj!BA$16,A5493-1,0)))</f>
        <v/>
      </c>
      <c r="E5505" s="34" t="str">
        <f ca="1">IF(C5505="","",OFFSET(Zdroj!BB$16,A5493-1,0))</f>
        <v/>
      </c>
      <c r="F5505" s="157"/>
      <c r="G5505" s="158"/>
    </row>
    <row r="5506" spans="1:7" x14ac:dyDescent="0.25">
      <c r="B5506" s="159"/>
      <c r="C5506" s="67" t="str">
        <f ca="1">IF(OFFSET(Zdroj!BC$16,A5493-1,0)=0,"",CONCATENATE("B",$A$2+7," - ",Zdroj!$BC$15))</f>
        <v/>
      </c>
      <c r="D5506" s="65" t="str">
        <f ca="1">IF(C5506="","",CONCATENATE(OFFSET(Zdroj!BC$16,A5493-1,0)))</f>
        <v/>
      </c>
      <c r="E5506" s="34" t="str">
        <f ca="1">IF(C5506="","",OFFSET(Zdroj!BD$16,A5493-1,0))</f>
        <v/>
      </c>
      <c r="F5506" s="157"/>
      <c r="G5506" s="158"/>
    </row>
    <row r="5507" spans="1:7" x14ac:dyDescent="0.25">
      <c r="B5507" s="159"/>
      <c r="C5507" s="67" t="str">
        <f ca="1">IF(OFFSET(Zdroj!BE$16,A5493-1,0)=0,"",CONCATENATE("B",$A$2+8," - ",Zdroj!$BE$15))</f>
        <v/>
      </c>
      <c r="D5507" s="65" t="str">
        <f ca="1">IF(C5507="","",CONCATENATE(OFFSET(Zdroj!BE$16,A5493-1,0)))</f>
        <v/>
      </c>
      <c r="E5507" s="34" t="str">
        <f ca="1">IF(C5507="","",OFFSET(Zdroj!BF$16,A5493-1,0))</f>
        <v/>
      </c>
      <c r="F5507" s="157"/>
      <c r="G5507" s="158"/>
    </row>
    <row r="5508" spans="1:7" x14ac:dyDescent="0.25">
      <c r="B5508" s="159"/>
      <c r="C5508" s="67" t="str">
        <f ca="1">IF(OFFSET(Zdroj!BG$16,A5493-1,0)=0,"",CONCATENATE("C",$A$2," - ",Zdroj!$BG$15))</f>
        <v/>
      </c>
      <c r="D5508" s="65" t="str">
        <f ca="1">IF(C5508="","",CONCATENATE(OFFSET(Zdroj!BG$16,A5493-1,0)))</f>
        <v/>
      </c>
      <c r="E5508" s="34" t="str">
        <f ca="1">IF(C5508="","",OFFSET(Zdroj!BH$16,A5493-1,0))</f>
        <v/>
      </c>
      <c r="F5508" s="157" t="str">
        <f t="shared" ref="F5508" ca="1" si="1287">IF(SUM(E5508:E5509)=0,"",SUM(E5508:E5509))</f>
        <v/>
      </c>
      <c r="G5508" s="158"/>
    </row>
    <row r="5509" spans="1:7" x14ac:dyDescent="0.25">
      <c r="B5509" s="159"/>
      <c r="C5509" s="67" t="str">
        <f ca="1">IF(OFFSET(Zdroj!BI$16,A5493-1,0)=0,"",CONCATENATE("C",$A$2+1," - ",Zdroj!$BI$15))</f>
        <v/>
      </c>
      <c r="D5509" s="65" t="str">
        <f ca="1">IF(C5509="","",CONCATENATE(OFFSET(Zdroj!BI$16,A5493-1,0)))</f>
        <v/>
      </c>
      <c r="E5509" s="34" t="str">
        <f ca="1">IF(C5509="","",OFFSET(Zdroj!BJ$16,A5493-1,0))</f>
        <v/>
      </c>
      <c r="F5509" s="157"/>
      <c r="G5509" s="158"/>
    </row>
    <row r="5510" spans="1:7" x14ac:dyDescent="0.25">
      <c r="A5510">
        <f>SUM((ROW()+15)/17)</f>
        <v>325</v>
      </c>
      <c r="B5510" s="159" t="str">
        <f ca="1">IF(OFFSET(Zdroj!$B$16,A5510-1,0)&gt;0,CONCATENATE(A5510,"
","___ ","
",OFFSET(Zdroj!$B$16,A5510-1,0)),"")</f>
        <v/>
      </c>
      <c r="C5510" s="67" t="str">
        <f ca="1">IF(OFFSET(Zdroj!AI$16,A5510-1,0)=0,"",CONCATENATE("A",$A$2," - ",Zdroj!$AI$15))</f>
        <v/>
      </c>
      <c r="D5510" s="65" t="str">
        <f ca="1">IF(C5510="","",CONCATENATE(OFFSET(Zdroj!AI$16,A5510-1,0)," - ",OFFSET(Zdroj!BK$16,A5510-1,0)))</f>
        <v/>
      </c>
      <c r="E5510" s="34" t="str">
        <f ca="1">IF(C5510="","",OFFSET(Zdroj!BL$16,A5510-1,0))</f>
        <v/>
      </c>
      <c r="F5510" s="157" t="str">
        <f t="shared" ref="F5510" ca="1" si="1288">IF(SUM(E5510:E5515)=0,"",SUM(E5510:E5515))</f>
        <v/>
      </c>
      <c r="G5510" s="158" t="str">
        <f t="shared" ref="G5510" ca="1" si="1289">IF(SUM(E5510:E5526)=0,"",SUM(E5510:E5526))</f>
        <v/>
      </c>
    </row>
    <row r="5511" spans="1:7" x14ac:dyDescent="0.25">
      <c r="B5511" s="159"/>
      <c r="C5511" s="67" t="str">
        <f ca="1">IF(OFFSET(Zdroj!AJ$16,A5510-1,0)=0,"",CONCATENATE("A",$A$2+1," - ",Zdroj!$AJ$15))</f>
        <v/>
      </c>
      <c r="D5511" s="65" t="str">
        <f ca="1">IF(C5511="","",CONCATENATE(OFFSET(Zdroj!AJ$16,A5510-1,0)," - ",OFFSET(Zdroj!BM$16,A5510-1,0)))</f>
        <v/>
      </c>
      <c r="E5511" s="34" t="str">
        <f ca="1">IF(C5511="","",OFFSET(Zdroj!BN$16,A5510-1,0))</f>
        <v/>
      </c>
      <c r="F5511" s="157"/>
      <c r="G5511" s="158"/>
    </row>
    <row r="5512" spans="1:7" x14ac:dyDescent="0.25">
      <c r="B5512" s="159"/>
      <c r="C5512" s="67" t="str">
        <f ca="1">IF(OFFSET(Zdroj!AK$16,A5510-1,0)=0,"",CONCATENATE("A",$A$2+2," - ",Zdroj!$AK$15))</f>
        <v/>
      </c>
      <c r="D5512" s="65" t="str">
        <f ca="1">IF(C5512="","",CONCATENATE(OFFSET(Zdroj!AK$16,A5510-1,0)," - ",OFFSET(Zdroj!BO$16,A5510-1,0)))</f>
        <v/>
      </c>
      <c r="E5512" s="34" t="str">
        <f ca="1">IF(C5512="","",OFFSET(Zdroj!BP$16,A5510-1,0))</f>
        <v/>
      </c>
      <c r="F5512" s="157"/>
      <c r="G5512" s="158"/>
    </row>
    <row r="5513" spans="1:7" x14ac:dyDescent="0.25">
      <c r="B5513" s="159"/>
      <c r="C5513" s="67" t="str">
        <f ca="1">IF(OFFSET(Zdroj!AL$16,A5510-1,0)=0,"",CONCATENATE("A",$A$2+3," - ",Zdroj!$AL$15))</f>
        <v/>
      </c>
      <c r="D5513" s="65" t="str">
        <f ca="1">IF(C5513="","",CONCATENATE(OFFSET(Zdroj!AL$16,A5510-1,0)," - ",OFFSET(Zdroj!BQ$16,A5510-1,0)))</f>
        <v/>
      </c>
      <c r="E5513" s="34" t="str">
        <f ca="1">IF(C5513="","",OFFSET(Zdroj!BR$16,A5510-1,0))</f>
        <v/>
      </c>
      <c r="F5513" s="157"/>
      <c r="G5513" s="158"/>
    </row>
    <row r="5514" spans="1:7" x14ac:dyDescent="0.25">
      <c r="B5514" s="159"/>
      <c r="C5514" s="67" t="str">
        <f ca="1">IF(OFFSET(Zdroj!AM$16,A5510-1,0)=0,"",CONCATENATE("A",$A$2+4," - ",Zdroj!$AM$15))</f>
        <v/>
      </c>
      <c r="D5514" s="65" t="str">
        <f ca="1">IF(C5514="","",CONCATENATE(OFFSET(Zdroj!AM$16,A5510-1,0)," - ",OFFSET(Zdroj!BS$16,A5510-1,0)))</f>
        <v/>
      </c>
      <c r="E5514" s="34" t="str">
        <f ca="1">IF(C5514="","",OFFSET(Zdroj!BT$16,A5510-1,0))</f>
        <v/>
      </c>
      <c r="F5514" s="157"/>
      <c r="G5514" s="158"/>
    </row>
    <row r="5515" spans="1:7" x14ac:dyDescent="0.25">
      <c r="B5515" s="159"/>
      <c r="C5515" s="67" t="str">
        <f ca="1">IF(OFFSET(Zdroj!AN$16,A5510-1,0)=0,"",CONCATENATE("A",$A$2+5," - ",Zdroj!$AN$15))</f>
        <v/>
      </c>
      <c r="D5515" s="65" t="str">
        <f ca="1">IF(C5515="","",CONCATENATE(OFFSET(Zdroj!AN$16,A5510-1,0)," - ",OFFSET(Zdroj!BU$16,A5510-1,0)))</f>
        <v/>
      </c>
      <c r="E5515" s="34" t="str">
        <f ca="1">IF(C5515="","",OFFSET(Zdroj!BV$16,A5510-1,0))</f>
        <v/>
      </c>
      <c r="F5515" s="157"/>
      <c r="G5515" s="158"/>
    </row>
    <row r="5516" spans="1:7" x14ac:dyDescent="0.25">
      <c r="B5516" s="159"/>
      <c r="C5516" s="67" t="str">
        <f ca="1">IF(OFFSET(Zdroj!AO$16,A5510-1,0)=0,"",CONCATENATE("B",$A$2," - ",Zdroj!$AO$15))</f>
        <v/>
      </c>
      <c r="D5516" s="65" t="str">
        <f ca="1">IF(C5516="","",CONCATENATE(OFFSET(Zdroj!AO$16,A5510-1,0)))</f>
        <v/>
      </c>
      <c r="E5516" s="34" t="str">
        <f ca="1">IF(C5516="","",OFFSET(Zdroj!AP$16,A5510-1,0))</f>
        <v/>
      </c>
      <c r="F5516" s="157" t="str">
        <f t="shared" ref="F5516" ca="1" si="1290">IF(SUM(E5516:E5524)=0,"",SUM(E5516:E5524))</f>
        <v/>
      </c>
      <c r="G5516" s="158"/>
    </row>
    <row r="5517" spans="1:7" x14ac:dyDescent="0.25">
      <c r="B5517" s="159"/>
      <c r="C5517" s="67" t="str">
        <f ca="1">IF(OFFSET(Zdroj!AQ$16,A5510-1,0)=0,"",CONCATENATE("B",$A$2+1," - ",Zdroj!$AQ$15))</f>
        <v/>
      </c>
      <c r="D5517" s="65" t="str">
        <f ca="1">IF(C5517="","",CONCATENATE(OFFSET(Zdroj!AQ$16,A5510-1,0)))</f>
        <v/>
      </c>
      <c r="E5517" s="34" t="str">
        <f ca="1">IF(C5517="","",OFFSET(Zdroj!AR$16,A5510-1,0))</f>
        <v/>
      </c>
      <c r="F5517" s="157"/>
      <c r="G5517" s="158"/>
    </row>
    <row r="5518" spans="1:7" x14ac:dyDescent="0.25">
      <c r="B5518" s="159"/>
      <c r="C5518" s="67" t="str">
        <f ca="1">IF(OFFSET(Zdroj!AS$16,A5510-1,0)=0,"",CONCATENATE("B",$A$2+2," - ",Zdroj!$AS$15))</f>
        <v/>
      </c>
      <c r="D5518" s="65" t="str">
        <f ca="1">IF(C5518="","",CONCATENATE(OFFSET(Zdroj!AS$16,A5510-1,0)))</f>
        <v/>
      </c>
      <c r="E5518" s="34" t="str">
        <f ca="1">IF(C5518="","",OFFSET(Zdroj!AT$16,A5510-1,0))</f>
        <v/>
      </c>
      <c r="F5518" s="157"/>
      <c r="G5518" s="158"/>
    </row>
    <row r="5519" spans="1:7" x14ac:dyDescent="0.25">
      <c r="B5519" s="159"/>
      <c r="C5519" s="67" t="str">
        <f ca="1">IF(OFFSET(Zdroj!AU$16,A5510-1,0)=0,"",CONCATENATE("B",$A$2+3," - ",Zdroj!$AU$15))</f>
        <v/>
      </c>
      <c r="D5519" s="65" t="str">
        <f ca="1">IF(C5519="","",CONCATENATE(OFFSET(Zdroj!AU$16,A5510-1,0)))</f>
        <v/>
      </c>
      <c r="E5519" s="34" t="str">
        <f ca="1">IF(C5519="","",OFFSET(Zdroj!AV$16,A5510-1,0))</f>
        <v/>
      </c>
      <c r="F5519" s="157"/>
      <c r="G5519" s="158"/>
    </row>
    <row r="5520" spans="1:7" x14ac:dyDescent="0.25">
      <c r="B5520" s="159"/>
      <c r="C5520" s="67" t="str">
        <f ca="1">IF(OFFSET(Zdroj!AW$16,A5510-1,0)=0,"",CONCATENATE("B",$A$2+4," - ",Zdroj!$AW$15))</f>
        <v/>
      </c>
      <c r="D5520" s="65" t="str">
        <f ca="1">IF(C5520="","",CONCATENATE(OFFSET(Zdroj!AW$16,A5510-1,0)))</f>
        <v/>
      </c>
      <c r="E5520" s="34" t="str">
        <f ca="1">IF(C5520="","",OFFSET(Zdroj!AX$16,A5510-1,0))</f>
        <v/>
      </c>
      <c r="F5520" s="157"/>
      <c r="G5520" s="158"/>
    </row>
    <row r="5521" spans="1:7" x14ac:dyDescent="0.25">
      <c r="B5521" s="159"/>
      <c r="C5521" s="67" t="str">
        <f ca="1">IF(OFFSET(Zdroj!AY$16,A5510-1,0)=0,"",CONCATENATE("B",$A$2+5," - ",Zdroj!$AY$15))</f>
        <v/>
      </c>
      <c r="D5521" s="65" t="str">
        <f ca="1">IF(C5521="","",CONCATENATE(OFFSET(Zdroj!AY$16,A5510-1,0)))</f>
        <v/>
      </c>
      <c r="E5521" s="34" t="str">
        <f ca="1">IF(C5521="","",OFFSET(Zdroj!AZ$16,A5510-1,0))</f>
        <v/>
      </c>
      <c r="F5521" s="157"/>
      <c r="G5521" s="158"/>
    </row>
    <row r="5522" spans="1:7" x14ac:dyDescent="0.25">
      <c r="B5522" s="159"/>
      <c r="C5522" s="67" t="str">
        <f ca="1">IF(OFFSET(Zdroj!BA$16,A5510-1,0)=0,"",CONCATENATE("B",$A$2+6," - ",Zdroj!$BA$15))</f>
        <v/>
      </c>
      <c r="D5522" s="65" t="str">
        <f ca="1">IF(C5522="","",CONCATENATE(OFFSET(Zdroj!BA$16,A5510-1,0)))</f>
        <v/>
      </c>
      <c r="E5522" s="34" t="str">
        <f ca="1">IF(C5522="","",OFFSET(Zdroj!BB$16,A5510-1,0))</f>
        <v/>
      </c>
      <c r="F5522" s="157"/>
      <c r="G5522" s="158"/>
    </row>
    <row r="5523" spans="1:7" x14ac:dyDescent="0.25">
      <c r="B5523" s="159"/>
      <c r="C5523" s="67" t="str">
        <f ca="1">IF(OFFSET(Zdroj!BC$16,A5510-1,0)=0,"",CONCATENATE("B",$A$2+7," - ",Zdroj!$BC$15))</f>
        <v/>
      </c>
      <c r="D5523" s="65" t="str">
        <f ca="1">IF(C5523="","",CONCATENATE(OFFSET(Zdroj!BC$16,A5510-1,0)))</f>
        <v/>
      </c>
      <c r="E5523" s="34" t="str">
        <f ca="1">IF(C5523="","",OFFSET(Zdroj!BD$16,A5510-1,0))</f>
        <v/>
      </c>
      <c r="F5523" s="157"/>
      <c r="G5523" s="158"/>
    </row>
    <row r="5524" spans="1:7" x14ac:dyDescent="0.25">
      <c r="B5524" s="159"/>
      <c r="C5524" s="67" t="str">
        <f ca="1">IF(OFFSET(Zdroj!BE$16,A5510-1,0)=0,"",CONCATENATE("B",$A$2+8," - ",Zdroj!$BE$15))</f>
        <v/>
      </c>
      <c r="D5524" s="65" t="str">
        <f ca="1">IF(C5524="","",CONCATENATE(OFFSET(Zdroj!BE$16,A5510-1,0)))</f>
        <v/>
      </c>
      <c r="E5524" s="34" t="str">
        <f ca="1">IF(C5524="","",OFFSET(Zdroj!BF$16,A5510-1,0))</f>
        <v/>
      </c>
      <c r="F5524" s="157"/>
      <c r="G5524" s="158"/>
    </row>
    <row r="5525" spans="1:7" x14ac:dyDescent="0.25">
      <c r="B5525" s="159"/>
      <c r="C5525" s="67" t="str">
        <f ca="1">IF(OFFSET(Zdroj!BG$16,A5510-1,0)=0,"",CONCATENATE("C",$A$2," - ",Zdroj!$BG$15))</f>
        <v/>
      </c>
      <c r="D5525" s="65" t="str">
        <f ca="1">IF(C5525="","",CONCATENATE(OFFSET(Zdroj!BG$16,A5510-1,0)))</f>
        <v/>
      </c>
      <c r="E5525" s="34" t="str">
        <f ca="1">IF(C5525="","",OFFSET(Zdroj!BH$16,A5510-1,0))</f>
        <v/>
      </c>
      <c r="F5525" s="157" t="str">
        <f t="shared" ref="F5525" ca="1" si="1291">IF(SUM(E5525:E5526)=0,"",SUM(E5525:E5526))</f>
        <v/>
      </c>
      <c r="G5525" s="158"/>
    </row>
    <row r="5526" spans="1:7" x14ac:dyDescent="0.25">
      <c r="B5526" s="159"/>
      <c r="C5526" s="67" t="str">
        <f ca="1">IF(OFFSET(Zdroj!BI$16,A5510-1,0)=0,"",CONCATENATE("C",$A$2+1," - ",Zdroj!$BI$15))</f>
        <v/>
      </c>
      <c r="D5526" s="65" t="str">
        <f ca="1">IF(C5526="","",CONCATENATE(OFFSET(Zdroj!BI$16,A5510-1,0)))</f>
        <v/>
      </c>
      <c r="E5526" s="34" t="str">
        <f ca="1">IF(C5526="","",OFFSET(Zdroj!BJ$16,A5510-1,0))</f>
        <v/>
      </c>
      <c r="F5526" s="157"/>
      <c r="G5526" s="158"/>
    </row>
    <row r="5527" spans="1:7" x14ac:dyDescent="0.25">
      <c r="A5527">
        <f>SUM((ROW()+15)/17)</f>
        <v>326</v>
      </c>
      <c r="B5527" s="159" t="str">
        <f ca="1">IF(OFFSET(Zdroj!$B$16,A5527-1,0)&gt;0,CONCATENATE(A5527,"
","___ ","
",OFFSET(Zdroj!$B$16,A5527-1,0)),"")</f>
        <v/>
      </c>
      <c r="C5527" s="67" t="str">
        <f ca="1">IF(OFFSET(Zdroj!AI$16,A5527-1,0)=0,"",CONCATENATE("A",$A$2," - ",Zdroj!$AI$15))</f>
        <v/>
      </c>
      <c r="D5527" s="65" t="str">
        <f ca="1">IF(C5527="","",CONCATENATE(OFFSET(Zdroj!AI$16,A5527-1,0)," - ",OFFSET(Zdroj!BK$16,A5527-1,0)))</f>
        <v/>
      </c>
      <c r="E5527" s="34" t="str">
        <f ca="1">IF(C5527="","",OFFSET(Zdroj!BL$16,A5527-1,0))</f>
        <v/>
      </c>
      <c r="F5527" s="157" t="str">
        <f t="shared" ref="F5527" ca="1" si="1292">IF(SUM(E5527:E5532)=0,"",SUM(E5527:E5532))</f>
        <v/>
      </c>
      <c r="G5527" s="158" t="str">
        <f t="shared" ref="G5527" ca="1" si="1293">IF(SUM(E5527:E5543)=0,"",SUM(E5527:E5543))</f>
        <v/>
      </c>
    </row>
    <row r="5528" spans="1:7" x14ac:dyDescent="0.25">
      <c r="B5528" s="159"/>
      <c r="C5528" s="67" t="str">
        <f ca="1">IF(OFFSET(Zdroj!AJ$16,A5527-1,0)=0,"",CONCATENATE("A",$A$2+1," - ",Zdroj!$AJ$15))</f>
        <v/>
      </c>
      <c r="D5528" s="65" t="str">
        <f ca="1">IF(C5528="","",CONCATENATE(OFFSET(Zdroj!AJ$16,A5527-1,0)," - ",OFFSET(Zdroj!BM$16,A5527-1,0)))</f>
        <v/>
      </c>
      <c r="E5528" s="34" t="str">
        <f ca="1">IF(C5528="","",OFFSET(Zdroj!BN$16,A5527-1,0))</f>
        <v/>
      </c>
      <c r="F5528" s="157"/>
      <c r="G5528" s="158"/>
    </row>
    <row r="5529" spans="1:7" x14ac:dyDescent="0.25">
      <c r="B5529" s="159"/>
      <c r="C5529" s="67" t="str">
        <f ca="1">IF(OFFSET(Zdroj!AK$16,A5527-1,0)=0,"",CONCATENATE("A",$A$2+2," - ",Zdroj!$AK$15))</f>
        <v/>
      </c>
      <c r="D5529" s="65" t="str">
        <f ca="1">IF(C5529="","",CONCATENATE(OFFSET(Zdroj!AK$16,A5527-1,0)," - ",OFFSET(Zdroj!BO$16,A5527-1,0)))</f>
        <v/>
      </c>
      <c r="E5529" s="34" t="str">
        <f ca="1">IF(C5529="","",OFFSET(Zdroj!BP$16,A5527-1,0))</f>
        <v/>
      </c>
      <c r="F5529" s="157"/>
      <c r="G5529" s="158"/>
    </row>
    <row r="5530" spans="1:7" x14ac:dyDescent="0.25">
      <c r="B5530" s="159"/>
      <c r="C5530" s="67" t="str">
        <f ca="1">IF(OFFSET(Zdroj!AL$16,A5527-1,0)=0,"",CONCATENATE("A",$A$2+3," - ",Zdroj!$AL$15))</f>
        <v/>
      </c>
      <c r="D5530" s="65" t="str">
        <f ca="1">IF(C5530="","",CONCATENATE(OFFSET(Zdroj!AL$16,A5527-1,0)," - ",OFFSET(Zdroj!BQ$16,A5527-1,0)))</f>
        <v/>
      </c>
      <c r="E5530" s="34" t="str">
        <f ca="1">IF(C5530="","",OFFSET(Zdroj!BR$16,A5527-1,0))</f>
        <v/>
      </c>
      <c r="F5530" s="157"/>
      <c r="G5530" s="158"/>
    </row>
    <row r="5531" spans="1:7" x14ac:dyDescent="0.25">
      <c r="B5531" s="159"/>
      <c r="C5531" s="67" t="str">
        <f ca="1">IF(OFFSET(Zdroj!AM$16,A5527-1,0)=0,"",CONCATENATE("A",$A$2+4," - ",Zdroj!$AM$15))</f>
        <v/>
      </c>
      <c r="D5531" s="65" t="str">
        <f ca="1">IF(C5531="","",CONCATENATE(OFFSET(Zdroj!AM$16,A5527-1,0)," - ",OFFSET(Zdroj!BS$16,A5527-1,0)))</f>
        <v/>
      </c>
      <c r="E5531" s="34" t="str">
        <f ca="1">IF(C5531="","",OFFSET(Zdroj!BT$16,A5527-1,0))</f>
        <v/>
      </c>
      <c r="F5531" s="157"/>
      <c r="G5531" s="158"/>
    </row>
    <row r="5532" spans="1:7" x14ac:dyDescent="0.25">
      <c r="B5532" s="159"/>
      <c r="C5532" s="67" t="str">
        <f ca="1">IF(OFFSET(Zdroj!AN$16,A5527-1,0)=0,"",CONCATENATE("A",$A$2+5," - ",Zdroj!$AN$15))</f>
        <v/>
      </c>
      <c r="D5532" s="65" t="str">
        <f ca="1">IF(C5532="","",CONCATENATE(OFFSET(Zdroj!AN$16,A5527-1,0)," - ",OFFSET(Zdroj!BU$16,A5527-1,0)))</f>
        <v/>
      </c>
      <c r="E5532" s="34" t="str">
        <f ca="1">IF(C5532="","",OFFSET(Zdroj!BV$16,A5527-1,0))</f>
        <v/>
      </c>
      <c r="F5532" s="157"/>
      <c r="G5532" s="158"/>
    </row>
    <row r="5533" spans="1:7" x14ac:dyDescent="0.25">
      <c r="B5533" s="159"/>
      <c r="C5533" s="67" t="str">
        <f ca="1">IF(OFFSET(Zdroj!AO$16,A5527-1,0)=0,"",CONCATENATE("B",$A$2," - ",Zdroj!$AO$15))</f>
        <v/>
      </c>
      <c r="D5533" s="65" t="str">
        <f ca="1">IF(C5533="","",CONCATENATE(OFFSET(Zdroj!AO$16,A5527-1,0)))</f>
        <v/>
      </c>
      <c r="E5533" s="34" t="str">
        <f ca="1">IF(C5533="","",OFFSET(Zdroj!AP$16,A5527-1,0))</f>
        <v/>
      </c>
      <c r="F5533" s="157" t="str">
        <f t="shared" ref="F5533" ca="1" si="1294">IF(SUM(E5533:E5541)=0,"",SUM(E5533:E5541))</f>
        <v/>
      </c>
      <c r="G5533" s="158"/>
    </row>
    <row r="5534" spans="1:7" x14ac:dyDescent="0.25">
      <c r="B5534" s="159"/>
      <c r="C5534" s="67" t="str">
        <f ca="1">IF(OFFSET(Zdroj!AQ$16,A5527-1,0)=0,"",CONCATENATE("B",$A$2+1," - ",Zdroj!$AQ$15))</f>
        <v/>
      </c>
      <c r="D5534" s="65" t="str">
        <f ca="1">IF(C5534="","",CONCATENATE(OFFSET(Zdroj!AQ$16,A5527-1,0)))</f>
        <v/>
      </c>
      <c r="E5534" s="34" t="str">
        <f ca="1">IF(C5534="","",OFFSET(Zdroj!AR$16,A5527-1,0))</f>
        <v/>
      </c>
      <c r="F5534" s="157"/>
      <c r="G5534" s="158"/>
    </row>
    <row r="5535" spans="1:7" x14ac:dyDescent="0.25">
      <c r="B5535" s="159"/>
      <c r="C5535" s="67" t="str">
        <f ca="1">IF(OFFSET(Zdroj!AS$16,A5527-1,0)=0,"",CONCATENATE("B",$A$2+2," - ",Zdroj!$AS$15))</f>
        <v/>
      </c>
      <c r="D5535" s="65" t="str">
        <f ca="1">IF(C5535="","",CONCATENATE(OFFSET(Zdroj!AS$16,A5527-1,0)))</f>
        <v/>
      </c>
      <c r="E5535" s="34" t="str">
        <f ca="1">IF(C5535="","",OFFSET(Zdroj!AT$16,A5527-1,0))</f>
        <v/>
      </c>
      <c r="F5535" s="157"/>
      <c r="G5535" s="158"/>
    </row>
    <row r="5536" spans="1:7" x14ac:dyDescent="0.25">
      <c r="B5536" s="159"/>
      <c r="C5536" s="67" t="str">
        <f ca="1">IF(OFFSET(Zdroj!AU$16,A5527-1,0)=0,"",CONCATENATE("B",$A$2+3," - ",Zdroj!$AU$15))</f>
        <v/>
      </c>
      <c r="D5536" s="65" t="str">
        <f ca="1">IF(C5536="","",CONCATENATE(OFFSET(Zdroj!AU$16,A5527-1,0)))</f>
        <v/>
      </c>
      <c r="E5536" s="34" t="str">
        <f ca="1">IF(C5536="","",OFFSET(Zdroj!AV$16,A5527-1,0))</f>
        <v/>
      </c>
      <c r="F5536" s="157"/>
      <c r="G5536" s="158"/>
    </row>
    <row r="5537" spans="1:7" x14ac:dyDescent="0.25">
      <c r="B5537" s="159"/>
      <c r="C5537" s="67" t="str">
        <f ca="1">IF(OFFSET(Zdroj!AW$16,A5527-1,0)=0,"",CONCATENATE("B",$A$2+4," - ",Zdroj!$AW$15))</f>
        <v/>
      </c>
      <c r="D5537" s="65" t="str">
        <f ca="1">IF(C5537="","",CONCATENATE(OFFSET(Zdroj!AW$16,A5527-1,0)))</f>
        <v/>
      </c>
      <c r="E5537" s="34" t="str">
        <f ca="1">IF(C5537="","",OFFSET(Zdroj!AX$16,A5527-1,0))</f>
        <v/>
      </c>
      <c r="F5537" s="157"/>
      <c r="G5537" s="158"/>
    </row>
    <row r="5538" spans="1:7" x14ac:dyDescent="0.25">
      <c r="B5538" s="159"/>
      <c r="C5538" s="67" t="str">
        <f ca="1">IF(OFFSET(Zdroj!AY$16,A5527-1,0)=0,"",CONCATENATE("B",$A$2+5," - ",Zdroj!$AY$15))</f>
        <v/>
      </c>
      <c r="D5538" s="65" t="str">
        <f ca="1">IF(C5538="","",CONCATENATE(OFFSET(Zdroj!AY$16,A5527-1,0)))</f>
        <v/>
      </c>
      <c r="E5538" s="34" t="str">
        <f ca="1">IF(C5538="","",OFFSET(Zdroj!AZ$16,A5527-1,0))</f>
        <v/>
      </c>
      <c r="F5538" s="157"/>
      <c r="G5538" s="158"/>
    </row>
    <row r="5539" spans="1:7" x14ac:dyDescent="0.25">
      <c r="B5539" s="159"/>
      <c r="C5539" s="67" t="str">
        <f ca="1">IF(OFFSET(Zdroj!BA$16,A5527-1,0)=0,"",CONCATENATE("B",$A$2+6," - ",Zdroj!$BA$15))</f>
        <v/>
      </c>
      <c r="D5539" s="65" t="str">
        <f ca="1">IF(C5539="","",CONCATENATE(OFFSET(Zdroj!BA$16,A5527-1,0)))</f>
        <v/>
      </c>
      <c r="E5539" s="34" t="str">
        <f ca="1">IF(C5539="","",OFFSET(Zdroj!BB$16,A5527-1,0))</f>
        <v/>
      </c>
      <c r="F5539" s="157"/>
      <c r="G5539" s="158"/>
    </row>
    <row r="5540" spans="1:7" x14ac:dyDescent="0.25">
      <c r="B5540" s="159"/>
      <c r="C5540" s="67" t="str">
        <f ca="1">IF(OFFSET(Zdroj!BC$16,A5527-1,0)=0,"",CONCATENATE("B",$A$2+7," - ",Zdroj!$BC$15))</f>
        <v/>
      </c>
      <c r="D5540" s="65" t="str">
        <f ca="1">IF(C5540="","",CONCATENATE(OFFSET(Zdroj!BC$16,A5527-1,0)))</f>
        <v/>
      </c>
      <c r="E5540" s="34" t="str">
        <f ca="1">IF(C5540="","",OFFSET(Zdroj!BD$16,A5527-1,0))</f>
        <v/>
      </c>
      <c r="F5540" s="157"/>
      <c r="G5540" s="158"/>
    </row>
    <row r="5541" spans="1:7" x14ac:dyDescent="0.25">
      <c r="B5541" s="159"/>
      <c r="C5541" s="67" t="str">
        <f ca="1">IF(OFFSET(Zdroj!BE$16,A5527-1,0)=0,"",CONCATENATE("B",$A$2+8," - ",Zdroj!$BE$15))</f>
        <v/>
      </c>
      <c r="D5541" s="65" t="str">
        <f ca="1">IF(C5541="","",CONCATENATE(OFFSET(Zdroj!BE$16,A5527-1,0)))</f>
        <v/>
      </c>
      <c r="E5541" s="34" t="str">
        <f ca="1">IF(C5541="","",OFFSET(Zdroj!BF$16,A5527-1,0))</f>
        <v/>
      </c>
      <c r="F5541" s="157"/>
      <c r="G5541" s="158"/>
    </row>
    <row r="5542" spans="1:7" x14ac:dyDescent="0.25">
      <c r="B5542" s="159"/>
      <c r="C5542" s="67" t="str">
        <f ca="1">IF(OFFSET(Zdroj!BG$16,A5527-1,0)=0,"",CONCATENATE("C",$A$2," - ",Zdroj!$BG$15))</f>
        <v/>
      </c>
      <c r="D5542" s="65" t="str">
        <f ca="1">IF(C5542="","",CONCATENATE(OFFSET(Zdroj!BG$16,A5527-1,0)))</f>
        <v/>
      </c>
      <c r="E5542" s="34" t="str">
        <f ca="1">IF(C5542="","",OFFSET(Zdroj!BH$16,A5527-1,0))</f>
        <v/>
      </c>
      <c r="F5542" s="157" t="str">
        <f t="shared" ref="F5542" ca="1" si="1295">IF(SUM(E5542:E5543)=0,"",SUM(E5542:E5543))</f>
        <v/>
      </c>
      <c r="G5542" s="158"/>
    </row>
    <row r="5543" spans="1:7" x14ac:dyDescent="0.25">
      <c r="B5543" s="159"/>
      <c r="C5543" s="67" t="str">
        <f ca="1">IF(OFFSET(Zdroj!BI$16,A5527-1,0)=0,"",CONCATENATE("C",$A$2+1," - ",Zdroj!$BI$15))</f>
        <v/>
      </c>
      <c r="D5543" s="65" t="str">
        <f ca="1">IF(C5543="","",CONCATENATE(OFFSET(Zdroj!BI$16,A5527-1,0)))</f>
        <v/>
      </c>
      <c r="E5543" s="34" t="str">
        <f ca="1">IF(C5543="","",OFFSET(Zdroj!BJ$16,A5527-1,0))</f>
        <v/>
      </c>
      <c r="F5543" s="157"/>
      <c r="G5543" s="158"/>
    </row>
    <row r="5544" spans="1:7" x14ac:dyDescent="0.25">
      <c r="A5544">
        <f>SUM((ROW()+15)/17)</f>
        <v>327</v>
      </c>
      <c r="B5544" s="159" t="str">
        <f ca="1">IF(OFFSET(Zdroj!$B$16,A5544-1,0)&gt;0,CONCATENATE(A5544,"
","___ ","
",OFFSET(Zdroj!$B$16,A5544-1,0)),"")</f>
        <v/>
      </c>
      <c r="C5544" s="67" t="str">
        <f ca="1">IF(OFFSET(Zdroj!AI$16,A5544-1,0)=0,"",CONCATENATE("A",$A$2," - ",Zdroj!$AI$15))</f>
        <v/>
      </c>
      <c r="D5544" s="65" t="str">
        <f ca="1">IF(C5544="","",CONCATENATE(OFFSET(Zdroj!AI$16,A5544-1,0)," - ",OFFSET(Zdroj!BK$16,A5544-1,0)))</f>
        <v/>
      </c>
      <c r="E5544" s="34" t="str">
        <f ca="1">IF(C5544="","",OFFSET(Zdroj!BL$16,A5544-1,0))</f>
        <v/>
      </c>
      <c r="F5544" s="157" t="str">
        <f t="shared" ref="F5544" ca="1" si="1296">IF(SUM(E5544:E5549)=0,"",SUM(E5544:E5549))</f>
        <v/>
      </c>
      <c r="G5544" s="158" t="str">
        <f t="shared" ref="G5544" ca="1" si="1297">IF(SUM(E5544:E5560)=0,"",SUM(E5544:E5560))</f>
        <v/>
      </c>
    </row>
    <row r="5545" spans="1:7" x14ac:dyDescent="0.25">
      <c r="B5545" s="159"/>
      <c r="C5545" s="67" t="str">
        <f ca="1">IF(OFFSET(Zdroj!AJ$16,A5544-1,0)=0,"",CONCATENATE("A",$A$2+1," - ",Zdroj!$AJ$15))</f>
        <v/>
      </c>
      <c r="D5545" s="65" t="str">
        <f ca="1">IF(C5545="","",CONCATENATE(OFFSET(Zdroj!AJ$16,A5544-1,0)," - ",OFFSET(Zdroj!BM$16,A5544-1,0)))</f>
        <v/>
      </c>
      <c r="E5545" s="34" t="str">
        <f ca="1">IF(C5545="","",OFFSET(Zdroj!BN$16,A5544-1,0))</f>
        <v/>
      </c>
      <c r="F5545" s="157"/>
      <c r="G5545" s="158"/>
    </row>
    <row r="5546" spans="1:7" x14ac:dyDescent="0.25">
      <c r="B5546" s="159"/>
      <c r="C5546" s="67" t="str">
        <f ca="1">IF(OFFSET(Zdroj!AK$16,A5544-1,0)=0,"",CONCATENATE("A",$A$2+2," - ",Zdroj!$AK$15))</f>
        <v/>
      </c>
      <c r="D5546" s="65" t="str">
        <f ca="1">IF(C5546="","",CONCATENATE(OFFSET(Zdroj!AK$16,A5544-1,0)," - ",OFFSET(Zdroj!BO$16,A5544-1,0)))</f>
        <v/>
      </c>
      <c r="E5546" s="34" t="str">
        <f ca="1">IF(C5546="","",OFFSET(Zdroj!BP$16,A5544-1,0))</f>
        <v/>
      </c>
      <c r="F5546" s="157"/>
      <c r="G5546" s="158"/>
    </row>
    <row r="5547" spans="1:7" x14ac:dyDescent="0.25">
      <c r="B5547" s="159"/>
      <c r="C5547" s="67" t="str">
        <f ca="1">IF(OFFSET(Zdroj!AL$16,A5544-1,0)=0,"",CONCATENATE("A",$A$2+3," - ",Zdroj!$AL$15))</f>
        <v/>
      </c>
      <c r="D5547" s="65" t="str">
        <f ca="1">IF(C5547="","",CONCATENATE(OFFSET(Zdroj!AL$16,A5544-1,0)," - ",OFFSET(Zdroj!BQ$16,A5544-1,0)))</f>
        <v/>
      </c>
      <c r="E5547" s="34" t="str">
        <f ca="1">IF(C5547="","",OFFSET(Zdroj!BR$16,A5544-1,0))</f>
        <v/>
      </c>
      <c r="F5547" s="157"/>
      <c r="G5547" s="158"/>
    </row>
    <row r="5548" spans="1:7" x14ac:dyDescent="0.25">
      <c r="B5548" s="159"/>
      <c r="C5548" s="67" t="str">
        <f ca="1">IF(OFFSET(Zdroj!AM$16,A5544-1,0)=0,"",CONCATENATE("A",$A$2+4," - ",Zdroj!$AM$15))</f>
        <v/>
      </c>
      <c r="D5548" s="65" t="str">
        <f ca="1">IF(C5548="","",CONCATENATE(OFFSET(Zdroj!AM$16,A5544-1,0)," - ",OFFSET(Zdroj!BS$16,A5544-1,0)))</f>
        <v/>
      </c>
      <c r="E5548" s="34" t="str">
        <f ca="1">IF(C5548="","",OFFSET(Zdroj!BT$16,A5544-1,0))</f>
        <v/>
      </c>
      <c r="F5548" s="157"/>
      <c r="G5548" s="158"/>
    </row>
    <row r="5549" spans="1:7" x14ac:dyDescent="0.25">
      <c r="B5549" s="159"/>
      <c r="C5549" s="67" t="str">
        <f ca="1">IF(OFFSET(Zdroj!AN$16,A5544-1,0)=0,"",CONCATENATE("A",$A$2+5," - ",Zdroj!$AN$15))</f>
        <v/>
      </c>
      <c r="D5549" s="65" t="str">
        <f ca="1">IF(C5549="","",CONCATENATE(OFFSET(Zdroj!AN$16,A5544-1,0)," - ",OFFSET(Zdroj!BU$16,A5544-1,0)))</f>
        <v/>
      </c>
      <c r="E5549" s="34" t="str">
        <f ca="1">IF(C5549="","",OFFSET(Zdroj!BV$16,A5544-1,0))</f>
        <v/>
      </c>
      <c r="F5549" s="157"/>
      <c r="G5549" s="158"/>
    </row>
    <row r="5550" spans="1:7" x14ac:dyDescent="0.25">
      <c r="B5550" s="159"/>
      <c r="C5550" s="67" t="str">
        <f ca="1">IF(OFFSET(Zdroj!AO$16,A5544-1,0)=0,"",CONCATENATE("B",$A$2," - ",Zdroj!$AO$15))</f>
        <v/>
      </c>
      <c r="D5550" s="65" t="str">
        <f ca="1">IF(C5550="","",CONCATENATE(OFFSET(Zdroj!AO$16,A5544-1,0)))</f>
        <v/>
      </c>
      <c r="E5550" s="34" t="str">
        <f ca="1">IF(C5550="","",OFFSET(Zdroj!AP$16,A5544-1,0))</f>
        <v/>
      </c>
      <c r="F5550" s="157" t="str">
        <f t="shared" ref="F5550" ca="1" si="1298">IF(SUM(E5550:E5558)=0,"",SUM(E5550:E5558))</f>
        <v/>
      </c>
      <c r="G5550" s="158"/>
    </row>
    <row r="5551" spans="1:7" x14ac:dyDescent="0.25">
      <c r="B5551" s="159"/>
      <c r="C5551" s="67" t="str">
        <f ca="1">IF(OFFSET(Zdroj!AQ$16,A5544-1,0)=0,"",CONCATENATE("B",$A$2+1," - ",Zdroj!$AQ$15))</f>
        <v/>
      </c>
      <c r="D5551" s="65" t="str">
        <f ca="1">IF(C5551="","",CONCATENATE(OFFSET(Zdroj!AQ$16,A5544-1,0)))</f>
        <v/>
      </c>
      <c r="E5551" s="34" t="str">
        <f ca="1">IF(C5551="","",OFFSET(Zdroj!AR$16,A5544-1,0))</f>
        <v/>
      </c>
      <c r="F5551" s="157"/>
      <c r="G5551" s="158"/>
    </row>
    <row r="5552" spans="1:7" x14ac:dyDescent="0.25">
      <c r="B5552" s="159"/>
      <c r="C5552" s="67" t="str">
        <f ca="1">IF(OFFSET(Zdroj!AS$16,A5544-1,0)=0,"",CONCATENATE("B",$A$2+2," - ",Zdroj!$AS$15))</f>
        <v/>
      </c>
      <c r="D5552" s="65" t="str">
        <f ca="1">IF(C5552="","",CONCATENATE(OFFSET(Zdroj!AS$16,A5544-1,0)))</f>
        <v/>
      </c>
      <c r="E5552" s="34" t="str">
        <f ca="1">IF(C5552="","",OFFSET(Zdroj!AT$16,A5544-1,0))</f>
        <v/>
      </c>
      <c r="F5552" s="157"/>
      <c r="G5552" s="158"/>
    </row>
    <row r="5553" spans="1:7" x14ac:dyDescent="0.25">
      <c r="B5553" s="159"/>
      <c r="C5553" s="67" t="str">
        <f ca="1">IF(OFFSET(Zdroj!AU$16,A5544-1,0)=0,"",CONCATENATE("B",$A$2+3," - ",Zdroj!$AU$15))</f>
        <v/>
      </c>
      <c r="D5553" s="65" t="str">
        <f ca="1">IF(C5553="","",CONCATENATE(OFFSET(Zdroj!AU$16,A5544-1,0)))</f>
        <v/>
      </c>
      <c r="E5553" s="34" t="str">
        <f ca="1">IF(C5553="","",OFFSET(Zdroj!AV$16,A5544-1,0))</f>
        <v/>
      </c>
      <c r="F5553" s="157"/>
      <c r="G5553" s="158"/>
    </row>
    <row r="5554" spans="1:7" x14ac:dyDescent="0.25">
      <c r="B5554" s="159"/>
      <c r="C5554" s="67" t="str">
        <f ca="1">IF(OFFSET(Zdroj!AW$16,A5544-1,0)=0,"",CONCATENATE("B",$A$2+4," - ",Zdroj!$AW$15))</f>
        <v/>
      </c>
      <c r="D5554" s="65" t="str">
        <f ca="1">IF(C5554="","",CONCATENATE(OFFSET(Zdroj!AW$16,A5544-1,0)))</f>
        <v/>
      </c>
      <c r="E5554" s="34" t="str">
        <f ca="1">IF(C5554="","",OFFSET(Zdroj!AX$16,A5544-1,0))</f>
        <v/>
      </c>
      <c r="F5554" s="157"/>
      <c r="G5554" s="158"/>
    </row>
    <row r="5555" spans="1:7" x14ac:dyDescent="0.25">
      <c r="B5555" s="159"/>
      <c r="C5555" s="67" t="str">
        <f ca="1">IF(OFFSET(Zdroj!AY$16,A5544-1,0)=0,"",CONCATENATE("B",$A$2+5," - ",Zdroj!$AY$15))</f>
        <v/>
      </c>
      <c r="D5555" s="65" t="str">
        <f ca="1">IF(C5555="","",CONCATENATE(OFFSET(Zdroj!AY$16,A5544-1,0)))</f>
        <v/>
      </c>
      <c r="E5555" s="34" t="str">
        <f ca="1">IF(C5555="","",OFFSET(Zdroj!AZ$16,A5544-1,0))</f>
        <v/>
      </c>
      <c r="F5555" s="157"/>
      <c r="G5555" s="158"/>
    </row>
    <row r="5556" spans="1:7" x14ac:dyDescent="0.25">
      <c r="B5556" s="159"/>
      <c r="C5556" s="67" t="str">
        <f ca="1">IF(OFFSET(Zdroj!BA$16,A5544-1,0)=0,"",CONCATENATE("B",$A$2+6," - ",Zdroj!$BA$15))</f>
        <v/>
      </c>
      <c r="D5556" s="65" t="str">
        <f ca="1">IF(C5556="","",CONCATENATE(OFFSET(Zdroj!BA$16,A5544-1,0)))</f>
        <v/>
      </c>
      <c r="E5556" s="34" t="str">
        <f ca="1">IF(C5556="","",OFFSET(Zdroj!BB$16,A5544-1,0))</f>
        <v/>
      </c>
      <c r="F5556" s="157"/>
      <c r="G5556" s="158"/>
    </row>
    <row r="5557" spans="1:7" x14ac:dyDescent="0.25">
      <c r="B5557" s="159"/>
      <c r="C5557" s="67" t="str">
        <f ca="1">IF(OFFSET(Zdroj!BC$16,A5544-1,0)=0,"",CONCATENATE("B",$A$2+7," - ",Zdroj!$BC$15))</f>
        <v/>
      </c>
      <c r="D5557" s="65" t="str">
        <f ca="1">IF(C5557="","",CONCATENATE(OFFSET(Zdroj!BC$16,A5544-1,0)))</f>
        <v/>
      </c>
      <c r="E5557" s="34" t="str">
        <f ca="1">IF(C5557="","",OFFSET(Zdroj!BD$16,A5544-1,0))</f>
        <v/>
      </c>
      <c r="F5557" s="157"/>
      <c r="G5557" s="158"/>
    </row>
    <row r="5558" spans="1:7" x14ac:dyDescent="0.25">
      <c r="B5558" s="159"/>
      <c r="C5558" s="67" t="str">
        <f ca="1">IF(OFFSET(Zdroj!BE$16,A5544-1,0)=0,"",CONCATENATE("B",$A$2+8," - ",Zdroj!$BE$15))</f>
        <v/>
      </c>
      <c r="D5558" s="65" t="str">
        <f ca="1">IF(C5558="","",CONCATENATE(OFFSET(Zdroj!BE$16,A5544-1,0)))</f>
        <v/>
      </c>
      <c r="E5558" s="34" t="str">
        <f ca="1">IF(C5558="","",OFFSET(Zdroj!BF$16,A5544-1,0))</f>
        <v/>
      </c>
      <c r="F5558" s="157"/>
      <c r="G5558" s="158"/>
    </row>
    <row r="5559" spans="1:7" x14ac:dyDescent="0.25">
      <c r="B5559" s="159"/>
      <c r="C5559" s="67" t="str">
        <f ca="1">IF(OFFSET(Zdroj!BG$16,A5544-1,0)=0,"",CONCATENATE("C",$A$2," - ",Zdroj!$BG$15))</f>
        <v/>
      </c>
      <c r="D5559" s="65" t="str">
        <f ca="1">IF(C5559="","",CONCATENATE(OFFSET(Zdroj!BG$16,A5544-1,0)))</f>
        <v/>
      </c>
      <c r="E5559" s="34" t="str">
        <f ca="1">IF(C5559="","",OFFSET(Zdroj!BH$16,A5544-1,0))</f>
        <v/>
      </c>
      <c r="F5559" s="157" t="str">
        <f t="shared" ref="F5559" ca="1" si="1299">IF(SUM(E5559:E5560)=0,"",SUM(E5559:E5560))</f>
        <v/>
      </c>
      <c r="G5559" s="158"/>
    </row>
    <row r="5560" spans="1:7" x14ac:dyDescent="0.25">
      <c r="B5560" s="159"/>
      <c r="C5560" s="67" t="str">
        <f ca="1">IF(OFFSET(Zdroj!BI$16,A5544-1,0)=0,"",CONCATENATE("C",$A$2+1," - ",Zdroj!$BI$15))</f>
        <v/>
      </c>
      <c r="D5560" s="65" t="str">
        <f ca="1">IF(C5560="","",CONCATENATE(OFFSET(Zdroj!BI$16,A5544-1,0)))</f>
        <v/>
      </c>
      <c r="E5560" s="34" t="str">
        <f ca="1">IF(C5560="","",OFFSET(Zdroj!BJ$16,A5544-1,0))</f>
        <v/>
      </c>
      <c r="F5560" s="157"/>
      <c r="G5560" s="158"/>
    </row>
    <row r="5561" spans="1:7" x14ac:dyDescent="0.25">
      <c r="A5561">
        <f>SUM((ROW()+15)/17)</f>
        <v>328</v>
      </c>
      <c r="B5561" s="159" t="str">
        <f ca="1">IF(OFFSET(Zdroj!$B$16,A5561-1,0)&gt;0,CONCATENATE(A5561,"
","___ ","
",OFFSET(Zdroj!$B$16,A5561-1,0)),"")</f>
        <v/>
      </c>
      <c r="C5561" s="67" t="str">
        <f ca="1">IF(OFFSET(Zdroj!AI$16,A5561-1,0)=0,"",CONCATENATE("A",$A$2," - ",Zdroj!$AI$15))</f>
        <v/>
      </c>
      <c r="D5561" s="65" t="str">
        <f ca="1">IF(C5561="","",CONCATENATE(OFFSET(Zdroj!AI$16,A5561-1,0)," - ",OFFSET(Zdroj!BK$16,A5561-1,0)))</f>
        <v/>
      </c>
      <c r="E5561" s="34" t="str">
        <f ca="1">IF(C5561="","",OFFSET(Zdroj!BL$16,A5561-1,0))</f>
        <v/>
      </c>
      <c r="F5561" s="157" t="str">
        <f t="shared" ref="F5561" ca="1" si="1300">IF(SUM(E5561:E5566)=0,"",SUM(E5561:E5566))</f>
        <v/>
      </c>
      <c r="G5561" s="158" t="str">
        <f t="shared" ref="G5561" ca="1" si="1301">IF(SUM(E5561:E5577)=0,"",SUM(E5561:E5577))</f>
        <v/>
      </c>
    </row>
    <row r="5562" spans="1:7" x14ac:dyDescent="0.25">
      <c r="B5562" s="159"/>
      <c r="C5562" s="67" t="str">
        <f ca="1">IF(OFFSET(Zdroj!AJ$16,A5561-1,0)=0,"",CONCATENATE("A",$A$2+1," - ",Zdroj!$AJ$15))</f>
        <v/>
      </c>
      <c r="D5562" s="65" t="str">
        <f ca="1">IF(C5562="","",CONCATENATE(OFFSET(Zdroj!AJ$16,A5561-1,0)," - ",OFFSET(Zdroj!BM$16,A5561-1,0)))</f>
        <v/>
      </c>
      <c r="E5562" s="34" t="str">
        <f ca="1">IF(C5562="","",OFFSET(Zdroj!BN$16,A5561-1,0))</f>
        <v/>
      </c>
      <c r="F5562" s="157"/>
      <c r="G5562" s="158"/>
    </row>
    <row r="5563" spans="1:7" x14ac:dyDescent="0.25">
      <c r="B5563" s="159"/>
      <c r="C5563" s="67" t="str">
        <f ca="1">IF(OFFSET(Zdroj!AK$16,A5561-1,0)=0,"",CONCATENATE("A",$A$2+2," - ",Zdroj!$AK$15))</f>
        <v/>
      </c>
      <c r="D5563" s="65" t="str">
        <f ca="1">IF(C5563="","",CONCATENATE(OFFSET(Zdroj!AK$16,A5561-1,0)," - ",OFFSET(Zdroj!BO$16,A5561-1,0)))</f>
        <v/>
      </c>
      <c r="E5563" s="34" t="str">
        <f ca="1">IF(C5563="","",OFFSET(Zdroj!BP$16,A5561-1,0))</f>
        <v/>
      </c>
      <c r="F5563" s="157"/>
      <c r="G5563" s="158"/>
    </row>
    <row r="5564" spans="1:7" x14ac:dyDescent="0.25">
      <c r="B5564" s="159"/>
      <c r="C5564" s="67" t="str">
        <f ca="1">IF(OFFSET(Zdroj!AL$16,A5561-1,0)=0,"",CONCATENATE("A",$A$2+3," - ",Zdroj!$AL$15))</f>
        <v/>
      </c>
      <c r="D5564" s="65" t="str">
        <f ca="1">IF(C5564="","",CONCATENATE(OFFSET(Zdroj!AL$16,A5561-1,0)," - ",OFFSET(Zdroj!BQ$16,A5561-1,0)))</f>
        <v/>
      </c>
      <c r="E5564" s="34" t="str">
        <f ca="1">IF(C5564="","",OFFSET(Zdroj!BR$16,A5561-1,0))</f>
        <v/>
      </c>
      <c r="F5564" s="157"/>
      <c r="G5564" s="158"/>
    </row>
    <row r="5565" spans="1:7" x14ac:dyDescent="0.25">
      <c r="B5565" s="159"/>
      <c r="C5565" s="67" t="str">
        <f ca="1">IF(OFFSET(Zdroj!AM$16,A5561-1,0)=0,"",CONCATENATE("A",$A$2+4," - ",Zdroj!$AM$15))</f>
        <v/>
      </c>
      <c r="D5565" s="65" t="str">
        <f ca="1">IF(C5565="","",CONCATENATE(OFFSET(Zdroj!AM$16,A5561-1,0)," - ",OFFSET(Zdroj!BS$16,A5561-1,0)))</f>
        <v/>
      </c>
      <c r="E5565" s="34" t="str">
        <f ca="1">IF(C5565="","",OFFSET(Zdroj!BT$16,A5561-1,0))</f>
        <v/>
      </c>
      <c r="F5565" s="157"/>
      <c r="G5565" s="158"/>
    </row>
    <row r="5566" spans="1:7" x14ac:dyDescent="0.25">
      <c r="B5566" s="159"/>
      <c r="C5566" s="67" t="str">
        <f ca="1">IF(OFFSET(Zdroj!AN$16,A5561-1,0)=0,"",CONCATENATE("A",$A$2+5," - ",Zdroj!$AN$15))</f>
        <v/>
      </c>
      <c r="D5566" s="65" t="str">
        <f ca="1">IF(C5566="","",CONCATENATE(OFFSET(Zdroj!AN$16,A5561-1,0)," - ",OFFSET(Zdroj!BU$16,A5561-1,0)))</f>
        <v/>
      </c>
      <c r="E5566" s="34" t="str">
        <f ca="1">IF(C5566="","",OFFSET(Zdroj!BV$16,A5561-1,0))</f>
        <v/>
      </c>
      <c r="F5566" s="157"/>
      <c r="G5566" s="158"/>
    </row>
    <row r="5567" spans="1:7" x14ac:dyDescent="0.25">
      <c r="B5567" s="159"/>
      <c r="C5567" s="67" t="str">
        <f ca="1">IF(OFFSET(Zdroj!AO$16,A5561-1,0)=0,"",CONCATENATE("B",$A$2," - ",Zdroj!$AO$15))</f>
        <v/>
      </c>
      <c r="D5567" s="65" t="str">
        <f ca="1">IF(C5567="","",CONCATENATE(OFFSET(Zdroj!AO$16,A5561-1,0)))</f>
        <v/>
      </c>
      <c r="E5567" s="34" t="str">
        <f ca="1">IF(C5567="","",OFFSET(Zdroj!AP$16,A5561-1,0))</f>
        <v/>
      </c>
      <c r="F5567" s="157" t="str">
        <f t="shared" ref="F5567" ca="1" si="1302">IF(SUM(E5567:E5575)=0,"",SUM(E5567:E5575))</f>
        <v/>
      </c>
      <c r="G5567" s="158"/>
    </row>
    <row r="5568" spans="1:7" x14ac:dyDescent="0.25">
      <c r="B5568" s="159"/>
      <c r="C5568" s="67" t="str">
        <f ca="1">IF(OFFSET(Zdroj!AQ$16,A5561-1,0)=0,"",CONCATENATE("B",$A$2+1," - ",Zdroj!$AQ$15))</f>
        <v/>
      </c>
      <c r="D5568" s="65" t="str">
        <f ca="1">IF(C5568="","",CONCATENATE(OFFSET(Zdroj!AQ$16,A5561-1,0)))</f>
        <v/>
      </c>
      <c r="E5568" s="34" t="str">
        <f ca="1">IF(C5568="","",OFFSET(Zdroj!AR$16,A5561-1,0))</f>
        <v/>
      </c>
      <c r="F5568" s="157"/>
      <c r="G5568" s="158"/>
    </row>
    <row r="5569" spans="1:7" x14ac:dyDescent="0.25">
      <c r="B5569" s="159"/>
      <c r="C5569" s="67" t="str">
        <f ca="1">IF(OFFSET(Zdroj!AS$16,A5561-1,0)=0,"",CONCATENATE("B",$A$2+2," - ",Zdroj!$AS$15))</f>
        <v/>
      </c>
      <c r="D5569" s="65" t="str">
        <f ca="1">IF(C5569="","",CONCATENATE(OFFSET(Zdroj!AS$16,A5561-1,0)))</f>
        <v/>
      </c>
      <c r="E5569" s="34" t="str">
        <f ca="1">IF(C5569="","",OFFSET(Zdroj!AT$16,A5561-1,0))</f>
        <v/>
      </c>
      <c r="F5569" s="157"/>
      <c r="G5569" s="158"/>
    </row>
    <row r="5570" spans="1:7" x14ac:dyDescent="0.25">
      <c r="B5570" s="159"/>
      <c r="C5570" s="67" t="str">
        <f ca="1">IF(OFFSET(Zdroj!AU$16,A5561-1,0)=0,"",CONCATENATE("B",$A$2+3," - ",Zdroj!$AU$15))</f>
        <v/>
      </c>
      <c r="D5570" s="65" t="str">
        <f ca="1">IF(C5570="","",CONCATENATE(OFFSET(Zdroj!AU$16,A5561-1,0)))</f>
        <v/>
      </c>
      <c r="E5570" s="34" t="str">
        <f ca="1">IF(C5570="","",OFFSET(Zdroj!AV$16,A5561-1,0))</f>
        <v/>
      </c>
      <c r="F5570" s="157"/>
      <c r="G5570" s="158"/>
    </row>
    <row r="5571" spans="1:7" x14ac:dyDescent="0.25">
      <c r="B5571" s="159"/>
      <c r="C5571" s="67" t="str">
        <f ca="1">IF(OFFSET(Zdroj!AW$16,A5561-1,0)=0,"",CONCATENATE("B",$A$2+4," - ",Zdroj!$AW$15))</f>
        <v/>
      </c>
      <c r="D5571" s="65" t="str">
        <f ca="1">IF(C5571="","",CONCATENATE(OFFSET(Zdroj!AW$16,A5561-1,0)))</f>
        <v/>
      </c>
      <c r="E5571" s="34" t="str">
        <f ca="1">IF(C5571="","",OFFSET(Zdroj!AX$16,A5561-1,0))</f>
        <v/>
      </c>
      <c r="F5571" s="157"/>
      <c r="G5571" s="158"/>
    </row>
    <row r="5572" spans="1:7" x14ac:dyDescent="0.25">
      <c r="B5572" s="159"/>
      <c r="C5572" s="67" t="str">
        <f ca="1">IF(OFFSET(Zdroj!AY$16,A5561-1,0)=0,"",CONCATENATE("B",$A$2+5," - ",Zdroj!$AY$15))</f>
        <v/>
      </c>
      <c r="D5572" s="65" t="str">
        <f ca="1">IF(C5572="","",CONCATENATE(OFFSET(Zdroj!AY$16,A5561-1,0)))</f>
        <v/>
      </c>
      <c r="E5572" s="34" t="str">
        <f ca="1">IF(C5572="","",OFFSET(Zdroj!AZ$16,A5561-1,0))</f>
        <v/>
      </c>
      <c r="F5572" s="157"/>
      <c r="G5572" s="158"/>
    </row>
    <row r="5573" spans="1:7" x14ac:dyDescent="0.25">
      <c r="B5573" s="159"/>
      <c r="C5573" s="67" t="str">
        <f ca="1">IF(OFFSET(Zdroj!BA$16,A5561-1,0)=0,"",CONCATENATE("B",$A$2+6," - ",Zdroj!$BA$15))</f>
        <v/>
      </c>
      <c r="D5573" s="65" t="str">
        <f ca="1">IF(C5573="","",CONCATENATE(OFFSET(Zdroj!BA$16,A5561-1,0)))</f>
        <v/>
      </c>
      <c r="E5573" s="34" t="str">
        <f ca="1">IF(C5573="","",OFFSET(Zdroj!BB$16,A5561-1,0))</f>
        <v/>
      </c>
      <c r="F5573" s="157"/>
      <c r="G5573" s="158"/>
    </row>
    <row r="5574" spans="1:7" x14ac:dyDescent="0.25">
      <c r="B5574" s="159"/>
      <c r="C5574" s="67" t="str">
        <f ca="1">IF(OFFSET(Zdroj!BC$16,A5561-1,0)=0,"",CONCATENATE("B",$A$2+7," - ",Zdroj!$BC$15))</f>
        <v/>
      </c>
      <c r="D5574" s="65" t="str">
        <f ca="1">IF(C5574="","",CONCATENATE(OFFSET(Zdroj!BC$16,A5561-1,0)))</f>
        <v/>
      </c>
      <c r="E5574" s="34" t="str">
        <f ca="1">IF(C5574="","",OFFSET(Zdroj!BD$16,A5561-1,0))</f>
        <v/>
      </c>
      <c r="F5574" s="157"/>
      <c r="G5574" s="158"/>
    </row>
    <row r="5575" spans="1:7" x14ac:dyDescent="0.25">
      <c r="B5575" s="159"/>
      <c r="C5575" s="67" t="str">
        <f ca="1">IF(OFFSET(Zdroj!BE$16,A5561-1,0)=0,"",CONCATENATE("B",$A$2+8," - ",Zdroj!$BE$15))</f>
        <v/>
      </c>
      <c r="D5575" s="65" t="str">
        <f ca="1">IF(C5575="","",CONCATENATE(OFFSET(Zdroj!BE$16,A5561-1,0)))</f>
        <v/>
      </c>
      <c r="E5575" s="34" t="str">
        <f ca="1">IF(C5575="","",OFFSET(Zdroj!BF$16,A5561-1,0))</f>
        <v/>
      </c>
      <c r="F5575" s="157"/>
      <c r="G5575" s="158"/>
    </row>
    <row r="5576" spans="1:7" x14ac:dyDescent="0.25">
      <c r="B5576" s="159"/>
      <c r="C5576" s="67" t="str">
        <f ca="1">IF(OFFSET(Zdroj!BG$16,A5561-1,0)=0,"",CONCATENATE("C",$A$2," - ",Zdroj!$BG$15))</f>
        <v/>
      </c>
      <c r="D5576" s="65" t="str">
        <f ca="1">IF(C5576="","",CONCATENATE(OFFSET(Zdroj!BG$16,A5561-1,0)))</f>
        <v/>
      </c>
      <c r="E5576" s="34" t="str">
        <f ca="1">IF(C5576="","",OFFSET(Zdroj!BH$16,A5561-1,0))</f>
        <v/>
      </c>
      <c r="F5576" s="157" t="str">
        <f t="shared" ref="F5576" ca="1" si="1303">IF(SUM(E5576:E5577)=0,"",SUM(E5576:E5577))</f>
        <v/>
      </c>
      <c r="G5576" s="158"/>
    </row>
    <row r="5577" spans="1:7" x14ac:dyDescent="0.25">
      <c r="B5577" s="159"/>
      <c r="C5577" s="67" t="str">
        <f ca="1">IF(OFFSET(Zdroj!BI$16,A5561-1,0)=0,"",CONCATENATE("C",$A$2+1," - ",Zdroj!$BI$15))</f>
        <v/>
      </c>
      <c r="D5577" s="65" t="str">
        <f ca="1">IF(C5577="","",CONCATENATE(OFFSET(Zdroj!BI$16,A5561-1,0)))</f>
        <v/>
      </c>
      <c r="E5577" s="34" t="str">
        <f ca="1">IF(C5577="","",OFFSET(Zdroj!BJ$16,A5561-1,0))</f>
        <v/>
      </c>
      <c r="F5577" s="157"/>
      <c r="G5577" s="158"/>
    </row>
    <row r="5578" spans="1:7" x14ac:dyDescent="0.25">
      <c r="A5578">
        <f>SUM((ROW()+15)/17)</f>
        <v>329</v>
      </c>
      <c r="B5578" s="159" t="str">
        <f ca="1">IF(OFFSET(Zdroj!$B$16,A5578-1,0)&gt;0,CONCATENATE(A5578,"
","___ ","
",OFFSET(Zdroj!$B$16,A5578-1,0)),"")</f>
        <v/>
      </c>
      <c r="C5578" s="67" t="str">
        <f ca="1">IF(OFFSET(Zdroj!AI$16,A5578-1,0)=0,"",CONCATENATE("A",$A$2," - ",Zdroj!$AI$15))</f>
        <v/>
      </c>
      <c r="D5578" s="65" t="str">
        <f ca="1">IF(C5578="","",CONCATENATE(OFFSET(Zdroj!AI$16,A5578-1,0)," - ",OFFSET(Zdroj!BK$16,A5578-1,0)))</f>
        <v/>
      </c>
      <c r="E5578" s="34" t="str">
        <f ca="1">IF(C5578="","",OFFSET(Zdroj!BL$16,A5578-1,0))</f>
        <v/>
      </c>
      <c r="F5578" s="157" t="str">
        <f t="shared" ref="F5578" ca="1" si="1304">IF(SUM(E5578:E5583)=0,"",SUM(E5578:E5583))</f>
        <v/>
      </c>
      <c r="G5578" s="158" t="str">
        <f t="shared" ref="G5578" ca="1" si="1305">IF(SUM(E5578:E5594)=0,"",SUM(E5578:E5594))</f>
        <v/>
      </c>
    </row>
    <row r="5579" spans="1:7" x14ac:dyDescent="0.25">
      <c r="B5579" s="159"/>
      <c r="C5579" s="67" t="str">
        <f ca="1">IF(OFFSET(Zdroj!AJ$16,A5578-1,0)=0,"",CONCATENATE("A",$A$2+1," - ",Zdroj!$AJ$15))</f>
        <v/>
      </c>
      <c r="D5579" s="65" t="str">
        <f ca="1">IF(C5579="","",CONCATENATE(OFFSET(Zdroj!AJ$16,A5578-1,0)," - ",OFFSET(Zdroj!BM$16,A5578-1,0)))</f>
        <v/>
      </c>
      <c r="E5579" s="34" t="str">
        <f ca="1">IF(C5579="","",OFFSET(Zdroj!BN$16,A5578-1,0))</f>
        <v/>
      </c>
      <c r="F5579" s="157"/>
      <c r="G5579" s="158"/>
    </row>
    <row r="5580" spans="1:7" x14ac:dyDescent="0.25">
      <c r="B5580" s="159"/>
      <c r="C5580" s="67" t="str">
        <f ca="1">IF(OFFSET(Zdroj!AK$16,A5578-1,0)=0,"",CONCATENATE("A",$A$2+2," - ",Zdroj!$AK$15))</f>
        <v/>
      </c>
      <c r="D5580" s="65" t="str">
        <f ca="1">IF(C5580="","",CONCATENATE(OFFSET(Zdroj!AK$16,A5578-1,0)," - ",OFFSET(Zdroj!BO$16,A5578-1,0)))</f>
        <v/>
      </c>
      <c r="E5580" s="34" t="str">
        <f ca="1">IF(C5580="","",OFFSET(Zdroj!BP$16,A5578-1,0))</f>
        <v/>
      </c>
      <c r="F5580" s="157"/>
      <c r="G5580" s="158"/>
    </row>
    <row r="5581" spans="1:7" x14ac:dyDescent="0.25">
      <c r="B5581" s="159"/>
      <c r="C5581" s="67" t="str">
        <f ca="1">IF(OFFSET(Zdroj!AL$16,A5578-1,0)=0,"",CONCATENATE("A",$A$2+3," - ",Zdroj!$AL$15))</f>
        <v/>
      </c>
      <c r="D5581" s="65" t="str">
        <f ca="1">IF(C5581="","",CONCATENATE(OFFSET(Zdroj!AL$16,A5578-1,0)," - ",OFFSET(Zdroj!BQ$16,A5578-1,0)))</f>
        <v/>
      </c>
      <c r="E5581" s="34" t="str">
        <f ca="1">IF(C5581="","",OFFSET(Zdroj!BR$16,A5578-1,0))</f>
        <v/>
      </c>
      <c r="F5581" s="157"/>
      <c r="G5581" s="158"/>
    </row>
    <row r="5582" spans="1:7" x14ac:dyDescent="0.25">
      <c r="B5582" s="159"/>
      <c r="C5582" s="67" t="str">
        <f ca="1">IF(OFFSET(Zdroj!AM$16,A5578-1,0)=0,"",CONCATENATE("A",$A$2+4," - ",Zdroj!$AM$15))</f>
        <v/>
      </c>
      <c r="D5582" s="65" t="str">
        <f ca="1">IF(C5582="","",CONCATENATE(OFFSET(Zdroj!AM$16,A5578-1,0)," - ",OFFSET(Zdroj!BS$16,A5578-1,0)))</f>
        <v/>
      </c>
      <c r="E5582" s="34" t="str">
        <f ca="1">IF(C5582="","",OFFSET(Zdroj!BT$16,A5578-1,0))</f>
        <v/>
      </c>
      <c r="F5582" s="157"/>
      <c r="G5582" s="158"/>
    </row>
    <row r="5583" spans="1:7" x14ac:dyDescent="0.25">
      <c r="B5583" s="159"/>
      <c r="C5583" s="67" t="str">
        <f ca="1">IF(OFFSET(Zdroj!AN$16,A5578-1,0)=0,"",CONCATENATE("A",$A$2+5," - ",Zdroj!$AN$15))</f>
        <v/>
      </c>
      <c r="D5583" s="65" t="str">
        <f ca="1">IF(C5583="","",CONCATENATE(OFFSET(Zdroj!AN$16,A5578-1,0)," - ",OFFSET(Zdroj!BU$16,A5578-1,0)))</f>
        <v/>
      </c>
      <c r="E5583" s="34" t="str">
        <f ca="1">IF(C5583="","",OFFSET(Zdroj!BV$16,A5578-1,0))</f>
        <v/>
      </c>
      <c r="F5583" s="157"/>
      <c r="G5583" s="158"/>
    </row>
    <row r="5584" spans="1:7" x14ac:dyDescent="0.25">
      <c r="B5584" s="159"/>
      <c r="C5584" s="67" t="str">
        <f ca="1">IF(OFFSET(Zdroj!AO$16,A5578-1,0)=0,"",CONCATENATE("B",$A$2," - ",Zdroj!$AO$15))</f>
        <v/>
      </c>
      <c r="D5584" s="65" t="str">
        <f ca="1">IF(C5584="","",CONCATENATE(OFFSET(Zdroj!AO$16,A5578-1,0)))</f>
        <v/>
      </c>
      <c r="E5584" s="34" t="str">
        <f ca="1">IF(C5584="","",OFFSET(Zdroj!AP$16,A5578-1,0))</f>
        <v/>
      </c>
      <c r="F5584" s="157" t="str">
        <f t="shared" ref="F5584" ca="1" si="1306">IF(SUM(E5584:E5592)=0,"",SUM(E5584:E5592))</f>
        <v/>
      </c>
      <c r="G5584" s="158"/>
    </row>
    <row r="5585" spans="1:7" x14ac:dyDescent="0.25">
      <c r="B5585" s="159"/>
      <c r="C5585" s="67" t="str">
        <f ca="1">IF(OFFSET(Zdroj!AQ$16,A5578-1,0)=0,"",CONCATENATE("B",$A$2+1," - ",Zdroj!$AQ$15))</f>
        <v/>
      </c>
      <c r="D5585" s="65" t="str">
        <f ca="1">IF(C5585="","",CONCATENATE(OFFSET(Zdroj!AQ$16,A5578-1,0)))</f>
        <v/>
      </c>
      <c r="E5585" s="34" t="str">
        <f ca="1">IF(C5585="","",OFFSET(Zdroj!AR$16,A5578-1,0))</f>
        <v/>
      </c>
      <c r="F5585" s="157"/>
      <c r="G5585" s="158"/>
    </row>
    <row r="5586" spans="1:7" x14ac:dyDescent="0.25">
      <c r="B5586" s="159"/>
      <c r="C5586" s="67" t="str">
        <f ca="1">IF(OFFSET(Zdroj!AS$16,A5578-1,0)=0,"",CONCATENATE("B",$A$2+2," - ",Zdroj!$AS$15))</f>
        <v/>
      </c>
      <c r="D5586" s="65" t="str">
        <f ca="1">IF(C5586="","",CONCATENATE(OFFSET(Zdroj!AS$16,A5578-1,0)))</f>
        <v/>
      </c>
      <c r="E5586" s="34" t="str">
        <f ca="1">IF(C5586="","",OFFSET(Zdroj!AT$16,A5578-1,0))</f>
        <v/>
      </c>
      <c r="F5586" s="157"/>
      <c r="G5586" s="158"/>
    </row>
    <row r="5587" spans="1:7" x14ac:dyDescent="0.25">
      <c r="B5587" s="159"/>
      <c r="C5587" s="67" t="str">
        <f ca="1">IF(OFFSET(Zdroj!AU$16,A5578-1,0)=0,"",CONCATENATE("B",$A$2+3," - ",Zdroj!$AU$15))</f>
        <v/>
      </c>
      <c r="D5587" s="65" t="str">
        <f ca="1">IF(C5587="","",CONCATENATE(OFFSET(Zdroj!AU$16,A5578-1,0)))</f>
        <v/>
      </c>
      <c r="E5587" s="34" t="str">
        <f ca="1">IF(C5587="","",OFFSET(Zdroj!AV$16,A5578-1,0))</f>
        <v/>
      </c>
      <c r="F5587" s="157"/>
      <c r="G5587" s="158"/>
    </row>
    <row r="5588" spans="1:7" x14ac:dyDescent="0.25">
      <c r="B5588" s="159"/>
      <c r="C5588" s="67" t="str">
        <f ca="1">IF(OFFSET(Zdroj!AW$16,A5578-1,0)=0,"",CONCATENATE("B",$A$2+4," - ",Zdroj!$AW$15))</f>
        <v/>
      </c>
      <c r="D5588" s="65" t="str">
        <f ca="1">IF(C5588="","",CONCATENATE(OFFSET(Zdroj!AW$16,A5578-1,0)))</f>
        <v/>
      </c>
      <c r="E5588" s="34" t="str">
        <f ca="1">IF(C5588="","",OFFSET(Zdroj!AX$16,A5578-1,0))</f>
        <v/>
      </c>
      <c r="F5588" s="157"/>
      <c r="G5588" s="158"/>
    </row>
    <row r="5589" spans="1:7" x14ac:dyDescent="0.25">
      <c r="B5589" s="159"/>
      <c r="C5589" s="67" t="str">
        <f ca="1">IF(OFFSET(Zdroj!AY$16,A5578-1,0)=0,"",CONCATENATE("B",$A$2+5," - ",Zdroj!$AY$15))</f>
        <v/>
      </c>
      <c r="D5589" s="65" t="str">
        <f ca="1">IF(C5589="","",CONCATENATE(OFFSET(Zdroj!AY$16,A5578-1,0)))</f>
        <v/>
      </c>
      <c r="E5589" s="34" t="str">
        <f ca="1">IF(C5589="","",OFFSET(Zdroj!AZ$16,A5578-1,0))</f>
        <v/>
      </c>
      <c r="F5589" s="157"/>
      <c r="G5589" s="158"/>
    </row>
    <row r="5590" spans="1:7" x14ac:dyDescent="0.25">
      <c r="B5590" s="159"/>
      <c r="C5590" s="67" t="str">
        <f ca="1">IF(OFFSET(Zdroj!BA$16,A5578-1,0)=0,"",CONCATENATE("B",$A$2+6," - ",Zdroj!$BA$15))</f>
        <v/>
      </c>
      <c r="D5590" s="65" t="str">
        <f ca="1">IF(C5590="","",CONCATENATE(OFFSET(Zdroj!BA$16,A5578-1,0)))</f>
        <v/>
      </c>
      <c r="E5590" s="34" t="str">
        <f ca="1">IF(C5590="","",OFFSET(Zdroj!BB$16,A5578-1,0))</f>
        <v/>
      </c>
      <c r="F5590" s="157"/>
      <c r="G5590" s="158"/>
    </row>
    <row r="5591" spans="1:7" x14ac:dyDescent="0.25">
      <c r="B5591" s="159"/>
      <c r="C5591" s="67" t="str">
        <f ca="1">IF(OFFSET(Zdroj!BC$16,A5578-1,0)=0,"",CONCATENATE("B",$A$2+7," - ",Zdroj!$BC$15))</f>
        <v/>
      </c>
      <c r="D5591" s="65" t="str">
        <f ca="1">IF(C5591="","",CONCATENATE(OFFSET(Zdroj!BC$16,A5578-1,0)))</f>
        <v/>
      </c>
      <c r="E5591" s="34" t="str">
        <f ca="1">IF(C5591="","",OFFSET(Zdroj!BD$16,A5578-1,0))</f>
        <v/>
      </c>
      <c r="F5591" s="157"/>
      <c r="G5591" s="158"/>
    </row>
    <row r="5592" spans="1:7" x14ac:dyDescent="0.25">
      <c r="B5592" s="159"/>
      <c r="C5592" s="67" t="str">
        <f ca="1">IF(OFFSET(Zdroj!BE$16,A5578-1,0)=0,"",CONCATENATE("B",$A$2+8," - ",Zdroj!$BE$15))</f>
        <v/>
      </c>
      <c r="D5592" s="65" t="str">
        <f ca="1">IF(C5592="","",CONCATENATE(OFFSET(Zdroj!BE$16,A5578-1,0)))</f>
        <v/>
      </c>
      <c r="E5592" s="34" t="str">
        <f ca="1">IF(C5592="","",OFFSET(Zdroj!BF$16,A5578-1,0))</f>
        <v/>
      </c>
      <c r="F5592" s="157"/>
      <c r="G5592" s="158"/>
    </row>
    <row r="5593" spans="1:7" x14ac:dyDescent="0.25">
      <c r="B5593" s="159"/>
      <c r="C5593" s="67" t="str">
        <f ca="1">IF(OFFSET(Zdroj!BG$16,A5578-1,0)=0,"",CONCATENATE("C",$A$2," - ",Zdroj!$BG$15))</f>
        <v/>
      </c>
      <c r="D5593" s="65" t="str">
        <f ca="1">IF(C5593="","",CONCATENATE(OFFSET(Zdroj!BG$16,A5578-1,0)))</f>
        <v/>
      </c>
      <c r="E5593" s="34" t="str">
        <f ca="1">IF(C5593="","",OFFSET(Zdroj!BH$16,A5578-1,0))</f>
        <v/>
      </c>
      <c r="F5593" s="157" t="str">
        <f t="shared" ref="F5593" ca="1" si="1307">IF(SUM(E5593:E5594)=0,"",SUM(E5593:E5594))</f>
        <v/>
      </c>
      <c r="G5593" s="158"/>
    </row>
    <row r="5594" spans="1:7" x14ac:dyDescent="0.25">
      <c r="B5594" s="159"/>
      <c r="C5594" s="67" t="str">
        <f ca="1">IF(OFFSET(Zdroj!BI$16,A5578-1,0)=0,"",CONCATENATE("C",$A$2+1," - ",Zdroj!$BI$15))</f>
        <v/>
      </c>
      <c r="D5594" s="65" t="str">
        <f ca="1">IF(C5594="","",CONCATENATE(OFFSET(Zdroj!BI$16,A5578-1,0)))</f>
        <v/>
      </c>
      <c r="E5594" s="34" t="str">
        <f ca="1">IF(C5594="","",OFFSET(Zdroj!BJ$16,A5578-1,0))</f>
        <v/>
      </c>
      <c r="F5594" s="157"/>
      <c r="G5594" s="158"/>
    </row>
    <row r="5595" spans="1:7" x14ac:dyDescent="0.25">
      <c r="A5595">
        <f>SUM((ROW()+15)/17)</f>
        <v>330</v>
      </c>
      <c r="B5595" s="159" t="str">
        <f ca="1">IF(OFFSET(Zdroj!$B$16,A5595-1,0)&gt;0,CONCATENATE(A5595,"
","___ ","
",OFFSET(Zdroj!$B$16,A5595-1,0)),"")</f>
        <v/>
      </c>
      <c r="C5595" s="67" t="str">
        <f ca="1">IF(OFFSET(Zdroj!AI$16,A5595-1,0)=0,"",CONCATENATE("A",$A$2," - ",Zdroj!$AI$15))</f>
        <v/>
      </c>
      <c r="D5595" s="65" t="str">
        <f ca="1">IF(C5595="","",CONCATENATE(OFFSET(Zdroj!AI$16,A5595-1,0)," - ",OFFSET(Zdroj!BK$16,A5595-1,0)))</f>
        <v/>
      </c>
      <c r="E5595" s="34" t="str">
        <f ca="1">IF(C5595="","",OFFSET(Zdroj!BL$16,A5595-1,0))</f>
        <v/>
      </c>
      <c r="F5595" s="157" t="str">
        <f t="shared" ref="F5595" ca="1" si="1308">IF(SUM(E5595:E5600)=0,"",SUM(E5595:E5600))</f>
        <v/>
      </c>
      <c r="G5595" s="158" t="str">
        <f t="shared" ref="G5595" ca="1" si="1309">IF(SUM(E5595:E5611)=0,"",SUM(E5595:E5611))</f>
        <v/>
      </c>
    </row>
    <row r="5596" spans="1:7" x14ac:dyDescent="0.25">
      <c r="B5596" s="159"/>
      <c r="C5596" s="67" t="str">
        <f ca="1">IF(OFFSET(Zdroj!AJ$16,A5595-1,0)=0,"",CONCATENATE("A",$A$2+1," - ",Zdroj!$AJ$15))</f>
        <v/>
      </c>
      <c r="D5596" s="65" t="str">
        <f ca="1">IF(C5596="","",CONCATENATE(OFFSET(Zdroj!AJ$16,A5595-1,0)," - ",OFFSET(Zdroj!BM$16,A5595-1,0)))</f>
        <v/>
      </c>
      <c r="E5596" s="34" t="str">
        <f ca="1">IF(C5596="","",OFFSET(Zdroj!BN$16,A5595-1,0))</f>
        <v/>
      </c>
      <c r="F5596" s="157"/>
      <c r="G5596" s="158"/>
    </row>
    <row r="5597" spans="1:7" x14ac:dyDescent="0.25">
      <c r="B5597" s="159"/>
      <c r="C5597" s="67" t="str">
        <f ca="1">IF(OFFSET(Zdroj!AK$16,A5595-1,0)=0,"",CONCATENATE("A",$A$2+2," - ",Zdroj!$AK$15))</f>
        <v/>
      </c>
      <c r="D5597" s="65" t="str">
        <f ca="1">IF(C5597="","",CONCATENATE(OFFSET(Zdroj!AK$16,A5595-1,0)," - ",OFFSET(Zdroj!BO$16,A5595-1,0)))</f>
        <v/>
      </c>
      <c r="E5597" s="34" t="str">
        <f ca="1">IF(C5597="","",OFFSET(Zdroj!BP$16,A5595-1,0))</f>
        <v/>
      </c>
      <c r="F5597" s="157"/>
      <c r="G5597" s="158"/>
    </row>
    <row r="5598" spans="1:7" x14ac:dyDescent="0.25">
      <c r="B5598" s="159"/>
      <c r="C5598" s="67" t="str">
        <f ca="1">IF(OFFSET(Zdroj!AL$16,A5595-1,0)=0,"",CONCATENATE("A",$A$2+3," - ",Zdroj!$AL$15))</f>
        <v/>
      </c>
      <c r="D5598" s="65" t="str">
        <f ca="1">IF(C5598="","",CONCATENATE(OFFSET(Zdroj!AL$16,A5595-1,0)," - ",OFFSET(Zdroj!BQ$16,A5595-1,0)))</f>
        <v/>
      </c>
      <c r="E5598" s="34" t="str">
        <f ca="1">IF(C5598="","",OFFSET(Zdroj!BR$16,A5595-1,0))</f>
        <v/>
      </c>
      <c r="F5598" s="157"/>
      <c r="G5598" s="158"/>
    </row>
    <row r="5599" spans="1:7" x14ac:dyDescent="0.25">
      <c r="B5599" s="159"/>
      <c r="C5599" s="67" t="str">
        <f ca="1">IF(OFFSET(Zdroj!AM$16,A5595-1,0)=0,"",CONCATENATE("A",$A$2+4," - ",Zdroj!$AM$15))</f>
        <v/>
      </c>
      <c r="D5599" s="65" t="str">
        <f ca="1">IF(C5599="","",CONCATENATE(OFFSET(Zdroj!AM$16,A5595-1,0)," - ",OFFSET(Zdroj!BS$16,A5595-1,0)))</f>
        <v/>
      </c>
      <c r="E5599" s="34" t="str">
        <f ca="1">IF(C5599="","",OFFSET(Zdroj!BT$16,A5595-1,0))</f>
        <v/>
      </c>
      <c r="F5599" s="157"/>
      <c r="G5599" s="158"/>
    </row>
    <row r="5600" spans="1:7" x14ac:dyDescent="0.25">
      <c r="B5600" s="159"/>
      <c r="C5600" s="67" t="str">
        <f ca="1">IF(OFFSET(Zdroj!AN$16,A5595-1,0)=0,"",CONCATENATE("A",$A$2+5," - ",Zdroj!$AN$15))</f>
        <v/>
      </c>
      <c r="D5600" s="65" t="str">
        <f ca="1">IF(C5600="","",CONCATENATE(OFFSET(Zdroj!AN$16,A5595-1,0)," - ",OFFSET(Zdroj!BU$16,A5595-1,0)))</f>
        <v/>
      </c>
      <c r="E5600" s="34" t="str">
        <f ca="1">IF(C5600="","",OFFSET(Zdroj!BV$16,A5595-1,0))</f>
        <v/>
      </c>
      <c r="F5600" s="157"/>
      <c r="G5600" s="158"/>
    </row>
    <row r="5601" spans="1:7" x14ac:dyDescent="0.25">
      <c r="B5601" s="159"/>
      <c r="C5601" s="67" t="str">
        <f ca="1">IF(OFFSET(Zdroj!AO$16,A5595-1,0)=0,"",CONCATENATE("B",$A$2," - ",Zdroj!$AO$15))</f>
        <v/>
      </c>
      <c r="D5601" s="65" t="str">
        <f ca="1">IF(C5601="","",CONCATENATE(OFFSET(Zdroj!AO$16,A5595-1,0)))</f>
        <v/>
      </c>
      <c r="E5601" s="34" t="str">
        <f ca="1">IF(C5601="","",OFFSET(Zdroj!AP$16,A5595-1,0))</f>
        <v/>
      </c>
      <c r="F5601" s="157" t="str">
        <f t="shared" ref="F5601" ca="1" si="1310">IF(SUM(E5601:E5609)=0,"",SUM(E5601:E5609))</f>
        <v/>
      </c>
      <c r="G5601" s="158"/>
    </row>
    <row r="5602" spans="1:7" x14ac:dyDescent="0.25">
      <c r="B5602" s="159"/>
      <c r="C5602" s="67" t="str">
        <f ca="1">IF(OFFSET(Zdroj!AQ$16,A5595-1,0)=0,"",CONCATENATE("B",$A$2+1," - ",Zdroj!$AQ$15))</f>
        <v/>
      </c>
      <c r="D5602" s="65" t="str">
        <f ca="1">IF(C5602="","",CONCATENATE(OFFSET(Zdroj!AQ$16,A5595-1,0)))</f>
        <v/>
      </c>
      <c r="E5602" s="34" t="str">
        <f ca="1">IF(C5602="","",OFFSET(Zdroj!AR$16,A5595-1,0))</f>
        <v/>
      </c>
      <c r="F5602" s="157"/>
      <c r="G5602" s="158"/>
    </row>
    <row r="5603" spans="1:7" x14ac:dyDescent="0.25">
      <c r="B5603" s="159"/>
      <c r="C5603" s="67" t="str">
        <f ca="1">IF(OFFSET(Zdroj!AS$16,A5595-1,0)=0,"",CONCATENATE("B",$A$2+2," - ",Zdroj!$AS$15))</f>
        <v/>
      </c>
      <c r="D5603" s="65" t="str">
        <f ca="1">IF(C5603="","",CONCATENATE(OFFSET(Zdroj!AS$16,A5595-1,0)))</f>
        <v/>
      </c>
      <c r="E5603" s="34" t="str">
        <f ca="1">IF(C5603="","",OFFSET(Zdroj!AT$16,A5595-1,0))</f>
        <v/>
      </c>
      <c r="F5603" s="157"/>
      <c r="G5603" s="158"/>
    </row>
    <row r="5604" spans="1:7" x14ac:dyDescent="0.25">
      <c r="B5604" s="159"/>
      <c r="C5604" s="67" t="str">
        <f ca="1">IF(OFFSET(Zdroj!AU$16,A5595-1,0)=0,"",CONCATENATE("B",$A$2+3," - ",Zdroj!$AU$15))</f>
        <v/>
      </c>
      <c r="D5604" s="65" t="str">
        <f ca="1">IF(C5604="","",CONCATENATE(OFFSET(Zdroj!AU$16,A5595-1,0)))</f>
        <v/>
      </c>
      <c r="E5604" s="34" t="str">
        <f ca="1">IF(C5604="","",OFFSET(Zdroj!AV$16,A5595-1,0))</f>
        <v/>
      </c>
      <c r="F5604" s="157"/>
      <c r="G5604" s="158"/>
    </row>
    <row r="5605" spans="1:7" x14ac:dyDescent="0.25">
      <c r="B5605" s="159"/>
      <c r="C5605" s="67" t="str">
        <f ca="1">IF(OFFSET(Zdroj!AW$16,A5595-1,0)=0,"",CONCATENATE("B",$A$2+4," - ",Zdroj!$AW$15))</f>
        <v/>
      </c>
      <c r="D5605" s="65" t="str">
        <f ca="1">IF(C5605="","",CONCATENATE(OFFSET(Zdroj!AW$16,A5595-1,0)))</f>
        <v/>
      </c>
      <c r="E5605" s="34" t="str">
        <f ca="1">IF(C5605="","",OFFSET(Zdroj!AX$16,A5595-1,0))</f>
        <v/>
      </c>
      <c r="F5605" s="157"/>
      <c r="G5605" s="158"/>
    </row>
    <row r="5606" spans="1:7" x14ac:dyDescent="0.25">
      <c r="B5606" s="159"/>
      <c r="C5606" s="67" t="str">
        <f ca="1">IF(OFFSET(Zdroj!AY$16,A5595-1,0)=0,"",CONCATENATE("B",$A$2+5," - ",Zdroj!$AY$15))</f>
        <v/>
      </c>
      <c r="D5606" s="65" t="str">
        <f ca="1">IF(C5606="","",CONCATENATE(OFFSET(Zdroj!AY$16,A5595-1,0)))</f>
        <v/>
      </c>
      <c r="E5606" s="34" t="str">
        <f ca="1">IF(C5606="","",OFFSET(Zdroj!AZ$16,A5595-1,0))</f>
        <v/>
      </c>
      <c r="F5606" s="157"/>
      <c r="G5606" s="158"/>
    </row>
    <row r="5607" spans="1:7" x14ac:dyDescent="0.25">
      <c r="B5607" s="159"/>
      <c r="C5607" s="67" t="str">
        <f ca="1">IF(OFFSET(Zdroj!BA$16,A5595-1,0)=0,"",CONCATENATE("B",$A$2+6," - ",Zdroj!$BA$15))</f>
        <v/>
      </c>
      <c r="D5607" s="65" t="str">
        <f ca="1">IF(C5607="","",CONCATENATE(OFFSET(Zdroj!BA$16,A5595-1,0)))</f>
        <v/>
      </c>
      <c r="E5607" s="34" t="str">
        <f ca="1">IF(C5607="","",OFFSET(Zdroj!BB$16,A5595-1,0))</f>
        <v/>
      </c>
      <c r="F5607" s="157"/>
      <c r="G5607" s="158"/>
    </row>
    <row r="5608" spans="1:7" x14ac:dyDescent="0.25">
      <c r="B5608" s="159"/>
      <c r="C5608" s="67" t="str">
        <f ca="1">IF(OFFSET(Zdroj!BC$16,A5595-1,0)=0,"",CONCATENATE("B",$A$2+7," - ",Zdroj!$BC$15))</f>
        <v/>
      </c>
      <c r="D5608" s="65" t="str">
        <f ca="1">IF(C5608="","",CONCATENATE(OFFSET(Zdroj!BC$16,A5595-1,0)))</f>
        <v/>
      </c>
      <c r="E5608" s="34" t="str">
        <f ca="1">IF(C5608="","",OFFSET(Zdroj!BD$16,A5595-1,0))</f>
        <v/>
      </c>
      <c r="F5608" s="157"/>
      <c r="G5608" s="158"/>
    </row>
    <row r="5609" spans="1:7" x14ac:dyDescent="0.25">
      <c r="B5609" s="159"/>
      <c r="C5609" s="67" t="str">
        <f ca="1">IF(OFFSET(Zdroj!BE$16,A5595-1,0)=0,"",CONCATENATE("B",$A$2+8," - ",Zdroj!$BE$15))</f>
        <v/>
      </c>
      <c r="D5609" s="65" t="str">
        <f ca="1">IF(C5609="","",CONCATENATE(OFFSET(Zdroj!BE$16,A5595-1,0)))</f>
        <v/>
      </c>
      <c r="E5609" s="34" t="str">
        <f ca="1">IF(C5609="","",OFFSET(Zdroj!BF$16,A5595-1,0))</f>
        <v/>
      </c>
      <c r="F5609" s="157"/>
      <c r="G5609" s="158"/>
    </row>
    <row r="5610" spans="1:7" x14ac:dyDescent="0.25">
      <c r="B5610" s="159"/>
      <c r="C5610" s="67" t="str">
        <f ca="1">IF(OFFSET(Zdroj!BG$16,A5595-1,0)=0,"",CONCATENATE("C",$A$2," - ",Zdroj!$BG$15))</f>
        <v/>
      </c>
      <c r="D5610" s="65" t="str">
        <f ca="1">IF(C5610="","",CONCATENATE(OFFSET(Zdroj!BG$16,A5595-1,0)))</f>
        <v/>
      </c>
      <c r="E5610" s="34" t="str">
        <f ca="1">IF(C5610="","",OFFSET(Zdroj!BH$16,A5595-1,0))</f>
        <v/>
      </c>
      <c r="F5610" s="157" t="str">
        <f t="shared" ref="F5610" ca="1" si="1311">IF(SUM(E5610:E5611)=0,"",SUM(E5610:E5611))</f>
        <v/>
      </c>
      <c r="G5610" s="158"/>
    </row>
    <row r="5611" spans="1:7" x14ac:dyDescent="0.25">
      <c r="B5611" s="159"/>
      <c r="C5611" s="67" t="str">
        <f ca="1">IF(OFFSET(Zdroj!BI$16,A5595-1,0)=0,"",CONCATENATE("C",$A$2+1," - ",Zdroj!$BI$15))</f>
        <v/>
      </c>
      <c r="D5611" s="65" t="str">
        <f ca="1">IF(C5611="","",CONCATENATE(OFFSET(Zdroj!BI$16,A5595-1,0)))</f>
        <v/>
      </c>
      <c r="E5611" s="34" t="str">
        <f ca="1">IF(C5611="","",OFFSET(Zdroj!BJ$16,A5595-1,0))</f>
        <v/>
      </c>
      <c r="F5611" s="157"/>
      <c r="G5611" s="158"/>
    </row>
    <row r="5612" spans="1:7" x14ac:dyDescent="0.25">
      <c r="A5612">
        <f>SUM((ROW()+15)/17)</f>
        <v>331</v>
      </c>
      <c r="B5612" s="159" t="str">
        <f ca="1">IF(OFFSET(Zdroj!$B$16,A5612-1,0)&gt;0,CONCATENATE(A5612,"
","___ ","
",OFFSET(Zdroj!$B$16,A5612-1,0)),"")</f>
        <v/>
      </c>
      <c r="C5612" s="67" t="str">
        <f ca="1">IF(OFFSET(Zdroj!AI$16,A5612-1,0)=0,"",CONCATENATE("A",$A$2," - ",Zdroj!$AI$15))</f>
        <v/>
      </c>
      <c r="D5612" s="65" t="str">
        <f ca="1">IF(C5612="","",CONCATENATE(OFFSET(Zdroj!AI$16,A5612-1,0)," - ",OFFSET(Zdroj!BK$16,A5612-1,0)))</f>
        <v/>
      </c>
      <c r="E5612" s="34" t="str">
        <f ca="1">IF(C5612="","",OFFSET(Zdroj!BL$16,A5612-1,0))</f>
        <v/>
      </c>
      <c r="F5612" s="157" t="str">
        <f t="shared" ref="F5612" ca="1" si="1312">IF(SUM(E5612:E5617)=0,"",SUM(E5612:E5617))</f>
        <v/>
      </c>
      <c r="G5612" s="158" t="str">
        <f t="shared" ref="G5612" ca="1" si="1313">IF(SUM(E5612:E5628)=0,"",SUM(E5612:E5628))</f>
        <v/>
      </c>
    </row>
    <row r="5613" spans="1:7" x14ac:dyDescent="0.25">
      <c r="B5613" s="159"/>
      <c r="C5613" s="67" t="str">
        <f ca="1">IF(OFFSET(Zdroj!AJ$16,A5612-1,0)=0,"",CONCATENATE("A",$A$2+1," - ",Zdroj!$AJ$15))</f>
        <v/>
      </c>
      <c r="D5613" s="65" t="str">
        <f ca="1">IF(C5613="","",CONCATENATE(OFFSET(Zdroj!AJ$16,A5612-1,0)," - ",OFFSET(Zdroj!BM$16,A5612-1,0)))</f>
        <v/>
      </c>
      <c r="E5613" s="34" t="str">
        <f ca="1">IF(C5613="","",OFFSET(Zdroj!BN$16,A5612-1,0))</f>
        <v/>
      </c>
      <c r="F5613" s="157"/>
      <c r="G5613" s="158"/>
    </row>
    <row r="5614" spans="1:7" x14ac:dyDescent="0.25">
      <c r="B5614" s="159"/>
      <c r="C5614" s="67" t="str">
        <f ca="1">IF(OFFSET(Zdroj!AK$16,A5612-1,0)=0,"",CONCATENATE("A",$A$2+2," - ",Zdroj!$AK$15))</f>
        <v/>
      </c>
      <c r="D5614" s="65" t="str">
        <f ca="1">IF(C5614="","",CONCATENATE(OFFSET(Zdroj!AK$16,A5612-1,0)," - ",OFFSET(Zdroj!BO$16,A5612-1,0)))</f>
        <v/>
      </c>
      <c r="E5614" s="34" t="str">
        <f ca="1">IF(C5614="","",OFFSET(Zdroj!BP$16,A5612-1,0))</f>
        <v/>
      </c>
      <c r="F5614" s="157"/>
      <c r="G5614" s="158"/>
    </row>
    <row r="5615" spans="1:7" x14ac:dyDescent="0.25">
      <c r="B5615" s="159"/>
      <c r="C5615" s="67" t="str">
        <f ca="1">IF(OFFSET(Zdroj!AL$16,A5612-1,0)=0,"",CONCATENATE("A",$A$2+3," - ",Zdroj!$AL$15))</f>
        <v/>
      </c>
      <c r="D5615" s="65" t="str">
        <f ca="1">IF(C5615="","",CONCATENATE(OFFSET(Zdroj!AL$16,A5612-1,0)," - ",OFFSET(Zdroj!BQ$16,A5612-1,0)))</f>
        <v/>
      </c>
      <c r="E5615" s="34" t="str">
        <f ca="1">IF(C5615="","",OFFSET(Zdroj!BR$16,A5612-1,0))</f>
        <v/>
      </c>
      <c r="F5615" s="157"/>
      <c r="G5615" s="158"/>
    </row>
    <row r="5616" spans="1:7" x14ac:dyDescent="0.25">
      <c r="B5616" s="159"/>
      <c r="C5616" s="67" t="str">
        <f ca="1">IF(OFFSET(Zdroj!AM$16,A5612-1,0)=0,"",CONCATENATE("A",$A$2+4," - ",Zdroj!$AM$15))</f>
        <v/>
      </c>
      <c r="D5616" s="65" t="str">
        <f ca="1">IF(C5616="","",CONCATENATE(OFFSET(Zdroj!AM$16,A5612-1,0)," - ",OFFSET(Zdroj!BS$16,A5612-1,0)))</f>
        <v/>
      </c>
      <c r="E5616" s="34" t="str">
        <f ca="1">IF(C5616="","",OFFSET(Zdroj!BT$16,A5612-1,0))</f>
        <v/>
      </c>
      <c r="F5616" s="157"/>
      <c r="G5616" s="158"/>
    </row>
    <row r="5617" spans="1:7" x14ac:dyDescent="0.25">
      <c r="B5617" s="159"/>
      <c r="C5617" s="67" t="str">
        <f ca="1">IF(OFFSET(Zdroj!AN$16,A5612-1,0)=0,"",CONCATENATE("A",$A$2+5," - ",Zdroj!$AN$15))</f>
        <v/>
      </c>
      <c r="D5617" s="65" t="str">
        <f ca="1">IF(C5617="","",CONCATENATE(OFFSET(Zdroj!AN$16,A5612-1,0)," - ",OFFSET(Zdroj!BU$16,A5612-1,0)))</f>
        <v/>
      </c>
      <c r="E5617" s="34" t="str">
        <f ca="1">IF(C5617="","",OFFSET(Zdroj!BV$16,A5612-1,0))</f>
        <v/>
      </c>
      <c r="F5617" s="157"/>
      <c r="G5617" s="158"/>
    </row>
    <row r="5618" spans="1:7" x14ac:dyDescent="0.25">
      <c r="B5618" s="159"/>
      <c r="C5618" s="67" t="str">
        <f ca="1">IF(OFFSET(Zdroj!AO$16,A5612-1,0)=0,"",CONCATENATE("B",$A$2," - ",Zdroj!$AO$15))</f>
        <v/>
      </c>
      <c r="D5618" s="65" t="str">
        <f ca="1">IF(C5618="","",CONCATENATE(OFFSET(Zdroj!AO$16,A5612-1,0)))</f>
        <v/>
      </c>
      <c r="E5618" s="34" t="str">
        <f ca="1">IF(C5618="","",OFFSET(Zdroj!AP$16,A5612-1,0))</f>
        <v/>
      </c>
      <c r="F5618" s="157" t="str">
        <f t="shared" ref="F5618" ca="1" si="1314">IF(SUM(E5618:E5626)=0,"",SUM(E5618:E5626))</f>
        <v/>
      </c>
      <c r="G5618" s="158"/>
    </row>
    <row r="5619" spans="1:7" x14ac:dyDescent="0.25">
      <c r="B5619" s="159"/>
      <c r="C5619" s="67" t="str">
        <f ca="1">IF(OFFSET(Zdroj!AQ$16,A5612-1,0)=0,"",CONCATENATE("B",$A$2+1," - ",Zdroj!$AQ$15))</f>
        <v/>
      </c>
      <c r="D5619" s="65" t="str">
        <f ca="1">IF(C5619="","",CONCATENATE(OFFSET(Zdroj!AQ$16,A5612-1,0)))</f>
        <v/>
      </c>
      <c r="E5619" s="34" t="str">
        <f ca="1">IF(C5619="","",OFFSET(Zdroj!AR$16,A5612-1,0))</f>
        <v/>
      </c>
      <c r="F5619" s="157"/>
      <c r="G5619" s="158"/>
    </row>
    <row r="5620" spans="1:7" x14ac:dyDescent="0.25">
      <c r="B5620" s="159"/>
      <c r="C5620" s="67" t="str">
        <f ca="1">IF(OFFSET(Zdroj!AS$16,A5612-1,0)=0,"",CONCATENATE("B",$A$2+2," - ",Zdroj!$AS$15))</f>
        <v/>
      </c>
      <c r="D5620" s="65" t="str">
        <f ca="1">IF(C5620="","",CONCATENATE(OFFSET(Zdroj!AS$16,A5612-1,0)))</f>
        <v/>
      </c>
      <c r="E5620" s="34" t="str">
        <f ca="1">IF(C5620="","",OFFSET(Zdroj!AT$16,A5612-1,0))</f>
        <v/>
      </c>
      <c r="F5620" s="157"/>
      <c r="G5620" s="158"/>
    </row>
    <row r="5621" spans="1:7" x14ac:dyDescent="0.25">
      <c r="B5621" s="159"/>
      <c r="C5621" s="67" t="str">
        <f ca="1">IF(OFFSET(Zdroj!AU$16,A5612-1,0)=0,"",CONCATENATE("B",$A$2+3," - ",Zdroj!$AU$15))</f>
        <v/>
      </c>
      <c r="D5621" s="65" t="str">
        <f ca="1">IF(C5621="","",CONCATENATE(OFFSET(Zdroj!AU$16,A5612-1,0)))</f>
        <v/>
      </c>
      <c r="E5621" s="34" t="str">
        <f ca="1">IF(C5621="","",OFFSET(Zdroj!AV$16,A5612-1,0))</f>
        <v/>
      </c>
      <c r="F5621" s="157"/>
      <c r="G5621" s="158"/>
    </row>
    <row r="5622" spans="1:7" x14ac:dyDescent="0.25">
      <c r="B5622" s="159"/>
      <c r="C5622" s="67" t="str">
        <f ca="1">IF(OFFSET(Zdroj!AW$16,A5612-1,0)=0,"",CONCATENATE("B",$A$2+4," - ",Zdroj!$AW$15))</f>
        <v/>
      </c>
      <c r="D5622" s="65" t="str">
        <f ca="1">IF(C5622="","",CONCATENATE(OFFSET(Zdroj!AW$16,A5612-1,0)))</f>
        <v/>
      </c>
      <c r="E5622" s="34" t="str">
        <f ca="1">IF(C5622="","",OFFSET(Zdroj!AX$16,A5612-1,0))</f>
        <v/>
      </c>
      <c r="F5622" s="157"/>
      <c r="G5622" s="158"/>
    </row>
    <row r="5623" spans="1:7" x14ac:dyDescent="0.25">
      <c r="B5623" s="159"/>
      <c r="C5623" s="67" t="str">
        <f ca="1">IF(OFFSET(Zdroj!AY$16,A5612-1,0)=0,"",CONCATENATE("B",$A$2+5," - ",Zdroj!$AY$15))</f>
        <v/>
      </c>
      <c r="D5623" s="65" t="str">
        <f ca="1">IF(C5623="","",CONCATENATE(OFFSET(Zdroj!AY$16,A5612-1,0)))</f>
        <v/>
      </c>
      <c r="E5623" s="34" t="str">
        <f ca="1">IF(C5623="","",OFFSET(Zdroj!AZ$16,A5612-1,0))</f>
        <v/>
      </c>
      <c r="F5623" s="157"/>
      <c r="G5623" s="158"/>
    </row>
    <row r="5624" spans="1:7" x14ac:dyDescent="0.25">
      <c r="B5624" s="159"/>
      <c r="C5624" s="67" t="str">
        <f ca="1">IF(OFFSET(Zdroj!BA$16,A5612-1,0)=0,"",CONCATENATE("B",$A$2+6," - ",Zdroj!$BA$15))</f>
        <v/>
      </c>
      <c r="D5624" s="65" t="str">
        <f ca="1">IF(C5624="","",CONCATENATE(OFFSET(Zdroj!BA$16,A5612-1,0)))</f>
        <v/>
      </c>
      <c r="E5624" s="34" t="str">
        <f ca="1">IF(C5624="","",OFFSET(Zdroj!BB$16,A5612-1,0))</f>
        <v/>
      </c>
      <c r="F5624" s="157"/>
      <c r="G5624" s="158"/>
    </row>
    <row r="5625" spans="1:7" x14ac:dyDescent="0.25">
      <c r="B5625" s="159"/>
      <c r="C5625" s="67" t="str">
        <f ca="1">IF(OFFSET(Zdroj!BC$16,A5612-1,0)=0,"",CONCATENATE("B",$A$2+7," - ",Zdroj!$BC$15))</f>
        <v/>
      </c>
      <c r="D5625" s="65" t="str">
        <f ca="1">IF(C5625="","",CONCATENATE(OFFSET(Zdroj!BC$16,A5612-1,0)))</f>
        <v/>
      </c>
      <c r="E5625" s="34" t="str">
        <f ca="1">IF(C5625="","",OFFSET(Zdroj!BD$16,A5612-1,0))</f>
        <v/>
      </c>
      <c r="F5625" s="157"/>
      <c r="G5625" s="158"/>
    </row>
    <row r="5626" spans="1:7" x14ac:dyDescent="0.25">
      <c r="B5626" s="159"/>
      <c r="C5626" s="67" t="str">
        <f ca="1">IF(OFFSET(Zdroj!BE$16,A5612-1,0)=0,"",CONCATENATE("B",$A$2+8," - ",Zdroj!$BE$15))</f>
        <v/>
      </c>
      <c r="D5626" s="65" t="str">
        <f ca="1">IF(C5626="","",CONCATENATE(OFFSET(Zdroj!BE$16,A5612-1,0)))</f>
        <v/>
      </c>
      <c r="E5626" s="34" t="str">
        <f ca="1">IF(C5626="","",OFFSET(Zdroj!BF$16,A5612-1,0))</f>
        <v/>
      </c>
      <c r="F5626" s="157"/>
      <c r="G5626" s="158"/>
    </row>
    <row r="5627" spans="1:7" x14ac:dyDescent="0.25">
      <c r="B5627" s="159"/>
      <c r="C5627" s="67" t="str">
        <f ca="1">IF(OFFSET(Zdroj!BG$16,A5612-1,0)=0,"",CONCATENATE("C",$A$2," - ",Zdroj!$BG$15))</f>
        <v/>
      </c>
      <c r="D5627" s="65" t="str">
        <f ca="1">IF(C5627="","",CONCATENATE(OFFSET(Zdroj!BG$16,A5612-1,0)))</f>
        <v/>
      </c>
      <c r="E5627" s="34" t="str">
        <f ca="1">IF(C5627="","",OFFSET(Zdroj!BH$16,A5612-1,0))</f>
        <v/>
      </c>
      <c r="F5627" s="157" t="str">
        <f t="shared" ref="F5627" ca="1" si="1315">IF(SUM(E5627:E5628)=0,"",SUM(E5627:E5628))</f>
        <v/>
      </c>
      <c r="G5627" s="158"/>
    </row>
    <row r="5628" spans="1:7" x14ac:dyDescent="0.25">
      <c r="B5628" s="159"/>
      <c r="C5628" s="67" t="str">
        <f ca="1">IF(OFFSET(Zdroj!BI$16,A5612-1,0)=0,"",CONCATENATE("C",$A$2+1," - ",Zdroj!$BI$15))</f>
        <v/>
      </c>
      <c r="D5628" s="65" t="str">
        <f ca="1">IF(C5628="","",CONCATENATE(OFFSET(Zdroj!BI$16,A5612-1,0)))</f>
        <v/>
      </c>
      <c r="E5628" s="34" t="str">
        <f ca="1">IF(C5628="","",OFFSET(Zdroj!BJ$16,A5612-1,0))</f>
        <v/>
      </c>
      <c r="F5628" s="157"/>
      <c r="G5628" s="158"/>
    </row>
    <row r="5629" spans="1:7" x14ac:dyDescent="0.25">
      <c r="A5629">
        <f>SUM((ROW()+15)/17)</f>
        <v>332</v>
      </c>
      <c r="B5629" s="159" t="str">
        <f ca="1">IF(OFFSET(Zdroj!$B$16,A5629-1,0)&gt;0,CONCATENATE(A5629,"
","___ ","
",OFFSET(Zdroj!$B$16,A5629-1,0)),"")</f>
        <v/>
      </c>
      <c r="C5629" s="67" t="str">
        <f ca="1">IF(OFFSET(Zdroj!AI$16,A5629-1,0)=0,"",CONCATENATE("A",$A$2," - ",Zdroj!$AI$15))</f>
        <v/>
      </c>
      <c r="D5629" s="65" t="str">
        <f ca="1">IF(C5629="","",CONCATENATE(OFFSET(Zdroj!AI$16,A5629-1,0)," - ",OFFSET(Zdroj!BK$16,A5629-1,0)))</f>
        <v/>
      </c>
      <c r="E5629" s="34" t="str">
        <f ca="1">IF(C5629="","",OFFSET(Zdroj!BL$16,A5629-1,0))</f>
        <v/>
      </c>
      <c r="F5629" s="157" t="str">
        <f t="shared" ref="F5629" ca="1" si="1316">IF(SUM(E5629:E5634)=0,"",SUM(E5629:E5634))</f>
        <v/>
      </c>
      <c r="G5629" s="158" t="str">
        <f t="shared" ref="G5629" ca="1" si="1317">IF(SUM(E5629:E5645)=0,"",SUM(E5629:E5645))</f>
        <v/>
      </c>
    </row>
    <row r="5630" spans="1:7" x14ac:dyDescent="0.25">
      <c r="B5630" s="159"/>
      <c r="C5630" s="67" t="str">
        <f ca="1">IF(OFFSET(Zdroj!AJ$16,A5629-1,0)=0,"",CONCATENATE("A",$A$2+1," - ",Zdroj!$AJ$15))</f>
        <v/>
      </c>
      <c r="D5630" s="65" t="str">
        <f ca="1">IF(C5630="","",CONCATENATE(OFFSET(Zdroj!AJ$16,A5629-1,0)," - ",OFFSET(Zdroj!BM$16,A5629-1,0)))</f>
        <v/>
      </c>
      <c r="E5630" s="34" t="str">
        <f ca="1">IF(C5630="","",OFFSET(Zdroj!BN$16,A5629-1,0))</f>
        <v/>
      </c>
      <c r="F5630" s="157"/>
      <c r="G5630" s="158"/>
    </row>
    <row r="5631" spans="1:7" x14ac:dyDescent="0.25">
      <c r="B5631" s="159"/>
      <c r="C5631" s="67" t="str">
        <f ca="1">IF(OFFSET(Zdroj!AK$16,A5629-1,0)=0,"",CONCATENATE("A",$A$2+2," - ",Zdroj!$AK$15))</f>
        <v/>
      </c>
      <c r="D5631" s="65" t="str">
        <f ca="1">IF(C5631="","",CONCATENATE(OFFSET(Zdroj!AK$16,A5629-1,0)," - ",OFFSET(Zdroj!BO$16,A5629-1,0)))</f>
        <v/>
      </c>
      <c r="E5631" s="34" t="str">
        <f ca="1">IF(C5631="","",OFFSET(Zdroj!BP$16,A5629-1,0))</f>
        <v/>
      </c>
      <c r="F5631" s="157"/>
      <c r="G5631" s="158"/>
    </row>
    <row r="5632" spans="1:7" x14ac:dyDescent="0.25">
      <c r="B5632" s="159"/>
      <c r="C5632" s="67" t="str">
        <f ca="1">IF(OFFSET(Zdroj!AL$16,A5629-1,0)=0,"",CONCATENATE("A",$A$2+3," - ",Zdroj!$AL$15))</f>
        <v/>
      </c>
      <c r="D5632" s="65" t="str">
        <f ca="1">IF(C5632="","",CONCATENATE(OFFSET(Zdroj!AL$16,A5629-1,0)," - ",OFFSET(Zdroj!BQ$16,A5629-1,0)))</f>
        <v/>
      </c>
      <c r="E5632" s="34" t="str">
        <f ca="1">IF(C5632="","",OFFSET(Zdroj!BR$16,A5629-1,0))</f>
        <v/>
      </c>
      <c r="F5632" s="157"/>
      <c r="G5632" s="158"/>
    </row>
    <row r="5633" spans="1:7" x14ac:dyDescent="0.25">
      <c r="B5633" s="159"/>
      <c r="C5633" s="67" t="str">
        <f ca="1">IF(OFFSET(Zdroj!AM$16,A5629-1,0)=0,"",CONCATENATE("A",$A$2+4," - ",Zdroj!$AM$15))</f>
        <v/>
      </c>
      <c r="D5633" s="65" t="str">
        <f ca="1">IF(C5633="","",CONCATENATE(OFFSET(Zdroj!AM$16,A5629-1,0)," - ",OFFSET(Zdroj!BS$16,A5629-1,0)))</f>
        <v/>
      </c>
      <c r="E5633" s="34" t="str">
        <f ca="1">IF(C5633="","",OFFSET(Zdroj!BT$16,A5629-1,0))</f>
        <v/>
      </c>
      <c r="F5633" s="157"/>
      <c r="G5633" s="158"/>
    </row>
    <row r="5634" spans="1:7" x14ac:dyDescent="0.25">
      <c r="B5634" s="159"/>
      <c r="C5634" s="67" t="str">
        <f ca="1">IF(OFFSET(Zdroj!AN$16,A5629-1,0)=0,"",CONCATENATE("A",$A$2+5," - ",Zdroj!$AN$15))</f>
        <v/>
      </c>
      <c r="D5634" s="65" t="str">
        <f ca="1">IF(C5634="","",CONCATENATE(OFFSET(Zdroj!AN$16,A5629-1,0)," - ",OFFSET(Zdroj!BU$16,A5629-1,0)))</f>
        <v/>
      </c>
      <c r="E5634" s="34" t="str">
        <f ca="1">IF(C5634="","",OFFSET(Zdroj!BV$16,A5629-1,0))</f>
        <v/>
      </c>
      <c r="F5634" s="157"/>
      <c r="G5634" s="158"/>
    </row>
    <row r="5635" spans="1:7" x14ac:dyDescent="0.25">
      <c r="B5635" s="159"/>
      <c r="C5635" s="67" t="str">
        <f ca="1">IF(OFFSET(Zdroj!AO$16,A5629-1,0)=0,"",CONCATENATE("B",$A$2," - ",Zdroj!$AO$15))</f>
        <v/>
      </c>
      <c r="D5635" s="65" t="str">
        <f ca="1">IF(C5635="","",CONCATENATE(OFFSET(Zdroj!AO$16,A5629-1,0)))</f>
        <v/>
      </c>
      <c r="E5635" s="34" t="str">
        <f ca="1">IF(C5635="","",OFFSET(Zdroj!AP$16,A5629-1,0))</f>
        <v/>
      </c>
      <c r="F5635" s="157" t="str">
        <f t="shared" ref="F5635" ca="1" si="1318">IF(SUM(E5635:E5643)=0,"",SUM(E5635:E5643))</f>
        <v/>
      </c>
      <c r="G5635" s="158"/>
    </row>
    <row r="5636" spans="1:7" x14ac:dyDescent="0.25">
      <c r="B5636" s="159"/>
      <c r="C5636" s="67" t="str">
        <f ca="1">IF(OFFSET(Zdroj!AQ$16,A5629-1,0)=0,"",CONCATENATE("B",$A$2+1," - ",Zdroj!$AQ$15))</f>
        <v/>
      </c>
      <c r="D5636" s="65" t="str">
        <f ca="1">IF(C5636="","",CONCATENATE(OFFSET(Zdroj!AQ$16,A5629-1,0)))</f>
        <v/>
      </c>
      <c r="E5636" s="34" t="str">
        <f ca="1">IF(C5636="","",OFFSET(Zdroj!AR$16,A5629-1,0))</f>
        <v/>
      </c>
      <c r="F5636" s="157"/>
      <c r="G5636" s="158"/>
    </row>
    <row r="5637" spans="1:7" x14ac:dyDescent="0.25">
      <c r="B5637" s="159"/>
      <c r="C5637" s="67" t="str">
        <f ca="1">IF(OFFSET(Zdroj!AS$16,A5629-1,0)=0,"",CONCATENATE("B",$A$2+2," - ",Zdroj!$AS$15))</f>
        <v/>
      </c>
      <c r="D5637" s="65" t="str">
        <f ca="1">IF(C5637="","",CONCATENATE(OFFSET(Zdroj!AS$16,A5629-1,0)))</f>
        <v/>
      </c>
      <c r="E5637" s="34" t="str">
        <f ca="1">IF(C5637="","",OFFSET(Zdroj!AT$16,A5629-1,0))</f>
        <v/>
      </c>
      <c r="F5637" s="157"/>
      <c r="G5637" s="158"/>
    </row>
    <row r="5638" spans="1:7" x14ac:dyDescent="0.25">
      <c r="B5638" s="159"/>
      <c r="C5638" s="67" t="str">
        <f ca="1">IF(OFFSET(Zdroj!AU$16,A5629-1,0)=0,"",CONCATENATE("B",$A$2+3," - ",Zdroj!$AU$15))</f>
        <v/>
      </c>
      <c r="D5638" s="65" t="str">
        <f ca="1">IF(C5638="","",CONCATENATE(OFFSET(Zdroj!AU$16,A5629-1,0)))</f>
        <v/>
      </c>
      <c r="E5638" s="34" t="str">
        <f ca="1">IF(C5638="","",OFFSET(Zdroj!AV$16,A5629-1,0))</f>
        <v/>
      </c>
      <c r="F5638" s="157"/>
      <c r="G5638" s="158"/>
    </row>
    <row r="5639" spans="1:7" x14ac:dyDescent="0.25">
      <c r="B5639" s="159"/>
      <c r="C5639" s="67" t="str">
        <f ca="1">IF(OFFSET(Zdroj!AW$16,A5629-1,0)=0,"",CONCATENATE("B",$A$2+4," - ",Zdroj!$AW$15))</f>
        <v/>
      </c>
      <c r="D5639" s="65" t="str">
        <f ca="1">IF(C5639="","",CONCATENATE(OFFSET(Zdroj!AW$16,A5629-1,0)))</f>
        <v/>
      </c>
      <c r="E5639" s="34" t="str">
        <f ca="1">IF(C5639="","",OFFSET(Zdroj!AX$16,A5629-1,0))</f>
        <v/>
      </c>
      <c r="F5639" s="157"/>
      <c r="G5639" s="158"/>
    </row>
    <row r="5640" spans="1:7" x14ac:dyDescent="0.25">
      <c r="B5640" s="159"/>
      <c r="C5640" s="67" t="str">
        <f ca="1">IF(OFFSET(Zdroj!AY$16,A5629-1,0)=0,"",CONCATENATE("B",$A$2+5," - ",Zdroj!$AY$15))</f>
        <v/>
      </c>
      <c r="D5640" s="65" t="str">
        <f ca="1">IF(C5640="","",CONCATENATE(OFFSET(Zdroj!AY$16,A5629-1,0)))</f>
        <v/>
      </c>
      <c r="E5640" s="34" t="str">
        <f ca="1">IF(C5640="","",OFFSET(Zdroj!AZ$16,A5629-1,0))</f>
        <v/>
      </c>
      <c r="F5640" s="157"/>
      <c r="G5640" s="158"/>
    </row>
    <row r="5641" spans="1:7" x14ac:dyDescent="0.25">
      <c r="B5641" s="159"/>
      <c r="C5641" s="67" t="str">
        <f ca="1">IF(OFFSET(Zdroj!BA$16,A5629-1,0)=0,"",CONCATENATE("B",$A$2+6," - ",Zdroj!$BA$15))</f>
        <v/>
      </c>
      <c r="D5641" s="65" t="str">
        <f ca="1">IF(C5641="","",CONCATENATE(OFFSET(Zdroj!BA$16,A5629-1,0)))</f>
        <v/>
      </c>
      <c r="E5641" s="34" t="str">
        <f ca="1">IF(C5641="","",OFFSET(Zdroj!BB$16,A5629-1,0))</f>
        <v/>
      </c>
      <c r="F5641" s="157"/>
      <c r="G5641" s="158"/>
    </row>
    <row r="5642" spans="1:7" x14ac:dyDescent="0.25">
      <c r="B5642" s="159"/>
      <c r="C5642" s="67" t="str">
        <f ca="1">IF(OFFSET(Zdroj!BC$16,A5629-1,0)=0,"",CONCATENATE("B",$A$2+7," - ",Zdroj!$BC$15))</f>
        <v/>
      </c>
      <c r="D5642" s="65" t="str">
        <f ca="1">IF(C5642="","",CONCATENATE(OFFSET(Zdroj!BC$16,A5629-1,0)))</f>
        <v/>
      </c>
      <c r="E5642" s="34" t="str">
        <f ca="1">IF(C5642="","",OFFSET(Zdroj!BD$16,A5629-1,0))</f>
        <v/>
      </c>
      <c r="F5642" s="157"/>
      <c r="G5642" s="158"/>
    </row>
    <row r="5643" spans="1:7" x14ac:dyDescent="0.25">
      <c r="B5643" s="159"/>
      <c r="C5643" s="67" t="str">
        <f ca="1">IF(OFFSET(Zdroj!BE$16,A5629-1,0)=0,"",CONCATENATE("B",$A$2+8," - ",Zdroj!$BE$15))</f>
        <v/>
      </c>
      <c r="D5643" s="65" t="str">
        <f ca="1">IF(C5643="","",CONCATENATE(OFFSET(Zdroj!BE$16,A5629-1,0)))</f>
        <v/>
      </c>
      <c r="E5643" s="34" t="str">
        <f ca="1">IF(C5643="","",OFFSET(Zdroj!BF$16,A5629-1,0))</f>
        <v/>
      </c>
      <c r="F5643" s="157"/>
      <c r="G5643" s="158"/>
    </row>
    <row r="5644" spans="1:7" x14ac:dyDescent="0.25">
      <c r="B5644" s="159"/>
      <c r="C5644" s="67" t="str">
        <f ca="1">IF(OFFSET(Zdroj!BG$16,A5629-1,0)=0,"",CONCATENATE("C",$A$2," - ",Zdroj!$BG$15))</f>
        <v/>
      </c>
      <c r="D5644" s="65" t="str">
        <f ca="1">IF(C5644="","",CONCATENATE(OFFSET(Zdroj!BG$16,A5629-1,0)))</f>
        <v/>
      </c>
      <c r="E5644" s="34" t="str">
        <f ca="1">IF(C5644="","",OFFSET(Zdroj!BH$16,A5629-1,0))</f>
        <v/>
      </c>
      <c r="F5644" s="157" t="str">
        <f t="shared" ref="F5644" ca="1" si="1319">IF(SUM(E5644:E5645)=0,"",SUM(E5644:E5645))</f>
        <v/>
      </c>
      <c r="G5644" s="158"/>
    </row>
    <row r="5645" spans="1:7" x14ac:dyDescent="0.25">
      <c r="B5645" s="159"/>
      <c r="C5645" s="67" t="str">
        <f ca="1">IF(OFFSET(Zdroj!BI$16,A5629-1,0)=0,"",CONCATENATE("C",$A$2+1," - ",Zdroj!$BI$15))</f>
        <v/>
      </c>
      <c r="D5645" s="65" t="str">
        <f ca="1">IF(C5645="","",CONCATENATE(OFFSET(Zdroj!BI$16,A5629-1,0)))</f>
        <v/>
      </c>
      <c r="E5645" s="34" t="str">
        <f ca="1">IF(C5645="","",OFFSET(Zdroj!BJ$16,A5629-1,0))</f>
        <v/>
      </c>
      <c r="F5645" s="157"/>
      <c r="G5645" s="158"/>
    </row>
    <row r="5646" spans="1:7" x14ac:dyDescent="0.25">
      <c r="A5646">
        <f>SUM((ROW()+15)/17)</f>
        <v>333</v>
      </c>
      <c r="B5646" s="159" t="str">
        <f ca="1">IF(OFFSET(Zdroj!$B$16,A5646-1,0)&gt;0,CONCATENATE(A5646,"
","___ ","
",OFFSET(Zdroj!$B$16,A5646-1,0)),"")</f>
        <v/>
      </c>
      <c r="C5646" s="67" t="str">
        <f ca="1">IF(OFFSET(Zdroj!AI$16,A5646-1,0)=0,"",CONCATENATE("A",$A$2," - ",Zdroj!$AI$15))</f>
        <v/>
      </c>
      <c r="D5646" s="65" t="str">
        <f ca="1">IF(C5646="","",CONCATENATE(OFFSET(Zdroj!AI$16,A5646-1,0)," - ",OFFSET(Zdroj!BK$16,A5646-1,0)))</f>
        <v/>
      </c>
      <c r="E5646" s="34" t="str">
        <f ca="1">IF(C5646="","",OFFSET(Zdroj!BL$16,A5646-1,0))</f>
        <v/>
      </c>
      <c r="F5646" s="157" t="str">
        <f t="shared" ref="F5646" ca="1" si="1320">IF(SUM(E5646:E5651)=0,"",SUM(E5646:E5651))</f>
        <v/>
      </c>
      <c r="G5646" s="158" t="str">
        <f t="shared" ref="G5646" ca="1" si="1321">IF(SUM(E5646:E5662)=0,"",SUM(E5646:E5662))</f>
        <v/>
      </c>
    </row>
    <row r="5647" spans="1:7" x14ac:dyDescent="0.25">
      <c r="B5647" s="159"/>
      <c r="C5647" s="67" t="str">
        <f ca="1">IF(OFFSET(Zdroj!AJ$16,A5646-1,0)=0,"",CONCATENATE("A",$A$2+1," - ",Zdroj!$AJ$15))</f>
        <v/>
      </c>
      <c r="D5647" s="65" t="str">
        <f ca="1">IF(C5647="","",CONCATENATE(OFFSET(Zdroj!AJ$16,A5646-1,0)," - ",OFFSET(Zdroj!BM$16,A5646-1,0)))</f>
        <v/>
      </c>
      <c r="E5647" s="34" t="str">
        <f ca="1">IF(C5647="","",OFFSET(Zdroj!BN$16,A5646-1,0))</f>
        <v/>
      </c>
      <c r="F5647" s="157"/>
      <c r="G5647" s="158"/>
    </row>
    <row r="5648" spans="1:7" x14ac:dyDescent="0.25">
      <c r="B5648" s="159"/>
      <c r="C5648" s="67" t="str">
        <f ca="1">IF(OFFSET(Zdroj!AK$16,A5646-1,0)=0,"",CONCATENATE("A",$A$2+2," - ",Zdroj!$AK$15))</f>
        <v/>
      </c>
      <c r="D5648" s="65" t="str">
        <f ca="1">IF(C5648="","",CONCATENATE(OFFSET(Zdroj!AK$16,A5646-1,0)," - ",OFFSET(Zdroj!BO$16,A5646-1,0)))</f>
        <v/>
      </c>
      <c r="E5648" s="34" t="str">
        <f ca="1">IF(C5648="","",OFFSET(Zdroj!BP$16,A5646-1,0))</f>
        <v/>
      </c>
      <c r="F5648" s="157"/>
      <c r="G5648" s="158"/>
    </row>
    <row r="5649" spans="1:7" x14ac:dyDescent="0.25">
      <c r="B5649" s="159"/>
      <c r="C5649" s="67" t="str">
        <f ca="1">IF(OFFSET(Zdroj!AL$16,A5646-1,0)=0,"",CONCATENATE("A",$A$2+3," - ",Zdroj!$AL$15))</f>
        <v/>
      </c>
      <c r="D5649" s="65" t="str">
        <f ca="1">IF(C5649="","",CONCATENATE(OFFSET(Zdroj!AL$16,A5646-1,0)," - ",OFFSET(Zdroj!BQ$16,A5646-1,0)))</f>
        <v/>
      </c>
      <c r="E5649" s="34" t="str">
        <f ca="1">IF(C5649="","",OFFSET(Zdroj!BR$16,A5646-1,0))</f>
        <v/>
      </c>
      <c r="F5649" s="157"/>
      <c r="G5649" s="158"/>
    </row>
    <row r="5650" spans="1:7" x14ac:dyDescent="0.25">
      <c r="B5650" s="159"/>
      <c r="C5650" s="67" t="str">
        <f ca="1">IF(OFFSET(Zdroj!AM$16,A5646-1,0)=0,"",CONCATENATE("A",$A$2+4," - ",Zdroj!$AM$15))</f>
        <v/>
      </c>
      <c r="D5650" s="65" t="str">
        <f ca="1">IF(C5650="","",CONCATENATE(OFFSET(Zdroj!AM$16,A5646-1,0)," - ",OFFSET(Zdroj!BS$16,A5646-1,0)))</f>
        <v/>
      </c>
      <c r="E5650" s="34" t="str">
        <f ca="1">IF(C5650="","",OFFSET(Zdroj!BT$16,A5646-1,0))</f>
        <v/>
      </c>
      <c r="F5650" s="157"/>
      <c r="G5650" s="158"/>
    </row>
    <row r="5651" spans="1:7" x14ac:dyDescent="0.25">
      <c r="B5651" s="159"/>
      <c r="C5651" s="67" t="str">
        <f ca="1">IF(OFFSET(Zdroj!AN$16,A5646-1,0)=0,"",CONCATENATE("A",$A$2+5," - ",Zdroj!$AN$15))</f>
        <v/>
      </c>
      <c r="D5651" s="65" t="str">
        <f ca="1">IF(C5651="","",CONCATENATE(OFFSET(Zdroj!AN$16,A5646-1,0)," - ",OFFSET(Zdroj!BU$16,A5646-1,0)))</f>
        <v/>
      </c>
      <c r="E5651" s="34" t="str">
        <f ca="1">IF(C5651="","",OFFSET(Zdroj!BV$16,A5646-1,0))</f>
        <v/>
      </c>
      <c r="F5651" s="157"/>
      <c r="G5651" s="158"/>
    </row>
    <row r="5652" spans="1:7" x14ac:dyDescent="0.25">
      <c r="B5652" s="159"/>
      <c r="C5652" s="67" t="str">
        <f ca="1">IF(OFFSET(Zdroj!AO$16,A5646-1,0)=0,"",CONCATENATE("B",$A$2," - ",Zdroj!$AO$15))</f>
        <v/>
      </c>
      <c r="D5652" s="65" t="str">
        <f ca="1">IF(C5652="","",CONCATENATE(OFFSET(Zdroj!AO$16,A5646-1,0)))</f>
        <v/>
      </c>
      <c r="E5652" s="34" t="str">
        <f ca="1">IF(C5652="","",OFFSET(Zdroj!AP$16,A5646-1,0))</f>
        <v/>
      </c>
      <c r="F5652" s="157" t="str">
        <f t="shared" ref="F5652" ca="1" si="1322">IF(SUM(E5652:E5660)=0,"",SUM(E5652:E5660))</f>
        <v/>
      </c>
      <c r="G5652" s="158"/>
    </row>
    <row r="5653" spans="1:7" x14ac:dyDescent="0.25">
      <c r="B5653" s="159"/>
      <c r="C5653" s="67" t="str">
        <f ca="1">IF(OFFSET(Zdroj!AQ$16,A5646-1,0)=0,"",CONCATENATE("B",$A$2+1," - ",Zdroj!$AQ$15))</f>
        <v/>
      </c>
      <c r="D5653" s="65" t="str">
        <f ca="1">IF(C5653="","",CONCATENATE(OFFSET(Zdroj!AQ$16,A5646-1,0)))</f>
        <v/>
      </c>
      <c r="E5653" s="34" t="str">
        <f ca="1">IF(C5653="","",OFFSET(Zdroj!AR$16,A5646-1,0))</f>
        <v/>
      </c>
      <c r="F5653" s="157"/>
      <c r="G5653" s="158"/>
    </row>
    <row r="5654" spans="1:7" x14ac:dyDescent="0.25">
      <c r="B5654" s="159"/>
      <c r="C5654" s="67" t="str">
        <f ca="1">IF(OFFSET(Zdroj!AS$16,A5646-1,0)=0,"",CONCATENATE("B",$A$2+2," - ",Zdroj!$AS$15))</f>
        <v/>
      </c>
      <c r="D5654" s="65" t="str">
        <f ca="1">IF(C5654="","",CONCATENATE(OFFSET(Zdroj!AS$16,A5646-1,0)))</f>
        <v/>
      </c>
      <c r="E5654" s="34" t="str">
        <f ca="1">IF(C5654="","",OFFSET(Zdroj!AT$16,A5646-1,0))</f>
        <v/>
      </c>
      <c r="F5654" s="157"/>
      <c r="G5654" s="158"/>
    </row>
    <row r="5655" spans="1:7" x14ac:dyDescent="0.25">
      <c r="B5655" s="159"/>
      <c r="C5655" s="67" t="str">
        <f ca="1">IF(OFFSET(Zdroj!AU$16,A5646-1,0)=0,"",CONCATENATE("B",$A$2+3," - ",Zdroj!$AU$15))</f>
        <v/>
      </c>
      <c r="D5655" s="65" t="str">
        <f ca="1">IF(C5655="","",CONCATENATE(OFFSET(Zdroj!AU$16,A5646-1,0)))</f>
        <v/>
      </c>
      <c r="E5655" s="34" t="str">
        <f ca="1">IF(C5655="","",OFFSET(Zdroj!AV$16,A5646-1,0))</f>
        <v/>
      </c>
      <c r="F5655" s="157"/>
      <c r="G5655" s="158"/>
    </row>
    <row r="5656" spans="1:7" x14ac:dyDescent="0.25">
      <c r="B5656" s="159"/>
      <c r="C5656" s="67" t="str">
        <f ca="1">IF(OFFSET(Zdroj!AW$16,A5646-1,0)=0,"",CONCATENATE("B",$A$2+4," - ",Zdroj!$AW$15))</f>
        <v/>
      </c>
      <c r="D5656" s="65" t="str">
        <f ca="1">IF(C5656="","",CONCATENATE(OFFSET(Zdroj!AW$16,A5646-1,0)))</f>
        <v/>
      </c>
      <c r="E5656" s="34" t="str">
        <f ca="1">IF(C5656="","",OFFSET(Zdroj!AX$16,A5646-1,0))</f>
        <v/>
      </c>
      <c r="F5656" s="157"/>
      <c r="G5656" s="158"/>
    </row>
    <row r="5657" spans="1:7" x14ac:dyDescent="0.25">
      <c r="B5657" s="159"/>
      <c r="C5657" s="67" t="str">
        <f ca="1">IF(OFFSET(Zdroj!AY$16,A5646-1,0)=0,"",CONCATENATE("B",$A$2+5," - ",Zdroj!$AY$15))</f>
        <v/>
      </c>
      <c r="D5657" s="65" t="str">
        <f ca="1">IF(C5657="","",CONCATENATE(OFFSET(Zdroj!AY$16,A5646-1,0)))</f>
        <v/>
      </c>
      <c r="E5657" s="34" t="str">
        <f ca="1">IF(C5657="","",OFFSET(Zdroj!AZ$16,A5646-1,0))</f>
        <v/>
      </c>
      <c r="F5657" s="157"/>
      <c r="G5657" s="158"/>
    </row>
    <row r="5658" spans="1:7" x14ac:dyDescent="0.25">
      <c r="B5658" s="159"/>
      <c r="C5658" s="67" t="str">
        <f ca="1">IF(OFFSET(Zdroj!BA$16,A5646-1,0)=0,"",CONCATENATE("B",$A$2+6," - ",Zdroj!$BA$15))</f>
        <v/>
      </c>
      <c r="D5658" s="65" t="str">
        <f ca="1">IF(C5658="","",CONCATENATE(OFFSET(Zdroj!BA$16,A5646-1,0)))</f>
        <v/>
      </c>
      <c r="E5658" s="34" t="str">
        <f ca="1">IF(C5658="","",OFFSET(Zdroj!BB$16,A5646-1,0))</f>
        <v/>
      </c>
      <c r="F5658" s="157"/>
      <c r="G5658" s="158"/>
    </row>
    <row r="5659" spans="1:7" x14ac:dyDescent="0.25">
      <c r="B5659" s="159"/>
      <c r="C5659" s="67" t="str">
        <f ca="1">IF(OFFSET(Zdroj!BC$16,A5646-1,0)=0,"",CONCATENATE("B",$A$2+7," - ",Zdroj!$BC$15))</f>
        <v/>
      </c>
      <c r="D5659" s="65" t="str">
        <f ca="1">IF(C5659="","",CONCATENATE(OFFSET(Zdroj!BC$16,A5646-1,0)))</f>
        <v/>
      </c>
      <c r="E5659" s="34" t="str">
        <f ca="1">IF(C5659="","",OFFSET(Zdroj!BD$16,A5646-1,0))</f>
        <v/>
      </c>
      <c r="F5659" s="157"/>
      <c r="G5659" s="158"/>
    </row>
    <row r="5660" spans="1:7" x14ac:dyDescent="0.25">
      <c r="B5660" s="159"/>
      <c r="C5660" s="67" t="str">
        <f ca="1">IF(OFFSET(Zdroj!BE$16,A5646-1,0)=0,"",CONCATENATE("B",$A$2+8," - ",Zdroj!$BE$15))</f>
        <v/>
      </c>
      <c r="D5660" s="65" t="str">
        <f ca="1">IF(C5660="","",CONCATENATE(OFFSET(Zdroj!BE$16,A5646-1,0)))</f>
        <v/>
      </c>
      <c r="E5660" s="34" t="str">
        <f ca="1">IF(C5660="","",OFFSET(Zdroj!BF$16,A5646-1,0))</f>
        <v/>
      </c>
      <c r="F5660" s="157"/>
      <c r="G5660" s="158"/>
    </row>
    <row r="5661" spans="1:7" x14ac:dyDescent="0.25">
      <c r="B5661" s="159"/>
      <c r="C5661" s="67" t="str">
        <f ca="1">IF(OFFSET(Zdroj!BG$16,A5646-1,0)=0,"",CONCATENATE("C",$A$2," - ",Zdroj!$BG$15))</f>
        <v/>
      </c>
      <c r="D5661" s="65" t="str">
        <f ca="1">IF(C5661="","",CONCATENATE(OFFSET(Zdroj!BG$16,A5646-1,0)))</f>
        <v/>
      </c>
      <c r="E5661" s="34" t="str">
        <f ca="1">IF(C5661="","",OFFSET(Zdroj!BH$16,A5646-1,0))</f>
        <v/>
      </c>
      <c r="F5661" s="157" t="str">
        <f t="shared" ref="F5661" ca="1" si="1323">IF(SUM(E5661:E5662)=0,"",SUM(E5661:E5662))</f>
        <v/>
      </c>
      <c r="G5661" s="158"/>
    </row>
    <row r="5662" spans="1:7" x14ac:dyDescent="0.25">
      <c r="B5662" s="159"/>
      <c r="C5662" s="67" t="str">
        <f ca="1">IF(OFFSET(Zdroj!BI$16,A5646-1,0)=0,"",CONCATENATE("C",$A$2+1," - ",Zdroj!$BI$15))</f>
        <v/>
      </c>
      <c r="D5662" s="65" t="str">
        <f ca="1">IF(C5662="","",CONCATENATE(OFFSET(Zdroj!BI$16,A5646-1,0)))</f>
        <v/>
      </c>
      <c r="E5662" s="34" t="str">
        <f ca="1">IF(C5662="","",OFFSET(Zdroj!BJ$16,A5646-1,0))</f>
        <v/>
      </c>
      <c r="F5662" s="157"/>
      <c r="G5662" s="158"/>
    </row>
    <row r="5663" spans="1:7" x14ac:dyDescent="0.25">
      <c r="A5663">
        <f>SUM((ROW()+15)/17)</f>
        <v>334</v>
      </c>
      <c r="B5663" s="159" t="str">
        <f ca="1">IF(OFFSET(Zdroj!$B$16,A5663-1,0)&gt;0,CONCATENATE(A5663,"
","___ ","
",OFFSET(Zdroj!$B$16,A5663-1,0)),"")</f>
        <v/>
      </c>
      <c r="C5663" s="67" t="str">
        <f ca="1">IF(OFFSET(Zdroj!AI$16,A5663-1,0)=0,"",CONCATENATE("A",$A$2," - ",Zdroj!$AI$15))</f>
        <v/>
      </c>
      <c r="D5663" s="65" t="str">
        <f ca="1">IF(C5663="","",CONCATENATE(OFFSET(Zdroj!AI$16,A5663-1,0)," - ",OFFSET(Zdroj!BK$16,A5663-1,0)))</f>
        <v/>
      </c>
      <c r="E5663" s="34" t="str">
        <f ca="1">IF(C5663="","",OFFSET(Zdroj!BL$16,A5663-1,0))</f>
        <v/>
      </c>
      <c r="F5663" s="157" t="str">
        <f t="shared" ref="F5663" ca="1" si="1324">IF(SUM(E5663:E5668)=0,"",SUM(E5663:E5668))</f>
        <v/>
      </c>
      <c r="G5663" s="158" t="str">
        <f t="shared" ref="G5663" ca="1" si="1325">IF(SUM(E5663:E5679)=0,"",SUM(E5663:E5679))</f>
        <v/>
      </c>
    </row>
    <row r="5664" spans="1:7" x14ac:dyDescent="0.25">
      <c r="B5664" s="159"/>
      <c r="C5664" s="67" t="str">
        <f ca="1">IF(OFFSET(Zdroj!AJ$16,A5663-1,0)=0,"",CONCATENATE("A",$A$2+1," - ",Zdroj!$AJ$15))</f>
        <v/>
      </c>
      <c r="D5664" s="65" t="str">
        <f ca="1">IF(C5664="","",CONCATENATE(OFFSET(Zdroj!AJ$16,A5663-1,0)," - ",OFFSET(Zdroj!BM$16,A5663-1,0)))</f>
        <v/>
      </c>
      <c r="E5664" s="34" t="str">
        <f ca="1">IF(C5664="","",OFFSET(Zdroj!BN$16,A5663-1,0))</f>
        <v/>
      </c>
      <c r="F5664" s="157"/>
      <c r="G5664" s="158"/>
    </row>
    <row r="5665" spans="1:7" x14ac:dyDescent="0.25">
      <c r="B5665" s="159"/>
      <c r="C5665" s="67" t="str">
        <f ca="1">IF(OFFSET(Zdroj!AK$16,A5663-1,0)=0,"",CONCATENATE("A",$A$2+2," - ",Zdroj!$AK$15))</f>
        <v/>
      </c>
      <c r="D5665" s="65" t="str">
        <f ca="1">IF(C5665="","",CONCATENATE(OFFSET(Zdroj!AK$16,A5663-1,0)," - ",OFFSET(Zdroj!BO$16,A5663-1,0)))</f>
        <v/>
      </c>
      <c r="E5665" s="34" t="str">
        <f ca="1">IF(C5665="","",OFFSET(Zdroj!BP$16,A5663-1,0))</f>
        <v/>
      </c>
      <c r="F5665" s="157"/>
      <c r="G5665" s="158"/>
    </row>
    <row r="5666" spans="1:7" x14ac:dyDescent="0.25">
      <c r="B5666" s="159"/>
      <c r="C5666" s="67" t="str">
        <f ca="1">IF(OFFSET(Zdroj!AL$16,A5663-1,0)=0,"",CONCATENATE("A",$A$2+3," - ",Zdroj!$AL$15))</f>
        <v/>
      </c>
      <c r="D5666" s="65" t="str">
        <f ca="1">IF(C5666="","",CONCATENATE(OFFSET(Zdroj!AL$16,A5663-1,0)," - ",OFFSET(Zdroj!BQ$16,A5663-1,0)))</f>
        <v/>
      </c>
      <c r="E5666" s="34" t="str">
        <f ca="1">IF(C5666="","",OFFSET(Zdroj!BR$16,A5663-1,0))</f>
        <v/>
      </c>
      <c r="F5666" s="157"/>
      <c r="G5666" s="158"/>
    </row>
    <row r="5667" spans="1:7" x14ac:dyDescent="0.25">
      <c r="B5667" s="159"/>
      <c r="C5667" s="67" t="str">
        <f ca="1">IF(OFFSET(Zdroj!AM$16,A5663-1,0)=0,"",CONCATENATE("A",$A$2+4," - ",Zdroj!$AM$15))</f>
        <v/>
      </c>
      <c r="D5667" s="65" t="str">
        <f ca="1">IF(C5667="","",CONCATENATE(OFFSET(Zdroj!AM$16,A5663-1,0)," - ",OFFSET(Zdroj!BS$16,A5663-1,0)))</f>
        <v/>
      </c>
      <c r="E5667" s="34" t="str">
        <f ca="1">IF(C5667="","",OFFSET(Zdroj!BT$16,A5663-1,0))</f>
        <v/>
      </c>
      <c r="F5667" s="157"/>
      <c r="G5667" s="158"/>
    </row>
    <row r="5668" spans="1:7" x14ac:dyDescent="0.25">
      <c r="B5668" s="159"/>
      <c r="C5668" s="67" t="str">
        <f ca="1">IF(OFFSET(Zdroj!AN$16,A5663-1,0)=0,"",CONCATENATE("A",$A$2+5," - ",Zdroj!$AN$15))</f>
        <v/>
      </c>
      <c r="D5668" s="65" t="str">
        <f ca="1">IF(C5668="","",CONCATENATE(OFFSET(Zdroj!AN$16,A5663-1,0)," - ",OFFSET(Zdroj!BU$16,A5663-1,0)))</f>
        <v/>
      </c>
      <c r="E5668" s="34" t="str">
        <f ca="1">IF(C5668="","",OFFSET(Zdroj!BV$16,A5663-1,0))</f>
        <v/>
      </c>
      <c r="F5668" s="157"/>
      <c r="G5668" s="158"/>
    </row>
    <row r="5669" spans="1:7" x14ac:dyDescent="0.25">
      <c r="B5669" s="159"/>
      <c r="C5669" s="67" t="str">
        <f ca="1">IF(OFFSET(Zdroj!AO$16,A5663-1,0)=0,"",CONCATENATE("B",$A$2," - ",Zdroj!$AO$15))</f>
        <v/>
      </c>
      <c r="D5669" s="65" t="str">
        <f ca="1">IF(C5669="","",CONCATENATE(OFFSET(Zdroj!AO$16,A5663-1,0)))</f>
        <v/>
      </c>
      <c r="E5669" s="34" t="str">
        <f ca="1">IF(C5669="","",OFFSET(Zdroj!AP$16,A5663-1,0))</f>
        <v/>
      </c>
      <c r="F5669" s="157" t="str">
        <f t="shared" ref="F5669" ca="1" si="1326">IF(SUM(E5669:E5677)=0,"",SUM(E5669:E5677))</f>
        <v/>
      </c>
      <c r="G5669" s="158"/>
    </row>
    <row r="5670" spans="1:7" x14ac:dyDescent="0.25">
      <c r="B5670" s="159"/>
      <c r="C5670" s="67" t="str">
        <f ca="1">IF(OFFSET(Zdroj!AQ$16,A5663-1,0)=0,"",CONCATENATE("B",$A$2+1," - ",Zdroj!$AQ$15))</f>
        <v/>
      </c>
      <c r="D5670" s="65" t="str">
        <f ca="1">IF(C5670="","",CONCATENATE(OFFSET(Zdroj!AQ$16,A5663-1,0)))</f>
        <v/>
      </c>
      <c r="E5670" s="34" t="str">
        <f ca="1">IF(C5670="","",OFFSET(Zdroj!AR$16,A5663-1,0))</f>
        <v/>
      </c>
      <c r="F5670" s="157"/>
      <c r="G5670" s="158"/>
    </row>
    <row r="5671" spans="1:7" x14ac:dyDescent="0.25">
      <c r="B5671" s="159"/>
      <c r="C5671" s="67" t="str">
        <f ca="1">IF(OFFSET(Zdroj!AS$16,A5663-1,0)=0,"",CONCATENATE("B",$A$2+2," - ",Zdroj!$AS$15))</f>
        <v/>
      </c>
      <c r="D5671" s="65" t="str">
        <f ca="1">IF(C5671="","",CONCATENATE(OFFSET(Zdroj!AS$16,A5663-1,0)))</f>
        <v/>
      </c>
      <c r="E5671" s="34" t="str">
        <f ca="1">IF(C5671="","",OFFSET(Zdroj!AT$16,A5663-1,0))</f>
        <v/>
      </c>
      <c r="F5671" s="157"/>
      <c r="G5671" s="158"/>
    </row>
    <row r="5672" spans="1:7" x14ac:dyDescent="0.25">
      <c r="B5672" s="159"/>
      <c r="C5672" s="67" t="str">
        <f ca="1">IF(OFFSET(Zdroj!AU$16,A5663-1,0)=0,"",CONCATENATE("B",$A$2+3," - ",Zdroj!$AU$15))</f>
        <v/>
      </c>
      <c r="D5672" s="65" t="str">
        <f ca="1">IF(C5672="","",CONCATENATE(OFFSET(Zdroj!AU$16,A5663-1,0)))</f>
        <v/>
      </c>
      <c r="E5672" s="34" t="str">
        <f ca="1">IF(C5672="","",OFFSET(Zdroj!AV$16,A5663-1,0))</f>
        <v/>
      </c>
      <c r="F5672" s="157"/>
      <c r="G5672" s="158"/>
    </row>
    <row r="5673" spans="1:7" x14ac:dyDescent="0.25">
      <c r="B5673" s="159"/>
      <c r="C5673" s="67" t="str">
        <f ca="1">IF(OFFSET(Zdroj!AW$16,A5663-1,0)=0,"",CONCATENATE("B",$A$2+4," - ",Zdroj!$AW$15))</f>
        <v/>
      </c>
      <c r="D5673" s="65" t="str">
        <f ca="1">IF(C5673="","",CONCATENATE(OFFSET(Zdroj!AW$16,A5663-1,0)))</f>
        <v/>
      </c>
      <c r="E5673" s="34" t="str">
        <f ca="1">IF(C5673="","",OFFSET(Zdroj!AX$16,A5663-1,0))</f>
        <v/>
      </c>
      <c r="F5673" s="157"/>
      <c r="G5673" s="158"/>
    </row>
    <row r="5674" spans="1:7" x14ac:dyDescent="0.25">
      <c r="B5674" s="159"/>
      <c r="C5674" s="67" t="str">
        <f ca="1">IF(OFFSET(Zdroj!AY$16,A5663-1,0)=0,"",CONCATENATE("B",$A$2+5," - ",Zdroj!$AY$15))</f>
        <v/>
      </c>
      <c r="D5674" s="65" t="str">
        <f ca="1">IF(C5674="","",CONCATENATE(OFFSET(Zdroj!AY$16,A5663-1,0)))</f>
        <v/>
      </c>
      <c r="E5674" s="34" t="str">
        <f ca="1">IF(C5674="","",OFFSET(Zdroj!AZ$16,A5663-1,0))</f>
        <v/>
      </c>
      <c r="F5674" s="157"/>
      <c r="G5674" s="158"/>
    </row>
    <row r="5675" spans="1:7" x14ac:dyDescent="0.25">
      <c r="B5675" s="159"/>
      <c r="C5675" s="67" t="str">
        <f ca="1">IF(OFFSET(Zdroj!BA$16,A5663-1,0)=0,"",CONCATENATE("B",$A$2+6," - ",Zdroj!$BA$15))</f>
        <v/>
      </c>
      <c r="D5675" s="65" t="str">
        <f ca="1">IF(C5675="","",CONCATENATE(OFFSET(Zdroj!BA$16,A5663-1,0)))</f>
        <v/>
      </c>
      <c r="E5675" s="34" t="str">
        <f ca="1">IF(C5675="","",OFFSET(Zdroj!BB$16,A5663-1,0))</f>
        <v/>
      </c>
      <c r="F5675" s="157"/>
      <c r="G5675" s="158"/>
    </row>
    <row r="5676" spans="1:7" x14ac:dyDescent="0.25">
      <c r="B5676" s="159"/>
      <c r="C5676" s="67" t="str">
        <f ca="1">IF(OFFSET(Zdroj!BC$16,A5663-1,0)=0,"",CONCATENATE("B",$A$2+7," - ",Zdroj!$BC$15))</f>
        <v/>
      </c>
      <c r="D5676" s="65" t="str">
        <f ca="1">IF(C5676="","",CONCATENATE(OFFSET(Zdroj!BC$16,A5663-1,0)))</f>
        <v/>
      </c>
      <c r="E5676" s="34" t="str">
        <f ca="1">IF(C5676="","",OFFSET(Zdroj!BD$16,A5663-1,0))</f>
        <v/>
      </c>
      <c r="F5676" s="157"/>
      <c r="G5676" s="158"/>
    </row>
    <row r="5677" spans="1:7" x14ac:dyDescent="0.25">
      <c r="B5677" s="159"/>
      <c r="C5677" s="67" t="str">
        <f ca="1">IF(OFFSET(Zdroj!BE$16,A5663-1,0)=0,"",CONCATENATE("B",$A$2+8," - ",Zdroj!$BE$15))</f>
        <v/>
      </c>
      <c r="D5677" s="65" t="str">
        <f ca="1">IF(C5677="","",CONCATENATE(OFFSET(Zdroj!BE$16,A5663-1,0)))</f>
        <v/>
      </c>
      <c r="E5677" s="34" t="str">
        <f ca="1">IF(C5677="","",OFFSET(Zdroj!BF$16,A5663-1,0))</f>
        <v/>
      </c>
      <c r="F5677" s="157"/>
      <c r="G5677" s="158"/>
    </row>
    <row r="5678" spans="1:7" x14ac:dyDescent="0.25">
      <c r="B5678" s="159"/>
      <c r="C5678" s="67" t="str">
        <f ca="1">IF(OFFSET(Zdroj!BG$16,A5663-1,0)=0,"",CONCATENATE("C",$A$2," - ",Zdroj!$BG$15))</f>
        <v/>
      </c>
      <c r="D5678" s="65" t="str">
        <f ca="1">IF(C5678="","",CONCATENATE(OFFSET(Zdroj!BG$16,A5663-1,0)))</f>
        <v/>
      </c>
      <c r="E5678" s="34" t="str">
        <f ca="1">IF(C5678="","",OFFSET(Zdroj!BH$16,A5663-1,0))</f>
        <v/>
      </c>
      <c r="F5678" s="157" t="str">
        <f t="shared" ref="F5678" ca="1" si="1327">IF(SUM(E5678:E5679)=0,"",SUM(E5678:E5679))</f>
        <v/>
      </c>
      <c r="G5678" s="158"/>
    </row>
    <row r="5679" spans="1:7" x14ac:dyDescent="0.25">
      <c r="B5679" s="159"/>
      <c r="C5679" s="67" t="str">
        <f ca="1">IF(OFFSET(Zdroj!BI$16,A5663-1,0)=0,"",CONCATENATE("C",$A$2+1," - ",Zdroj!$BI$15))</f>
        <v/>
      </c>
      <c r="D5679" s="65" t="str">
        <f ca="1">IF(C5679="","",CONCATENATE(OFFSET(Zdroj!BI$16,A5663-1,0)))</f>
        <v/>
      </c>
      <c r="E5679" s="34" t="str">
        <f ca="1">IF(C5679="","",OFFSET(Zdroj!BJ$16,A5663-1,0))</f>
        <v/>
      </c>
      <c r="F5679" s="157"/>
      <c r="G5679" s="158"/>
    </row>
    <row r="5680" spans="1:7" x14ac:dyDescent="0.25">
      <c r="A5680">
        <f>SUM((ROW()+15)/17)</f>
        <v>335</v>
      </c>
      <c r="B5680" s="159" t="str">
        <f ca="1">IF(OFFSET(Zdroj!$B$16,A5680-1,0)&gt;0,CONCATENATE(A5680,"
","___ ","
",OFFSET(Zdroj!$B$16,A5680-1,0)),"")</f>
        <v/>
      </c>
      <c r="C5680" s="67" t="str">
        <f ca="1">IF(OFFSET(Zdroj!AI$16,A5680-1,0)=0,"",CONCATENATE("A",$A$2," - ",Zdroj!$AI$15))</f>
        <v/>
      </c>
      <c r="D5680" s="65" t="str">
        <f ca="1">IF(C5680="","",CONCATENATE(OFFSET(Zdroj!AI$16,A5680-1,0)," - ",OFFSET(Zdroj!BK$16,A5680-1,0)))</f>
        <v/>
      </c>
      <c r="E5680" s="34" t="str">
        <f ca="1">IF(C5680="","",OFFSET(Zdroj!BL$16,A5680-1,0))</f>
        <v/>
      </c>
      <c r="F5680" s="157" t="str">
        <f t="shared" ref="F5680" ca="1" si="1328">IF(SUM(E5680:E5685)=0,"",SUM(E5680:E5685))</f>
        <v/>
      </c>
      <c r="G5680" s="158" t="str">
        <f t="shared" ref="G5680" ca="1" si="1329">IF(SUM(E5680:E5696)=0,"",SUM(E5680:E5696))</f>
        <v/>
      </c>
    </row>
    <row r="5681" spans="2:7" x14ac:dyDescent="0.25">
      <c r="B5681" s="159"/>
      <c r="C5681" s="67" t="str">
        <f ca="1">IF(OFFSET(Zdroj!AJ$16,A5680-1,0)=0,"",CONCATENATE("A",$A$2+1," - ",Zdroj!$AJ$15))</f>
        <v/>
      </c>
      <c r="D5681" s="65" t="str">
        <f ca="1">IF(C5681="","",CONCATENATE(OFFSET(Zdroj!AJ$16,A5680-1,0)," - ",OFFSET(Zdroj!BM$16,A5680-1,0)))</f>
        <v/>
      </c>
      <c r="E5681" s="34" t="str">
        <f ca="1">IF(C5681="","",OFFSET(Zdroj!BN$16,A5680-1,0))</f>
        <v/>
      </c>
      <c r="F5681" s="157"/>
      <c r="G5681" s="158"/>
    </row>
    <row r="5682" spans="2:7" x14ac:dyDescent="0.25">
      <c r="B5682" s="159"/>
      <c r="C5682" s="67" t="str">
        <f ca="1">IF(OFFSET(Zdroj!AK$16,A5680-1,0)=0,"",CONCATENATE("A",$A$2+2," - ",Zdroj!$AK$15))</f>
        <v/>
      </c>
      <c r="D5682" s="65" t="str">
        <f ca="1">IF(C5682="","",CONCATENATE(OFFSET(Zdroj!AK$16,A5680-1,0)," - ",OFFSET(Zdroj!BO$16,A5680-1,0)))</f>
        <v/>
      </c>
      <c r="E5682" s="34" t="str">
        <f ca="1">IF(C5682="","",OFFSET(Zdroj!BP$16,A5680-1,0))</f>
        <v/>
      </c>
      <c r="F5682" s="157"/>
      <c r="G5682" s="158"/>
    </row>
    <row r="5683" spans="2:7" x14ac:dyDescent="0.25">
      <c r="B5683" s="159"/>
      <c r="C5683" s="67" t="str">
        <f ca="1">IF(OFFSET(Zdroj!AL$16,A5680-1,0)=0,"",CONCATENATE("A",$A$2+3," - ",Zdroj!$AL$15))</f>
        <v/>
      </c>
      <c r="D5683" s="65" t="str">
        <f ca="1">IF(C5683="","",CONCATENATE(OFFSET(Zdroj!AL$16,A5680-1,0)," - ",OFFSET(Zdroj!BQ$16,A5680-1,0)))</f>
        <v/>
      </c>
      <c r="E5683" s="34" t="str">
        <f ca="1">IF(C5683="","",OFFSET(Zdroj!BR$16,A5680-1,0))</f>
        <v/>
      </c>
      <c r="F5683" s="157"/>
      <c r="G5683" s="158"/>
    </row>
    <row r="5684" spans="2:7" x14ac:dyDescent="0.25">
      <c r="B5684" s="159"/>
      <c r="C5684" s="67" t="str">
        <f ca="1">IF(OFFSET(Zdroj!AM$16,A5680-1,0)=0,"",CONCATENATE("A",$A$2+4," - ",Zdroj!$AM$15))</f>
        <v/>
      </c>
      <c r="D5684" s="65" t="str">
        <f ca="1">IF(C5684="","",CONCATENATE(OFFSET(Zdroj!AM$16,A5680-1,0)," - ",OFFSET(Zdroj!BS$16,A5680-1,0)))</f>
        <v/>
      </c>
      <c r="E5684" s="34" t="str">
        <f ca="1">IF(C5684="","",OFFSET(Zdroj!BT$16,A5680-1,0))</f>
        <v/>
      </c>
      <c r="F5684" s="157"/>
      <c r="G5684" s="158"/>
    </row>
    <row r="5685" spans="2:7" x14ac:dyDescent="0.25">
      <c r="B5685" s="159"/>
      <c r="C5685" s="67" t="str">
        <f ca="1">IF(OFFSET(Zdroj!AN$16,A5680-1,0)=0,"",CONCATENATE("A",$A$2+5," - ",Zdroj!$AN$15))</f>
        <v/>
      </c>
      <c r="D5685" s="65" t="str">
        <f ca="1">IF(C5685="","",CONCATENATE(OFFSET(Zdroj!AN$16,A5680-1,0)," - ",OFFSET(Zdroj!BU$16,A5680-1,0)))</f>
        <v/>
      </c>
      <c r="E5685" s="34" t="str">
        <f ca="1">IF(C5685="","",OFFSET(Zdroj!BV$16,A5680-1,0))</f>
        <v/>
      </c>
      <c r="F5685" s="157"/>
      <c r="G5685" s="158"/>
    </row>
    <row r="5686" spans="2:7" x14ac:dyDescent="0.25">
      <c r="B5686" s="159"/>
      <c r="C5686" s="67" t="str">
        <f ca="1">IF(OFFSET(Zdroj!AO$16,A5680-1,0)=0,"",CONCATENATE("B",$A$2," - ",Zdroj!$AO$15))</f>
        <v/>
      </c>
      <c r="D5686" s="65" t="str">
        <f ca="1">IF(C5686="","",CONCATENATE(OFFSET(Zdroj!AO$16,A5680-1,0)))</f>
        <v/>
      </c>
      <c r="E5686" s="34" t="str">
        <f ca="1">IF(C5686="","",OFFSET(Zdroj!AP$16,A5680-1,0))</f>
        <v/>
      </c>
      <c r="F5686" s="157" t="str">
        <f t="shared" ref="F5686" ca="1" si="1330">IF(SUM(E5686:E5694)=0,"",SUM(E5686:E5694))</f>
        <v/>
      </c>
      <c r="G5686" s="158"/>
    </row>
    <row r="5687" spans="2:7" x14ac:dyDescent="0.25">
      <c r="B5687" s="159"/>
      <c r="C5687" s="67" t="str">
        <f ca="1">IF(OFFSET(Zdroj!AQ$16,A5680-1,0)=0,"",CONCATENATE("B",$A$2+1," - ",Zdroj!$AQ$15))</f>
        <v/>
      </c>
      <c r="D5687" s="65" t="str">
        <f ca="1">IF(C5687="","",CONCATENATE(OFFSET(Zdroj!AQ$16,A5680-1,0)))</f>
        <v/>
      </c>
      <c r="E5687" s="34" t="str">
        <f ca="1">IF(C5687="","",OFFSET(Zdroj!AR$16,A5680-1,0))</f>
        <v/>
      </c>
      <c r="F5687" s="157"/>
      <c r="G5687" s="158"/>
    </row>
    <row r="5688" spans="2:7" x14ac:dyDescent="0.25">
      <c r="B5688" s="159"/>
      <c r="C5688" s="67" t="str">
        <f ca="1">IF(OFFSET(Zdroj!AS$16,A5680-1,0)=0,"",CONCATENATE("B",$A$2+2," - ",Zdroj!$AS$15))</f>
        <v/>
      </c>
      <c r="D5688" s="65" t="str">
        <f ca="1">IF(C5688="","",CONCATENATE(OFFSET(Zdroj!AS$16,A5680-1,0)))</f>
        <v/>
      </c>
      <c r="E5688" s="34" t="str">
        <f ca="1">IF(C5688="","",OFFSET(Zdroj!AT$16,A5680-1,0))</f>
        <v/>
      </c>
      <c r="F5688" s="157"/>
      <c r="G5688" s="158"/>
    </row>
    <row r="5689" spans="2:7" x14ac:dyDescent="0.25">
      <c r="B5689" s="159"/>
      <c r="C5689" s="67" t="str">
        <f ca="1">IF(OFFSET(Zdroj!AU$16,A5680-1,0)=0,"",CONCATENATE("B",$A$2+3," - ",Zdroj!$AU$15))</f>
        <v/>
      </c>
      <c r="D5689" s="65" t="str">
        <f ca="1">IF(C5689="","",CONCATENATE(OFFSET(Zdroj!AU$16,A5680-1,0)))</f>
        <v/>
      </c>
      <c r="E5689" s="34" t="str">
        <f ca="1">IF(C5689="","",OFFSET(Zdroj!AV$16,A5680-1,0))</f>
        <v/>
      </c>
      <c r="F5689" s="157"/>
      <c r="G5689" s="158"/>
    </row>
    <row r="5690" spans="2:7" x14ac:dyDescent="0.25">
      <c r="B5690" s="159"/>
      <c r="C5690" s="67" t="str">
        <f ca="1">IF(OFFSET(Zdroj!AW$16,A5680-1,0)=0,"",CONCATENATE("B",$A$2+4," - ",Zdroj!$AW$15))</f>
        <v/>
      </c>
      <c r="D5690" s="65" t="str">
        <f ca="1">IF(C5690="","",CONCATENATE(OFFSET(Zdroj!AW$16,A5680-1,0)))</f>
        <v/>
      </c>
      <c r="E5690" s="34" t="str">
        <f ca="1">IF(C5690="","",OFFSET(Zdroj!AX$16,A5680-1,0))</f>
        <v/>
      </c>
      <c r="F5690" s="157"/>
      <c r="G5690" s="158"/>
    </row>
    <row r="5691" spans="2:7" x14ac:dyDescent="0.25">
      <c r="B5691" s="159"/>
      <c r="C5691" s="67" t="str">
        <f ca="1">IF(OFFSET(Zdroj!AY$16,A5680-1,0)=0,"",CONCATENATE("B",$A$2+5," - ",Zdroj!$AY$15))</f>
        <v/>
      </c>
      <c r="D5691" s="65" t="str">
        <f ca="1">IF(C5691="","",CONCATENATE(OFFSET(Zdroj!AY$16,A5680-1,0)))</f>
        <v/>
      </c>
      <c r="E5691" s="34" t="str">
        <f ca="1">IF(C5691="","",OFFSET(Zdroj!AZ$16,A5680-1,0))</f>
        <v/>
      </c>
      <c r="F5691" s="157"/>
      <c r="G5691" s="158"/>
    </row>
    <row r="5692" spans="2:7" x14ac:dyDescent="0.25">
      <c r="B5692" s="159"/>
      <c r="C5692" s="67" t="str">
        <f ca="1">IF(OFFSET(Zdroj!BA$16,A5680-1,0)=0,"",CONCATENATE("B",$A$2+6," - ",Zdroj!$BA$15))</f>
        <v/>
      </c>
      <c r="D5692" s="65" t="str">
        <f ca="1">IF(C5692="","",CONCATENATE(OFFSET(Zdroj!BA$16,A5680-1,0)))</f>
        <v/>
      </c>
      <c r="E5692" s="34" t="str">
        <f ca="1">IF(C5692="","",OFFSET(Zdroj!BB$16,A5680-1,0))</f>
        <v/>
      </c>
      <c r="F5692" s="157"/>
      <c r="G5692" s="158"/>
    </row>
    <row r="5693" spans="2:7" x14ac:dyDescent="0.25">
      <c r="B5693" s="159"/>
      <c r="C5693" s="67" t="str">
        <f ca="1">IF(OFFSET(Zdroj!BC$16,A5680-1,0)=0,"",CONCATENATE("B",$A$2+7," - ",Zdroj!$BC$15))</f>
        <v/>
      </c>
      <c r="D5693" s="65" t="str">
        <f ca="1">IF(C5693="","",CONCATENATE(OFFSET(Zdroj!BC$16,A5680-1,0)))</f>
        <v/>
      </c>
      <c r="E5693" s="34" t="str">
        <f ca="1">IF(C5693="","",OFFSET(Zdroj!BD$16,A5680-1,0))</f>
        <v/>
      </c>
      <c r="F5693" s="157"/>
      <c r="G5693" s="158"/>
    </row>
    <row r="5694" spans="2:7" x14ac:dyDescent="0.25">
      <c r="B5694" s="159"/>
      <c r="C5694" s="67" t="str">
        <f ca="1">IF(OFFSET(Zdroj!BE$16,A5680-1,0)=0,"",CONCATENATE("B",$A$2+8," - ",Zdroj!$BE$15))</f>
        <v/>
      </c>
      <c r="D5694" s="65" t="str">
        <f ca="1">IF(C5694="","",CONCATENATE(OFFSET(Zdroj!BE$16,A5680-1,0)))</f>
        <v/>
      </c>
      <c r="E5694" s="34" t="str">
        <f ca="1">IF(C5694="","",OFFSET(Zdroj!BF$16,A5680-1,0))</f>
        <v/>
      </c>
      <c r="F5694" s="157"/>
      <c r="G5694" s="158"/>
    </row>
    <row r="5695" spans="2:7" x14ac:dyDescent="0.25">
      <c r="B5695" s="159"/>
      <c r="C5695" s="67" t="str">
        <f ca="1">IF(OFFSET(Zdroj!BG$16,A5680-1,0)=0,"",CONCATENATE("C",$A$2," - ",Zdroj!$BG$15))</f>
        <v/>
      </c>
      <c r="D5695" s="65" t="str">
        <f ca="1">IF(C5695="","",CONCATENATE(OFFSET(Zdroj!BG$16,A5680-1,0)))</f>
        <v/>
      </c>
      <c r="E5695" s="34" t="str">
        <f ca="1">IF(C5695="","",OFFSET(Zdroj!BH$16,A5680-1,0))</f>
        <v/>
      </c>
      <c r="F5695" s="157" t="str">
        <f t="shared" ref="F5695" ca="1" si="1331">IF(SUM(E5695:E5696)=0,"",SUM(E5695:E5696))</f>
        <v/>
      </c>
      <c r="G5695" s="158"/>
    </row>
    <row r="5696" spans="2:7" x14ac:dyDescent="0.25">
      <c r="B5696" s="159"/>
      <c r="C5696" s="67" t="str">
        <f ca="1">IF(OFFSET(Zdroj!BI$16,A5680-1,0)=0,"",CONCATENATE("C",$A$2+1," - ",Zdroj!$BI$15))</f>
        <v/>
      </c>
      <c r="D5696" s="65" t="str">
        <f ca="1">IF(C5696="","",CONCATENATE(OFFSET(Zdroj!BI$16,A5680-1,0)))</f>
        <v/>
      </c>
      <c r="E5696" s="34" t="str">
        <f ca="1">IF(C5696="","",OFFSET(Zdroj!BJ$16,A5680-1,0))</f>
        <v/>
      </c>
      <c r="F5696" s="157"/>
      <c r="G5696" s="158"/>
    </row>
    <row r="5697" spans="1:7" x14ac:dyDescent="0.25">
      <c r="A5697">
        <f>SUM((ROW()+15)/17)</f>
        <v>336</v>
      </c>
      <c r="B5697" s="159" t="str">
        <f ca="1">IF(OFFSET(Zdroj!$B$16,A5697-1,0)&gt;0,CONCATENATE(A5697,"
","___ ","
",OFFSET(Zdroj!$B$16,A5697-1,0)),"")</f>
        <v/>
      </c>
      <c r="C5697" s="67" t="str">
        <f ca="1">IF(OFFSET(Zdroj!AI$16,A5697-1,0)=0,"",CONCATENATE("A",$A$2," - ",Zdroj!$AI$15))</f>
        <v/>
      </c>
      <c r="D5697" s="65" t="str">
        <f ca="1">IF(C5697="","",CONCATENATE(OFFSET(Zdroj!AI$16,A5697-1,0)," - ",OFFSET(Zdroj!BK$16,A5697-1,0)))</f>
        <v/>
      </c>
      <c r="E5697" s="34" t="str">
        <f ca="1">IF(C5697="","",OFFSET(Zdroj!BL$16,A5697-1,0))</f>
        <v/>
      </c>
      <c r="F5697" s="157" t="str">
        <f t="shared" ref="F5697" ca="1" si="1332">IF(SUM(E5697:E5702)=0,"",SUM(E5697:E5702))</f>
        <v/>
      </c>
      <c r="G5697" s="158" t="str">
        <f t="shared" ref="G5697" ca="1" si="1333">IF(SUM(E5697:E5713)=0,"",SUM(E5697:E5713))</f>
        <v/>
      </c>
    </row>
    <row r="5698" spans="1:7" x14ac:dyDescent="0.25">
      <c r="B5698" s="159"/>
      <c r="C5698" s="67" t="str">
        <f ca="1">IF(OFFSET(Zdroj!AJ$16,A5697-1,0)=0,"",CONCATENATE("A",$A$2+1," - ",Zdroj!$AJ$15))</f>
        <v/>
      </c>
      <c r="D5698" s="65" t="str">
        <f ca="1">IF(C5698="","",CONCATENATE(OFFSET(Zdroj!AJ$16,A5697-1,0)," - ",OFFSET(Zdroj!BM$16,A5697-1,0)))</f>
        <v/>
      </c>
      <c r="E5698" s="34" t="str">
        <f ca="1">IF(C5698="","",OFFSET(Zdroj!BN$16,A5697-1,0))</f>
        <v/>
      </c>
      <c r="F5698" s="157"/>
      <c r="G5698" s="158"/>
    </row>
    <row r="5699" spans="1:7" x14ac:dyDescent="0.25">
      <c r="B5699" s="159"/>
      <c r="C5699" s="67" t="str">
        <f ca="1">IF(OFFSET(Zdroj!AK$16,A5697-1,0)=0,"",CONCATENATE("A",$A$2+2," - ",Zdroj!$AK$15))</f>
        <v/>
      </c>
      <c r="D5699" s="65" t="str">
        <f ca="1">IF(C5699="","",CONCATENATE(OFFSET(Zdroj!AK$16,A5697-1,0)," - ",OFFSET(Zdroj!BO$16,A5697-1,0)))</f>
        <v/>
      </c>
      <c r="E5699" s="34" t="str">
        <f ca="1">IF(C5699="","",OFFSET(Zdroj!BP$16,A5697-1,0))</f>
        <v/>
      </c>
      <c r="F5699" s="157"/>
      <c r="G5699" s="158"/>
    </row>
    <row r="5700" spans="1:7" x14ac:dyDescent="0.25">
      <c r="B5700" s="159"/>
      <c r="C5700" s="67" t="str">
        <f ca="1">IF(OFFSET(Zdroj!AL$16,A5697-1,0)=0,"",CONCATENATE("A",$A$2+3," - ",Zdroj!$AL$15))</f>
        <v/>
      </c>
      <c r="D5700" s="65" t="str">
        <f ca="1">IF(C5700="","",CONCATENATE(OFFSET(Zdroj!AL$16,A5697-1,0)," - ",OFFSET(Zdroj!BQ$16,A5697-1,0)))</f>
        <v/>
      </c>
      <c r="E5700" s="34" t="str">
        <f ca="1">IF(C5700="","",OFFSET(Zdroj!BR$16,A5697-1,0))</f>
        <v/>
      </c>
      <c r="F5700" s="157"/>
      <c r="G5700" s="158"/>
    </row>
    <row r="5701" spans="1:7" x14ac:dyDescent="0.25">
      <c r="B5701" s="159"/>
      <c r="C5701" s="67" t="str">
        <f ca="1">IF(OFFSET(Zdroj!AM$16,A5697-1,0)=0,"",CONCATENATE("A",$A$2+4," - ",Zdroj!$AM$15))</f>
        <v/>
      </c>
      <c r="D5701" s="65" t="str">
        <f ca="1">IF(C5701="","",CONCATENATE(OFFSET(Zdroj!AM$16,A5697-1,0)," - ",OFFSET(Zdroj!BS$16,A5697-1,0)))</f>
        <v/>
      </c>
      <c r="E5701" s="34" t="str">
        <f ca="1">IF(C5701="","",OFFSET(Zdroj!BT$16,A5697-1,0))</f>
        <v/>
      </c>
      <c r="F5701" s="157"/>
      <c r="G5701" s="158"/>
    </row>
    <row r="5702" spans="1:7" x14ac:dyDescent="0.25">
      <c r="B5702" s="159"/>
      <c r="C5702" s="67" t="str">
        <f ca="1">IF(OFFSET(Zdroj!AN$16,A5697-1,0)=0,"",CONCATENATE("A",$A$2+5," - ",Zdroj!$AN$15))</f>
        <v/>
      </c>
      <c r="D5702" s="65" t="str">
        <f ca="1">IF(C5702="","",CONCATENATE(OFFSET(Zdroj!AN$16,A5697-1,0)," - ",OFFSET(Zdroj!BU$16,A5697-1,0)))</f>
        <v/>
      </c>
      <c r="E5702" s="34" t="str">
        <f ca="1">IF(C5702="","",OFFSET(Zdroj!BV$16,A5697-1,0))</f>
        <v/>
      </c>
      <c r="F5702" s="157"/>
      <c r="G5702" s="158"/>
    </row>
    <row r="5703" spans="1:7" x14ac:dyDescent="0.25">
      <c r="B5703" s="159"/>
      <c r="C5703" s="67" t="str">
        <f ca="1">IF(OFFSET(Zdroj!AO$16,A5697-1,0)=0,"",CONCATENATE("B",$A$2," - ",Zdroj!$AO$15))</f>
        <v/>
      </c>
      <c r="D5703" s="65" t="str">
        <f ca="1">IF(C5703="","",CONCATENATE(OFFSET(Zdroj!AO$16,A5697-1,0)))</f>
        <v/>
      </c>
      <c r="E5703" s="34" t="str">
        <f ca="1">IF(C5703="","",OFFSET(Zdroj!AP$16,A5697-1,0))</f>
        <v/>
      </c>
      <c r="F5703" s="157" t="str">
        <f t="shared" ref="F5703" ca="1" si="1334">IF(SUM(E5703:E5711)=0,"",SUM(E5703:E5711))</f>
        <v/>
      </c>
      <c r="G5703" s="158"/>
    </row>
    <row r="5704" spans="1:7" x14ac:dyDescent="0.25">
      <c r="B5704" s="159"/>
      <c r="C5704" s="67" t="str">
        <f ca="1">IF(OFFSET(Zdroj!AQ$16,A5697-1,0)=0,"",CONCATENATE("B",$A$2+1," - ",Zdroj!$AQ$15))</f>
        <v/>
      </c>
      <c r="D5704" s="65" t="str">
        <f ca="1">IF(C5704="","",CONCATENATE(OFFSET(Zdroj!AQ$16,A5697-1,0)))</f>
        <v/>
      </c>
      <c r="E5704" s="34" t="str">
        <f ca="1">IF(C5704="","",OFFSET(Zdroj!AR$16,A5697-1,0))</f>
        <v/>
      </c>
      <c r="F5704" s="157"/>
      <c r="G5704" s="158"/>
    </row>
    <row r="5705" spans="1:7" x14ac:dyDescent="0.25">
      <c r="B5705" s="159"/>
      <c r="C5705" s="67" t="str">
        <f ca="1">IF(OFFSET(Zdroj!AS$16,A5697-1,0)=0,"",CONCATENATE("B",$A$2+2," - ",Zdroj!$AS$15))</f>
        <v/>
      </c>
      <c r="D5705" s="65" t="str">
        <f ca="1">IF(C5705="","",CONCATENATE(OFFSET(Zdroj!AS$16,A5697-1,0)))</f>
        <v/>
      </c>
      <c r="E5705" s="34" t="str">
        <f ca="1">IF(C5705="","",OFFSET(Zdroj!AT$16,A5697-1,0))</f>
        <v/>
      </c>
      <c r="F5705" s="157"/>
      <c r="G5705" s="158"/>
    </row>
    <row r="5706" spans="1:7" x14ac:dyDescent="0.25">
      <c r="B5706" s="159"/>
      <c r="C5706" s="67" t="str">
        <f ca="1">IF(OFFSET(Zdroj!AU$16,A5697-1,0)=0,"",CONCATENATE("B",$A$2+3," - ",Zdroj!$AU$15))</f>
        <v/>
      </c>
      <c r="D5706" s="65" t="str">
        <f ca="1">IF(C5706="","",CONCATENATE(OFFSET(Zdroj!AU$16,A5697-1,0)))</f>
        <v/>
      </c>
      <c r="E5706" s="34" t="str">
        <f ca="1">IF(C5706="","",OFFSET(Zdroj!AV$16,A5697-1,0))</f>
        <v/>
      </c>
      <c r="F5706" s="157"/>
      <c r="G5706" s="158"/>
    </row>
    <row r="5707" spans="1:7" x14ac:dyDescent="0.25">
      <c r="B5707" s="159"/>
      <c r="C5707" s="67" t="str">
        <f ca="1">IF(OFFSET(Zdroj!AW$16,A5697-1,0)=0,"",CONCATENATE("B",$A$2+4," - ",Zdroj!$AW$15))</f>
        <v/>
      </c>
      <c r="D5707" s="65" t="str">
        <f ca="1">IF(C5707="","",CONCATENATE(OFFSET(Zdroj!AW$16,A5697-1,0)))</f>
        <v/>
      </c>
      <c r="E5707" s="34" t="str">
        <f ca="1">IF(C5707="","",OFFSET(Zdroj!AX$16,A5697-1,0))</f>
        <v/>
      </c>
      <c r="F5707" s="157"/>
      <c r="G5707" s="158"/>
    </row>
    <row r="5708" spans="1:7" x14ac:dyDescent="0.25">
      <c r="B5708" s="159"/>
      <c r="C5708" s="67" t="str">
        <f ca="1">IF(OFFSET(Zdroj!AY$16,A5697-1,0)=0,"",CONCATENATE("B",$A$2+5," - ",Zdroj!$AY$15))</f>
        <v/>
      </c>
      <c r="D5708" s="65" t="str">
        <f ca="1">IF(C5708="","",CONCATENATE(OFFSET(Zdroj!AY$16,A5697-1,0)))</f>
        <v/>
      </c>
      <c r="E5708" s="34" t="str">
        <f ca="1">IF(C5708="","",OFFSET(Zdroj!AZ$16,A5697-1,0))</f>
        <v/>
      </c>
      <c r="F5708" s="157"/>
      <c r="G5708" s="158"/>
    </row>
    <row r="5709" spans="1:7" x14ac:dyDescent="0.25">
      <c r="B5709" s="159"/>
      <c r="C5709" s="67" t="str">
        <f ca="1">IF(OFFSET(Zdroj!BA$16,A5697-1,0)=0,"",CONCATENATE("B",$A$2+6," - ",Zdroj!$BA$15))</f>
        <v/>
      </c>
      <c r="D5709" s="65" t="str">
        <f ca="1">IF(C5709="","",CONCATENATE(OFFSET(Zdroj!BA$16,A5697-1,0)))</f>
        <v/>
      </c>
      <c r="E5709" s="34" t="str">
        <f ca="1">IF(C5709="","",OFFSET(Zdroj!BB$16,A5697-1,0))</f>
        <v/>
      </c>
      <c r="F5709" s="157"/>
      <c r="G5709" s="158"/>
    </row>
    <row r="5710" spans="1:7" x14ac:dyDescent="0.25">
      <c r="B5710" s="159"/>
      <c r="C5710" s="67" t="str">
        <f ca="1">IF(OFFSET(Zdroj!BC$16,A5697-1,0)=0,"",CONCATENATE("B",$A$2+7," - ",Zdroj!$BC$15))</f>
        <v/>
      </c>
      <c r="D5710" s="65" t="str">
        <f ca="1">IF(C5710="","",CONCATENATE(OFFSET(Zdroj!BC$16,A5697-1,0)))</f>
        <v/>
      </c>
      <c r="E5710" s="34" t="str">
        <f ca="1">IF(C5710="","",OFFSET(Zdroj!BD$16,A5697-1,0))</f>
        <v/>
      </c>
      <c r="F5710" s="157"/>
      <c r="G5710" s="158"/>
    </row>
    <row r="5711" spans="1:7" x14ac:dyDescent="0.25">
      <c r="B5711" s="159"/>
      <c r="C5711" s="67" t="str">
        <f ca="1">IF(OFFSET(Zdroj!BE$16,A5697-1,0)=0,"",CONCATENATE("B",$A$2+8," - ",Zdroj!$BE$15))</f>
        <v/>
      </c>
      <c r="D5711" s="65" t="str">
        <f ca="1">IF(C5711="","",CONCATENATE(OFFSET(Zdroj!BE$16,A5697-1,0)))</f>
        <v/>
      </c>
      <c r="E5711" s="34" t="str">
        <f ca="1">IF(C5711="","",OFFSET(Zdroj!BF$16,A5697-1,0))</f>
        <v/>
      </c>
      <c r="F5711" s="157"/>
      <c r="G5711" s="158"/>
    </row>
    <row r="5712" spans="1:7" x14ac:dyDescent="0.25">
      <c r="B5712" s="159"/>
      <c r="C5712" s="67" t="str">
        <f ca="1">IF(OFFSET(Zdroj!BG$16,A5697-1,0)=0,"",CONCATENATE("C",$A$2," - ",Zdroj!$BG$15))</f>
        <v/>
      </c>
      <c r="D5712" s="65" t="str">
        <f ca="1">IF(C5712="","",CONCATENATE(OFFSET(Zdroj!BG$16,A5697-1,0)))</f>
        <v/>
      </c>
      <c r="E5712" s="34" t="str">
        <f ca="1">IF(C5712="","",OFFSET(Zdroj!BH$16,A5697-1,0))</f>
        <v/>
      </c>
      <c r="F5712" s="157" t="str">
        <f t="shared" ref="F5712" ca="1" si="1335">IF(SUM(E5712:E5713)=0,"",SUM(E5712:E5713))</f>
        <v/>
      </c>
      <c r="G5712" s="158"/>
    </row>
    <row r="5713" spans="1:7" x14ac:dyDescent="0.25">
      <c r="B5713" s="159"/>
      <c r="C5713" s="67" t="str">
        <f ca="1">IF(OFFSET(Zdroj!BI$16,A5697-1,0)=0,"",CONCATENATE("C",$A$2+1," - ",Zdroj!$BI$15))</f>
        <v/>
      </c>
      <c r="D5713" s="65" t="str">
        <f ca="1">IF(C5713="","",CONCATENATE(OFFSET(Zdroj!BI$16,A5697-1,0)))</f>
        <v/>
      </c>
      <c r="E5713" s="34" t="str">
        <f ca="1">IF(C5713="","",OFFSET(Zdroj!BJ$16,A5697-1,0))</f>
        <v/>
      </c>
      <c r="F5713" s="157"/>
      <c r="G5713" s="158"/>
    </row>
    <row r="5714" spans="1:7" x14ac:dyDescent="0.25">
      <c r="A5714">
        <f>SUM((ROW()+15)/17)</f>
        <v>337</v>
      </c>
      <c r="B5714" s="159" t="str">
        <f ca="1">IF(OFFSET(Zdroj!$B$16,A5714-1,0)&gt;0,CONCATENATE(A5714,"
","___ ","
",OFFSET(Zdroj!$B$16,A5714-1,0)),"")</f>
        <v/>
      </c>
      <c r="C5714" s="67" t="str">
        <f ca="1">IF(OFFSET(Zdroj!AI$16,A5714-1,0)=0,"",CONCATENATE("A",$A$2," - ",Zdroj!$AI$15))</f>
        <v/>
      </c>
      <c r="D5714" s="65" t="str">
        <f ca="1">IF(C5714="","",CONCATENATE(OFFSET(Zdroj!AI$16,A5714-1,0)," - ",OFFSET(Zdroj!BK$16,A5714-1,0)))</f>
        <v/>
      </c>
      <c r="E5714" s="34" t="str">
        <f ca="1">IF(C5714="","",OFFSET(Zdroj!BL$16,A5714-1,0))</f>
        <v/>
      </c>
      <c r="F5714" s="157" t="str">
        <f t="shared" ref="F5714" ca="1" si="1336">IF(SUM(E5714:E5719)=0,"",SUM(E5714:E5719))</f>
        <v/>
      </c>
      <c r="G5714" s="158" t="str">
        <f t="shared" ref="G5714" ca="1" si="1337">IF(SUM(E5714:E5730)=0,"",SUM(E5714:E5730))</f>
        <v/>
      </c>
    </row>
    <row r="5715" spans="1:7" x14ac:dyDescent="0.25">
      <c r="B5715" s="159"/>
      <c r="C5715" s="67" t="str">
        <f ca="1">IF(OFFSET(Zdroj!AJ$16,A5714-1,0)=0,"",CONCATENATE("A",$A$2+1," - ",Zdroj!$AJ$15))</f>
        <v/>
      </c>
      <c r="D5715" s="65" t="str">
        <f ca="1">IF(C5715="","",CONCATENATE(OFFSET(Zdroj!AJ$16,A5714-1,0)," - ",OFFSET(Zdroj!BM$16,A5714-1,0)))</f>
        <v/>
      </c>
      <c r="E5715" s="34" t="str">
        <f ca="1">IF(C5715="","",OFFSET(Zdroj!BN$16,A5714-1,0))</f>
        <v/>
      </c>
      <c r="F5715" s="157"/>
      <c r="G5715" s="158"/>
    </row>
    <row r="5716" spans="1:7" x14ac:dyDescent="0.25">
      <c r="B5716" s="159"/>
      <c r="C5716" s="67" t="str">
        <f ca="1">IF(OFFSET(Zdroj!AK$16,A5714-1,0)=0,"",CONCATENATE("A",$A$2+2," - ",Zdroj!$AK$15))</f>
        <v/>
      </c>
      <c r="D5716" s="65" t="str">
        <f ca="1">IF(C5716="","",CONCATENATE(OFFSET(Zdroj!AK$16,A5714-1,0)," - ",OFFSET(Zdroj!BO$16,A5714-1,0)))</f>
        <v/>
      </c>
      <c r="E5716" s="34" t="str">
        <f ca="1">IF(C5716="","",OFFSET(Zdroj!BP$16,A5714-1,0))</f>
        <v/>
      </c>
      <c r="F5716" s="157"/>
      <c r="G5716" s="158"/>
    </row>
    <row r="5717" spans="1:7" x14ac:dyDescent="0.25">
      <c r="B5717" s="159"/>
      <c r="C5717" s="67" t="str">
        <f ca="1">IF(OFFSET(Zdroj!AL$16,A5714-1,0)=0,"",CONCATENATE("A",$A$2+3," - ",Zdroj!$AL$15))</f>
        <v/>
      </c>
      <c r="D5717" s="65" t="str">
        <f ca="1">IF(C5717="","",CONCATENATE(OFFSET(Zdroj!AL$16,A5714-1,0)," - ",OFFSET(Zdroj!BQ$16,A5714-1,0)))</f>
        <v/>
      </c>
      <c r="E5717" s="34" t="str">
        <f ca="1">IF(C5717="","",OFFSET(Zdroj!BR$16,A5714-1,0))</f>
        <v/>
      </c>
      <c r="F5717" s="157"/>
      <c r="G5717" s="158"/>
    </row>
    <row r="5718" spans="1:7" x14ac:dyDescent="0.25">
      <c r="B5718" s="159"/>
      <c r="C5718" s="67" t="str">
        <f ca="1">IF(OFFSET(Zdroj!AM$16,A5714-1,0)=0,"",CONCATENATE("A",$A$2+4," - ",Zdroj!$AM$15))</f>
        <v/>
      </c>
      <c r="D5718" s="65" t="str">
        <f ca="1">IF(C5718="","",CONCATENATE(OFFSET(Zdroj!AM$16,A5714-1,0)," - ",OFFSET(Zdroj!BS$16,A5714-1,0)))</f>
        <v/>
      </c>
      <c r="E5718" s="34" t="str">
        <f ca="1">IF(C5718="","",OFFSET(Zdroj!BT$16,A5714-1,0))</f>
        <v/>
      </c>
      <c r="F5718" s="157"/>
      <c r="G5718" s="158"/>
    </row>
    <row r="5719" spans="1:7" x14ac:dyDescent="0.25">
      <c r="B5719" s="159"/>
      <c r="C5719" s="67" t="str">
        <f ca="1">IF(OFFSET(Zdroj!AN$16,A5714-1,0)=0,"",CONCATENATE("A",$A$2+5," - ",Zdroj!$AN$15))</f>
        <v/>
      </c>
      <c r="D5719" s="65" t="str">
        <f ca="1">IF(C5719="","",CONCATENATE(OFFSET(Zdroj!AN$16,A5714-1,0)," - ",OFFSET(Zdroj!BU$16,A5714-1,0)))</f>
        <v/>
      </c>
      <c r="E5719" s="34" t="str">
        <f ca="1">IF(C5719="","",OFFSET(Zdroj!BV$16,A5714-1,0))</f>
        <v/>
      </c>
      <c r="F5719" s="157"/>
      <c r="G5719" s="158"/>
    </row>
    <row r="5720" spans="1:7" x14ac:dyDescent="0.25">
      <c r="B5720" s="159"/>
      <c r="C5720" s="67" t="str">
        <f ca="1">IF(OFFSET(Zdroj!AO$16,A5714-1,0)=0,"",CONCATENATE("B",$A$2," - ",Zdroj!$AO$15))</f>
        <v/>
      </c>
      <c r="D5720" s="65" t="str">
        <f ca="1">IF(C5720="","",CONCATENATE(OFFSET(Zdroj!AO$16,A5714-1,0)))</f>
        <v/>
      </c>
      <c r="E5720" s="34" t="str">
        <f ca="1">IF(C5720="","",OFFSET(Zdroj!AP$16,A5714-1,0))</f>
        <v/>
      </c>
      <c r="F5720" s="157" t="str">
        <f t="shared" ref="F5720" ca="1" si="1338">IF(SUM(E5720:E5728)=0,"",SUM(E5720:E5728))</f>
        <v/>
      </c>
      <c r="G5720" s="158"/>
    </row>
    <row r="5721" spans="1:7" x14ac:dyDescent="0.25">
      <c r="B5721" s="159"/>
      <c r="C5721" s="67" t="str">
        <f ca="1">IF(OFFSET(Zdroj!AQ$16,A5714-1,0)=0,"",CONCATENATE("B",$A$2+1," - ",Zdroj!$AQ$15))</f>
        <v/>
      </c>
      <c r="D5721" s="65" t="str">
        <f ca="1">IF(C5721="","",CONCATENATE(OFFSET(Zdroj!AQ$16,A5714-1,0)))</f>
        <v/>
      </c>
      <c r="E5721" s="34" t="str">
        <f ca="1">IF(C5721="","",OFFSET(Zdroj!AR$16,A5714-1,0))</f>
        <v/>
      </c>
      <c r="F5721" s="157"/>
      <c r="G5721" s="158"/>
    </row>
    <row r="5722" spans="1:7" x14ac:dyDescent="0.25">
      <c r="B5722" s="159"/>
      <c r="C5722" s="67" t="str">
        <f ca="1">IF(OFFSET(Zdroj!AS$16,A5714-1,0)=0,"",CONCATENATE("B",$A$2+2," - ",Zdroj!$AS$15))</f>
        <v/>
      </c>
      <c r="D5722" s="65" t="str">
        <f ca="1">IF(C5722="","",CONCATENATE(OFFSET(Zdroj!AS$16,A5714-1,0)))</f>
        <v/>
      </c>
      <c r="E5722" s="34" t="str">
        <f ca="1">IF(C5722="","",OFFSET(Zdroj!AT$16,A5714-1,0))</f>
        <v/>
      </c>
      <c r="F5722" s="157"/>
      <c r="G5722" s="158"/>
    </row>
    <row r="5723" spans="1:7" x14ac:dyDescent="0.25">
      <c r="B5723" s="159"/>
      <c r="C5723" s="67" t="str">
        <f ca="1">IF(OFFSET(Zdroj!AU$16,A5714-1,0)=0,"",CONCATENATE("B",$A$2+3," - ",Zdroj!$AU$15))</f>
        <v/>
      </c>
      <c r="D5723" s="65" t="str">
        <f ca="1">IF(C5723="","",CONCATENATE(OFFSET(Zdroj!AU$16,A5714-1,0)))</f>
        <v/>
      </c>
      <c r="E5723" s="34" t="str">
        <f ca="1">IF(C5723="","",OFFSET(Zdroj!AV$16,A5714-1,0))</f>
        <v/>
      </c>
      <c r="F5723" s="157"/>
      <c r="G5723" s="158"/>
    </row>
    <row r="5724" spans="1:7" x14ac:dyDescent="0.25">
      <c r="B5724" s="159"/>
      <c r="C5724" s="67" t="str">
        <f ca="1">IF(OFFSET(Zdroj!AW$16,A5714-1,0)=0,"",CONCATENATE("B",$A$2+4," - ",Zdroj!$AW$15))</f>
        <v/>
      </c>
      <c r="D5724" s="65" t="str">
        <f ca="1">IF(C5724="","",CONCATENATE(OFFSET(Zdroj!AW$16,A5714-1,0)))</f>
        <v/>
      </c>
      <c r="E5724" s="34" t="str">
        <f ca="1">IF(C5724="","",OFFSET(Zdroj!AX$16,A5714-1,0))</f>
        <v/>
      </c>
      <c r="F5724" s="157"/>
      <c r="G5724" s="158"/>
    </row>
    <row r="5725" spans="1:7" x14ac:dyDescent="0.25">
      <c r="B5725" s="159"/>
      <c r="C5725" s="67" t="str">
        <f ca="1">IF(OFFSET(Zdroj!AY$16,A5714-1,0)=0,"",CONCATENATE("B",$A$2+5," - ",Zdroj!$AY$15))</f>
        <v/>
      </c>
      <c r="D5725" s="65" t="str">
        <f ca="1">IF(C5725="","",CONCATENATE(OFFSET(Zdroj!AY$16,A5714-1,0)))</f>
        <v/>
      </c>
      <c r="E5725" s="34" t="str">
        <f ca="1">IF(C5725="","",OFFSET(Zdroj!AZ$16,A5714-1,0))</f>
        <v/>
      </c>
      <c r="F5725" s="157"/>
      <c r="G5725" s="158"/>
    </row>
    <row r="5726" spans="1:7" x14ac:dyDescent="0.25">
      <c r="B5726" s="159"/>
      <c r="C5726" s="67" t="str">
        <f ca="1">IF(OFFSET(Zdroj!BA$16,A5714-1,0)=0,"",CONCATENATE("B",$A$2+6," - ",Zdroj!$BA$15))</f>
        <v/>
      </c>
      <c r="D5726" s="65" t="str">
        <f ca="1">IF(C5726="","",CONCATENATE(OFFSET(Zdroj!BA$16,A5714-1,0)))</f>
        <v/>
      </c>
      <c r="E5726" s="34" t="str">
        <f ca="1">IF(C5726="","",OFFSET(Zdroj!BB$16,A5714-1,0))</f>
        <v/>
      </c>
      <c r="F5726" s="157"/>
      <c r="G5726" s="158"/>
    </row>
    <row r="5727" spans="1:7" x14ac:dyDescent="0.25">
      <c r="B5727" s="159"/>
      <c r="C5727" s="67" t="str">
        <f ca="1">IF(OFFSET(Zdroj!BC$16,A5714-1,0)=0,"",CONCATENATE("B",$A$2+7," - ",Zdroj!$BC$15))</f>
        <v/>
      </c>
      <c r="D5727" s="65" t="str">
        <f ca="1">IF(C5727="","",CONCATENATE(OFFSET(Zdroj!BC$16,A5714-1,0)))</f>
        <v/>
      </c>
      <c r="E5727" s="34" t="str">
        <f ca="1">IF(C5727="","",OFFSET(Zdroj!BD$16,A5714-1,0))</f>
        <v/>
      </c>
      <c r="F5727" s="157"/>
      <c r="G5727" s="158"/>
    </row>
    <row r="5728" spans="1:7" x14ac:dyDescent="0.25">
      <c r="B5728" s="159"/>
      <c r="C5728" s="67" t="str">
        <f ca="1">IF(OFFSET(Zdroj!BE$16,A5714-1,0)=0,"",CONCATENATE("B",$A$2+8," - ",Zdroj!$BE$15))</f>
        <v/>
      </c>
      <c r="D5728" s="65" t="str">
        <f ca="1">IF(C5728="","",CONCATENATE(OFFSET(Zdroj!BE$16,A5714-1,0)))</f>
        <v/>
      </c>
      <c r="E5728" s="34" t="str">
        <f ca="1">IF(C5728="","",OFFSET(Zdroj!BF$16,A5714-1,0))</f>
        <v/>
      </c>
      <c r="F5728" s="157"/>
      <c r="G5728" s="158"/>
    </row>
    <row r="5729" spans="1:7" x14ac:dyDescent="0.25">
      <c r="B5729" s="159"/>
      <c r="C5729" s="67" t="str">
        <f ca="1">IF(OFFSET(Zdroj!BG$16,A5714-1,0)=0,"",CONCATENATE("C",$A$2," - ",Zdroj!$BG$15))</f>
        <v/>
      </c>
      <c r="D5729" s="65" t="str">
        <f ca="1">IF(C5729="","",CONCATENATE(OFFSET(Zdroj!BG$16,A5714-1,0)))</f>
        <v/>
      </c>
      <c r="E5729" s="34" t="str">
        <f ca="1">IF(C5729="","",OFFSET(Zdroj!BH$16,A5714-1,0))</f>
        <v/>
      </c>
      <c r="F5729" s="157" t="str">
        <f t="shared" ref="F5729" ca="1" si="1339">IF(SUM(E5729:E5730)=0,"",SUM(E5729:E5730))</f>
        <v/>
      </c>
      <c r="G5729" s="158"/>
    </row>
    <row r="5730" spans="1:7" x14ac:dyDescent="0.25">
      <c r="B5730" s="159"/>
      <c r="C5730" s="67" t="str">
        <f ca="1">IF(OFFSET(Zdroj!BI$16,A5714-1,0)=0,"",CONCATENATE("C",$A$2+1," - ",Zdroj!$BI$15))</f>
        <v/>
      </c>
      <c r="D5730" s="65" t="str">
        <f ca="1">IF(C5730="","",CONCATENATE(OFFSET(Zdroj!BI$16,A5714-1,0)))</f>
        <v/>
      </c>
      <c r="E5730" s="34" t="str">
        <f ca="1">IF(C5730="","",OFFSET(Zdroj!BJ$16,A5714-1,0))</f>
        <v/>
      </c>
      <c r="F5730" s="157"/>
      <c r="G5730" s="158"/>
    </row>
    <row r="5731" spans="1:7" x14ac:dyDescent="0.25">
      <c r="A5731">
        <f>SUM((ROW()+15)/17)</f>
        <v>338</v>
      </c>
      <c r="B5731" s="159" t="str">
        <f ca="1">IF(OFFSET(Zdroj!$B$16,A5731-1,0)&gt;0,CONCATENATE(A5731,"
","___ ","
",OFFSET(Zdroj!$B$16,A5731-1,0)),"")</f>
        <v/>
      </c>
      <c r="C5731" s="67" t="str">
        <f ca="1">IF(OFFSET(Zdroj!AI$16,A5731-1,0)=0,"",CONCATENATE("A",$A$2," - ",Zdroj!$AI$15))</f>
        <v/>
      </c>
      <c r="D5731" s="65" t="str">
        <f ca="1">IF(C5731="","",CONCATENATE(OFFSET(Zdroj!AI$16,A5731-1,0)," - ",OFFSET(Zdroj!BK$16,A5731-1,0)))</f>
        <v/>
      </c>
      <c r="E5731" s="34" t="str">
        <f ca="1">IF(C5731="","",OFFSET(Zdroj!BL$16,A5731-1,0))</f>
        <v/>
      </c>
      <c r="F5731" s="157" t="str">
        <f t="shared" ref="F5731" ca="1" si="1340">IF(SUM(E5731:E5736)=0,"",SUM(E5731:E5736))</f>
        <v/>
      </c>
      <c r="G5731" s="158" t="str">
        <f t="shared" ref="G5731" ca="1" si="1341">IF(SUM(E5731:E5747)=0,"",SUM(E5731:E5747))</f>
        <v/>
      </c>
    </row>
    <row r="5732" spans="1:7" x14ac:dyDescent="0.25">
      <c r="B5732" s="159"/>
      <c r="C5732" s="67" t="str">
        <f ca="1">IF(OFFSET(Zdroj!AJ$16,A5731-1,0)=0,"",CONCATENATE("A",$A$2+1," - ",Zdroj!$AJ$15))</f>
        <v/>
      </c>
      <c r="D5732" s="65" t="str">
        <f ca="1">IF(C5732="","",CONCATENATE(OFFSET(Zdroj!AJ$16,A5731-1,0)," - ",OFFSET(Zdroj!BM$16,A5731-1,0)))</f>
        <v/>
      </c>
      <c r="E5732" s="34" t="str">
        <f ca="1">IF(C5732="","",OFFSET(Zdroj!BN$16,A5731-1,0))</f>
        <v/>
      </c>
      <c r="F5732" s="157"/>
      <c r="G5732" s="158"/>
    </row>
    <row r="5733" spans="1:7" x14ac:dyDescent="0.25">
      <c r="B5733" s="159"/>
      <c r="C5733" s="67" t="str">
        <f ca="1">IF(OFFSET(Zdroj!AK$16,A5731-1,0)=0,"",CONCATENATE("A",$A$2+2," - ",Zdroj!$AK$15))</f>
        <v/>
      </c>
      <c r="D5733" s="65" t="str">
        <f ca="1">IF(C5733="","",CONCATENATE(OFFSET(Zdroj!AK$16,A5731-1,0)," - ",OFFSET(Zdroj!BO$16,A5731-1,0)))</f>
        <v/>
      </c>
      <c r="E5733" s="34" t="str">
        <f ca="1">IF(C5733="","",OFFSET(Zdroj!BP$16,A5731-1,0))</f>
        <v/>
      </c>
      <c r="F5733" s="157"/>
      <c r="G5733" s="158"/>
    </row>
    <row r="5734" spans="1:7" x14ac:dyDescent="0.25">
      <c r="B5734" s="159"/>
      <c r="C5734" s="67" t="str">
        <f ca="1">IF(OFFSET(Zdroj!AL$16,A5731-1,0)=0,"",CONCATENATE("A",$A$2+3," - ",Zdroj!$AL$15))</f>
        <v/>
      </c>
      <c r="D5734" s="65" t="str">
        <f ca="1">IF(C5734="","",CONCATENATE(OFFSET(Zdroj!AL$16,A5731-1,0)," - ",OFFSET(Zdroj!BQ$16,A5731-1,0)))</f>
        <v/>
      </c>
      <c r="E5734" s="34" t="str">
        <f ca="1">IF(C5734="","",OFFSET(Zdroj!BR$16,A5731-1,0))</f>
        <v/>
      </c>
      <c r="F5734" s="157"/>
      <c r="G5734" s="158"/>
    </row>
    <row r="5735" spans="1:7" x14ac:dyDescent="0.25">
      <c r="B5735" s="159"/>
      <c r="C5735" s="67" t="str">
        <f ca="1">IF(OFFSET(Zdroj!AM$16,A5731-1,0)=0,"",CONCATENATE("A",$A$2+4," - ",Zdroj!$AM$15))</f>
        <v/>
      </c>
      <c r="D5735" s="65" t="str">
        <f ca="1">IF(C5735="","",CONCATENATE(OFFSET(Zdroj!AM$16,A5731-1,0)," - ",OFFSET(Zdroj!BS$16,A5731-1,0)))</f>
        <v/>
      </c>
      <c r="E5735" s="34" t="str">
        <f ca="1">IF(C5735="","",OFFSET(Zdroj!BT$16,A5731-1,0))</f>
        <v/>
      </c>
      <c r="F5735" s="157"/>
      <c r="G5735" s="158"/>
    </row>
    <row r="5736" spans="1:7" x14ac:dyDescent="0.25">
      <c r="B5736" s="159"/>
      <c r="C5736" s="67" t="str">
        <f ca="1">IF(OFFSET(Zdroj!AN$16,A5731-1,0)=0,"",CONCATENATE("A",$A$2+5," - ",Zdroj!$AN$15))</f>
        <v/>
      </c>
      <c r="D5736" s="65" t="str">
        <f ca="1">IF(C5736="","",CONCATENATE(OFFSET(Zdroj!AN$16,A5731-1,0)," - ",OFFSET(Zdroj!BU$16,A5731-1,0)))</f>
        <v/>
      </c>
      <c r="E5736" s="34" t="str">
        <f ca="1">IF(C5736="","",OFFSET(Zdroj!BV$16,A5731-1,0))</f>
        <v/>
      </c>
      <c r="F5736" s="157"/>
      <c r="G5736" s="158"/>
    </row>
    <row r="5737" spans="1:7" x14ac:dyDescent="0.25">
      <c r="B5737" s="159"/>
      <c r="C5737" s="67" t="str">
        <f ca="1">IF(OFFSET(Zdroj!AO$16,A5731-1,0)=0,"",CONCATENATE("B",$A$2," - ",Zdroj!$AO$15))</f>
        <v/>
      </c>
      <c r="D5737" s="65" t="str">
        <f ca="1">IF(C5737="","",CONCATENATE(OFFSET(Zdroj!AO$16,A5731-1,0)))</f>
        <v/>
      </c>
      <c r="E5737" s="34" t="str">
        <f ca="1">IF(C5737="","",OFFSET(Zdroj!AP$16,A5731-1,0))</f>
        <v/>
      </c>
      <c r="F5737" s="157" t="str">
        <f t="shared" ref="F5737" ca="1" si="1342">IF(SUM(E5737:E5745)=0,"",SUM(E5737:E5745))</f>
        <v/>
      </c>
      <c r="G5737" s="158"/>
    </row>
    <row r="5738" spans="1:7" x14ac:dyDescent="0.25">
      <c r="B5738" s="159"/>
      <c r="C5738" s="67" t="str">
        <f ca="1">IF(OFFSET(Zdroj!AQ$16,A5731-1,0)=0,"",CONCATENATE("B",$A$2+1," - ",Zdroj!$AQ$15))</f>
        <v/>
      </c>
      <c r="D5738" s="65" t="str">
        <f ca="1">IF(C5738="","",CONCATENATE(OFFSET(Zdroj!AQ$16,A5731-1,0)))</f>
        <v/>
      </c>
      <c r="E5738" s="34" t="str">
        <f ca="1">IF(C5738="","",OFFSET(Zdroj!AR$16,A5731-1,0))</f>
        <v/>
      </c>
      <c r="F5738" s="157"/>
      <c r="G5738" s="158"/>
    </row>
    <row r="5739" spans="1:7" x14ac:dyDescent="0.25">
      <c r="B5739" s="159"/>
      <c r="C5739" s="67" t="str">
        <f ca="1">IF(OFFSET(Zdroj!AS$16,A5731-1,0)=0,"",CONCATENATE("B",$A$2+2," - ",Zdroj!$AS$15))</f>
        <v/>
      </c>
      <c r="D5739" s="65" t="str">
        <f ca="1">IF(C5739="","",CONCATENATE(OFFSET(Zdroj!AS$16,A5731-1,0)))</f>
        <v/>
      </c>
      <c r="E5739" s="34" t="str">
        <f ca="1">IF(C5739="","",OFFSET(Zdroj!AT$16,A5731-1,0))</f>
        <v/>
      </c>
      <c r="F5739" s="157"/>
      <c r="G5739" s="158"/>
    </row>
    <row r="5740" spans="1:7" x14ac:dyDescent="0.25">
      <c r="B5740" s="159"/>
      <c r="C5740" s="67" t="str">
        <f ca="1">IF(OFFSET(Zdroj!AU$16,A5731-1,0)=0,"",CONCATENATE("B",$A$2+3," - ",Zdroj!$AU$15))</f>
        <v/>
      </c>
      <c r="D5740" s="65" t="str">
        <f ca="1">IF(C5740="","",CONCATENATE(OFFSET(Zdroj!AU$16,A5731-1,0)))</f>
        <v/>
      </c>
      <c r="E5740" s="34" t="str">
        <f ca="1">IF(C5740="","",OFFSET(Zdroj!AV$16,A5731-1,0))</f>
        <v/>
      </c>
      <c r="F5740" s="157"/>
      <c r="G5740" s="158"/>
    </row>
    <row r="5741" spans="1:7" x14ac:dyDescent="0.25">
      <c r="B5741" s="159"/>
      <c r="C5741" s="67" t="str">
        <f ca="1">IF(OFFSET(Zdroj!AW$16,A5731-1,0)=0,"",CONCATENATE("B",$A$2+4," - ",Zdroj!$AW$15))</f>
        <v/>
      </c>
      <c r="D5741" s="65" t="str">
        <f ca="1">IF(C5741="","",CONCATENATE(OFFSET(Zdroj!AW$16,A5731-1,0)))</f>
        <v/>
      </c>
      <c r="E5741" s="34" t="str">
        <f ca="1">IF(C5741="","",OFFSET(Zdroj!AX$16,A5731-1,0))</f>
        <v/>
      </c>
      <c r="F5741" s="157"/>
      <c r="G5741" s="158"/>
    </row>
    <row r="5742" spans="1:7" x14ac:dyDescent="0.25">
      <c r="B5742" s="159"/>
      <c r="C5742" s="67" t="str">
        <f ca="1">IF(OFFSET(Zdroj!AY$16,A5731-1,0)=0,"",CONCATENATE("B",$A$2+5," - ",Zdroj!$AY$15))</f>
        <v/>
      </c>
      <c r="D5742" s="65" t="str">
        <f ca="1">IF(C5742="","",CONCATENATE(OFFSET(Zdroj!AY$16,A5731-1,0)))</f>
        <v/>
      </c>
      <c r="E5742" s="34" t="str">
        <f ca="1">IF(C5742="","",OFFSET(Zdroj!AZ$16,A5731-1,0))</f>
        <v/>
      </c>
      <c r="F5742" s="157"/>
      <c r="G5742" s="158"/>
    </row>
    <row r="5743" spans="1:7" x14ac:dyDescent="0.25">
      <c r="B5743" s="159"/>
      <c r="C5743" s="67" t="str">
        <f ca="1">IF(OFFSET(Zdroj!BA$16,A5731-1,0)=0,"",CONCATENATE("B",$A$2+6," - ",Zdroj!$BA$15))</f>
        <v/>
      </c>
      <c r="D5743" s="65" t="str">
        <f ca="1">IF(C5743="","",CONCATENATE(OFFSET(Zdroj!BA$16,A5731-1,0)))</f>
        <v/>
      </c>
      <c r="E5743" s="34" t="str">
        <f ca="1">IF(C5743="","",OFFSET(Zdroj!BB$16,A5731-1,0))</f>
        <v/>
      </c>
      <c r="F5743" s="157"/>
      <c r="G5743" s="158"/>
    </row>
    <row r="5744" spans="1:7" x14ac:dyDescent="0.25">
      <c r="B5744" s="159"/>
      <c r="C5744" s="67" t="str">
        <f ca="1">IF(OFFSET(Zdroj!BC$16,A5731-1,0)=0,"",CONCATENATE("B",$A$2+7," - ",Zdroj!$BC$15))</f>
        <v/>
      </c>
      <c r="D5744" s="65" t="str">
        <f ca="1">IF(C5744="","",CONCATENATE(OFFSET(Zdroj!BC$16,A5731-1,0)))</f>
        <v/>
      </c>
      <c r="E5744" s="34" t="str">
        <f ca="1">IF(C5744="","",OFFSET(Zdroj!BD$16,A5731-1,0))</f>
        <v/>
      </c>
      <c r="F5744" s="157"/>
      <c r="G5744" s="158"/>
    </row>
    <row r="5745" spans="1:7" x14ac:dyDescent="0.25">
      <c r="B5745" s="159"/>
      <c r="C5745" s="67" t="str">
        <f ca="1">IF(OFFSET(Zdroj!BE$16,A5731-1,0)=0,"",CONCATENATE("B",$A$2+8," - ",Zdroj!$BE$15))</f>
        <v/>
      </c>
      <c r="D5745" s="65" t="str">
        <f ca="1">IF(C5745="","",CONCATENATE(OFFSET(Zdroj!BE$16,A5731-1,0)))</f>
        <v/>
      </c>
      <c r="E5745" s="34" t="str">
        <f ca="1">IF(C5745="","",OFFSET(Zdroj!BF$16,A5731-1,0))</f>
        <v/>
      </c>
      <c r="F5745" s="157"/>
      <c r="G5745" s="158"/>
    </row>
    <row r="5746" spans="1:7" x14ac:dyDescent="0.25">
      <c r="B5746" s="159"/>
      <c r="C5746" s="67" t="str">
        <f ca="1">IF(OFFSET(Zdroj!BG$16,A5731-1,0)=0,"",CONCATENATE("C",$A$2," - ",Zdroj!$BG$15))</f>
        <v/>
      </c>
      <c r="D5746" s="65" t="str">
        <f ca="1">IF(C5746="","",CONCATENATE(OFFSET(Zdroj!BG$16,A5731-1,0)))</f>
        <v/>
      </c>
      <c r="E5746" s="34" t="str">
        <f ca="1">IF(C5746="","",OFFSET(Zdroj!BH$16,A5731-1,0))</f>
        <v/>
      </c>
      <c r="F5746" s="157" t="str">
        <f t="shared" ref="F5746" ca="1" si="1343">IF(SUM(E5746:E5747)=0,"",SUM(E5746:E5747))</f>
        <v/>
      </c>
      <c r="G5746" s="158"/>
    </row>
    <row r="5747" spans="1:7" x14ac:dyDescent="0.25">
      <c r="B5747" s="159"/>
      <c r="C5747" s="67" t="str">
        <f ca="1">IF(OFFSET(Zdroj!BI$16,A5731-1,0)=0,"",CONCATENATE("C",$A$2+1," - ",Zdroj!$BI$15))</f>
        <v/>
      </c>
      <c r="D5747" s="65" t="str">
        <f ca="1">IF(C5747="","",CONCATENATE(OFFSET(Zdroj!BI$16,A5731-1,0)))</f>
        <v/>
      </c>
      <c r="E5747" s="34" t="str">
        <f ca="1">IF(C5747="","",OFFSET(Zdroj!BJ$16,A5731-1,0))</f>
        <v/>
      </c>
      <c r="F5747" s="157"/>
      <c r="G5747" s="158"/>
    </row>
    <row r="5748" spans="1:7" x14ac:dyDescent="0.25">
      <c r="A5748">
        <f>SUM((ROW()+15)/17)</f>
        <v>339</v>
      </c>
      <c r="B5748" s="159" t="str">
        <f ca="1">IF(OFFSET(Zdroj!$B$16,A5748-1,0)&gt;0,CONCATENATE(A5748,"
","___ ","
",OFFSET(Zdroj!$B$16,A5748-1,0)),"")</f>
        <v/>
      </c>
      <c r="C5748" s="67" t="str">
        <f ca="1">IF(OFFSET(Zdroj!AI$16,A5748-1,0)=0,"",CONCATENATE("A",$A$2," - ",Zdroj!$AI$15))</f>
        <v/>
      </c>
      <c r="D5748" s="65" t="str">
        <f ca="1">IF(C5748="","",CONCATENATE(OFFSET(Zdroj!AI$16,A5748-1,0)," - ",OFFSET(Zdroj!BK$16,A5748-1,0)))</f>
        <v/>
      </c>
      <c r="E5748" s="34" t="str">
        <f ca="1">IF(C5748="","",OFFSET(Zdroj!BL$16,A5748-1,0))</f>
        <v/>
      </c>
      <c r="F5748" s="157" t="str">
        <f t="shared" ref="F5748" ca="1" si="1344">IF(SUM(E5748:E5753)=0,"",SUM(E5748:E5753))</f>
        <v/>
      </c>
      <c r="G5748" s="158" t="str">
        <f t="shared" ref="G5748" ca="1" si="1345">IF(SUM(E5748:E5764)=0,"",SUM(E5748:E5764))</f>
        <v/>
      </c>
    </row>
    <row r="5749" spans="1:7" x14ac:dyDescent="0.25">
      <c r="B5749" s="159"/>
      <c r="C5749" s="67" t="str">
        <f ca="1">IF(OFFSET(Zdroj!AJ$16,A5748-1,0)=0,"",CONCATENATE("A",$A$2+1," - ",Zdroj!$AJ$15))</f>
        <v/>
      </c>
      <c r="D5749" s="65" t="str">
        <f ca="1">IF(C5749="","",CONCATENATE(OFFSET(Zdroj!AJ$16,A5748-1,0)," - ",OFFSET(Zdroj!BM$16,A5748-1,0)))</f>
        <v/>
      </c>
      <c r="E5749" s="34" t="str">
        <f ca="1">IF(C5749="","",OFFSET(Zdroj!BN$16,A5748-1,0))</f>
        <v/>
      </c>
      <c r="F5749" s="157"/>
      <c r="G5749" s="158"/>
    </row>
    <row r="5750" spans="1:7" x14ac:dyDescent="0.25">
      <c r="B5750" s="159"/>
      <c r="C5750" s="67" t="str">
        <f ca="1">IF(OFFSET(Zdroj!AK$16,A5748-1,0)=0,"",CONCATENATE("A",$A$2+2," - ",Zdroj!$AK$15))</f>
        <v/>
      </c>
      <c r="D5750" s="65" t="str">
        <f ca="1">IF(C5750="","",CONCATENATE(OFFSET(Zdroj!AK$16,A5748-1,0)," - ",OFFSET(Zdroj!BO$16,A5748-1,0)))</f>
        <v/>
      </c>
      <c r="E5750" s="34" t="str">
        <f ca="1">IF(C5750="","",OFFSET(Zdroj!BP$16,A5748-1,0))</f>
        <v/>
      </c>
      <c r="F5750" s="157"/>
      <c r="G5750" s="158"/>
    </row>
    <row r="5751" spans="1:7" x14ac:dyDescent="0.25">
      <c r="B5751" s="159"/>
      <c r="C5751" s="67" t="str">
        <f ca="1">IF(OFFSET(Zdroj!AL$16,A5748-1,0)=0,"",CONCATENATE("A",$A$2+3," - ",Zdroj!$AL$15))</f>
        <v/>
      </c>
      <c r="D5751" s="65" t="str">
        <f ca="1">IF(C5751="","",CONCATENATE(OFFSET(Zdroj!AL$16,A5748-1,0)," - ",OFFSET(Zdroj!BQ$16,A5748-1,0)))</f>
        <v/>
      </c>
      <c r="E5751" s="34" t="str">
        <f ca="1">IF(C5751="","",OFFSET(Zdroj!BR$16,A5748-1,0))</f>
        <v/>
      </c>
      <c r="F5751" s="157"/>
      <c r="G5751" s="158"/>
    </row>
    <row r="5752" spans="1:7" x14ac:dyDescent="0.25">
      <c r="B5752" s="159"/>
      <c r="C5752" s="67" t="str">
        <f ca="1">IF(OFFSET(Zdroj!AM$16,A5748-1,0)=0,"",CONCATENATE("A",$A$2+4," - ",Zdroj!$AM$15))</f>
        <v/>
      </c>
      <c r="D5752" s="65" t="str">
        <f ca="1">IF(C5752="","",CONCATENATE(OFFSET(Zdroj!AM$16,A5748-1,0)," - ",OFFSET(Zdroj!BS$16,A5748-1,0)))</f>
        <v/>
      </c>
      <c r="E5752" s="34" t="str">
        <f ca="1">IF(C5752="","",OFFSET(Zdroj!BT$16,A5748-1,0))</f>
        <v/>
      </c>
      <c r="F5752" s="157"/>
      <c r="G5752" s="158"/>
    </row>
    <row r="5753" spans="1:7" x14ac:dyDescent="0.25">
      <c r="B5753" s="159"/>
      <c r="C5753" s="67" t="str">
        <f ca="1">IF(OFFSET(Zdroj!AN$16,A5748-1,0)=0,"",CONCATENATE("A",$A$2+5," - ",Zdroj!$AN$15))</f>
        <v/>
      </c>
      <c r="D5753" s="65" t="str">
        <f ca="1">IF(C5753="","",CONCATENATE(OFFSET(Zdroj!AN$16,A5748-1,0)," - ",OFFSET(Zdroj!BU$16,A5748-1,0)))</f>
        <v/>
      </c>
      <c r="E5753" s="34" t="str">
        <f ca="1">IF(C5753="","",OFFSET(Zdroj!BV$16,A5748-1,0))</f>
        <v/>
      </c>
      <c r="F5753" s="157"/>
      <c r="G5753" s="158"/>
    </row>
    <row r="5754" spans="1:7" x14ac:dyDescent="0.25">
      <c r="B5754" s="159"/>
      <c r="C5754" s="67" t="str">
        <f ca="1">IF(OFFSET(Zdroj!AO$16,A5748-1,0)=0,"",CONCATENATE("B",$A$2," - ",Zdroj!$AO$15))</f>
        <v/>
      </c>
      <c r="D5754" s="65" t="str">
        <f ca="1">IF(C5754="","",CONCATENATE(OFFSET(Zdroj!AO$16,A5748-1,0)))</f>
        <v/>
      </c>
      <c r="E5754" s="34" t="str">
        <f ca="1">IF(C5754="","",OFFSET(Zdroj!AP$16,A5748-1,0))</f>
        <v/>
      </c>
      <c r="F5754" s="157" t="str">
        <f t="shared" ref="F5754" ca="1" si="1346">IF(SUM(E5754:E5762)=0,"",SUM(E5754:E5762))</f>
        <v/>
      </c>
      <c r="G5754" s="158"/>
    </row>
    <row r="5755" spans="1:7" x14ac:dyDescent="0.25">
      <c r="B5755" s="159"/>
      <c r="C5755" s="67" t="str">
        <f ca="1">IF(OFFSET(Zdroj!AQ$16,A5748-1,0)=0,"",CONCATENATE("B",$A$2+1," - ",Zdroj!$AQ$15))</f>
        <v/>
      </c>
      <c r="D5755" s="65" t="str">
        <f ca="1">IF(C5755="","",CONCATENATE(OFFSET(Zdroj!AQ$16,A5748-1,0)))</f>
        <v/>
      </c>
      <c r="E5755" s="34" t="str">
        <f ca="1">IF(C5755="","",OFFSET(Zdroj!AR$16,A5748-1,0))</f>
        <v/>
      </c>
      <c r="F5755" s="157"/>
      <c r="G5755" s="158"/>
    </row>
    <row r="5756" spans="1:7" x14ac:dyDescent="0.25">
      <c r="B5756" s="159"/>
      <c r="C5756" s="67" t="str">
        <f ca="1">IF(OFFSET(Zdroj!AS$16,A5748-1,0)=0,"",CONCATENATE("B",$A$2+2," - ",Zdroj!$AS$15))</f>
        <v/>
      </c>
      <c r="D5756" s="65" t="str">
        <f ca="1">IF(C5756="","",CONCATENATE(OFFSET(Zdroj!AS$16,A5748-1,0)))</f>
        <v/>
      </c>
      <c r="E5756" s="34" t="str">
        <f ca="1">IF(C5756="","",OFFSET(Zdroj!AT$16,A5748-1,0))</f>
        <v/>
      </c>
      <c r="F5756" s="157"/>
      <c r="G5756" s="158"/>
    </row>
    <row r="5757" spans="1:7" x14ac:dyDescent="0.25">
      <c r="B5757" s="159"/>
      <c r="C5757" s="67" t="str">
        <f ca="1">IF(OFFSET(Zdroj!AU$16,A5748-1,0)=0,"",CONCATENATE("B",$A$2+3," - ",Zdroj!$AU$15))</f>
        <v/>
      </c>
      <c r="D5757" s="65" t="str">
        <f ca="1">IF(C5757="","",CONCATENATE(OFFSET(Zdroj!AU$16,A5748-1,0)))</f>
        <v/>
      </c>
      <c r="E5757" s="34" t="str">
        <f ca="1">IF(C5757="","",OFFSET(Zdroj!AV$16,A5748-1,0))</f>
        <v/>
      </c>
      <c r="F5757" s="157"/>
      <c r="G5757" s="158"/>
    </row>
    <row r="5758" spans="1:7" x14ac:dyDescent="0.25">
      <c r="B5758" s="159"/>
      <c r="C5758" s="67" t="str">
        <f ca="1">IF(OFFSET(Zdroj!AW$16,A5748-1,0)=0,"",CONCATENATE("B",$A$2+4," - ",Zdroj!$AW$15))</f>
        <v/>
      </c>
      <c r="D5758" s="65" t="str">
        <f ca="1">IF(C5758="","",CONCATENATE(OFFSET(Zdroj!AW$16,A5748-1,0)))</f>
        <v/>
      </c>
      <c r="E5758" s="34" t="str">
        <f ca="1">IF(C5758="","",OFFSET(Zdroj!AX$16,A5748-1,0))</f>
        <v/>
      </c>
      <c r="F5758" s="157"/>
      <c r="G5758" s="158"/>
    </row>
    <row r="5759" spans="1:7" x14ac:dyDescent="0.25">
      <c r="B5759" s="159"/>
      <c r="C5759" s="67" t="str">
        <f ca="1">IF(OFFSET(Zdroj!AY$16,A5748-1,0)=0,"",CONCATENATE("B",$A$2+5," - ",Zdroj!$AY$15))</f>
        <v/>
      </c>
      <c r="D5759" s="65" t="str">
        <f ca="1">IF(C5759="","",CONCATENATE(OFFSET(Zdroj!AY$16,A5748-1,0)))</f>
        <v/>
      </c>
      <c r="E5759" s="34" t="str">
        <f ca="1">IF(C5759="","",OFFSET(Zdroj!AZ$16,A5748-1,0))</f>
        <v/>
      </c>
      <c r="F5759" s="157"/>
      <c r="G5759" s="158"/>
    </row>
    <row r="5760" spans="1:7" x14ac:dyDescent="0.25">
      <c r="B5760" s="159"/>
      <c r="C5760" s="67" t="str">
        <f ca="1">IF(OFFSET(Zdroj!BA$16,A5748-1,0)=0,"",CONCATENATE("B",$A$2+6," - ",Zdroj!$BA$15))</f>
        <v/>
      </c>
      <c r="D5760" s="65" t="str">
        <f ca="1">IF(C5760="","",CONCATENATE(OFFSET(Zdroj!BA$16,A5748-1,0)))</f>
        <v/>
      </c>
      <c r="E5760" s="34" t="str">
        <f ca="1">IF(C5760="","",OFFSET(Zdroj!BB$16,A5748-1,0))</f>
        <v/>
      </c>
      <c r="F5760" s="157"/>
      <c r="G5760" s="158"/>
    </row>
    <row r="5761" spans="1:7" x14ac:dyDescent="0.25">
      <c r="B5761" s="159"/>
      <c r="C5761" s="67" t="str">
        <f ca="1">IF(OFFSET(Zdroj!BC$16,A5748-1,0)=0,"",CONCATENATE("B",$A$2+7," - ",Zdroj!$BC$15))</f>
        <v/>
      </c>
      <c r="D5761" s="65" t="str">
        <f ca="1">IF(C5761="","",CONCATENATE(OFFSET(Zdroj!BC$16,A5748-1,0)))</f>
        <v/>
      </c>
      <c r="E5761" s="34" t="str">
        <f ca="1">IF(C5761="","",OFFSET(Zdroj!BD$16,A5748-1,0))</f>
        <v/>
      </c>
      <c r="F5761" s="157"/>
      <c r="G5761" s="158"/>
    </row>
    <row r="5762" spans="1:7" x14ac:dyDescent="0.25">
      <c r="B5762" s="159"/>
      <c r="C5762" s="67" t="str">
        <f ca="1">IF(OFFSET(Zdroj!BE$16,A5748-1,0)=0,"",CONCATENATE("B",$A$2+8," - ",Zdroj!$BE$15))</f>
        <v/>
      </c>
      <c r="D5762" s="65" t="str">
        <f ca="1">IF(C5762="","",CONCATENATE(OFFSET(Zdroj!BE$16,A5748-1,0)))</f>
        <v/>
      </c>
      <c r="E5762" s="34" t="str">
        <f ca="1">IF(C5762="","",OFFSET(Zdroj!BF$16,A5748-1,0))</f>
        <v/>
      </c>
      <c r="F5762" s="157"/>
      <c r="G5762" s="158"/>
    </row>
    <row r="5763" spans="1:7" x14ac:dyDescent="0.25">
      <c r="B5763" s="159"/>
      <c r="C5763" s="67" t="str">
        <f ca="1">IF(OFFSET(Zdroj!BG$16,A5748-1,0)=0,"",CONCATENATE("C",$A$2," - ",Zdroj!$BG$15))</f>
        <v/>
      </c>
      <c r="D5763" s="65" t="str">
        <f ca="1">IF(C5763="","",CONCATENATE(OFFSET(Zdroj!BG$16,A5748-1,0)))</f>
        <v/>
      </c>
      <c r="E5763" s="34" t="str">
        <f ca="1">IF(C5763="","",OFFSET(Zdroj!BH$16,A5748-1,0))</f>
        <v/>
      </c>
      <c r="F5763" s="157" t="str">
        <f t="shared" ref="F5763" ca="1" si="1347">IF(SUM(E5763:E5764)=0,"",SUM(E5763:E5764))</f>
        <v/>
      </c>
      <c r="G5763" s="158"/>
    </row>
    <row r="5764" spans="1:7" x14ac:dyDescent="0.25">
      <c r="B5764" s="159"/>
      <c r="C5764" s="67" t="str">
        <f ca="1">IF(OFFSET(Zdroj!BI$16,A5748-1,0)=0,"",CONCATENATE("C",$A$2+1," - ",Zdroj!$BI$15))</f>
        <v/>
      </c>
      <c r="D5764" s="65" t="str">
        <f ca="1">IF(C5764="","",CONCATENATE(OFFSET(Zdroj!BI$16,A5748-1,0)))</f>
        <v/>
      </c>
      <c r="E5764" s="34" t="str">
        <f ca="1">IF(C5764="","",OFFSET(Zdroj!BJ$16,A5748-1,0))</f>
        <v/>
      </c>
      <c r="F5764" s="157"/>
      <c r="G5764" s="158"/>
    </row>
    <row r="5765" spans="1:7" x14ac:dyDescent="0.25">
      <c r="A5765">
        <f>SUM((ROW()+15)/17)</f>
        <v>340</v>
      </c>
      <c r="B5765" s="159" t="str">
        <f ca="1">IF(OFFSET(Zdroj!$B$16,A5765-1,0)&gt;0,CONCATENATE(A5765,"
","___ ","
",OFFSET(Zdroj!$B$16,A5765-1,0)),"")</f>
        <v/>
      </c>
      <c r="C5765" s="67" t="str">
        <f ca="1">IF(OFFSET(Zdroj!AI$16,A5765-1,0)=0,"",CONCATENATE("A",$A$2," - ",Zdroj!$AI$15))</f>
        <v/>
      </c>
      <c r="D5765" s="65" t="str">
        <f ca="1">IF(C5765="","",CONCATENATE(OFFSET(Zdroj!AI$16,A5765-1,0)," - ",OFFSET(Zdroj!BK$16,A5765-1,0)))</f>
        <v/>
      </c>
      <c r="E5765" s="34" t="str">
        <f ca="1">IF(C5765="","",OFFSET(Zdroj!BL$16,A5765-1,0))</f>
        <v/>
      </c>
      <c r="F5765" s="157" t="str">
        <f t="shared" ref="F5765" ca="1" si="1348">IF(SUM(E5765:E5770)=0,"",SUM(E5765:E5770))</f>
        <v/>
      </c>
      <c r="G5765" s="158" t="str">
        <f t="shared" ref="G5765" ca="1" si="1349">IF(SUM(E5765:E5781)=0,"",SUM(E5765:E5781))</f>
        <v/>
      </c>
    </row>
    <row r="5766" spans="1:7" x14ac:dyDescent="0.25">
      <c r="B5766" s="159"/>
      <c r="C5766" s="67" t="str">
        <f ca="1">IF(OFFSET(Zdroj!AJ$16,A5765-1,0)=0,"",CONCATENATE("A",$A$2+1," - ",Zdroj!$AJ$15))</f>
        <v/>
      </c>
      <c r="D5766" s="65" t="str">
        <f ca="1">IF(C5766="","",CONCATENATE(OFFSET(Zdroj!AJ$16,A5765-1,0)," - ",OFFSET(Zdroj!BM$16,A5765-1,0)))</f>
        <v/>
      </c>
      <c r="E5766" s="34" t="str">
        <f ca="1">IF(C5766="","",OFFSET(Zdroj!BN$16,A5765-1,0))</f>
        <v/>
      </c>
      <c r="F5766" s="157"/>
      <c r="G5766" s="158"/>
    </row>
    <row r="5767" spans="1:7" x14ac:dyDescent="0.25">
      <c r="B5767" s="159"/>
      <c r="C5767" s="67" t="str">
        <f ca="1">IF(OFFSET(Zdroj!AK$16,A5765-1,0)=0,"",CONCATENATE("A",$A$2+2," - ",Zdroj!$AK$15))</f>
        <v/>
      </c>
      <c r="D5767" s="65" t="str">
        <f ca="1">IF(C5767="","",CONCATENATE(OFFSET(Zdroj!AK$16,A5765-1,0)," - ",OFFSET(Zdroj!BO$16,A5765-1,0)))</f>
        <v/>
      </c>
      <c r="E5767" s="34" t="str">
        <f ca="1">IF(C5767="","",OFFSET(Zdroj!BP$16,A5765-1,0))</f>
        <v/>
      </c>
      <c r="F5767" s="157"/>
      <c r="G5767" s="158"/>
    </row>
    <row r="5768" spans="1:7" x14ac:dyDescent="0.25">
      <c r="B5768" s="159"/>
      <c r="C5768" s="67" t="str">
        <f ca="1">IF(OFFSET(Zdroj!AL$16,A5765-1,0)=0,"",CONCATENATE("A",$A$2+3," - ",Zdroj!$AL$15))</f>
        <v/>
      </c>
      <c r="D5768" s="65" t="str">
        <f ca="1">IF(C5768="","",CONCATENATE(OFFSET(Zdroj!AL$16,A5765-1,0)," - ",OFFSET(Zdroj!BQ$16,A5765-1,0)))</f>
        <v/>
      </c>
      <c r="E5768" s="34" t="str">
        <f ca="1">IF(C5768="","",OFFSET(Zdroj!BR$16,A5765-1,0))</f>
        <v/>
      </c>
      <c r="F5768" s="157"/>
      <c r="G5768" s="158"/>
    </row>
    <row r="5769" spans="1:7" x14ac:dyDescent="0.25">
      <c r="B5769" s="159"/>
      <c r="C5769" s="67" t="str">
        <f ca="1">IF(OFFSET(Zdroj!AM$16,A5765-1,0)=0,"",CONCATENATE("A",$A$2+4," - ",Zdroj!$AM$15))</f>
        <v/>
      </c>
      <c r="D5769" s="65" t="str">
        <f ca="1">IF(C5769="","",CONCATENATE(OFFSET(Zdroj!AM$16,A5765-1,0)," - ",OFFSET(Zdroj!BS$16,A5765-1,0)))</f>
        <v/>
      </c>
      <c r="E5769" s="34" t="str">
        <f ca="1">IF(C5769="","",OFFSET(Zdroj!BT$16,A5765-1,0))</f>
        <v/>
      </c>
      <c r="F5769" s="157"/>
      <c r="G5769" s="158"/>
    </row>
    <row r="5770" spans="1:7" x14ac:dyDescent="0.25">
      <c r="B5770" s="159"/>
      <c r="C5770" s="67" t="str">
        <f ca="1">IF(OFFSET(Zdroj!AN$16,A5765-1,0)=0,"",CONCATENATE("A",$A$2+5," - ",Zdroj!$AN$15))</f>
        <v/>
      </c>
      <c r="D5770" s="65" t="str">
        <f ca="1">IF(C5770="","",CONCATENATE(OFFSET(Zdroj!AN$16,A5765-1,0)," - ",OFFSET(Zdroj!BU$16,A5765-1,0)))</f>
        <v/>
      </c>
      <c r="E5770" s="34" t="str">
        <f ca="1">IF(C5770="","",OFFSET(Zdroj!BV$16,A5765-1,0))</f>
        <v/>
      </c>
      <c r="F5770" s="157"/>
      <c r="G5770" s="158"/>
    </row>
    <row r="5771" spans="1:7" x14ac:dyDescent="0.25">
      <c r="B5771" s="159"/>
      <c r="C5771" s="67" t="str">
        <f ca="1">IF(OFFSET(Zdroj!AO$16,A5765-1,0)=0,"",CONCATENATE("B",$A$2," - ",Zdroj!$AO$15))</f>
        <v/>
      </c>
      <c r="D5771" s="65" t="str">
        <f ca="1">IF(C5771="","",CONCATENATE(OFFSET(Zdroj!AO$16,A5765-1,0)))</f>
        <v/>
      </c>
      <c r="E5771" s="34" t="str">
        <f ca="1">IF(C5771="","",OFFSET(Zdroj!AP$16,A5765-1,0))</f>
        <v/>
      </c>
      <c r="F5771" s="157" t="str">
        <f t="shared" ref="F5771" ca="1" si="1350">IF(SUM(E5771:E5779)=0,"",SUM(E5771:E5779))</f>
        <v/>
      </c>
      <c r="G5771" s="158"/>
    </row>
    <row r="5772" spans="1:7" x14ac:dyDescent="0.25">
      <c r="B5772" s="159"/>
      <c r="C5772" s="67" t="str">
        <f ca="1">IF(OFFSET(Zdroj!AQ$16,A5765-1,0)=0,"",CONCATENATE("B",$A$2+1," - ",Zdroj!$AQ$15))</f>
        <v/>
      </c>
      <c r="D5772" s="65" t="str">
        <f ca="1">IF(C5772="","",CONCATENATE(OFFSET(Zdroj!AQ$16,A5765-1,0)))</f>
        <v/>
      </c>
      <c r="E5772" s="34" t="str">
        <f ca="1">IF(C5772="","",OFFSET(Zdroj!AR$16,A5765-1,0))</f>
        <v/>
      </c>
      <c r="F5772" s="157"/>
      <c r="G5772" s="158"/>
    </row>
    <row r="5773" spans="1:7" x14ac:dyDescent="0.25">
      <c r="B5773" s="159"/>
      <c r="C5773" s="67" t="str">
        <f ca="1">IF(OFFSET(Zdroj!AS$16,A5765-1,0)=0,"",CONCATENATE("B",$A$2+2," - ",Zdroj!$AS$15))</f>
        <v/>
      </c>
      <c r="D5773" s="65" t="str">
        <f ca="1">IF(C5773="","",CONCATENATE(OFFSET(Zdroj!AS$16,A5765-1,0)))</f>
        <v/>
      </c>
      <c r="E5773" s="34" t="str">
        <f ca="1">IF(C5773="","",OFFSET(Zdroj!AT$16,A5765-1,0))</f>
        <v/>
      </c>
      <c r="F5773" s="157"/>
      <c r="G5773" s="158"/>
    </row>
    <row r="5774" spans="1:7" x14ac:dyDescent="0.25">
      <c r="B5774" s="159"/>
      <c r="C5774" s="67" t="str">
        <f ca="1">IF(OFFSET(Zdroj!AU$16,A5765-1,0)=0,"",CONCATENATE("B",$A$2+3," - ",Zdroj!$AU$15))</f>
        <v/>
      </c>
      <c r="D5774" s="65" t="str">
        <f ca="1">IF(C5774="","",CONCATENATE(OFFSET(Zdroj!AU$16,A5765-1,0)))</f>
        <v/>
      </c>
      <c r="E5774" s="34" t="str">
        <f ca="1">IF(C5774="","",OFFSET(Zdroj!AV$16,A5765-1,0))</f>
        <v/>
      </c>
      <c r="F5774" s="157"/>
      <c r="G5774" s="158"/>
    </row>
    <row r="5775" spans="1:7" x14ac:dyDescent="0.25">
      <c r="B5775" s="159"/>
      <c r="C5775" s="67" t="str">
        <f ca="1">IF(OFFSET(Zdroj!AW$16,A5765-1,0)=0,"",CONCATENATE("B",$A$2+4," - ",Zdroj!$AW$15))</f>
        <v/>
      </c>
      <c r="D5775" s="65" t="str">
        <f ca="1">IF(C5775="","",CONCATENATE(OFFSET(Zdroj!AW$16,A5765-1,0)))</f>
        <v/>
      </c>
      <c r="E5775" s="34" t="str">
        <f ca="1">IF(C5775="","",OFFSET(Zdroj!AX$16,A5765-1,0))</f>
        <v/>
      </c>
      <c r="F5775" s="157"/>
      <c r="G5775" s="158"/>
    </row>
    <row r="5776" spans="1:7" x14ac:dyDescent="0.25">
      <c r="B5776" s="159"/>
      <c r="C5776" s="67" t="str">
        <f ca="1">IF(OFFSET(Zdroj!AY$16,A5765-1,0)=0,"",CONCATENATE("B",$A$2+5," - ",Zdroj!$AY$15))</f>
        <v/>
      </c>
      <c r="D5776" s="65" t="str">
        <f ca="1">IF(C5776="","",CONCATENATE(OFFSET(Zdroj!AY$16,A5765-1,0)))</f>
        <v/>
      </c>
      <c r="E5776" s="34" t="str">
        <f ca="1">IF(C5776="","",OFFSET(Zdroj!AZ$16,A5765-1,0))</f>
        <v/>
      </c>
      <c r="F5776" s="157"/>
      <c r="G5776" s="158"/>
    </row>
    <row r="5777" spans="1:7" x14ac:dyDescent="0.25">
      <c r="B5777" s="159"/>
      <c r="C5777" s="67" t="str">
        <f ca="1">IF(OFFSET(Zdroj!BA$16,A5765-1,0)=0,"",CONCATENATE("B",$A$2+6," - ",Zdroj!$BA$15))</f>
        <v/>
      </c>
      <c r="D5777" s="65" t="str">
        <f ca="1">IF(C5777="","",CONCATENATE(OFFSET(Zdroj!BA$16,A5765-1,0)))</f>
        <v/>
      </c>
      <c r="E5777" s="34" t="str">
        <f ca="1">IF(C5777="","",OFFSET(Zdroj!BB$16,A5765-1,0))</f>
        <v/>
      </c>
      <c r="F5777" s="157"/>
      <c r="G5777" s="158"/>
    </row>
    <row r="5778" spans="1:7" x14ac:dyDescent="0.25">
      <c r="B5778" s="159"/>
      <c r="C5778" s="67" t="str">
        <f ca="1">IF(OFFSET(Zdroj!BC$16,A5765-1,0)=0,"",CONCATENATE("B",$A$2+7," - ",Zdroj!$BC$15))</f>
        <v/>
      </c>
      <c r="D5778" s="65" t="str">
        <f ca="1">IF(C5778="","",CONCATENATE(OFFSET(Zdroj!BC$16,A5765-1,0)))</f>
        <v/>
      </c>
      <c r="E5778" s="34" t="str">
        <f ca="1">IF(C5778="","",OFFSET(Zdroj!BD$16,A5765-1,0))</f>
        <v/>
      </c>
      <c r="F5778" s="157"/>
      <c r="G5778" s="158"/>
    </row>
    <row r="5779" spans="1:7" x14ac:dyDescent="0.25">
      <c r="B5779" s="159"/>
      <c r="C5779" s="67" t="str">
        <f ca="1">IF(OFFSET(Zdroj!BE$16,A5765-1,0)=0,"",CONCATENATE("B",$A$2+8," - ",Zdroj!$BE$15))</f>
        <v/>
      </c>
      <c r="D5779" s="65" t="str">
        <f ca="1">IF(C5779="","",CONCATENATE(OFFSET(Zdroj!BE$16,A5765-1,0)))</f>
        <v/>
      </c>
      <c r="E5779" s="34" t="str">
        <f ca="1">IF(C5779="","",OFFSET(Zdroj!BF$16,A5765-1,0))</f>
        <v/>
      </c>
      <c r="F5779" s="157"/>
      <c r="G5779" s="158"/>
    </row>
    <row r="5780" spans="1:7" x14ac:dyDescent="0.25">
      <c r="B5780" s="159"/>
      <c r="C5780" s="67" t="str">
        <f ca="1">IF(OFFSET(Zdroj!BG$16,A5765-1,0)=0,"",CONCATENATE("C",$A$2," - ",Zdroj!$BG$15))</f>
        <v/>
      </c>
      <c r="D5780" s="65" t="str">
        <f ca="1">IF(C5780="","",CONCATENATE(OFFSET(Zdroj!BG$16,A5765-1,0)))</f>
        <v/>
      </c>
      <c r="E5780" s="34" t="str">
        <f ca="1">IF(C5780="","",OFFSET(Zdroj!BH$16,A5765-1,0))</f>
        <v/>
      </c>
      <c r="F5780" s="157" t="str">
        <f t="shared" ref="F5780" ca="1" si="1351">IF(SUM(E5780:E5781)=0,"",SUM(E5780:E5781))</f>
        <v/>
      </c>
      <c r="G5780" s="158"/>
    </row>
    <row r="5781" spans="1:7" x14ac:dyDescent="0.25">
      <c r="B5781" s="159"/>
      <c r="C5781" s="67" t="str">
        <f ca="1">IF(OFFSET(Zdroj!BI$16,A5765-1,0)=0,"",CONCATENATE("C",$A$2+1," - ",Zdroj!$BI$15))</f>
        <v/>
      </c>
      <c r="D5781" s="65" t="str">
        <f ca="1">IF(C5781="","",CONCATENATE(OFFSET(Zdroj!BI$16,A5765-1,0)))</f>
        <v/>
      </c>
      <c r="E5781" s="34" t="str">
        <f ca="1">IF(C5781="","",OFFSET(Zdroj!BJ$16,A5765-1,0))</f>
        <v/>
      </c>
      <c r="F5781" s="157"/>
      <c r="G5781" s="158"/>
    </row>
    <row r="5782" spans="1:7" x14ac:dyDescent="0.25">
      <c r="A5782">
        <f>SUM((ROW()+15)/17)</f>
        <v>341</v>
      </c>
      <c r="B5782" s="159" t="str">
        <f ca="1">IF(OFFSET(Zdroj!$B$16,A5782-1,0)&gt;0,CONCATENATE(A5782,"
","___ ","
",OFFSET(Zdroj!$B$16,A5782-1,0)),"")</f>
        <v/>
      </c>
      <c r="C5782" s="67" t="str">
        <f ca="1">IF(OFFSET(Zdroj!AI$16,A5782-1,0)=0,"",CONCATENATE("A",$A$2," - ",Zdroj!$AI$15))</f>
        <v/>
      </c>
      <c r="D5782" s="65" t="str">
        <f ca="1">IF(C5782="","",CONCATENATE(OFFSET(Zdroj!AI$16,A5782-1,0)," - ",OFFSET(Zdroj!BK$16,A5782-1,0)))</f>
        <v/>
      </c>
      <c r="E5782" s="34" t="str">
        <f ca="1">IF(C5782="","",OFFSET(Zdroj!BL$16,A5782-1,0))</f>
        <v/>
      </c>
      <c r="F5782" s="157" t="str">
        <f t="shared" ref="F5782" ca="1" si="1352">IF(SUM(E5782:E5787)=0,"",SUM(E5782:E5787))</f>
        <v/>
      </c>
      <c r="G5782" s="158" t="str">
        <f t="shared" ref="G5782" ca="1" si="1353">IF(SUM(E5782:E5798)=0,"",SUM(E5782:E5798))</f>
        <v/>
      </c>
    </row>
    <row r="5783" spans="1:7" x14ac:dyDescent="0.25">
      <c r="B5783" s="159"/>
      <c r="C5783" s="67" t="str">
        <f ca="1">IF(OFFSET(Zdroj!AJ$16,A5782-1,0)=0,"",CONCATENATE("A",$A$2+1," - ",Zdroj!$AJ$15))</f>
        <v/>
      </c>
      <c r="D5783" s="65" t="str">
        <f ca="1">IF(C5783="","",CONCATENATE(OFFSET(Zdroj!AJ$16,A5782-1,0)," - ",OFFSET(Zdroj!BM$16,A5782-1,0)))</f>
        <v/>
      </c>
      <c r="E5783" s="34" t="str">
        <f ca="1">IF(C5783="","",OFFSET(Zdroj!BN$16,A5782-1,0))</f>
        <v/>
      </c>
      <c r="F5783" s="157"/>
      <c r="G5783" s="158"/>
    </row>
    <row r="5784" spans="1:7" x14ac:dyDescent="0.25">
      <c r="B5784" s="159"/>
      <c r="C5784" s="67" t="str">
        <f ca="1">IF(OFFSET(Zdroj!AK$16,A5782-1,0)=0,"",CONCATENATE("A",$A$2+2," - ",Zdroj!$AK$15))</f>
        <v/>
      </c>
      <c r="D5784" s="65" t="str">
        <f ca="1">IF(C5784="","",CONCATENATE(OFFSET(Zdroj!AK$16,A5782-1,0)," - ",OFFSET(Zdroj!BO$16,A5782-1,0)))</f>
        <v/>
      </c>
      <c r="E5784" s="34" t="str">
        <f ca="1">IF(C5784="","",OFFSET(Zdroj!BP$16,A5782-1,0))</f>
        <v/>
      </c>
      <c r="F5784" s="157"/>
      <c r="G5784" s="158"/>
    </row>
    <row r="5785" spans="1:7" x14ac:dyDescent="0.25">
      <c r="B5785" s="159"/>
      <c r="C5785" s="67" t="str">
        <f ca="1">IF(OFFSET(Zdroj!AL$16,A5782-1,0)=0,"",CONCATENATE("A",$A$2+3," - ",Zdroj!$AL$15))</f>
        <v/>
      </c>
      <c r="D5785" s="65" t="str">
        <f ca="1">IF(C5785="","",CONCATENATE(OFFSET(Zdroj!AL$16,A5782-1,0)," - ",OFFSET(Zdroj!BQ$16,A5782-1,0)))</f>
        <v/>
      </c>
      <c r="E5785" s="34" t="str">
        <f ca="1">IF(C5785="","",OFFSET(Zdroj!BR$16,A5782-1,0))</f>
        <v/>
      </c>
      <c r="F5785" s="157"/>
      <c r="G5785" s="158"/>
    </row>
    <row r="5786" spans="1:7" x14ac:dyDescent="0.25">
      <c r="B5786" s="159"/>
      <c r="C5786" s="67" t="str">
        <f ca="1">IF(OFFSET(Zdroj!AM$16,A5782-1,0)=0,"",CONCATENATE("A",$A$2+4," - ",Zdroj!$AM$15))</f>
        <v/>
      </c>
      <c r="D5786" s="65" t="str">
        <f ca="1">IF(C5786="","",CONCATENATE(OFFSET(Zdroj!AM$16,A5782-1,0)," - ",OFFSET(Zdroj!BS$16,A5782-1,0)))</f>
        <v/>
      </c>
      <c r="E5786" s="34" t="str">
        <f ca="1">IF(C5786="","",OFFSET(Zdroj!BT$16,A5782-1,0))</f>
        <v/>
      </c>
      <c r="F5786" s="157"/>
      <c r="G5786" s="158"/>
    </row>
    <row r="5787" spans="1:7" x14ac:dyDescent="0.25">
      <c r="B5787" s="159"/>
      <c r="C5787" s="67" t="str">
        <f ca="1">IF(OFFSET(Zdroj!AN$16,A5782-1,0)=0,"",CONCATENATE("A",$A$2+5," - ",Zdroj!$AN$15))</f>
        <v/>
      </c>
      <c r="D5787" s="65" t="str">
        <f ca="1">IF(C5787="","",CONCATENATE(OFFSET(Zdroj!AN$16,A5782-1,0)," - ",OFFSET(Zdroj!BU$16,A5782-1,0)))</f>
        <v/>
      </c>
      <c r="E5787" s="34" t="str">
        <f ca="1">IF(C5787="","",OFFSET(Zdroj!BV$16,A5782-1,0))</f>
        <v/>
      </c>
      <c r="F5787" s="157"/>
      <c r="G5787" s="158"/>
    </row>
    <row r="5788" spans="1:7" x14ac:dyDescent="0.25">
      <c r="B5788" s="159"/>
      <c r="C5788" s="67" t="str">
        <f ca="1">IF(OFFSET(Zdroj!AO$16,A5782-1,0)=0,"",CONCATENATE("B",$A$2," - ",Zdroj!$AO$15))</f>
        <v/>
      </c>
      <c r="D5788" s="65" t="str">
        <f ca="1">IF(C5788="","",CONCATENATE(OFFSET(Zdroj!AO$16,A5782-1,0)))</f>
        <v/>
      </c>
      <c r="E5788" s="34" t="str">
        <f ca="1">IF(C5788="","",OFFSET(Zdroj!AP$16,A5782-1,0))</f>
        <v/>
      </c>
      <c r="F5788" s="157" t="str">
        <f t="shared" ref="F5788" ca="1" si="1354">IF(SUM(E5788:E5796)=0,"",SUM(E5788:E5796))</f>
        <v/>
      </c>
      <c r="G5788" s="158"/>
    </row>
    <row r="5789" spans="1:7" x14ac:dyDescent="0.25">
      <c r="B5789" s="159"/>
      <c r="C5789" s="67" t="str">
        <f ca="1">IF(OFFSET(Zdroj!AQ$16,A5782-1,0)=0,"",CONCATENATE("B",$A$2+1," - ",Zdroj!$AQ$15))</f>
        <v/>
      </c>
      <c r="D5789" s="65" t="str">
        <f ca="1">IF(C5789="","",CONCATENATE(OFFSET(Zdroj!AQ$16,A5782-1,0)))</f>
        <v/>
      </c>
      <c r="E5789" s="34" t="str">
        <f ca="1">IF(C5789="","",OFFSET(Zdroj!AR$16,A5782-1,0))</f>
        <v/>
      </c>
      <c r="F5789" s="157"/>
      <c r="G5789" s="158"/>
    </row>
    <row r="5790" spans="1:7" x14ac:dyDescent="0.25">
      <c r="B5790" s="159"/>
      <c r="C5790" s="67" t="str">
        <f ca="1">IF(OFFSET(Zdroj!AS$16,A5782-1,0)=0,"",CONCATENATE("B",$A$2+2," - ",Zdroj!$AS$15))</f>
        <v/>
      </c>
      <c r="D5790" s="65" t="str">
        <f ca="1">IF(C5790="","",CONCATENATE(OFFSET(Zdroj!AS$16,A5782-1,0)))</f>
        <v/>
      </c>
      <c r="E5790" s="34" t="str">
        <f ca="1">IF(C5790="","",OFFSET(Zdroj!AT$16,A5782-1,0))</f>
        <v/>
      </c>
      <c r="F5790" s="157"/>
      <c r="G5790" s="158"/>
    </row>
    <row r="5791" spans="1:7" x14ac:dyDescent="0.25">
      <c r="B5791" s="159"/>
      <c r="C5791" s="67" t="str">
        <f ca="1">IF(OFFSET(Zdroj!AU$16,A5782-1,0)=0,"",CONCATENATE("B",$A$2+3," - ",Zdroj!$AU$15))</f>
        <v/>
      </c>
      <c r="D5791" s="65" t="str">
        <f ca="1">IF(C5791="","",CONCATENATE(OFFSET(Zdroj!AU$16,A5782-1,0)))</f>
        <v/>
      </c>
      <c r="E5791" s="34" t="str">
        <f ca="1">IF(C5791="","",OFFSET(Zdroj!AV$16,A5782-1,0))</f>
        <v/>
      </c>
      <c r="F5791" s="157"/>
      <c r="G5791" s="158"/>
    </row>
    <row r="5792" spans="1:7" x14ac:dyDescent="0.25">
      <c r="B5792" s="159"/>
      <c r="C5792" s="67" t="str">
        <f ca="1">IF(OFFSET(Zdroj!AW$16,A5782-1,0)=0,"",CONCATENATE("B",$A$2+4," - ",Zdroj!$AW$15))</f>
        <v/>
      </c>
      <c r="D5792" s="65" t="str">
        <f ca="1">IF(C5792="","",CONCATENATE(OFFSET(Zdroj!AW$16,A5782-1,0)))</f>
        <v/>
      </c>
      <c r="E5792" s="34" t="str">
        <f ca="1">IF(C5792="","",OFFSET(Zdroj!AX$16,A5782-1,0))</f>
        <v/>
      </c>
      <c r="F5792" s="157"/>
      <c r="G5792" s="158"/>
    </row>
    <row r="5793" spans="1:7" x14ac:dyDescent="0.25">
      <c r="B5793" s="159"/>
      <c r="C5793" s="67" t="str">
        <f ca="1">IF(OFFSET(Zdroj!AY$16,A5782-1,0)=0,"",CONCATENATE("B",$A$2+5," - ",Zdroj!$AY$15))</f>
        <v/>
      </c>
      <c r="D5793" s="65" t="str">
        <f ca="1">IF(C5793="","",CONCATENATE(OFFSET(Zdroj!AY$16,A5782-1,0)))</f>
        <v/>
      </c>
      <c r="E5793" s="34" t="str">
        <f ca="1">IF(C5793="","",OFFSET(Zdroj!AZ$16,A5782-1,0))</f>
        <v/>
      </c>
      <c r="F5793" s="157"/>
      <c r="G5793" s="158"/>
    </row>
    <row r="5794" spans="1:7" x14ac:dyDescent="0.25">
      <c r="B5794" s="159"/>
      <c r="C5794" s="67" t="str">
        <f ca="1">IF(OFFSET(Zdroj!BA$16,A5782-1,0)=0,"",CONCATENATE("B",$A$2+6," - ",Zdroj!$BA$15))</f>
        <v/>
      </c>
      <c r="D5794" s="65" t="str">
        <f ca="1">IF(C5794="","",CONCATENATE(OFFSET(Zdroj!BA$16,A5782-1,0)))</f>
        <v/>
      </c>
      <c r="E5794" s="34" t="str">
        <f ca="1">IF(C5794="","",OFFSET(Zdroj!BB$16,A5782-1,0))</f>
        <v/>
      </c>
      <c r="F5794" s="157"/>
      <c r="G5794" s="158"/>
    </row>
    <row r="5795" spans="1:7" x14ac:dyDescent="0.25">
      <c r="B5795" s="159"/>
      <c r="C5795" s="67" t="str">
        <f ca="1">IF(OFFSET(Zdroj!BC$16,A5782-1,0)=0,"",CONCATENATE("B",$A$2+7," - ",Zdroj!$BC$15))</f>
        <v/>
      </c>
      <c r="D5795" s="65" t="str">
        <f ca="1">IF(C5795="","",CONCATENATE(OFFSET(Zdroj!BC$16,A5782-1,0)))</f>
        <v/>
      </c>
      <c r="E5795" s="34" t="str">
        <f ca="1">IF(C5795="","",OFFSET(Zdroj!BD$16,A5782-1,0))</f>
        <v/>
      </c>
      <c r="F5795" s="157"/>
      <c r="G5795" s="158"/>
    </row>
    <row r="5796" spans="1:7" x14ac:dyDescent="0.25">
      <c r="B5796" s="159"/>
      <c r="C5796" s="67" t="str">
        <f ca="1">IF(OFFSET(Zdroj!BE$16,A5782-1,0)=0,"",CONCATENATE("B",$A$2+8," - ",Zdroj!$BE$15))</f>
        <v/>
      </c>
      <c r="D5796" s="65" t="str">
        <f ca="1">IF(C5796="","",CONCATENATE(OFFSET(Zdroj!BE$16,A5782-1,0)))</f>
        <v/>
      </c>
      <c r="E5796" s="34" t="str">
        <f ca="1">IF(C5796="","",OFFSET(Zdroj!BF$16,A5782-1,0))</f>
        <v/>
      </c>
      <c r="F5796" s="157"/>
      <c r="G5796" s="158"/>
    </row>
    <row r="5797" spans="1:7" x14ac:dyDescent="0.25">
      <c r="B5797" s="159"/>
      <c r="C5797" s="67" t="str">
        <f ca="1">IF(OFFSET(Zdroj!BG$16,A5782-1,0)=0,"",CONCATENATE("C",$A$2," - ",Zdroj!$BG$15))</f>
        <v/>
      </c>
      <c r="D5797" s="65" t="str">
        <f ca="1">IF(C5797="","",CONCATENATE(OFFSET(Zdroj!BG$16,A5782-1,0)))</f>
        <v/>
      </c>
      <c r="E5797" s="34" t="str">
        <f ca="1">IF(C5797="","",OFFSET(Zdroj!BH$16,A5782-1,0))</f>
        <v/>
      </c>
      <c r="F5797" s="157" t="str">
        <f t="shared" ref="F5797" ca="1" si="1355">IF(SUM(E5797:E5798)=0,"",SUM(E5797:E5798))</f>
        <v/>
      </c>
      <c r="G5797" s="158"/>
    </row>
    <row r="5798" spans="1:7" x14ac:dyDescent="0.25">
      <c r="B5798" s="159"/>
      <c r="C5798" s="67" t="str">
        <f ca="1">IF(OFFSET(Zdroj!BI$16,A5782-1,0)=0,"",CONCATENATE("C",$A$2+1," - ",Zdroj!$BI$15))</f>
        <v/>
      </c>
      <c r="D5798" s="65" t="str">
        <f ca="1">IF(C5798="","",CONCATENATE(OFFSET(Zdroj!BI$16,A5782-1,0)))</f>
        <v/>
      </c>
      <c r="E5798" s="34" t="str">
        <f ca="1">IF(C5798="","",OFFSET(Zdroj!BJ$16,A5782-1,0))</f>
        <v/>
      </c>
      <c r="F5798" s="157"/>
      <c r="G5798" s="158"/>
    </row>
    <row r="5799" spans="1:7" x14ac:dyDescent="0.25">
      <c r="A5799">
        <f>SUM((ROW()+15)/17)</f>
        <v>342</v>
      </c>
      <c r="B5799" s="159" t="str">
        <f ca="1">IF(OFFSET(Zdroj!$B$16,A5799-1,0)&gt;0,CONCATENATE(A5799,"
","___ ","
",OFFSET(Zdroj!$B$16,A5799-1,0)),"")</f>
        <v/>
      </c>
      <c r="C5799" s="67" t="str">
        <f ca="1">IF(OFFSET(Zdroj!AI$16,A5799-1,0)=0,"",CONCATENATE("A",$A$2," - ",Zdroj!$AI$15))</f>
        <v/>
      </c>
      <c r="D5799" s="65" t="str">
        <f ca="1">IF(C5799="","",CONCATENATE(OFFSET(Zdroj!AI$16,A5799-1,0)," - ",OFFSET(Zdroj!BK$16,A5799-1,0)))</f>
        <v/>
      </c>
      <c r="E5799" s="34" t="str">
        <f ca="1">IF(C5799="","",OFFSET(Zdroj!BL$16,A5799-1,0))</f>
        <v/>
      </c>
      <c r="F5799" s="157" t="str">
        <f t="shared" ref="F5799" ca="1" si="1356">IF(SUM(E5799:E5804)=0,"",SUM(E5799:E5804))</f>
        <v/>
      </c>
      <c r="G5799" s="158" t="str">
        <f t="shared" ref="G5799" ca="1" si="1357">IF(SUM(E5799:E5815)=0,"",SUM(E5799:E5815))</f>
        <v/>
      </c>
    </row>
    <row r="5800" spans="1:7" x14ac:dyDescent="0.25">
      <c r="B5800" s="159"/>
      <c r="C5800" s="67" t="str">
        <f ca="1">IF(OFFSET(Zdroj!AJ$16,A5799-1,0)=0,"",CONCATENATE("A",$A$2+1," - ",Zdroj!$AJ$15))</f>
        <v/>
      </c>
      <c r="D5800" s="65" t="str">
        <f ca="1">IF(C5800="","",CONCATENATE(OFFSET(Zdroj!AJ$16,A5799-1,0)," - ",OFFSET(Zdroj!BM$16,A5799-1,0)))</f>
        <v/>
      </c>
      <c r="E5800" s="34" t="str">
        <f ca="1">IF(C5800="","",OFFSET(Zdroj!BN$16,A5799-1,0))</f>
        <v/>
      </c>
      <c r="F5800" s="157"/>
      <c r="G5800" s="158"/>
    </row>
    <row r="5801" spans="1:7" x14ac:dyDescent="0.25">
      <c r="B5801" s="159"/>
      <c r="C5801" s="67" t="str">
        <f ca="1">IF(OFFSET(Zdroj!AK$16,A5799-1,0)=0,"",CONCATENATE("A",$A$2+2," - ",Zdroj!$AK$15))</f>
        <v/>
      </c>
      <c r="D5801" s="65" t="str">
        <f ca="1">IF(C5801="","",CONCATENATE(OFFSET(Zdroj!AK$16,A5799-1,0)," - ",OFFSET(Zdroj!BO$16,A5799-1,0)))</f>
        <v/>
      </c>
      <c r="E5801" s="34" t="str">
        <f ca="1">IF(C5801="","",OFFSET(Zdroj!BP$16,A5799-1,0))</f>
        <v/>
      </c>
      <c r="F5801" s="157"/>
      <c r="G5801" s="158"/>
    </row>
    <row r="5802" spans="1:7" x14ac:dyDescent="0.25">
      <c r="B5802" s="159"/>
      <c r="C5802" s="67" t="str">
        <f ca="1">IF(OFFSET(Zdroj!AL$16,A5799-1,0)=0,"",CONCATENATE("A",$A$2+3," - ",Zdroj!$AL$15))</f>
        <v/>
      </c>
      <c r="D5802" s="65" t="str">
        <f ca="1">IF(C5802="","",CONCATENATE(OFFSET(Zdroj!AL$16,A5799-1,0)," - ",OFFSET(Zdroj!BQ$16,A5799-1,0)))</f>
        <v/>
      </c>
      <c r="E5802" s="34" t="str">
        <f ca="1">IF(C5802="","",OFFSET(Zdroj!BR$16,A5799-1,0))</f>
        <v/>
      </c>
      <c r="F5802" s="157"/>
      <c r="G5802" s="158"/>
    </row>
    <row r="5803" spans="1:7" x14ac:dyDescent="0.25">
      <c r="B5803" s="159"/>
      <c r="C5803" s="67" t="str">
        <f ca="1">IF(OFFSET(Zdroj!AM$16,A5799-1,0)=0,"",CONCATENATE("A",$A$2+4," - ",Zdroj!$AM$15))</f>
        <v/>
      </c>
      <c r="D5803" s="65" t="str">
        <f ca="1">IF(C5803="","",CONCATENATE(OFFSET(Zdroj!AM$16,A5799-1,0)," - ",OFFSET(Zdroj!BS$16,A5799-1,0)))</f>
        <v/>
      </c>
      <c r="E5803" s="34" t="str">
        <f ca="1">IF(C5803="","",OFFSET(Zdroj!BT$16,A5799-1,0))</f>
        <v/>
      </c>
      <c r="F5803" s="157"/>
      <c r="G5803" s="158"/>
    </row>
    <row r="5804" spans="1:7" x14ac:dyDescent="0.25">
      <c r="B5804" s="159"/>
      <c r="C5804" s="67" t="str">
        <f ca="1">IF(OFFSET(Zdroj!AN$16,A5799-1,0)=0,"",CONCATENATE("A",$A$2+5," - ",Zdroj!$AN$15))</f>
        <v/>
      </c>
      <c r="D5804" s="65" t="str">
        <f ca="1">IF(C5804="","",CONCATENATE(OFFSET(Zdroj!AN$16,A5799-1,0)," - ",OFFSET(Zdroj!BU$16,A5799-1,0)))</f>
        <v/>
      </c>
      <c r="E5804" s="34" t="str">
        <f ca="1">IF(C5804="","",OFFSET(Zdroj!BV$16,A5799-1,0))</f>
        <v/>
      </c>
      <c r="F5804" s="157"/>
      <c r="G5804" s="158"/>
    </row>
    <row r="5805" spans="1:7" x14ac:dyDescent="0.25">
      <c r="B5805" s="159"/>
      <c r="C5805" s="67" t="str">
        <f ca="1">IF(OFFSET(Zdroj!AO$16,A5799-1,0)=0,"",CONCATENATE("B",$A$2," - ",Zdroj!$AO$15))</f>
        <v/>
      </c>
      <c r="D5805" s="65" t="str">
        <f ca="1">IF(C5805="","",CONCATENATE(OFFSET(Zdroj!AO$16,A5799-1,0)))</f>
        <v/>
      </c>
      <c r="E5805" s="34" t="str">
        <f ca="1">IF(C5805="","",OFFSET(Zdroj!AP$16,A5799-1,0))</f>
        <v/>
      </c>
      <c r="F5805" s="157" t="str">
        <f t="shared" ref="F5805" ca="1" si="1358">IF(SUM(E5805:E5813)=0,"",SUM(E5805:E5813))</f>
        <v/>
      </c>
      <c r="G5805" s="158"/>
    </row>
    <row r="5806" spans="1:7" x14ac:dyDescent="0.25">
      <c r="B5806" s="159"/>
      <c r="C5806" s="67" t="str">
        <f ca="1">IF(OFFSET(Zdroj!AQ$16,A5799-1,0)=0,"",CONCATENATE("B",$A$2+1," - ",Zdroj!$AQ$15))</f>
        <v/>
      </c>
      <c r="D5806" s="65" t="str">
        <f ca="1">IF(C5806="","",CONCATENATE(OFFSET(Zdroj!AQ$16,A5799-1,0)))</f>
        <v/>
      </c>
      <c r="E5806" s="34" t="str">
        <f ca="1">IF(C5806="","",OFFSET(Zdroj!AR$16,A5799-1,0))</f>
        <v/>
      </c>
      <c r="F5806" s="157"/>
      <c r="G5806" s="158"/>
    </row>
    <row r="5807" spans="1:7" x14ac:dyDescent="0.25">
      <c r="B5807" s="159"/>
      <c r="C5807" s="67" t="str">
        <f ca="1">IF(OFFSET(Zdroj!AS$16,A5799-1,0)=0,"",CONCATENATE("B",$A$2+2," - ",Zdroj!$AS$15))</f>
        <v/>
      </c>
      <c r="D5807" s="65" t="str">
        <f ca="1">IF(C5807="","",CONCATENATE(OFFSET(Zdroj!AS$16,A5799-1,0)))</f>
        <v/>
      </c>
      <c r="E5807" s="34" t="str">
        <f ca="1">IF(C5807="","",OFFSET(Zdroj!AT$16,A5799-1,0))</f>
        <v/>
      </c>
      <c r="F5807" s="157"/>
      <c r="G5807" s="158"/>
    </row>
    <row r="5808" spans="1:7" x14ac:dyDescent="0.25">
      <c r="B5808" s="159"/>
      <c r="C5808" s="67" t="str">
        <f ca="1">IF(OFFSET(Zdroj!AU$16,A5799-1,0)=0,"",CONCATENATE("B",$A$2+3," - ",Zdroj!$AU$15))</f>
        <v/>
      </c>
      <c r="D5808" s="65" t="str">
        <f ca="1">IF(C5808="","",CONCATENATE(OFFSET(Zdroj!AU$16,A5799-1,0)))</f>
        <v/>
      </c>
      <c r="E5808" s="34" t="str">
        <f ca="1">IF(C5808="","",OFFSET(Zdroj!AV$16,A5799-1,0))</f>
        <v/>
      </c>
      <c r="F5808" s="157"/>
      <c r="G5808" s="158"/>
    </row>
    <row r="5809" spans="1:7" x14ac:dyDescent="0.25">
      <c r="B5809" s="159"/>
      <c r="C5809" s="67" t="str">
        <f ca="1">IF(OFFSET(Zdroj!AW$16,A5799-1,0)=0,"",CONCATENATE("B",$A$2+4," - ",Zdroj!$AW$15))</f>
        <v/>
      </c>
      <c r="D5809" s="65" t="str">
        <f ca="1">IF(C5809="","",CONCATENATE(OFFSET(Zdroj!AW$16,A5799-1,0)))</f>
        <v/>
      </c>
      <c r="E5809" s="34" t="str">
        <f ca="1">IF(C5809="","",OFFSET(Zdroj!AX$16,A5799-1,0))</f>
        <v/>
      </c>
      <c r="F5809" s="157"/>
      <c r="G5809" s="158"/>
    </row>
    <row r="5810" spans="1:7" x14ac:dyDescent="0.25">
      <c r="B5810" s="159"/>
      <c r="C5810" s="67" t="str">
        <f ca="1">IF(OFFSET(Zdroj!AY$16,A5799-1,0)=0,"",CONCATENATE("B",$A$2+5," - ",Zdroj!$AY$15))</f>
        <v/>
      </c>
      <c r="D5810" s="65" t="str">
        <f ca="1">IF(C5810="","",CONCATENATE(OFFSET(Zdroj!AY$16,A5799-1,0)))</f>
        <v/>
      </c>
      <c r="E5810" s="34" t="str">
        <f ca="1">IF(C5810="","",OFFSET(Zdroj!AZ$16,A5799-1,0))</f>
        <v/>
      </c>
      <c r="F5810" s="157"/>
      <c r="G5810" s="158"/>
    </row>
    <row r="5811" spans="1:7" x14ac:dyDescent="0.25">
      <c r="B5811" s="159"/>
      <c r="C5811" s="67" t="str">
        <f ca="1">IF(OFFSET(Zdroj!BA$16,A5799-1,0)=0,"",CONCATENATE("B",$A$2+6," - ",Zdroj!$BA$15))</f>
        <v/>
      </c>
      <c r="D5811" s="65" t="str">
        <f ca="1">IF(C5811="","",CONCATENATE(OFFSET(Zdroj!BA$16,A5799-1,0)))</f>
        <v/>
      </c>
      <c r="E5811" s="34" t="str">
        <f ca="1">IF(C5811="","",OFFSET(Zdroj!BB$16,A5799-1,0))</f>
        <v/>
      </c>
      <c r="F5811" s="157"/>
      <c r="G5811" s="158"/>
    </row>
    <row r="5812" spans="1:7" x14ac:dyDescent="0.25">
      <c r="B5812" s="159"/>
      <c r="C5812" s="67" t="str">
        <f ca="1">IF(OFFSET(Zdroj!BC$16,A5799-1,0)=0,"",CONCATENATE("B",$A$2+7," - ",Zdroj!$BC$15))</f>
        <v/>
      </c>
      <c r="D5812" s="65" t="str">
        <f ca="1">IF(C5812="","",CONCATENATE(OFFSET(Zdroj!BC$16,A5799-1,0)))</f>
        <v/>
      </c>
      <c r="E5812" s="34" t="str">
        <f ca="1">IF(C5812="","",OFFSET(Zdroj!BD$16,A5799-1,0))</f>
        <v/>
      </c>
      <c r="F5812" s="157"/>
      <c r="G5812" s="158"/>
    </row>
    <row r="5813" spans="1:7" x14ac:dyDescent="0.25">
      <c r="B5813" s="159"/>
      <c r="C5813" s="67" t="str">
        <f ca="1">IF(OFFSET(Zdroj!BE$16,A5799-1,0)=0,"",CONCATENATE("B",$A$2+8," - ",Zdroj!$BE$15))</f>
        <v/>
      </c>
      <c r="D5813" s="65" t="str">
        <f ca="1">IF(C5813="","",CONCATENATE(OFFSET(Zdroj!BE$16,A5799-1,0)))</f>
        <v/>
      </c>
      <c r="E5813" s="34" t="str">
        <f ca="1">IF(C5813="","",OFFSET(Zdroj!BF$16,A5799-1,0))</f>
        <v/>
      </c>
      <c r="F5813" s="157"/>
      <c r="G5813" s="158"/>
    </row>
    <row r="5814" spans="1:7" x14ac:dyDescent="0.25">
      <c r="B5814" s="159"/>
      <c r="C5814" s="67" t="str">
        <f ca="1">IF(OFFSET(Zdroj!BG$16,A5799-1,0)=0,"",CONCATENATE("C",$A$2," - ",Zdroj!$BG$15))</f>
        <v/>
      </c>
      <c r="D5814" s="65" t="str">
        <f ca="1">IF(C5814="","",CONCATENATE(OFFSET(Zdroj!BG$16,A5799-1,0)))</f>
        <v/>
      </c>
      <c r="E5814" s="34" t="str">
        <f ca="1">IF(C5814="","",OFFSET(Zdroj!BH$16,A5799-1,0))</f>
        <v/>
      </c>
      <c r="F5814" s="157" t="str">
        <f t="shared" ref="F5814" ca="1" si="1359">IF(SUM(E5814:E5815)=0,"",SUM(E5814:E5815))</f>
        <v/>
      </c>
      <c r="G5814" s="158"/>
    </row>
    <row r="5815" spans="1:7" x14ac:dyDescent="0.25">
      <c r="B5815" s="159"/>
      <c r="C5815" s="67" t="str">
        <f ca="1">IF(OFFSET(Zdroj!BI$16,A5799-1,0)=0,"",CONCATENATE("C",$A$2+1," - ",Zdroj!$BI$15))</f>
        <v/>
      </c>
      <c r="D5815" s="65" t="str">
        <f ca="1">IF(C5815="","",CONCATENATE(OFFSET(Zdroj!BI$16,A5799-1,0)))</f>
        <v/>
      </c>
      <c r="E5815" s="34" t="str">
        <f ca="1">IF(C5815="","",OFFSET(Zdroj!BJ$16,A5799-1,0))</f>
        <v/>
      </c>
      <c r="F5815" s="157"/>
      <c r="G5815" s="158"/>
    </row>
    <row r="5816" spans="1:7" x14ac:dyDescent="0.25">
      <c r="A5816">
        <f>SUM((ROW()+15)/17)</f>
        <v>343</v>
      </c>
      <c r="B5816" s="159" t="str">
        <f ca="1">IF(OFFSET(Zdroj!$B$16,A5816-1,0)&gt;0,CONCATENATE(A5816,"
","___ ","
",OFFSET(Zdroj!$B$16,A5816-1,0)),"")</f>
        <v/>
      </c>
      <c r="C5816" s="67" t="str">
        <f ca="1">IF(OFFSET(Zdroj!AI$16,A5816-1,0)=0,"",CONCATENATE("A",$A$2," - ",Zdroj!$AI$15))</f>
        <v/>
      </c>
      <c r="D5816" s="65" t="str">
        <f ca="1">IF(C5816="","",CONCATENATE(OFFSET(Zdroj!AI$16,A5816-1,0)," - ",OFFSET(Zdroj!BK$16,A5816-1,0)))</f>
        <v/>
      </c>
      <c r="E5816" s="34" t="str">
        <f ca="1">IF(C5816="","",OFFSET(Zdroj!BL$16,A5816-1,0))</f>
        <v/>
      </c>
      <c r="F5816" s="157" t="str">
        <f t="shared" ref="F5816" ca="1" si="1360">IF(SUM(E5816:E5821)=0,"",SUM(E5816:E5821))</f>
        <v/>
      </c>
      <c r="G5816" s="158" t="str">
        <f t="shared" ref="G5816" ca="1" si="1361">IF(SUM(E5816:E5832)=0,"",SUM(E5816:E5832))</f>
        <v/>
      </c>
    </row>
    <row r="5817" spans="1:7" x14ac:dyDescent="0.25">
      <c r="B5817" s="159"/>
      <c r="C5817" s="67" t="str">
        <f ca="1">IF(OFFSET(Zdroj!AJ$16,A5816-1,0)=0,"",CONCATENATE("A",$A$2+1," - ",Zdroj!$AJ$15))</f>
        <v/>
      </c>
      <c r="D5817" s="65" t="str">
        <f ca="1">IF(C5817="","",CONCATENATE(OFFSET(Zdroj!AJ$16,A5816-1,0)," - ",OFFSET(Zdroj!BM$16,A5816-1,0)))</f>
        <v/>
      </c>
      <c r="E5817" s="34" t="str">
        <f ca="1">IF(C5817="","",OFFSET(Zdroj!BN$16,A5816-1,0))</f>
        <v/>
      </c>
      <c r="F5817" s="157"/>
      <c r="G5817" s="158"/>
    </row>
    <row r="5818" spans="1:7" x14ac:dyDescent="0.25">
      <c r="B5818" s="159"/>
      <c r="C5818" s="67" t="str">
        <f ca="1">IF(OFFSET(Zdroj!AK$16,A5816-1,0)=0,"",CONCATENATE("A",$A$2+2," - ",Zdroj!$AK$15))</f>
        <v/>
      </c>
      <c r="D5818" s="65" t="str">
        <f ca="1">IF(C5818="","",CONCATENATE(OFFSET(Zdroj!AK$16,A5816-1,0)," - ",OFFSET(Zdroj!BO$16,A5816-1,0)))</f>
        <v/>
      </c>
      <c r="E5818" s="34" t="str">
        <f ca="1">IF(C5818="","",OFFSET(Zdroj!BP$16,A5816-1,0))</f>
        <v/>
      </c>
      <c r="F5818" s="157"/>
      <c r="G5818" s="158"/>
    </row>
    <row r="5819" spans="1:7" x14ac:dyDescent="0.25">
      <c r="B5819" s="159"/>
      <c r="C5819" s="67" t="str">
        <f ca="1">IF(OFFSET(Zdroj!AL$16,A5816-1,0)=0,"",CONCATENATE("A",$A$2+3," - ",Zdroj!$AL$15))</f>
        <v/>
      </c>
      <c r="D5819" s="65" t="str">
        <f ca="1">IF(C5819="","",CONCATENATE(OFFSET(Zdroj!AL$16,A5816-1,0)," - ",OFFSET(Zdroj!BQ$16,A5816-1,0)))</f>
        <v/>
      </c>
      <c r="E5819" s="34" t="str">
        <f ca="1">IF(C5819="","",OFFSET(Zdroj!BR$16,A5816-1,0))</f>
        <v/>
      </c>
      <c r="F5819" s="157"/>
      <c r="G5819" s="158"/>
    </row>
    <row r="5820" spans="1:7" x14ac:dyDescent="0.25">
      <c r="B5820" s="159"/>
      <c r="C5820" s="67" t="str">
        <f ca="1">IF(OFFSET(Zdroj!AM$16,A5816-1,0)=0,"",CONCATENATE("A",$A$2+4," - ",Zdroj!$AM$15))</f>
        <v/>
      </c>
      <c r="D5820" s="65" t="str">
        <f ca="1">IF(C5820="","",CONCATENATE(OFFSET(Zdroj!AM$16,A5816-1,0)," - ",OFFSET(Zdroj!BS$16,A5816-1,0)))</f>
        <v/>
      </c>
      <c r="E5820" s="34" t="str">
        <f ca="1">IF(C5820="","",OFFSET(Zdroj!BT$16,A5816-1,0))</f>
        <v/>
      </c>
      <c r="F5820" s="157"/>
      <c r="G5820" s="158"/>
    </row>
    <row r="5821" spans="1:7" x14ac:dyDescent="0.25">
      <c r="B5821" s="159"/>
      <c r="C5821" s="67" t="str">
        <f ca="1">IF(OFFSET(Zdroj!AN$16,A5816-1,0)=0,"",CONCATENATE("A",$A$2+5," - ",Zdroj!$AN$15))</f>
        <v/>
      </c>
      <c r="D5821" s="65" t="str">
        <f ca="1">IF(C5821="","",CONCATENATE(OFFSET(Zdroj!AN$16,A5816-1,0)," - ",OFFSET(Zdroj!BU$16,A5816-1,0)))</f>
        <v/>
      </c>
      <c r="E5821" s="34" t="str">
        <f ca="1">IF(C5821="","",OFFSET(Zdroj!BV$16,A5816-1,0))</f>
        <v/>
      </c>
      <c r="F5821" s="157"/>
      <c r="G5821" s="158"/>
    </row>
    <row r="5822" spans="1:7" x14ac:dyDescent="0.25">
      <c r="B5822" s="159"/>
      <c r="C5822" s="67" t="str">
        <f ca="1">IF(OFFSET(Zdroj!AO$16,A5816-1,0)=0,"",CONCATENATE("B",$A$2," - ",Zdroj!$AO$15))</f>
        <v/>
      </c>
      <c r="D5822" s="65" t="str">
        <f ca="1">IF(C5822="","",CONCATENATE(OFFSET(Zdroj!AO$16,A5816-1,0)))</f>
        <v/>
      </c>
      <c r="E5822" s="34" t="str">
        <f ca="1">IF(C5822="","",OFFSET(Zdroj!AP$16,A5816-1,0))</f>
        <v/>
      </c>
      <c r="F5822" s="157" t="str">
        <f t="shared" ref="F5822" ca="1" si="1362">IF(SUM(E5822:E5830)=0,"",SUM(E5822:E5830))</f>
        <v/>
      </c>
      <c r="G5822" s="158"/>
    </row>
    <row r="5823" spans="1:7" x14ac:dyDescent="0.25">
      <c r="B5823" s="159"/>
      <c r="C5823" s="67" t="str">
        <f ca="1">IF(OFFSET(Zdroj!AQ$16,A5816-1,0)=0,"",CONCATENATE("B",$A$2+1," - ",Zdroj!$AQ$15))</f>
        <v/>
      </c>
      <c r="D5823" s="65" t="str">
        <f ca="1">IF(C5823="","",CONCATENATE(OFFSET(Zdroj!AQ$16,A5816-1,0)))</f>
        <v/>
      </c>
      <c r="E5823" s="34" t="str">
        <f ca="1">IF(C5823="","",OFFSET(Zdroj!AR$16,A5816-1,0))</f>
        <v/>
      </c>
      <c r="F5823" s="157"/>
      <c r="G5823" s="158"/>
    </row>
    <row r="5824" spans="1:7" x14ac:dyDescent="0.25">
      <c r="B5824" s="159"/>
      <c r="C5824" s="67" t="str">
        <f ca="1">IF(OFFSET(Zdroj!AS$16,A5816-1,0)=0,"",CONCATENATE("B",$A$2+2," - ",Zdroj!$AS$15))</f>
        <v/>
      </c>
      <c r="D5824" s="65" t="str">
        <f ca="1">IF(C5824="","",CONCATENATE(OFFSET(Zdroj!AS$16,A5816-1,0)))</f>
        <v/>
      </c>
      <c r="E5824" s="34" t="str">
        <f ca="1">IF(C5824="","",OFFSET(Zdroj!AT$16,A5816-1,0))</f>
        <v/>
      </c>
      <c r="F5824" s="157"/>
      <c r="G5824" s="158"/>
    </row>
    <row r="5825" spans="1:7" x14ac:dyDescent="0.25">
      <c r="B5825" s="159"/>
      <c r="C5825" s="67" t="str">
        <f ca="1">IF(OFFSET(Zdroj!AU$16,A5816-1,0)=0,"",CONCATENATE("B",$A$2+3," - ",Zdroj!$AU$15))</f>
        <v/>
      </c>
      <c r="D5825" s="65" t="str">
        <f ca="1">IF(C5825="","",CONCATENATE(OFFSET(Zdroj!AU$16,A5816-1,0)))</f>
        <v/>
      </c>
      <c r="E5825" s="34" t="str">
        <f ca="1">IF(C5825="","",OFFSET(Zdroj!AV$16,A5816-1,0))</f>
        <v/>
      </c>
      <c r="F5825" s="157"/>
      <c r="G5825" s="158"/>
    </row>
    <row r="5826" spans="1:7" x14ac:dyDescent="0.25">
      <c r="B5826" s="159"/>
      <c r="C5826" s="67" t="str">
        <f ca="1">IF(OFFSET(Zdroj!AW$16,A5816-1,0)=0,"",CONCATENATE("B",$A$2+4," - ",Zdroj!$AW$15))</f>
        <v/>
      </c>
      <c r="D5826" s="65" t="str">
        <f ca="1">IF(C5826="","",CONCATENATE(OFFSET(Zdroj!AW$16,A5816-1,0)))</f>
        <v/>
      </c>
      <c r="E5826" s="34" t="str">
        <f ca="1">IF(C5826="","",OFFSET(Zdroj!AX$16,A5816-1,0))</f>
        <v/>
      </c>
      <c r="F5826" s="157"/>
      <c r="G5826" s="158"/>
    </row>
    <row r="5827" spans="1:7" x14ac:dyDescent="0.25">
      <c r="B5827" s="159"/>
      <c r="C5827" s="67" t="str">
        <f ca="1">IF(OFFSET(Zdroj!AY$16,A5816-1,0)=0,"",CONCATENATE("B",$A$2+5," - ",Zdroj!$AY$15))</f>
        <v/>
      </c>
      <c r="D5827" s="65" t="str">
        <f ca="1">IF(C5827="","",CONCATENATE(OFFSET(Zdroj!AY$16,A5816-1,0)))</f>
        <v/>
      </c>
      <c r="E5827" s="34" t="str">
        <f ca="1">IF(C5827="","",OFFSET(Zdroj!AZ$16,A5816-1,0))</f>
        <v/>
      </c>
      <c r="F5827" s="157"/>
      <c r="G5827" s="158"/>
    </row>
    <row r="5828" spans="1:7" x14ac:dyDescent="0.25">
      <c r="B5828" s="159"/>
      <c r="C5828" s="67" t="str">
        <f ca="1">IF(OFFSET(Zdroj!BA$16,A5816-1,0)=0,"",CONCATENATE("B",$A$2+6," - ",Zdroj!$BA$15))</f>
        <v/>
      </c>
      <c r="D5828" s="65" t="str">
        <f ca="1">IF(C5828="","",CONCATENATE(OFFSET(Zdroj!BA$16,A5816-1,0)))</f>
        <v/>
      </c>
      <c r="E5828" s="34" t="str">
        <f ca="1">IF(C5828="","",OFFSET(Zdroj!BB$16,A5816-1,0))</f>
        <v/>
      </c>
      <c r="F5828" s="157"/>
      <c r="G5828" s="158"/>
    </row>
    <row r="5829" spans="1:7" x14ac:dyDescent="0.25">
      <c r="B5829" s="159"/>
      <c r="C5829" s="67" t="str">
        <f ca="1">IF(OFFSET(Zdroj!BC$16,A5816-1,0)=0,"",CONCATENATE("B",$A$2+7," - ",Zdroj!$BC$15))</f>
        <v/>
      </c>
      <c r="D5829" s="65" t="str">
        <f ca="1">IF(C5829="","",CONCATENATE(OFFSET(Zdroj!BC$16,A5816-1,0)))</f>
        <v/>
      </c>
      <c r="E5829" s="34" t="str">
        <f ca="1">IF(C5829="","",OFFSET(Zdroj!BD$16,A5816-1,0))</f>
        <v/>
      </c>
      <c r="F5829" s="157"/>
      <c r="G5829" s="158"/>
    </row>
    <row r="5830" spans="1:7" x14ac:dyDescent="0.25">
      <c r="B5830" s="159"/>
      <c r="C5830" s="67" t="str">
        <f ca="1">IF(OFFSET(Zdroj!BE$16,A5816-1,0)=0,"",CONCATENATE("B",$A$2+8," - ",Zdroj!$BE$15))</f>
        <v/>
      </c>
      <c r="D5830" s="65" t="str">
        <f ca="1">IF(C5830="","",CONCATENATE(OFFSET(Zdroj!BE$16,A5816-1,0)))</f>
        <v/>
      </c>
      <c r="E5830" s="34" t="str">
        <f ca="1">IF(C5830="","",OFFSET(Zdroj!BF$16,A5816-1,0))</f>
        <v/>
      </c>
      <c r="F5830" s="157"/>
      <c r="G5830" s="158"/>
    </row>
    <row r="5831" spans="1:7" x14ac:dyDescent="0.25">
      <c r="B5831" s="159"/>
      <c r="C5831" s="67" t="str">
        <f ca="1">IF(OFFSET(Zdroj!BG$16,A5816-1,0)=0,"",CONCATENATE("C",$A$2," - ",Zdroj!$BG$15))</f>
        <v/>
      </c>
      <c r="D5831" s="65" t="str">
        <f ca="1">IF(C5831="","",CONCATENATE(OFFSET(Zdroj!BG$16,A5816-1,0)))</f>
        <v/>
      </c>
      <c r="E5831" s="34" t="str">
        <f ca="1">IF(C5831="","",OFFSET(Zdroj!BH$16,A5816-1,0))</f>
        <v/>
      </c>
      <c r="F5831" s="157" t="str">
        <f t="shared" ref="F5831" ca="1" si="1363">IF(SUM(E5831:E5832)=0,"",SUM(E5831:E5832))</f>
        <v/>
      </c>
      <c r="G5831" s="158"/>
    </row>
    <row r="5832" spans="1:7" x14ac:dyDescent="0.25">
      <c r="B5832" s="159"/>
      <c r="C5832" s="67" t="str">
        <f ca="1">IF(OFFSET(Zdroj!BI$16,A5816-1,0)=0,"",CONCATENATE("C",$A$2+1," - ",Zdroj!$BI$15))</f>
        <v/>
      </c>
      <c r="D5832" s="65" t="str">
        <f ca="1">IF(C5832="","",CONCATENATE(OFFSET(Zdroj!BI$16,A5816-1,0)))</f>
        <v/>
      </c>
      <c r="E5832" s="34" t="str">
        <f ca="1">IF(C5832="","",OFFSET(Zdroj!BJ$16,A5816-1,0))</f>
        <v/>
      </c>
      <c r="F5832" s="157"/>
      <c r="G5832" s="158"/>
    </row>
    <row r="5833" spans="1:7" x14ac:dyDescent="0.25">
      <c r="A5833">
        <f>SUM((ROW()+15)/17)</f>
        <v>344</v>
      </c>
      <c r="B5833" s="159" t="str">
        <f ca="1">IF(OFFSET(Zdroj!$B$16,A5833-1,0)&gt;0,CONCATENATE(A5833,"
","___ ","
",OFFSET(Zdroj!$B$16,A5833-1,0)),"")</f>
        <v/>
      </c>
      <c r="C5833" s="67" t="str">
        <f ca="1">IF(OFFSET(Zdroj!AI$16,A5833-1,0)=0,"",CONCATENATE("A",$A$2," - ",Zdroj!$AI$15))</f>
        <v/>
      </c>
      <c r="D5833" s="65" t="str">
        <f ca="1">IF(C5833="","",CONCATENATE(OFFSET(Zdroj!AI$16,A5833-1,0)," - ",OFFSET(Zdroj!BK$16,A5833-1,0)))</f>
        <v/>
      </c>
      <c r="E5833" s="34" t="str">
        <f ca="1">IF(C5833="","",OFFSET(Zdroj!BL$16,A5833-1,0))</f>
        <v/>
      </c>
      <c r="F5833" s="157" t="str">
        <f t="shared" ref="F5833" ca="1" si="1364">IF(SUM(E5833:E5838)=0,"",SUM(E5833:E5838))</f>
        <v/>
      </c>
      <c r="G5833" s="158" t="str">
        <f t="shared" ref="G5833" ca="1" si="1365">IF(SUM(E5833:E5849)=0,"",SUM(E5833:E5849))</f>
        <v/>
      </c>
    </row>
    <row r="5834" spans="1:7" x14ac:dyDescent="0.25">
      <c r="B5834" s="159"/>
      <c r="C5834" s="67" t="str">
        <f ca="1">IF(OFFSET(Zdroj!AJ$16,A5833-1,0)=0,"",CONCATENATE("A",$A$2+1," - ",Zdroj!$AJ$15))</f>
        <v/>
      </c>
      <c r="D5834" s="65" t="str">
        <f ca="1">IF(C5834="","",CONCATENATE(OFFSET(Zdroj!AJ$16,A5833-1,0)," - ",OFFSET(Zdroj!BM$16,A5833-1,0)))</f>
        <v/>
      </c>
      <c r="E5834" s="34" t="str">
        <f ca="1">IF(C5834="","",OFFSET(Zdroj!BN$16,A5833-1,0))</f>
        <v/>
      </c>
      <c r="F5834" s="157"/>
      <c r="G5834" s="158"/>
    </row>
    <row r="5835" spans="1:7" x14ac:dyDescent="0.25">
      <c r="B5835" s="159"/>
      <c r="C5835" s="67" t="str">
        <f ca="1">IF(OFFSET(Zdroj!AK$16,A5833-1,0)=0,"",CONCATENATE("A",$A$2+2," - ",Zdroj!$AK$15))</f>
        <v/>
      </c>
      <c r="D5835" s="65" t="str">
        <f ca="1">IF(C5835="","",CONCATENATE(OFFSET(Zdroj!AK$16,A5833-1,0)," - ",OFFSET(Zdroj!BO$16,A5833-1,0)))</f>
        <v/>
      </c>
      <c r="E5835" s="34" t="str">
        <f ca="1">IF(C5835="","",OFFSET(Zdroj!BP$16,A5833-1,0))</f>
        <v/>
      </c>
      <c r="F5835" s="157"/>
      <c r="G5835" s="158"/>
    </row>
    <row r="5836" spans="1:7" x14ac:dyDescent="0.25">
      <c r="B5836" s="159"/>
      <c r="C5836" s="67" t="str">
        <f ca="1">IF(OFFSET(Zdroj!AL$16,A5833-1,0)=0,"",CONCATENATE("A",$A$2+3," - ",Zdroj!$AL$15))</f>
        <v/>
      </c>
      <c r="D5836" s="65" t="str">
        <f ca="1">IF(C5836="","",CONCATENATE(OFFSET(Zdroj!AL$16,A5833-1,0)," - ",OFFSET(Zdroj!BQ$16,A5833-1,0)))</f>
        <v/>
      </c>
      <c r="E5836" s="34" t="str">
        <f ca="1">IF(C5836="","",OFFSET(Zdroj!BR$16,A5833-1,0))</f>
        <v/>
      </c>
      <c r="F5836" s="157"/>
      <c r="G5836" s="158"/>
    </row>
    <row r="5837" spans="1:7" x14ac:dyDescent="0.25">
      <c r="B5837" s="159"/>
      <c r="C5837" s="67" t="str">
        <f ca="1">IF(OFFSET(Zdroj!AM$16,A5833-1,0)=0,"",CONCATENATE("A",$A$2+4," - ",Zdroj!$AM$15))</f>
        <v/>
      </c>
      <c r="D5837" s="65" t="str">
        <f ca="1">IF(C5837="","",CONCATENATE(OFFSET(Zdroj!AM$16,A5833-1,0)," - ",OFFSET(Zdroj!BS$16,A5833-1,0)))</f>
        <v/>
      </c>
      <c r="E5837" s="34" t="str">
        <f ca="1">IF(C5837="","",OFFSET(Zdroj!BT$16,A5833-1,0))</f>
        <v/>
      </c>
      <c r="F5837" s="157"/>
      <c r="G5837" s="158"/>
    </row>
    <row r="5838" spans="1:7" x14ac:dyDescent="0.25">
      <c r="B5838" s="159"/>
      <c r="C5838" s="67" t="str">
        <f ca="1">IF(OFFSET(Zdroj!AN$16,A5833-1,0)=0,"",CONCATENATE("A",$A$2+5," - ",Zdroj!$AN$15))</f>
        <v/>
      </c>
      <c r="D5838" s="65" t="str">
        <f ca="1">IF(C5838="","",CONCATENATE(OFFSET(Zdroj!AN$16,A5833-1,0)," - ",OFFSET(Zdroj!BU$16,A5833-1,0)))</f>
        <v/>
      </c>
      <c r="E5838" s="34" t="str">
        <f ca="1">IF(C5838="","",OFFSET(Zdroj!BV$16,A5833-1,0))</f>
        <v/>
      </c>
      <c r="F5838" s="157"/>
      <c r="G5838" s="158"/>
    </row>
    <row r="5839" spans="1:7" x14ac:dyDescent="0.25">
      <c r="B5839" s="159"/>
      <c r="C5839" s="67" t="str">
        <f ca="1">IF(OFFSET(Zdroj!AO$16,A5833-1,0)=0,"",CONCATENATE("B",$A$2," - ",Zdroj!$AO$15))</f>
        <v/>
      </c>
      <c r="D5839" s="65" t="str">
        <f ca="1">IF(C5839="","",CONCATENATE(OFFSET(Zdroj!AO$16,A5833-1,0)))</f>
        <v/>
      </c>
      <c r="E5839" s="34" t="str">
        <f ca="1">IF(C5839="","",OFFSET(Zdroj!AP$16,A5833-1,0))</f>
        <v/>
      </c>
      <c r="F5839" s="157" t="str">
        <f t="shared" ref="F5839" ca="1" si="1366">IF(SUM(E5839:E5847)=0,"",SUM(E5839:E5847))</f>
        <v/>
      </c>
      <c r="G5839" s="158"/>
    </row>
    <row r="5840" spans="1:7" x14ac:dyDescent="0.25">
      <c r="B5840" s="159"/>
      <c r="C5840" s="67" t="str">
        <f ca="1">IF(OFFSET(Zdroj!AQ$16,A5833-1,0)=0,"",CONCATENATE("B",$A$2+1," - ",Zdroj!$AQ$15))</f>
        <v/>
      </c>
      <c r="D5840" s="65" t="str">
        <f ca="1">IF(C5840="","",CONCATENATE(OFFSET(Zdroj!AQ$16,A5833-1,0)))</f>
        <v/>
      </c>
      <c r="E5840" s="34" t="str">
        <f ca="1">IF(C5840="","",OFFSET(Zdroj!AR$16,A5833-1,0))</f>
        <v/>
      </c>
      <c r="F5840" s="157"/>
      <c r="G5840" s="158"/>
    </row>
    <row r="5841" spans="1:7" x14ac:dyDescent="0.25">
      <c r="B5841" s="159"/>
      <c r="C5841" s="67" t="str">
        <f ca="1">IF(OFFSET(Zdroj!AS$16,A5833-1,0)=0,"",CONCATENATE("B",$A$2+2," - ",Zdroj!$AS$15))</f>
        <v/>
      </c>
      <c r="D5841" s="65" t="str">
        <f ca="1">IF(C5841="","",CONCATENATE(OFFSET(Zdroj!AS$16,A5833-1,0)))</f>
        <v/>
      </c>
      <c r="E5841" s="34" t="str">
        <f ca="1">IF(C5841="","",OFFSET(Zdroj!AT$16,A5833-1,0))</f>
        <v/>
      </c>
      <c r="F5841" s="157"/>
      <c r="G5841" s="158"/>
    </row>
    <row r="5842" spans="1:7" x14ac:dyDescent="0.25">
      <c r="B5842" s="159"/>
      <c r="C5842" s="67" t="str">
        <f ca="1">IF(OFFSET(Zdroj!AU$16,A5833-1,0)=0,"",CONCATENATE("B",$A$2+3," - ",Zdroj!$AU$15))</f>
        <v/>
      </c>
      <c r="D5842" s="65" t="str">
        <f ca="1">IF(C5842="","",CONCATENATE(OFFSET(Zdroj!AU$16,A5833-1,0)))</f>
        <v/>
      </c>
      <c r="E5842" s="34" t="str">
        <f ca="1">IF(C5842="","",OFFSET(Zdroj!AV$16,A5833-1,0))</f>
        <v/>
      </c>
      <c r="F5842" s="157"/>
      <c r="G5842" s="158"/>
    </row>
    <row r="5843" spans="1:7" x14ac:dyDescent="0.25">
      <c r="B5843" s="159"/>
      <c r="C5843" s="67" t="str">
        <f ca="1">IF(OFFSET(Zdroj!AW$16,A5833-1,0)=0,"",CONCATENATE("B",$A$2+4," - ",Zdroj!$AW$15))</f>
        <v/>
      </c>
      <c r="D5843" s="65" t="str">
        <f ca="1">IF(C5843="","",CONCATENATE(OFFSET(Zdroj!AW$16,A5833-1,0)))</f>
        <v/>
      </c>
      <c r="E5843" s="34" t="str">
        <f ca="1">IF(C5843="","",OFFSET(Zdroj!AX$16,A5833-1,0))</f>
        <v/>
      </c>
      <c r="F5843" s="157"/>
      <c r="G5843" s="158"/>
    </row>
    <row r="5844" spans="1:7" x14ac:dyDescent="0.25">
      <c r="B5844" s="159"/>
      <c r="C5844" s="67" t="str">
        <f ca="1">IF(OFFSET(Zdroj!AY$16,A5833-1,0)=0,"",CONCATENATE("B",$A$2+5," - ",Zdroj!$AY$15))</f>
        <v/>
      </c>
      <c r="D5844" s="65" t="str">
        <f ca="1">IF(C5844="","",CONCATENATE(OFFSET(Zdroj!AY$16,A5833-1,0)))</f>
        <v/>
      </c>
      <c r="E5844" s="34" t="str">
        <f ca="1">IF(C5844="","",OFFSET(Zdroj!AZ$16,A5833-1,0))</f>
        <v/>
      </c>
      <c r="F5844" s="157"/>
      <c r="G5844" s="158"/>
    </row>
    <row r="5845" spans="1:7" x14ac:dyDescent="0.25">
      <c r="B5845" s="159"/>
      <c r="C5845" s="67" t="str">
        <f ca="1">IF(OFFSET(Zdroj!BA$16,A5833-1,0)=0,"",CONCATENATE("B",$A$2+6," - ",Zdroj!$BA$15))</f>
        <v/>
      </c>
      <c r="D5845" s="65" t="str">
        <f ca="1">IF(C5845="","",CONCATENATE(OFFSET(Zdroj!BA$16,A5833-1,0)))</f>
        <v/>
      </c>
      <c r="E5845" s="34" t="str">
        <f ca="1">IF(C5845="","",OFFSET(Zdroj!BB$16,A5833-1,0))</f>
        <v/>
      </c>
      <c r="F5845" s="157"/>
      <c r="G5845" s="158"/>
    </row>
    <row r="5846" spans="1:7" x14ac:dyDescent="0.25">
      <c r="B5846" s="159"/>
      <c r="C5846" s="67" t="str">
        <f ca="1">IF(OFFSET(Zdroj!BC$16,A5833-1,0)=0,"",CONCATENATE("B",$A$2+7," - ",Zdroj!$BC$15))</f>
        <v/>
      </c>
      <c r="D5846" s="65" t="str">
        <f ca="1">IF(C5846="","",CONCATENATE(OFFSET(Zdroj!BC$16,A5833-1,0)))</f>
        <v/>
      </c>
      <c r="E5846" s="34" t="str">
        <f ca="1">IF(C5846="","",OFFSET(Zdroj!BD$16,A5833-1,0))</f>
        <v/>
      </c>
      <c r="F5846" s="157"/>
      <c r="G5846" s="158"/>
    </row>
    <row r="5847" spans="1:7" x14ac:dyDescent="0.25">
      <c r="B5847" s="159"/>
      <c r="C5847" s="67" t="str">
        <f ca="1">IF(OFFSET(Zdroj!BE$16,A5833-1,0)=0,"",CONCATENATE("B",$A$2+8," - ",Zdroj!$BE$15))</f>
        <v/>
      </c>
      <c r="D5847" s="65" t="str">
        <f ca="1">IF(C5847="","",CONCATENATE(OFFSET(Zdroj!BE$16,A5833-1,0)))</f>
        <v/>
      </c>
      <c r="E5847" s="34" t="str">
        <f ca="1">IF(C5847="","",OFFSET(Zdroj!BF$16,A5833-1,0))</f>
        <v/>
      </c>
      <c r="F5847" s="157"/>
      <c r="G5847" s="158"/>
    </row>
    <row r="5848" spans="1:7" x14ac:dyDescent="0.25">
      <c r="B5848" s="159"/>
      <c r="C5848" s="67" t="str">
        <f ca="1">IF(OFFSET(Zdroj!BG$16,A5833-1,0)=0,"",CONCATENATE("C",$A$2," - ",Zdroj!$BG$15))</f>
        <v/>
      </c>
      <c r="D5848" s="65" t="str">
        <f ca="1">IF(C5848="","",CONCATENATE(OFFSET(Zdroj!BG$16,A5833-1,0)))</f>
        <v/>
      </c>
      <c r="E5848" s="34" t="str">
        <f ca="1">IF(C5848="","",OFFSET(Zdroj!BH$16,A5833-1,0))</f>
        <v/>
      </c>
      <c r="F5848" s="157" t="str">
        <f t="shared" ref="F5848" ca="1" si="1367">IF(SUM(E5848:E5849)=0,"",SUM(E5848:E5849))</f>
        <v/>
      </c>
      <c r="G5848" s="158"/>
    </row>
    <row r="5849" spans="1:7" x14ac:dyDescent="0.25">
      <c r="B5849" s="159"/>
      <c r="C5849" s="67" t="str">
        <f ca="1">IF(OFFSET(Zdroj!BI$16,A5833-1,0)=0,"",CONCATENATE("C",$A$2+1," - ",Zdroj!$BI$15))</f>
        <v/>
      </c>
      <c r="D5849" s="65" t="str">
        <f ca="1">IF(C5849="","",CONCATENATE(OFFSET(Zdroj!BI$16,A5833-1,0)))</f>
        <v/>
      </c>
      <c r="E5849" s="34" t="str">
        <f ca="1">IF(C5849="","",OFFSET(Zdroj!BJ$16,A5833-1,0))</f>
        <v/>
      </c>
      <c r="F5849" s="157"/>
      <c r="G5849" s="158"/>
    </row>
    <row r="5850" spans="1:7" x14ac:dyDescent="0.25">
      <c r="A5850">
        <f>SUM((ROW()+15)/17)</f>
        <v>345</v>
      </c>
      <c r="B5850" s="159" t="str">
        <f ca="1">IF(OFFSET(Zdroj!$B$16,A5850-1,0)&gt;0,CONCATENATE(A5850,"
","___ ","
",OFFSET(Zdroj!$B$16,A5850-1,0)),"")</f>
        <v/>
      </c>
      <c r="C5850" s="67" t="str">
        <f ca="1">IF(OFFSET(Zdroj!AI$16,A5850-1,0)=0,"",CONCATENATE("A",$A$2," - ",Zdroj!$AI$15))</f>
        <v/>
      </c>
      <c r="D5850" s="65" t="str">
        <f ca="1">IF(C5850="","",CONCATENATE(OFFSET(Zdroj!AI$16,A5850-1,0)," - ",OFFSET(Zdroj!BK$16,A5850-1,0)))</f>
        <v/>
      </c>
      <c r="E5850" s="34" t="str">
        <f ca="1">IF(C5850="","",OFFSET(Zdroj!BL$16,A5850-1,0))</f>
        <v/>
      </c>
      <c r="F5850" s="157" t="str">
        <f t="shared" ref="F5850" ca="1" si="1368">IF(SUM(E5850:E5855)=0,"",SUM(E5850:E5855))</f>
        <v/>
      </c>
      <c r="G5850" s="158" t="str">
        <f t="shared" ref="G5850" ca="1" si="1369">IF(SUM(E5850:E5866)=0,"",SUM(E5850:E5866))</f>
        <v/>
      </c>
    </row>
    <row r="5851" spans="1:7" x14ac:dyDescent="0.25">
      <c r="B5851" s="159"/>
      <c r="C5851" s="67" t="str">
        <f ca="1">IF(OFFSET(Zdroj!AJ$16,A5850-1,0)=0,"",CONCATENATE("A",$A$2+1," - ",Zdroj!$AJ$15))</f>
        <v/>
      </c>
      <c r="D5851" s="65" t="str">
        <f ca="1">IF(C5851="","",CONCATENATE(OFFSET(Zdroj!AJ$16,A5850-1,0)," - ",OFFSET(Zdroj!BM$16,A5850-1,0)))</f>
        <v/>
      </c>
      <c r="E5851" s="34" t="str">
        <f ca="1">IF(C5851="","",OFFSET(Zdroj!BN$16,A5850-1,0))</f>
        <v/>
      </c>
      <c r="F5851" s="157"/>
      <c r="G5851" s="158"/>
    </row>
    <row r="5852" spans="1:7" x14ac:dyDescent="0.25">
      <c r="B5852" s="159"/>
      <c r="C5852" s="67" t="str">
        <f ca="1">IF(OFFSET(Zdroj!AK$16,A5850-1,0)=0,"",CONCATENATE("A",$A$2+2," - ",Zdroj!$AK$15))</f>
        <v/>
      </c>
      <c r="D5852" s="65" t="str">
        <f ca="1">IF(C5852="","",CONCATENATE(OFFSET(Zdroj!AK$16,A5850-1,0)," - ",OFFSET(Zdroj!BO$16,A5850-1,0)))</f>
        <v/>
      </c>
      <c r="E5852" s="34" t="str">
        <f ca="1">IF(C5852="","",OFFSET(Zdroj!BP$16,A5850-1,0))</f>
        <v/>
      </c>
      <c r="F5852" s="157"/>
      <c r="G5852" s="158"/>
    </row>
    <row r="5853" spans="1:7" x14ac:dyDescent="0.25">
      <c r="B5853" s="159"/>
      <c r="C5853" s="67" t="str">
        <f ca="1">IF(OFFSET(Zdroj!AL$16,A5850-1,0)=0,"",CONCATENATE("A",$A$2+3," - ",Zdroj!$AL$15))</f>
        <v/>
      </c>
      <c r="D5853" s="65" t="str">
        <f ca="1">IF(C5853="","",CONCATENATE(OFFSET(Zdroj!AL$16,A5850-1,0)," - ",OFFSET(Zdroj!BQ$16,A5850-1,0)))</f>
        <v/>
      </c>
      <c r="E5853" s="34" t="str">
        <f ca="1">IF(C5853="","",OFFSET(Zdroj!BR$16,A5850-1,0))</f>
        <v/>
      </c>
      <c r="F5853" s="157"/>
      <c r="G5853" s="158"/>
    </row>
    <row r="5854" spans="1:7" x14ac:dyDescent="0.25">
      <c r="B5854" s="159"/>
      <c r="C5854" s="67" t="str">
        <f ca="1">IF(OFFSET(Zdroj!AM$16,A5850-1,0)=0,"",CONCATENATE("A",$A$2+4," - ",Zdroj!$AM$15))</f>
        <v/>
      </c>
      <c r="D5854" s="65" t="str">
        <f ca="1">IF(C5854="","",CONCATENATE(OFFSET(Zdroj!AM$16,A5850-1,0)," - ",OFFSET(Zdroj!BS$16,A5850-1,0)))</f>
        <v/>
      </c>
      <c r="E5854" s="34" t="str">
        <f ca="1">IF(C5854="","",OFFSET(Zdroj!BT$16,A5850-1,0))</f>
        <v/>
      </c>
      <c r="F5854" s="157"/>
      <c r="G5854" s="158"/>
    </row>
    <row r="5855" spans="1:7" x14ac:dyDescent="0.25">
      <c r="B5855" s="159"/>
      <c r="C5855" s="67" t="str">
        <f ca="1">IF(OFFSET(Zdroj!AN$16,A5850-1,0)=0,"",CONCATENATE("A",$A$2+5," - ",Zdroj!$AN$15))</f>
        <v/>
      </c>
      <c r="D5855" s="65" t="str">
        <f ca="1">IF(C5855="","",CONCATENATE(OFFSET(Zdroj!AN$16,A5850-1,0)," - ",OFFSET(Zdroj!BU$16,A5850-1,0)))</f>
        <v/>
      </c>
      <c r="E5855" s="34" t="str">
        <f ca="1">IF(C5855="","",OFFSET(Zdroj!BV$16,A5850-1,0))</f>
        <v/>
      </c>
      <c r="F5855" s="157"/>
      <c r="G5855" s="158"/>
    </row>
    <row r="5856" spans="1:7" x14ac:dyDescent="0.25">
      <c r="B5856" s="159"/>
      <c r="C5856" s="67" t="str">
        <f ca="1">IF(OFFSET(Zdroj!AO$16,A5850-1,0)=0,"",CONCATENATE("B",$A$2," - ",Zdroj!$AO$15))</f>
        <v/>
      </c>
      <c r="D5856" s="65" t="str">
        <f ca="1">IF(C5856="","",CONCATENATE(OFFSET(Zdroj!AO$16,A5850-1,0)))</f>
        <v/>
      </c>
      <c r="E5856" s="34" t="str">
        <f ca="1">IF(C5856="","",OFFSET(Zdroj!AP$16,A5850-1,0))</f>
        <v/>
      </c>
      <c r="F5856" s="157" t="str">
        <f t="shared" ref="F5856" ca="1" si="1370">IF(SUM(E5856:E5864)=0,"",SUM(E5856:E5864))</f>
        <v/>
      </c>
      <c r="G5856" s="158"/>
    </row>
    <row r="5857" spans="1:7" x14ac:dyDescent="0.25">
      <c r="B5857" s="159"/>
      <c r="C5857" s="67" t="str">
        <f ca="1">IF(OFFSET(Zdroj!AQ$16,A5850-1,0)=0,"",CONCATENATE("B",$A$2+1," - ",Zdroj!$AQ$15))</f>
        <v/>
      </c>
      <c r="D5857" s="65" t="str">
        <f ca="1">IF(C5857="","",CONCATENATE(OFFSET(Zdroj!AQ$16,A5850-1,0)))</f>
        <v/>
      </c>
      <c r="E5857" s="34" t="str">
        <f ca="1">IF(C5857="","",OFFSET(Zdroj!AR$16,A5850-1,0))</f>
        <v/>
      </c>
      <c r="F5857" s="157"/>
      <c r="G5857" s="158"/>
    </row>
    <row r="5858" spans="1:7" x14ac:dyDescent="0.25">
      <c r="B5858" s="159"/>
      <c r="C5858" s="67" t="str">
        <f ca="1">IF(OFFSET(Zdroj!AS$16,A5850-1,0)=0,"",CONCATENATE("B",$A$2+2," - ",Zdroj!$AS$15))</f>
        <v/>
      </c>
      <c r="D5858" s="65" t="str">
        <f ca="1">IF(C5858="","",CONCATENATE(OFFSET(Zdroj!AS$16,A5850-1,0)))</f>
        <v/>
      </c>
      <c r="E5858" s="34" t="str">
        <f ca="1">IF(C5858="","",OFFSET(Zdroj!AT$16,A5850-1,0))</f>
        <v/>
      </c>
      <c r="F5858" s="157"/>
      <c r="G5858" s="158"/>
    </row>
    <row r="5859" spans="1:7" x14ac:dyDescent="0.25">
      <c r="B5859" s="159"/>
      <c r="C5859" s="67" t="str">
        <f ca="1">IF(OFFSET(Zdroj!AU$16,A5850-1,0)=0,"",CONCATENATE("B",$A$2+3," - ",Zdroj!$AU$15))</f>
        <v/>
      </c>
      <c r="D5859" s="65" t="str">
        <f ca="1">IF(C5859="","",CONCATENATE(OFFSET(Zdroj!AU$16,A5850-1,0)))</f>
        <v/>
      </c>
      <c r="E5859" s="34" t="str">
        <f ca="1">IF(C5859="","",OFFSET(Zdroj!AV$16,A5850-1,0))</f>
        <v/>
      </c>
      <c r="F5859" s="157"/>
      <c r="G5859" s="158"/>
    </row>
    <row r="5860" spans="1:7" x14ac:dyDescent="0.25">
      <c r="B5860" s="159"/>
      <c r="C5860" s="67" t="str">
        <f ca="1">IF(OFFSET(Zdroj!AW$16,A5850-1,0)=0,"",CONCATENATE("B",$A$2+4," - ",Zdroj!$AW$15))</f>
        <v/>
      </c>
      <c r="D5860" s="65" t="str">
        <f ca="1">IF(C5860="","",CONCATENATE(OFFSET(Zdroj!AW$16,A5850-1,0)))</f>
        <v/>
      </c>
      <c r="E5860" s="34" t="str">
        <f ca="1">IF(C5860="","",OFFSET(Zdroj!AX$16,A5850-1,0))</f>
        <v/>
      </c>
      <c r="F5860" s="157"/>
      <c r="G5860" s="158"/>
    </row>
    <row r="5861" spans="1:7" x14ac:dyDescent="0.25">
      <c r="B5861" s="159"/>
      <c r="C5861" s="67" t="str">
        <f ca="1">IF(OFFSET(Zdroj!AY$16,A5850-1,0)=0,"",CONCATENATE("B",$A$2+5," - ",Zdroj!$AY$15))</f>
        <v/>
      </c>
      <c r="D5861" s="65" t="str">
        <f ca="1">IF(C5861="","",CONCATENATE(OFFSET(Zdroj!AY$16,A5850-1,0)))</f>
        <v/>
      </c>
      <c r="E5861" s="34" t="str">
        <f ca="1">IF(C5861="","",OFFSET(Zdroj!AZ$16,A5850-1,0))</f>
        <v/>
      </c>
      <c r="F5861" s="157"/>
      <c r="G5861" s="158"/>
    </row>
    <row r="5862" spans="1:7" x14ac:dyDescent="0.25">
      <c r="B5862" s="159"/>
      <c r="C5862" s="67" t="str">
        <f ca="1">IF(OFFSET(Zdroj!BA$16,A5850-1,0)=0,"",CONCATENATE("B",$A$2+6," - ",Zdroj!$BA$15))</f>
        <v/>
      </c>
      <c r="D5862" s="65" t="str">
        <f ca="1">IF(C5862="","",CONCATENATE(OFFSET(Zdroj!BA$16,A5850-1,0)))</f>
        <v/>
      </c>
      <c r="E5862" s="34" t="str">
        <f ca="1">IF(C5862="","",OFFSET(Zdroj!BB$16,A5850-1,0))</f>
        <v/>
      </c>
      <c r="F5862" s="157"/>
      <c r="G5862" s="158"/>
    </row>
    <row r="5863" spans="1:7" x14ac:dyDescent="0.25">
      <c r="B5863" s="159"/>
      <c r="C5863" s="67" t="str">
        <f ca="1">IF(OFFSET(Zdroj!BC$16,A5850-1,0)=0,"",CONCATENATE("B",$A$2+7," - ",Zdroj!$BC$15))</f>
        <v/>
      </c>
      <c r="D5863" s="65" t="str">
        <f ca="1">IF(C5863="","",CONCATENATE(OFFSET(Zdroj!BC$16,A5850-1,0)))</f>
        <v/>
      </c>
      <c r="E5863" s="34" t="str">
        <f ca="1">IF(C5863="","",OFFSET(Zdroj!BD$16,A5850-1,0))</f>
        <v/>
      </c>
      <c r="F5863" s="157"/>
      <c r="G5863" s="158"/>
    </row>
    <row r="5864" spans="1:7" x14ac:dyDescent="0.25">
      <c r="B5864" s="159"/>
      <c r="C5864" s="67" t="str">
        <f ca="1">IF(OFFSET(Zdroj!BE$16,A5850-1,0)=0,"",CONCATENATE("B",$A$2+8," - ",Zdroj!$BE$15))</f>
        <v/>
      </c>
      <c r="D5864" s="65" t="str">
        <f ca="1">IF(C5864="","",CONCATENATE(OFFSET(Zdroj!BE$16,A5850-1,0)))</f>
        <v/>
      </c>
      <c r="E5864" s="34" t="str">
        <f ca="1">IF(C5864="","",OFFSET(Zdroj!BF$16,A5850-1,0))</f>
        <v/>
      </c>
      <c r="F5864" s="157"/>
      <c r="G5864" s="158"/>
    </row>
    <row r="5865" spans="1:7" x14ac:dyDescent="0.25">
      <c r="B5865" s="159"/>
      <c r="C5865" s="67" t="str">
        <f ca="1">IF(OFFSET(Zdroj!BG$16,A5850-1,0)=0,"",CONCATENATE("C",$A$2," - ",Zdroj!$BG$15))</f>
        <v/>
      </c>
      <c r="D5865" s="65" t="str">
        <f ca="1">IF(C5865="","",CONCATENATE(OFFSET(Zdroj!BG$16,A5850-1,0)))</f>
        <v/>
      </c>
      <c r="E5865" s="34" t="str">
        <f ca="1">IF(C5865="","",OFFSET(Zdroj!BH$16,A5850-1,0))</f>
        <v/>
      </c>
      <c r="F5865" s="157" t="str">
        <f t="shared" ref="F5865" ca="1" si="1371">IF(SUM(E5865:E5866)=0,"",SUM(E5865:E5866))</f>
        <v/>
      </c>
      <c r="G5865" s="158"/>
    </row>
    <row r="5866" spans="1:7" x14ac:dyDescent="0.25">
      <c r="B5866" s="159"/>
      <c r="C5866" s="67" t="str">
        <f ca="1">IF(OFFSET(Zdroj!BI$16,A5850-1,0)=0,"",CONCATENATE("C",$A$2+1," - ",Zdroj!$BI$15))</f>
        <v/>
      </c>
      <c r="D5866" s="65" t="str">
        <f ca="1">IF(C5866="","",CONCATENATE(OFFSET(Zdroj!BI$16,A5850-1,0)))</f>
        <v/>
      </c>
      <c r="E5866" s="34" t="str">
        <f ca="1">IF(C5866="","",OFFSET(Zdroj!BJ$16,A5850-1,0))</f>
        <v/>
      </c>
      <c r="F5866" s="157"/>
      <c r="G5866" s="158"/>
    </row>
    <row r="5867" spans="1:7" x14ac:dyDescent="0.25">
      <c r="A5867">
        <f>SUM((ROW()+15)/17)</f>
        <v>346</v>
      </c>
      <c r="B5867" s="159" t="str">
        <f ca="1">IF(OFFSET(Zdroj!$B$16,A5867-1,0)&gt;0,CONCATENATE(A5867,"
","___ ","
",OFFSET(Zdroj!$B$16,A5867-1,0)),"")</f>
        <v/>
      </c>
      <c r="C5867" s="67" t="str">
        <f ca="1">IF(OFFSET(Zdroj!AI$16,A5867-1,0)=0,"",CONCATENATE("A",$A$2," - ",Zdroj!$AI$15))</f>
        <v/>
      </c>
      <c r="D5867" s="65" t="str">
        <f ca="1">IF(C5867="","",CONCATENATE(OFFSET(Zdroj!AI$16,A5867-1,0)," - ",OFFSET(Zdroj!BK$16,A5867-1,0)))</f>
        <v/>
      </c>
      <c r="E5867" s="34" t="str">
        <f ca="1">IF(C5867="","",OFFSET(Zdroj!BL$16,A5867-1,0))</f>
        <v/>
      </c>
      <c r="F5867" s="157" t="str">
        <f t="shared" ref="F5867" ca="1" si="1372">IF(SUM(E5867:E5872)=0,"",SUM(E5867:E5872))</f>
        <v/>
      </c>
      <c r="G5867" s="158" t="str">
        <f t="shared" ref="G5867" ca="1" si="1373">IF(SUM(E5867:E5883)=0,"",SUM(E5867:E5883))</f>
        <v/>
      </c>
    </row>
    <row r="5868" spans="1:7" x14ac:dyDescent="0.25">
      <c r="B5868" s="159"/>
      <c r="C5868" s="67" t="str">
        <f ca="1">IF(OFFSET(Zdroj!AJ$16,A5867-1,0)=0,"",CONCATENATE("A",$A$2+1," - ",Zdroj!$AJ$15))</f>
        <v/>
      </c>
      <c r="D5868" s="65" t="str">
        <f ca="1">IF(C5868="","",CONCATENATE(OFFSET(Zdroj!AJ$16,A5867-1,0)," - ",OFFSET(Zdroj!BM$16,A5867-1,0)))</f>
        <v/>
      </c>
      <c r="E5868" s="34" t="str">
        <f ca="1">IF(C5868="","",OFFSET(Zdroj!BN$16,A5867-1,0))</f>
        <v/>
      </c>
      <c r="F5868" s="157"/>
      <c r="G5868" s="158"/>
    </row>
    <row r="5869" spans="1:7" x14ac:dyDescent="0.25">
      <c r="B5869" s="159"/>
      <c r="C5869" s="67" t="str">
        <f ca="1">IF(OFFSET(Zdroj!AK$16,A5867-1,0)=0,"",CONCATENATE("A",$A$2+2," - ",Zdroj!$AK$15))</f>
        <v/>
      </c>
      <c r="D5869" s="65" t="str">
        <f ca="1">IF(C5869="","",CONCATENATE(OFFSET(Zdroj!AK$16,A5867-1,0)," - ",OFFSET(Zdroj!BO$16,A5867-1,0)))</f>
        <v/>
      </c>
      <c r="E5869" s="34" t="str">
        <f ca="1">IF(C5869="","",OFFSET(Zdroj!BP$16,A5867-1,0))</f>
        <v/>
      </c>
      <c r="F5869" s="157"/>
      <c r="G5869" s="158"/>
    </row>
    <row r="5870" spans="1:7" x14ac:dyDescent="0.25">
      <c r="B5870" s="159"/>
      <c r="C5870" s="67" t="str">
        <f ca="1">IF(OFFSET(Zdroj!AL$16,A5867-1,0)=0,"",CONCATENATE("A",$A$2+3," - ",Zdroj!$AL$15))</f>
        <v/>
      </c>
      <c r="D5870" s="65" t="str">
        <f ca="1">IF(C5870="","",CONCATENATE(OFFSET(Zdroj!AL$16,A5867-1,0)," - ",OFFSET(Zdroj!BQ$16,A5867-1,0)))</f>
        <v/>
      </c>
      <c r="E5870" s="34" t="str">
        <f ca="1">IF(C5870="","",OFFSET(Zdroj!BR$16,A5867-1,0))</f>
        <v/>
      </c>
      <c r="F5870" s="157"/>
      <c r="G5870" s="158"/>
    </row>
    <row r="5871" spans="1:7" x14ac:dyDescent="0.25">
      <c r="B5871" s="159"/>
      <c r="C5871" s="67" t="str">
        <f ca="1">IF(OFFSET(Zdroj!AM$16,A5867-1,0)=0,"",CONCATENATE("A",$A$2+4," - ",Zdroj!$AM$15))</f>
        <v/>
      </c>
      <c r="D5871" s="65" t="str">
        <f ca="1">IF(C5871="","",CONCATENATE(OFFSET(Zdroj!AM$16,A5867-1,0)," - ",OFFSET(Zdroj!BS$16,A5867-1,0)))</f>
        <v/>
      </c>
      <c r="E5871" s="34" t="str">
        <f ca="1">IF(C5871="","",OFFSET(Zdroj!BT$16,A5867-1,0))</f>
        <v/>
      </c>
      <c r="F5871" s="157"/>
      <c r="G5871" s="158"/>
    </row>
    <row r="5872" spans="1:7" x14ac:dyDescent="0.25">
      <c r="B5872" s="159"/>
      <c r="C5872" s="67" t="str">
        <f ca="1">IF(OFFSET(Zdroj!AN$16,A5867-1,0)=0,"",CONCATENATE("A",$A$2+5," - ",Zdroj!$AN$15))</f>
        <v/>
      </c>
      <c r="D5872" s="65" t="str">
        <f ca="1">IF(C5872="","",CONCATENATE(OFFSET(Zdroj!AN$16,A5867-1,0)," - ",OFFSET(Zdroj!BU$16,A5867-1,0)))</f>
        <v/>
      </c>
      <c r="E5872" s="34" t="str">
        <f ca="1">IF(C5872="","",OFFSET(Zdroj!BV$16,A5867-1,0))</f>
        <v/>
      </c>
      <c r="F5872" s="157"/>
      <c r="G5872" s="158"/>
    </row>
    <row r="5873" spans="1:7" x14ac:dyDescent="0.25">
      <c r="B5873" s="159"/>
      <c r="C5873" s="67" t="str">
        <f ca="1">IF(OFFSET(Zdroj!AO$16,A5867-1,0)=0,"",CONCATENATE("B",$A$2," - ",Zdroj!$AO$15))</f>
        <v/>
      </c>
      <c r="D5873" s="65" t="str">
        <f ca="1">IF(C5873="","",CONCATENATE(OFFSET(Zdroj!AO$16,A5867-1,0)))</f>
        <v/>
      </c>
      <c r="E5873" s="34" t="str">
        <f ca="1">IF(C5873="","",OFFSET(Zdroj!AP$16,A5867-1,0))</f>
        <v/>
      </c>
      <c r="F5873" s="157" t="str">
        <f t="shared" ref="F5873" ca="1" si="1374">IF(SUM(E5873:E5881)=0,"",SUM(E5873:E5881))</f>
        <v/>
      </c>
      <c r="G5873" s="158"/>
    </row>
    <row r="5874" spans="1:7" x14ac:dyDescent="0.25">
      <c r="B5874" s="159"/>
      <c r="C5874" s="67" t="str">
        <f ca="1">IF(OFFSET(Zdroj!AQ$16,A5867-1,0)=0,"",CONCATENATE("B",$A$2+1," - ",Zdroj!$AQ$15))</f>
        <v/>
      </c>
      <c r="D5874" s="65" t="str">
        <f ca="1">IF(C5874="","",CONCATENATE(OFFSET(Zdroj!AQ$16,A5867-1,0)))</f>
        <v/>
      </c>
      <c r="E5874" s="34" t="str">
        <f ca="1">IF(C5874="","",OFFSET(Zdroj!AR$16,A5867-1,0))</f>
        <v/>
      </c>
      <c r="F5874" s="157"/>
      <c r="G5874" s="158"/>
    </row>
    <row r="5875" spans="1:7" x14ac:dyDescent="0.25">
      <c r="B5875" s="159"/>
      <c r="C5875" s="67" t="str">
        <f ca="1">IF(OFFSET(Zdroj!AS$16,A5867-1,0)=0,"",CONCATENATE("B",$A$2+2," - ",Zdroj!$AS$15))</f>
        <v/>
      </c>
      <c r="D5875" s="65" t="str">
        <f ca="1">IF(C5875="","",CONCATENATE(OFFSET(Zdroj!AS$16,A5867-1,0)))</f>
        <v/>
      </c>
      <c r="E5875" s="34" t="str">
        <f ca="1">IF(C5875="","",OFFSET(Zdroj!AT$16,A5867-1,0))</f>
        <v/>
      </c>
      <c r="F5875" s="157"/>
      <c r="G5875" s="158"/>
    </row>
    <row r="5876" spans="1:7" x14ac:dyDescent="0.25">
      <c r="B5876" s="159"/>
      <c r="C5876" s="67" t="str">
        <f ca="1">IF(OFFSET(Zdroj!AU$16,A5867-1,0)=0,"",CONCATENATE("B",$A$2+3," - ",Zdroj!$AU$15))</f>
        <v/>
      </c>
      <c r="D5876" s="65" t="str">
        <f ca="1">IF(C5876="","",CONCATENATE(OFFSET(Zdroj!AU$16,A5867-1,0)))</f>
        <v/>
      </c>
      <c r="E5876" s="34" t="str">
        <f ca="1">IF(C5876="","",OFFSET(Zdroj!AV$16,A5867-1,0))</f>
        <v/>
      </c>
      <c r="F5876" s="157"/>
      <c r="G5876" s="158"/>
    </row>
    <row r="5877" spans="1:7" x14ac:dyDescent="0.25">
      <c r="B5877" s="159"/>
      <c r="C5877" s="67" t="str">
        <f ca="1">IF(OFFSET(Zdroj!AW$16,A5867-1,0)=0,"",CONCATENATE("B",$A$2+4," - ",Zdroj!$AW$15))</f>
        <v/>
      </c>
      <c r="D5877" s="65" t="str">
        <f ca="1">IF(C5877="","",CONCATENATE(OFFSET(Zdroj!AW$16,A5867-1,0)))</f>
        <v/>
      </c>
      <c r="E5877" s="34" t="str">
        <f ca="1">IF(C5877="","",OFFSET(Zdroj!AX$16,A5867-1,0))</f>
        <v/>
      </c>
      <c r="F5877" s="157"/>
      <c r="G5877" s="158"/>
    </row>
    <row r="5878" spans="1:7" x14ac:dyDescent="0.25">
      <c r="B5878" s="159"/>
      <c r="C5878" s="67" t="str">
        <f ca="1">IF(OFFSET(Zdroj!AY$16,A5867-1,0)=0,"",CONCATENATE("B",$A$2+5," - ",Zdroj!$AY$15))</f>
        <v/>
      </c>
      <c r="D5878" s="65" t="str">
        <f ca="1">IF(C5878="","",CONCATENATE(OFFSET(Zdroj!AY$16,A5867-1,0)))</f>
        <v/>
      </c>
      <c r="E5878" s="34" t="str">
        <f ca="1">IF(C5878="","",OFFSET(Zdroj!AZ$16,A5867-1,0))</f>
        <v/>
      </c>
      <c r="F5878" s="157"/>
      <c r="G5878" s="158"/>
    </row>
    <row r="5879" spans="1:7" x14ac:dyDescent="0.25">
      <c r="B5879" s="159"/>
      <c r="C5879" s="67" t="str">
        <f ca="1">IF(OFFSET(Zdroj!BA$16,A5867-1,0)=0,"",CONCATENATE("B",$A$2+6," - ",Zdroj!$BA$15))</f>
        <v/>
      </c>
      <c r="D5879" s="65" t="str">
        <f ca="1">IF(C5879="","",CONCATENATE(OFFSET(Zdroj!BA$16,A5867-1,0)))</f>
        <v/>
      </c>
      <c r="E5879" s="34" t="str">
        <f ca="1">IF(C5879="","",OFFSET(Zdroj!BB$16,A5867-1,0))</f>
        <v/>
      </c>
      <c r="F5879" s="157"/>
      <c r="G5879" s="158"/>
    </row>
    <row r="5880" spans="1:7" x14ac:dyDescent="0.25">
      <c r="B5880" s="159"/>
      <c r="C5880" s="67" t="str">
        <f ca="1">IF(OFFSET(Zdroj!BC$16,A5867-1,0)=0,"",CONCATENATE("B",$A$2+7," - ",Zdroj!$BC$15))</f>
        <v/>
      </c>
      <c r="D5880" s="65" t="str">
        <f ca="1">IF(C5880="","",CONCATENATE(OFFSET(Zdroj!BC$16,A5867-1,0)))</f>
        <v/>
      </c>
      <c r="E5880" s="34" t="str">
        <f ca="1">IF(C5880="","",OFFSET(Zdroj!BD$16,A5867-1,0))</f>
        <v/>
      </c>
      <c r="F5880" s="157"/>
      <c r="G5880" s="158"/>
    </row>
    <row r="5881" spans="1:7" x14ac:dyDescent="0.25">
      <c r="B5881" s="159"/>
      <c r="C5881" s="67" t="str">
        <f ca="1">IF(OFFSET(Zdroj!BE$16,A5867-1,0)=0,"",CONCATENATE("B",$A$2+8," - ",Zdroj!$BE$15))</f>
        <v/>
      </c>
      <c r="D5881" s="65" t="str">
        <f ca="1">IF(C5881="","",CONCATENATE(OFFSET(Zdroj!BE$16,A5867-1,0)))</f>
        <v/>
      </c>
      <c r="E5881" s="34" t="str">
        <f ca="1">IF(C5881="","",OFFSET(Zdroj!BF$16,A5867-1,0))</f>
        <v/>
      </c>
      <c r="F5881" s="157"/>
      <c r="G5881" s="158"/>
    </row>
    <row r="5882" spans="1:7" x14ac:dyDescent="0.25">
      <c r="B5882" s="159"/>
      <c r="C5882" s="67" t="str">
        <f ca="1">IF(OFFSET(Zdroj!BG$16,A5867-1,0)=0,"",CONCATENATE("C",$A$2," - ",Zdroj!$BG$15))</f>
        <v/>
      </c>
      <c r="D5882" s="65" t="str">
        <f ca="1">IF(C5882="","",CONCATENATE(OFFSET(Zdroj!BG$16,A5867-1,0)))</f>
        <v/>
      </c>
      <c r="E5882" s="34" t="str">
        <f ca="1">IF(C5882="","",OFFSET(Zdroj!BH$16,A5867-1,0))</f>
        <v/>
      </c>
      <c r="F5882" s="157" t="str">
        <f t="shared" ref="F5882" ca="1" si="1375">IF(SUM(E5882:E5883)=0,"",SUM(E5882:E5883))</f>
        <v/>
      </c>
      <c r="G5882" s="158"/>
    </row>
    <row r="5883" spans="1:7" x14ac:dyDescent="0.25">
      <c r="B5883" s="159"/>
      <c r="C5883" s="67" t="str">
        <f ca="1">IF(OFFSET(Zdroj!BI$16,A5867-1,0)=0,"",CONCATENATE("C",$A$2+1," - ",Zdroj!$BI$15))</f>
        <v/>
      </c>
      <c r="D5883" s="65" t="str">
        <f ca="1">IF(C5883="","",CONCATENATE(OFFSET(Zdroj!BI$16,A5867-1,0)))</f>
        <v/>
      </c>
      <c r="E5883" s="34" t="str">
        <f ca="1">IF(C5883="","",OFFSET(Zdroj!BJ$16,A5867-1,0))</f>
        <v/>
      </c>
      <c r="F5883" s="157"/>
      <c r="G5883" s="158"/>
    </row>
    <row r="5884" spans="1:7" x14ac:dyDescent="0.25">
      <c r="A5884">
        <f>SUM((ROW()+15)/17)</f>
        <v>347</v>
      </c>
      <c r="B5884" s="159" t="str">
        <f ca="1">IF(OFFSET(Zdroj!$B$16,A5884-1,0)&gt;0,CONCATENATE(A5884,"
","___ ","
",OFFSET(Zdroj!$B$16,A5884-1,0)),"")</f>
        <v/>
      </c>
      <c r="C5884" s="67" t="str">
        <f ca="1">IF(OFFSET(Zdroj!AI$16,A5884-1,0)=0,"",CONCATENATE("A",$A$2," - ",Zdroj!$AI$15))</f>
        <v/>
      </c>
      <c r="D5884" s="65" t="str">
        <f ca="1">IF(C5884="","",CONCATENATE(OFFSET(Zdroj!AI$16,A5884-1,0)," - ",OFFSET(Zdroj!BK$16,A5884-1,0)))</f>
        <v/>
      </c>
      <c r="E5884" s="34" t="str">
        <f ca="1">IF(C5884="","",OFFSET(Zdroj!BL$16,A5884-1,0))</f>
        <v/>
      </c>
      <c r="F5884" s="157" t="str">
        <f t="shared" ref="F5884" ca="1" si="1376">IF(SUM(E5884:E5889)=0,"",SUM(E5884:E5889))</f>
        <v/>
      </c>
      <c r="G5884" s="158" t="str">
        <f t="shared" ref="G5884" ca="1" si="1377">IF(SUM(E5884:E5900)=0,"",SUM(E5884:E5900))</f>
        <v/>
      </c>
    </row>
    <row r="5885" spans="1:7" x14ac:dyDescent="0.25">
      <c r="B5885" s="159"/>
      <c r="C5885" s="67" t="str">
        <f ca="1">IF(OFFSET(Zdroj!AJ$16,A5884-1,0)=0,"",CONCATENATE("A",$A$2+1," - ",Zdroj!$AJ$15))</f>
        <v/>
      </c>
      <c r="D5885" s="65" t="str">
        <f ca="1">IF(C5885="","",CONCATENATE(OFFSET(Zdroj!AJ$16,A5884-1,0)," - ",OFFSET(Zdroj!BM$16,A5884-1,0)))</f>
        <v/>
      </c>
      <c r="E5885" s="34" t="str">
        <f ca="1">IF(C5885="","",OFFSET(Zdroj!BN$16,A5884-1,0))</f>
        <v/>
      </c>
      <c r="F5885" s="157"/>
      <c r="G5885" s="158"/>
    </row>
    <row r="5886" spans="1:7" x14ac:dyDescent="0.25">
      <c r="B5886" s="159"/>
      <c r="C5886" s="67" t="str">
        <f ca="1">IF(OFFSET(Zdroj!AK$16,A5884-1,0)=0,"",CONCATENATE("A",$A$2+2," - ",Zdroj!$AK$15))</f>
        <v/>
      </c>
      <c r="D5886" s="65" t="str">
        <f ca="1">IF(C5886="","",CONCATENATE(OFFSET(Zdroj!AK$16,A5884-1,0)," - ",OFFSET(Zdroj!BO$16,A5884-1,0)))</f>
        <v/>
      </c>
      <c r="E5886" s="34" t="str">
        <f ca="1">IF(C5886="","",OFFSET(Zdroj!BP$16,A5884-1,0))</f>
        <v/>
      </c>
      <c r="F5886" s="157"/>
      <c r="G5886" s="158"/>
    </row>
    <row r="5887" spans="1:7" x14ac:dyDescent="0.25">
      <c r="B5887" s="159"/>
      <c r="C5887" s="67" t="str">
        <f ca="1">IF(OFFSET(Zdroj!AL$16,A5884-1,0)=0,"",CONCATENATE("A",$A$2+3," - ",Zdroj!$AL$15))</f>
        <v/>
      </c>
      <c r="D5887" s="65" t="str">
        <f ca="1">IF(C5887="","",CONCATENATE(OFFSET(Zdroj!AL$16,A5884-1,0)," - ",OFFSET(Zdroj!BQ$16,A5884-1,0)))</f>
        <v/>
      </c>
      <c r="E5887" s="34" t="str">
        <f ca="1">IF(C5887="","",OFFSET(Zdroj!BR$16,A5884-1,0))</f>
        <v/>
      </c>
      <c r="F5887" s="157"/>
      <c r="G5887" s="158"/>
    </row>
    <row r="5888" spans="1:7" x14ac:dyDescent="0.25">
      <c r="B5888" s="159"/>
      <c r="C5888" s="67" t="str">
        <f ca="1">IF(OFFSET(Zdroj!AM$16,A5884-1,0)=0,"",CONCATENATE("A",$A$2+4," - ",Zdroj!$AM$15))</f>
        <v/>
      </c>
      <c r="D5888" s="65" t="str">
        <f ca="1">IF(C5888="","",CONCATENATE(OFFSET(Zdroj!AM$16,A5884-1,0)," - ",OFFSET(Zdroj!BS$16,A5884-1,0)))</f>
        <v/>
      </c>
      <c r="E5888" s="34" t="str">
        <f ca="1">IF(C5888="","",OFFSET(Zdroj!BT$16,A5884-1,0))</f>
        <v/>
      </c>
      <c r="F5888" s="157"/>
      <c r="G5888" s="158"/>
    </row>
    <row r="5889" spans="1:7" x14ac:dyDescent="0.25">
      <c r="B5889" s="159"/>
      <c r="C5889" s="67" t="str">
        <f ca="1">IF(OFFSET(Zdroj!AN$16,A5884-1,0)=0,"",CONCATENATE("A",$A$2+5," - ",Zdroj!$AN$15))</f>
        <v/>
      </c>
      <c r="D5889" s="65" t="str">
        <f ca="1">IF(C5889="","",CONCATENATE(OFFSET(Zdroj!AN$16,A5884-1,0)," - ",OFFSET(Zdroj!BU$16,A5884-1,0)))</f>
        <v/>
      </c>
      <c r="E5889" s="34" t="str">
        <f ca="1">IF(C5889="","",OFFSET(Zdroj!BV$16,A5884-1,0))</f>
        <v/>
      </c>
      <c r="F5889" s="157"/>
      <c r="G5889" s="158"/>
    </row>
    <row r="5890" spans="1:7" x14ac:dyDescent="0.25">
      <c r="B5890" s="159"/>
      <c r="C5890" s="67" t="str">
        <f ca="1">IF(OFFSET(Zdroj!AO$16,A5884-1,0)=0,"",CONCATENATE("B",$A$2," - ",Zdroj!$AO$15))</f>
        <v/>
      </c>
      <c r="D5890" s="65" t="str">
        <f ca="1">IF(C5890="","",CONCATENATE(OFFSET(Zdroj!AO$16,A5884-1,0)))</f>
        <v/>
      </c>
      <c r="E5890" s="34" t="str">
        <f ca="1">IF(C5890="","",OFFSET(Zdroj!AP$16,A5884-1,0))</f>
        <v/>
      </c>
      <c r="F5890" s="157" t="str">
        <f t="shared" ref="F5890" ca="1" si="1378">IF(SUM(E5890:E5898)=0,"",SUM(E5890:E5898))</f>
        <v/>
      </c>
      <c r="G5890" s="158"/>
    </row>
    <row r="5891" spans="1:7" x14ac:dyDescent="0.25">
      <c r="B5891" s="159"/>
      <c r="C5891" s="67" t="str">
        <f ca="1">IF(OFFSET(Zdroj!AQ$16,A5884-1,0)=0,"",CONCATENATE("B",$A$2+1," - ",Zdroj!$AQ$15))</f>
        <v/>
      </c>
      <c r="D5891" s="65" t="str">
        <f ca="1">IF(C5891="","",CONCATENATE(OFFSET(Zdroj!AQ$16,A5884-1,0)))</f>
        <v/>
      </c>
      <c r="E5891" s="34" t="str">
        <f ca="1">IF(C5891="","",OFFSET(Zdroj!AR$16,A5884-1,0))</f>
        <v/>
      </c>
      <c r="F5891" s="157"/>
      <c r="G5891" s="158"/>
    </row>
    <row r="5892" spans="1:7" x14ac:dyDescent="0.25">
      <c r="B5892" s="159"/>
      <c r="C5892" s="67" t="str">
        <f ca="1">IF(OFFSET(Zdroj!AS$16,A5884-1,0)=0,"",CONCATENATE("B",$A$2+2," - ",Zdroj!$AS$15))</f>
        <v/>
      </c>
      <c r="D5892" s="65" t="str">
        <f ca="1">IF(C5892="","",CONCATENATE(OFFSET(Zdroj!AS$16,A5884-1,0)))</f>
        <v/>
      </c>
      <c r="E5892" s="34" t="str">
        <f ca="1">IF(C5892="","",OFFSET(Zdroj!AT$16,A5884-1,0))</f>
        <v/>
      </c>
      <c r="F5892" s="157"/>
      <c r="G5892" s="158"/>
    </row>
    <row r="5893" spans="1:7" x14ac:dyDescent="0.25">
      <c r="B5893" s="159"/>
      <c r="C5893" s="67" t="str">
        <f ca="1">IF(OFFSET(Zdroj!AU$16,A5884-1,0)=0,"",CONCATENATE("B",$A$2+3," - ",Zdroj!$AU$15))</f>
        <v/>
      </c>
      <c r="D5893" s="65" t="str">
        <f ca="1">IF(C5893="","",CONCATENATE(OFFSET(Zdroj!AU$16,A5884-1,0)))</f>
        <v/>
      </c>
      <c r="E5893" s="34" t="str">
        <f ca="1">IF(C5893="","",OFFSET(Zdroj!AV$16,A5884-1,0))</f>
        <v/>
      </c>
      <c r="F5893" s="157"/>
      <c r="G5893" s="158"/>
    </row>
    <row r="5894" spans="1:7" x14ac:dyDescent="0.25">
      <c r="B5894" s="159"/>
      <c r="C5894" s="67" t="str">
        <f ca="1">IF(OFFSET(Zdroj!AW$16,A5884-1,0)=0,"",CONCATENATE("B",$A$2+4," - ",Zdroj!$AW$15))</f>
        <v/>
      </c>
      <c r="D5894" s="65" t="str">
        <f ca="1">IF(C5894="","",CONCATENATE(OFFSET(Zdroj!AW$16,A5884-1,0)))</f>
        <v/>
      </c>
      <c r="E5894" s="34" t="str">
        <f ca="1">IF(C5894="","",OFFSET(Zdroj!AX$16,A5884-1,0))</f>
        <v/>
      </c>
      <c r="F5894" s="157"/>
      <c r="G5894" s="158"/>
    </row>
    <row r="5895" spans="1:7" x14ac:dyDescent="0.25">
      <c r="B5895" s="159"/>
      <c r="C5895" s="67" t="str">
        <f ca="1">IF(OFFSET(Zdroj!AY$16,A5884-1,0)=0,"",CONCATENATE("B",$A$2+5," - ",Zdroj!$AY$15))</f>
        <v/>
      </c>
      <c r="D5895" s="65" t="str">
        <f ca="1">IF(C5895="","",CONCATENATE(OFFSET(Zdroj!AY$16,A5884-1,0)))</f>
        <v/>
      </c>
      <c r="E5895" s="34" t="str">
        <f ca="1">IF(C5895="","",OFFSET(Zdroj!AZ$16,A5884-1,0))</f>
        <v/>
      </c>
      <c r="F5895" s="157"/>
      <c r="G5895" s="158"/>
    </row>
    <row r="5896" spans="1:7" x14ac:dyDescent="0.25">
      <c r="B5896" s="159"/>
      <c r="C5896" s="67" t="str">
        <f ca="1">IF(OFFSET(Zdroj!BA$16,A5884-1,0)=0,"",CONCATENATE("B",$A$2+6," - ",Zdroj!$BA$15))</f>
        <v/>
      </c>
      <c r="D5896" s="65" t="str">
        <f ca="1">IF(C5896="","",CONCATENATE(OFFSET(Zdroj!BA$16,A5884-1,0)))</f>
        <v/>
      </c>
      <c r="E5896" s="34" t="str">
        <f ca="1">IF(C5896="","",OFFSET(Zdroj!BB$16,A5884-1,0))</f>
        <v/>
      </c>
      <c r="F5896" s="157"/>
      <c r="G5896" s="158"/>
    </row>
    <row r="5897" spans="1:7" x14ac:dyDescent="0.25">
      <c r="B5897" s="159"/>
      <c r="C5897" s="67" t="str">
        <f ca="1">IF(OFFSET(Zdroj!BC$16,A5884-1,0)=0,"",CONCATENATE("B",$A$2+7," - ",Zdroj!$BC$15))</f>
        <v/>
      </c>
      <c r="D5897" s="65" t="str">
        <f ca="1">IF(C5897="","",CONCATENATE(OFFSET(Zdroj!BC$16,A5884-1,0)))</f>
        <v/>
      </c>
      <c r="E5897" s="34" t="str">
        <f ca="1">IF(C5897="","",OFFSET(Zdroj!BD$16,A5884-1,0))</f>
        <v/>
      </c>
      <c r="F5897" s="157"/>
      <c r="G5897" s="158"/>
    </row>
    <row r="5898" spans="1:7" x14ac:dyDescent="0.25">
      <c r="B5898" s="159"/>
      <c r="C5898" s="67" t="str">
        <f ca="1">IF(OFFSET(Zdroj!BE$16,A5884-1,0)=0,"",CONCATENATE("B",$A$2+8," - ",Zdroj!$BE$15))</f>
        <v/>
      </c>
      <c r="D5898" s="65" t="str">
        <f ca="1">IF(C5898="","",CONCATENATE(OFFSET(Zdroj!BE$16,A5884-1,0)))</f>
        <v/>
      </c>
      <c r="E5898" s="34" t="str">
        <f ca="1">IF(C5898="","",OFFSET(Zdroj!BF$16,A5884-1,0))</f>
        <v/>
      </c>
      <c r="F5898" s="157"/>
      <c r="G5898" s="158"/>
    </row>
    <row r="5899" spans="1:7" x14ac:dyDescent="0.25">
      <c r="B5899" s="159"/>
      <c r="C5899" s="67" t="str">
        <f ca="1">IF(OFFSET(Zdroj!BG$16,A5884-1,0)=0,"",CONCATENATE("C",$A$2," - ",Zdroj!$BG$15))</f>
        <v/>
      </c>
      <c r="D5899" s="65" t="str">
        <f ca="1">IF(C5899="","",CONCATENATE(OFFSET(Zdroj!BG$16,A5884-1,0)))</f>
        <v/>
      </c>
      <c r="E5899" s="34" t="str">
        <f ca="1">IF(C5899="","",OFFSET(Zdroj!BH$16,A5884-1,0))</f>
        <v/>
      </c>
      <c r="F5899" s="157" t="str">
        <f t="shared" ref="F5899" ca="1" si="1379">IF(SUM(E5899:E5900)=0,"",SUM(E5899:E5900))</f>
        <v/>
      </c>
      <c r="G5899" s="158"/>
    </row>
    <row r="5900" spans="1:7" x14ac:dyDescent="0.25">
      <c r="B5900" s="159"/>
      <c r="C5900" s="67" t="str">
        <f ca="1">IF(OFFSET(Zdroj!BI$16,A5884-1,0)=0,"",CONCATENATE("C",$A$2+1," - ",Zdroj!$BI$15))</f>
        <v/>
      </c>
      <c r="D5900" s="65" t="str">
        <f ca="1">IF(C5900="","",CONCATENATE(OFFSET(Zdroj!BI$16,A5884-1,0)))</f>
        <v/>
      </c>
      <c r="E5900" s="34" t="str">
        <f ca="1">IF(C5900="","",OFFSET(Zdroj!BJ$16,A5884-1,0))</f>
        <v/>
      </c>
      <c r="F5900" s="157"/>
      <c r="G5900" s="158"/>
    </row>
    <row r="5901" spans="1:7" x14ac:dyDescent="0.25">
      <c r="A5901">
        <f>SUM((ROW()+15)/17)</f>
        <v>348</v>
      </c>
      <c r="B5901" s="159" t="str">
        <f ca="1">IF(OFFSET(Zdroj!$B$16,A5901-1,0)&gt;0,CONCATENATE(A5901,"
","___ ","
",OFFSET(Zdroj!$B$16,A5901-1,0)),"")</f>
        <v/>
      </c>
      <c r="C5901" s="67" t="str">
        <f ca="1">IF(OFFSET(Zdroj!AI$16,A5901-1,0)=0,"",CONCATENATE("A",$A$2," - ",Zdroj!$AI$15))</f>
        <v/>
      </c>
      <c r="D5901" s="65" t="str">
        <f ca="1">IF(C5901="","",CONCATENATE(OFFSET(Zdroj!AI$16,A5901-1,0)," - ",OFFSET(Zdroj!BK$16,A5901-1,0)))</f>
        <v/>
      </c>
      <c r="E5901" s="34" t="str">
        <f ca="1">IF(C5901="","",OFFSET(Zdroj!BL$16,A5901-1,0))</f>
        <v/>
      </c>
      <c r="F5901" s="157" t="str">
        <f t="shared" ref="F5901" ca="1" si="1380">IF(SUM(E5901:E5906)=0,"",SUM(E5901:E5906))</f>
        <v/>
      </c>
      <c r="G5901" s="158" t="str">
        <f t="shared" ref="G5901" ca="1" si="1381">IF(SUM(E5901:E5917)=0,"",SUM(E5901:E5917))</f>
        <v/>
      </c>
    </row>
    <row r="5902" spans="1:7" x14ac:dyDescent="0.25">
      <c r="B5902" s="159"/>
      <c r="C5902" s="67" t="str">
        <f ca="1">IF(OFFSET(Zdroj!AJ$16,A5901-1,0)=0,"",CONCATENATE("A",$A$2+1," - ",Zdroj!$AJ$15))</f>
        <v/>
      </c>
      <c r="D5902" s="65" t="str">
        <f ca="1">IF(C5902="","",CONCATENATE(OFFSET(Zdroj!AJ$16,A5901-1,0)," - ",OFFSET(Zdroj!BM$16,A5901-1,0)))</f>
        <v/>
      </c>
      <c r="E5902" s="34" t="str">
        <f ca="1">IF(C5902="","",OFFSET(Zdroj!BN$16,A5901-1,0))</f>
        <v/>
      </c>
      <c r="F5902" s="157"/>
      <c r="G5902" s="158"/>
    </row>
    <row r="5903" spans="1:7" x14ac:dyDescent="0.25">
      <c r="B5903" s="159"/>
      <c r="C5903" s="67" t="str">
        <f ca="1">IF(OFFSET(Zdroj!AK$16,A5901-1,0)=0,"",CONCATENATE("A",$A$2+2," - ",Zdroj!$AK$15))</f>
        <v/>
      </c>
      <c r="D5903" s="65" t="str">
        <f ca="1">IF(C5903="","",CONCATENATE(OFFSET(Zdroj!AK$16,A5901-1,0)," - ",OFFSET(Zdroj!BO$16,A5901-1,0)))</f>
        <v/>
      </c>
      <c r="E5903" s="34" t="str">
        <f ca="1">IF(C5903="","",OFFSET(Zdroj!BP$16,A5901-1,0))</f>
        <v/>
      </c>
      <c r="F5903" s="157"/>
      <c r="G5903" s="158"/>
    </row>
    <row r="5904" spans="1:7" x14ac:dyDescent="0.25">
      <c r="B5904" s="159"/>
      <c r="C5904" s="67" t="str">
        <f ca="1">IF(OFFSET(Zdroj!AL$16,A5901-1,0)=0,"",CONCATENATE("A",$A$2+3," - ",Zdroj!$AL$15))</f>
        <v/>
      </c>
      <c r="D5904" s="65" t="str">
        <f ca="1">IF(C5904="","",CONCATENATE(OFFSET(Zdroj!AL$16,A5901-1,0)," - ",OFFSET(Zdroj!BQ$16,A5901-1,0)))</f>
        <v/>
      </c>
      <c r="E5904" s="34" t="str">
        <f ca="1">IF(C5904="","",OFFSET(Zdroj!BR$16,A5901-1,0))</f>
        <v/>
      </c>
      <c r="F5904" s="157"/>
      <c r="G5904" s="158"/>
    </row>
    <row r="5905" spans="1:7" x14ac:dyDescent="0.25">
      <c r="B5905" s="159"/>
      <c r="C5905" s="67" t="str">
        <f ca="1">IF(OFFSET(Zdroj!AM$16,A5901-1,0)=0,"",CONCATENATE("A",$A$2+4," - ",Zdroj!$AM$15))</f>
        <v/>
      </c>
      <c r="D5905" s="65" t="str">
        <f ca="1">IF(C5905="","",CONCATENATE(OFFSET(Zdroj!AM$16,A5901-1,0)," - ",OFFSET(Zdroj!BS$16,A5901-1,0)))</f>
        <v/>
      </c>
      <c r="E5905" s="34" t="str">
        <f ca="1">IF(C5905="","",OFFSET(Zdroj!BT$16,A5901-1,0))</f>
        <v/>
      </c>
      <c r="F5905" s="157"/>
      <c r="G5905" s="158"/>
    </row>
    <row r="5906" spans="1:7" x14ac:dyDescent="0.25">
      <c r="B5906" s="159"/>
      <c r="C5906" s="67" t="str">
        <f ca="1">IF(OFFSET(Zdroj!AN$16,A5901-1,0)=0,"",CONCATENATE("A",$A$2+5," - ",Zdroj!$AN$15))</f>
        <v/>
      </c>
      <c r="D5906" s="65" t="str">
        <f ca="1">IF(C5906="","",CONCATENATE(OFFSET(Zdroj!AN$16,A5901-1,0)," - ",OFFSET(Zdroj!BU$16,A5901-1,0)))</f>
        <v/>
      </c>
      <c r="E5906" s="34" t="str">
        <f ca="1">IF(C5906="","",OFFSET(Zdroj!BV$16,A5901-1,0))</f>
        <v/>
      </c>
      <c r="F5906" s="157"/>
      <c r="G5906" s="158"/>
    </row>
    <row r="5907" spans="1:7" x14ac:dyDescent="0.25">
      <c r="B5907" s="159"/>
      <c r="C5907" s="67" t="str">
        <f ca="1">IF(OFFSET(Zdroj!AO$16,A5901-1,0)=0,"",CONCATENATE("B",$A$2," - ",Zdroj!$AO$15))</f>
        <v/>
      </c>
      <c r="D5907" s="65" t="str">
        <f ca="1">IF(C5907="","",CONCATENATE(OFFSET(Zdroj!AO$16,A5901-1,0)))</f>
        <v/>
      </c>
      <c r="E5907" s="34" t="str">
        <f ca="1">IF(C5907="","",OFFSET(Zdroj!AP$16,A5901-1,0))</f>
        <v/>
      </c>
      <c r="F5907" s="157" t="str">
        <f t="shared" ref="F5907" ca="1" si="1382">IF(SUM(E5907:E5915)=0,"",SUM(E5907:E5915))</f>
        <v/>
      </c>
      <c r="G5907" s="158"/>
    </row>
    <row r="5908" spans="1:7" x14ac:dyDescent="0.25">
      <c r="B5908" s="159"/>
      <c r="C5908" s="67" t="str">
        <f ca="1">IF(OFFSET(Zdroj!AQ$16,A5901-1,0)=0,"",CONCATENATE("B",$A$2+1," - ",Zdroj!$AQ$15))</f>
        <v/>
      </c>
      <c r="D5908" s="65" t="str">
        <f ca="1">IF(C5908="","",CONCATENATE(OFFSET(Zdroj!AQ$16,A5901-1,0)))</f>
        <v/>
      </c>
      <c r="E5908" s="34" t="str">
        <f ca="1">IF(C5908="","",OFFSET(Zdroj!AR$16,A5901-1,0))</f>
        <v/>
      </c>
      <c r="F5908" s="157"/>
      <c r="G5908" s="158"/>
    </row>
    <row r="5909" spans="1:7" x14ac:dyDescent="0.25">
      <c r="B5909" s="159"/>
      <c r="C5909" s="67" t="str">
        <f ca="1">IF(OFFSET(Zdroj!AS$16,A5901-1,0)=0,"",CONCATENATE("B",$A$2+2," - ",Zdroj!$AS$15))</f>
        <v/>
      </c>
      <c r="D5909" s="65" t="str">
        <f ca="1">IF(C5909="","",CONCATENATE(OFFSET(Zdroj!AS$16,A5901-1,0)))</f>
        <v/>
      </c>
      <c r="E5909" s="34" t="str">
        <f ca="1">IF(C5909="","",OFFSET(Zdroj!AT$16,A5901-1,0))</f>
        <v/>
      </c>
      <c r="F5909" s="157"/>
      <c r="G5909" s="158"/>
    </row>
    <row r="5910" spans="1:7" x14ac:dyDescent="0.25">
      <c r="B5910" s="159"/>
      <c r="C5910" s="67" t="str">
        <f ca="1">IF(OFFSET(Zdroj!AU$16,A5901-1,0)=0,"",CONCATENATE("B",$A$2+3," - ",Zdroj!$AU$15))</f>
        <v/>
      </c>
      <c r="D5910" s="65" t="str">
        <f ca="1">IF(C5910="","",CONCATENATE(OFFSET(Zdroj!AU$16,A5901-1,0)))</f>
        <v/>
      </c>
      <c r="E5910" s="34" t="str">
        <f ca="1">IF(C5910="","",OFFSET(Zdroj!AV$16,A5901-1,0))</f>
        <v/>
      </c>
      <c r="F5910" s="157"/>
      <c r="G5910" s="158"/>
    </row>
    <row r="5911" spans="1:7" x14ac:dyDescent="0.25">
      <c r="B5911" s="159"/>
      <c r="C5911" s="67" t="str">
        <f ca="1">IF(OFFSET(Zdroj!AW$16,A5901-1,0)=0,"",CONCATENATE("B",$A$2+4," - ",Zdroj!$AW$15))</f>
        <v/>
      </c>
      <c r="D5911" s="65" t="str">
        <f ca="1">IF(C5911="","",CONCATENATE(OFFSET(Zdroj!AW$16,A5901-1,0)))</f>
        <v/>
      </c>
      <c r="E5911" s="34" t="str">
        <f ca="1">IF(C5911="","",OFFSET(Zdroj!AX$16,A5901-1,0))</f>
        <v/>
      </c>
      <c r="F5911" s="157"/>
      <c r="G5911" s="158"/>
    </row>
    <row r="5912" spans="1:7" x14ac:dyDescent="0.25">
      <c r="B5912" s="159"/>
      <c r="C5912" s="67" t="str">
        <f ca="1">IF(OFFSET(Zdroj!AY$16,A5901-1,0)=0,"",CONCATENATE("B",$A$2+5," - ",Zdroj!$AY$15))</f>
        <v/>
      </c>
      <c r="D5912" s="65" t="str">
        <f ca="1">IF(C5912="","",CONCATENATE(OFFSET(Zdroj!AY$16,A5901-1,0)))</f>
        <v/>
      </c>
      <c r="E5912" s="34" t="str">
        <f ca="1">IF(C5912="","",OFFSET(Zdroj!AZ$16,A5901-1,0))</f>
        <v/>
      </c>
      <c r="F5912" s="157"/>
      <c r="G5912" s="158"/>
    </row>
    <row r="5913" spans="1:7" x14ac:dyDescent="0.25">
      <c r="B5913" s="159"/>
      <c r="C5913" s="67" t="str">
        <f ca="1">IF(OFFSET(Zdroj!BA$16,A5901-1,0)=0,"",CONCATENATE("B",$A$2+6," - ",Zdroj!$BA$15))</f>
        <v/>
      </c>
      <c r="D5913" s="65" t="str">
        <f ca="1">IF(C5913="","",CONCATENATE(OFFSET(Zdroj!BA$16,A5901-1,0)))</f>
        <v/>
      </c>
      <c r="E5913" s="34" t="str">
        <f ca="1">IF(C5913="","",OFFSET(Zdroj!BB$16,A5901-1,0))</f>
        <v/>
      </c>
      <c r="F5913" s="157"/>
      <c r="G5913" s="158"/>
    </row>
    <row r="5914" spans="1:7" x14ac:dyDescent="0.25">
      <c r="B5914" s="159"/>
      <c r="C5914" s="67" t="str">
        <f ca="1">IF(OFFSET(Zdroj!BC$16,A5901-1,0)=0,"",CONCATENATE("B",$A$2+7," - ",Zdroj!$BC$15))</f>
        <v/>
      </c>
      <c r="D5914" s="65" t="str">
        <f ca="1">IF(C5914="","",CONCATENATE(OFFSET(Zdroj!BC$16,A5901-1,0)))</f>
        <v/>
      </c>
      <c r="E5914" s="34" t="str">
        <f ca="1">IF(C5914="","",OFFSET(Zdroj!BD$16,A5901-1,0))</f>
        <v/>
      </c>
      <c r="F5914" s="157"/>
      <c r="G5914" s="158"/>
    </row>
    <row r="5915" spans="1:7" x14ac:dyDescent="0.25">
      <c r="B5915" s="159"/>
      <c r="C5915" s="67" t="str">
        <f ca="1">IF(OFFSET(Zdroj!BE$16,A5901-1,0)=0,"",CONCATENATE("B",$A$2+8," - ",Zdroj!$BE$15))</f>
        <v/>
      </c>
      <c r="D5915" s="65" t="str">
        <f ca="1">IF(C5915="","",CONCATENATE(OFFSET(Zdroj!BE$16,A5901-1,0)))</f>
        <v/>
      </c>
      <c r="E5915" s="34" t="str">
        <f ca="1">IF(C5915="","",OFFSET(Zdroj!BF$16,A5901-1,0))</f>
        <v/>
      </c>
      <c r="F5915" s="157"/>
      <c r="G5915" s="158"/>
    </row>
    <row r="5916" spans="1:7" x14ac:dyDescent="0.25">
      <c r="B5916" s="159"/>
      <c r="C5916" s="67" t="str">
        <f ca="1">IF(OFFSET(Zdroj!BG$16,A5901-1,0)=0,"",CONCATENATE("C",$A$2," - ",Zdroj!$BG$15))</f>
        <v/>
      </c>
      <c r="D5916" s="65" t="str">
        <f ca="1">IF(C5916="","",CONCATENATE(OFFSET(Zdroj!BG$16,A5901-1,0)))</f>
        <v/>
      </c>
      <c r="E5916" s="34" t="str">
        <f ca="1">IF(C5916="","",OFFSET(Zdroj!BH$16,A5901-1,0))</f>
        <v/>
      </c>
      <c r="F5916" s="157" t="str">
        <f t="shared" ref="F5916" ca="1" si="1383">IF(SUM(E5916:E5917)=0,"",SUM(E5916:E5917))</f>
        <v/>
      </c>
      <c r="G5916" s="158"/>
    </row>
    <row r="5917" spans="1:7" x14ac:dyDescent="0.25">
      <c r="B5917" s="159"/>
      <c r="C5917" s="67" t="str">
        <f ca="1">IF(OFFSET(Zdroj!BI$16,A5901-1,0)=0,"",CONCATENATE("C",$A$2+1," - ",Zdroj!$BI$15))</f>
        <v/>
      </c>
      <c r="D5917" s="65" t="str">
        <f ca="1">IF(C5917="","",CONCATENATE(OFFSET(Zdroj!BI$16,A5901-1,0)))</f>
        <v/>
      </c>
      <c r="E5917" s="34" t="str">
        <f ca="1">IF(C5917="","",OFFSET(Zdroj!BJ$16,A5901-1,0))</f>
        <v/>
      </c>
      <c r="F5917" s="157"/>
      <c r="G5917" s="158"/>
    </row>
    <row r="5918" spans="1:7" x14ac:dyDescent="0.25">
      <c r="A5918">
        <f>SUM((ROW()+15)/17)</f>
        <v>349</v>
      </c>
      <c r="B5918" s="159" t="str">
        <f ca="1">IF(OFFSET(Zdroj!$B$16,A5918-1,0)&gt;0,CONCATENATE(A5918,"
","___ ","
",OFFSET(Zdroj!$B$16,A5918-1,0)),"")</f>
        <v/>
      </c>
      <c r="C5918" s="67" t="str">
        <f ca="1">IF(OFFSET(Zdroj!AI$16,A5918-1,0)=0,"",CONCATENATE("A",$A$2," - ",Zdroj!$AI$15))</f>
        <v/>
      </c>
      <c r="D5918" s="65" t="str">
        <f ca="1">IF(C5918="","",CONCATENATE(OFFSET(Zdroj!AI$16,A5918-1,0)," - ",OFFSET(Zdroj!BK$16,A5918-1,0)))</f>
        <v/>
      </c>
      <c r="E5918" s="34" t="str">
        <f ca="1">IF(C5918="","",OFFSET(Zdroj!BL$16,A5918-1,0))</f>
        <v/>
      </c>
      <c r="F5918" s="157" t="str">
        <f t="shared" ref="F5918" ca="1" si="1384">IF(SUM(E5918:E5923)=0,"",SUM(E5918:E5923))</f>
        <v/>
      </c>
      <c r="G5918" s="158" t="str">
        <f t="shared" ref="G5918" ca="1" si="1385">IF(SUM(E5918:E5934)=0,"",SUM(E5918:E5934))</f>
        <v/>
      </c>
    </row>
    <row r="5919" spans="1:7" x14ac:dyDescent="0.25">
      <c r="B5919" s="159"/>
      <c r="C5919" s="67" t="str">
        <f ca="1">IF(OFFSET(Zdroj!AJ$16,A5918-1,0)=0,"",CONCATENATE("A",$A$2+1," - ",Zdroj!$AJ$15))</f>
        <v/>
      </c>
      <c r="D5919" s="65" t="str">
        <f ca="1">IF(C5919="","",CONCATENATE(OFFSET(Zdroj!AJ$16,A5918-1,0)," - ",OFFSET(Zdroj!BM$16,A5918-1,0)))</f>
        <v/>
      </c>
      <c r="E5919" s="34" t="str">
        <f ca="1">IF(C5919="","",OFFSET(Zdroj!BN$16,A5918-1,0))</f>
        <v/>
      </c>
      <c r="F5919" s="157"/>
      <c r="G5919" s="158"/>
    </row>
    <row r="5920" spans="1:7" x14ac:dyDescent="0.25">
      <c r="B5920" s="159"/>
      <c r="C5920" s="67" t="str">
        <f ca="1">IF(OFFSET(Zdroj!AK$16,A5918-1,0)=0,"",CONCATENATE("A",$A$2+2," - ",Zdroj!$AK$15))</f>
        <v/>
      </c>
      <c r="D5920" s="65" t="str">
        <f ca="1">IF(C5920="","",CONCATENATE(OFFSET(Zdroj!AK$16,A5918-1,0)," - ",OFFSET(Zdroj!BO$16,A5918-1,0)))</f>
        <v/>
      </c>
      <c r="E5920" s="34" t="str">
        <f ca="1">IF(C5920="","",OFFSET(Zdroj!BP$16,A5918-1,0))</f>
        <v/>
      </c>
      <c r="F5920" s="157"/>
      <c r="G5920" s="158"/>
    </row>
    <row r="5921" spans="1:7" x14ac:dyDescent="0.25">
      <c r="B5921" s="159"/>
      <c r="C5921" s="67" t="str">
        <f ca="1">IF(OFFSET(Zdroj!AL$16,A5918-1,0)=0,"",CONCATENATE("A",$A$2+3," - ",Zdroj!$AL$15))</f>
        <v/>
      </c>
      <c r="D5921" s="65" t="str">
        <f ca="1">IF(C5921="","",CONCATENATE(OFFSET(Zdroj!AL$16,A5918-1,0)," - ",OFFSET(Zdroj!BQ$16,A5918-1,0)))</f>
        <v/>
      </c>
      <c r="E5921" s="34" t="str">
        <f ca="1">IF(C5921="","",OFFSET(Zdroj!BR$16,A5918-1,0))</f>
        <v/>
      </c>
      <c r="F5921" s="157"/>
      <c r="G5921" s="158"/>
    </row>
    <row r="5922" spans="1:7" x14ac:dyDescent="0.25">
      <c r="B5922" s="159"/>
      <c r="C5922" s="67" t="str">
        <f ca="1">IF(OFFSET(Zdroj!AM$16,A5918-1,0)=0,"",CONCATENATE("A",$A$2+4," - ",Zdroj!$AM$15))</f>
        <v/>
      </c>
      <c r="D5922" s="65" t="str">
        <f ca="1">IF(C5922="","",CONCATENATE(OFFSET(Zdroj!AM$16,A5918-1,0)," - ",OFFSET(Zdroj!BS$16,A5918-1,0)))</f>
        <v/>
      </c>
      <c r="E5922" s="34" t="str">
        <f ca="1">IF(C5922="","",OFFSET(Zdroj!BT$16,A5918-1,0))</f>
        <v/>
      </c>
      <c r="F5922" s="157"/>
      <c r="G5922" s="158"/>
    </row>
    <row r="5923" spans="1:7" x14ac:dyDescent="0.25">
      <c r="B5923" s="159"/>
      <c r="C5923" s="67" t="str">
        <f ca="1">IF(OFFSET(Zdroj!AN$16,A5918-1,0)=0,"",CONCATENATE("A",$A$2+5," - ",Zdroj!$AN$15))</f>
        <v/>
      </c>
      <c r="D5923" s="65" t="str">
        <f ca="1">IF(C5923="","",CONCATENATE(OFFSET(Zdroj!AN$16,A5918-1,0)," - ",OFFSET(Zdroj!BU$16,A5918-1,0)))</f>
        <v/>
      </c>
      <c r="E5923" s="34" t="str">
        <f ca="1">IF(C5923="","",OFFSET(Zdroj!BV$16,A5918-1,0))</f>
        <v/>
      </c>
      <c r="F5923" s="157"/>
      <c r="G5923" s="158"/>
    </row>
    <row r="5924" spans="1:7" x14ac:dyDescent="0.25">
      <c r="B5924" s="159"/>
      <c r="C5924" s="67" t="str">
        <f ca="1">IF(OFFSET(Zdroj!AO$16,A5918-1,0)=0,"",CONCATENATE("B",$A$2," - ",Zdroj!$AO$15))</f>
        <v/>
      </c>
      <c r="D5924" s="65" t="str">
        <f ca="1">IF(C5924="","",CONCATENATE(OFFSET(Zdroj!AO$16,A5918-1,0)))</f>
        <v/>
      </c>
      <c r="E5924" s="34" t="str">
        <f ca="1">IF(C5924="","",OFFSET(Zdroj!AP$16,A5918-1,0))</f>
        <v/>
      </c>
      <c r="F5924" s="157" t="str">
        <f t="shared" ref="F5924" ca="1" si="1386">IF(SUM(E5924:E5932)=0,"",SUM(E5924:E5932))</f>
        <v/>
      </c>
      <c r="G5924" s="158"/>
    </row>
    <row r="5925" spans="1:7" x14ac:dyDescent="0.25">
      <c r="B5925" s="159"/>
      <c r="C5925" s="67" t="str">
        <f ca="1">IF(OFFSET(Zdroj!AQ$16,A5918-1,0)=0,"",CONCATENATE("B",$A$2+1," - ",Zdroj!$AQ$15))</f>
        <v/>
      </c>
      <c r="D5925" s="65" t="str">
        <f ca="1">IF(C5925="","",CONCATENATE(OFFSET(Zdroj!AQ$16,A5918-1,0)))</f>
        <v/>
      </c>
      <c r="E5925" s="34" t="str">
        <f ca="1">IF(C5925="","",OFFSET(Zdroj!AR$16,A5918-1,0))</f>
        <v/>
      </c>
      <c r="F5925" s="157"/>
      <c r="G5925" s="158"/>
    </row>
    <row r="5926" spans="1:7" x14ac:dyDescent="0.25">
      <c r="B5926" s="159"/>
      <c r="C5926" s="67" t="str">
        <f ca="1">IF(OFFSET(Zdroj!AS$16,A5918-1,0)=0,"",CONCATENATE("B",$A$2+2," - ",Zdroj!$AS$15))</f>
        <v/>
      </c>
      <c r="D5926" s="65" t="str">
        <f ca="1">IF(C5926="","",CONCATENATE(OFFSET(Zdroj!AS$16,A5918-1,0)))</f>
        <v/>
      </c>
      <c r="E5926" s="34" t="str">
        <f ca="1">IF(C5926="","",OFFSET(Zdroj!AT$16,A5918-1,0))</f>
        <v/>
      </c>
      <c r="F5926" s="157"/>
      <c r="G5926" s="158"/>
    </row>
    <row r="5927" spans="1:7" x14ac:dyDescent="0.25">
      <c r="B5927" s="159"/>
      <c r="C5927" s="67" t="str">
        <f ca="1">IF(OFFSET(Zdroj!AU$16,A5918-1,0)=0,"",CONCATENATE("B",$A$2+3," - ",Zdroj!$AU$15))</f>
        <v/>
      </c>
      <c r="D5927" s="65" t="str">
        <f ca="1">IF(C5927="","",CONCATENATE(OFFSET(Zdroj!AU$16,A5918-1,0)))</f>
        <v/>
      </c>
      <c r="E5927" s="34" t="str">
        <f ca="1">IF(C5927="","",OFFSET(Zdroj!AV$16,A5918-1,0))</f>
        <v/>
      </c>
      <c r="F5927" s="157"/>
      <c r="G5927" s="158"/>
    </row>
    <row r="5928" spans="1:7" x14ac:dyDescent="0.25">
      <c r="B5928" s="159"/>
      <c r="C5928" s="67" t="str">
        <f ca="1">IF(OFFSET(Zdroj!AW$16,A5918-1,0)=0,"",CONCATENATE("B",$A$2+4," - ",Zdroj!$AW$15))</f>
        <v/>
      </c>
      <c r="D5928" s="65" t="str">
        <f ca="1">IF(C5928="","",CONCATENATE(OFFSET(Zdroj!AW$16,A5918-1,0)))</f>
        <v/>
      </c>
      <c r="E5928" s="34" t="str">
        <f ca="1">IF(C5928="","",OFFSET(Zdroj!AX$16,A5918-1,0))</f>
        <v/>
      </c>
      <c r="F5928" s="157"/>
      <c r="G5928" s="158"/>
    </row>
    <row r="5929" spans="1:7" x14ac:dyDescent="0.25">
      <c r="B5929" s="159"/>
      <c r="C5929" s="67" t="str">
        <f ca="1">IF(OFFSET(Zdroj!AY$16,A5918-1,0)=0,"",CONCATENATE("B",$A$2+5," - ",Zdroj!$AY$15))</f>
        <v/>
      </c>
      <c r="D5929" s="65" t="str">
        <f ca="1">IF(C5929="","",CONCATENATE(OFFSET(Zdroj!AY$16,A5918-1,0)))</f>
        <v/>
      </c>
      <c r="E5929" s="34" t="str">
        <f ca="1">IF(C5929="","",OFFSET(Zdroj!AZ$16,A5918-1,0))</f>
        <v/>
      </c>
      <c r="F5929" s="157"/>
      <c r="G5929" s="158"/>
    </row>
    <row r="5930" spans="1:7" x14ac:dyDescent="0.25">
      <c r="B5930" s="159"/>
      <c r="C5930" s="67" t="str">
        <f ca="1">IF(OFFSET(Zdroj!BA$16,A5918-1,0)=0,"",CONCATENATE("B",$A$2+6," - ",Zdroj!$BA$15))</f>
        <v/>
      </c>
      <c r="D5930" s="65" t="str">
        <f ca="1">IF(C5930="","",CONCATENATE(OFFSET(Zdroj!BA$16,A5918-1,0)))</f>
        <v/>
      </c>
      <c r="E5930" s="34" t="str">
        <f ca="1">IF(C5930="","",OFFSET(Zdroj!BB$16,A5918-1,0))</f>
        <v/>
      </c>
      <c r="F5930" s="157"/>
      <c r="G5930" s="158"/>
    </row>
    <row r="5931" spans="1:7" x14ac:dyDescent="0.25">
      <c r="B5931" s="159"/>
      <c r="C5931" s="67" t="str">
        <f ca="1">IF(OFFSET(Zdroj!BC$16,A5918-1,0)=0,"",CONCATENATE("B",$A$2+7," - ",Zdroj!$BC$15))</f>
        <v/>
      </c>
      <c r="D5931" s="65" t="str">
        <f ca="1">IF(C5931="","",CONCATENATE(OFFSET(Zdroj!BC$16,A5918-1,0)))</f>
        <v/>
      </c>
      <c r="E5931" s="34" t="str">
        <f ca="1">IF(C5931="","",OFFSET(Zdroj!BD$16,A5918-1,0))</f>
        <v/>
      </c>
      <c r="F5931" s="157"/>
      <c r="G5931" s="158"/>
    </row>
    <row r="5932" spans="1:7" x14ac:dyDescent="0.25">
      <c r="B5932" s="159"/>
      <c r="C5932" s="67" t="str">
        <f ca="1">IF(OFFSET(Zdroj!BE$16,A5918-1,0)=0,"",CONCATENATE("B",$A$2+8," - ",Zdroj!$BE$15))</f>
        <v/>
      </c>
      <c r="D5932" s="65" t="str">
        <f ca="1">IF(C5932="","",CONCATENATE(OFFSET(Zdroj!BE$16,A5918-1,0)))</f>
        <v/>
      </c>
      <c r="E5932" s="34" t="str">
        <f ca="1">IF(C5932="","",OFFSET(Zdroj!BF$16,A5918-1,0))</f>
        <v/>
      </c>
      <c r="F5932" s="157"/>
      <c r="G5932" s="158"/>
    </row>
    <row r="5933" spans="1:7" x14ac:dyDescent="0.25">
      <c r="B5933" s="159"/>
      <c r="C5933" s="67" t="str">
        <f ca="1">IF(OFFSET(Zdroj!BG$16,A5918-1,0)=0,"",CONCATENATE("C",$A$2," - ",Zdroj!$BG$15))</f>
        <v/>
      </c>
      <c r="D5933" s="65" t="str">
        <f ca="1">IF(C5933="","",CONCATENATE(OFFSET(Zdroj!BG$16,A5918-1,0)))</f>
        <v/>
      </c>
      <c r="E5933" s="34" t="str">
        <f ca="1">IF(C5933="","",OFFSET(Zdroj!BH$16,A5918-1,0))</f>
        <v/>
      </c>
      <c r="F5933" s="157" t="str">
        <f t="shared" ref="F5933" ca="1" si="1387">IF(SUM(E5933:E5934)=0,"",SUM(E5933:E5934))</f>
        <v/>
      </c>
      <c r="G5933" s="158"/>
    </row>
    <row r="5934" spans="1:7" x14ac:dyDescent="0.25">
      <c r="B5934" s="159"/>
      <c r="C5934" s="67" t="str">
        <f ca="1">IF(OFFSET(Zdroj!BI$16,A5918-1,0)=0,"",CONCATENATE("C",$A$2+1," - ",Zdroj!$BI$15))</f>
        <v/>
      </c>
      <c r="D5934" s="65" t="str">
        <f ca="1">IF(C5934="","",CONCATENATE(OFFSET(Zdroj!BI$16,A5918-1,0)))</f>
        <v/>
      </c>
      <c r="E5934" s="34" t="str">
        <f ca="1">IF(C5934="","",OFFSET(Zdroj!BJ$16,A5918-1,0))</f>
        <v/>
      </c>
      <c r="F5934" s="157"/>
      <c r="G5934" s="158"/>
    </row>
    <row r="5935" spans="1:7" x14ac:dyDescent="0.25">
      <c r="A5935">
        <f>SUM((ROW()+15)/17)</f>
        <v>350</v>
      </c>
      <c r="B5935" s="159" t="str">
        <f ca="1">IF(OFFSET(Zdroj!$B$16,A5935-1,0)&gt;0,CONCATENATE(A5935,"
","___ ","
",OFFSET(Zdroj!$B$16,A5935-1,0)),"")</f>
        <v/>
      </c>
      <c r="C5935" s="67" t="str">
        <f ca="1">IF(OFFSET(Zdroj!AI$16,A5935-1,0)=0,"",CONCATENATE("A",$A$2," - ",Zdroj!$AI$15))</f>
        <v/>
      </c>
      <c r="D5935" s="65" t="str">
        <f ca="1">IF(C5935="","",CONCATENATE(OFFSET(Zdroj!AI$16,A5935-1,0)," - ",OFFSET(Zdroj!BK$16,A5935-1,0)))</f>
        <v/>
      </c>
      <c r="E5935" s="34" t="str">
        <f ca="1">IF(C5935="","",OFFSET(Zdroj!BL$16,A5935-1,0))</f>
        <v/>
      </c>
      <c r="F5935" s="157" t="str">
        <f t="shared" ref="F5935" ca="1" si="1388">IF(SUM(E5935:E5940)=0,"",SUM(E5935:E5940))</f>
        <v/>
      </c>
      <c r="G5935" s="158" t="str">
        <f t="shared" ref="G5935" ca="1" si="1389">IF(SUM(E5935:E5951)=0,"",SUM(E5935:E5951))</f>
        <v/>
      </c>
    </row>
    <row r="5936" spans="1:7" x14ac:dyDescent="0.25">
      <c r="B5936" s="159"/>
      <c r="C5936" s="67" t="str">
        <f ca="1">IF(OFFSET(Zdroj!AJ$16,A5935-1,0)=0,"",CONCATENATE("A",$A$2+1," - ",Zdroj!$AJ$15))</f>
        <v/>
      </c>
      <c r="D5936" s="65" t="str">
        <f ca="1">IF(C5936="","",CONCATENATE(OFFSET(Zdroj!AJ$16,A5935-1,0)," - ",OFFSET(Zdroj!BM$16,A5935-1,0)))</f>
        <v/>
      </c>
      <c r="E5936" s="34" t="str">
        <f ca="1">IF(C5936="","",OFFSET(Zdroj!BN$16,A5935-1,0))</f>
        <v/>
      </c>
      <c r="F5936" s="157"/>
      <c r="G5936" s="158"/>
    </row>
    <row r="5937" spans="1:7" x14ac:dyDescent="0.25">
      <c r="B5937" s="159"/>
      <c r="C5937" s="67" t="str">
        <f ca="1">IF(OFFSET(Zdroj!AK$16,A5935-1,0)=0,"",CONCATENATE("A",$A$2+2," - ",Zdroj!$AK$15))</f>
        <v/>
      </c>
      <c r="D5937" s="65" t="str">
        <f ca="1">IF(C5937="","",CONCATENATE(OFFSET(Zdroj!AK$16,A5935-1,0)," - ",OFFSET(Zdroj!BO$16,A5935-1,0)))</f>
        <v/>
      </c>
      <c r="E5937" s="34" t="str">
        <f ca="1">IF(C5937="","",OFFSET(Zdroj!BP$16,A5935-1,0))</f>
        <v/>
      </c>
      <c r="F5937" s="157"/>
      <c r="G5937" s="158"/>
    </row>
    <row r="5938" spans="1:7" x14ac:dyDescent="0.25">
      <c r="B5938" s="159"/>
      <c r="C5938" s="67" t="str">
        <f ca="1">IF(OFFSET(Zdroj!AL$16,A5935-1,0)=0,"",CONCATENATE("A",$A$2+3," - ",Zdroj!$AL$15))</f>
        <v/>
      </c>
      <c r="D5938" s="65" t="str">
        <f ca="1">IF(C5938="","",CONCATENATE(OFFSET(Zdroj!AL$16,A5935-1,0)," - ",OFFSET(Zdroj!BQ$16,A5935-1,0)))</f>
        <v/>
      </c>
      <c r="E5938" s="34" t="str">
        <f ca="1">IF(C5938="","",OFFSET(Zdroj!BR$16,A5935-1,0))</f>
        <v/>
      </c>
      <c r="F5938" s="157"/>
      <c r="G5938" s="158"/>
    </row>
    <row r="5939" spans="1:7" x14ac:dyDescent="0.25">
      <c r="B5939" s="159"/>
      <c r="C5939" s="67" t="str">
        <f ca="1">IF(OFFSET(Zdroj!AM$16,A5935-1,0)=0,"",CONCATENATE("A",$A$2+4," - ",Zdroj!$AM$15))</f>
        <v/>
      </c>
      <c r="D5939" s="65" t="str">
        <f ca="1">IF(C5939="","",CONCATENATE(OFFSET(Zdroj!AM$16,A5935-1,0)," - ",OFFSET(Zdroj!BS$16,A5935-1,0)))</f>
        <v/>
      </c>
      <c r="E5939" s="34" t="str">
        <f ca="1">IF(C5939="","",OFFSET(Zdroj!BT$16,A5935-1,0))</f>
        <v/>
      </c>
      <c r="F5939" s="157"/>
      <c r="G5939" s="158"/>
    </row>
    <row r="5940" spans="1:7" x14ac:dyDescent="0.25">
      <c r="B5940" s="159"/>
      <c r="C5940" s="67" t="str">
        <f ca="1">IF(OFFSET(Zdroj!AN$16,A5935-1,0)=0,"",CONCATENATE("A",$A$2+5," - ",Zdroj!$AN$15))</f>
        <v/>
      </c>
      <c r="D5940" s="65" t="str">
        <f ca="1">IF(C5940="","",CONCATENATE(OFFSET(Zdroj!AN$16,A5935-1,0)," - ",OFFSET(Zdroj!BU$16,A5935-1,0)))</f>
        <v/>
      </c>
      <c r="E5940" s="34" t="str">
        <f ca="1">IF(C5940="","",OFFSET(Zdroj!BV$16,A5935-1,0))</f>
        <v/>
      </c>
      <c r="F5940" s="157"/>
      <c r="G5940" s="158"/>
    </row>
    <row r="5941" spans="1:7" x14ac:dyDescent="0.25">
      <c r="B5941" s="159"/>
      <c r="C5941" s="67" t="str">
        <f ca="1">IF(OFFSET(Zdroj!AO$16,A5935-1,0)=0,"",CONCATENATE("B",$A$2," - ",Zdroj!$AO$15))</f>
        <v/>
      </c>
      <c r="D5941" s="65" t="str">
        <f ca="1">IF(C5941="","",CONCATENATE(OFFSET(Zdroj!AO$16,A5935-1,0)))</f>
        <v/>
      </c>
      <c r="E5941" s="34" t="str">
        <f ca="1">IF(C5941="","",OFFSET(Zdroj!AP$16,A5935-1,0))</f>
        <v/>
      </c>
      <c r="F5941" s="157" t="str">
        <f t="shared" ref="F5941" ca="1" si="1390">IF(SUM(E5941:E5949)=0,"",SUM(E5941:E5949))</f>
        <v/>
      </c>
      <c r="G5941" s="158"/>
    </row>
    <row r="5942" spans="1:7" x14ac:dyDescent="0.25">
      <c r="B5942" s="159"/>
      <c r="C5942" s="67" t="str">
        <f ca="1">IF(OFFSET(Zdroj!AQ$16,A5935-1,0)=0,"",CONCATENATE("B",$A$2+1," - ",Zdroj!$AQ$15))</f>
        <v/>
      </c>
      <c r="D5942" s="65" t="str">
        <f ca="1">IF(C5942="","",CONCATENATE(OFFSET(Zdroj!AQ$16,A5935-1,0)))</f>
        <v/>
      </c>
      <c r="E5942" s="34" t="str">
        <f ca="1">IF(C5942="","",OFFSET(Zdroj!AR$16,A5935-1,0))</f>
        <v/>
      </c>
      <c r="F5942" s="157"/>
      <c r="G5942" s="158"/>
    </row>
    <row r="5943" spans="1:7" x14ac:dyDescent="0.25">
      <c r="B5943" s="159"/>
      <c r="C5943" s="67" t="str">
        <f ca="1">IF(OFFSET(Zdroj!AS$16,A5935-1,0)=0,"",CONCATENATE("B",$A$2+2," - ",Zdroj!$AS$15))</f>
        <v/>
      </c>
      <c r="D5943" s="65" t="str">
        <f ca="1">IF(C5943="","",CONCATENATE(OFFSET(Zdroj!AS$16,A5935-1,0)))</f>
        <v/>
      </c>
      <c r="E5943" s="34" t="str">
        <f ca="1">IF(C5943="","",OFFSET(Zdroj!AT$16,A5935-1,0))</f>
        <v/>
      </c>
      <c r="F5943" s="157"/>
      <c r="G5943" s="158"/>
    </row>
    <row r="5944" spans="1:7" x14ac:dyDescent="0.25">
      <c r="B5944" s="159"/>
      <c r="C5944" s="67" t="str">
        <f ca="1">IF(OFFSET(Zdroj!AU$16,A5935-1,0)=0,"",CONCATENATE("B",$A$2+3," - ",Zdroj!$AU$15))</f>
        <v/>
      </c>
      <c r="D5944" s="65" t="str">
        <f ca="1">IF(C5944="","",CONCATENATE(OFFSET(Zdroj!AU$16,A5935-1,0)))</f>
        <v/>
      </c>
      <c r="E5944" s="34" t="str">
        <f ca="1">IF(C5944="","",OFFSET(Zdroj!AV$16,A5935-1,0))</f>
        <v/>
      </c>
      <c r="F5944" s="157"/>
      <c r="G5944" s="158"/>
    </row>
    <row r="5945" spans="1:7" x14ac:dyDescent="0.25">
      <c r="B5945" s="159"/>
      <c r="C5945" s="67" t="str">
        <f ca="1">IF(OFFSET(Zdroj!AW$16,A5935-1,0)=0,"",CONCATENATE("B",$A$2+4," - ",Zdroj!$AW$15))</f>
        <v/>
      </c>
      <c r="D5945" s="65" t="str">
        <f ca="1">IF(C5945="","",CONCATENATE(OFFSET(Zdroj!AW$16,A5935-1,0)))</f>
        <v/>
      </c>
      <c r="E5945" s="34" t="str">
        <f ca="1">IF(C5945="","",OFFSET(Zdroj!AX$16,A5935-1,0))</f>
        <v/>
      </c>
      <c r="F5945" s="157"/>
      <c r="G5945" s="158"/>
    </row>
    <row r="5946" spans="1:7" x14ac:dyDescent="0.25">
      <c r="B5946" s="159"/>
      <c r="C5946" s="67" t="str">
        <f ca="1">IF(OFFSET(Zdroj!AY$16,A5935-1,0)=0,"",CONCATENATE("B",$A$2+5," - ",Zdroj!$AY$15))</f>
        <v/>
      </c>
      <c r="D5946" s="65" t="str">
        <f ca="1">IF(C5946="","",CONCATENATE(OFFSET(Zdroj!AY$16,A5935-1,0)))</f>
        <v/>
      </c>
      <c r="E5946" s="34" t="str">
        <f ca="1">IF(C5946="","",OFFSET(Zdroj!AZ$16,A5935-1,0))</f>
        <v/>
      </c>
      <c r="F5946" s="157"/>
      <c r="G5946" s="158"/>
    </row>
    <row r="5947" spans="1:7" x14ac:dyDescent="0.25">
      <c r="B5947" s="159"/>
      <c r="C5947" s="67" t="str">
        <f ca="1">IF(OFFSET(Zdroj!BA$16,A5935-1,0)=0,"",CONCATENATE("B",$A$2+6," - ",Zdroj!$BA$15))</f>
        <v/>
      </c>
      <c r="D5947" s="65" t="str">
        <f ca="1">IF(C5947="","",CONCATENATE(OFFSET(Zdroj!BA$16,A5935-1,0)))</f>
        <v/>
      </c>
      <c r="E5947" s="34" t="str">
        <f ca="1">IF(C5947="","",OFFSET(Zdroj!BB$16,A5935-1,0))</f>
        <v/>
      </c>
      <c r="F5947" s="157"/>
      <c r="G5947" s="158"/>
    </row>
    <row r="5948" spans="1:7" x14ac:dyDescent="0.25">
      <c r="B5948" s="159"/>
      <c r="C5948" s="67" t="str">
        <f ca="1">IF(OFFSET(Zdroj!BC$16,A5935-1,0)=0,"",CONCATENATE("B",$A$2+7," - ",Zdroj!$BC$15))</f>
        <v/>
      </c>
      <c r="D5948" s="65" t="str">
        <f ca="1">IF(C5948="","",CONCATENATE(OFFSET(Zdroj!BC$16,A5935-1,0)))</f>
        <v/>
      </c>
      <c r="E5948" s="34" t="str">
        <f ca="1">IF(C5948="","",OFFSET(Zdroj!BD$16,A5935-1,0))</f>
        <v/>
      </c>
      <c r="F5948" s="157"/>
      <c r="G5948" s="158"/>
    </row>
    <row r="5949" spans="1:7" x14ac:dyDescent="0.25">
      <c r="B5949" s="159"/>
      <c r="C5949" s="67" t="str">
        <f ca="1">IF(OFFSET(Zdroj!BE$16,A5935-1,0)=0,"",CONCATENATE("B",$A$2+8," - ",Zdroj!$BE$15))</f>
        <v/>
      </c>
      <c r="D5949" s="65" t="str">
        <f ca="1">IF(C5949="","",CONCATENATE(OFFSET(Zdroj!BE$16,A5935-1,0)))</f>
        <v/>
      </c>
      <c r="E5949" s="34" t="str">
        <f ca="1">IF(C5949="","",OFFSET(Zdroj!BF$16,A5935-1,0))</f>
        <v/>
      </c>
      <c r="F5949" s="157"/>
      <c r="G5949" s="158"/>
    </row>
    <row r="5950" spans="1:7" x14ac:dyDescent="0.25">
      <c r="B5950" s="159"/>
      <c r="C5950" s="67" t="str">
        <f ca="1">IF(OFFSET(Zdroj!BG$16,A5935-1,0)=0,"",CONCATENATE("C",$A$2," - ",Zdroj!$BG$15))</f>
        <v/>
      </c>
      <c r="D5950" s="65" t="str">
        <f ca="1">IF(C5950="","",CONCATENATE(OFFSET(Zdroj!BG$16,A5935-1,0)))</f>
        <v/>
      </c>
      <c r="E5950" s="34" t="str">
        <f ca="1">IF(C5950="","",OFFSET(Zdroj!BH$16,A5935-1,0))</f>
        <v/>
      </c>
      <c r="F5950" s="157" t="str">
        <f t="shared" ref="F5950" ca="1" si="1391">IF(SUM(E5950:E5951)=0,"",SUM(E5950:E5951))</f>
        <v/>
      </c>
      <c r="G5950" s="158"/>
    </row>
    <row r="5951" spans="1:7" x14ac:dyDescent="0.25">
      <c r="B5951" s="159"/>
      <c r="C5951" s="67" t="str">
        <f ca="1">IF(OFFSET(Zdroj!BI$16,A5935-1,0)=0,"",CONCATENATE("C",$A$2+1," - ",Zdroj!$BI$15))</f>
        <v/>
      </c>
      <c r="D5951" s="65" t="str">
        <f ca="1">IF(C5951="","",CONCATENATE(OFFSET(Zdroj!BI$16,A5935-1,0)))</f>
        <v/>
      </c>
      <c r="E5951" s="34" t="str">
        <f ca="1">IF(C5951="","",OFFSET(Zdroj!BJ$16,A5935-1,0))</f>
        <v/>
      </c>
      <c r="F5951" s="157"/>
      <c r="G5951" s="158"/>
    </row>
    <row r="5952" spans="1:7" x14ac:dyDescent="0.25">
      <c r="A5952">
        <f>SUM((ROW()+15)/17)</f>
        <v>351</v>
      </c>
      <c r="B5952" s="159" t="str">
        <f ca="1">IF(OFFSET(Zdroj!$B$16,A5952-1,0)&gt;0,CONCATENATE(A5952,"
","___ ","
",OFFSET(Zdroj!$B$16,A5952-1,0)),"")</f>
        <v/>
      </c>
      <c r="C5952" s="67" t="str">
        <f ca="1">IF(OFFSET(Zdroj!AI$16,A5952-1,0)=0,"",CONCATENATE("A",$A$2," - ",Zdroj!$AI$15))</f>
        <v/>
      </c>
      <c r="D5952" s="65" t="str">
        <f ca="1">IF(C5952="","",CONCATENATE(OFFSET(Zdroj!AI$16,A5952-1,0)," - ",OFFSET(Zdroj!BK$16,A5952-1,0)))</f>
        <v/>
      </c>
      <c r="E5952" s="34" t="str">
        <f ca="1">IF(C5952="","",OFFSET(Zdroj!BL$16,A5952-1,0))</f>
        <v/>
      </c>
      <c r="F5952" s="157" t="str">
        <f t="shared" ref="F5952" ca="1" si="1392">IF(SUM(E5952:E5957)=0,"",SUM(E5952:E5957))</f>
        <v/>
      </c>
      <c r="G5952" s="158" t="str">
        <f t="shared" ref="G5952" ca="1" si="1393">IF(SUM(E5952:E5968)=0,"",SUM(E5952:E5968))</f>
        <v/>
      </c>
    </row>
    <row r="5953" spans="2:7" x14ac:dyDescent="0.25">
      <c r="B5953" s="159"/>
      <c r="C5953" s="67" t="str">
        <f ca="1">IF(OFFSET(Zdroj!AJ$16,A5952-1,0)=0,"",CONCATENATE("A",$A$2+1," - ",Zdroj!$AJ$15))</f>
        <v/>
      </c>
      <c r="D5953" s="65" t="str">
        <f ca="1">IF(C5953="","",CONCATENATE(OFFSET(Zdroj!AJ$16,A5952-1,0)," - ",OFFSET(Zdroj!BM$16,A5952-1,0)))</f>
        <v/>
      </c>
      <c r="E5953" s="34" t="str">
        <f ca="1">IF(C5953="","",OFFSET(Zdroj!BN$16,A5952-1,0))</f>
        <v/>
      </c>
      <c r="F5953" s="157"/>
      <c r="G5953" s="158"/>
    </row>
    <row r="5954" spans="2:7" x14ac:dyDescent="0.25">
      <c r="B5954" s="159"/>
      <c r="C5954" s="67" t="str">
        <f ca="1">IF(OFFSET(Zdroj!AK$16,A5952-1,0)=0,"",CONCATENATE("A",$A$2+2," - ",Zdroj!$AK$15))</f>
        <v/>
      </c>
      <c r="D5954" s="65" t="str">
        <f ca="1">IF(C5954="","",CONCATENATE(OFFSET(Zdroj!AK$16,A5952-1,0)," - ",OFFSET(Zdroj!BO$16,A5952-1,0)))</f>
        <v/>
      </c>
      <c r="E5954" s="34" t="str">
        <f ca="1">IF(C5954="","",OFFSET(Zdroj!BP$16,A5952-1,0))</f>
        <v/>
      </c>
      <c r="F5954" s="157"/>
      <c r="G5954" s="158"/>
    </row>
    <row r="5955" spans="2:7" x14ac:dyDescent="0.25">
      <c r="B5955" s="159"/>
      <c r="C5955" s="67" t="str">
        <f ca="1">IF(OFFSET(Zdroj!AL$16,A5952-1,0)=0,"",CONCATENATE("A",$A$2+3," - ",Zdroj!$AL$15))</f>
        <v/>
      </c>
      <c r="D5955" s="65" t="str">
        <f ca="1">IF(C5955="","",CONCATENATE(OFFSET(Zdroj!AL$16,A5952-1,0)," - ",OFFSET(Zdroj!BQ$16,A5952-1,0)))</f>
        <v/>
      </c>
      <c r="E5955" s="34" t="str">
        <f ca="1">IF(C5955="","",OFFSET(Zdroj!BR$16,A5952-1,0))</f>
        <v/>
      </c>
      <c r="F5955" s="157"/>
      <c r="G5955" s="158"/>
    </row>
    <row r="5956" spans="2:7" x14ac:dyDescent="0.25">
      <c r="B5956" s="159"/>
      <c r="C5956" s="67" t="str">
        <f ca="1">IF(OFFSET(Zdroj!AM$16,A5952-1,0)=0,"",CONCATENATE("A",$A$2+4," - ",Zdroj!$AM$15))</f>
        <v/>
      </c>
      <c r="D5956" s="65" t="str">
        <f ca="1">IF(C5956="","",CONCATENATE(OFFSET(Zdroj!AM$16,A5952-1,0)," - ",OFFSET(Zdroj!BS$16,A5952-1,0)))</f>
        <v/>
      </c>
      <c r="E5956" s="34" t="str">
        <f ca="1">IF(C5956="","",OFFSET(Zdroj!BT$16,A5952-1,0))</f>
        <v/>
      </c>
      <c r="F5956" s="157"/>
      <c r="G5956" s="158"/>
    </row>
    <row r="5957" spans="2:7" x14ac:dyDescent="0.25">
      <c r="B5957" s="159"/>
      <c r="C5957" s="67" t="str">
        <f ca="1">IF(OFFSET(Zdroj!AN$16,A5952-1,0)=0,"",CONCATENATE("A",$A$2+5," - ",Zdroj!$AN$15))</f>
        <v/>
      </c>
      <c r="D5957" s="65" t="str">
        <f ca="1">IF(C5957="","",CONCATENATE(OFFSET(Zdroj!AN$16,A5952-1,0)," - ",OFFSET(Zdroj!BU$16,A5952-1,0)))</f>
        <v/>
      </c>
      <c r="E5957" s="34" t="str">
        <f ca="1">IF(C5957="","",OFFSET(Zdroj!BV$16,A5952-1,0))</f>
        <v/>
      </c>
      <c r="F5957" s="157"/>
      <c r="G5957" s="158"/>
    </row>
    <row r="5958" spans="2:7" x14ac:dyDescent="0.25">
      <c r="B5958" s="159"/>
      <c r="C5958" s="67" t="str">
        <f ca="1">IF(OFFSET(Zdroj!AO$16,A5952-1,0)=0,"",CONCATENATE("B",$A$2," - ",Zdroj!$AO$15))</f>
        <v/>
      </c>
      <c r="D5958" s="65" t="str">
        <f ca="1">IF(C5958="","",CONCATENATE(OFFSET(Zdroj!AO$16,A5952-1,0)))</f>
        <v/>
      </c>
      <c r="E5958" s="34" t="str">
        <f ca="1">IF(C5958="","",OFFSET(Zdroj!AP$16,A5952-1,0))</f>
        <v/>
      </c>
      <c r="F5958" s="157" t="str">
        <f t="shared" ref="F5958" ca="1" si="1394">IF(SUM(E5958:E5966)=0,"",SUM(E5958:E5966))</f>
        <v/>
      </c>
      <c r="G5958" s="158"/>
    </row>
    <row r="5959" spans="2:7" x14ac:dyDescent="0.25">
      <c r="B5959" s="159"/>
      <c r="C5959" s="67" t="str">
        <f ca="1">IF(OFFSET(Zdroj!AQ$16,A5952-1,0)=0,"",CONCATENATE("B",$A$2+1," - ",Zdroj!$AQ$15))</f>
        <v/>
      </c>
      <c r="D5959" s="65" t="str">
        <f ca="1">IF(C5959="","",CONCATENATE(OFFSET(Zdroj!AQ$16,A5952-1,0)))</f>
        <v/>
      </c>
      <c r="E5959" s="34" t="str">
        <f ca="1">IF(C5959="","",OFFSET(Zdroj!AR$16,A5952-1,0))</f>
        <v/>
      </c>
      <c r="F5959" s="157"/>
      <c r="G5959" s="158"/>
    </row>
    <row r="5960" spans="2:7" x14ac:dyDescent="0.25">
      <c r="B5960" s="159"/>
      <c r="C5960" s="67" t="str">
        <f ca="1">IF(OFFSET(Zdroj!AS$16,A5952-1,0)=0,"",CONCATENATE("B",$A$2+2," - ",Zdroj!$AS$15))</f>
        <v/>
      </c>
      <c r="D5960" s="65" t="str">
        <f ca="1">IF(C5960="","",CONCATENATE(OFFSET(Zdroj!AS$16,A5952-1,0)))</f>
        <v/>
      </c>
      <c r="E5960" s="34" t="str">
        <f ca="1">IF(C5960="","",OFFSET(Zdroj!AT$16,A5952-1,0))</f>
        <v/>
      </c>
      <c r="F5960" s="157"/>
      <c r="G5960" s="158"/>
    </row>
    <row r="5961" spans="2:7" x14ac:dyDescent="0.25">
      <c r="B5961" s="159"/>
      <c r="C5961" s="67" t="str">
        <f ca="1">IF(OFFSET(Zdroj!AU$16,A5952-1,0)=0,"",CONCATENATE("B",$A$2+3," - ",Zdroj!$AU$15))</f>
        <v/>
      </c>
      <c r="D5961" s="65" t="str">
        <f ca="1">IF(C5961="","",CONCATENATE(OFFSET(Zdroj!AU$16,A5952-1,0)))</f>
        <v/>
      </c>
      <c r="E5961" s="34" t="str">
        <f ca="1">IF(C5961="","",OFFSET(Zdroj!AV$16,A5952-1,0))</f>
        <v/>
      </c>
      <c r="F5961" s="157"/>
      <c r="G5961" s="158"/>
    </row>
    <row r="5962" spans="2:7" x14ac:dyDescent="0.25">
      <c r="B5962" s="159"/>
      <c r="C5962" s="67" t="str">
        <f ca="1">IF(OFFSET(Zdroj!AW$16,A5952-1,0)=0,"",CONCATENATE("B",$A$2+4," - ",Zdroj!$AW$15))</f>
        <v/>
      </c>
      <c r="D5962" s="65" t="str">
        <f ca="1">IF(C5962="","",CONCATENATE(OFFSET(Zdroj!AW$16,A5952-1,0)))</f>
        <v/>
      </c>
      <c r="E5962" s="34" t="str">
        <f ca="1">IF(C5962="","",OFFSET(Zdroj!AX$16,A5952-1,0))</f>
        <v/>
      </c>
      <c r="F5962" s="157"/>
      <c r="G5962" s="158"/>
    </row>
    <row r="5963" spans="2:7" x14ac:dyDescent="0.25">
      <c r="B5963" s="159"/>
      <c r="C5963" s="67" t="str">
        <f ca="1">IF(OFFSET(Zdroj!AY$16,A5952-1,0)=0,"",CONCATENATE("B",$A$2+5," - ",Zdroj!$AY$15))</f>
        <v/>
      </c>
      <c r="D5963" s="65" t="str">
        <f ca="1">IF(C5963="","",CONCATENATE(OFFSET(Zdroj!AY$16,A5952-1,0)))</f>
        <v/>
      </c>
      <c r="E5963" s="34" t="str">
        <f ca="1">IF(C5963="","",OFFSET(Zdroj!AZ$16,A5952-1,0))</f>
        <v/>
      </c>
      <c r="F5963" s="157"/>
      <c r="G5963" s="158"/>
    </row>
    <row r="5964" spans="2:7" x14ac:dyDescent="0.25">
      <c r="B5964" s="159"/>
      <c r="C5964" s="67" t="str">
        <f ca="1">IF(OFFSET(Zdroj!BA$16,A5952-1,0)=0,"",CONCATENATE("B",$A$2+6," - ",Zdroj!$BA$15))</f>
        <v/>
      </c>
      <c r="D5964" s="65" t="str">
        <f ca="1">IF(C5964="","",CONCATENATE(OFFSET(Zdroj!BA$16,A5952-1,0)))</f>
        <v/>
      </c>
      <c r="E5964" s="34" t="str">
        <f ca="1">IF(C5964="","",OFFSET(Zdroj!BB$16,A5952-1,0))</f>
        <v/>
      </c>
      <c r="F5964" s="157"/>
      <c r="G5964" s="158"/>
    </row>
    <row r="5965" spans="2:7" x14ac:dyDescent="0.25">
      <c r="B5965" s="159"/>
      <c r="C5965" s="67" t="str">
        <f ca="1">IF(OFFSET(Zdroj!BC$16,A5952-1,0)=0,"",CONCATENATE("B",$A$2+7," - ",Zdroj!$BC$15))</f>
        <v/>
      </c>
      <c r="D5965" s="65" t="str">
        <f ca="1">IF(C5965="","",CONCATENATE(OFFSET(Zdroj!BC$16,A5952-1,0)))</f>
        <v/>
      </c>
      <c r="E5965" s="34" t="str">
        <f ca="1">IF(C5965="","",OFFSET(Zdroj!BD$16,A5952-1,0))</f>
        <v/>
      </c>
      <c r="F5965" s="157"/>
      <c r="G5965" s="158"/>
    </row>
    <row r="5966" spans="2:7" x14ac:dyDescent="0.25">
      <c r="B5966" s="159"/>
      <c r="C5966" s="67" t="str">
        <f ca="1">IF(OFFSET(Zdroj!BE$16,A5952-1,0)=0,"",CONCATENATE("B",$A$2+8," - ",Zdroj!$BE$15))</f>
        <v/>
      </c>
      <c r="D5966" s="65" t="str">
        <f ca="1">IF(C5966="","",CONCATENATE(OFFSET(Zdroj!BE$16,A5952-1,0)))</f>
        <v/>
      </c>
      <c r="E5966" s="34" t="str">
        <f ca="1">IF(C5966="","",OFFSET(Zdroj!BF$16,A5952-1,0))</f>
        <v/>
      </c>
      <c r="F5966" s="157"/>
      <c r="G5966" s="158"/>
    </row>
    <row r="5967" spans="2:7" x14ac:dyDescent="0.25">
      <c r="B5967" s="159"/>
      <c r="C5967" s="67" t="str">
        <f ca="1">IF(OFFSET(Zdroj!BG$16,A5952-1,0)=0,"",CONCATENATE("C",$A$2," - ",Zdroj!$BG$15))</f>
        <v/>
      </c>
      <c r="D5967" s="65" t="str">
        <f ca="1">IF(C5967="","",CONCATENATE(OFFSET(Zdroj!BG$16,A5952-1,0)))</f>
        <v/>
      </c>
      <c r="E5967" s="34" t="str">
        <f ca="1">IF(C5967="","",OFFSET(Zdroj!BH$16,A5952-1,0))</f>
        <v/>
      </c>
      <c r="F5967" s="157" t="str">
        <f t="shared" ref="F5967" ca="1" si="1395">IF(SUM(E5967:E5968)=0,"",SUM(E5967:E5968))</f>
        <v/>
      </c>
      <c r="G5967" s="158"/>
    </row>
    <row r="5968" spans="2:7" x14ac:dyDescent="0.25">
      <c r="B5968" s="159"/>
      <c r="C5968" s="67" t="str">
        <f ca="1">IF(OFFSET(Zdroj!BI$16,A5952-1,0)=0,"",CONCATENATE("C",$A$2+1," - ",Zdroj!$BI$15))</f>
        <v/>
      </c>
      <c r="D5968" s="65" t="str">
        <f ca="1">IF(C5968="","",CONCATENATE(OFFSET(Zdroj!BI$16,A5952-1,0)))</f>
        <v/>
      </c>
      <c r="E5968" s="34" t="str">
        <f ca="1">IF(C5968="","",OFFSET(Zdroj!BJ$16,A5952-1,0))</f>
        <v/>
      </c>
      <c r="F5968" s="157"/>
      <c r="G5968" s="158"/>
    </row>
    <row r="5969" spans="1:7" x14ac:dyDescent="0.25">
      <c r="A5969">
        <f>SUM((ROW()+15)/17)</f>
        <v>352</v>
      </c>
      <c r="B5969" s="159" t="str">
        <f ca="1">IF(OFFSET(Zdroj!$B$16,A5969-1,0)&gt;0,CONCATENATE(A5969,"
","___ ","
",OFFSET(Zdroj!$B$16,A5969-1,0)),"")</f>
        <v/>
      </c>
      <c r="C5969" s="67" t="str">
        <f ca="1">IF(OFFSET(Zdroj!AI$16,A5969-1,0)=0,"",CONCATENATE("A",$A$2," - ",Zdroj!$AI$15))</f>
        <v/>
      </c>
      <c r="D5969" s="65" t="str">
        <f ca="1">IF(C5969="","",CONCATENATE(OFFSET(Zdroj!AI$16,A5969-1,0)," - ",OFFSET(Zdroj!BK$16,A5969-1,0)))</f>
        <v/>
      </c>
      <c r="E5969" s="34" t="str">
        <f ca="1">IF(C5969="","",OFFSET(Zdroj!BL$16,A5969-1,0))</f>
        <v/>
      </c>
      <c r="F5969" s="157" t="str">
        <f t="shared" ref="F5969" ca="1" si="1396">IF(SUM(E5969:E5974)=0,"",SUM(E5969:E5974))</f>
        <v/>
      </c>
      <c r="G5969" s="158" t="str">
        <f t="shared" ref="G5969" ca="1" si="1397">IF(SUM(E5969:E5985)=0,"",SUM(E5969:E5985))</f>
        <v/>
      </c>
    </row>
    <row r="5970" spans="1:7" x14ac:dyDescent="0.25">
      <c r="B5970" s="159"/>
      <c r="C5970" s="67" t="str">
        <f ca="1">IF(OFFSET(Zdroj!AJ$16,A5969-1,0)=0,"",CONCATENATE("A",$A$2+1," - ",Zdroj!$AJ$15))</f>
        <v/>
      </c>
      <c r="D5970" s="65" t="str">
        <f ca="1">IF(C5970="","",CONCATENATE(OFFSET(Zdroj!AJ$16,A5969-1,0)," - ",OFFSET(Zdroj!BM$16,A5969-1,0)))</f>
        <v/>
      </c>
      <c r="E5970" s="34" t="str">
        <f ca="1">IF(C5970="","",OFFSET(Zdroj!BN$16,A5969-1,0))</f>
        <v/>
      </c>
      <c r="F5970" s="157"/>
      <c r="G5970" s="158"/>
    </row>
    <row r="5971" spans="1:7" x14ac:dyDescent="0.25">
      <c r="B5971" s="159"/>
      <c r="C5971" s="67" t="str">
        <f ca="1">IF(OFFSET(Zdroj!AK$16,A5969-1,0)=0,"",CONCATENATE("A",$A$2+2," - ",Zdroj!$AK$15))</f>
        <v/>
      </c>
      <c r="D5971" s="65" t="str">
        <f ca="1">IF(C5971="","",CONCATENATE(OFFSET(Zdroj!AK$16,A5969-1,0)," - ",OFFSET(Zdroj!BO$16,A5969-1,0)))</f>
        <v/>
      </c>
      <c r="E5971" s="34" t="str">
        <f ca="1">IF(C5971="","",OFFSET(Zdroj!BP$16,A5969-1,0))</f>
        <v/>
      </c>
      <c r="F5971" s="157"/>
      <c r="G5971" s="158"/>
    </row>
    <row r="5972" spans="1:7" x14ac:dyDescent="0.25">
      <c r="B5972" s="159"/>
      <c r="C5972" s="67" t="str">
        <f ca="1">IF(OFFSET(Zdroj!AL$16,A5969-1,0)=0,"",CONCATENATE("A",$A$2+3," - ",Zdroj!$AL$15))</f>
        <v/>
      </c>
      <c r="D5972" s="65" t="str">
        <f ca="1">IF(C5972="","",CONCATENATE(OFFSET(Zdroj!AL$16,A5969-1,0)," - ",OFFSET(Zdroj!BQ$16,A5969-1,0)))</f>
        <v/>
      </c>
      <c r="E5972" s="34" t="str">
        <f ca="1">IF(C5972="","",OFFSET(Zdroj!BR$16,A5969-1,0))</f>
        <v/>
      </c>
      <c r="F5972" s="157"/>
      <c r="G5972" s="158"/>
    </row>
    <row r="5973" spans="1:7" x14ac:dyDescent="0.25">
      <c r="B5973" s="159"/>
      <c r="C5973" s="67" t="str">
        <f ca="1">IF(OFFSET(Zdroj!AM$16,A5969-1,0)=0,"",CONCATENATE("A",$A$2+4," - ",Zdroj!$AM$15))</f>
        <v/>
      </c>
      <c r="D5973" s="65" t="str">
        <f ca="1">IF(C5973="","",CONCATENATE(OFFSET(Zdroj!AM$16,A5969-1,0)," - ",OFFSET(Zdroj!BS$16,A5969-1,0)))</f>
        <v/>
      </c>
      <c r="E5973" s="34" t="str">
        <f ca="1">IF(C5973="","",OFFSET(Zdroj!BT$16,A5969-1,0))</f>
        <v/>
      </c>
      <c r="F5973" s="157"/>
      <c r="G5973" s="158"/>
    </row>
    <row r="5974" spans="1:7" x14ac:dyDescent="0.25">
      <c r="B5974" s="159"/>
      <c r="C5974" s="67" t="str">
        <f ca="1">IF(OFFSET(Zdroj!AN$16,A5969-1,0)=0,"",CONCATENATE("A",$A$2+5," - ",Zdroj!$AN$15))</f>
        <v/>
      </c>
      <c r="D5974" s="65" t="str">
        <f ca="1">IF(C5974="","",CONCATENATE(OFFSET(Zdroj!AN$16,A5969-1,0)," - ",OFFSET(Zdroj!BU$16,A5969-1,0)))</f>
        <v/>
      </c>
      <c r="E5974" s="34" t="str">
        <f ca="1">IF(C5974="","",OFFSET(Zdroj!BV$16,A5969-1,0))</f>
        <v/>
      </c>
      <c r="F5974" s="157"/>
      <c r="G5974" s="158"/>
    </row>
    <row r="5975" spans="1:7" x14ac:dyDescent="0.25">
      <c r="B5975" s="159"/>
      <c r="C5975" s="67" t="str">
        <f ca="1">IF(OFFSET(Zdroj!AO$16,A5969-1,0)=0,"",CONCATENATE("B",$A$2," - ",Zdroj!$AO$15))</f>
        <v/>
      </c>
      <c r="D5975" s="65" t="str">
        <f ca="1">IF(C5975="","",CONCATENATE(OFFSET(Zdroj!AO$16,A5969-1,0)))</f>
        <v/>
      </c>
      <c r="E5975" s="34" t="str">
        <f ca="1">IF(C5975="","",OFFSET(Zdroj!AP$16,A5969-1,0))</f>
        <v/>
      </c>
      <c r="F5975" s="157" t="str">
        <f t="shared" ref="F5975" ca="1" si="1398">IF(SUM(E5975:E5983)=0,"",SUM(E5975:E5983))</f>
        <v/>
      </c>
      <c r="G5975" s="158"/>
    </row>
    <row r="5976" spans="1:7" x14ac:dyDescent="0.25">
      <c r="B5976" s="159"/>
      <c r="C5976" s="67" t="str">
        <f ca="1">IF(OFFSET(Zdroj!AQ$16,A5969-1,0)=0,"",CONCATENATE("B",$A$2+1," - ",Zdroj!$AQ$15))</f>
        <v/>
      </c>
      <c r="D5976" s="65" t="str">
        <f ca="1">IF(C5976="","",CONCATENATE(OFFSET(Zdroj!AQ$16,A5969-1,0)))</f>
        <v/>
      </c>
      <c r="E5976" s="34" t="str">
        <f ca="1">IF(C5976="","",OFFSET(Zdroj!AR$16,A5969-1,0))</f>
        <v/>
      </c>
      <c r="F5976" s="157"/>
      <c r="G5976" s="158"/>
    </row>
    <row r="5977" spans="1:7" x14ac:dyDescent="0.25">
      <c r="B5977" s="159"/>
      <c r="C5977" s="67" t="str">
        <f ca="1">IF(OFFSET(Zdroj!AS$16,A5969-1,0)=0,"",CONCATENATE("B",$A$2+2," - ",Zdroj!$AS$15))</f>
        <v/>
      </c>
      <c r="D5977" s="65" t="str">
        <f ca="1">IF(C5977="","",CONCATENATE(OFFSET(Zdroj!AS$16,A5969-1,0)))</f>
        <v/>
      </c>
      <c r="E5977" s="34" t="str">
        <f ca="1">IF(C5977="","",OFFSET(Zdroj!AT$16,A5969-1,0))</f>
        <v/>
      </c>
      <c r="F5977" s="157"/>
      <c r="G5977" s="158"/>
    </row>
    <row r="5978" spans="1:7" x14ac:dyDescent="0.25">
      <c r="B5978" s="159"/>
      <c r="C5978" s="67" t="str">
        <f ca="1">IF(OFFSET(Zdroj!AU$16,A5969-1,0)=0,"",CONCATENATE("B",$A$2+3," - ",Zdroj!$AU$15))</f>
        <v/>
      </c>
      <c r="D5978" s="65" t="str">
        <f ca="1">IF(C5978="","",CONCATENATE(OFFSET(Zdroj!AU$16,A5969-1,0)))</f>
        <v/>
      </c>
      <c r="E5978" s="34" t="str">
        <f ca="1">IF(C5978="","",OFFSET(Zdroj!AV$16,A5969-1,0))</f>
        <v/>
      </c>
      <c r="F5978" s="157"/>
      <c r="G5978" s="158"/>
    </row>
    <row r="5979" spans="1:7" x14ac:dyDescent="0.25">
      <c r="B5979" s="159"/>
      <c r="C5979" s="67" t="str">
        <f ca="1">IF(OFFSET(Zdroj!AW$16,A5969-1,0)=0,"",CONCATENATE("B",$A$2+4," - ",Zdroj!$AW$15))</f>
        <v/>
      </c>
      <c r="D5979" s="65" t="str">
        <f ca="1">IF(C5979="","",CONCATENATE(OFFSET(Zdroj!AW$16,A5969-1,0)))</f>
        <v/>
      </c>
      <c r="E5979" s="34" t="str">
        <f ca="1">IF(C5979="","",OFFSET(Zdroj!AX$16,A5969-1,0))</f>
        <v/>
      </c>
      <c r="F5979" s="157"/>
      <c r="G5979" s="158"/>
    </row>
    <row r="5980" spans="1:7" x14ac:dyDescent="0.25">
      <c r="B5980" s="159"/>
      <c r="C5980" s="67" t="str">
        <f ca="1">IF(OFFSET(Zdroj!AY$16,A5969-1,0)=0,"",CONCATENATE("B",$A$2+5," - ",Zdroj!$AY$15))</f>
        <v/>
      </c>
      <c r="D5980" s="65" t="str">
        <f ca="1">IF(C5980="","",CONCATENATE(OFFSET(Zdroj!AY$16,A5969-1,0)))</f>
        <v/>
      </c>
      <c r="E5980" s="34" t="str">
        <f ca="1">IF(C5980="","",OFFSET(Zdroj!AZ$16,A5969-1,0))</f>
        <v/>
      </c>
      <c r="F5980" s="157"/>
      <c r="G5980" s="158"/>
    </row>
    <row r="5981" spans="1:7" x14ac:dyDescent="0.25">
      <c r="B5981" s="159"/>
      <c r="C5981" s="67" t="str">
        <f ca="1">IF(OFFSET(Zdroj!BA$16,A5969-1,0)=0,"",CONCATENATE("B",$A$2+6," - ",Zdroj!$BA$15))</f>
        <v/>
      </c>
      <c r="D5981" s="65" t="str">
        <f ca="1">IF(C5981="","",CONCATENATE(OFFSET(Zdroj!BA$16,A5969-1,0)))</f>
        <v/>
      </c>
      <c r="E5981" s="34" t="str">
        <f ca="1">IF(C5981="","",OFFSET(Zdroj!BB$16,A5969-1,0))</f>
        <v/>
      </c>
      <c r="F5981" s="157"/>
      <c r="G5981" s="158"/>
    </row>
    <row r="5982" spans="1:7" x14ac:dyDescent="0.25">
      <c r="B5982" s="159"/>
      <c r="C5982" s="67" t="str">
        <f ca="1">IF(OFFSET(Zdroj!BC$16,A5969-1,0)=0,"",CONCATENATE("B",$A$2+7," - ",Zdroj!$BC$15))</f>
        <v/>
      </c>
      <c r="D5982" s="65" t="str">
        <f ca="1">IF(C5982="","",CONCATENATE(OFFSET(Zdroj!BC$16,A5969-1,0)))</f>
        <v/>
      </c>
      <c r="E5982" s="34" t="str">
        <f ca="1">IF(C5982="","",OFFSET(Zdroj!BD$16,A5969-1,0))</f>
        <v/>
      </c>
      <c r="F5982" s="157"/>
      <c r="G5982" s="158"/>
    </row>
    <row r="5983" spans="1:7" x14ac:dyDescent="0.25">
      <c r="B5983" s="159"/>
      <c r="C5983" s="67" t="str">
        <f ca="1">IF(OFFSET(Zdroj!BE$16,A5969-1,0)=0,"",CONCATENATE("B",$A$2+8," - ",Zdroj!$BE$15))</f>
        <v/>
      </c>
      <c r="D5983" s="65" t="str">
        <f ca="1">IF(C5983="","",CONCATENATE(OFFSET(Zdroj!BE$16,A5969-1,0)))</f>
        <v/>
      </c>
      <c r="E5983" s="34" t="str">
        <f ca="1">IF(C5983="","",OFFSET(Zdroj!BF$16,A5969-1,0))</f>
        <v/>
      </c>
      <c r="F5983" s="157"/>
      <c r="G5983" s="158"/>
    </row>
    <row r="5984" spans="1:7" x14ac:dyDescent="0.25">
      <c r="B5984" s="159"/>
      <c r="C5984" s="67" t="str">
        <f ca="1">IF(OFFSET(Zdroj!BG$16,A5969-1,0)=0,"",CONCATENATE("C",$A$2," - ",Zdroj!$BG$15))</f>
        <v/>
      </c>
      <c r="D5984" s="65" t="str">
        <f ca="1">IF(C5984="","",CONCATENATE(OFFSET(Zdroj!BG$16,A5969-1,0)))</f>
        <v/>
      </c>
      <c r="E5984" s="34" t="str">
        <f ca="1">IF(C5984="","",OFFSET(Zdroj!BH$16,A5969-1,0))</f>
        <v/>
      </c>
      <c r="F5984" s="157" t="str">
        <f t="shared" ref="F5984" ca="1" si="1399">IF(SUM(E5984:E5985)=0,"",SUM(E5984:E5985))</f>
        <v/>
      </c>
      <c r="G5984" s="158"/>
    </row>
    <row r="5985" spans="1:7" x14ac:dyDescent="0.25">
      <c r="B5985" s="159"/>
      <c r="C5985" s="67" t="str">
        <f ca="1">IF(OFFSET(Zdroj!BI$16,A5969-1,0)=0,"",CONCATENATE("C",$A$2+1," - ",Zdroj!$BI$15))</f>
        <v/>
      </c>
      <c r="D5985" s="65" t="str">
        <f ca="1">IF(C5985="","",CONCATENATE(OFFSET(Zdroj!BI$16,A5969-1,0)))</f>
        <v/>
      </c>
      <c r="E5985" s="34" t="str">
        <f ca="1">IF(C5985="","",OFFSET(Zdroj!BJ$16,A5969-1,0))</f>
        <v/>
      </c>
      <c r="F5985" s="157"/>
      <c r="G5985" s="158"/>
    </row>
    <row r="5986" spans="1:7" x14ac:dyDescent="0.25">
      <c r="A5986">
        <f>SUM((ROW()+15)/17)</f>
        <v>353</v>
      </c>
      <c r="B5986" s="159" t="str">
        <f ca="1">IF(OFFSET(Zdroj!$B$16,A5986-1,0)&gt;0,CONCATENATE(A5986,"
","___ ","
",OFFSET(Zdroj!$B$16,A5986-1,0)),"")</f>
        <v/>
      </c>
      <c r="C5986" s="67" t="str">
        <f ca="1">IF(OFFSET(Zdroj!AI$16,A5986-1,0)=0,"",CONCATENATE("A",$A$2," - ",Zdroj!$AI$15))</f>
        <v/>
      </c>
      <c r="D5986" s="65" t="str">
        <f ca="1">IF(C5986="","",CONCATENATE(OFFSET(Zdroj!AI$16,A5986-1,0)," - ",OFFSET(Zdroj!BK$16,A5986-1,0)))</f>
        <v/>
      </c>
      <c r="E5986" s="34" t="str">
        <f ca="1">IF(C5986="","",OFFSET(Zdroj!BL$16,A5986-1,0))</f>
        <v/>
      </c>
      <c r="F5986" s="157" t="str">
        <f t="shared" ref="F5986" ca="1" si="1400">IF(SUM(E5986:E5991)=0,"",SUM(E5986:E5991))</f>
        <v/>
      </c>
      <c r="G5986" s="158" t="str">
        <f t="shared" ref="G5986" ca="1" si="1401">IF(SUM(E5986:E6002)=0,"",SUM(E5986:E6002))</f>
        <v/>
      </c>
    </row>
    <row r="5987" spans="1:7" x14ac:dyDescent="0.25">
      <c r="B5987" s="159"/>
      <c r="C5987" s="67" t="str">
        <f ca="1">IF(OFFSET(Zdroj!AJ$16,A5986-1,0)=0,"",CONCATENATE("A",$A$2+1," - ",Zdroj!$AJ$15))</f>
        <v/>
      </c>
      <c r="D5987" s="65" t="str">
        <f ca="1">IF(C5987="","",CONCATENATE(OFFSET(Zdroj!AJ$16,A5986-1,0)," - ",OFFSET(Zdroj!BM$16,A5986-1,0)))</f>
        <v/>
      </c>
      <c r="E5987" s="34" t="str">
        <f ca="1">IF(C5987="","",OFFSET(Zdroj!BN$16,A5986-1,0))</f>
        <v/>
      </c>
      <c r="F5987" s="157"/>
      <c r="G5987" s="158"/>
    </row>
    <row r="5988" spans="1:7" x14ac:dyDescent="0.25">
      <c r="B5988" s="159"/>
      <c r="C5988" s="67" t="str">
        <f ca="1">IF(OFFSET(Zdroj!AK$16,A5986-1,0)=0,"",CONCATENATE("A",$A$2+2," - ",Zdroj!$AK$15))</f>
        <v/>
      </c>
      <c r="D5988" s="65" t="str">
        <f ca="1">IF(C5988="","",CONCATENATE(OFFSET(Zdroj!AK$16,A5986-1,0)," - ",OFFSET(Zdroj!BO$16,A5986-1,0)))</f>
        <v/>
      </c>
      <c r="E5988" s="34" t="str">
        <f ca="1">IF(C5988="","",OFFSET(Zdroj!BP$16,A5986-1,0))</f>
        <v/>
      </c>
      <c r="F5988" s="157"/>
      <c r="G5988" s="158"/>
    </row>
    <row r="5989" spans="1:7" x14ac:dyDescent="0.25">
      <c r="B5989" s="159"/>
      <c r="C5989" s="67" t="str">
        <f ca="1">IF(OFFSET(Zdroj!AL$16,A5986-1,0)=0,"",CONCATENATE("A",$A$2+3," - ",Zdroj!$AL$15))</f>
        <v/>
      </c>
      <c r="D5989" s="65" t="str">
        <f ca="1">IF(C5989="","",CONCATENATE(OFFSET(Zdroj!AL$16,A5986-1,0)," - ",OFFSET(Zdroj!BQ$16,A5986-1,0)))</f>
        <v/>
      </c>
      <c r="E5989" s="34" t="str">
        <f ca="1">IF(C5989="","",OFFSET(Zdroj!BR$16,A5986-1,0))</f>
        <v/>
      </c>
      <c r="F5989" s="157"/>
      <c r="G5989" s="158"/>
    </row>
    <row r="5990" spans="1:7" x14ac:dyDescent="0.25">
      <c r="B5990" s="159"/>
      <c r="C5990" s="67" t="str">
        <f ca="1">IF(OFFSET(Zdroj!AM$16,A5986-1,0)=0,"",CONCATENATE("A",$A$2+4," - ",Zdroj!$AM$15))</f>
        <v/>
      </c>
      <c r="D5990" s="65" t="str">
        <f ca="1">IF(C5990="","",CONCATENATE(OFFSET(Zdroj!AM$16,A5986-1,0)," - ",OFFSET(Zdroj!BS$16,A5986-1,0)))</f>
        <v/>
      </c>
      <c r="E5990" s="34" t="str">
        <f ca="1">IF(C5990="","",OFFSET(Zdroj!BT$16,A5986-1,0))</f>
        <v/>
      </c>
      <c r="F5990" s="157"/>
      <c r="G5990" s="158"/>
    </row>
    <row r="5991" spans="1:7" x14ac:dyDescent="0.25">
      <c r="B5991" s="159"/>
      <c r="C5991" s="67" t="str">
        <f ca="1">IF(OFFSET(Zdroj!AN$16,A5986-1,0)=0,"",CONCATENATE("A",$A$2+5," - ",Zdroj!$AN$15))</f>
        <v/>
      </c>
      <c r="D5991" s="65" t="str">
        <f ca="1">IF(C5991="","",CONCATENATE(OFFSET(Zdroj!AN$16,A5986-1,0)," - ",OFFSET(Zdroj!BU$16,A5986-1,0)))</f>
        <v/>
      </c>
      <c r="E5991" s="34" t="str">
        <f ca="1">IF(C5991="","",OFFSET(Zdroj!BV$16,A5986-1,0))</f>
        <v/>
      </c>
      <c r="F5991" s="157"/>
      <c r="G5991" s="158"/>
    </row>
    <row r="5992" spans="1:7" x14ac:dyDescent="0.25">
      <c r="B5992" s="159"/>
      <c r="C5992" s="67" t="str">
        <f ca="1">IF(OFFSET(Zdroj!AO$16,A5986-1,0)=0,"",CONCATENATE("B",$A$2," - ",Zdroj!$AO$15))</f>
        <v/>
      </c>
      <c r="D5992" s="65" t="str">
        <f ca="1">IF(C5992="","",CONCATENATE(OFFSET(Zdroj!AO$16,A5986-1,0)))</f>
        <v/>
      </c>
      <c r="E5992" s="34" t="str">
        <f ca="1">IF(C5992="","",OFFSET(Zdroj!AP$16,A5986-1,0))</f>
        <v/>
      </c>
      <c r="F5992" s="157" t="str">
        <f t="shared" ref="F5992" ca="1" si="1402">IF(SUM(E5992:E6000)=0,"",SUM(E5992:E6000))</f>
        <v/>
      </c>
      <c r="G5992" s="158"/>
    </row>
    <row r="5993" spans="1:7" x14ac:dyDescent="0.25">
      <c r="B5993" s="159"/>
      <c r="C5993" s="67" t="str">
        <f ca="1">IF(OFFSET(Zdroj!AQ$16,A5986-1,0)=0,"",CONCATENATE("B",$A$2+1," - ",Zdroj!$AQ$15))</f>
        <v/>
      </c>
      <c r="D5993" s="65" t="str">
        <f ca="1">IF(C5993="","",CONCATENATE(OFFSET(Zdroj!AQ$16,A5986-1,0)))</f>
        <v/>
      </c>
      <c r="E5993" s="34" t="str">
        <f ca="1">IF(C5993="","",OFFSET(Zdroj!AR$16,A5986-1,0))</f>
        <v/>
      </c>
      <c r="F5993" s="157"/>
      <c r="G5993" s="158"/>
    </row>
    <row r="5994" spans="1:7" x14ac:dyDescent="0.25">
      <c r="B5994" s="159"/>
      <c r="C5994" s="67" t="str">
        <f ca="1">IF(OFFSET(Zdroj!AS$16,A5986-1,0)=0,"",CONCATENATE("B",$A$2+2," - ",Zdroj!$AS$15))</f>
        <v/>
      </c>
      <c r="D5994" s="65" t="str">
        <f ca="1">IF(C5994="","",CONCATENATE(OFFSET(Zdroj!AS$16,A5986-1,0)))</f>
        <v/>
      </c>
      <c r="E5994" s="34" t="str">
        <f ca="1">IF(C5994="","",OFFSET(Zdroj!AT$16,A5986-1,0))</f>
        <v/>
      </c>
      <c r="F5994" s="157"/>
      <c r="G5994" s="158"/>
    </row>
    <row r="5995" spans="1:7" x14ac:dyDescent="0.25">
      <c r="B5995" s="159"/>
      <c r="C5995" s="67" t="str">
        <f ca="1">IF(OFFSET(Zdroj!AU$16,A5986-1,0)=0,"",CONCATENATE("B",$A$2+3," - ",Zdroj!$AU$15))</f>
        <v/>
      </c>
      <c r="D5995" s="65" t="str">
        <f ca="1">IF(C5995="","",CONCATENATE(OFFSET(Zdroj!AU$16,A5986-1,0)))</f>
        <v/>
      </c>
      <c r="E5995" s="34" t="str">
        <f ca="1">IF(C5995="","",OFFSET(Zdroj!AV$16,A5986-1,0))</f>
        <v/>
      </c>
      <c r="F5995" s="157"/>
      <c r="G5995" s="158"/>
    </row>
    <row r="5996" spans="1:7" x14ac:dyDescent="0.25">
      <c r="B5996" s="159"/>
      <c r="C5996" s="67" t="str">
        <f ca="1">IF(OFFSET(Zdroj!AW$16,A5986-1,0)=0,"",CONCATENATE("B",$A$2+4," - ",Zdroj!$AW$15))</f>
        <v/>
      </c>
      <c r="D5996" s="65" t="str">
        <f ca="1">IF(C5996="","",CONCATENATE(OFFSET(Zdroj!AW$16,A5986-1,0)))</f>
        <v/>
      </c>
      <c r="E5996" s="34" t="str">
        <f ca="1">IF(C5996="","",OFFSET(Zdroj!AX$16,A5986-1,0))</f>
        <v/>
      </c>
      <c r="F5996" s="157"/>
      <c r="G5996" s="158"/>
    </row>
    <row r="5997" spans="1:7" x14ac:dyDescent="0.25">
      <c r="B5997" s="159"/>
      <c r="C5997" s="67" t="str">
        <f ca="1">IF(OFFSET(Zdroj!AY$16,A5986-1,0)=0,"",CONCATENATE("B",$A$2+5," - ",Zdroj!$AY$15))</f>
        <v/>
      </c>
      <c r="D5997" s="65" t="str">
        <f ca="1">IF(C5997="","",CONCATENATE(OFFSET(Zdroj!AY$16,A5986-1,0)))</f>
        <v/>
      </c>
      <c r="E5997" s="34" t="str">
        <f ca="1">IF(C5997="","",OFFSET(Zdroj!AZ$16,A5986-1,0))</f>
        <v/>
      </c>
      <c r="F5997" s="157"/>
      <c r="G5997" s="158"/>
    </row>
    <row r="5998" spans="1:7" x14ac:dyDescent="0.25">
      <c r="B5998" s="159"/>
      <c r="C5998" s="67" t="str">
        <f ca="1">IF(OFFSET(Zdroj!BA$16,A5986-1,0)=0,"",CONCATENATE("B",$A$2+6," - ",Zdroj!$BA$15))</f>
        <v/>
      </c>
      <c r="D5998" s="65" t="str">
        <f ca="1">IF(C5998="","",CONCATENATE(OFFSET(Zdroj!BA$16,A5986-1,0)))</f>
        <v/>
      </c>
      <c r="E5998" s="34" t="str">
        <f ca="1">IF(C5998="","",OFFSET(Zdroj!BB$16,A5986-1,0))</f>
        <v/>
      </c>
      <c r="F5998" s="157"/>
      <c r="G5998" s="158"/>
    </row>
    <row r="5999" spans="1:7" x14ac:dyDescent="0.25">
      <c r="B5999" s="159"/>
      <c r="C5999" s="67" t="str">
        <f ca="1">IF(OFFSET(Zdroj!BC$16,A5986-1,0)=0,"",CONCATENATE("B",$A$2+7," - ",Zdroj!$BC$15))</f>
        <v/>
      </c>
      <c r="D5999" s="65" t="str">
        <f ca="1">IF(C5999="","",CONCATENATE(OFFSET(Zdroj!BC$16,A5986-1,0)))</f>
        <v/>
      </c>
      <c r="E5999" s="34" t="str">
        <f ca="1">IF(C5999="","",OFFSET(Zdroj!BD$16,A5986-1,0))</f>
        <v/>
      </c>
      <c r="F5999" s="157"/>
      <c r="G5999" s="158"/>
    </row>
    <row r="6000" spans="1:7" x14ac:dyDescent="0.25">
      <c r="B6000" s="159"/>
      <c r="C6000" s="67" t="str">
        <f ca="1">IF(OFFSET(Zdroj!BE$16,A5986-1,0)=0,"",CONCATENATE("B",$A$2+8," - ",Zdroj!$BE$15))</f>
        <v/>
      </c>
      <c r="D6000" s="65" t="str">
        <f ca="1">IF(C6000="","",CONCATENATE(OFFSET(Zdroj!BE$16,A5986-1,0)))</f>
        <v/>
      </c>
      <c r="E6000" s="34" t="str">
        <f ca="1">IF(C6000="","",OFFSET(Zdroj!BF$16,A5986-1,0))</f>
        <v/>
      </c>
      <c r="F6000" s="157"/>
      <c r="G6000" s="158"/>
    </row>
    <row r="6001" spans="1:7" x14ac:dyDescent="0.25">
      <c r="B6001" s="159"/>
      <c r="C6001" s="67" t="str">
        <f ca="1">IF(OFFSET(Zdroj!BG$16,A5986-1,0)=0,"",CONCATENATE("C",$A$2," - ",Zdroj!$BG$15))</f>
        <v/>
      </c>
      <c r="D6001" s="65" t="str">
        <f ca="1">IF(C6001="","",CONCATENATE(OFFSET(Zdroj!BG$16,A5986-1,0)))</f>
        <v/>
      </c>
      <c r="E6001" s="34" t="str">
        <f ca="1">IF(C6001="","",OFFSET(Zdroj!BH$16,A5986-1,0))</f>
        <v/>
      </c>
      <c r="F6001" s="157" t="str">
        <f t="shared" ref="F6001" ca="1" si="1403">IF(SUM(E6001:E6002)=0,"",SUM(E6001:E6002))</f>
        <v/>
      </c>
      <c r="G6001" s="158"/>
    </row>
    <row r="6002" spans="1:7" x14ac:dyDescent="0.25">
      <c r="B6002" s="159"/>
      <c r="C6002" s="67" t="str">
        <f ca="1">IF(OFFSET(Zdroj!BI$16,A5986-1,0)=0,"",CONCATENATE("C",$A$2+1," - ",Zdroj!$BI$15))</f>
        <v/>
      </c>
      <c r="D6002" s="65" t="str">
        <f ca="1">IF(C6002="","",CONCATENATE(OFFSET(Zdroj!BI$16,A5986-1,0)))</f>
        <v/>
      </c>
      <c r="E6002" s="34" t="str">
        <f ca="1">IF(C6002="","",OFFSET(Zdroj!BJ$16,A5986-1,0))</f>
        <v/>
      </c>
      <c r="F6002" s="157"/>
      <c r="G6002" s="158"/>
    </row>
    <row r="6003" spans="1:7" x14ac:dyDescent="0.25">
      <c r="A6003">
        <f>SUM((ROW()+15)/17)</f>
        <v>354</v>
      </c>
      <c r="B6003" s="159" t="str">
        <f ca="1">IF(OFFSET(Zdroj!$B$16,A6003-1,0)&gt;0,CONCATENATE(A6003,"
","___ ","
",OFFSET(Zdroj!$B$16,A6003-1,0)),"")</f>
        <v/>
      </c>
      <c r="C6003" s="67" t="str">
        <f ca="1">IF(OFFSET(Zdroj!AI$16,A6003-1,0)=0,"",CONCATENATE("A",$A$2," - ",Zdroj!$AI$15))</f>
        <v/>
      </c>
      <c r="D6003" s="65" t="str">
        <f ca="1">IF(C6003="","",CONCATENATE(OFFSET(Zdroj!AI$16,A6003-1,0)," - ",OFFSET(Zdroj!BK$16,A6003-1,0)))</f>
        <v/>
      </c>
      <c r="E6003" s="34" t="str">
        <f ca="1">IF(C6003="","",OFFSET(Zdroj!BL$16,A6003-1,0))</f>
        <v/>
      </c>
      <c r="F6003" s="157" t="str">
        <f t="shared" ref="F6003" ca="1" si="1404">IF(SUM(E6003:E6008)=0,"",SUM(E6003:E6008))</f>
        <v/>
      </c>
      <c r="G6003" s="158" t="str">
        <f t="shared" ref="G6003" ca="1" si="1405">IF(SUM(E6003:E6019)=0,"",SUM(E6003:E6019))</f>
        <v/>
      </c>
    </row>
    <row r="6004" spans="1:7" x14ac:dyDescent="0.25">
      <c r="B6004" s="159"/>
      <c r="C6004" s="67" t="str">
        <f ca="1">IF(OFFSET(Zdroj!AJ$16,A6003-1,0)=0,"",CONCATENATE("A",$A$2+1," - ",Zdroj!$AJ$15))</f>
        <v/>
      </c>
      <c r="D6004" s="65" t="str">
        <f ca="1">IF(C6004="","",CONCATENATE(OFFSET(Zdroj!AJ$16,A6003-1,0)," - ",OFFSET(Zdroj!BM$16,A6003-1,0)))</f>
        <v/>
      </c>
      <c r="E6004" s="34" t="str">
        <f ca="1">IF(C6004="","",OFFSET(Zdroj!BN$16,A6003-1,0))</f>
        <v/>
      </c>
      <c r="F6004" s="157"/>
      <c r="G6004" s="158"/>
    </row>
    <row r="6005" spans="1:7" x14ac:dyDescent="0.25">
      <c r="B6005" s="159"/>
      <c r="C6005" s="67" t="str">
        <f ca="1">IF(OFFSET(Zdroj!AK$16,A6003-1,0)=0,"",CONCATENATE("A",$A$2+2," - ",Zdroj!$AK$15))</f>
        <v/>
      </c>
      <c r="D6005" s="65" t="str">
        <f ca="1">IF(C6005="","",CONCATENATE(OFFSET(Zdroj!AK$16,A6003-1,0)," - ",OFFSET(Zdroj!BO$16,A6003-1,0)))</f>
        <v/>
      </c>
      <c r="E6005" s="34" t="str">
        <f ca="1">IF(C6005="","",OFFSET(Zdroj!BP$16,A6003-1,0))</f>
        <v/>
      </c>
      <c r="F6005" s="157"/>
      <c r="G6005" s="158"/>
    </row>
    <row r="6006" spans="1:7" x14ac:dyDescent="0.25">
      <c r="B6006" s="159"/>
      <c r="C6006" s="67" t="str">
        <f ca="1">IF(OFFSET(Zdroj!AL$16,A6003-1,0)=0,"",CONCATENATE("A",$A$2+3," - ",Zdroj!$AL$15))</f>
        <v/>
      </c>
      <c r="D6006" s="65" t="str">
        <f ca="1">IF(C6006="","",CONCATENATE(OFFSET(Zdroj!AL$16,A6003-1,0)," - ",OFFSET(Zdroj!BQ$16,A6003-1,0)))</f>
        <v/>
      </c>
      <c r="E6006" s="34" t="str">
        <f ca="1">IF(C6006="","",OFFSET(Zdroj!BR$16,A6003-1,0))</f>
        <v/>
      </c>
      <c r="F6006" s="157"/>
      <c r="G6006" s="158"/>
    </row>
    <row r="6007" spans="1:7" x14ac:dyDescent="0.25">
      <c r="B6007" s="159"/>
      <c r="C6007" s="67" t="str">
        <f ca="1">IF(OFFSET(Zdroj!AM$16,A6003-1,0)=0,"",CONCATENATE("A",$A$2+4," - ",Zdroj!$AM$15))</f>
        <v/>
      </c>
      <c r="D6007" s="65" t="str">
        <f ca="1">IF(C6007="","",CONCATENATE(OFFSET(Zdroj!AM$16,A6003-1,0)," - ",OFFSET(Zdroj!BS$16,A6003-1,0)))</f>
        <v/>
      </c>
      <c r="E6007" s="34" t="str">
        <f ca="1">IF(C6007="","",OFFSET(Zdroj!BT$16,A6003-1,0))</f>
        <v/>
      </c>
      <c r="F6007" s="157"/>
      <c r="G6007" s="158"/>
    </row>
    <row r="6008" spans="1:7" x14ac:dyDescent="0.25">
      <c r="B6008" s="159"/>
      <c r="C6008" s="67" t="str">
        <f ca="1">IF(OFFSET(Zdroj!AN$16,A6003-1,0)=0,"",CONCATENATE("A",$A$2+5," - ",Zdroj!$AN$15))</f>
        <v/>
      </c>
      <c r="D6008" s="65" t="str">
        <f ca="1">IF(C6008="","",CONCATENATE(OFFSET(Zdroj!AN$16,A6003-1,0)," - ",OFFSET(Zdroj!BU$16,A6003-1,0)))</f>
        <v/>
      </c>
      <c r="E6008" s="34" t="str">
        <f ca="1">IF(C6008="","",OFFSET(Zdroj!BV$16,A6003-1,0))</f>
        <v/>
      </c>
      <c r="F6008" s="157"/>
      <c r="G6008" s="158"/>
    </row>
    <row r="6009" spans="1:7" x14ac:dyDescent="0.25">
      <c r="B6009" s="159"/>
      <c r="C6009" s="67" t="str">
        <f ca="1">IF(OFFSET(Zdroj!AO$16,A6003-1,0)=0,"",CONCATENATE("B",$A$2," - ",Zdroj!$AO$15))</f>
        <v/>
      </c>
      <c r="D6009" s="65" t="str">
        <f ca="1">IF(C6009="","",CONCATENATE(OFFSET(Zdroj!AO$16,A6003-1,0)))</f>
        <v/>
      </c>
      <c r="E6009" s="34" t="str">
        <f ca="1">IF(C6009="","",OFFSET(Zdroj!AP$16,A6003-1,0))</f>
        <v/>
      </c>
      <c r="F6009" s="157" t="str">
        <f t="shared" ref="F6009" ca="1" si="1406">IF(SUM(E6009:E6017)=0,"",SUM(E6009:E6017))</f>
        <v/>
      </c>
      <c r="G6009" s="158"/>
    </row>
    <row r="6010" spans="1:7" x14ac:dyDescent="0.25">
      <c r="B6010" s="159"/>
      <c r="C6010" s="67" t="str">
        <f ca="1">IF(OFFSET(Zdroj!AQ$16,A6003-1,0)=0,"",CONCATENATE("B",$A$2+1," - ",Zdroj!$AQ$15))</f>
        <v/>
      </c>
      <c r="D6010" s="65" t="str">
        <f ca="1">IF(C6010="","",CONCATENATE(OFFSET(Zdroj!AQ$16,A6003-1,0)))</f>
        <v/>
      </c>
      <c r="E6010" s="34" t="str">
        <f ca="1">IF(C6010="","",OFFSET(Zdroj!AR$16,A6003-1,0))</f>
        <v/>
      </c>
      <c r="F6010" s="157"/>
      <c r="G6010" s="158"/>
    </row>
    <row r="6011" spans="1:7" x14ac:dyDescent="0.25">
      <c r="B6011" s="159"/>
      <c r="C6011" s="67" t="str">
        <f ca="1">IF(OFFSET(Zdroj!AS$16,A6003-1,0)=0,"",CONCATENATE("B",$A$2+2," - ",Zdroj!$AS$15))</f>
        <v/>
      </c>
      <c r="D6011" s="65" t="str">
        <f ca="1">IF(C6011="","",CONCATENATE(OFFSET(Zdroj!AS$16,A6003-1,0)))</f>
        <v/>
      </c>
      <c r="E6011" s="34" t="str">
        <f ca="1">IF(C6011="","",OFFSET(Zdroj!AT$16,A6003-1,0))</f>
        <v/>
      </c>
      <c r="F6011" s="157"/>
      <c r="G6011" s="158"/>
    </row>
    <row r="6012" spans="1:7" x14ac:dyDescent="0.25">
      <c r="B6012" s="159"/>
      <c r="C6012" s="67" t="str">
        <f ca="1">IF(OFFSET(Zdroj!AU$16,A6003-1,0)=0,"",CONCATENATE("B",$A$2+3," - ",Zdroj!$AU$15))</f>
        <v/>
      </c>
      <c r="D6012" s="65" t="str">
        <f ca="1">IF(C6012="","",CONCATENATE(OFFSET(Zdroj!AU$16,A6003-1,0)))</f>
        <v/>
      </c>
      <c r="E6012" s="34" t="str">
        <f ca="1">IF(C6012="","",OFFSET(Zdroj!AV$16,A6003-1,0))</f>
        <v/>
      </c>
      <c r="F6012" s="157"/>
      <c r="G6012" s="158"/>
    </row>
    <row r="6013" spans="1:7" x14ac:dyDescent="0.25">
      <c r="B6013" s="159"/>
      <c r="C6013" s="67" t="str">
        <f ca="1">IF(OFFSET(Zdroj!AW$16,A6003-1,0)=0,"",CONCATENATE("B",$A$2+4," - ",Zdroj!$AW$15))</f>
        <v/>
      </c>
      <c r="D6013" s="65" t="str">
        <f ca="1">IF(C6013="","",CONCATENATE(OFFSET(Zdroj!AW$16,A6003-1,0)))</f>
        <v/>
      </c>
      <c r="E6013" s="34" t="str">
        <f ca="1">IF(C6013="","",OFFSET(Zdroj!AX$16,A6003-1,0))</f>
        <v/>
      </c>
      <c r="F6013" s="157"/>
      <c r="G6013" s="158"/>
    </row>
    <row r="6014" spans="1:7" x14ac:dyDescent="0.25">
      <c r="B6014" s="159"/>
      <c r="C6014" s="67" t="str">
        <f ca="1">IF(OFFSET(Zdroj!AY$16,A6003-1,0)=0,"",CONCATENATE("B",$A$2+5," - ",Zdroj!$AY$15))</f>
        <v/>
      </c>
      <c r="D6014" s="65" t="str">
        <f ca="1">IF(C6014="","",CONCATENATE(OFFSET(Zdroj!AY$16,A6003-1,0)))</f>
        <v/>
      </c>
      <c r="E6014" s="34" t="str">
        <f ca="1">IF(C6014="","",OFFSET(Zdroj!AZ$16,A6003-1,0))</f>
        <v/>
      </c>
      <c r="F6014" s="157"/>
      <c r="G6014" s="158"/>
    </row>
    <row r="6015" spans="1:7" x14ac:dyDescent="0.25">
      <c r="B6015" s="159"/>
      <c r="C6015" s="67" t="str">
        <f ca="1">IF(OFFSET(Zdroj!BA$16,A6003-1,0)=0,"",CONCATENATE("B",$A$2+6," - ",Zdroj!$BA$15))</f>
        <v/>
      </c>
      <c r="D6015" s="65" t="str">
        <f ca="1">IF(C6015="","",CONCATENATE(OFFSET(Zdroj!BA$16,A6003-1,0)))</f>
        <v/>
      </c>
      <c r="E6015" s="34" t="str">
        <f ca="1">IF(C6015="","",OFFSET(Zdroj!BB$16,A6003-1,0))</f>
        <v/>
      </c>
      <c r="F6015" s="157"/>
      <c r="G6015" s="158"/>
    </row>
    <row r="6016" spans="1:7" x14ac:dyDescent="0.25">
      <c r="B6016" s="159"/>
      <c r="C6016" s="67" t="str">
        <f ca="1">IF(OFFSET(Zdroj!BC$16,A6003-1,0)=0,"",CONCATENATE("B",$A$2+7," - ",Zdroj!$BC$15))</f>
        <v/>
      </c>
      <c r="D6016" s="65" t="str">
        <f ca="1">IF(C6016="","",CONCATENATE(OFFSET(Zdroj!BC$16,A6003-1,0)))</f>
        <v/>
      </c>
      <c r="E6016" s="34" t="str">
        <f ca="1">IF(C6016="","",OFFSET(Zdroj!BD$16,A6003-1,0))</f>
        <v/>
      </c>
      <c r="F6016" s="157"/>
      <c r="G6016" s="158"/>
    </row>
    <row r="6017" spans="1:7" x14ac:dyDescent="0.25">
      <c r="B6017" s="159"/>
      <c r="C6017" s="67" t="str">
        <f ca="1">IF(OFFSET(Zdroj!BE$16,A6003-1,0)=0,"",CONCATENATE("B",$A$2+8," - ",Zdroj!$BE$15))</f>
        <v/>
      </c>
      <c r="D6017" s="65" t="str">
        <f ca="1">IF(C6017="","",CONCATENATE(OFFSET(Zdroj!BE$16,A6003-1,0)))</f>
        <v/>
      </c>
      <c r="E6017" s="34" t="str">
        <f ca="1">IF(C6017="","",OFFSET(Zdroj!BF$16,A6003-1,0))</f>
        <v/>
      </c>
      <c r="F6017" s="157"/>
      <c r="G6017" s="158"/>
    </row>
    <row r="6018" spans="1:7" x14ac:dyDescent="0.25">
      <c r="B6018" s="159"/>
      <c r="C6018" s="67" t="str">
        <f ca="1">IF(OFFSET(Zdroj!BG$16,A6003-1,0)=0,"",CONCATENATE("C",$A$2," - ",Zdroj!$BG$15))</f>
        <v/>
      </c>
      <c r="D6018" s="65" t="str">
        <f ca="1">IF(C6018="","",CONCATENATE(OFFSET(Zdroj!BG$16,A6003-1,0)))</f>
        <v/>
      </c>
      <c r="E6018" s="34" t="str">
        <f ca="1">IF(C6018="","",OFFSET(Zdroj!BH$16,A6003-1,0))</f>
        <v/>
      </c>
      <c r="F6018" s="157" t="str">
        <f t="shared" ref="F6018" ca="1" si="1407">IF(SUM(E6018:E6019)=0,"",SUM(E6018:E6019))</f>
        <v/>
      </c>
      <c r="G6018" s="158"/>
    </row>
    <row r="6019" spans="1:7" x14ac:dyDescent="0.25">
      <c r="B6019" s="159"/>
      <c r="C6019" s="67" t="str">
        <f ca="1">IF(OFFSET(Zdroj!BI$16,A6003-1,0)=0,"",CONCATENATE("C",$A$2+1," - ",Zdroj!$BI$15))</f>
        <v/>
      </c>
      <c r="D6019" s="65" t="str">
        <f ca="1">IF(C6019="","",CONCATENATE(OFFSET(Zdroj!BI$16,A6003-1,0)))</f>
        <v/>
      </c>
      <c r="E6019" s="34" t="str">
        <f ca="1">IF(C6019="","",OFFSET(Zdroj!BJ$16,A6003-1,0))</f>
        <v/>
      </c>
      <c r="F6019" s="157"/>
      <c r="G6019" s="158"/>
    </row>
    <row r="6020" spans="1:7" x14ac:dyDescent="0.25">
      <c r="A6020">
        <f>SUM((ROW()+15)/17)</f>
        <v>355</v>
      </c>
      <c r="B6020" s="159" t="str">
        <f ca="1">IF(OFFSET(Zdroj!$B$16,A6020-1,0)&gt;0,CONCATENATE(A6020,"
","___ ","
",OFFSET(Zdroj!$B$16,A6020-1,0)),"")</f>
        <v/>
      </c>
      <c r="C6020" s="67" t="str">
        <f ca="1">IF(OFFSET(Zdroj!AI$16,A6020-1,0)=0,"",CONCATENATE("A",$A$2," - ",Zdroj!$AI$15))</f>
        <v/>
      </c>
      <c r="D6020" s="65" t="str">
        <f ca="1">IF(C6020="","",CONCATENATE(OFFSET(Zdroj!AI$16,A6020-1,0)," - ",OFFSET(Zdroj!BK$16,A6020-1,0)))</f>
        <v/>
      </c>
      <c r="E6020" s="34" t="str">
        <f ca="1">IF(C6020="","",OFFSET(Zdroj!BL$16,A6020-1,0))</f>
        <v/>
      </c>
      <c r="F6020" s="157" t="str">
        <f t="shared" ref="F6020" ca="1" si="1408">IF(SUM(E6020:E6025)=0,"",SUM(E6020:E6025))</f>
        <v/>
      </c>
      <c r="G6020" s="158" t="str">
        <f t="shared" ref="G6020" ca="1" si="1409">IF(SUM(E6020:E6036)=0,"",SUM(E6020:E6036))</f>
        <v/>
      </c>
    </row>
    <row r="6021" spans="1:7" x14ac:dyDescent="0.25">
      <c r="B6021" s="159"/>
      <c r="C6021" s="67" t="str">
        <f ca="1">IF(OFFSET(Zdroj!AJ$16,A6020-1,0)=0,"",CONCATENATE("A",$A$2+1," - ",Zdroj!$AJ$15))</f>
        <v/>
      </c>
      <c r="D6021" s="65" t="str">
        <f ca="1">IF(C6021="","",CONCATENATE(OFFSET(Zdroj!AJ$16,A6020-1,0)," - ",OFFSET(Zdroj!BM$16,A6020-1,0)))</f>
        <v/>
      </c>
      <c r="E6021" s="34" t="str">
        <f ca="1">IF(C6021="","",OFFSET(Zdroj!BN$16,A6020-1,0))</f>
        <v/>
      </c>
      <c r="F6021" s="157"/>
      <c r="G6021" s="158"/>
    </row>
    <row r="6022" spans="1:7" x14ac:dyDescent="0.25">
      <c r="B6022" s="159"/>
      <c r="C6022" s="67" t="str">
        <f ca="1">IF(OFFSET(Zdroj!AK$16,A6020-1,0)=0,"",CONCATENATE("A",$A$2+2," - ",Zdroj!$AK$15))</f>
        <v/>
      </c>
      <c r="D6022" s="65" t="str">
        <f ca="1">IF(C6022="","",CONCATENATE(OFFSET(Zdroj!AK$16,A6020-1,0)," - ",OFFSET(Zdroj!BO$16,A6020-1,0)))</f>
        <v/>
      </c>
      <c r="E6022" s="34" t="str">
        <f ca="1">IF(C6022="","",OFFSET(Zdroj!BP$16,A6020-1,0))</f>
        <v/>
      </c>
      <c r="F6022" s="157"/>
      <c r="G6022" s="158"/>
    </row>
    <row r="6023" spans="1:7" x14ac:dyDescent="0.25">
      <c r="B6023" s="159"/>
      <c r="C6023" s="67" t="str">
        <f ca="1">IF(OFFSET(Zdroj!AL$16,A6020-1,0)=0,"",CONCATENATE("A",$A$2+3," - ",Zdroj!$AL$15))</f>
        <v/>
      </c>
      <c r="D6023" s="65" t="str">
        <f ca="1">IF(C6023="","",CONCATENATE(OFFSET(Zdroj!AL$16,A6020-1,0)," - ",OFFSET(Zdroj!BQ$16,A6020-1,0)))</f>
        <v/>
      </c>
      <c r="E6023" s="34" t="str">
        <f ca="1">IF(C6023="","",OFFSET(Zdroj!BR$16,A6020-1,0))</f>
        <v/>
      </c>
      <c r="F6023" s="157"/>
      <c r="G6023" s="158"/>
    </row>
    <row r="6024" spans="1:7" x14ac:dyDescent="0.25">
      <c r="B6024" s="159"/>
      <c r="C6024" s="67" t="str">
        <f ca="1">IF(OFFSET(Zdroj!AM$16,A6020-1,0)=0,"",CONCATENATE("A",$A$2+4," - ",Zdroj!$AM$15))</f>
        <v/>
      </c>
      <c r="D6024" s="65" t="str">
        <f ca="1">IF(C6024="","",CONCATENATE(OFFSET(Zdroj!AM$16,A6020-1,0)," - ",OFFSET(Zdroj!BS$16,A6020-1,0)))</f>
        <v/>
      </c>
      <c r="E6024" s="34" t="str">
        <f ca="1">IF(C6024="","",OFFSET(Zdroj!BT$16,A6020-1,0))</f>
        <v/>
      </c>
      <c r="F6024" s="157"/>
      <c r="G6024" s="158"/>
    </row>
    <row r="6025" spans="1:7" x14ac:dyDescent="0.25">
      <c r="B6025" s="159"/>
      <c r="C6025" s="67" t="str">
        <f ca="1">IF(OFFSET(Zdroj!AN$16,A6020-1,0)=0,"",CONCATENATE("A",$A$2+5," - ",Zdroj!$AN$15))</f>
        <v/>
      </c>
      <c r="D6025" s="65" t="str">
        <f ca="1">IF(C6025="","",CONCATENATE(OFFSET(Zdroj!AN$16,A6020-1,0)," - ",OFFSET(Zdroj!BU$16,A6020-1,0)))</f>
        <v/>
      </c>
      <c r="E6025" s="34" t="str">
        <f ca="1">IF(C6025="","",OFFSET(Zdroj!BV$16,A6020-1,0))</f>
        <v/>
      </c>
      <c r="F6025" s="157"/>
      <c r="G6025" s="158"/>
    </row>
    <row r="6026" spans="1:7" x14ac:dyDescent="0.25">
      <c r="B6026" s="159"/>
      <c r="C6026" s="67" t="str">
        <f ca="1">IF(OFFSET(Zdroj!AO$16,A6020-1,0)=0,"",CONCATENATE("B",$A$2," - ",Zdroj!$AO$15))</f>
        <v/>
      </c>
      <c r="D6026" s="65" t="str">
        <f ca="1">IF(C6026="","",CONCATENATE(OFFSET(Zdroj!AO$16,A6020-1,0)))</f>
        <v/>
      </c>
      <c r="E6026" s="34" t="str">
        <f ca="1">IF(C6026="","",OFFSET(Zdroj!AP$16,A6020-1,0))</f>
        <v/>
      </c>
      <c r="F6026" s="157" t="str">
        <f t="shared" ref="F6026" ca="1" si="1410">IF(SUM(E6026:E6034)=0,"",SUM(E6026:E6034))</f>
        <v/>
      </c>
      <c r="G6026" s="158"/>
    </row>
    <row r="6027" spans="1:7" x14ac:dyDescent="0.25">
      <c r="B6027" s="159"/>
      <c r="C6027" s="67" t="str">
        <f ca="1">IF(OFFSET(Zdroj!AQ$16,A6020-1,0)=0,"",CONCATENATE("B",$A$2+1," - ",Zdroj!$AQ$15))</f>
        <v/>
      </c>
      <c r="D6027" s="65" t="str">
        <f ca="1">IF(C6027="","",CONCATENATE(OFFSET(Zdroj!AQ$16,A6020-1,0)))</f>
        <v/>
      </c>
      <c r="E6027" s="34" t="str">
        <f ca="1">IF(C6027="","",OFFSET(Zdroj!AR$16,A6020-1,0))</f>
        <v/>
      </c>
      <c r="F6027" s="157"/>
      <c r="G6027" s="158"/>
    </row>
    <row r="6028" spans="1:7" x14ac:dyDescent="0.25">
      <c r="B6028" s="159"/>
      <c r="C6028" s="67" t="str">
        <f ca="1">IF(OFFSET(Zdroj!AS$16,A6020-1,0)=0,"",CONCATENATE("B",$A$2+2," - ",Zdroj!$AS$15))</f>
        <v/>
      </c>
      <c r="D6028" s="65" t="str">
        <f ca="1">IF(C6028="","",CONCATENATE(OFFSET(Zdroj!AS$16,A6020-1,0)))</f>
        <v/>
      </c>
      <c r="E6028" s="34" t="str">
        <f ca="1">IF(C6028="","",OFFSET(Zdroj!AT$16,A6020-1,0))</f>
        <v/>
      </c>
      <c r="F6028" s="157"/>
      <c r="G6028" s="158"/>
    </row>
    <row r="6029" spans="1:7" x14ac:dyDescent="0.25">
      <c r="B6029" s="159"/>
      <c r="C6029" s="67" t="str">
        <f ca="1">IF(OFFSET(Zdroj!AU$16,A6020-1,0)=0,"",CONCATENATE("B",$A$2+3," - ",Zdroj!$AU$15))</f>
        <v/>
      </c>
      <c r="D6029" s="65" t="str">
        <f ca="1">IF(C6029="","",CONCATENATE(OFFSET(Zdroj!AU$16,A6020-1,0)))</f>
        <v/>
      </c>
      <c r="E6029" s="34" t="str">
        <f ca="1">IF(C6029="","",OFFSET(Zdroj!AV$16,A6020-1,0))</f>
        <v/>
      </c>
      <c r="F6029" s="157"/>
      <c r="G6029" s="158"/>
    </row>
    <row r="6030" spans="1:7" x14ac:dyDescent="0.25">
      <c r="B6030" s="159"/>
      <c r="C6030" s="67" t="str">
        <f ca="1">IF(OFFSET(Zdroj!AW$16,A6020-1,0)=0,"",CONCATENATE("B",$A$2+4," - ",Zdroj!$AW$15))</f>
        <v/>
      </c>
      <c r="D6030" s="65" t="str">
        <f ca="1">IF(C6030="","",CONCATENATE(OFFSET(Zdroj!AW$16,A6020-1,0)))</f>
        <v/>
      </c>
      <c r="E6030" s="34" t="str">
        <f ca="1">IF(C6030="","",OFFSET(Zdroj!AX$16,A6020-1,0))</f>
        <v/>
      </c>
      <c r="F6030" s="157"/>
      <c r="G6030" s="158"/>
    </row>
    <row r="6031" spans="1:7" x14ac:dyDescent="0.25">
      <c r="B6031" s="159"/>
      <c r="C6031" s="67" t="str">
        <f ca="1">IF(OFFSET(Zdroj!AY$16,A6020-1,0)=0,"",CONCATENATE("B",$A$2+5," - ",Zdroj!$AY$15))</f>
        <v/>
      </c>
      <c r="D6031" s="65" t="str">
        <f ca="1">IF(C6031="","",CONCATENATE(OFFSET(Zdroj!AY$16,A6020-1,0)))</f>
        <v/>
      </c>
      <c r="E6031" s="34" t="str">
        <f ca="1">IF(C6031="","",OFFSET(Zdroj!AZ$16,A6020-1,0))</f>
        <v/>
      </c>
      <c r="F6031" s="157"/>
      <c r="G6031" s="158"/>
    </row>
    <row r="6032" spans="1:7" x14ac:dyDescent="0.25">
      <c r="B6032" s="159"/>
      <c r="C6032" s="67" t="str">
        <f ca="1">IF(OFFSET(Zdroj!BA$16,A6020-1,0)=0,"",CONCATENATE("B",$A$2+6," - ",Zdroj!$BA$15))</f>
        <v/>
      </c>
      <c r="D6032" s="65" t="str">
        <f ca="1">IF(C6032="","",CONCATENATE(OFFSET(Zdroj!BA$16,A6020-1,0)))</f>
        <v/>
      </c>
      <c r="E6032" s="34" t="str">
        <f ca="1">IF(C6032="","",OFFSET(Zdroj!BB$16,A6020-1,0))</f>
        <v/>
      </c>
      <c r="F6032" s="157"/>
      <c r="G6032" s="158"/>
    </row>
    <row r="6033" spans="1:7" x14ac:dyDescent="0.25">
      <c r="B6033" s="159"/>
      <c r="C6033" s="67" t="str">
        <f ca="1">IF(OFFSET(Zdroj!BC$16,A6020-1,0)=0,"",CONCATENATE("B",$A$2+7," - ",Zdroj!$BC$15))</f>
        <v/>
      </c>
      <c r="D6033" s="65" t="str">
        <f ca="1">IF(C6033="","",CONCATENATE(OFFSET(Zdroj!BC$16,A6020-1,0)))</f>
        <v/>
      </c>
      <c r="E6033" s="34" t="str">
        <f ca="1">IF(C6033="","",OFFSET(Zdroj!BD$16,A6020-1,0))</f>
        <v/>
      </c>
      <c r="F6033" s="157"/>
      <c r="G6033" s="158"/>
    </row>
    <row r="6034" spans="1:7" x14ac:dyDescent="0.25">
      <c r="B6034" s="159"/>
      <c r="C6034" s="67" t="str">
        <f ca="1">IF(OFFSET(Zdroj!BE$16,A6020-1,0)=0,"",CONCATENATE("B",$A$2+8," - ",Zdroj!$BE$15))</f>
        <v/>
      </c>
      <c r="D6034" s="65" t="str">
        <f ca="1">IF(C6034="","",CONCATENATE(OFFSET(Zdroj!BE$16,A6020-1,0)))</f>
        <v/>
      </c>
      <c r="E6034" s="34" t="str">
        <f ca="1">IF(C6034="","",OFFSET(Zdroj!BF$16,A6020-1,0))</f>
        <v/>
      </c>
      <c r="F6034" s="157"/>
      <c r="G6034" s="158"/>
    </row>
    <row r="6035" spans="1:7" x14ac:dyDescent="0.25">
      <c r="B6035" s="159"/>
      <c r="C6035" s="67" t="str">
        <f ca="1">IF(OFFSET(Zdroj!BG$16,A6020-1,0)=0,"",CONCATENATE("C",$A$2," - ",Zdroj!$BG$15))</f>
        <v/>
      </c>
      <c r="D6035" s="65" t="str">
        <f ca="1">IF(C6035="","",CONCATENATE(OFFSET(Zdroj!BG$16,A6020-1,0)))</f>
        <v/>
      </c>
      <c r="E6035" s="34" t="str">
        <f ca="1">IF(C6035="","",OFFSET(Zdroj!BH$16,A6020-1,0))</f>
        <v/>
      </c>
      <c r="F6035" s="157" t="str">
        <f t="shared" ref="F6035" ca="1" si="1411">IF(SUM(E6035:E6036)=0,"",SUM(E6035:E6036))</f>
        <v/>
      </c>
      <c r="G6035" s="158"/>
    </row>
    <row r="6036" spans="1:7" x14ac:dyDescent="0.25">
      <c r="B6036" s="159"/>
      <c r="C6036" s="67" t="str">
        <f ca="1">IF(OFFSET(Zdroj!BI$16,A6020-1,0)=0,"",CONCATENATE("C",$A$2+1," - ",Zdroj!$BI$15))</f>
        <v/>
      </c>
      <c r="D6036" s="65" t="str">
        <f ca="1">IF(C6036="","",CONCATENATE(OFFSET(Zdroj!BI$16,A6020-1,0)))</f>
        <v/>
      </c>
      <c r="E6036" s="34" t="str">
        <f ca="1">IF(C6036="","",OFFSET(Zdroj!BJ$16,A6020-1,0))</f>
        <v/>
      </c>
      <c r="F6036" s="157"/>
      <c r="G6036" s="158"/>
    </row>
    <row r="6037" spans="1:7" x14ac:dyDescent="0.25">
      <c r="A6037">
        <f>SUM((ROW()+15)/17)</f>
        <v>356</v>
      </c>
      <c r="B6037" s="159" t="str">
        <f ca="1">IF(OFFSET(Zdroj!$B$16,A6037-1,0)&gt;0,CONCATENATE(A6037,"
","___ ","
",OFFSET(Zdroj!$B$16,A6037-1,0)),"")</f>
        <v/>
      </c>
      <c r="C6037" s="67" t="str">
        <f ca="1">IF(OFFSET(Zdroj!AI$16,A6037-1,0)=0,"",CONCATENATE("A",$A$2," - ",Zdroj!$AI$15))</f>
        <v/>
      </c>
      <c r="D6037" s="65" t="str">
        <f ca="1">IF(C6037="","",CONCATENATE(OFFSET(Zdroj!AI$16,A6037-1,0)," - ",OFFSET(Zdroj!BK$16,A6037-1,0)))</f>
        <v/>
      </c>
      <c r="E6037" s="34" t="str">
        <f ca="1">IF(C6037="","",OFFSET(Zdroj!BL$16,A6037-1,0))</f>
        <v/>
      </c>
      <c r="F6037" s="157" t="str">
        <f t="shared" ref="F6037" ca="1" si="1412">IF(SUM(E6037:E6042)=0,"",SUM(E6037:E6042))</f>
        <v/>
      </c>
      <c r="G6037" s="158" t="str">
        <f t="shared" ref="G6037" ca="1" si="1413">IF(SUM(E6037:E6053)=0,"",SUM(E6037:E6053))</f>
        <v/>
      </c>
    </row>
    <row r="6038" spans="1:7" x14ac:dyDescent="0.25">
      <c r="B6038" s="159"/>
      <c r="C6038" s="67" t="str">
        <f ca="1">IF(OFFSET(Zdroj!AJ$16,A6037-1,0)=0,"",CONCATENATE("A",$A$2+1," - ",Zdroj!$AJ$15))</f>
        <v/>
      </c>
      <c r="D6038" s="65" t="str">
        <f ca="1">IF(C6038="","",CONCATENATE(OFFSET(Zdroj!AJ$16,A6037-1,0)," - ",OFFSET(Zdroj!BM$16,A6037-1,0)))</f>
        <v/>
      </c>
      <c r="E6038" s="34" t="str">
        <f ca="1">IF(C6038="","",OFFSET(Zdroj!BN$16,A6037-1,0))</f>
        <v/>
      </c>
      <c r="F6038" s="157"/>
      <c r="G6038" s="158"/>
    </row>
    <row r="6039" spans="1:7" x14ac:dyDescent="0.25">
      <c r="B6039" s="159"/>
      <c r="C6039" s="67" t="str">
        <f ca="1">IF(OFFSET(Zdroj!AK$16,A6037-1,0)=0,"",CONCATENATE("A",$A$2+2," - ",Zdroj!$AK$15))</f>
        <v/>
      </c>
      <c r="D6039" s="65" t="str">
        <f ca="1">IF(C6039="","",CONCATENATE(OFFSET(Zdroj!AK$16,A6037-1,0)," - ",OFFSET(Zdroj!BO$16,A6037-1,0)))</f>
        <v/>
      </c>
      <c r="E6039" s="34" t="str">
        <f ca="1">IF(C6039="","",OFFSET(Zdroj!BP$16,A6037-1,0))</f>
        <v/>
      </c>
      <c r="F6039" s="157"/>
      <c r="G6039" s="158"/>
    </row>
    <row r="6040" spans="1:7" x14ac:dyDescent="0.25">
      <c r="B6040" s="159"/>
      <c r="C6040" s="67" t="str">
        <f ca="1">IF(OFFSET(Zdroj!AL$16,A6037-1,0)=0,"",CONCATENATE("A",$A$2+3," - ",Zdroj!$AL$15))</f>
        <v/>
      </c>
      <c r="D6040" s="65" t="str">
        <f ca="1">IF(C6040="","",CONCATENATE(OFFSET(Zdroj!AL$16,A6037-1,0)," - ",OFFSET(Zdroj!BQ$16,A6037-1,0)))</f>
        <v/>
      </c>
      <c r="E6040" s="34" t="str">
        <f ca="1">IF(C6040="","",OFFSET(Zdroj!BR$16,A6037-1,0))</f>
        <v/>
      </c>
      <c r="F6040" s="157"/>
      <c r="G6040" s="158"/>
    </row>
    <row r="6041" spans="1:7" x14ac:dyDescent="0.25">
      <c r="B6041" s="159"/>
      <c r="C6041" s="67" t="str">
        <f ca="1">IF(OFFSET(Zdroj!AM$16,A6037-1,0)=0,"",CONCATENATE("A",$A$2+4," - ",Zdroj!$AM$15))</f>
        <v/>
      </c>
      <c r="D6041" s="65" t="str">
        <f ca="1">IF(C6041="","",CONCATENATE(OFFSET(Zdroj!AM$16,A6037-1,0)," - ",OFFSET(Zdroj!BS$16,A6037-1,0)))</f>
        <v/>
      </c>
      <c r="E6041" s="34" t="str">
        <f ca="1">IF(C6041="","",OFFSET(Zdroj!BT$16,A6037-1,0))</f>
        <v/>
      </c>
      <c r="F6041" s="157"/>
      <c r="G6041" s="158"/>
    </row>
    <row r="6042" spans="1:7" x14ac:dyDescent="0.25">
      <c r="B6042" s="159"/>
      <c r="C6042" s="67" t="str">
        <f ca="1">IF(OFFSET(Zdroj!AN$16,A6037-1,0)=0,"",CONCATENATE("A",$A$2+5," - ",Zdroj!$AN$15))</f>
        <v/>
      </c>
      <c r="D6042" s="65" t="str">
        <f ca="1">IF(C6042="","",CONCATENATE(OFFSET(Zdroj!AN$16,A6037-1,0)," - ",OFFSET(Zdroj!BU$16,A6037-1,0)))</f>
        <v/>
      </c>
      <c r="E6042" s="34" t="str">
        <f ca="1">IF(C6042="","",OFFSET(Zdroj!BV$16,A6037-1,0))</f>
        <v/>
      </c>
      <c r="F6042" s="157"/>
      <c r="G6042" s="158"/>
    </row>
    <row r="6043" spans="1:7" x14ac:dyDescent="0.25">
      <c r="B6043" s="159"/>
      <c r="C6043" s="67" t="str">
        <f ca="1">IF(OFFSET(Zdroj!AO$16,A6037-1,0)=0,"",CONCATENATE("B",$A$2," - ",Zdroj!$AO$15))</f>
        <v/>
      </c>
      <c r="D6043" s="65" t="str">
        <f ca="1">IF(C6043="","",CONCATENATE(OFFSET(Zdroj!AO$16,A6037-1,0)))</f>
        <v/>
      </c>
      <c r="E6043" s="34" t="str">
        <f ca="1">IF(C6043="","",OFFSET(Zdroj!AP$16,A6037-1,0))</f>
        <v/>
      </c>
      <c r="F6043" s="157" t="str">
        <f t="shared" ref="F6043" ca="1" si="1414">IF(SUM(E6043:E6051)=0,"",SUM(E6043:E6051))</f>
        <v/>
      </c>
      <c r="G6043" s="158"/>
    </row>
    <row r="6044" spans="1:7" x14ac:dyDescent="0.25">
      <c r="B6044" s="159"/>
      <c r="C6044" s="67" t="str">
        <f ca="1">IF(OFFSET(Zdroj!AQ$16,A6037-1,0)=0,"",CONCATENATE("B",$A$2+1," - ",Zdroj!$AQ$15))</f>
        <v/>
      </c>
      <c r="D6044" s="65" t="str">
        <f ca="1">IF(C6044="","",CONCATENATE(OFFSET(Zdroj!AQ$16,A6037-1,0)))</f>
        <v/>
      </c>
      <c r="E6044" s="34" t="str">
        <f ca="1">IF(C6044="","",OFFSET(Zdroj!AR$16,A6037-1,0))</f>
        <v/>
      </c>
      <c r="F6044" s="157"/>
      <c r="G6044" s="158"/>
    </row>
    <row r="6045" spans="1:7" x14ac:dyDescent="0.25">
      <c r="B6045" s="159"/>
      <c r="C6045" s="67" t="str">
        <f ca="1">IF(OFFSET(Zdroj!AS$16,A6037-1,0)=0,"",CONCATENATE("B",$A$2+2," - ",Zdroj!$AS$15))</f>
        <v/>
      </c>
      <c r="D6045" s="65" t="str">
        <f ca="1">IF(C6045="","",CONCATENATE(OFFSET(Zdroj!AS$16,A6037-1,0)))</f>
        <v/>
      </c>
      <c r="E6045" s="34" t="str">
        <f ca="1">IF(C6045="","",OFFSET(Zdroj!AT$16,A6037-1,0))</f>
        <v/>
      </c>
      <c r="F6045" s="157"/>
      <c r="G6045" s="158"/>
    </row>
    <row r="6046" spans="1:7" x14ac:dyDescent="0.25">
      <c r="B6046" s="159"/>
      <c r="C6046" s="67" t="str">
        <f ca="1">IF(OFFSET(Zdroj!AU$16,A6037-1,0)=0,"",CONCATENATE("B",$A$2+3," - ",Zdroj!$AU$15))</f>
        <v/>
      </c>
      <c r="D6046" s="65" t="str">
        <f ca="1">IF(C6046="","",CONCATENATE(OFFSET(Zdroj!AU$16,A6037-1,0)))</f>
        <v/>
      </c>
      <c r="E6046" s="34" t="str">
        <f ca="1">IF(C6046="","",OFFSET(Zdroj!AV$16,A6037-1,0))</f>
        <v/>
      </c>
      <c r="F6046" s="157"/>
      <c r="G6046" s="158"/>
    </row>
    <row r="6047" spans="1:7" x14ac:dyDescent="0.25">
      <c r="B6047" s="159"/>
      <c r="C6047" s="67" t="str">
        <f ca="1">IF(OFFSET(Zdroj!AW$16,A6037-1,0)=0,"",CONCATENATE("B",$A$2+4," - ",Zdroj!$AW$15))</f>
        <v/>
      </c>
      <c r="D6047" s="65" t="str">
        <f ca="1">IF(C6047="","",CONCATENATE(OFFSET(Zdroj!AW$16,A6037-1,0)))</f>
        <v/>
      </c>
      <c r="E6047" s="34" t="str">
        <f ca="1">IF(C6047="","",OFFSET(Zdroj!AX$16,A6037-1,0))</f>
        <v/>
      </c>
      <c r="F6047" s="157"/>
      <c r="G6047" s="158"/>
    </row>
    <row r="6048" spans="1:7" x14ac:dyDescent="0.25">
      <c r="B6048" s="159"/>
      <c r="C6048" s="67" t="str">
        <f ca="1">IF(OFFSET(Zdroj!AY$16,A6037-1,0)=0,"",CONCATENATE("B",$A$2+5," - ",Zdroj!$AY$15))</f>
        <v/>
      </c>
      <c r="D6048" s="65" t="str">
        <f ca="1">IF(C6048="","",CONCATENATE(OFFSET(Zdroj!AY$16,A6037-1,0)))</f>
        <v/>
      </c>
      <c r="E6048" s="34" t="str">
        <f ca="1">IF(C6048="","",OFFSET(Zdroj!AZ$16,A6037-1,0))</f>
        <v/>
      </c>
      <c r="F6048" s="157"/>
      <c r="G6048" s="158"/>
    </row>
    <row r="6049" spans="1:7" x14ac:dyDescent="0.25">
      <c r="B6049" s="159"/>
      <c r="C6049" s="67" t="str">
        <f ca="1">IF(OFFSET(Zdroj!BA$16,A6037-1,0)=0,"",CONCATENATE("B",$A$2+6," - ",Zdroj!$BA$15))</f>
        <v/>
      </c>
      <c r="D6049" s="65" t="str">
        <f ca="1">IF(C6049="","",CONCATENATE(OFFSET(Zdroj!BA$16,A6037-1,0)))</f>
        <v/>
      </c>
      <c r="E6049" s="34" t="str">
        <f ca="1">IF(C6049="","",OFFSET(Zdroj!BB$16,A6037-1,0))</f>
        <v/>
      </c>
      <c r="F6049" s="157"/>
      <c r="G6049" s="158"/>
    </row>
    <row r="6050" spans="1:7" x14ac:dyDescent="0.25">
      <c r="B6050" s="159"/>
      <c r="C6050" s="67" t="str">
        <f ca="1">IF(OFFSET(Zdroj!BC$16,A6037-1,0)=0,"",CONCATENATE("B",$A$2+7," - ",Zdroj!$BC$15))</f>
        <v/>
      </c>
      <c r="D6050" s="65" t="str">
        <f ca="1">IF(C6050="","",CONCATENATE(OFFSET(Zdroj!BC$16,A6037-1,0)))</f>
        <v/>
      </c>
      <c r="E6050" s="34" t="str">
        <f ca="1">IF(C6050="","",OFFSET(Zdroj!BD$16,A6037-1,0))</f>
        <v/>
      </c>
      <c r="F6050" s="157"/>
      <c r="G6050" s="158"/>
    </row>
    <row r="6051" spans="1:7" x14ac:dyDescent="0.25">
      <c r="B6051" s="159"/>
      <c r="C6051" s="67" t="str">
        <f ca="1">IF(OFFSET(Zdroj!BE$16,A6037-1,0)=0,"",CONCATENATE("B",$A$2+8," - ",Zdroj!$BE$15))</f>
        <v/>
      </c>
      <c r="D6051" s="65" t="str">
        <f ca="1">IF(C6051="","",CONCATENATE(OFFSET(Zdroj!BE$16,A6037-1,0)))</f>
        <v/>
      </c>
      <c r="E6051" s="34" t="str">
        <f ca="1">IF(C6051="","",OFFSET(Zdroj!BF$16,A6037-1,0))</f>
        <v/>
      </c>
      <c r="F6051" s="157"/>
      <c r="G6051" s="158"/>
    </row>
    <row r="6052" spans="1:7" x14ac:dyDescent="0.25">
      <c r="B6052" s="159"/>
      <c r="C6052" s="67" t="str">
        <f ca="1">IF(OFFSET(Zdroj!BG$16,A6037-1,0)=0,"",CONCATENATE("C",$A$2," - ",Zdroj!$BG$15))</f>
        <v/>
      </c>
      <c r="D6052" s="65" t="str">
        <f ca="1">IF(C6052="","",CONCATENATE(OFFSET(Zdroj!BG$16,A6037-1,0)))</f>
        <v/>
      </c>
      <c r="E6052" s="34" t="str">
        <f ca="1">IF(C6052="","",OFFSET(Zdroj!BH$16,A6037-1,0))</f>
        <v/>
      </c>
      <c r="F6052" s="157" t="str">
        <f t="shared" ref="F6052" ca="1" si="1415">IF(SUM(E6052:E6053)=0,"",SUM(E6052:E6053))</f>
        <v/>
      </c>
      <c r="G6052" s="158"/>
    </row>
    <row r="6053" spans="1:7" x14ac:dyDescent="0.25">
      <c r="B6053" s="159"/>
      <c r="C6053" s="67" t="str">
        <f ca="1">IF(OFFSET(Zdroj!BI$16,A6037-1,0)=0,"",CONCATENATE("C",$A$2+1," - ",Zdroj!$BI$15))</f>
        <v/>
      </c>
      <c r="D6053" s="65" t="str">
        <f ca="1">IF(C6053="","",CONCATENATE(OFFSET(Zdroj!BI$16,A6037-1,0)))</f>
        <v/>
      </c>
      <c r="E6053" s="34" t="str">
        <f ca="1">IF(C6053="","",OFFSET(Zdroj!BJ$16,A6037-1,0))</f>
        <v/>
      </c>
      <c r="F6053" s="157"/>
      <c r="G6053" s="158"/>
    </row>
    <row r="6054" spans="1:7" x14ac:dyDescent="0.25">
      <c r="A6054">
        <f>SUM((ROW()+15)/17)</f>
        <v>357</v>
      </c>
      <c r="B6054" s="159" t="str">
        <f ca="1">IF(OFFSET(Zdroj!$B$16,A6054-1,0)&gt;0,CONCATENATE(A6054,"
","___ ","
",OFFSET(Zdroj!$B$16,A6054-1,0)),"")</f>
        <v/>
      </c>
      <c r="C6054" s="67" t="str">
        <f ca="1">IF(OFFSET(Zdroj!AI$16,A6054-1,0)=0,"",CONCATENATE("A",$A$2," - ",Zdroj!$AI$15))</f>
        <v/>
      </c>
      <c r="D6054" s="65" t="str">
        <f ca="1">IF(C6054="","",CONCATENATE(OFFSET(Zdroj!AI$16,A6054-1,0)," - ",OFFSET(Zdroj!BK$16,A6054-1,0)))</f>
        <v/>
      </c>
      <c r="E6054" s="34" t="str">
        <f ca="1">IF(C6054="","",OFFSET(Zdroj!BL$16,A6054-1,0))</f>
        <v/>
      </c>
      <c r="F6054" s="157" t="str">
        <f t="shared" ref="F6054" ca="1" si="1416">IF(SUM(E6054:E6059)=0,"",SUM(E6054:E6059))</f>
        <v/>
      </c>
      <c r="G6054" s="158" t="str">
        <f t="shared" ref="G6054" ca="1" si="1417">IF(SUM(E6054:E6070)=0,"",SUM(E6054:E6070))</f>
        <v/>
      </c>
    </row>
    <row r="6055" spans="1:7" x14ac:dyDescent="0.25">
      <c r="B6055" s="159"/>
      <c r="C6055" s="67" t="str">
        <f ca="1">IF(OFFSET(Zdroj!AJ$16,A6054-1,0)=0,"",CONCATENATE("A",$A$2+1," - ",Zdroj!$AJ$15))</f>
        <v/>
      </c>
      <c r="D6055" s="65" t="str">
        <f ca="1">IF(C6055="","",CONCATENATE(OFFSET(Zdroj!AJ$16,A6054-1,0)," - ",OFFSET(Zdroj!BM$16,A6054-1,0)))</f>
        <v/>
      </c>
      <c r="E6055" s="34" t="str">
        <f ca="1">IF(C6055="","",OFFSET(Zdroj!BN$16,A6054-1,0))</f>
        <v/>
      </c>
      <c r="F6055" s="157"/>
      <c r="G6055" s="158"/>
    </row>
    <row r="6056" spans="1:7" x14ac:dyDescent="0.25">
      <c r="B6056" s="159"/>
      <c r="C6056" s="67" t="str">
        <f ca="1">IF(OFFSET(Zdroj!AK$16,A6054-1,0)=0,"",CONCATENATE("A",$A$2+2," - ",Zdroj!$AK$15))</f>
        <v/>
      </c>
      <c r="D6056" s="65" t="str">
        <f ca="1">IF(C6056="","",CONCATENATE(OFFSET(Zdroj!AK$16,A6054-1,0)," - ",OFFSET(Zdroj!BO$16,A6054-1,0)))</f>
        <v/>
      </c>
      <c r="E6056" s="34" t="str">
        <f ca="1">IF(C6056="","",OFFSET(Zdroj!BP$16,A6054-1,0))</f>
        <v/>
      </c>
      <c r="F6056" s="157"/>
      <c r="G6056" s="158"/>
    </row>
    <row r="6057" spans="1:7" x14ac:dyDescent="0.25">
      <c r="B6057" s="159"/>
      <c r="C6057" s="67" t="str">
        <f ca="1">IF(OFFSET(Zdroj!AL$16,A6054-1,0)=0,"",CONCATENATE("A",$A$2+3," - ",Zdroj!$AL$15))</f>
        <v/>
      </c>
      <c r="D6057" s="65" t="str">
        <f ca="1">IF(C6057="","",CONCATENATE(OFFSET(Zdroj!AL$16,A6054-1,0)," - ",OFFSET(Zdroj!BQ$16,A6054-1,0)))</f>
        <v/>
      </c>
      <c r="E6057" s="34" t="str">
        <f ca="1">IF(C6057="","",OFFSET(Zdroj!BR$16,A6054-1,0))</f>
        <v/>
      </c>
      <c r="F6057" s="157"/>
      <c r="G6057" s="158"/>
    </row>
    <row r="6058" spans="1:7" x14ac:dyDescent="0.25">
      <c r="B6058" s="159"/>
      <c r="C6058" s="67" t="str">
        <f ca="1">IF(OFFSET(Zdroj!AM$16,A6054-1,0)=0,"",CONCATENATE("A",$A$2+4," - ",Zdroj!$AM$15))</f>
        <v/>
      </c>
      <c r="D6058" s="65" t="str">
        <f ca="1">IF(C6058="","",CONCATENATE(OFFSET(Zdroj!AM$16,A6054-1,0)," - ",OFFSET(Zdroj!BS$16,A6054-1,0)))</f>
        <v/>
      </c>
      <c r="E6058" s="34" t="str">
        <f ca="1">IF(C6058="","",OFFSET(Zdroj!BT$16,A6054-1,0))</f>
        <v/>
      </c>
      <c r="F6058" s="157"/>
      <c r="G6058" s="158"/>
    </row>
    <row r="6059" spans="1:7" x14ac:dyDescent="0.25">
      <c r="B6059" s="159"/>
      <c r="C6059" s="67" t="str">
        <f ca="1">IF(OFFSET(Zdroj!AN$16,A6054-1,0)=0,"",CONCATENATE("A",$A$2+5," - ",Zdroj!$AN$15))</f>
        <v/>
      </c>
      <c r="D6059" s="65" t="str">
        <f ca="1">IF(C6059="","",CONCATENATE(OFFSET(Zdroj!AN$16,A6054-1,0)," - ",OFFSET(Zdroj!BU$16,A6054-1,0)))</f>
        <v/>
      </c>
      <c r="E6059" s="34" t="str">
        <f ca="1">IF(C6059="","",OFFSET(Zdroj!BV$16,A6054-1,0))</f>
        <v/>
      </c>
      <c r="F6059" s="157"/>
      <c r="G6059" s="158"/>
    </row>
    <row r="6060" spans="1:7" x14ac:dyDescent="0.25">
      <c r="B6060" s="159"/>
      <c r="C6060" s="67" t="str">
        <f ca="1">IF(OFFSET(Zdroj!AO$16,A6054-1,0)=0,"",CONCATENATE("B",$A$2," - ",Zdroj!$AO$15))</f>
        <v/>
      </c>
      <c r="D6060" s="65" t="str">
        <f ca="1">IF(C6060="","",CONCATENATE(OFFSET(Zdroj!AO$16,A6054-1,0)))</f>
        <v/>
      </c>
      <c r="E6060" s="34" t="str">
        <f ca="1">IF(C6060="","",OFFSET(Zdroj!AP$16,A6054-1,0))</f>
        <v/>
      </c>
      <c r="F6060" s="157" t="str">
        <f t="shared" ref="F6060" ca="1" si="1418">IF(SUM(E6060:E6068)=0,"",SUM(E6060:E6068))</f>
        <v/>
      </c>
      <c r="G6060" s="158"/>
    </row>
    <row r="6061" spans="1:7" x14ac:dyDescent="0.25">
      <c r="B6061" s="159"/>
      <c r="C6061" s="67" t="str">
        <f ca="1">IF(OFFSET(Zdroj!AQ$16,A6054-1,0)=0,"",CONCATENATE("B",$A$2+1," - ",Zdroj!$AQ$15))</f>
        <v/>
      </c>
      <c r="D6061" s="65" t="str">
        <f ca="1">IF(C6061="","",CONCATENATE(OFFSET(Zdroj!AQ$16,A6054-1,0)))</f>
        <v/>
      </c>
      <c r="E6061" s="34" t="str">
        <f ca="1">IF(C6061="","",OFFSET(Zdroj!AR$16,A6054-1,0))</f>
        <v/>
      </c>
      <c r="F6061" s="157"/>
      <c r="G6061" s="158"/>
    </row>
    <row r="6062" spans="1:7" x14ac:dyDescent="0.25">
      <c r="B6062" s="159"/>
      <c r="C6062" s="67" t="str">
        <f ca="1">IF(OFFSET(Zdroj!AS$16,A6054-1,0)=0,"",CONCATENATE("B",$A$2+2," - ",Zdroj!$AS$15))</f>
        <v/>
      </c>
      <c r="D6062" s="65" t="str">
        <f ca="1">IF(C6062="","",CONCATENATE(OFFSET(Zdroj!AS$16,A6054-1,0)))</f>
        <v/>
      </c>
      <c r="E6062" s="34" t="str">
        <f ca="1">IF(C6062="","",OFFSET(Zdroj!AT$16,A6054-1,0))</f>
        <v/>
      </c>
      <c r="F6062" s="157"/>
      <c r="G6062" s="158"/>
    </row>
    <row r="6063" spans="1:7" x14ac:dyDescent="0.25">
      <c r="B6063" s="159"/>
      <c r="C6063" s="67" t="str">
        <f ca="1">IF(OFFSET(Zdroj!AU$16,A6054-1,0)=0,"",CONCATENATE("B",$A$2+3," - ",Zdroj!$AU$15))</f>
        <v/>
      </c>
      <c r="D6063" s="65" t="str">
        <f ca="1">IF(C6063="","",CONCATENATE(OFFSET(Zdroj!AU$16,A6054-1,0)))</f>
        <v/>
      </c>
      <c r="E6063" s="34" t="str">
        <f ca="1">IF(C6063="","",OFFSET(Zdroj!AV$16,A6054-1,0))</f>
        <v/>
      </c>
      <c r="F6063" s="157"/>
      <c r="G6063" s="158"/>
    </row>
    <row r="6064" spans="1:7" x14ac:dyDescent="0.25">
      <c r="B6064" s="159"/>
      <c r="C6064" s="67" t="str">
        <f ca="1">IF(OFFSET(Zdroj!AW$16,A6054-1,0)=0,"",CONCATENATE("B",$A$2+4," - ",Zdroj!$AW$15))</f>
        <v/>
      </c>
      <c r="D6064" s="65" t="str">
        <f ca="1">IF(C6064="","",CONCATENATE(OFFSET(Zdroj!AW$16,A6054-1,0)))</f>
        <v/>
      </c>
      <c r="E6064" s="34" t="str">
        <f ca="1">IF(C6064="","",OFFSET(Zdroj!AX$16,A6054-1,0))</f>
        <v/>
      </c>
      <c r="F6064" s="157"/>
      <c r="G6064" s="158"/>
    </row>
    <row r="6065" spans="1:7" x14ac:dyDescent="0.25">
      <c r="B6065" s="159"/>
      <c r="C6065" s="67" t="str">
        <f ca="1">IF(OFFSET(Zdroj!AY$16,A6054-1,0)=0,"",CONCATENATE("B",$A$2+5," - ",Zdroj!$AY$15))</f>
        <v/>
      </c>
      <c r="D6065" s="65" t="str">
        <f ca="1">IF(C6065="","",CONCATENATE(OFFSET(Zdroj!AY$16,A6054-1,0)))</f>
        <v/>
      </c>
      <c r="E6065" s="34" t="str">
        <f ca="1">IF(C6065="","",OFFSET(Zdroj!AZ$16,A6054-1,0))</f>
        <v/>
      </c>
      <c r="F6065" s="157"/>
      <c r="G6065" s="158"/>
    </row>
    <row r="6066" spans="1:7" x14ac:dyDescent="0.25">
      <c r="B6066" s="159"/>
      <c r="C6066" s="67" t="str">
        <f ca="1">IF(OFFSET(Zdroj!BA$16,A6054-1,0)=0,"",CONCATENATE("B",$A$2+6," - ",Zdroj!$BA$15))</f>
        <v/>
      </c>
      <c r="D6066" s="65" t="str">
        <f ca="1">IF(C6066="","",CONCATENATE(OFFSET(Zdroj!BA$16,A6054-1,0)))</f>
        <v/>
      </c>
      <c r="E6066" s="34" t="str">
        <f ca="1">IF(C6066="","",OFFSET(Zdroj!BB$16,A6054-1,0))</f>
        <v/>
      </c>
      <c r="F6066" s="157"/>
      <c r="G6066" s="158"/>
    </row>
    <row r="6067" spans="1:7" x14ac:dyDescent="0.25">
      <c r="B6067" s="159"/>
      <c r="C6067" s="67" t="str">
        <f ca="1">IF(OFFSET(Zdroj!BC$16,A6054-1,0)=0,"",CONCATENATE("B",$A$2+7," - ",Zdroj!$BC$15))</f>
        <v/>
      </c>
      <c r="D6067" s="65" t="str">
        <f ca="1">IF(C6067="","",CONCATENATE(OFFSET(Zdroj!BC$16,A6054-1,0)))</f>
        <v/>
      </c>
      <c r="E6067" s="34" t="str">
        <f ca="1">IF(C6067="","",OFFSET(Zdroj!BD$16,A6054-1,0))</f>
        <v/>
      </c>
      <c r="F6067" s="157"/>
      <c r="G6067" s="158"/>
    </row>
    <row r="6068" spans="1:7" x14ac:dyDescent="0.25">
      <c r="B6068" s="159"/>
      <c r="C6068" s="67" t="str">
        <f ca="1">IF(OFFSET(Zdroj!BE$16,A6054-1,0)=0,"",CONCATENATE("B",$A$2+8," - ",Zdroj!$BE$15))</f>
        <v/>
      </c>
      <c r="D6068" s="65" t="str">
        <f ca="1">IF(C6068="","",CONCATENATE(OFFSET(Zdroj!BE$16,A6054-1,0)))</f>
        <v/>
      </c>
      <c r="E6068" s="34" t="str">
        <f ca="1">IF(C6068="","",OFFSET(Zdroj!BF$16,A6054-1,0))</f>
        <v/>
      </c>
      <c r="F6068" s="157"/>
      <c r="G6068" s="158"/>
    </row>
    <row r="6069" spans="1:7" x14ac:dyDescent="0.25">
      <c r="B6069" s="159"/>
      <c r="C6069" s="67" t="str">
        <f ca="1">IF(OFFSET(Zdroj!BG$16,A6054-1,0)=0,"",CONCATENATE("C",$A$2," - ",Zdroj!$BG$15))</f>
        <v/>
      </c>
      <c r="D6069" s="65" t="str">
        <f ca="1">IF(C6069="","",CONCATENATE(OFFSET(Zdroj!BG$16,A6054-1,0)))</f>
        <v/>
      </c>
      <c r="E6069" s="34" t="str">
        <f ca="1">IF(C6069="","",OFFSET(Zdroj!BH$16,A6054-1,0))</f>
        <v/>
      </c>
      <c r="F6069" s="157" t="str">
        <f t="shared" ref="F6069" ca="1" si="1419">IF(SUM(E6069:E6070)=0,"",SUM(E6069:E6070))</f>
        <v/>
      </c>
      <c r="G6069" s="158"/>
    </row>
    <row r="6070" spans="1:7" x14ac:dyDescent="0.25">
      <c r="B6070" s="159"/>
      <c r="C6070" s="67" t="str">
        <f ca="1">IF(OFFSET(Zdroj!BI$16,A6054-1,0)=0,"",CONCATENATE("C",$A$2+1," - ",Zdroj!$BI$15))</f>
        <v/>
      </c>
      <c r="D6070" s="65" t="str">
        <f ca="1">IF(C6070="","",CONCATENATE(OFFSET(Zdroj!BI$16,A6054-1,0)))</f>
        <v/>
      </c>
      <c r="E6070" s="34" t="str">
        <f ca="1">IF(C6070="","",OFFSET(Zdroj!BJ$16,A6054-1,0))</f>
        <v/>
      </c>
      <c r="F6070" s="157"/>
      <c r="G6070" s="158"/>
    </row>
    <row r="6071" spans="1:7" x14ac:dyDescent="0.25">
      <c r="A6071">
        <f>SUM((ROW()+15)/17)</f>
        <v>358</v>
      </c>
      <c r="B6071" s="159" t="str">
        <f ca="1">IF(OFFSET(Zdroj!$B$16,A6071-1,0)&gt;0,CONCATENATE(A6071,"
","___ ","
",OFFSET(Zdroj!$B$16,A6071-1,0)),"")</f>
        <v/>
      </c>
      <c r="C6071" s="67" t="str">
        <f ca="1">IF(OFFSET(Zdroj!AI$16,A6071-1,0)=0,"",CONCATENATE("A",$A$2," - ",Zdroj!$AI$15))</f>
        <v/>
      </c>
      <c r="D6071" s="65" t="str">
        <f ca="1">IF(C6071="","",CONCATENATE(OFFSET(Zdroj!AI$16,A6071-1,0)," - ",OFFSET(Zdroj!BK$16,A6071-1,0)))</f>
        <v/>
      </c>
      <c r="E6071" s="34" t="str">
        <f ca="1">IF(C6071="","",OFFSET(Zdroj!BL$16,A6071-1,0))</f>
        <v/>
      </c>
      <c r="F6071" s="157" t="str">
        <f t="shared" ref="F6071" ca="1" si="1420">IF(SUM(E6071:E6076)=0,"",SUM(E6071:E6076))</f>
        <v/>
      </c>
      <c r="G6071" s="158" t="str">
        <f t="shared" ref="G6071" ca="1" si="1421">IF(SUM(E6071:E6087)=0,"",SUM(E6071:E6087))</f>
        <v/>
      </c>
    </row>
    <row r="6072" spans="1:7" x14ac:dyDescent="0.25">
      <c r="B6072" s="159"/>
      <c r="C6072" s="67" t="str">
        <f ca="1">IF(OFFSET(Zdroj!AJ$16,A6071-1,0)=0,"",CONCATENATE("A",$A$2+1," - ",Zdroj!$AJ$15))</f>
        <v/>
      </c>
      <c r="D6072" s="65" t="str">
        <f ca="1">IF(C6072="","",CONCATENATE(OFFSET(Zdroj!AJ$16,A6071-1,0)," - ",OFFSET(Zdroj!BM$16,A6071-1,0)))</f>
        <v/>
      </c>
      <c r="E6072" s="34" t="str">
        <f ca="1">IF(C6072="","",OFFSET(Zdroj!BN$16,A6071-1,0))</f>
        <v/>
      </c>
      <c r="F6072" s="157"/>
      <c r="G6072" s="158"/>
    </row>
    <row r="6073" spans="1:7" x14ac:dyDescent="0.25">
      <c r="B6073" s="159"/>
      <c r="C6073" s="67" t="str">
        <f ca="1">IF(OFFSET(Zdroj!AK$16,A6071-1,0)=0,"",CONCATENATE("A",$A$2+2," - ",Zdroj!$AK$15))</f>
        <v/>
      </c>
      <c r="D6073" s="65" t="str">
        <f ca="1">IF(C6073="","",CONCATENATE(OFFSET(Zdroj!AK$16,A6071-1,0)," - ",OFFSET(Zdroj!BO$16,A6071-1,0)))</f>
        <v/>
      </c>
      <c r="E6073" s="34" t="str">
        <f ca="1">IF(C6073="","",OFFSET(Zdroj!BP$16,A6071-1,0))</f>
        <v/>
      </c>
      <c r="F6073" s="157"/>
      <c r="G6073" s="158"/>
    </row>
    <row r="6074" spans="1:7" x14ac:dyDescent="0.25">
      <c r="B6074" s="159"/>
      <c r="C6074" s="67" t="str">
        <f ca="1">IF(OFFSET(Zdroj!AL$16,A6071-1,0)=0,"",CONCATENATE("A",$A$2+3," - ",Zdroj!$AL$15))</f>
        <v/>
      </c>
      <c r="D6074" s="65" t="str">
        <f ca="1">IF(C6074="","",CONCATENATE(OFFSET(Zdroj!AL$16,A6071-1,0)," - ",OFFSET(Zdroj!BQ$16,A6071-1,0)))</f>
        <v/>
      </c>
      <c r="E6074" s="34" t="str">
        <f ca="1">IF(C6074="","",OFFSET(Zdroj!BR$16,A6071-1,0))</f>
        <v/>
      </c>
      <c r="F6074" s="157"/>
      <c r="G6074" s="158"/>
    </row>
    <row r="6075" spans="1:7" x14ac:dyDescent="0.25">
      <c r="B6075" s="159"/>
      <c r="C6075" s="67" t="str">
        <f ca="1">IF(OFFSET(Zdroj!AM$16,A6071-1,0)=0,"",CONCATENATE("A",$A$2+4," - ",Zdroj!$AM$15))</f>
        <v/>
      </c>
      <c r="D6075" s="65" t="str">
        <f ca="1">IF(C6075="","",CONCATENATE(OFFSET(Zdroj!AM$16,A6071-1,0)," - ",OFFSET(Zdroj!BS$16,A6071-1,0)))</f>
        <v/>
      </c>
      <c r="E6075" s="34" t="str">
        <f ca="1">IF(C6075="","",OFFSET(Zdroj!BT$16,A6071-1,0))</f>
        <v/>
      </c>
      <c r="F6075" s="157"/>
      <c r="G6075" s="158"/>
    </row>
    <row r="6076" spans="1:7" x14ac:dyDescent="0.25">
      <c r="B6076" s="159"/>
      <c r="C6076" s="67" t="str">
        <f ca="1">IF(OFFSET(Zdroj!AN$16,A6071-1,0)=0,"",CONCATENATE("A",$A$2+5," - ",Zdroj!$AN$15))</f>
        <v/>
      </c>
      <c r="D6076" s="65" t="str">
        <f ca="1">IF(C6076="","",CONCATENATE(OFFSET(Zdroj!AN$16,A6071-1,0)," - ",OFFSET(Zdroj!BU$16,A6071-1,0)))</f>
        <v/>
      </c>
      <c r="E6076" s="34" t="str">
        <f ca="1">IF(C6076="","",OFFSET(Zdroj!BV$16,A6071-1,0))</f>
        <v/>
      </c>
      <c r="F6076" s="157"/>
      <c r="G6076" s="158"/>
    </row>
    <row r="6077" spans="1:7" x14ac:dyDescent="0.25">
      <c r="B6077" s="159"/>
      <c r="C6077" s="67" t="str">
        <f ca="1">IF(OFFSET(Zdroj!AO$16,A6071-1,0)=0,"",CONCATENATE("B",$A$2," - ",Zdroj!$AO$15))</f>
        <v/>
      </c>
      <c r="D6077" s="65" t="str">
        <f ca="1">IF(C6077="","",CONCATENATE(OFFSET(Zdroj!AO$16,A6071-1,0)))</f>
        <v/>
      </c>
      <c r="E6077" s="34" t="str">
        <f ca="1">IF(C6077="","",OFFSET(Zdroj!AP$16,A6071-1,0))</f>
        <v/>
      </c>
      <c r="F6077" s="157" t="str">
        <f t="shared" ref="F6077" ca="1" si="1422">IF(SUM(E6077:E6085)=0,"",SUM(E6077:E6085))</f>
        <v/>
      </c>
      <c r="G6077" s="158"/>
    </row>
    <row r="6078" spans="1:7" x14ac:dyDescent="0.25">
      <c r="B6078" s="159"/>
      <c r="C6078" s="67" t="str">
        <f ca="1">IF(OFFSET(Zdroj!AQ$16,A6071-1,0)=0,"",CONCATENATE("B",$A$2+1," - ",Zdroj!$AQ$15))</f>
        <v/>
      </c>
      <c r="D6078" s="65" t="str">
        <f ca="1">IF(C6078="","",CONCATENATE(OFFSET(Zdroj!AQ$16,A6071-1,0)))</f>
        <v/>
      </c>
      <c r="E6078" s="34" t="str">
        <f ca="1">IF(C6078="","",OFFSET(Zdroj!AR$16,A6071-1,0))</f>
        <v/>
      </c>
      <c r="F6078" s="157"/>
      <c r="G6078" s="158"/>
    </row>
    <row r="6079" spans="1:7" x14ac:dyDescent="0.25">
      <c r="B6079" s="159"/>
      <c r="C6079" s="67" t="str">
        <f ca="1">IF(OFFSET(Zdroj!AS$16,A6071-1,0)=0,"",CONCATENATE("B",$A$2+2," - ",Zdroj!$AS$15))</f>
        <v/>
      </c>
      <c r="D6079" s="65" t="str">
        <f ca="1">IF(C6079="","",CONCATENATE(OFFSET(Zdroj!AS$16,A6071-1,0)))</f>
        <v/>
      </c>
      <c r="E6079" s="34" t="str">
        <f ca="1">IF(C6079="","",OFFSET(Zdroj!AT$16,A6071-1,0))</f>
        <v/>
      </c>
      <c r="F6079" s="157"/>
      <c r="G6079" s="158"/>
    </row>
    <row r="6080" spans="1:7" x14ac:dyDescent="0.25">
      <c r="B6080" s="159"/>
      <c r="C6080" s="67" t="str">
        <f ca="1">IF(OFFSET(Zdroj!AU$16,A6071-1,0)=0,"",CONCATENATE("B",$A$2+3," - ",Zdroj!$AU$15))</f>
        <v/>
      </c>
      <c r="D6080" s="65" t="str">
        <f ca="1">IF(C6080="","",CONCATENATE(OFFSET(Zdroj!AU$16,A6071-1,0)))</f>
        <v/>
      </c>
      <c r="E6080" s="34" t="str">
        <f ca="1">IF(C6080="","",OFFSET(Zdroj!AV$16,A6071-1,0))</f>
        <v/>
      </c>
      <c r="F6080" s="157"/>
      <c r="G6080" s="158"/>
    </row>
    <row r="6081" spans="1:7" x14ac:dyDescent="0.25">
      <c r="B6081" s="159"/>
      <c r="C6081" s="67" t="str">
        <f ca="1">IF(OFFSET(Zdroj!AW$16,A6071-1,0)=0,"",CONCATENATE("B",$A$2+4," - ",Zdroj!$AW$15))</f>
        <v/>
      </c>
      <c r="D6081" s="65" t="str">
        <f ca="1">IF(C6081="","",CONCATENATE(OFFSET(Zdroj!AW$16,A6071-1,0)))</f>
        <v/>
      </c>
      <c r="E6081" s="34" t="str">
        <f ca="1">IF(C6081="","",OFFSET(Zdroj!AX$16,A6071-1,0))</f>
        <v/>
      </c>
      <c r="F6081" s="157"/>
      <c r="G6081" s="158"/>
    </row>
    <row r="6082" spans="1:7" x14ac:dyDescent="0.25">
      <c r="B6082" s="159"/>
      <c r="C6082" s="67" t="str">
        <f ca="1">IF(OFFSET(Zdroj!AY$16,A6071-1,0)=0,"",CONCATENATE("B",$A$2+5," - ",Zdroj!$AY$15))</f>
        <v/>
      </c>
      <c r="D6082" s="65" t="str">
        <f ca="1">IF(C6082="","",CONCATENATE(OFFSET(Zdroj!AY$16,A6071-1,0)))</f>
        <v/>
      </c>
      <c r="E6082" s="34" t="str">
        <f ca="1">IF(C6082="","",OFFSET(Zdroj!AZ$16,A6071-1,0))</f>
        <v/>
      </c>
      <c r="F6082" s="157"/>
      <c r="G6082" s="158"/>
    </row>
    <row r="6083" spans="1:7" x14ac:dyDescent="0.25">
      <c r="B6083" s="159"/>
      <c r="C6083" s="67" t="str">
        <f ca="1">IF(OFFSET(Zdroj!BA$16,A6071-1,0)=0,"",CONCATENATE("B",$A$2+6," - ",Zdroj!$BA$15))</f>
        <v/>
      </c>
      <c r="D6083" s="65" t="str">
        <f ca="1">IF(C6083="","",CONCATENATE(OFFSET(Zdroj!BA$16,A6071-1,0)))</f>
        <v/>
      </c>
      <c r="E6083" s="34" t="str">
        <f ca="1">IF(C6083="","",OFFSET(Zdroj!BB$16,A6071-1,0))</f>
        <v/>
      </c>
      <c r="F6083" s="157"/>
      <c r="G6083" s="158"/>
    </row>
    <row r="6084" spans="1:7" x14ac:dyDescent="0.25">
      <c r="B6084" s="159"/>
      <c r="C6084" s="67" t="str">
        <f ca="1">IF(OFFSET(Zdroj!BC$16,A6071-1,0)=0,"",CONCATENATE("B",$A$2+7," - ",Zdroj!$BC$15))</f>
        <v/>
      </c>
      <c r="D6084" s="65" t="str">
        <f ca="1">IF(C6084="","",CONCATENATE(OFFSET(Zdroj!BC$16,A6071-1,0)))</f>
        <v/>
      </c>
      <c r="E6084" s="34" t="str">
        <f ca="1">IF(C6084="","",OFFSET(Zdroj!BD$16,A6071-1,0))</f>
        <v/>
      </c>
      <c r="F6084" s="157"/>
      <c r="G6084" s="158"/>
    </row>
    <row r="6085" spans="1:7" x14ac:dyDescent="0.25">
      <c r="B6085" s="159"/>
      <c r="C6085" s="67" t="str">
        <f ca="1">IF(OFFSET(Zdroj!BE$16,A6071-1,0)=0,"",CONCATENATE("B",$A$2+8," - ",Zdroj!$BE$15))</f>
        <v/>
      </c>
      <c r="D6085" s="65" t="str">
        <f ca="1">IF(C6085="","",CONCATENATE(OFFSET(Zdroj!BE$16,A6071-1,0)))</f>
        <v/>
      </c>
      <c r="E6085" s="34" t="str">
        <f ca="1">IF(C6085="","",OFFSET(Zdroj!BF$16,A6071-1,0))</f>
        <v/>
      </c>
      <c r="F6085" s="157"/>
      <c r="G6085" s="158"/>
    </row>
    <row r="6086" spans="1:7" x14ac:dyDescent="0.25">
      <c r="B6086" s="159"/>
      <c r="C6086" s="67" t="str">
        <f ca="1">IF(OFFSET(Zdroj!BG$16,A6071-1,0)=0,"",CONCATENATE("C",$A$2," - ",Zdroj!$BG$15))</f>
        <v/>
      </c>
      <c r="D6086" s="65" t="str">
        <f ca="1">IF(C6086="","",CONCATENATE(OFFSET(Zdroj!BG$16,A6071-1,0)))</f>
        <v/>
      </c>
      <c r="E6086" s="34" t="str">
        <f ca="1">IF(C6086="","",OFFSET(Zdroj!BH$16,A6071-1,0))</f>
        <v/>
      </c>
      <c r="F6086" s="157" t="str">
        <f t="shared" ref="F6086" ca="1" si="1423">IF(SUM(E6086:E6087)=0,"",SUM(E6086:E6087))</f>
        <v/>
      </c>
      <c r="G6086" s="158"/>
    </row>
    <row r="6087" spans="1:7" x14ac:dyDescent="0.25">
      <c r="B6087" s="159"/>
      <c r="C6087" s="67" t="str">
        <f ca="1">IF(OFFSET(Zdroj!BI$16,A6071-1,0)=0,"",CONCATENATE("C",$A$2+1," - ",Zdroj!$BI$15))</f>
        <v/>
      </c>
      <c r="D6087" s="65" t="str">
        <f ca="1">IF(C6087="","",CONCATENATE(OFFSET(Zdroj!BI$16,A6071-1,0)))</f>
        <v/>
      </c>
      <c r="E6087" s="34" t="str">
        <f ca="1">IF(C6087="","",OFFSET(Zdroj!BJ$16,A6071-1,0))</f>
        <v/>
      </c>
      <c r="F6087" s="157"/>
      <c r="G6087" s="158"/>
    </row>
    <row r="6088" spans="1:7" x14ac:dyDescent="0.25">
      <c r="A6088">
        <f>SUM((ROW()+15)/17)</f>
        <v>359</v>
      </c>
      <c r="B6088" s="159" t="str">
        <f ca="1">IF(OFFSET(Zdroj!$B$16,A6088-1,0)&gt;0,CONCATENATE(A6088,"
","___ ","
",OFFSET(Zdroj!$B$16,A6088-1,0)),"")</f>
        <v/>
      </c>
      <c r="C6088" s="67" t="str">
        <f ca="1">IF(OFFSET(Zdroj!AI$16,A6088-1,0)=0,"",CONCATENATE("A",$A$2," - ",Zdroj!$AI$15))</f>
        <v/>
      </c>
      <c r="D6088" s="65" t="str">
        <f ca="1">IF(C6088="","",CONCATENATE(OFFSET(Zdroj!AI$16,A6088-1,0)," - ",OFFSET(Zdroj!BK$16,A6088-1,0)))</f>
        <v/>
      </c>
      <c r="E6088" s="34" t="str">
        <f ca="1">IF(C6088="","",OFFSET(Zdroj!BL$16,A6088-1,0))</f>
        <v/>
      </c>
      <c r="F6088" s="157" t="str">
        <f t="shared" ref="F6088" ca="1" si="1424">IF(SUM(E6088:E6093)=0,"",SUM(E6088:E6093))</f>
        <v/>
      </c>
      <c r="G6088" s="158" t="str">
        <f t="shared" ref="G6088" ca="1" si="1425">IF(SUM(E6088:E6104)=0,"",SUM(E6088:E6104))</f>
        <v/>
      </c>
    </row>
    <row r="6089" spans="1:7" x14ac:dyDescent="0.25">
      <c r="B6089" s="159"/>
      <c r="C6089" s="67" t="str">
        <f ca="1">IF(OFFSET(Zdroj!AJ$16,A6088-1,0)=0,"",CONCATENATE("A",$A$2+1," - ",Zdroj!$AJ$15))</f>
        <v/>
      </c>
      <c r="D6089" s="65" t="str">
        <f ca="1">IF(C6089="","",CONCATENATE(OFFSET(Zdroj!AJ$16,A6088-1,0)," - ",OFFSET(Zdroj!BM$16,A6088-1,0)))</f>
        <v/>
      </c>
      <c r="E6089" s="34" t="str">
        <f ca="1">IF(C6089="","",OFFSET(Zdroj!BN$16,A6088-1,0))</f>
        <v/>
      </c>
      <c r="F6089" s="157"/>
      <c r="G6089" s="158"/>
    </row>
    <row r="6090" spans="1:7" x14ac:dyDescent="0.25">
      <c r="B6090" s="159"/>
      <c r="C6090" s="67" t="str">
        <f ca="1">IF(OFFSET(Zdroj!AK$16,A6088-1,0)=0,"",CONCATENATE("A",$A$2+2," - ",Zdroj!$AK$15))</f>
        <v/>
      </c>
      <c r="D6090" s="65" t="str">
        <f ca="1">IF(C6090="","",CONCATENATE(OFFSET(Zdroj!AK$16,A6088-1,0)," - ",OFFSET(Zdroj!BO$16,A6088-1,0)))</f>
        <v/>
      </c>
      <c r="E6090" s="34" t="str">
        <f ca="1">IF(C6090="","",OFFSET(Zdroj!BP$16,A6088-1,0))</f>
        <v/>
      </c>
      <c r="F6090" s="157"/>
      <c r="G6090" s="158"/>
    </row>
    <row r="6091" spans="1:7" x14ac:dyDescent="0.25">
      <c r="B6091" s="159"/>
      <c r="C6091" s="67" t="str">
        <f ca="1">IF(OFFSET(Zdroj!AL$16,A6088-1,0)=0,"",CONCATENATE("A",$A$2+3," - ",Zdroj!$AL$15))</f>
        <v/>
      </c>
      <c r="D6091" s="65" t="str">
        <f ca="1">IF(C6091="","",CONCATENATE(OFFSET(Zdroj!AL$16,A6088-1,0)," - ",OFFSET(Zdroj!BQ$16,A6088-1,0)))</f>
        <v/>
      </c>
      <c r="E6091" s="34" t="str">
        <f ca="1">IF(C6091="","",OFFSET(Zdroj!BR$16,A6088-1,0))</f>
        <v/>
      </c>
      <c r="F6091" s="157"/>
      <c r="G6091" s="158"/>
    </row>
    <row r="6092" spans="1:7" x14ac:dyDescent="0.25">
      <c r="B6092" s="159"/>
      <c r="C6092" s="67" t="str">
        <f ca="1">IF(OFFSET(Zdroj!AM$16,A6088-1,0)=0,"",CONCATENATE("A",$A$2+4," - ",Zdroj!$AM$15))</f>
        <v/>
      </c>
      <c r="D6092" s="65" t="str">
        <f ca="1">IF(C6092="","",CONCATENATE(OFFSET(Zdroj!AM$16,A6088-1,0)," - ",OFFSET(Zdroj!BS$16,A6088-1,0)))</f>
        <v/>
      </c>
      <c r="E6092" s="34" t="str">
        <f ca="1">IF(C6092="","",OFFSET(Zdroj!BT$16,A6088-1,0))</f>
        <v/>
      </c>
      <c r="F6092" s="157"/>
      <c r="G6092" s="158"/>
    </row>
    <row r="6093" spans="1:7" x14ac:dyDescent="0.25">
      <c r="B6093" s="159"/>
      <c r="C6093" s="67" t="str">
        <f ca="1">IF(OFFSET(Zdroj!AN$16,A6088-1,0)=0,"",CONCATENATE("A",$A$2+5," - ",Zdroj!$AN$15))</f>
        <v/>
      </c>
      <c r="D6093" s="65" t="str">
        <f ca="1">IF(C6093="","",CONCATENATE(OFFSET(Zdroj!AN$16,A6088-1,0)," - ",OFFSET(Zdroj!BU$16,A6088-1,0)))</f>
        <v/>
      </c>
      <c r="E6093" s="34" t="str">
        <f ca="1">IF(C6093="","",OFFSET(Zdroj!BV$16,A6088-1,0))</f>
        <v/>
      </c>
      <c r="F6093" s="157"/>
      <c r="G6093" s="158"/>
    </row>
    <row r="6094" spans="1:7" x14ac:dyDescent="0.25">
      <c r="B6094" s="159"/>
      <c r="C6094" s="67" t="str">
        <f ca="1">IF(OFFSET(Zdroj!AO$16,A6088-1,0)=0,"",CONCATENATE("B",$A$2," - ",Zdroj!$AO$15))</f>
        <v/>
      </c>
      <c r="D6094" s="65" t="str">
        <f ca="1">IF(C6094="","",CONCATENATE(OFFSET(Zdroj!AO$16,A6088-1,0)))</f>
        <v/>
      </c>
      <c r="E6094" s="34" t="str">
        <f ca="1">IF(C6094="","",OFFSET(Zdroj!AP$16,A6088-1,0))</f>
        <v/>
      </c>
      <c r="F6094" s="157" t="str">
        <f t="shared" ref="F6094" ca="1" si="1426">IF(SUM(E6094:E6102)=0,"",SUM(E6094:E6102))</f>
        <v/>
      </c>
      <c r="G6094" s="158"/>
    </row>
    <row r="6095" spans="1:7" x14ac:dyDescent="0.25">
      <c r="B6095" s="159"/>
      <c r="C6095" s="67" t="str">
        <f ca="1">IF(OFFSET(Zdroj!AQ$16,A6088-1,0)=0,"",CONCATENATE("B",$A$2+1," - ",Zdroj!$AQ$15))</f>
        <v/>
      </c>
      <c r="D6095" s="65" t="str">
        <f ca="1">IF(C6095="","",CONCATENATE(OFFSET(Zdroj!AQ$16,A6088-1,0)))</f>
        <v/>
      </c>
      <c r="E6095" s="34" t="str">
        <f ca="1">IF(C6095="","",OFFSET(Zdroj!AR$16,A6088-1,0))</f>
        <v/>
      </c>
      <c r="F6095" s="157"/>
      <c r="G6095" s="158"/>
    </row>
    <row r="6096" spans="1:7" x14ac:dyDescent="0.25">
      <c r="B6096" s="159"/>
      <c r="C6096" s="67" t="str">
        <f ca="1">IF(OFFSET(Zdroj!AS$16,A6088-1,0)=0,"",CONCATENATE("B",$A$2+2," - ",Zdroj!$AS$15))</f>
        <v/>
      </c>
      <c r="D6096" s="65" t="str">
        <f ca="1">IF(C6096="","",CONCATENATE(OFFSET(Zdroj!AS$16,A6088-1,0)))</f>
        <v/>
      </c>
      <c r="E6096" s="34" t="str">
        <f ca="1">IF(C6096="","",OFFSET(Zdroj!AT$16,A6088-1,0))</f>
        <v/>
      </c>
      <c r="F6096" s="157"/>
      <c r="G6096" s="158"/>
    </row>
    <row r="6097" spans="1:7" x14ac:dyDescent="0.25">
      <c r="B6097" s="159"/>
      <c r="C6097" s="67" t="str">
        <f ca="1">IF(OFFSET(Zdroj!AU$16,A6088-1,0)=0,"",CONCATENATE("B",$A$2+3," - ",Zdroj!$AU$15))</f>
        <v/>
      </c>
      <c r="D6097" s="65" t="str">
        <f ca="1">IF(C6097="","",CONCATENATE(OFFSET(Zdroj!AU$16,A6088-1,0)))</f>
        <v/>
      </c>
      <c r="E6097" s="34" t="str">
        <f ca="1">IF(C6097="","",OFFSET(Zdroj!AV$16,A6088-1,0))</f>
        <v/>
      </c>
      <c r="F6097" s="157"/>
      <c r="G6097" s="158"/>
    </row>
    <row r="6098" spans="1:7" x14ac:dyDescent="0.25">
      <c r="B6098" s="159"/>
      <c r="C6098" s="67" t="str">
        <f ca="1">IF(OFFSET(Zdroj!AW$16,A6088-1,0)=0,"",CONCATENATE("B",$A$2+4," - ",Zdroj!$AW$15))</f>
        <v/>
      </c>
      <c r="D6098" s="65" t="str">
        <f ca="1">IF(C6098="","",CONCATENATE(OFFSET(Zdroj!AW$16,A6088-1,0)))</f>
        <v/>
      </c>
      <c r="E6098" s="34" t="str">
        <f ca="1">IF(C6098="","",OFFSET(Zdroj!AX$16,A6088-1,0))</f>
        <v/>
      </c>
      <c r="F6098" s="157"/>
      <c r="G6098" s="158"/>
    </row>
    <row r="6099" spans="1:7" x14ac:dyDescent="0.25">
      <c r="B6099" s="159"/>
      <c r="C6099" s="67" t="str">
        <f ca="1">IF(OFFSET(Zdroj!AY$16,A6088-1,0)=0,"",CONCATENATE("B",$A$2+5," - ",Zdroj!$AY$15))</f>
        <v/>
      </c>
      <c r="D6099" s="65" t="str">
        <f ca="1">IF(C6099="","",CONCATENATE(OFFSET(Zdroj!AY$16,A6088-1,0)))</f>
        <v/>
      </c>
      <c r="E6099" s="34" t="str">
        <f ca="1">IF(C6099="","",OFFSET(Zdroj!AZ$16,A6088-1,0))</f>
        <v/>
      </c>
      <c r="F6099" s="157"/>
      <c r="G6099" s="158"/>
    </row>
    <row r="6100" spans="1:7" x14ac:dyDescent="0.25">
      <c r="B6100" s="159"/>
      <c r="C6100" s="67" t="str">
        <f ca="1">IF(OFFSET(Zdroj!BA$16,A6088-1,0)=0,"",CONCATENATE("B",$A$2+6," - ",Zdroj!$BA$15))</f>
        <v/>
      </c>
      <c r="D6100" s="65" t="str">
        <f ca="1">IF(C6100="","",CONCATENATE(OFFSET(Zdroj!BA$16,A6088-1,0)))</f>
        <v/>
      </c>
      <c r="E6100" s="34" t="str">
        <f ca="1">IF(C6100="","",OFFSET(Zdroj!BB$16,A6088-1,0))</f>
        <v/>
      </c>
      <c r="F6100" s="157"/>
      <c r="G6100" s="158"/>
    </row>
    <row r="6101" spans="1:7" x14ac:dyDescent="0.25">
      <c r="B6101" s="159"/>
      <c r="C6101" s="67" t="str">
        <f ca="1">IF(OFFSET(Zdroj!BC$16,A6088-1,0)=0,"",CONCATENATE("B",$A$2+7," - ",Zdroj!$BC$15))</f>
        <v/>
      </c>
      <c r="D6101" s="65" t="str">
        <f ca="1">IF(C6101="","",CONCATENATE(OFFSET(Zdroj!BC$16,A6088-1,0)))</f>
        <v/>
      </c>
      <c r="E6101" s="34" t="str">
        <f ca="1">IF(C6101="","",OFFSET(Zdroj!BD$16,A6088-1,0))</f>
        <v/>
      </c>
      <c r="F6101" s="157"/>
      <c r="G6101" s="158"/>
    </row>
    <row r="6102" spans="1:7" x14ac:dyDescent="0.25">
      <c r="B6102" s="159"/>
      <c r="C6102" s="67" t="str">
        <f ca="1">IF(OFFSET(Zdroj!BE$16,A6088-1,0)=0,"",CONCATENATE("B",$A$2+8," - ",Zdroj!$BE$15))</f>
        <v/>
      </c>
      <c r="D6102" s="65" t="str">
        <f ca="1">IF(C6102="","",CONCATENATE(OFFSET(Zdroj!BE$16,A6088-1,0)))</f>
        <v/>
      </c>
      <c r="E6102" s="34" t="str">
        <f ca="1">IF(C6102="","",OFFSET(Zdroj!BF$16,A6088-1,0))</f>
        <v/>
      </c>
      <c r="F6102" s="157"/>
      <c r="G6102" s="158"/>
    </row>
    <row r="6103" spans="1:7" x14ac:dyDescent="0.25">
      <c r="B6103" s="159"/>
      <c r="C6103" s="67" t="str">
        <f ca="1">IF(OFFSET(Zdroj!BG$16,A6088-1,0)=0,"",CONCATENATE("C",$A$2," - ",Zdroj!$BG$15))</f>
        <v/>
      </c>
      <c r="D6103" s="65" t="str">
        <f ca="1">IF(C6103="","",CONCATENATE(OFFSET(Zdroj!BG$16,A6088-1,0)))</f>
        <v/>
      </c>
      <c r="E6103" s="34" t="str">
        <f ca="1">IF(C6103="","",OFFSET(Zdroj!BH$16,A6088-1,0))</f>
        <v/>
      </c>
      <c r="F6103" s="157" t="str">
        <f t="shared" ref="F6103" ca="1" si="1427">IF(SUM(E6103:E6104)=0,"",SUM(E6103:E6104))</f>
        <v/>
      </c>
      <c r="G6103" s="158"/>
    </row>
    <row r="6104" spans="1:7" x14ac:dyDescent="0.25">
      <c r="B6104" s="159"/>
      <c r="C6104" s="67" t="str">
        <f ca="1">IF(OFFSET(Zdroj!BI$16,A6088-1,0)=0,"",CONCATENATE("C",$A$2+1," - ",Zdroj!$BI$15))</f>
        <v/>
      </c>
      <c r="D6104" s="65" t="str">
        <f ca="1">IF(C6104="","",CONCATENATE(OFFSET(Zdroj!BI$16,A6088-1,0)))</f>
        <v/>
      </c>
      <c r="E6104" s="34" t="str">
        <f ca="1">IF(C6104="","",OFFSET(Zdroj!BJ$16,A6088-1,0))</f>
        <v/>
      </c>
      <c r="F6104" s="157"/>
      <c r="G6104" s="158"/>
    </row>
    <row r="6105" spans="1:7" x14ac:dyDescent="0.25">
      <c r="A6105">
        <f>SUM((ROW()+15)/17)</f>
        <v>360</v>
      </c>
      <c r="B6105" s="159" t="str">
        <f ca="1">IF(OFFSET(Zdroj!$B$16,A6105-1,0)&gt;0,CONCATENATE(A6105,"
","___ ","
",OFFSET(Zdroj!$B$16,A6105-1,0)),"")</f>
        <v/>
      </c>
      <c r="C6105" s="67" t="str">
        <f ca="1">IF(OFFSET(Zdroj!AI$16,A6105-1,0)=0,"",CONCATENATE("A",$A$2," - ",Zdroj!$AI$15))</f>
        <v/>
      </c>
      <c r="D6105" s="65" t="str">
        <f ca="1">IF(C6105="","",CONCATENATE(OFFSET(Zdroj!AI$16,A6105-1,0)," - ",OFFSET(Zdroj!BK$16,A6105-1,0)))</f>
        <v/>
      </c>
      <c r="E6105" s="34" t="str">
        <f ca="1">IF(C6105="","",OFFSET(Zdroj!BL$16,A6105-1,0))</f>
        <v/>
      </c>
      <c r="F6105" s="157" t="str">
        <f t="shared" ref="F6105" ca="1" si="1428">IF(SUM(E6105:E6110)=0,"",SUM(E6105:E6110))</f>
        <v/>
      </c>
      <c r="G6105" s="158" t="str">
        <f t="shared" ref="G6105" ca="1" si="1429">IF(SUM(E6105:E6121)=0,"",SUM(E6105:E6121))</f>
        <v/>
      </c>
    </row>
    <row r="6106" spans="1:7" x14ac:dyDescent="0.25">
      <c r="B6106" s="159"/>
      <c r="C6106" s="67" t="str">
        <f ca="1">IF(OFFSET(Zdroj!AJ$16,A6105-1,0)=0,"",CONCATENATE("A",$A$2+1," - ",Zdroj!$AJ$15))</f>
        <v/>
      </c>
      <c r="D6106" s="65" t="str">
        <f ca="1">IF(C6106="","",CONCATENATE(OFFSET(Zdroj!AJ$16,A6105-1,0)," - ",OFFSET(Zdroj!BM$16,A6105-1,0)))</f>
        <v/>
      </c>
      <c r="E6106" s="34" t="str">
        <f ca="1">IF(C6106="","",OFFSET(Zdroj!BN$16,A6105-1,0))</f>
        <v/>
      </c>
      <c r="F6106" s="157"/>
      <c r="G6106" s="158"/>
    </row>
    <row r="6107" spans="1:7" x14ac:dyDescent="0.25">
      <c r="B6107" s="159"/>
      <c r="C6107" s="67" t="str">
        <f ca="1">IF(OFFSET(Zdroj!AK$16,A6105-1,0)=0,"",CONCATENATE("A",$A$2+2," - ",Zdroj!$AK$15))</f>
        <v/>
      </c>
      <c r="D6107" s="65" t="str">
        <f ca="1">IF(C6107="","",CONCATENATE(OFFSET(Zdroj!AK$16,A6105-1,0)," - ",OFFSET(Zdroj!BO$16,A6105-1,0)))</f>
        <v/>
      </c>
      <c r="E6107" s="34" t="str">
        <f ca="1">IF(C6107="","",OFFSET(Zdroj!BP$16,A6105-1,0))</f>
        <v/>
      </c>
      <c r="F6107" s="157"/>
      <c r="G6107" s="158"/>
    </row>
    <row r="6108" spans="1:7" x14ac:dyDescent="0.25">
      <c r="B6108" s="159"/>
      <c r="C6108" s="67" t="str">
        <f ca="1">IF(OFFSET(Zdroj!AL$16,A6105-1,0)=0,"",CONCATENATE("A",$A$2+3," - ",Zdroj!$AL$15))</f>
        <v/>
      </c>
      <c r="D6108" s="65" t="str">
        <f ca="1">IF(C6108="","",CONCATENATE(OFFSET(Zdroj!AL$16,A6105-1,0)," - ",OFFSET(Zdroj!BQ$16,A6105-1,0)))</f>
        <v/>
      </c>
      <c r="E6108" s="34" t="str">
        <f ca="1">IF(C6108="","",OFFSET(Zdroj!BR$16,A6105-1,0))</f>
        <v/>
      </c>
      <c r="F6108" s="157"/>
      <c r="G6108" s="158"/>
    </row>
    <row r="6109" spans="1:7" x14ac:dyDescent="0.25">
      <c r="B6109" s="159"/>
      <c r="C6109" s="67" t="str">
        <f ca="1">IF(OFFSET(Zdroj!AM$16,A6105-1,0)=0,"",CONCATENATE("A",$A$2+4," - ",Zdroj!$AM$15))</f>
        <v/>
      </c>
      <c r="D6109" s="65" t="str">
        <f ca="1">IF(C6109="","",CONCATENATE(OFFSET(Zdroj!AM$16,A6105-1,0)," - ",OFFSET(Zdroj!BS$16,A6105-1,0)))</f>
        <v/>
      </c>
      <c r="E6109" s="34" t="str">
        <f ca="1">IF(C6109="","",OFFSET(Zdroj!BT$16,A6105-1,0))</f>
        <v/>
      </c>
      <c r="F6109" s="157"/>
      <c r="G6109" s="158"/>
    </row>
    <row r="6110" spans="1:7" x14ac:dyDescent="0.25">
      <c r="B6110" s="159"/>
      <c r="C6110" s="67" t="str">
        <f ca="1">IF(OFFSET(Zdroj!AN$16,A6105-1,0)=0,"",CONCATENATE("A",$A$2+5," - ",Zdroj!$AN$15))</f>
        <v/>
      </c>
      <c r="D6110" s="65" t="str">
        <f ca="1">IF(C6110="","",CONCATENATE(OFFSET(Zdroj!AN$16,A6105-1,0)," - ",OFFSET(Zdroj!BU$16,A6105-1,0)))</f>
        <v/>
      </c>
      <c r="E6110" s="34" t="str">
        <f ca="1">IF(C6110="","",OFFSET(Zdroj!BV$16,A6105-1,0))</f>
        <v/>
      </c>
      <c r="F6110" s="157"/>
      <c r="G6110" s="158"/>
    </row>
    <row r="6111" spans="1:7" x14ac:dyDescent="0.25">
      <c r="B6111" s="159"/>
      <c r="C6111" s="67" t="str">
        <f ca="1">IF(OFFSET(Zdroj!AO$16,A6105-1,0)=0,"",CONCATENATE("B",$A$2," - ",Zdroj!$AO$15))</f>
        <v/>
      </c>
      <c r="D6111" s="65" t="str">
        <f ca="1">IF(C6111="","",CONCATENATE(OFFSET(Zdroj!AO$16,A6105-1,0)))</f>
        <v/>
      </c>
      <c r="E6111" s="34" t="str">
        <f ca="1">IF(C6111="","",OFFSET(Zdroj!AP$16,A6105-1,0))</f>
        <v/>
      </c>
      <c r="F6111" s="157" t="str">
        <f t="shared" ref="F6111" ca="1" si="1430">IF(SUM(E6111:E6119)=0,"",SUM(E6111:E6119))</f>
        <v/>
      </c>
      <c r="G6111" s="158"/>
    </row>
    <row r="6112" spans="1:7" x14ac:dyDescent="0.25">
      <c r="B6112" s="159"/>
      <c r="C6112" s="67" t="str">
        <f ca="1">IF(OFFSET(Zdroj!AQ$16,A6105-1,0)=0,"",CONCATENATE("B",$A$2+1," - ",Zdroj!$AQ$15))</f>
        <v/>
      </c>
      <c r="D6112" s="65" t="str">
        <f ca="1">IF(C6112="","",CONCATENATE(OFFSET(Zdroj!AQ$16,A6105-1,0)))</f>
        <v/>
      </c>
      <c r="E6112" s="34" t="str">
        <f ca="1">IF(C6112="","",OFFSET(Zdroj!AR$16,A6105-1,0))</f>
        <v/>
      </c>
      <c r="F6112" s="157"/>
      <c r="G6112" s="158"/>
    </row>
    <row r="6113" spans="1:7" x14ac:dyDescent="0.25">
      <c r="B6113" s="159"/>
      <c r="C6113" s="67" t="str">
        <f ca="1">IF(OFFSET(Zdroj!AS$16,A6105-1,0)=0,"",CONCATENATE("B",$A$2+2," - ",Zdroj!$AS$15))</f>
        <v/>
      </c>
      <c r="D6113" s="65" t="str">
        <f ca="1">IF(C6113="","",CONCATENATE(OFFSET(Zdroj!AS$16,A6105-1,0)))</f>
        <v/>
      </c>
      <c r="E6113" s="34" t="str">
        <f ca="1">IF(C6113="","",OFFSET(Zdroj!AT$16,A6105-1,0))</f>
        <v/>
      </c>
      <c r="F6113" s="157"/>
      <c r="G6113" s="158"/>
    </row>
    <row r="6114" spans="1:7" x14ac:dyDescent="0.25">
      <c r="B6114" s="159"/>
      <c r="C6114" s="67" t="str">
        <f ca="1">IF(OFFSET(Zdroj!AU$16,A6105-1,0)=0,"",CONCATENATE("B",$A$2+3," - ",Zdroj!$AU$15))</f>
        <v/>
      </c>
      <c r="D6114" s="65" t="str">
        <f ca="1">IF(C6114="","",CONCATENATE(OFFSET(Zdroj!AU$16,A6105-1,0)))</f>
        <v/>
      </c>
      <c r="E6114" s="34" t="str">
        <f ca="1">IF(C6114="","",OFFSET(Zdroj!AV$16,A6105-1,0))</f>
        <v/>
      </c>
      <c r="F6114" s="157"/>
      <c r="G6114" s="158"/>
    </row>
    <row r="6115" spans="1:7" x14ac:dyDescent="0.25">
      <c r="B6115" s="159"/>
      <c r="C6115" s="67" t="str">
        <f ca="1">IF(OFFSET(Zdroj!AW$16,A6105-1,0)=0,"",CONCATENATE("B",$A$2+4," - ",Zdroj!$AW$15))</f>
        <v/>
      </c>
      <c r="D6115" s="65" t="str">
        <f ca="1">IF(C6115="","",CONCATENATE(OFFSET(Zdroj!AW$16,A6105-1,0)))</f>
        <v/>
      </c>
      <c r="E6115" s="34" t="str">
        <f ca="1">IF(C6115="","",OFFSET(Zdroj!AX$16,A6105-1,0))</f>
        <v/>
      </c>
      <c r="F6115" s="157"/>
      <c r="G6115" s="158"/>
    </row>
    <row r="6116" spans="1:7" x14ac:dyDescent="0.25">
      <c r="B6116" s="159"/>
      <c r="C6116" s="67" t="str">
        <f ca="1">IF(OFFSET(Zdroj!AY$16,A6105-1,0)=0,"",CONCATENATE("B",$A$2+5," - ",Zdroj!$AY$15))</f>
        <v/>
      </c>
      <c r="D6116" s="65" t="str">
        <f ca="1">IF(C6116="","",CONCATENATE(OFFSET(Zdroj!AY$16,A6105-1,0)))</f>
        <v/>
      </c>
      <c r="E6116" s="34" t="str">
        <f ca="1">IF(C6116="","",OFFSET(Zdroj!AZ$16,A6105-1,0))</f>
        <v/>
      </c>
      <c r="F6116" s="157"/>
      <c r="G6116" s="158"/>
    </row>
    <row r="6117" spans="1:7" x14ac:dyDescent="0.25">
      <c r="B6117" s="159"/>
      <c r="C6117" s="67" t="str">
        <f ca="1">IF(OFFSET(Zdroj!BA$16,A6105-1,0)=0,"",CONCATENATE("B",$A$2+6," - ",Zdroj!$BA$15))</f>
        <v/>
      </c>
      <c r="D6117" s="65" t="str">
        <f ca="1">IF(C6117="","",CONCATENATE(OFFSET(Zdroj!BA$16,A6105-1,0)))</f>
        <v/>
      </c>
      <c r="E6117" s="34" t="str">
        <f ca="1">IF(C6117="","",OFFSET(Zdroj!BB$16,A6105-1,0))</f>
        <v/>
      </c>
      <c r="F6117" s="157"/>
      <c r="G6117" s="158"/>
    </row>
    <row r="6118" spans="1:7" x14ac:dyDescent="0.25">
      <c r="B6118" s="159"/>
      <c r="C6118" s="67" t="str">
        <f ca="1">IF(OFFSET(Zdroj!BC$16,A6105-1,0)=0,"",CONCATENATE("B",$A$2+7," - ",Zdroj!$BC$15))</f>
        <v/>
      </c>
      <c r="D6118" s="65" t="str">
        <f ca="1">IF(C6118="","",CONCATENATE(OFFSET(Zdroj!BC$16,A6105-1,0)))</f>
        <v/>
      </c>
      <c r="E6118" s="34" t="str">
        <f ca="1">IF(C6118="","",OFFSET(Zdroj!BD$16,A6105-1,0))</f>
        <v/>
      </c>
      <c r="F6118" s="157"/>
      <c r="G6118" s="158"/>
    </row>
    <row r="6119" spans="1:7" x14ac:dyDescent="0.25">
      <c r="B6119" s="159"/>
      <c r="C6119" s="67" t="str">
        <f ca="1">IF(OFFSET(Zdroj!BE$16,A6105-1,0)=0,"",CONCATENATE("B",$A$2+8," - ",Zdroj!$BE$15))</f>
        <v/>
      </c>
      <c r="D6119" s="65" t="str">
        <f ca="1">IF(C6119="","",CONCATENATE(OFFSET(Zdroj!BE$16,A6105-1,0)))</f>
        <v/>
      </c>
      <c r="E6119" s="34" t="str">
        <f ca="1">IF(C6119="","",OFFSET(Zdroj!BF$16,A6105-1,0))</f>
        <v/>
      </c>
      <c r="F6119" s="157"/>
      <c r="G6119" s="158"/>
    </row>
    <row r="6120" spans="1:7" x14ac:dyDescent="0.25">
      <c r="B6120" s="159"/>
      <c r="C6120" s="67" t="str">
        <f ca="1">IF(OFFSET(Zdroj!BG$16,A6105-1,0)=0,"",CONCATENATE("C",$A$2," - ",Zdroj!$BG$15))</f>
        <v/>
      </c>
      <c r="D6120" s="65" t="str">
        <f ca="1">IF(C6120="","",CONCATENATE(OFFSET(Zdroj!BG$16,A6105-1,0)))</f>
        <v/>
      </c>
      <c r="E6120" s="34" t="str">
        <f ca="1">IF(C6120="","",OFFSET(Zdroj!BH$16,A6105-1,0))</f>
        <v/>
      </c>
      <c r="F6120" s="157" t="str">
        <f t="shared" ref="F6120" ca="1" si="1431">IF(SUM(E6120:E6121)=0,"",SUM(E6120:E6121))</f>
        <v/>
      </c>
      <c r="G6120" s="158"/>
    </row>
    <row r="6121" spans="1:7" x14ac:dyDescent="0.25">
      <c r="B6121" s="159"/>
      <c r="C6121" s="67" t="str">
        <f ca="1">IF(OFFSET(Zdroj!BI$16,A6105-1,0)=0,"",CONCATENATE("C",$A$2+1," - ",Zdroj!$BI$15))</f>
        <v/>
      </c>
      <c r="D6121" s="65" t="str">
        <f ca="1">IF(C6121="","",CONCATENATE(OFFSET(Zdroj!BI$16,A6105-1,0)))</f>
        <v/>
      </c>
      <c r="E6121" s="34" t="str">
        <f ca="1">IF(C6121="","",OFFSET(Zdroj!BJ$16,A6105-1,0))</f>
        <v/>
      </c>
      <c r="F6121" s="157"/>
      <c r="G6121" s="158"/>
    </row>
    <row r="6122" spans="1:7" x14ac:dyDescent="0.25">
      <c r="A6122">
        <f>SUM((ROW()+15)/17)</f>
        <v>361</v>
      </c>
      <c r="B6122" s="159" t="str">
        <f ca="1">IF(OFFSET(Zdroj!$B$16,A6122-1,0)&gt;0,CONCATENATE(A6122,"
","___ ","
",OFFSET(Zdroj!$B$16,A6122-1,0)),"")</f>
        <v/>
      </c>
      <c r="C6122" s="67" t="str">
        <f ca="1">IF(OFFSET(Zdroj!AI$16,A6122-1,0)=0,"",CONCATENATE("A",$A$2," - ",Zdroj!$AI$15))</f>
        <v/>
      </c>
      <c r="D6122" s="65" t="str">
        <f ca="1">IF(C6122="","",CONCATENATE(OFFSET(Zdroj!AI$16,A6122-1,0)," - ",OFFSET(Zdroj!BK$16,A6122-1,0)))</f>
        <v/>
      </c>
      <c r="E6122" s="34" t="str">
        <f ca="1">IF(C6122="","",OFFSET(Zdroj!BL$16,A6122-1,0))</f>
        <v/>
      </c>
      <c r="F6122" s="157" t="str">
        <f t="shared" ref="F6122" ca="1" si="1432">IF(SUM(E6122:E6127)=0,"",SUM(E6122:E6127))</f>
        <v/>
      </c>
      <c r="G6122" s="158" t="str">
        <f t="shared" ref="G6122" ca="1" si="1433">IF(SUM(E6122:E6138)=0,"",SUM(E6122:E6138))</f>
        <v/>
      </c>
    </row>
    <row r="6123" spans="1:7" x14ac:dyDescent="0.25">
      <c r="B6123" s="159"/>
      <c r="C6123" s="67" t="str">
        <f ca="1">IF(OFFSET(Zdroj!AJ$16,A6122-1,0)=0,"",CONCATENATE("A",$A$2+1," - ",Zdroj!$AJ$15))</f>
        <v/>
      </c>
      <c r="D6123" s="65" t="str">
        <f ca="1">IF(C6123="","",CONCATENATE(OFFSET(Zdroj!AJ$16,A6122-1,0)," - ",OFFSET(Zdroj!BM$16,A6122-1,0)))</f>
        <v/>
      </c>
      <c r="E6123" s="34" t="str">
        <f ca="1">IF(C6123="","",OFFSET(Zdroj!BN$16,A6122-1,0))</f>
        <v/>
      </c>
      <c r="F6123" s="157"/>
      <c r="G6123" s="158"/>
    </row>
    <row r="6124" spans="1:7" x14ac:dyDescent="0.25">
      <c r="B6124" s="159"/>
      <c r="C6124" s="67" t="str">
        <f ca="1">IF(OFFSET(Zdroj!AK$16,A6122-1,0)=0,"",CONCATENATE("A",$A$2+2," - ",Zdroj!$AK$15))</f>
        <v/>
      </c>
      <c r="D6124" s="65" t="str">
        <f ca="1">IF(C6124="","",CONCATENATE(OFFSET(Zdroj!AK$16,A6122-1,0)," - ",OFFSET(Zdroj!BO$16,A6122-1,0)))</f>
        <v/>
      </c>
      <c r="E6124" s="34" t="str">
        <f ca="1">IF(C6124="","",OFFSET(Zdroj!BP$16,A6122-1,0))</f>
        <v/>
      </c>
      <c r="F6124" s="157"/>
      <c r="G6124" s="158"/>
    </row>
    <row r="6125" spans="1:7" x14ac:dyDescent="0.25">
      <c r="B6125" s="159"/>
      <c r="C6125" s="67" t="str">
        <f ca="1">IF(OFFSET(Zdroj!AL$16,A6122-1,0)=0,"",CONCATENATE("A",$A$2+3," - ",Zdroj!$AL$15))</f>
        <v/>
      </c>
      <c r="D6125" s="65" t="str">
        <f ca="1">IF(C6125="","",CONCATENATE(OFFSET(Zdroj!AL$16,A6122-1,0)," - ",OFFSET(Zdroj!BQ$16,A6122-1,0)))</f>
        <v/>
      </c>
      <c r="E6125" s="34" t="str">
        <f ca="1">IF(C6125="","",OFFSET(Zdroj!BR$16,A6122-1,0))</f>
        <v/>
      </c>
      <c r="F6125" s="157"/>
      <c r="G6125" s="158"/>
    </row>
    <row r="6126" spans="1:7" x14ac:dyDescent="0.25">
      <c r="B6126" s="159"/>
      <c r="C6126" s="67" t="str">
        <f ca="1">IF(OFFSET(Zdroj!AM$16,A6122-1,0)=0,"",CONCATENATE("A",$A$2+4," - ",Zdroj!$AM$15))</f>
        <v/>
      </c>
      <c r="D6126" s="65" t="str">
        <f ca="1">IF(C6126="","",CONCATENATE(OFFSET(Zdroj!AM$16,A6122-1,0)," - ",OFFSET(Zdroj!BS$16,A6122-1,0)))</f>
        <v/>
      </c>
      <c r="E6126" s="34" t="str">
        <f ca="1">IF(C6126="","",OFFSET(Zdroj!BT$16,A6122-1,0))</f>
        <v/>
      </c>
      <c r="F6126" s="157"/>
      <c r="G6126" s="158"/>
    </row>
    <row r="6127" spans="1:7" x14ac:dyDescent="0.25">
      <c r="B6127" s="159"/>
      <c r="C6127" s="67" t="str">
        <f ca="1">IF(OFFSET(Zdroj!AN$16,A6122-1,0)=0,"",CONCATENATE("A",$A$2+5," - ",Zdroj!$AN$15))</f>
        <v/>
      </c>
      <c r="D6127" s="65" t="str">
        <f ca="1">IF(C6127="","",CONCATENATE(OFFSET(Zdroj!AN$16,A6122-1,0)," - ",OFFSET(Zdroj!BU$16,A6122-1,0)))</f>
        <v/>
      </c>
      <c r="E6127" s="34" t="str">
        <f ca="1">IF(C6127="","",OFFSET(Zdroj!BV$16,A6122-1,0))</f>
        <v/>
      </c>
      <c r="F6127" s="157"/>
      <c r="G6127" s="158"/>
    </row>
    <row r="6128" spans="1:7" x14ac:dyDescent="0.25">
      <c r="B6128" s="159"/>
      <c r="C6128" s="67" t="str">
        <f ca="1">IF(OFFSET(Zdroj!AO$16,A6122-1,0)=0,"",CONCATENATE("B",$A$2," - ",Zdroj!$AO$15))</f>
        <v/>
      </c>
      <c r="D6128" s="65" t="str">
        <f ca="1">IF(C6128="","",CONCATENATE(OFFSET(Zdroj!AO$16,A6122-1,0)))</f>
        <v/>
      </c>
      <c r="E6128" s="34" t="str">
        <f ca="1">IF(C6128="","",OFFSET(Zdroj!AP$16,A6122-1,0))</f>
        <v/>
      </c>
      <c r="F6128" s="157" t="str">
        <f t="shared" ref="F6128" ca="1" si="1434">IF(SUM(E6128:E6136)=0,"",SUM(E6128:E6136))</f>
        <v/>
      </c>
      <c r="G6128" s="158"/>
    </row>
    <row r="6129" spans="1:7" x14ac:dyDescent="0.25">
      <c r="B6129" s="159"/>
      <c r="C6129" s="67" t="str">
        <f ca="1">IF(OFFSET(Zdroj!AQ$16,A6122-1,0)=0,"",CONCATENATE("B",$A$2+1," - ",Zdroj!$AQ$15))</f>
        <v/>
      </c>
      <c r="D6129" s="65" t="str">
        <f ca="1">IF(C6129="","",CONCATENATE(OFFSET(Zdroj!AQ$16,A6122-1,0)))</f>
        <v/>
      </c>
      <c r="E6129" s="34" t="str">
        <f ca="1">IF(C6129="","",OFFSET(Zdroj!AR$16,A6122-1,0))</f>
        <v/>
      </c>
      <c r="F6129" s="157"/>
      <c r="G6129" s="158"/>
    </row>
    <row r="6130" spans="1:7" x14ac:dyDescent="0.25">
      <c r="B6130" s="159"/>
      <c r="C6130" s="67" t="str">
        <f ca="1">IF(OFFSET(Zdroj!AS$16,A6122-1,0)=0,"",CONCATENATE("B",$A$2+2," - ",Zdroj!$AS$15))</f>
        <v/>
      </c>
      <c r="D6130" s="65" t="str">
        <f ca="1">IF(C6130="","",CONCATENATE(OFFSET(Zdroj!AS$16,A6122-1,0)))</f>
        <v/>
      </c>
      <c r="E6130" s="34" t="str">
        <f ca="1">IF(C6130="","",OFFSET(Zdroj!AT$16,A6122-1,0))</f>
        <v/>
      </c>
      <c r="F6130" s="157"/>
      <c r="G6130" s="158"/>
    </row>
    <row r="6131" spans="1:7" x14ac:dyDescent="0.25">
      <c r="B6131" s="159"/>
      <c r="C6131" s="67" t="str">
        <f ca="1">IF(OFFSET(Zdroj!AU$16,A6122-1,0)=0,"",CONCATENATE("B",$A$2+3," - ",Zdroj!$AU$15))</f>
        <v/>
      </c>
      <c r="D6131" s="65" t="str">
        <f ca="1">IF(C6131="","",CONCATENATE(OFFSET(Zdroj!AU$16,A6122-1,0)))</f>
        <v/>
      </c>
      <c r="E6131" s="34" t="str">
        <f ca="1">IF(C6131="","",OFFSET(Zdroj!AV$16,A6122-1,0))</f>
        <v/>
      </c>
      <c r="F6131" s="157"/>
      <c r="G6131" s="158"/>
    </row>
    <row r="6132" spans="1:7" x14ac:dyDescent="0.25">
      <c r="B6132" s="159"/>
      <c r="C6132" s="67" t="str">
        <f ca="1">IF(OFFSET(Zdroj!AW$16,A6122-1,0)=0,"",CONCATENATE("B",$A$2+4," - ",Zdroj!$AW$15))</f>
        <v/>
      </c>
      <c r="D6132" s="65" t="str">
        <f ca="1">IF(C6132="","",CONCATENATE(OFFSET(Zdroj!AW$16,A6122-1,0)))</f>
        <v/>
      </c>
      <c r="E6132" s="34" t="str">
        <f ca="1">IF(C6132="","",OFFSET(Zdroj!AX$16,A6122-1,0))</f>
        <v/>
      </c>
      <c r="F6132" s="157"/>
      <c r="G6132" s="158"/>
    </row>
    <row r="6133" spans="1:7" x14ac:dyDescent="0.25">
      <c r="B6133" s="159"/>
      <c r="C6133" s="67" t="str">
        <f ca="1">IF(OFFSET(Zdroj!AY$16,A6122-1,0)=0,"",CONCATENATE("B",$A$2+5," - ",Zdroj!$AY$15))</f>
        <v/>
      </c>
      <c r="D6133" s="65" t="str">
        <f ca="1">IF(C6133="","",CONCATENATE(OFFSET(Zdroj!AY$16,A6122-1,0)))</f>
        <v/>
      </c>
      <c r="E6133" s="34" t="str">
        <f ca="1">IF(C6133="","",OFFSET(Zdroj!AZ$16,A6122-1,0))</f>
        <v/>
      </c>
      <c r="F6133" s="157"/>
      <c r="G6133" s="158"/>
    </row>
    <row r="6134" spans="1:7" x14ac:dyDescent="0.25">
      <c r="B6134" s="159"/>
      <c r="C6134" s="67" t="str">
        <f ca="1">IF(OFFSET(Zdroj!BA$16,A6122-1,0)=0,"",CONCATENATE("B",$A$2+6," - ",Zdroj!$BA$15))</f>
        <v/>
      </c>
      <c r="D6134" s="65" t="str">
        <f ca="1">IF(C6134="","",CONCATENATE(OFFSET(Zdroj!BA$16,A6122-1,0)))</f>
        <v/>
      </c>
      <c r="E6134" s="34" t="str">
        <f ca="1">IF(C6134="","",OFFSET(Zdroj!BB$16,A6122-1,0))</f>
        <v/>
      </c>
      <c r="F6134" s="157"/>
      <c r="G6134" s="158"/>
    </row>
    <row r="6135" spans="1:7" x14ac:dyDescent="0.25">
      <c r="B6135" s="159"/>
      <c r="C6135" s="67" t="str">
        <f ca="1">IF(OFFSET(Zdroj!BC$16,A6122-1,0)=0,"",CONCATENATE("B",$A$2+7," - ",Zdroj!$BC$15))</f>
        <v/>
      </c>
      <c r="D6135" s="65" t="str">
        <f ca="1">IF(C6135="","",CONCATENATE(OFFSET(Zdroj!BC$16,A6122-1,0)))</f>
        <v/>
      </c>
      <c r="E6135" s="34" t="str">
        <f ca="1">IF(C6135="","",OFFSET(Zdroj!BD$16,A6122-1,0))</f>
        <v/>
      </c>
      <c r="F6135" s="157"/>
      <c r="G6135" s="158"/>
    </row>
    <row r="6136" spans="1:7" x14ac:dyDescent="0.25">
      <c r="B6136" s="159"/>
      <c r="C6136" s="67" t="str">
        <f ca="1">IF(OFFSET(Zdroj!BE$16,A6122-1,0)=0,"",CONCATENATE("B",$A$2+8," - ",Zdroj!$BE$15))</f>
        <v/>
      </c>
      <c r="D6136" s="65" t="str">
        <f ca="1">IF(C6136="","",CONCATENATE(OFFSET(Zdroj!BE$16,A6122-1,0)))</f>
        <v/>
      </c>
      <c r="E6136" s="34" t="str">
        <f ca="1">IF(C6136="","",OFFSET(Zdroj!BF$16,A6122-1,0))</f>
        <v/>
      </c>
      <c r="F6136" s="157"/>
      <c r="G6136" s="158"/>
    </row>
    <row r="6137" spans="1:7" x14ac:dyDescent="0.25">
      <c r="B6137" s="159"/>
      <c r="C6137" s="67" t="str">
        <f ca="1">IF(OFFSET(Zdroj!BG$16,A6122-1,0)=0,"",CONCATENATE("C",$A$2," - ",Zdroj!$BG$15))</f>
        <v/>
      </c>
      <c r="D6137" s="65" t="str">
        <f ca="1">IF(C6137="","",CONCATENATE(OFFSET(Zdroj!BG$16,A6122-1,0)))</f>
        <v/>
      </c>
      <c r="E6137" s="34" t="str">
        <f ca="1">IF(C6137="","",OFFSET(Zdroj!BH$16,A6122-1,0))</f>
        <v/>
      </c>
      <c r="F6137" s="157" t="str">
        <f t="shared" ref="F6137" ca="1" si="1435">IF(SUM(E6137:E6138)=0,"",SUM(E6137:E6138))</f>
        <v/>
      </c>
      <c r="G6137" s="158"/>
    </row>
    <row r="6138" spans="1:7" x14ac:dyDescent="0.25">
      <c r="B6138" s="159"/>
      <c r="C6138" s="67" t="str">
        <f ca="1">IF(OFFSET(Zdroj!BI$16,A6122-1,0)=0,"",CONCATENATE("C",$A$2+1," - ",Zdroj!$BI$15))</f>
        <v/>
      </c>
      <c r="D6138" s="65" t="str">
        <f ca="1">IF(C6138="","",CONCATENATE(OFFSET(Zdroj!BI$16,A6122-1,0)))</f>
        <v/>
      </c>
      <c r="E6138" s="34" t="str">
        <f ca="1">IF(C6138="","",OFFSET(Zdroj!BJ$16,A6122-1,0))</f>
        <v/>
      </c>
      <c r="F6138" s="157"/>
      <c r="G6138" s="158"/>
    </row>
    <row r="6139" spans="1:7" x14ac:dyDescent="0.25">
      <c r="A6139">
        <f>SUM((ROW()+15)/17)</f>
        <v>362</v>
      </c>
      <c r="B6139" s="159" t="str">
        <f ca="1">IF(OFFSET(Zdroj!$B$16,A6139-1,0)&gt;0,CONCATENATE(A6139,"
","___ ","
",OFFSET(Zdroj!$B$16,A6139-1,0)),"")</f>
        <v/>
      </c>
      <c r="C6139" s="67" t="str">
        <f ca="1">IF(OFFSET(Zdroj!AI$16,A6139-1,0)=0,"",CONCATENATE("A",$A$2," - ",Zdroj!$AI$15))</f>
        <v/>
      </c>
      <c r="D6139" s="65" t="str">
        <f ca="1">IF(C6139="","",CONCATENATE(OFFSET(Zdroj!AI$16,A6139-1,0)," - ",OFFSET(Zdroj!BK$16,A6139-1,0)))</f>
        <v/>
      </c>
      <c r="E6139" s="34" t="str">
        <f ca="1">IF(C6139="","",OFFSET(Zdroj!BL$16,A6139-1,0))</f>
        <v/>
      </c>
      <c r="F6139" s="157" t="str">
        <f t="shared" ref="F6139" ca="1" si="1436">IF(SUM(E6139:E6144)=0,"",SUM(E6139:E6144))</f>
        <v/>
      </c>
      <c r="G6139" s="158" t="str">
        <f t="shared" ref="G6139" ca="1" si="1437">IF(SUM(E6139:E6155)=0,"",SUM(E6139:E6155))</f>
        <v/>
      </c>
    </row>
    <row r="6140" spans="1:7" x14ac:dyDescent="0.25">
      <c r="B6140" s="159"/>
      <c r="C6140" s="67" t="str">
        <f ca="1">IF(OFFSET(Zdroj!AJ$16,A6139-1,0)=0,"",CONCATENATE("A",$A$2+1," - ",Zdroj!$AJ$15))</f>
        <v/>
      </c>
      <c r="D6140" s="65" t="str">
        <f ca="1">IF(C6140="","",CONCATENATE(OFFSET(Zdroj!AJ$16,A6139-1,0)," - ",OFFSET(Zdroj!BM$16,A6139-1,0)))</f>
        <v/>
      </c>
      <c r="E6140" s="34" t="str">
        <f ca="1">IF(C6140="","",OFFSET(Zdroj!BN$16,A6139-1,0))</f>
        <v/>
      </c>
      <c r="F6140" s="157"/>
      <c r="G6140" s="158"/>
    </row>
    <row r="6141" spans="1:7" x14ac:dyDescent="0.25">
      <c r="B6141" s="159"/>
      <c r="C6141" s="67" t="str">
        <f ca="1">IF(OFFSET(Zdroj!AK$16,A6139-1,0)=0,"",CONCATENATE("A",$A$2+2," - ",Zdroj!$AK$15))</f>
        <v/>
      </c>
      <c r="D6141" s="65" t="str">
        <f ca="1">IF(C6141="","",CONCATENATE(OFFSET(Zdroj!AK$16,A6139-1,0)," - ",OFFSET(Zdroj!BO$16,A6139-1,0)))</f>
        <v/>
      </c>
      <c r="E6141" s="34" t="str">
        <f ca="1">IF(C6141="","",OFFSET(Zdroj!BP$16,A6139-1,0))</f>
        <v/>
      </c>
      <c r="F6141" s="157"/>
      <c r="G6141" s="158"/>
    </row>
    <row r="6142" spans="1:7" x14ac:dyDescent="0.25">
      <c r="B6142" s="159"/>
      <c r="C6142" s="67" t="str">
        <f ca="1">IF(OFFSET(Zdroj!AL$16,A6139-1,0)=0,"",CONCATENATE("A",$A$2+3," - ",Zdroj!$AL$15))</f>
        <v/>
      </c>
      <c r="D6142" s="65" t="str">
        <f ca="1">IF(C6142="","",CONCATENATE(OFFSET(Zdroj!AL$16,A6139-1,0)," - ",OFFSET(Zdroj!BQ$16,A6139-1,0)))</f>
        <v/>
      </c>
      <c r="E6142" s="34" t="str">
        <f ca="1">IF(C6142="","",OFFSET(Zdroj!BR$16,A6139-1,0))</f>
        <v/>
      </c>
      <c r="F6142" s="157"/>
      <c r="G6142" s="158"/>
    </row>
    <row r="6143" spans="1:7" x14ac:dyDescent="0.25">
      <c r="B6143" s="159"/>
      <c r="C6143" s="67" t="str">
        <f ca="1">IF(OFFSET(Zdroj!AM$16,A6139-1,0)=0,"",CONCATENATE("A",$A$2+4," - ",Zdroj!$AM$15))</f>
        <v/>
      </c>
      <c r="D6143" s="65" t="str">
        <f ca="1">IF(C6143="","",CONCATENATE(OFFSET(Zdroj!AM$16,A6139-1,0)," - ",OFFSET(Zdroj!BS$16,A6139-1,0)))</f>
        <v/>
      </c>
      <c r="E6143" s="34" t="str">
        <f ca="1">IF(C6143="","",OFFSET(Zdroj!BT$16,A6139-1,0))</f>
        <v/>
      </c>
      <c r="F6143" s="157"/>
      <c r="G6143" s="158"/>
    </row>
    <row r="6144" spans="1:7" x14ac:dyDescent="0.25">
      <c r="B6144" s="159"/>
      <c r="C6144" s="67" t="str">
        <f ca="1">IF(OFFSET(Zdroj!AN$16,A6139-1,0)=0,"",CONCATENATE("A",$A$2+5," - ",Zdroj!$AN$15))</f>
        <v/>
      </c>
      <c r="D6144" s="65" t="str">
        <f ca="1">IF(C6144="","",CONCATENATE(OFFSET(Zdroj!AN$16,A6139-1,0)," - ",OFFSET(Zdroj!BU$16,A6139-1,0)))</f>
        <v/>
      </c>
      <c r="E6144" s="34" t="str">
        <f ca="1">IF(C6144="","",OFFSET(Zdroj!BV$16,A6139-1,0))</f>
        <v/>
      </c>
      <c r="F6144" s="157"/>
      <c r="G6144" s="158"/>
    </row>
    <row r="6145" spans="1:7" x14ac:dyDescent="0.25">
      <c r="B6145" s="159"/>
      <c r="C6145" s="67" t="str">
        <f ca="1">IF(OFFSET(Zdroj!AO$16,A6139-1,0)=0,"",CONCATENATE("B",$A$2," - ",Zdroj!$AO$15))</f>
        <v/>
      </c>
      <c r="D6145" s="65" t="str">
        <f ca="1">IF(C6145="","",CONCATENATE(OFFSET(Zdroj!AO$16,A6139-1,0)))</f>
        <v/>
      </c>
      <c r="E6145" s="34" t="str">
        <f ca="1">IF(C6145="","",OFFSET(Zdroj!AP$16,A6139-1,0))</f>
        <v/>
      </c>
      <c r="F6145" s="157" t="str">
        <f t="shared" ref="F6145" ca="1" si="1438">IF(SUM(E6145:E6153)=0,"",SUM(E6145:E6153))</f>
        <v/>
      </c>
      <c r="G6145" s="158"/>
    </row>
    <row r="6146" spans="1:7" x14ac:dyDescent="0.25">
      <c r="B6146" s="159"/>
      <c r="C6146" s="67" t="str">
        <f ca="1">IF(OFFSET(Zdroj!AQ$16,A6139-1,0)=0,"",CONCATENATE("B",$A$2+1," - ",Zdroj!$AQ$15))</f>
        <v/>
      </c>
      <c r="D6146" s="65" t="str">
        <f ca="1">IF(C6146="","",CONCATENATE(OFFSET(Zdroj!AQ$16,A6139-1,0)))</f>
        <v/>
      </c>
      <c r="E6146" s="34" t="str">
        <f ca="1">IF(C6146="","",OFFSET(Zdroj!AR$16,A6139-1,0))</f>
        <v/>
      </c>
      <c r="F6146" s="157"/>
      <c r="G6146" s="158"/>
    </row>
    <row r="6147" spans="1:7" x14ac:dyDescent="0.25">
      <c r="B6147" s="159"/>
      <c r="C6147" s="67" t="str">
        <f ca="1">IF(OFFSET(Zdroj!AS$16,A6139-1,0)=0,"",CONCATENATE("B",$A$2+2," - ",Zdroj!$AS$15))</f>
        <v/>
      </c>
      <c r="D6147" s="65" t="str">
        <f ca="1">IF(C6147="","",CONCATENATE(OFFSET(Zdroj!AS$16,A6139-1,0)))</f>
        <v/>
      </c>
      <c r="E6147" s="34" t="str">
        <f ca="1">IF(C6147="","",OFFSET(Zdroj!AT$16,A6139-1,0))</f>
        <v/>
      </c>
      <c r="F6147" s="157"/>
      <c r="G6147" s="158"/>
    </row>
    <row r="6148" spans="1:7" x14ac:dyDescent="0.25">
      <c r="B6148" s="159"/>
      <c r="C6148" s="67" t="str">
        <f ca="1">IF(OFFSET(Zdroj!AU$16,A6139-1,0)=0,"",CONCATENATE("B",$A$2+3," - ",Zdroj!$AU$15))</f>
        <v/>
      </c>
      <c r="D6148" s="65" t="str">
        <f ca="1">IF(C6148="","",CONCATENATE(OFFSET(Zdroj!AU$16,A6139-1,0)))</f>
        <v/>
      </c>
      <c r="E6148" s="34" t="str">
        <f ca="1">IF(C6148="","",OFFSET(Zdroj!AV$16,A6139-1,0))</f>
        <v/>
      </c>
      <c r="F6148" s="157"/>
      <c r="G6148" s="158"/>
    </row>
    <row r="6149" spans="1:7" x14ac:dyDescent="0.25">
      <c r="B6149" s="159"/>
      <c r="C6149" s="67" t="str">
        <f ca="1">IF(OFFSET(Zdroj!AW$16,A6139-1,0)=0,"",CONCATENATE("B",$A$2+4," - ",Zdroj!$AW$15))</f>
        <v/>
      </c>
      <c r="D6149" s="65" t="str">
        <f ca="1">IF(C6149="","",CONCATENATE(OFFSET(Zdroj!AW$16,A6139-1,0)))</f>
        <v/>
      </c>
      <c r="E6149" s="34" t="str">
        <f ca="1">IF(C6149="","",OFFSET(Zdroj!AX$16,A6139-1,0))</f>
        <v/>
      </c>
      <c r="F6149" s="157"/>
      <c r="G6149" s="158"/>
    </row>
    <row r="6150" spans="1:7" x14ac:dyDescent="0.25">
      <c r="B6150" s="159"/>
      <c r="C6150" s="67" t="str">
        <f ca="1">IF(OFFSET(Zdroj!AY$16,A6139-1,0)=0,"",CONCATENATE("B",$A$2+5," - ",Zdroj!$AY$15))</f>
        <v/>
      </c>
      <c r="D6150" s="65" t="str">
        <f ca="1">IF(C6150="","",CONCATENATE(OFFSET(Zdroj!AY$16,A6139-1,0)))</f>
        <v/>
      </c>
      <c r="E6150" s="34" t="str">
        <f ca="1">IF(C6150="","",OFFSET(Zdroj!AZ$16,A6139-1,0))</f>
        <v/>
      </c>
      <c r="F6150" s="157"/>
      <c r="G6150" s="158"/>
    </row>
    <row r="6151" spans="1:7" x14ac:dyDescent="0.25">
      <c r="B6151" s="159"/>
      <c r="C6151" s="67" t="str">
        <f ca="1">IF(OFFSET(Zdroj!BA$16,A6139-1,0)=0,"",CONCATENATE("B",$A$2+6," - ",Zdroj!$BA$15))</f>
        <v/>
      </c>
      <c r="D6151" s="65" t="str">
        <f ca="1">IF(C6151="","",CONCATENATE(OFFSET(Zdroj!BA$16,A6139-1,0)))</f>
        <v/>
      </c>
      <c r="E6151" s="34" t="str">
        <f ca="1">IF(C6151="","",OFFSET(Zdroj!BB$16,A6139-1,0))</f>
        <v/>
      </c>
      <c r="F6151" s="157"/>
      <c r="G6151" s="158"/>
    </row>
    <row r="6152" spans="1:7" x14ac:dyDescent="0.25">
      <c r="B6152" s="159"/>
      <c r="C6152" s="67" t="str">
        <f ca="1">IF(OFFSET(Zdroj!BC$16,A6139-1,0)=0,"",CONCATENATE("B",$A$2+7," - ",Zdroj!$BC$15))</f>
        <v/>
      </c>
      <c r="D6152" s="65" t="str">
        <f ca="1">IF(C6152="","",CONCATENATE(OFFSET(Zdroj!BC$16,A6139-1,0)))</f>
        <v/>
      </c>
      <c r="E6152" s="34" t="str">
        <f ca="1">IF(C6152="","",OFFSET(Zdroj!BD$16,A6139-1,0))</f>
        <v/>
      </c>
      <c r="F6152" s="157"/>
      <c r="G6152" s="158"/>
    </row>
    <row r="6153" spans="1:7" x14ac:dyDescent="0.25">
      <c r="B6153" s="159"/>
      <c r="C6153" s="67" t="str">
        <f ca="1">IF(OFFSET(Zdroj!BE$16,A6139-1,0)=0,"",CONCATENATE("B",$A$2+8," - ",Zdroj!$BE$15))</f>
        <v/>
      </c>
      <c r="D6153" s="65" t="str">
        <f ca="1">IF(C6153="","",CONCATENATE(OFFSET(Zdroj!BE$16,A6139-1,0)))</f>
        <v/>
      </c>
      <c r="E6153" s="34" t="str">
        <f ca="1">IF(C6153="","",OFFSET(Zdroj!BF$16,A6139-1,0))</f>
        <v/>
      </c>
      <c r="F6153" s="157"/>
      <c r="G6153" s="158"/>
    </row>
    <row r="6154" spans="1:7" x14ac:dyDescent="0.25">
      <c r="B6154" s="159"/>
      <c r="C6154" s="67" t="str">
        <f ca="1">IF(OFFSET(Zdroj!BG$16,A6139-1,0)=0,"",CONCATENATE("C",$A$2," - ",Zdroj!$BG$15))</f>
        <v/>
      </c>
      <c r="D6154" s="65" t="str">
        <f ca="1">IF(C6154="","",CONCATENATE(OFFSET(Zdroj!BG$16,A6139-1,0)))</f>
        <v/>
      </c>
      <c r="E6154" s="34" t="str">
        <f ca="1">IF(C6154="","",OFFSET(Zdroj!BH$16,A6139-1,0))</f>
        <v/>
      </c>
      <c r="F6154" s="157" t="str">
        <f t="shared" ref="F6154" ca="1" si="1439">IF(SUM(E6154:E6155)=0,"",SUM(E6154:E6155))</f>
        <v/>
      </c>
      <c r="G6154" s="158"/>
    </row>
    <row r="6155" spans="1:7" x14ac:dyDescent="0.25">
      <c r="B6155" s="159"/>
      <c r="C6155" s="67" t="str">
        <f ca="1">IF(OFFSET(Zdroj!BI$16,A6139-1,0)=0,"",CONCATENATE("C",$A$2+1," - ",Zdroj!$BI$15))</f>
        <v/>
      </c>
      <c r="D6155" s="65" t="str">
        <f ca="1">IF(C6155="","",CONCATENATE(OFFSET(Zdroj!BI$16,A6139-1,0)))</f>
        <v/>
      </c>
      <c r="E6155" s="34" t="str">
        <f ca="1">IF(C6155="","",OFFSET(Zdroj!BJ$16,A6139-1,0))</f>
        <v/>
      </c>
      <c r="F6155" s="157"/>
      <c r="G6155" s="158"/>
    </row>
    <row r="6156" spans="1:7" x14ac:dyDescent="0.25">
      <c r="A6156">
        <f>SUM((ROW()+15)/17)</f>
        <v>363</v>
      </c>
      <c r="B6156" s="159" t="str">
        <f ca="1">IF(OFFSET(Zdroj!$B$16,A6156-1,0)&gt;0,CONCATENATE(A6156,"
","___ ","
",OFFSET(Zdroj!$B$16,A6156-1,0)),"")</f>
        <v/>
      </c>
      <c r="C6156" s="67" t="str">
        <f ca="1">IF(OFFSET(Zdroj!AI$16,A6156-1,0)=0,"",CONCATENATE("A",$A$2," - ",Zdroj!$AI$15))</f>
        <v/>
      </c>
      <c r="D6156" s="65" t="str">
        <f ca="1">IF(C6156="","",CONCATENATE(OFFSET(Zdroj!AI$16,A6156-1,0)," - ",OFFSET(Zdroj!BK$16,A6156-1,0)))</f>
        <v/>
      </c>
      <c r="E6156" s="34" t="str">
        <f ca="1">IF(C6156="","",OFFSET(Zdroj!BL$16,A6156-1,0))</f>
        <v/>
      </c>
      <c r="F6156" s="157" t="str">
        <f t="shared" ref="F6156" ca="1" si="1440">IF(SUM(E6156:E6161)=0,"",SUM(E6156:E6161))</f>
        <v/>
      </c>
      <c r="G6156" s="158" t="str">
        <f t="shared" ref="G6156" ca="1" si="1441">IF(SUM(E6156:E6172)=0,"",SUM(E6156:E6172))</f>
        <v/>
      </c>
    </row>
    <row r="6157" spans="1:7" x14ac:dyDescent="0.25">
      <c r="B6157" s="159"/>
      <c r="C6157" s="67" t="str">
        <f ca="1">IF(OFFSET(Zdroj!AJ$16,A6156-1,0)=0,"",CONCATENATE("A",$A$2+1," - ",Zdroj!$AJ$15))</f>
        <v/>
      </c>
      <c r="D6157" s="65" t="str">
        <f ca="1">IF(C6157="","",CONCATENATE(OFFSET(Zdroj!AJ$16,A6156-1,0)," - ",OFFSET(Zdroj!BM$16,A6156-1,0)))</f>
        <v/>
      </c>
      <c r="E6157" s="34" t="str">
        <f ca="1">IF(C6157="","",OFFSET(Zdroj!BN$16,A6156-1,0))</f>
        <v/>
      </c>
      <c r="F6157" s="157"/>
      <c r="G6157" s="158"/>
    </row>
    <row r="6158" spans="1:7" x14ac:dyDescent="0.25">
      <c r="B6158" s="159"/>
      <c r="C6158" s="67" t="str">
        <f ca="1">IF(OFFSET(Zdroj!AK$16,A6156-1,0)=0,"",CONCATENATE("A",$A$2+2," - ",Zdroj!$AK$15))</f>
        <v/>
      </c>
      <c r="D6158" s="65" t="str">
        <f ca="1">IF(C6158="","",CONCATENATE(OFFSET(Zdroj!AK$16,A6156-1,0)," - ",OFFSET(Zdroj!BO$16,A6156-1,0)))</f>
        <v/>
      </c>
      <c r="E6158" s="34" t="str">
        <f ca="1">IF(C6158="","",OFFSET(Zdroj!BP$16,A6156-1,0))</f>
        <v/>
      </c>
      <c r="F6158" s="157"/>
      <c r="G6158" s="158"/>
    </row>
    <row r="6159" spans="1:7" x14ac:dyDescent="0.25">
      <c r="B6159" s="159"/>
      <c r="C6159" s="67" t="str">
        <f ca="1">IF(OFFSET(Zdroj!AL$16,A6156-1,0)=0,"",CONCATENATE("A",$A$2+3," - ",Zdroj!$AL$15))</f>
        <v/>
      </c>
      <c r="D6159" s="65" t="str">
        <f ca="1">IF(C6159="","",CONCATENATE(OFFSET(Zdroj!AL$16,A6156-1,0)," - ",OFFSET(Zdroj!BQ$16,A6156-1,0)))</f>
        <v/>
      </c>
      <c r="E6159" s="34" t="str">
        <f ca="1">IF(C6159="","",OFFSET(Zdroj!BR$16,A6156-1,0))</f>
        <v/>
      </c>
      <c r="F6159" s="157"/>
      <c r="G6159" s="158"/>
    </row>
    <row r="6160" spans="1:7" x14ac:dyDescent="0.25">
      <c r="B6160" s="159"/>
      <c r="C6160" s="67" t="str">
        <f ca="1">IF(OFFSET(Zdroj!AM$16,A6156-1,0)=0,"",CONCATENATE("A",$A$2+4," - ",Zdroj!$AM$15))</f>
        <v/>
      </c>
      <c r="D6160" s="65" t="str">
        <f ca="1">IF(C6160="","",CONCATENATE(OFFSET(Zdroj!AM$16,A6156-1,0)," - ",OFFSET(Zdroj!BS$16,A6156-1,0)))</f>
        <v/>
      </c>
      <c r="E6160" s="34" t="str">
        <f ca="1">IF(C6160="","",OFFSET(Zdroj!BT$16,A6156-1,0))</f>
        <v/>
      </c>
      <c r="F6160" s="157"/>
      <c r="G6160" s="158"/>
    </row>
    <row r="6161" spans="1:7" x14ac:dyDescent="0.25">
      <c r="B6161" s="159"/>
      <c r="C6161" s="67" t="str">
        <f ca="1">IF(OFFSET(Zdroj!AN$16,A6156-1,0)=0,"",CONCATENATE("A",$A$2+5," - ",Zdroj!$AN$15))</f>
        <v/>
      </c>
      <c r="D6161" s="65" t="str">
        <f ca="1">IF(C6161="","",CONCATENATE(OFFSET(Zdroj!AN$16,A6156-1,0)," - ",OFFSET(Zdroj!BU$16,A6156-1,0)))</f>
        <v/>
      </c>
      <c r="E6161" s="34" t="str">
        <f ca="1">IF(C6161="","",OFFSET(Zdroj!BV$16,A6156-1,0))</f>
        <v/>
      </c>
      <c r="F6161" s="157"/>
      <c r="G6161" s="158"/>
    </row>
    <row r="6162" spans="1:7" x14ac:dyDescent="0.25">
      <c r="B6162" s="159"/>
      <c r="C6162" s="67" t="str">
        <f ca="1">IF(OFFSET(Zdroj!AO$16,A6156-1,0)=0,"",CONCATENATE("B",$A$2," - ",Zdroj!$AO$15))</f>
        <v/>
      </c>
      <c r="D6162" s="65" t="str">
        <f ca="1">IF(C6162="","",CONCATENATE(OFFSET(Zdroj!AO$16,A6156-1,0)))</f>
        <v/>
      </c>
      <c r="E6162" s="34" t="str">
        <f ca="1">IF(C6162="","",OFFSET(Zdroj!AP$16,A6156-1,0))</f>
        <v/>
      </c>
      <c r="F6162" s="157" t="str">
        <f t="shared" ref="F6162" ca="1" si="1442">IF(SUM(E6162:E6170)=0,"",SUM(E6162:E6170))</f>
        <v/>
      </c>
      <c r="G6162" s="158"/>
    </row>
    <row r="6163" spans="1:7" x14ac:dyDescent="0.25">
      <c r="B6163" s="159"/>
      <c r="C6163" s="67" t="str">
        <f ca="1">IF(OFFSET(Zdroj!AQ$16,A6156-1,0)=0,"",CONCATENATE("B",$A$2+1," - ",Zdroj!$AQ$15))</f>
        <v/>
      </c>
      <c r="D6163" s="65" t="str">
        <f ca="1">IF(C6163="","",CONCATENATE(OFFSET(Zdroj!AQ$16,A6156-1,0)))</f>
        <v/>
      </c>
      <c r="E6163" s="34" t="str">
        <f ca="1">IF(C6163="","",OFFSET(Zdroj!AR$16,A6156-1,0))</f>
        <v/>
      </c>
      <c r="F6163" s="157"/>
      <c r="G6163" s="158"/>
    </row>
    <row r="6164" spans="1:7" x14ac:dyDescent="0.25">
      <c r="B6164" s="159"/>
      <c r="C6164" s="67" t="str">
        <f ca="1">IF(OFFSET(Zdroj!AS$16,A6156-1,0)=0,"",CONCATENATE("B",$A$2+2," - ",Zdroj!$AS$15))</f>
        <v/>
      </c>
      <c r="D6164" s="65" t="str">
        <f ca="1">IF(C6164="","",CONCATENATE(OFFSET(Zdroj!AS$16,A6156-1,0)))</f>
        <v/>
      </c>
      <c r="E6164" s="34" t="str">
        <f ca="1">IF(C6164="","",OFFSET(Zdroj!AT$16,A6156-1,0))</f>
        <v/>
      </c>
      <c r="F6164" s="157"/>
      <c r="G6164" s="158"/>
    </row>
    <row r="6165" spans="1:7" x14ac:dyDescent="0.25">
      <c r="B6165" s="159"/>
      <c r="C6165" s="67" t="str">
        <f ca="1">IF(OFFSET(Zdroj!AU$16,A6156-1,0)=0,"",CONCATENATE("B",$A$2+3," - ",Zdroj!$AU$15))</f>
        <v/>
      </c>
      <c r="D6165" s="65" t="str">
        <f ca="1">IF(C6165="","",CONCATENATE(OFFSET(Zdroj!AU$16,A6156-1,0)))</f>
        <v/>
      </c>
      <c r="E6165" s="34" t="str">
        <f ca="1">IF(C6165="","",OFFSET(Zdroj!AV$16,A6156-1,0))</f>
        <v/>
      </c>
      <c r="F6165" s="157"/>
      <c r="G6165" s="158"/>
    </row>
    <row r="6166" spans="1:7" x14ac:dyDescent="0.25">
      <c r="B6166" s="159"/>
      <c r="C6166" s="67" t="str">
        <f ca="1">IF(OFFSET(Zdroj!AW$16,A6156-1,0)=0,"",CONCATENATE("B",$A$2+4," - ",Zdroj!$AW$15))</f>
        <v/>
      </c>
      <c r="D6166" s="65" t="str">
        <f ca="1">IF(C6166="","",CONCATENATE(OFFSET(Zdroj!AW$16,A6156-1,0)))</f>
        <v/>
      </c>
      <c r="E6166" s="34" t="str">
        <f ca="1">IF(C6166="","",OFFSET(Zdroj!AX$16,A6156-1,0))</f>
        <v/>
      </c>
      <c r="F6166" s="157"/>
      <c r="G6166" s="158"/>
    </row>
    <row r="6167" spans="1:7" x14ac:dyDescent="0.25">
      <c r="B6167" s="159"/>
      <c r="C6167" s="67" t="str">
        <f ca="1">IF(OFFSET(Zdroj!AY$16,A6156-1,0)=0,"",CONCATENATE("B",$A$2+5," - ",Zdroj!$AY$15))</f>
        <v/>
      </c>
      <c r="D6167" s="65" t="str">
        <f ca="1">IF(C6167="","",CONCATENATE(OFFSET(Zdroj!AY$16,A6156-1,0)))</f>
        <v/>
      </c>
      <c r="E6167" s="34" t="str">
        <f ca="1">IF(C6167="","",OFFSET(Zdroj!AZ$16,A6156-1,0))</f>
        <v/>
      </c>
      <c r="F6167" s="157"/>
      <c r="G6167" s="158"/>
    </row>
    <row r="6168" spans="1:7" x14ac:dyDescent="0.25">
      <c r="B6168" s="159"/>
      <c r="C6168" s="67" t="str">
        <f ca="1">IF(OFFSET(Zdroj!BA$16,A6156-1,0)=0,"",CONCATENATE("B",$A$2+6," - ",Zdroj!$BA$15))</f>
        <v/>
      </c>
      <c r="D6168" s="65" t="str">
        <f ca="1">IF(C6168="","",CONCATENATE(OFFSET(Zdroj!BA$16,A6156-1,0)))</f>
        <v/>
      </c>
      <c r="E6168" s="34" t="str">
        <f ca="1">IF(C6168="","",OFFSET(Zdroj!BB$16,A6156-1,0))</f>
        <v/>
      </c>
      <c r="F6168" s="157"/>
      <c r="G6168" s="158"/>
    </row>
    <row r="6169" spans="1:7" x14ac:dyDescent="0.25">
      <c r="B6169" s="159"/>
      <c r="C6169" s="67" t="str">
        <f ca="1">IF(OFFSET(Zdroj!BC$16,A6156-1,0)=0,"",CONCATENATE("B",$A$2+7," - ",Zdroj!$BC$15))</f>
        <v/>
      </c>
      <c r="D6169" s="65" t="str">
        <f ca="1">IF(C6169="","",CONCATENATE(OFFSET(Zdroj!BC$16,A6156-1,0)))</f>
        <v/>
      </c>
      <c r="E6169" s="34" t="str">
        <f ca="1">IF(C6169="","",OFFSET(Zdroj!BD$16,A6156-1,0))</f>
        <v/>
      </c>
      <c r="F6169" s="157"/>
      <c r="G6169" s="158"/>
    </row>
    <row r="6170" spans="1:7" x14ac:dyDescent="0.25">
      <c r="B6170" s="159"/>
      <c r="C6170" s="67" t="str">
        <f ca="1">IF(OFFSET(Zdroj!BE$16,A6156-1,0)=0,"",CONCATENATE("B",$A$2+8," - ",Zdroj!$BE$15))</f>
        <v/>
      </c>
      <c r="D6170" s="65" t="str">
        <f ca="1">IF(C6170="","",CONCATENATE(OFFSET(Zdroj!BE$16,A6156-1,0)))</f>
        <v/>
      </c>
      <c r="E6170" s="34" t="str">
        <f ca="1">IF(C6170="","",OFFSET(Zdroj!BF$16,A6156-1,0))</f>
        <v/>
      </c>
      <c r="F6170" s="157"/>
      <c r="G6170" s="158"/>
    </row>
    <row r="6171" spans="1:7" x14ac:dyDescent="0.25">
      <c r="B6171" s="159"/>
      <c r="C6171" s="67" t="str">
        <f ca="1">IF(OFFSET(Zdroj!BG$16,A6156-1,0)=0,"",CONCATENATE("C",$A$2," - ",Zdroj!$BG$15))</f>
        <v/>
      </c>
      <c r="D6171" s="65" t="str">
        <f ca="1">IF(C6171="","",CONCATENATE(OFFSET(Zdroj!BG$16,A6156-1,0)))</f>
        <v/>
      </c>
      <c r="E6171" s="34" t="str">
        <f ca="1">IF(C6171="","",OFFSET(Zdroj!BH$16,A6156-1,0))</f>
        <v/>
      </c>
      <c r="F6171" s="157" t="str">
        <f t="shared" ref="F6171" ca="1" si="1443">IF(SUM(E6171:E6172)=0,"",SUM(E6171:E6172))</f>
        <v/>
      </c>
      <c r="G6171" s="158"/>
    </row>
    <row r="6172" spans="1:7" x14ac:dyDescent="0.25">
      <c r="B6172" s="159"/>
      <c r="C6172" s="67" t="str">
        <f ca="1">IF(OFFSET(Zdroj!BI$16,A6156-1,0)=0,"",CONCATENATE("C",$A$2+1," - ",Zdroj!$BI$15))</f>
        <v/>
      </c>
      <c r="D6172" s="65" t="str">
        <f ca="1">IF(C6172="","",CONCATENATE(OFFSET(Zdroj!BI$16,A6156-1,0)))</f>
        <v/>
      </c>
      <c r="E6172" s="34" t="str">
        <f ca="1">IF(C6172="","",OFFSET(Zdroj!BJ$16,A6156-1,0))</f>
        <v/>
      </c>
      <c r="F6172" s="157"/>
      <c r="G6172" s="158"/>
    </row>
    <row r="6173" spans="1:7" x14ac:dyDescent="0.25">
      <c r="A6173">
        <f>SUM((ROW()+15)/17)</f>
        <v>364</v>
      </c>
      <c r="B6173" s="159" t="str">
        <f ca="1">IF(OFFSET(Zdroj!$B$16,A6173-1,0)&gt;0,CONCATENATE(A6173,"
","___ ","
",OFFSET(Zdroj!$B$16,A6173-1,0)),"")</f>
        <v/>
      </c>
      <c r="C6173" s="67" t="str">
        <f ca="1">IF(OFFSET(Zdroj!AI$16,A6173-1,0)=0,"",CONCATENATE("A",$A$2," - ",Zdroj!$AI$15))</f>
        <v/>
      </c>
      <c r="D6173" s="65" t="str">
        <f ca="1">IF(C6173="","",CONCATENATE(OFFSET(Zdroj!AI$16,A6173-1,0)," - ",OFFSET(Zdroj!BK$16,A6173-1,0)))</f>
        <v/>
      </c>
      <c r="E6173" s="34" t="str">
        <f ca="1">IF(C6173="","",OFFSET(Zdroj!BL$16,A6173-1,0))</f>
        <v/>
      </c>
      <c r="F6173" s="157" t="str">
        <f t="shared" ref="F6173" ca="1" si="1444">IF(SUM(E6173:E6178)=0,"",SUM(E6173:E6178))</f>
        <v/>
      </c>
      <c r="G6173" s="158" t="str">
        <f t="shared" ref="G6173" ca="1" si="1445">IF(SUM(E6173:E6189)=0,"",SUM(E6173:E6189))</f>
        <v/>
      </c>
    </row>
    <row r="6174" spans="1:7" x14ac:dyDescent="0.25">
      <c r="B6174" s="159"/>
      <c r="C6174" s="67" t="str">
        <f ca="1">IF(OFFSET(Zdroj!AJ$16,A6173-1,0)=0,"",CONCATENATE("A",$A$2+1," - ",Zdroj!$AJ$15))</f>
        <v/>
      </c>
      <c r="D6174" s="65" t="str">
        <f ca="1">IF(C6174="","",CONCATENATE(OFFSET(Zdroj!AJ$16,A6173-1,0)," - ",OFFSET(Zdroj!BM$16,A6173-1,0)))</f>
        <v/>
      </c>
      <c r="E6174" s="34" t="str">
        <f ca="1">IF(C6174="","",OFFSET(Zdroj!BN$16,A6173-1,0))</f>
        <v/>
      </c>
      <c r="F6174" s="157"/>
      <c r="G6174" s="158"/>
    </row>
    <row r="6175" spans="1:7" x14ac:dyDescent="0.25">
      <c r="B6175" s="159"/>
      <c r="C6175" s="67" t="str">
        <f ca="1">IF(OFFSET(Zdroj!AK$16,A6173-1,0)=0,"",CONCATENATE("A",$A$2+2," - ",Zdroj!$AK$15))</f>
        <v/>
      </c>
      <c r="D6175" s="65" t="str">
        <f ca="1">IF(C6175="","",CONCATENATE(OFFSET(Zdroj!AK$16,A6173-1,0)," - ",OFFSET(Zdroj!BO$16,A6173-1,0)))</f>
        <v/>
      </c>
      <c r="E6175" s="34" t="str">
        <f ca="1">IF(C6175="","",OFFSET(Zdroj!BP$16,A6173-1,0))</f>
        <v/>
      </c>
      <c r="F6175" s="157"/>
      <c r="G6175" s="158"/>
    </row>
    <row r="6176" spans="1:7" x14ac:dyDescent="0.25">
      <c r="B6176" s="159"/>
      <c r="C6176" s="67" t="str">
        <f ca="1">IF(OFFSET(Zdroj!AL$16,A6173-1,0)=0,"",CONCATENATE("A",$A$2+3," - ",Zdroj!$AL$15))</f>
        <v/>
      </c>
      <c r="D6176" s="65" t="str">
        <f ca="1">IF(C6176="","",CONCATENATE(OFFSET(Zdroj!AL$16,A6173-1,0)," - ",OFFSET(Zdroj!BQ$16,A6173-1,0)))</f>
        <v/>
      </c>
      <c r="E6176" s="34" t="str">
        <f ca="1">IF(C6176="","",OFFSET(Zdroj!BR$16,A6173-1,0))</f>
        <v/>
      </c>
      <c r="F6176" s="157"/>
      <c r="G6176" s="158"/>
    </row>
    <row r="6177" spans="1:7" x14ac:dyDescent="0.25">
      <c r="B6177" s="159"/>
      <c r="C6177" s="67" t="str">
        <f ca="1">IF(OFFSET(Zdroj!AM$16,A6173-1,0)=0,"",CONCATENATE("A",$A$2+4," - ",Zdroj!$AM$15))</f>
        <v/>
      </c>
      <c r="D6177" s="65" t="str">
        <f ca="1">IF(C6177="","",CONCATENATE(OFFSET(Zdroj!AM$16,A6173-1,0)," - ",OFFSET(Zdroj!BS$16,A6173-1,0)))</f>
        <v/>
      </c>
      <c r="E6177" s="34" t="str">
        <f ca="1">IF(C6177="","",OFFSET(Zdroj!BT$16,A6173-1,0))</f>
        <v/>
      </c>
      <c r="F6177" s="157"/>
      <c r="G6177" s="158"/>
    </row>
    <row r="6178" spans="1:7" x14ac:dyDescent="0.25">
      <c r="B6178" s="159"/>
      <c r="C6178" s="67" t="str">
        <f ca="1">IF(OFFSET(Zdroj!AN$16,A6173-1,0)=0,"",CONCATENATE("A",$A$2+5," - ",Zdroj!$AN$15))</f>
        <v/>
      </c>
      <c r="D6178" s="65" t="str">
        <f ca="1">IF(C6178="","",CONCATENATE(OFFSET(Zdroj!AN$16,A6173-1,0)," - ",OFFSET(Zdroj!BU$16,A6173-1,0)))</f>
        <v/>
      </c>
      <c r="E6178" s="34" t="str">
        <f ca="1">IF(C6178="","",OFFSET(Zdroj!BV$16,A6173-1,0))</f>
        <v/>
      </c>
      <c r="F6178" s="157"/>
      <c r="G6178" s="158"/>
    </row>
    <row r="6179" spans="1:7" x14ac:dyDescent="0.25">
      <c r="B6179" s="159"/>
      <c r="C6179" s="67" t="str">
        <f ca="1">IF(OFFSET(Zdroj!AO$16,A6173-1,0)=0,"",CONCATENATE("B",$A$2," - ",Zdroj!$AO$15))</f>
        <v/>
      </c>
      <c r="D6179" s="65" t="str">
        <f ca="1">IF(C6179="","",CONCATENATE(OFFSET(Zdroj!AO$16,A6173-1,0)))</f>
        <v/>
      </c>
      <c r="E6179" s="34" t="str">
        <f ca="1">IF(C6179="","",OFFSET(Zdroj!AP$16,A6173-1,0))</f>
        <v/>
      </c>
      <c r="F6179" s="157" t="str">
        <f t="shared" ref="F6179" ca="1" si="1446">IF(SUM(E6179:E6187)=0,"",SUM(E6179:E6187))</f>
        <v/>
      </c>
      <c r="G6179" s="158"/>
    </row>
    <row r="6180" spans="1:7" x14ac:dyDescent="0.25">
      <c r="B6180" s="159"/>
      <c r="C6180" s="67" t="str">
        <f ca="1">IF(OFFSET(Zdroj!AQ$16,A6173-1,0)=0,"",CONCATENATE("B",$A$2+1," - ",Zdroj!$AQ$15))</f>
        <v/>
      </c>
      <c r="D6180" s="65" t="str">
        <f ca="1">IF(C6180="","",CONCATENATE(OFFSET(Zdroj!AQ$16,A6173-1,0)))</f>
        <v/>
      </c>
      <c r="E6180" s="34" t="str">
        <f ca="1">IF(C6180="","",OFFSET(Zdroj!AR$16,A6173-1,0))</f>
        <v/>
      </c>
      <c r="F6180" s="157"/>
      <c r="G6180" s="158"/>
    </row>
    <row r="6181" spans="1:7" x14ac:dyDescent="0.25">
      <c r="B6181" s="159"/>
      <c r="C6181" s="67" t="str">
        <f ca="1">IF(OFFSET(Zdroj!AS$16,A6173-1,0)=0,"",CONCATENATE("B",$A$2+2," - ",Zdroj!$AS$15))</f>
        <v/>
      </c>
      <c r="D6181" s="65" t="str">
        <f ca="1">IF(C6181="","",CONCATENATE(OFFSET(Zdroj!AS$16,A6173-1,0)))</f>
        <v/>
      </c>
      <c r="E6181" s="34" t="str">
        <f ca="1">IF(C6181="","",OFFSET(Zdroj!AT$16,A6173-1,0))</f>
        <v/>
      </c>
      <c r="F6181" s="157"/>
      <c r="G6181" s="158"/>
    </row>
    <row r="6182" spans="1:7" x14ac:dyDescent="0.25">
      <c r="B6182" s="159"/>
      <c r="C6182" s="67" t="str">
        <f ca="1">IF(OFFSET(Zdroj!AU$16,A6173-1,0)=0,"",CONCATENATE("B",$A$2+3," - ",Zdroj!$AU$15))</f>
        <v/>
      </c>
      <c r="D6182" s="65" t="str">
        <f ca="1">IF(C6182="","",CONCATENATE(OFFSET(Zdroj!AU$16,A6173-1,0)))</f>
        <v/>
      </c>
      <c r="E6182" s="34" t="str">
        <f ca="1">IF(C6182="","",OFFSET(Zdroj!AV$16,A6173-1,0))</f>
        <v/>
      </c>
      <c r="F6182" s="157"/>
      <c r="G6182" s="158"/>
    </row>
    <row r="6183" spans="1:7" x14ac:dyDescent="0.25">
      <c r="B6183" s="159"/>
      <c r="C6183" s="67" t="str">
        <f ca="1">IF(OFFSET(Zdroj!AW$16,A6173-1,0)=0,"",CONCATENATE("B",$A$2+4," - ",Zdroj!$AW$15))</f>
        <v/>
      </c>
      <c r="D6183" s="65" t="str">
        <f ca="1">IF(C6183="","",CONCATENATE(OFFSET(Zdroj!AW$16,A6173-1,0)))</f>
        <v/>
      </c>
      <c r="E6183" s="34" t="str">
        <f ca="1">IF(C6183="","",OFFSET(Zdroj!AX$16,A6173-1,0))</f>
        <v/>
      </c>
      <c r="F6183" s="157"/>
      <c r="G6183" s="158"/>
    </row>
    <row r="6184" spans="1:7" x14ac:dyDescent="0.25">
      <c r="B6184" s="159"/>
      <c r="C6184" s="67" t="str">
        <f ca="1">IF(OFFSET(Zdroj!AY$16,A6173-1,0)=0,"",CONCATENATE("B",$A$2+5," - ",Zdroj!$AY$15))</f>
        <v/>
      </c>
      <c r="D6184" s="65" t="str">
        <f ca="1">IF(C6184="","",CONCATENATE(OFFSET(Zdroj!AY$16,A6173-1,0)))</f>
        <v/>
      </c>
      <c r="E6184" s="34" t="str">
        <f ca="1">IF(C6184="","",OFFSET(Zdroj!AZ$16,A6173-1,0))</f>
        <v/>
      </c>
      <c r="F6184" s="157"/>
      <c r="G6184" s="158"/>
    </row>
    <row r="6185" spans="1:7" x14ac:dyDescent="0.25">
      <c r="B6185" s="159"/>
      <c r="C6185" s="67" t="str">
        <f ca="1">IF(OFFSET(Zdroj!BA$16,A6173-1,0)=0,"",CONCATENATE("B",$A$2+6," - ",Zdroj!$BA$15))</f>
        <v/>
      </c>
      <c r="D6185" s="65" t="str">
        <f ca="1">IF(C6185="","",CONCATENATE(OFFSET(Zdroj!BA$16,A6173-1,0)))</f>
        <v/>
      </c>
      <c r="E6185" s="34" t="str">
        <f ca="1">IF(C6185="","",OFFSET(Zdroj!BB$16,A6173-1,0))</f>
        <v/>
      </c>
      <c r="F6185" s="157"/>
      <c r="G6185" s="158"/>
    </row>
    <row r="6186" spans="1:7" x14ac:dyDescent="0.25">
      <c r="B6186" s="159"/>
      <c r="C6186" s="67" t="str">
        <f ca="1">IF(OFFSET(Zdroj!BC$16,A6173-1,0)=0,"",CONCATENATE("B",$A$2+7," - ",Zdroj!$BC$15))</f>
        <v/>
      </c>
      <c r="D6186" s="65" t="str">
        <f ca="1">IF(C6186="","",CONCATENATE(OFFSET(Zdroj!BC$16,A6173-1,0)))</f>
        <v/>
      </c>
      <c r="E6186" s="34" t="str">
        <f ca="1">IF(C6186="","",OFFSET(Zdroj!BD$16,A6173-1,0))</f>
        <v/>
      </c>
      <c r="F6186" s="157"/>
      <c r="G6186" s="158"/>
    </row>
    <row r="6187" spans="1:7" x14ac:dyDescent="0.25">
      <c r="B6187" s="159"/>
      <c r="C6187" s="67" t="str">
        <f ca="1">IF(OFFSET(Zdroj!BE$16,A6173-1,0)=0,"",CONCATENATE("B",$A$2+8," - ",Zdroj!$BE$15))</f>
        <v/>
      </c>
      <c r="D6187" s="65" t="str">
        <f ca="1">IF(C6187="","",CONCATENATE(OFFSET(Zdroj!BE$16,A6173-1,0)))</f>
        <v/>
      </c>
      <c r="E6187" s="34" t="str">
        <f ca="1">IF(C6187="","",OFFSET(Zdroj!BF$16,A6173-1,0))</f>
        <v/>
      </c>
      <c r="F6187" s="157"/>
      <c r="G6187" s="158"/>
    </row>
    <row r="6188" spans="1:7" x14ac:dyDescent="0.25">
      <c r="B6188" s="159"/>
      <c r="C6188" s="67" t="str">
        <f ca="1">IF(OFFSET(Zdroj!BG$16,A6173-1,0)=0,"",CONCATENATE("C",$A$2," - ",Zdroj!$BG$15))</f>
        <v/>
      </c>
      <c r="D6188" s="65" t="str">
        <f ca="1">IF(C6188="","",CONCATENATE(OFFSET(Zdroj!BG$16,A6173-1,0)))</f>
        <v/>
      </c>
      <c r="E6188" s="34" t="str">
        <f ca="1">IF(C6188="","",OFFSET(Zdroj!BH$16,A6173-1,0))</f>
        <v/>
      </c>
      <c r="F6188" s="157" t="str">
        <f t="shared" ref="F6188" ca="1" si="1447">IF(SUM(E6188:E6189)=0,"",SUM(E6188:E6189))</f>
        <v/>
      </c>
      <c r="G6188" s="158"/>
    </row>
    <row r="6189" spans="1:7" x14ac:dyDescent="0.25">
      <c r="B6189" s="159"/>
      <c r="C6189" s="67" t="str">
        <f ca="1">IF(OFFSET(Zdroj!BI$16,A6173-1,0)=0,"",CONCATENATE("C",$A$2+1," - ",Zdroj!$BI$15))</f>
        <v/>
      </c>
      <c r="D6189" s="65" t="str">
        <f ca="1">IF(C6189="","",CONCATENATE(OFFSET(Zdroj!BI$16,A6173-1,0)))</f>
        <v/>
      </c>
      <c r="E6189" s="34" t="str">
        <f ca="1">IF(C6189="","",OFFSET(Zdroj!BJ$16,A6173-1,0))</f>
        <v/>
      </c>
      <c r="F6189" s="157"/>
      <c r="G6189" s="158"/>
    </row>
    <row r="6190" spans="1:7" x14ac:dyDescent="0.25">
      <c r="A6190">
        <f>SUM((ROW()+15)/17)</f>
        <v>365</v>
      </c>
      <c r="B6190" s="159" t="str">
        <f ca="1">IF(OFFSET(Zdroj!$B$16,A6190-1,0)&gt;0,CONCATENATE(A6190,"
","___ ","
",OFFSET(Zdroj!$B$16,A6190-1,0)),"")</f>
        <v/>
      </c>
      <c r="C6190" s="67" t="str">
        <f ca="1">IF(OFFSET(Zdroj!AI$16,A6190-1,0)=0,"",CONCATENATE("A",$A$2," - ",Zdroj!$AI$15))</f>
        <v/>
      </c>
      <c r="D6190" s="65" t="str">
        <f ca="1">IF(C6190="","",CONCATENATE(OFFSET(Zdroj!AI$16,A6190-1,0)," - ",OFFSET(Zdroj!BK$16,A6190-1,0)))</f>
        <v/>
      </c>
      <c r="E6190" s="34" t="str">
        <f ca="1">IF(C6190="","",OFFSET(Zdroj!BL$16,A6190-1,0))</f>
        <v/>
      </c>
      <c r="F6190" s="157" t="str">
        <f t="shared" ref="F6190" ca="1" si="1448">IF(SUM(E6190:E6195)=0,"",SUM(E6190:E6195))</f>
        <v/>
      </c>
      <c r="G6190" s="158" t="str">
        <f t="shared" ref="G6190" ca="1" si="1449">IF(SUM(E6190:E6206)=0,"",SUM(E6190:E6206))</f>
        <v/>
      </c>
    </row>
    <row r="6191" spans="1:7" x14ac:dyDescent="0.25">
      <c r="B6191" s="159"/>
      <c r="C6191" s="67" t="str">
        <f ca="1">IF(OFFSET(Zdroj!AJ$16,A6190-1,0)=0,"",CONCATENATE("A",$A$2+1," - ",Zdroj!$AJ$15))</f>
        <v/>
      </c>
      <c r="D6191" s="65" t="str">
        <f ca="1">IF(C6191="","",CONCATENATE(OFFSET(Zdroj!AJ$16,A6190-1,0)," - ",OFFSET(Zdroj!BM$16,A6190-1,0)))</f>
        <v/>
      </c>
      <c r="E6191" s="34" t="str">
        <f ca="1">IF(C6191="","",OFFSET(Zdroj!BN$16,A6190-1,0))</f>
        <v/>
      </c>
      <c r="F6191" s="157"/>
      <c r="G6191" s="158"/>
    </row>
    <row r="6192" spans="1:7" x14ac:dyDescent="0.25">
      <c r="B6192" s="159"/>
      <c r="C6192" s="67" t="str">
        <f ca="1">IF(OFFSET(Zdroj!AK$16,A6190-1,0)=0,"",CONCATENATE("A",$A$2+2," - ",Zdroj!$AK$15))</f>
        <v/>
      </c>
      <c r="D6192" s="65" t="str">
        <f ca="1">IF(C6192="","",CONCATENATE(OFFSET(Zdroj!AK$16,A6190-1,0)," - ",OFFSET(Zdroj!BO$16,A6190-1,0)))</f>
        <v/>
      </c>
      <c r="E6192" s="34" t="str">
        <f ca="1">IF(C6192="","",OFFSET(Zdroj!BP$16,A6190-1,0))</f>
        <v/>
      </c>
      <c r="F6192" s="157"/>
      <c r="G6192" s="158"/>
    </row>
    <row r="6193" spans="1:7" x14ac:dyDescent="0.25">
      <c r="B6193" s="159"/>
      <c r="C6193" s="67" t="str">
        <f ca="1">IF(OFFSET(Zdroj!AL$16,A6190-1,0)=0,"",CONCATENATE("A",$A$2+3," - ",Zdroj!$AL$15))</f>
        <v/>
      </c>
      <c r="D6193" s="65" t="str">
        <f ca="1">IF(C6193="","",CONCATENATE(OFFSET(Zdroj!AL$16,A6190-1,0)," - ",OFFSET(Zdroj!BQ$16,A6190-1,0)))</f>
        <v/>
      </c>
      <c r="E6193" s="34" t="str">
        <f ca="1">IF(C6193="","",OFFSET(Zdroj!BR$16,A6190-1,0))</f>
        <v/>
      </c>
      <c r="F6193" s="157"/>
      <c r="G6193" s="158"/>
    </row>
    <row r="6194" spans="1:7" x14ac:dyDescent="0.25">
      <c r="B6194" s="159"/>
      <c r="C6194" s="67" t="str">
        <f ca="1">IF(OFFSET(Zdroj!AM$16,A6190-1,0)=0,"",CONCATENATE("A",$A$2+4," - ",Zdroj!$AM$15))</f>
        <v/>
      </c>
      <c r="D6194" s="65" t="str">
        <f ca="1">IF(C6194="","",CONCATENATE(OFFSET(Zdroj!AM$16,A6190-1,0)," - ",OFFSET(Zdroj!BS$16,A6190-1,0)))</f>
        <v/>
      </c>
      <c r="E6194" s="34" t="str">
        <f ca="1">IF(C6194="","",OFFSET(Zdroj!BT$16,A6190-1,0))</f>
        <v/>
      </c>
      <c r="F6194" s="157"/>
      <c r="G6194" s="158"/>
    </row>
    <row r="6195" spans="1:7" x14ac:dyDescent="0.25">
      <c r="B6195" s="159"/>
      <c r="C6195" s="67" t="str">
        <f ca="1">IF(OFFSET(Zdroj!AN$16,A6190-1,0)=0,"",CONCATENATE("A",$A$2+5," - ",Zdroj!$AN$15))</f>
        <v/>
      </c>
      <c r="D6195" s="65" t="str">
        <f ca="1">IF(C6195="","",CONCATENATE(OFFSET(Zdroj!AN$16,A6190-1,0)," - ",OFFSET(Zdroj!BU$16,A6190-1,0)))</f>
        <v/>
      </c>
      <c r="E6195" s="34" t="str">
        <f ca="1">IF(C6195="","",OFFSET(Zdroj!BV$16,A6190-1,0))</f>
        <v/>
      </c>
      <c r="F6195" s="157"/>
      <c r="G6195" s="158"/>
    </row>
    <row r="6196" spans="1:7" x14ac:dyDescent="0.25">
      <c r="B6196" s="159"/>
      <c r="C6196" s="67" t="str">
        <f ca="1">IF(OFFSET(Zdroj!AO$16,A6190-1,0)=0,"",CONCATENATE("B",$A$2," - ",Zdroj!$AO$15))</f>
        <v/>
      </c>
      <c r="D6196" s="65" t="str">
        <f ca="1">IF(C6196="","",CONCATENATE(OFFSET(Zdroj!AO$16,A6190-1,0)))</f>
        <v/>
      </c>
      <c r="E6196" s="34" t="str">
        <f ca="1">IF(C6196="","",OFFSET(Zdroj!AP$16,A6190-1,0))</f>
        <v/>
      </c>
      <c r="F6196" s="157" t="str">
        <f t="shared" ref="F6196" ca="1" si="1450">IF(SUM(E6196:E6204)=0,"",SUM(E6196:E6204))</f>
        <v/>
      </c>
      <c r="G6196" s="158"/>
    </row>
    <row r="6197" spans="1:7" x14ac:dyDescent="0.25">
      <c r="B6197" s="159"/>
      <c r="C6197" s="67" t="str">
        <f ca="1">IF(OFFSET(Zdroj!AQ$16,A6190-1,0)=0,"",CONCATENATE("B",$A$2+1," - ",Zdroj!$AQ$15))</f>
        <v/>
      </c>
      <c r="D6197" s="65" t="str">
        <f ca="1">IF(C6197="","",CONCATENATE(OFFSET(Zdroj!AQ$16,A6190-1,0)))</f>
        <v/>
      </c>
      <c r="E6197" s="34" t="str">
        <f ca="1">IF(C6197="","",OFFSET(Zdroj!AR$16,A6190-1,0))</f>
        <v/>
      </c>
      <c r="F6197" s="157"/>
      <c r="G6197" s="158"/>
    </row>
    <row r="6198" spans="1:7" x14ac:dyDescent="0.25">
      <c r="B6198" s="159"/>
      <c r="C6198" s="67" t="str">
        <f ca="1">IF(OFFSET(Zdroj!AS$16,A6190-1,0)=0,"",CONCATENATE("B",$A$2+2," - ",Zdroj!$AS$15))</f>
        <v/>
      </c>
      <c r="D6198" s="65" t="str">
        <f ca="1">IF(C6198="","",CONCATENATE(OFFSET(Zdroj!AS$16,A6190-1,0)))</f>
        <v/>
      </c>
      <c r="E6198" s="34" t="str">
        <f ca="1">IF(C6198="","",OFFSET(Zdroj!AT$16,A6190-1,0))</f>
        <v/>
      </c>
      <c r="F6198" s="157"/>
      <c r="G6198" s="158"/>
    </row>
    <row r="6199" spans="1:7" x14ac:dyDescent="0.25">
      <c r="B6199" s="159"/>
      <c r="C6199" s="67" t="str">
        <f ca="1">IF(OFFSET(Zdroj!AU$16,A6190-1,0)=0,"",CONCATENATE("B",$A$2+3," - ",Zdroj!$AU$15))</f>
        <v/>
      </c>
      <c r="D6199" s="65" t="str">
        <f ca="1">IF(C6199="","",CONCATENATE(OFFSET(Zdroj!AU$16,A6190-1,0)))</f>
        <v/>
      </c>
      <c r="E6199" s="34" t="str">
        <f ca="1">IF(C6199="","",OFFSET(Zdroj!AV$16,A6190-1,0))</f>
        <v/>
      </c>
      <c r="F6199" s="157"/>
      <c r="G6199" s="158"/>
    </row>
    <row r="6200" spans="1:7" x14ac:dyDescent="0.25">
      <c r="B6200" s="159"/>
      <c r="C6200" s="67" t="str">
        <f ca="1">IF(OFFSET(Zdroj!AW$16,A6190-1,0)=0,"",CONCATENATE("B",$A$2+4," - ",Zdroj!$AW$15))</f>
        <v/>
      </c>
      <c r="D6200" s="65" t="str">
        <f ca="1">IF(C6200="","",CONCATENATE(OFFSET(Zdroj!AW$16,A6190-1,0)))</f>
        <v/>
      </c>
      <c r="E6200" s="34" t="str">
        <f ca="1">IF(C6200="","",OFFSET(Zdroj!AX$16,A6190-1,0))</f>
        <v/>
      </c>
      <c r="F6200" s="157"/>
      <c r="G6200" s="158"/>
    </row>
    <row r="6201" spans="1:7" x14ac:dyDescent="0.25">
      <c r="B6201" s="159"/>
      <c r="C6201" s="67" t="str">
        <f ca="1">IF(OFFSET(Zdroj!AY$16,A6190-1,0)=0,"",CONCATENATE("B",$A$2+5," - ",Zdroj!$AY$15))</f>
        <v/>
      </c>
      <c r="D6201" s="65" t="str">
        <f ca="1">IF(C6201="","",CONCATENATE(OFFSET(Zdroj!AY$16,A6190-1,0)))</f>
        <v/>
      </c>
      <c r="E6201" s="34" t="str">
        <f ca="1">IF(C6201="","",OFFSET(Zdroj!AZ$16,A6190-1,0))</f>
        <v/>
      </c>
      <c r="F6201" s="157"/>
      <c r="G6201" s="158"/>
    </row>
    <row r="6202" spans="1:7" x14ac:dyDescent="0.25">
      <c r="B6202" s="159"/>
      <c r="C6202" s="67" t="str">
        <f ca="1">IF(OFFSET(Zdroj!BA$16,A6190-1,0)=0,"",CONCATENATE("B",$A$2+6," - ",Zdroj!$BA$15))</f>
        <v/>
      </c>
      <c r="D6202" s="65" t="str">
        <f ca="1">IF(C6202="","",CONCATENATE(OFFSET(Zdroj!BA$16,A6190-1,0)))</f>
        <v/>
      </c>
      <c r="E6202" s="34" t="str">
        <f ca="1">IF(C6202="","",OFFSET(Zdroj!BB$16,A6190-1,0))</f>
        <v/>
      </c>
      <c r="F6202" s="157"/>
      <c r="G6202" s="158"/>
    </row>
    <row r="6203" spans="1:7" x14ac:dyDescent="0.25">
      <c r="B6203" s="159"/>
      <c r="C6203" s="67" t="str">
        <f ca="1">IF(OFFSET(Zdroj!BC$16,A6190-1,0)=0,"",CONCATENATE("B",$A$2+7," - ",Zdroj!$BC$15))</f>
        <v/>
      </c>
      <c r="D6203" s="65" t="str">
        <f ca="1">IF(C6203="","",CONCATENATE(OFFSET(Zdroj!BC$16,A6190-1,0)))</f>
        <v/>
      </c>
      <c r="E6203" s="34" t="str">
        <f ca="1">IF(C6203="","",OFFSET(Zdroj!BD$16,A6190-1,0))</f>
        <v/>
      </c>
      <c r="F6203" s="157"/>
      <c r="G6203" s="158"/>
    </row>
    <row r="6204" spans="1:7" x14ac:dyDescent="0.25">
      <c r="B6204" s="159"/>
      <c r="C6204" s="67" t="str">
        <f ca="1">IF(OFFSET(Zdroj!BE$16,A6190-1,0)=0,"",CONCATENATE("B",$A$2+8," - ",Zdroj!$BE$15))</f>
        <v/>
      </c>
      <c r="D6204" s="65" t="str">
        <f ca="1">IF(C6204="","",CONCATENATE(OFFSET(Zdroj!BE$16,A6190-1,0)))</f>
        <v/>
      </c>
      <c r="E6204" s="34" t="str">
        <f ca="1">IF(C6204="","",OFFSET(Zdroj!BF$16,A6190-1,0))</f>
        <v/>
      </c>
      <c r="F6204" s="157"/>
      <c r="G6204" s="158"/>
    </row>
    <row r="6205" spans="1:7" x14ac:dyDescent="0.25">
      <c r="B6205" s="159"/>
      <c r="C6205" s="67" t="str">
        <f ca="1">IF(OFFSET(Zdroj!BG$16,A6190-1,0)=0,"",CONCATENATE("C",$A$2," - ",Zdroj!$BG$15))</f>
        <v/>
      </c>
      <c r="D6205" s="65" t="str">
        <f ca="1">IF(C6205="","",CONCATENATE(OFFSET(Zdroj!BG$16,A6190-1,0)))</f>
        <v/>
      </c>
      <c r="E6205" s="34" t="str">
        <f ca="1">IF(C6205="","",OFFSET(Zdroj!BH$16,A6190-1,0))</f>
        <v/>
      </c>
      <c r="F6205" s="157" t="str">
        <f t="shared" ref="F6205" ca="1" si="1451">IF(SUM(E6205:E6206)=0,"",SUM(E6205:E6206))</f>
        <v/>
      </c>
      <c r="G6205" s="158"/>
    </row>
    <row r="6206" spans="1:7" x14ac:dyDescent="0.25">
      <c r="B6206" s="159"/>
      <c r="C6206" s="67" t="str">
        <f ca="1">IF(OFFSET(Zdroj!BI$16,A6190-1,0)=0,"",CONCATENATE("C",$A$2+1," - ",Zdroj!$BI$15))</f>
        <v/>
      </c>
      <c r="D6206" s="65" t="str">
        <f ca="1">IF(C6206="","",CONCATENATE(OFFSET(Zdroj!BI$16,A6190-1,0)))</f>
        <v/>
      </c>
      <c r="E6206" s="34" t="str">
        <f ca="1">IF(C6206="","",OFFSET(Zdroj!BJ$16,A6190-1,0))</f>
        <v/>
      </c>
      <c r="F6206" s="157"/>
      <c r="G6206" s="158"/>
    </row>
    <row r="6207" spans="1:7" x14ac:dyDescent="0.25">
      <c r="A6207">
        <f>SUM((ROW()+15)/17)</f>
        <v>366</v>
      </c>
      <c r="B6207" s="159" t="str">
        <f ca="1">IF(OFFSET(Zdroj!$B$16,A6207-1,0)&gt;0,CONCATENATE(A6207,"
","___ ","
",OFFSET(Zdroj!$B$16,A6207-1,0)),"")</f>
        <v/>
      </c>
      <c r="C6207" s="67" t="str">
        <f ca="1">IF(OFFSET(Zdroj!AI$16,A6207-1,0)=0,"",CONCATENATE("A",$A$2," - ",Zdroj!$AI$15))</f>
        <v/>
      </c>
      <c r="D6207" s="65" t="str">
        <f ca="1">IF(C6207="","",CONCATENATE(OFFSET(Zdroj!AI$16,A6207-1,0)," - ",OFFSET(Zdroj!BK$16,A6207-1,0)))</f>
        <v/>
      </c>
      <c r="E6207" s="34" t="str">
        <f ca="1">IF(C6207="","",OFFSET(Zdroj!BL$16,A6207-1,0))</f>
        <v/>
      </c>
      <c r="F6207" s="157" t="str">
        <f t="shared" ref="F6207" ca="1" si="1452">IF(SUM(E6207:E6212)=0,"",SUM(E6207:E6212))</f>
        <v/>
      </c>
      <c r="G6207" s="158" t="str">
        <f t="shared" ref="G6207" ca="1" si="1453">IF(SUM(E6207:E6223)=0,"",SUM(E6207:E6223))</f>
        <v/>
      </c>
    </row>
    <row r="6208" spans="1:7" x14ac:dyDescent="0.25">
      <c r="B6208" s="159"/>
      <c r="C6208" s="67" t="str">
        <f ca="1">IF(OFFSET(Zdroj!AJ$16,A6207-1,0)=0,"",CONCATENATE("A",$A$2+1," - ",Zdroj!$AJ$15))</f>
        <v/>
      </c>
      <c r="D6208" s="65" t="str">
        <f ca="1">IF(C6208="","",CONCATENATE(OFFSET(Zdroj!AJ$16,A6207-1,0)," - ",OFFSET(Zdroj!BM$16,A6207-1,0)))</f>
        <v/>
      </c>
      <c r="E6208" s="34" t="str">
        <f ca="1">IF(C6208="","",OFFSET(Zdroj!BN$16,A6207-1,0))</f>
        <v/>
      </c>
      <c r="F6208" s="157"/>
      <c r="G6208" s="158"/>
    </row>
    <row r="6209" spans="1:7" x14ac:dyDescent="0.25">
      <c r="B6209" s="159"/>
      <c r="C6209" s="67" t="str">
        <f ca="1">IF(OFFSET(Zdroj!AK$16,A6207-1,0)=0,"",CONCATENATE("A",$A$2+2," - ",Zdroj!$AK$15))</f>
        <v/>
      </c>
      <c r="D6209" s="65" t="str">
        <f ca="1">IF(C6209="","",CONCATENATE(OFFSET(Zdroj!AK$16,A6207-1,0)," - ",OFFSET(Zdroj!BO$16,A6207-1,0)))</f>
        <v/>
      </c>
      <c r="E6209" s="34" t="str">
        <f ca="1">IF(C6209="","",OFFSET(Zdroj!BP$16,A6207-1,0))</f>
        <v/>
      </c>
      <c r="F6209" s="157"/>
      <c r="G6209" s="158"/>
    </row>
    <row r="6210" spans="1:7" x14ac:dyDescent="0.25">
      <c r="B6210" s="159"/>
      <c r="C6210" s="67" t="str">
        <f ca="1">IF(OFFSET(Zdroj!AL$16,A6207-1,0)=0,"",CONCATENATE("A",$A$2+3," - ",Zdroj!$AL$15))</f>
        <v/>
      </c>
      <c r="D6210" s="65" t="str">
        <f ca="1">IF(C6210="","",CONCATENATE(OFFSET(Zdroj!AL$16,A6207-1,0)," - ",OFFSET(Zdroj!BQ$16,A6207-1,0)))</f>
        <v/>
      </c>
      <c r="E6210" s="34" t="str">
        <f ca="1">IF(C6210="","",OFFSET(Zdroj!BR$16,A6207-1,0))</f>
        <v/>
      </c>
      <c r="F6210" s="157"/>
      <c r="G6210" s="158"/>
    </row>
    <row r="6211" spans="1:7" x14ac:dyDescent="0.25">
      <c r="B6211" s="159"/>
      <c r="C6211" s="67" t="str">
        <f ca="1">IF(OFFSET(Zdroj!AM$16,A6207-1,0)=0,"",CONCATENATE("A",$A$2+4," - ",Zdroj!$AM$15))</f>
        <v/>
      </c>
      <c r="D6211" s="65" t="str">
        <f ca="1">IF(C6211="","",CONCATENATE(OFFSET(Zdroj!AM$16,A6207-1,0)," - ",OFFSET(Zdroj!BS$16,A6207-1,0)))</f>
        <v/>
      </c>
      <c r="E6211" s="34" t="str">
        <f ca="1">IF(C6211="","",OFFSET(Zdroj!BT$16,A6207-1,0))</f>
        <v/>
      </c>
      <c r="F6211" s="157"/>
      <c r="G6211" s="158"/>
    </row>
    <row r="6212" spans="1:7" x14ac:dyDescent="0.25">
      <c r="B6212" s="159"/>
      <c r="C6212" s="67" t="str">
        <f ca="1">IF(OFFSET(Zdroj!AN$16,A6207-1,0)=0,"",CONCATENATE("A",$A$2+5," - ",Zdroj!$AN$15))</f>
        <v/>
      </c>
      <c r="D6212" s="65" t="str">
        <f ca="1">IF(C6212="","",CONCATENATE(OFFSET(Zdroj!AN$16,A6207-1,0)," - ",OFFSET(Zdroj!BU$16,A6207-1,0)))</f>
        <v/>
      </c>
      <c r="E6212" s="34" t="str">
        <f ca="1">IF(C6212="","",OFFSET(Zdroj!BV$16,A6207-1,0))</f>
        <v/>
      </c>
      <c r="F6212" s="157"/>
      <c r="G6212" s="158"/>
    </row>
    <row r="6213" spans="1:7" x14ac:dyDescent="0.25">
      <c r="B6213" s="159"/>
      <c r="C6213" s="67" t="str">
        <f ca="1">IF(OFFSET(Zdroj!AO$16,A6207-1,0)=0,"",CONCATENATE("B",$A$2," - ",Zdroj!$AO$15))</f>
        <v/>
      </c>
      <c r="D6213" s="65" t="str">
        <f ca="1">IF(C6213="","",CONCATENATE(OFFSET(Zdroj!AO$16,A6207-1,0)))</f>
        <v/>
      </c>
      <c r="E6213" s="34" t="str">
        <f ca="1">IF(C6213="","",OFFSET(Zdroj!AP$16,A6207-1,0))</f>
        <v/>
      </c>
      <c r="F6213" s="157" t="str">
        <f t="shared" ref="F6213" ca="1" si="1454">IF(SUM(E6213:E6221)=0,"",SUM(E6213:E6221))</f>
        <v/>
      </c>
      <c r="G6213" s="158"/>
    </row>
    <row r="6214" spans="1:7" x14ac:dyDescent="0.25">
      <c r="B6214" s="159"/>
      <c r="C6214" s="67" t="str">
        <f ca="1">IF(OFFSET(Zdroj!AQ$16,A6207-1,0)=0,"",CONCATENATE("B",$A$2+1," - ",Zdroj!$AQ$15))</f>
        <v/>
      </c>
      <c r="D6214" s="65" t="str">
        <f ca="1">IF(C6214="","",CONCATENATE(OFFSET(Zdroj!AQ$16,A6207-1,0)))</f>
        <v/>
      </c>
      <c r="E6214" s="34" t="str">
        <f ca="1">IF(C6214="","",OFFSET(Zdroj!AR$16,A6207-1,0))</f>
        <v/>
      </c>
      <c r="F6214" s="157"/>
      <c r="G6214" s="158"/>
    </row>
    <row r="6215" spans="1:7" x14ac:dyDescent="0.25">
      <c r="B6215" s="159"/>
      <c r="C6215" s="67" t="str">
        <f ca="1">IF(OFFSET(Zdroj!AS$16,A6207-1,0)=0,"",CONCATENATE("B",$A$2+2," - ",Zdroj!$AS$15))</f>
        <v/>
      </c>
      <c r="D6215" s="65" t="str">
        <f ca="1">IF(C6215="","",CONCATENATE(OFFSET(Zdroj!AS$16,A6207-1,0)))</f>
        <v/>
      </c>
      <c r="E6215" s="34" t="str">
        <f ca="1">IF(C6215="","",OFFSET(Zdroj!AT$16,A6207-1,0))</f>
        <v/>
      </c>
      <c r="F6215" s="157"/>
      <c r="G6215" s="158"/>
    </row>
    <row r="6216" spans="1:7" x14ac:dyDescent="0.25">
      <c r="B6216" s="159"/>
      <c r="C6216" s="67" t="str">
        <f ca="1">IF(OFFSET(Zdroj!AU$16,A6207-1,0)=0,"",CONCATENATE("B",$A$2+3," - ",Zdroj!$AU$15))</f>
        <v/>
      </c>
      <c r="D6216" s="65" t="str">
        <f ca="1">IF(C6216="","",CONCATENATE(OFFSET(Zdroj!AU$16,A6207-1,0)))</f>
        <v/>
      </c>
      <c r="E6216" s="34" t="str">
        <f ca="1">IF(C6216="","",OFFSET(Zdroj!AV$16,A6207-1,0))</f>
        <v/>
      </c>
      <c r="F6216" s="157"/>
      <c r="G6216" s="158"/>
    </row>
    <row r="6217" spans="1:7" x14ac:dyDescent="0.25">
      <c r="B6217" s="159"/>
      <c r="C6217" s="67" t="str">
        <f ca="1">IF(OFFSET(Zdroj!AW$16,A6207-1,0)=0,"",CONCATENATE("B",$A$2+4," - ",Zdroj!$AW$15))</f>
        <v/>
      </c>
      <c r="D6217" s="65" t="str">
        <f ca="1">IF(C6217="","",CONCATENATE(OFFSET(Zdroj!AW$16,A6207-1,0)))</f>
        <v/>
      </c>
      <c r="E6217" s="34" t="str">
        <f ca="1">IF(C6217="","",OFFSET(Zdroj!AX$16,A6207-1,0))</f>
        <v/>
      </c>
      <c r="F6217" s="157"/>
      <c r="G6217" s="158"/>
    </row>
    <row r="6218" spans="1:7" x14ac:dyDescent="0.25">
      <c r="B6218" s="159"/>
      <c r="C6218" s="67" t="str">
        <f ca="1">IF(OFFSET(Zdroj!AY$16,A6207-1,0)=0,"",CONCATENATE("B",$A$2+5," - ",Zdroj!$AY$15))</f>
        <v/>
      </c>
      <c r="D6218" s="65" t="str">
        <f ca="1">IF(C6218="","",CONCATENATE(OFFSET(Zdroj!AY$16,A6207-1,0)))</f>
        <v/>
      </c>
      <c r="E6218" s="34" t="str">
        <f ca="1">IF(C6218="","",OFFSET(Zdroj!AZ$16,A6207-1,0))</f>
        <v/>
      </c>
      <c r="F6218" s="157"/>
      <c r="G6218" s="158"/>
    </row>
    <row r="6219" spans="1:7" x14ac:dyDescent="0.25">
      <c r="B6219" s="159"/>
      <c r="C6219" s="67" t="str">
        <f ca="1">IF(OFFSET(Zdroj!BA$16,A6207-1,0)=0,"",CONCATENATE("B",$A$2+6," - ",Zdroj!$BA$15))</f>
        <v/>
      </c>
      <c r="D6219" s="65" t="str">
        <f ca="1">IF(C6219="","",CONCATENATE(OFFSET(Zdroj!BA$16,A6207-1,0)))</f>
        <v/>
      </c>
      <c r="E6219" s="34" t="str">
        <f ca="1">IF(C6219="","",OFFSET(Zdroj!BB$16,A6207-1,0))</f>
        <v/>
      </c>
      <c r="F6219" s="157"/>
      <c r="G6219" s="158"/>
    </row>
    <row r="6220" spans="1:7" x14ac:dyDescent="0.25">
      <c r="B6220" s="159"/>
      <c r="C6220" s="67" t="str">
        <f ca="1">IF(OFFSET(Zdroj!BC$16,A6207-1,0)=0,"",CONCATENATE("B",$A$2+7," - ",Zdroj!$BC$15))</f>
        <v/>
      </c>
      <c r="D6220" s="65" t="str">
        <f ca="1">IF(C6220="","",CONCATENATE(OFFSET(Zdroj!BC$16,A6207-1,0)))</f>
        <v/>
      </c>
      <c r="E6220" s="34" t="str">
        <f ca="1">IF(C6220="","",OFFSET(Zdroj!BD$16,A6207-1,0))</f>
        <v/>
      </c>
      <c r="F6220" s="157"/>
      <c r="G6220" s="158"/>
    </row>
    <row r="6221" spans="1:7" x14ac:dyDescent="0.25">
      <c r="B6221" s="159"/>
      <c r="C6221" s="67" t="str">
        <f ca="1">IF(OFFSET(Zdroj!BE$16,A6207-1,0)=0,"",CONCATENATE("B",$A$2+8," - ",Zdroj!$BE$15))</f>
        <v/>
      </c>
      <c r="D6221" s="65" t="str">
        <f ca="1">IF(C6221="","",CONCATENATE(OFFSET(Zdroj!BE$16,A6207-1,0)))</f>
        <v/>
      </c>
      <c r="E6221" s="34" t="str">
        <f ca="1">IF(C6221="","",OFFSET(Zdroj!BF$16,A6207-1,0))</f>
        <v/>
      </c>
      <c r="F6221" s="157"/>
      <c r="G6221" s="158"/>
    </row>
    <row r="6222" spans="1:7" x14ac:dyDescent="0.25">
      <c r="B6222" s="159"/>
      <c r="C6222" s="67" t="str">
        <f ca="1">IF(OFFSET(Zdroj!BG$16,A6207-1,0)=0,"",CONCATENATE("C",$A$2," - ",Zdroj!$BG$15))</f>
        <v/>
      </c>
      <c r="D6222" s="65" t="str">
        <f ca="1">IF(C6222="","",CONCATENATE(OFFSET(Zdroj!BG$16,A6207-1,0)))</f>
        <v/>
      </c>
      <c r="E6222" s="34" t="str">
        <f ca="1">IF(C6222="","",OFFSET(Zdroj!BH$16,A6207-1,0))</f>
        <v/>
      </c>
      <c r="F6222" s="157" t="str">
        <f t="shared" ref="F6222" ca="1" si="1455">IF(SUM(E6222:E6223)=0,"",SUM(E6222:E6223))</f>
        <v/>
      </c>
      <c r="G6222" s="158"/>
    </row>
    <row r="6223" spans="1:7" x14ac:dyDescent="0.25">
      <c r="B6223" s="159"/>
      <c r="C6223" s="67" t="str">
        <f ca="1">IF(OFFSET(Zdroj!BI$16,A6207-1,0)=0,"",CONCATENATE("C",$A$2+1," - ",Zdroj!$BI$15))</f>
        <v/>
      </c>
      <c r="D6223" s="65" t="str">
        <f ca="1">IF(C6223="","",CONCATENATE(OFFSET(Zdroj!BI$16,A6207-1,0)))</f>
        <v/>
      </c>
      <c r="E6223" s="34" t="str">
        <f ca="1">IF(C6223="","",OFFSET(Zdroj!BJ$16,A6207-1,0))</f>
        <v/>
      </c>
      <c r="F6223" s="157"/>
      <c r="G6223" s="158"/>
    </row>
    <row r="6224" spans="1:7" x14ac:dyDescent="0.25">
      <c r="A6224">
        <f>SUM((ROW()+15)/17)</f>
        <v>367</v>
      </c>
      <c r="B6224" s="159" t="str">
        <f ca="1">IF(OFFSET(Zdroj!$B$16,A6224-1,0)&gt;0,CONCATENATE(A6224,"
","___ ","
",OFFSET(Zdroj!$B$16,A6224-1,0)),"")</f>
        <v/>
      </c>
      <c r="C6224" s="67" t="str">
        <f ca="1">IF(OFFSET(Zdroj!AI$16,A6224-1,0)=0,"",CONCATENATE("A",$A$2," - ",Zdroj!$AI$15))</f>
        <v/>
      </c>
      <c r="D6224" s="65" t="str">
        <f ca="1">IF(C6224="","",CONCATENATE(OFFSET(Zdroj!AI$16,A6224-1,0)," - ",OFFSET(Zdroj!BK$16,A6224-1,0)))</f>
        <v/>
      </c>
      <c r="E6224" s="34" t="str">
        <f ca="1">IF(C6224="","",OFFSET(Zdroj!BL$16,A6224-1,0))</f>
        <v/>
      </c>
      <c r="F6224" s="157" t="str">
        <f t="shared" ref="F6224" ca="1" si="1456">IF(SUM(E6224:E6229)=0,"",SUM(E6224:E6229))</f>
        <v/>
      </c>
      <c r="G6224" s="158" t="str">
        <f t="shared" ref="G6224" ca="1" si="1457">IF(SUM(E6224:E6240)=0,"",SUM(E6224:E6240))</f>
        <v/>
      </c>
    </row>
    <row r="6225" spans="2:7" x14ac:dyDescent="0.25">
      <c r="B6225" s="159"/>
      <c r="C6225" s="67" t="str">
        <f ca="1">IF(OFFSET(Zdroj!AJ$16,A6224-1,0)=0,"",CONCATENATE("A",$A$2+1," - ",Zdroj!$AJ$15))</f>
        <v/>
      </c>
      <c r="D6225" s="65" t="str">
        <f ca="1">IF(C6225="","",CONCATENATE(OFFSET(Zdroj!AJ$16,A6224-1,0)," - ",OFFSET(Zdroj!BM$16,A6224-1,0)))</f>
        <v/>
      </c>
      <c r="E6225" s="34" t="str">
        <f ca="1">IF(C6225="","",OFFSET(Zdroj!BN$16,A6224-1,0))</f>
        <v/>
      </c>
      <c r="F6225" s="157"/>
      <c r="G6225" s="158"/>
    </row>
    <row r="6226" spans="2:7" x14ac:dyDescent="0.25">
      <c r="B6226" s="159"/>
      <c r="C6226" s="67" t="str">
        <f ca="1">IF(OFFSET(Zdroj!AK$16,A6224-1,0)=0,"",CONCATENATE("A",$A$2+2," - ",Zdroj!$AK$15))</f>
        <v/>
      </c>
      <c r="D6226" s="65" t="str">
        <f ca="1">IF(C6226="","",CONCATENATE(OFFSET(Zdroj!AK$16,A6224-1,0)," - ",OFFSET(Zdroj!BO$16,A6224-1,0)))</f>
        <v/>
      </c>
      <c r="E6226" s="34" t="str">
        <f ca="1">IF(C6226="","",OFFSET(Zdroj!BP$16,A6224-1,0))</f>
        <v/>
      </c>
      <c r="F6226" s="157"/>
      <c r="G6226" s="158"/>
    </row>
    <row r="6227" spans="2:7" x14ac:dyDescent="0.25">
      <c r="B6227" s="159"/>
      <c r="C6227" s="67" t="str">
        <f ca="1">IF(OFFSET(Zdroj!AL$16,A6224-1,0)=0,"",CONCATENATE("A",$A$2+3," - ",Zdroj!$AL$15))</f>
        <v/>
      </c>
      <c r="D6227" s="65" t="str">
        <f ca="1">IF(C6227="","",CONCATENATE(OFFSET(Zdroj!AL$16,A6224-1,0)," - ",OFFSET(Zdroj!BQ$16,A6224-1,0)))</f>
        <v/>
      </c>
      <c r="E6227" s="34" t="str">
        <f ca="1">IF(C6227="","",OFFSET(Zdroj!BR$16,A6224-1,0))</f>
        <v/>
      </c>
      <c r="F6227" s="157"/>
      <c r="G6227" s="158"/>
    </row>
    <row r="6228" spans="2:7" x14ac:dyDescent="0.25">
      <c r="B6228" s="159"/>
      <c r="C6228" s="67" t="str">
        <f ca="1">IF(OFFSET(Zdroj!AM$16,A6224-1,0)=0,"",CONCATENATE("A",$A$2+4," - ",Zdroj!$AM$15))</f>
        <v/>
      </c>
      <c r="D6228" s="65" t="str">
        <f ca="1">IF(C6228="","",CONCATENATE(OFFSET(Zdroj!AM$16,A6224-1,0)," - ",OFFSET(Zdroj!BS$16,A6224-1,0)))</f>
        <v/>
      </c>
      <c r="E6228" s="34" t="str">
        <f ca="1">IF(C6228="","",OFFSET(Zdroj!BT$16,A6224-1,0))</f>
        <v/>
      </c>
      <c r="F6228" s="157"/>
      <c r="G6228" s="158"/>
    </row>
    <row r="6229" spans="2:7" x14ac:dyDescent="0.25">
      <c r="B6229" s="159"/>
      <c r="C6229" s="67" t="str">
        <f ca="1">IF(OFFSET(Zdroj!AN$16,A6224-1,0)=0,"",CONCATENATE("A",$A$2+5," - ",Zdroj!$AN$15))</f>
        <v/>
      </c>
      <c r="D6229" s="65" t="str">
        <f ca="1">IF(C6229="","",CONCATENATE(OFFSET(Zdroj!AN$16,A6224-1,0)," - ",OFFSET(Zdroj!BU$16,A6224-1,0)))</f>
        <v/>
      </c>
      <c r="E6229" s="34" t="str">
        <f ca="1">IF(C6229="","",OFFSET(Zdroj!BV$16,A6224-1,0))</f>
        <v/>
      </c>
      <c r="F6229" s="157"/>
      <c r="G6229" s="158"/>
    </row>
    <row r="6230" spans="2:7" x14ac:dyDescent="0.25">
      <c r="B6230" s="159"/>
      <c r="C6230" s="67" t="str">
        <f ca="1">IF(OFFSET(Zdroj!AO$16,A6224-1,0)=0,"",CONCATENATE("B",$A$2," - ",Zdroj!$AO$15))</f>
        <v/>
      </c>
      <c r="D6230" s="65" t="str">
        <f ca="1">IF(C6230="","",CONCATENATE(OFFSET(Zdroj!AO$16,A6224-1,0)))</f>
        <v/>
      </c>
      <c r="E6230" s="34" t="str">
        <f ca="1">IF(C6230="","",OFFSET(Zdroj!AP$16,A6224-1,0))</f>
        <v/>
      </c>
      <c r="F6230" s="157" t="str">
        <f t="shared" ref="F6230" ca="1" si="1458">IF(SUM(E6230:E6238)=0,"",SUM(E6230:E6238))</f>
        <v/>
      </c>
      <c r="G6230" s="158"/>
    </row>
    <row r="6231" spans="2:7" x14ac:dyDescent="0.25">
      <c r="B6231" s="159"/>
      <c r="C6231" s="67" t="str">
        <f ca="1">IF(OFFSET(Zdroj!AQ$16,A6224-1,0)=0,"",CONCATENATE("B",$A$2+1," - ",Zdroj!$AQ$15))</f>
        <v/>
      </c>
      <c r="D6231" s="65" t="str">
        <f ca="1">IF(C6231="","",CONCATENATE(OFFSET(Zdroj!AQ$16,A6224-1,0)))</f>
        <v/>
      </c>
      <c r="E6231" s="34" t="str">
        <f ca="1">IF(C6231="","",OFFSET(Zdroj!AR$16,A6224-1,0))</f>
        <v/>
      </c>
      <c r="F6231" s="157"/>
      <c r="G6231" s="158"/>
    </row>
    <row r="6232" spans="2:7" x14ac:dyDescent="0.25">
      <c r="B6232" s="159"/>
      <c r="C6232" s="67" t="str">
        <f ca="1">IF(OFFSET(Zdroj!AS$16,A6224-1,0)=0,"",CONCATENATE("B",$A$2+2," - ",Zdroj!$AS$15))</f>
        <v/>
      </c>
      <c r="D6232" s="65" t="str">
        <f ca="1">IF(C6232="","",CONCATENATE(OFFSET(Zdroj!AS$16,A6224-1,0)))</f>
        <v/>
      </c>
      <c r="E6232" s="34" t="str">
        <f ca="1">IF(C6232="","",OFFSET(Zdroj!AT$16,A6224-1,0))</f>
        <v/>
      </c>
      <c r="F6232" s="157"/>
      <c r="G6232" s="158"/>
    </row>
    <row r="6233" spans="2:7" x14ac:dyDescent="0.25">
      <c r="B6233" s="159"/>
      <c r="C6233" s="67" t="str">
        <f ca="1">IF(OFFSET(Zdroj!AU$16,A6224-1,0)=0,"",CONCATENATE("B",$A$2+3," - ",Zdroj!$AU$15))</f>
        <v/>
      </c>
      <c r="D6233" s="65" t="str">
        <f ca="1">IF(C6233="","",CONCATENATE(OFFSET(Zdroj!AU$16,A6224-1,0)))</f>
        <v/>
      </c>
      <c r="E6233" s="34" t="str">
        <f ca="1">IF(C6233="","",OFFSET(Zdroj!AV$16,A6224-1,0))</f>
        <v/>
      </c>
      <c r="F6233" s="157"/>
      <c r="G6233" s="158"/>
    </row>
    <row r="6234" spans="2:7" x14ac:dyDescent="0.25">
      <c r="B6234" s="159"/>
      <c r="C6234" s="67" t="str">
        <f ca="1">IF(OFFSET(Zdroj!AW$16,A6224-1,0)=0,"",CONCATENATE("B",$A$2+4," - ",Zdroj!$AW$15))</f>
        <v/>
      </c>
      <c r="D6234" s="65" t="str">
        <f ca="1">IF(C6234="","",CONCATENATE(OFFSET(Zdroj!AW$16,A6224-1,0)))</f>
        <v/>
      </c>
      <c r="E6234" s="34" t="str">
        <f ca="1">IF(C6234="","",OFFSET(Zdroj!AX$16,A6224-1,0))</f>
        <v/>
      </c>
      <c r="F6234" s="157"/>
      <c r="G6234" s="158"/>
    </row>
    <row r="6235" spans="2:7" x14ac:dyDescent="0.25">
      <c r="B6235" s="159"/>
      <c r="C6235" s="67" t="str">
        <f ca="1">IF(OFFSET(Zdroj!AY$16,A6224-1,0)=0,"",CONCATENATE("B",$A$2+5," - ",Zdroj!$AY$15))</f>
        <v/>
      </c>
      <c r="D6235" s="65" t="str">
        <f ca="1">IF(C6235="","",CONCATENATE(OFFSET(Zdroj!AY$16,A6224-1,0)))</f>
        <v/>
      </c>
      <c r="E6235" s="34" t="str">
        <f ca="1">IF(C6235="","",OFFSET(Zdroj!AZ$16,A6224-1,0))</f>
        <v/>
      </c>
      <c r="F6235" s="157"/>
      <c r="G6235" s="158"/>
    </row>
    <row r="6236" spans="2:7" x14ac:dyDescent="0.25">
      <c r="B6236" s="159"/>
      <c r="C6236" s="67" t="str">
        <f ca="1">IF(OFFSET(Zdroj!BA$16,A6224-1,0)=0,"",CONCATENATE("B",$A$2+6," - ",Zdroj!$BA$15))</f>
        <v/>
      </c>
      <c r="D6236" s="65" t="str">
        <f ca="1">IF(C6236="","",CONCATENATE(OFFSET(Zdroj!BA$16,A6224-1,0)))</f>
        <v/>
      </c>
      <c r="E6236" s="34" t="str">
        <f ca="1">IF(C6236="","",OFFSET(Zdroj!BB$16,A6224-1,0))</f>
        <v/>
      </c>
      <c r="F6236" s="157"/>
      <c r="G6236" s="158"/>
    </row>
    <row r="6237" spans="2:7" x14ac:dyDescent="0.25">
      <c r="B6237" s="159"/>
      <c r="C6237" s="67" t="str">
        <f ca="1">IF(OFFSET(Zdroj!BC$16,A6224-1,0)=0,"",CONCATENATE("B",$A$2+7," - ",Zdroj!$BC$15))</f>
        <v/>
      </c>
      <c r="D6237" s="65" t="str">
        <f ca="1">IF(C6237="","",CONCATENATE(OFFSET(Zdroj!BC$16,A6224-1,0)))</f>
        <v/>
      </c>
      <c r="E6237" s="34" t="str">
        <f ca="1">IF(C6237="","",OFFSET(Zdroj!BD$16,A6224-1,0))</f>
        <v/>
      </c>
      <c r="F6237" s="157"/>
      <c r="G6237" s="158"/>
    </row>
    <row r="6238" spans="2:7" x14ac:dyDescent="0.25">
      <c r="B6238" s="159"/>
      <c r="C6238" s="67" t="str">
        <f ca="1">IF(OFFSET(Zdroj!BE$16,A6224-1,0)=0,"",CONCATENATE("B",$A$2+8," - ",Zdroj!$BE$15))</f>
        <v/>
      </c>
      <c r="D6238" s="65" t="str">
        <f ca="1">IF(C6238="","",CONCATENATE(OFFSET(Zdroj!BE$16,A6224-1,0)))</f>
        <v/>
      </c>
      <c r="E6238" s="34" t="str">
        <f ca="1">IF(C6238="","",OFFSET(Zdroj!BF$16,A6224-1,0))</f>
        <v/>
      </c>
      <c r="F6238" s="157"/>
      <c r="G6238" s="158"/>
    </row>
    <row r="6239" spans="2:7" x14ac:dyDescent="0.25">
      <c r="B6239" s="159"/>
      <c r="C6239" s="67" t="str">
        <f ca="1">IF(OFFSET(Zdroj!BG$16,A6224-1,0)=0,"",CONCATENATE("C",$A$2," - ",Zdroj!$BG$15))</f>
        <v/>
      </c>
      <c r="D6239" s="65" t="str">
        <f ca="1">IF(C6239="","",CONCATENATE(OFFSET(Zdroj!BG$16,A6224-1,0)))</f>
        <v/>
      </c>
      <c r="E6239" s="34" t="str">
        <f ca="1">IF(C6239="","",OFFSET(Zdroj!BH$16,A6224-1,0))</f>
        <v/>
      </c>
      <c r="F6239" s="157" t="str">
        <f t="shared" ref="F6239" ca="1" si="1459">IF(SUM(E6239:E6240)=0,"",SUM(E6239:E6240))</f>
        <v/>
      </c>
      <c r="G6239" s="158"/>
    </row>
    <row r="6240" spans="2:7" x14ac:dyDescent="0.25">
      <c r="B6240" s="159"/>
      <c r="C6240" s="67" t="str">
        <f ca="1">IF(OFFSET(Zdroj!BI$16,A6224-1,0)=0,"",CONCATENATE("C",$A$2+1," - ",Zdroj!$BI$15))</f>
        <v/>
      </c>
      <c r="D6240" s="65" t="str">
        <f ca="1">IF(C6240="","",CONCATENATE(OFFSET(Zdroj!BI$16,A6224-1,0)))</f>
        <v/>
      </c>
      <c r="E6240" s="34" t="str">
        <f ca="1">IF(C6240="","",OFFSET(Zdroj!BJ$16,A6224-1,0))</f>
        <v/>
      </c>
      <c r="F6240" s="157"/>
      <c r="G6240" s="158"/>
    </row>
    <row r="6241" spans="1:7" x14ac:dyDescent="0.25">
      <c r="A6241">
        <f>SUM((ROW()+15)/17)</f>
        <v>368</v>
      </c>
      <c r="B6241" s="159" t="str">
        <f ca="1">IF(OFFSET(Zdroj!$B$16,A6241-1,0)&gt;0,CONCATENATE(A6241,"
","___ ","
",OFFSET(Zdroj!$B$16,A6241-1,0)),"")</f>
        <v/>
      </c>
      <c r="C6241" s="67" t="str">
        <f ca="1">IF(OFFSET(Zdroj!AI$16,A6241-1,0)=0,"",CONCATENATE("A",$A$2," - ",Zdroj!$AI$15))</f>
        <v/>
      </c>
      <c r="D6241" s="65" t="str">
        <f ca="1">IF(C6241="","",CONCATENATE(OFFSET(Zdroj!AI$16,A6241-1,0)," - ",OFFSET(Zdroj!BK$16,A6241-1,0)))</f>
        <v/>
      </c>
      <c r="E6241" s="34" t="str">
        <f ca="1">IF(C6241="","",OFFSET(Zdroj!BL$16,A6241-1,0))</f>
        <v/>
      </c>
      <c r="F6241" s="157" t="str">
        <f t="shared" ref="F6241" ca="1" si="1460">IF(SUM(E6241:E6246)=0,"",SUM(E6241:E6246))</f>
        <v/>
      </c>
      <c r="G6241" s="158" t="str">
        <f t="shared" ref="G6241" ca="1" si="1461">IF(SUM(E6241:E6257)=0,"",SUM(E6241:E6257))</f>
        <v/>
      </c>
    </row>
    <row r="6242" spans="1:7" x14ac:dyDescent="0.25">
      <c r="B6242" s="159"/>
      <c r="C6242" s="67" t="str">
        <f ca="1">IF(OFFSET(Zdroj!AJ$16,A6241-1,0)=0,"",CONCATENATE("A",$A$2+1," - ",Zdroj!$AJ$15))</f>
        <v/>
      </c>
      <c r="D6242" s="65" t="str">
        <f ca="1">IF(C6242="","",CONCATENATE(OFFSET(Zdroj!AJ$16,A6241-1,0)," - ",OFFSET(Zdroj!BM$16,A6241-1,0)))</f>
        <v/>
      </c>
      <c r="E6242" s="34" t="str">
        <f ca="1">IF(C6242="","",OFFSET(Zdroj!BN$16,A6241-1,0))</f>
        <v/>
      </c>
      <c r="F6242" s="157"/>
      <c r="G6242" s="158"/>
    </row>
    <row r="6243" spans="1:7" x14ac:dyDescent="0.25">
      <c r="B6243" s="159"/>
      <c r="C6243" s="67" t="str">
        <f ca="1">IF(OFFSET(Zdroj!AK$16,A6241-1,0)=0,"",CONCATENATE("A",$A$2+2," - ",Zdroj!$AK$15))</f>
        <v/>
      </c>
      <c r="D6243" s="65" t="str">
        <f ca="1">IF(C6243="","",CONCATENATE(OFFSET(Zdroj!AK$16,A6241-1,0)," - ",OFFSET(Zdroj!BO$16,A6241-1,0)))</f>
        <v/>
      </c>
      <c r="E6243" s="34" t="str">
        <f ca="1">IF(C6243="","",OFFSET(Zdroj!BP$16,A6241-1,0))</f>
        <v/>
      </c>
      <c r="F6243" s="157"/>
      <c r="G6243" s="158"/>
    </row>
    <row r="6244" spans="1:7" x14ac:dyDescent="0.25">
      <c r="B6244" s="159"/>
      <c r="C6244" s="67" t="str">
        <f ca="1">IF(OFFSET(Zdroj!AL$16,A6241-1,0)=0,"",CONCATENATE("A",$A$2+3," - ",Zdroj!$AL$15))</f>
        <v/>
      </c>
      <c r="D6244" s="65" t="str">
        <f ca="1">IF(C6244="","",CONCATENATE(OFFSET(Zdroj!AL$16,A6241-1,0)," - ",OFFSET(Zdroj!BQ$16,A6241-1,0)))</f>
        <v/>
      </c>
      <c r="E6244" s="34" t="str">
        <f ca="1">IF(C6244="","",OFFSET(Zdroj!BR$16,A6241-1,0))</f>
        <v/>
      </c>
      <c r="F6244" s="157"/>
      <c r="G6244" s="158"/>
    </row>
    <row r="6245" spans="1:7" x14ac:dyDescent="0.25">
      <c r="B6245" s="159"/>
      <c r="C6245" s="67" t="str">
        <f ca="1">IF(OFFSET(Zdroj!AM$16,A6241-1,0)=0,"",CONCATENATE("A",$A$2+4," - ",Zdroj!$AM$15))</f>
        <v/>
      </c>
      <c r="D6245" s="65" t="str">
        <f ca="1">IF(C6245="","",CONCATENATE(OFFSET(Zdroj!AM$16,A6241-1,0)," - ",OFFSET(Zdroj!BS$16,A6241-1,0)))</f>
        <v/>
      </c>
      <c r="E6245" s="34" t="str">
        <f ca="1">IF(C6245="","",OFFSET(Zdroj!BT$16,A6241-1,0))</f>
        <v/>
      </c>
      <c r="F6245" s="157"/>
      <c r="G6245" s="158"/>
    </row>
    <row r="6246" spans="1:7" x14ac:dyDescent="0.25">
      <c r="B6246" s="159"/>
      <c r="C6246" s="67" t="str">
        <f ca="1">IF(OFFSET(Zdroj!AN$16,A6241-1,0)=0,"",CONCATENATE("A",$A$2+5," - ",Zdroj!$AN$15))</f>
        <v/>
      </c>
      <c r="D6246" s="65" t="str">
        <f ca="1">IF(C6246="","",CONCATENATE(OFFSET(Zdroj!AN$16,A6241-1,0)," - ",OFFSET(Zdroj!BU$16,A6241-1,0)))</f>
        <v/>
      </c>
      <c r="E6246" s="34" t="str">
        <f ca="1">IF(C6246="","",OFFSET(Zdroj!BV$16,A6241-1,0))</f>
        <v/>
      </c>
      <c r="F6246" s="157"/>
      <c r="G6246" s="158"/>
    </row>
    <row r="6247" spans="1:7" x14ac:dyDescent="0.25">
      <c r="B6247" s="159"/>
      <c r="C6247" s="67" t="str">
        <f ca="1">IF(OFFSET(Zdroj!AO$16,A6241-1,0)=0,"",CONCATENATE("B",$A$2," - ",Zdroj!$AO$15))</f>
        <v/>
      </c>
      <c r="D6247" s="65" t="str">
        <f ca="1">IF(C6247="","",CONCATENATE(OFFSET(Zdroj!AO$16,A6241-1,0)))</f>
        <v/>
      </c>
      <c r="E6247" s="34" t="str">
        <f ca="1">IF(C6247="","",OFFSET(Zdroj!AP$16,A6241-1,0))</f>
        <v/>
      </c>
      <c r="F6247" s="157" t="str">
        <f t="shared" ref="F6247" ca="1" si="1462">IF(SUM(E6247:E6255)=0,"",SUM(E6247:E6255))</f>
        <v/>
      </c>
      <c r="G6247" s="158"/>
    </row>
    <row r="6248" spans="1:7" x14ac:dyDescent="0.25">
      <c r="B6248" s="159"/>
      <c r="C6248" s="67" t="str">
        <f ca="1">IF(OFFSET(Zdroj!AQ$16,A6241-1,0)=0,"",CONCATENATE("B",$A$2+1," - ",Zdroj!$AQ$15))</f>
        <v/>
      </c>
      <c r="D6248" s="65" t="str">
        <f ca="1">IF(C6248="","",CONCATENATE(OFFSET(Zdroj!AQ$16,A6241-1,0)))</f>
        <v/>
      </c>
      <c r="E6248" s="34" t="str">
        <f ca="1">IF(C6248="","",OFFSET(Zdroj!AR$16,A6241-1,0))</f>
        <v/>
      </c>
      <c r="F6248" s="157"/>
      <c r="G6248" s="158"/>
    </row>
    <row r="6249" spans="1:7" x14ac:dyDescent="0.25">
      <c r="B6249" s="159"/>
      <c r="C6249" s="67" t="str">
        <f ca="1">IF(OFFSET(Zdroj!AS$16,A6241-1,0)=0,"",CONCATENATE("B",$A$2+2," - ",Zdroj!$AS$15))</f>
        <v/>
      </c>
      <c r="D6249" s="65" t="str">
        <f ca="1">IF(C6249="","",CONCATENATE(OFFSET(Zdroj!AS$16,A6241-1,0)))</f>
        <v/>
      </c>
      <c r="E6249" s="34" t="str">
        <f ca="1">IF(C6249="","",OFFSET(Zdroj!AT$16,A6241-1,0))</f>
        <v/>
      </c>
      <c r="F6249" s="157"/>
      <c r="G6249" s="158"/>
    </row>
    <row r="6250" spans="1:7" x14ac:dyDescent="0.25">
      <c r="B6250" s="159"/>
      <c r="C6250" s="67" t="str">
        <f ca="1">IF(OFFSET(Zdroj!AU$16,A6241-1,0)=0,"",CONCATENATE("B",$A$2+3," - ",Zdroj!$AU$15))</f>
        <v/>
      </c>
      <c r="D6250" s="65" t="str">
        <f ca="1">IF(C6250="","",CONCATENATE(OFFSET(Zdroj!AU$16,A6241-1,0)))</f>
        <v/>
      </c>
      <c r="E6250" s="34" t="str">
        <f ca="1">IF(C6250="","",OFFSET(Zdroj!AV$16,A6241-1,0))</f>
        <v/>
      </c>
      <c r="F6250" s="157"/>
      <c r="G6250" s="158"/>
    </row>
    <row r="6251" spans="1:7" x14ac:dyDescent="0.25">
      <c r="B6251" s="159"/>
      <c r="C6251" s="67" t="str">
        <f ca="1">IF(OFFSET(Zdroj!AW$16,A6241-1,0)=0,"",CONCATENATE("B",$A$2+4," - ",Zdroj!$AW$15))</f>
        <v/>
      </c>
      <c r="D6251" s="65" t="str">
        <f ca="1">IF(C6251="","",CONCATENATE(OFFSET(Zdroj!AW$16,A6241-1,0)))</f>
        <v/>
      </c>
      <c r="E6251" s="34" t="str">
        <f ca="1">IF(C6251="","",OFFSET(Zdroj!AX$16,A6241-1,0))</f>
        <v/>
      </c>
      <c r="F6251" s="157"/>
      <c r="G6251" s="158"/>
    </row>
    <row r="6252" spans="1:7" x14ac:dyDescent="0.25">
      <c r="B6252" s="159"/>
      <c r="C6252" s="67" t="str">
        <f ca="1">IF(OFFSET(Zdroj!AY$16,A6241-1,0)=0,"",CONCATENATE("B",$A$2+5," - ",Zdroj!$AY$15))</f>
        <v/>
      </c>
      <c r="D6252" s="65" t="str">
        <f ca="1">IF(C6252="","",CONCATENATE(OFFSET(Zdroj!AY$16,A6241-1,0)))</f>
        <v/>
      </c>
      <c r="E6252" s="34" t="str">
        <f ca="1">IF(C6252="","",OFFSET(Zdroj!AZ$16,A6241-1,0))</f>
        <v/>
      </c>
      <c r="F6252" s="157"/>
      <c r="G6252" s="158"/>
    </row>
    <row r="6253" spans="1:7" x14ac:dyDescent="0.25">
      <c r="B6253" s="159"/>
      <c r="C6253" s="67" t="str">
        <f ca="1">IF(OFFSET(Zdroj!BA$16,A6241-1,0)=0,"",CONCATENATE("B",$A$2+6," - ",Zdroj!$BA$15))</f>
        <v/>
      </c>
      <c r="D6253" s="65" t="str">
        <f ca="1">IF(C6253="","",CONCATENATE(OFFSET(Zdroj!BA$16,A6241-1,0)))</f>
        <v/>
      </c>
      <c r="E6253" s="34" t="str">
        <f ca="1">IF(C6253="","",OFFSET(Zdroj!BB$16,A6241-1,0))</f>
        <v/>
      </c>
      <c r="F6253" s="157"/>
      <c r="G6253" s="158"/>
    </row>
    <row r="6254" spans="1:7" x14ac:dyDescent="0.25">
      <c r="B6254" s="159"/>
      <c r="C6254" s="67" t="str">
        <f ca="1">IF(OFFSET(Zdroj!BC$16,A6241-1,0)=0,"",CONCATENATE("B",$A$2+7," - ",Zdroj!$BC$15))</f>
        <v/>
      </c>
      <c r="D6254" s="65" t="str">
        <f ca="1">IF(C6254="","",CONCATENATE(OFFSET(Zdroj!BC$16,A6241-1,0)))</f>
        <v/>
      </c>
      <c r="E6254" s="34" t="str">
        <f ca="1">IF(C6254="","",OFFSET(Zdroj!BD$16,A6241-1,0))</f>
        <v/>
      </c>
      <c r="F6254" s="157"/>
      <c r="G6254" s="158"/>
    </row>
    <row r="6255" spans="1:7" x14ac:dyDescent="0.25">
      <c r="B6255" s="159"/>
      <c r="C6255" s="67" t="str">
        <f ca="1">IF(OFFSET(Zdroj!BE$16,A6241-1,0)=0,"",CONCATENATE("B",$A$2+8," - ",Zdroj!$BE$15))</f>
        <v/>
      </c>
      <c r="D6255" s="65" t="str">
        <f ca="1">IF(C6255="","",CONCATENATE(OFFSET(Zdroj!BE$16,A6241-1,0)))</f>
        <v/>
      </c>
      <c r="E6255" s="34" t="str">
        <f ca="1">IF(C6255="","",OFFSET(Zdroj!BF$16,A6241-1,0))</f>
        <v/>
      </c>
      <c r="F6255" s="157"/>
      <c r="G6255" s="158"/>
    </row>
    <row r="6256" spans="1:7" x14ac:dyDescent="0.25">
      <c r="B6256" s="159"/>
      <c r="C6256" s="67" t="str">
        <f ca="1">IF(OFFSET(Zdroj!BG$16,A6241-1,0)=0,"",CONCATENATE("C",$A$2," - ",Zdroj!$BG$15))</f>
        <v/>
      </c>
      <c r="D6256" s="65" t="str">
        <f ca="1">IF(C6256="","",CONCATENATE(OFFSET(Zdroj!BG$16,A6241-1,0)))</f>
        <v/>
      </c>
      <c r="E6256" s="34" t="str">
        <f ca="1">IF(C6256="","",OFFSET(Zdroj!BH$16,A6241-1,0))</f>
        <v/>
      </c>
      <c r="F6256" s="157" t="str">
        <f t="shared" ref="F6256" ca="1" si="1463">IF(SUM(E6256:E6257)=0,"",SUM(E6256:E6257))</f>
        <v/>
      </c>
      <c r="G6256" s="158"/>
    </row>
    <row r="6257" spans="1:7" x14ac:dyDescent="0.25">
      <c r="B6257" s="159"/>
      <c r="C6257" s="67" t="str">
        <f ca="1">IF(OFFSET(Zdroj!BI$16,A6241-1,0)=0,"",CONCATENATE("C",$A$2+1," - ",Zdroj!$BI$15))</f>
        <v/>
      </c>
      <c r="D6257" s="65" t="str">
        <f ca="1">IF(C6257="","",CONCATENATE(OFFSET(Zdroj!BI$16,A6241-1,0)))</f>
        <v/>
      </c>
      <c r="E6257" s="34" t="str">
        <f ca="1">IF(C6257="","",OFFSET(Zdroj!BJ$16,A6241-1,0))</f>
        <v/>
      </c>
      <c r="F6257" s="157"/>
      <c r="G6257" s="158"/>
    </row>
    <row r="6258" spans="1:7" x14ac:dyDescent="0.25">
      <c r="A6258">
        <f>SUM((ROW()+15)/17)</f>
        <v>369</v>
      </c>
      <c r="B6258" s="159" t="str">
        <f ca="1">IF(OFFSET(Zdroj!$B$16,A6258-1,0)&gt;0,CONCATENATE(A6258,"
","___ ","
",OFFSET(Zdroj!$B$16,A6258-1,0)),"")</f>
        <v/>
      </c>
      <c r="C6258" s="67" t="str">
        <f ca="1">IF(OFFSET(Zdroj!AI$16,A6258-1,0)=0,"",CONCATENATE("A",$A$2," - ",Zdroj!$AI$15))</f>
        <v/>
      </c>
      <c r="D6258" s="65" t="str">
        <f ca="1">IF(C6258="","",CONCATENATE(OFFSET(Zdroj!AI$16,A6258-1,0)," - ",OFFSET(Zdroj!BK$16,A6258-1,0)))</f>
        <v/>
      </c>
      <c r="E6258" s="34" t="str">
        <f ca="1">IF(C6258="","",OFFSET(Zdroj!BL$16,A6258-1,0))</f>
        <v/>
      </c>
      <c r="F6258" s="157" t="str">
        <f t="shared" ref="F6258" ca="1" si="1464">IF(SUM(E6258:E6263)=0,"",SUM(E6258:E6263))</f>
        <v/>
      </c>
      <c r="G6258" s="158" t="str">
        <f t="shared" ref="G6258" ca="1" si="1465">IF(SUM(E6258:E6274)=0,"",SUM(E6258:E6274))</f>
        <v/>
      </c>
    </row>
    <row r="6259" spans="1:7" x14ac:dyDescent="0.25">
      <c r="B6259" s="159"/>
      <c r="C6259" s="67" t="str">
        <f ca="1">IF(OFFSET(Zdroj!AJ$16,A6258-1,0)=0,"",CONCATENATE("A",$A$2+1," - ",Zdroj!$AJ$15))</f>
        <v/>
      </c>
      <c r="D6259" s="65" t="str">
        <f ca="1">IF(C6259="","",CONCATENATE(OFFSET(Zdroj!AJ$16,A6258-1,0)," - ",OFFSET(Zdroj!BM$16,A6258-1,0)))</f>
        <v/>
      </c>
      <c r="E6259" s="34" t="str">
        <f ca="1">IF(C6259="","",OFFSET(Zdroj!BN$16,A6258-1,0))</f>
        <v/>
      </c>
      <c r="F6259" s="157"/>
      <c r="G6259" s="158"/>
    </row>
    <row r="6260" spans="1:7" x14ac:dyDescent="0.25">
      <c r="B6260" s="159"/>
      <c r="C6260" s="67" t="str">
        <f ca="1">IF(OFFSET(Zdroj!AK$16,A6258-1,0)=0,"",CONCATENATE("A",$A$2+2," - ",Zdroj!$AK$15))</f>
        <v/>
      </c>
      <c r="D6260" s="65" t="str">
        <f ca="1">IF(C6260="","",CONCATENATE(OFFSET(Zdroj!AK$16,A6258-1,0)," - ",OFFSET(Zdroj!BO$16,A6258-1,0)))</f>
        <v/>
      </c>
      <c r="E6260" s="34" t="str">
        <f ca="1">IF(C6260="","",OFFSET(Zdroj!BP$16,A6258-1,0))</f>
        <v/>
      </c>
      <c r="F6260" s="157"/>
      <c r="G6260" s="158"/>
    </row>
    <row r="6261" spans="1:7" x14ac:dyDescent="0.25">
      <c r="B6261" s="159"/>
      <c r="C6261" s="67" t="str">
        <f ca="1">IF(OFFSET(Zdroj!AL$16,A6258-1,0)=0,"",CONCATENATE("A",$A$2+3," - ",Zdroj!$AL$15))</f>
        <v/>
      </c>
      <c r="D6261" s="65" t="str">
        <f ca="1">IF(C6261="","",CONCATENATE(OFFSET(Zdroj!AL$16,A6258-1,0)," - ",OFFSET(Zdroj!BQ$16,A6258-1,0)))</f>
        <v/>
      </c>
      <c r="E6261" s="34" t="str">
        <f ca="1">IF(C6261="","",OFFSET(Zdroj!BR$16,A6258-1,0))</f>
        <v/>
      </c>
      <c r="F6261" s="157"/>
      <c r="G6261" s="158"/>
    </row>
    <row r="6262" spans="1:7" x14ac:dyDescent="0.25">
      <c r="B6262" s="159"/>
      <c r="C6262" s="67" t="str">
        <f ca="1">IF(OFFSET(Zdroj!AM$16,A6258-1,0)=0,"",CONCATENATE("A",$A$2+4," - ",Zdroj!$AM$15))</f>
        <v/>
      </c>
      <c r="D6262" s="65" t="str">
        <f ca="1">IF(C6262="","",CONCATENATE(OFFSET(Zdroj!AM$16,A6258-1,0)," - ",OFFSET(Zdroj!BS$16,A6258-1,0)))</f>
        <v/>
      </c>
      <c r="E6262" s="34" t="str">
        <f ca="1">IF(C6262="","",OFFSET(Zdroj!BT$16,A6258-1,0))</f>
        <v/>
      </c>
      <c r="F6262" s="157"/>
      <c r="G6262" s="158"/>
    </row>
    <row r="6263" spans="1:7" x14ac:dyDescent="0.25">
      <c r="B6263" s="159"/>
      <c r="C6263" s="67" t="str">
        <f ca="1">IF(OFFSET(Zdroj!AN$16,A6258-1,0)=0,"",CONCATENATE("A",$A$2+5," - ",Zdroj!$AN$15))</f>
        <v/>
      </c>
      <c r="D6263" s="65" t="str">
        <f ca="1">IF(C6263="","",CONCATENATE(OFFSET(Zdroj!AN$16,A6258-1,0)," - ",OFFSET(Zdroj!BU$16,A6258-1,0)))</f>
        <v/>
      </c>
      <c r="E6263" s="34" t="str">
        <f ca="1">IF(C6263="","",OFFSET(Zdroj!BV$16,A6258-1,0))</f>
        <v/>
      </c>
      <c r="F6263" s="157"/>
      <c r="G6263" s="158"/>
    </row>
    <row r="6264" spans="1:7" x14ac:dyDescent="0.25">
      <c r="B6264" s="159"/>
      <c r="C6264" s="67" t="str">
        <f ca="1">IF(OFFSET(Zdroj!AO$16,A6258-1,0)=0,"",CONCATENATE("B",$A$2," - ",Zdroj!$AO$15))</f>
        <v/>
      </c>
      <c r="D6264" s="65" t="str">
        <f ca="1">IF(C6264="","",CONCATENATE(OFFSET(Zdroj!AO$16,A6258-1,0)))</f>
        <v/>
      </c>
      <c r="E6264" s="34" t="str">
        <f ca="1">IF(C6264="","",OFFSET(Zdroj!AP$16,A6258-1,0))</f>
        <v/>
      </c>
      <c r="F6264" s="157" t="str">
        <f t="shared" ref="F6264" ca="1" si="1466">IF(SUM(E6264:E6272)=0,"",SUM(E6264:E6272))</f>
        <v/>
      </c>
      <c r="G6264" s="158"/>
    </row>
    <row r="6265" spans="1:7" x14ac:dyDescent="0.25">
      <c r="B6265" s="159"/>
      <c r="C6265" s="67" t="str">
        <f ca="1">IF(OFFSET(Zdroj!AQ$16,A6258-1,0)=0,"",CONCATENATE("B",$A$2+1," - ",Zdroj!$AQ$15))</f>
        <v/>
      </c>
      <c r="D6265" s="65" t="str">
        <f ca="1">IF(C6265="","",CONCATENATE(OFFSET(Zdroj!AQ$16,A6258-1,0)))</f>
        <v/>
      </c>
      <c r="E6265" s="34" t="str">
        <f ca="1">IF(C6265="","",OFFSET(Zdroj!AR$16,A6258-1,0))</f>
        <v/>
      </c>
      <c r="F6265" s="157"/>
      <c r="G6265" s="158"/>
    </row>
    <row r="6266" spans="1:7" x14ac:dyDescent="0.25">
      <c r="B6266" s="159"/>
      <c r="C6266" s="67" t="str">
        <f ca="1">IF(OFFSET(Zdroj!AS$16,A6258-1,0)=0,"",CONCATENATE("B",$A$2+2," - ",Zdroj!$AS$15))</f>
        <v/>
      </c>
      <c r="D6266" s="65" t="str">
        <f ca="1">IF(C6266="","",CONCATENATE(OFFSET(Zdroj!AS$16,A6258-1,0)))</f>
        <v/>
      </c>
      <c r="E6266" s="34" t="str">
        <f ca="1">IF(C6266="","",OFFSET(Zdroj!AT$16,A6258-1,0))</f>
        <v/>
      </c>
      <c r="F6266" s="157"/>
      <c r="G6266" s="158"/>
    </row>
    <row r="6267" spans="1:7" x14ac:dyDescent="0.25">
      <c r="B6267" s="159"/>
      <c r="C6267" s="67" t="str">
        <f ca="1">IF(OFFSET(Zdroj!AU$16,A6258-1,0)=0,"",CONCATENATE("B",$A$2+3," - ",Zdroj!$AU$15))</f>
        <v/>
      </c>
      <c r="D6267" s="65" t="str">
        <f ca="1">IF(C6267="","",CONCATENATE(OFFSET(Zdroj!AU$16,A6258-1,0)))</f>
        <v/>
      </c>
      <c r="E6267" s="34" t="str">
        <f ca="1">IF(C6267="","",OFFSET(Zdroj!AV$16,A6258-1,0))</f>
        <v/>
      </c>
      <c r="F6267" s="157"/>
      <c r="G6267" s="158"/>
    </row>
    <row r="6268" spans="1:7" x14ac:dyDescent="0.25">
      <c r="B6268" s="159"/>
      <c r="C6268" s="67" t="str">
        <f ca="1">IF(OFFSET(Zdroj!AW$16,A6258-1,0)=0,"",CONCATENATE("B",$A$2+4," - ",Zdroj!$AW$15))</f>
        <v/>
      </c>
      <c r="D6268" s="65" t="str">
        <f ca="1">IF(C6268="","",CONCATENATE(OFFSET(Zdroj!AW$16,A6258-1,0)))</f>
        <v/>
      </c>
      <c r="E6268" s="34" t="str">
        <f ca="1">IF(C6268="","",OFFSET(Zdroj!AX$16,A6258-1,0))</f>
        <v/>
      </c>
      <c r="F6268" s="157"/>
      <c r="G6268" s="158"/>
    </row>
    <row r="6269" spans="1:7" x14ac:dyDescent="0.25">
      <c r="B6269" s="159"/>
      <c r="C6269" s="67" t="str">
        <f ca="1">IF(OFFSET(Zdroj!AY$16,A6258-1,0)=0,"",CONCATENATE("B",$A$2+5," - ",Zdroj!$AY$15))</f>
        <v/>
      </c>
      <c r="D6269" s="65" t="str">
        <f ca="1">IF(C6269="","",CONCATENATE(OFFSET(Zdroj!AY$16,A6258-1,0)))</f>
        <v/>
      </c>
      <c r="E6269" s="34" t="str">
        <f ca="1">IF(C6269="","",OFFSET(Zdroj!AZ$16,A6258-1,0))</f>
        <v/>
      </c>
      <c r="F6269" s="157"/>
      <c r="G6269" s="158"/>
    </row>
    <row r="6270" spans="1:7" x14ac:dyDescent="0.25">
      <c r="B6270" s="159"/>
      <c r="C6270" s="67" t="str">
        <f ca="1">IF(OFFSET(Zdroj!BA$16,A6258-1,0)=0,"",CONCATENATE("B",$A$2+6," - ",Zdroj!$BA$15))</f>
        <v/>
      </c>
      <c r="D6270" s="65" t="str">
        <f ca="1">IF(C6270="","",CONCATENATE(OFFSET(Zdroj!BA$16,A6258-1,0)))</f>
        <v/>
      </c>
      <c r="E6270" s="34" t="str">
        <f ca="1">IF(C6270="","",OFFSET(Zdroj!BB$16,A6258-1,0))</f>
        <v/>
      </c>
      <c r="F6270" s="157"/>
      <c r="G6270" s="158"/>
    </row>
    <row r="6271" spans="1:7" x14ac:dyDescent="0.25">
      <c r="B6271" s="159"/>
      <c r="C6271" s="67" t="str">
        <f ca="1">IF(OFFSET(Zdroj!BC$16,A6258-1,0)=0,"",CONCATENATE("B",$A$2+7," - ",Zdroj!$BC$15))</f>
        <v/>
      </c>
      <c r="D6271" s="65" t="str">
        <f ca="1">IF(C6271="","",CONCATENATE(OFFSET(Zdroj!BC$16,A6258-1,0)))</f>
        <v/>
      </c>
      <c r="E6271" s="34" t="str">
        <f ca="1">IF(C6271="","",OFFSET(Zdroj!BD$16,A6258-1,0))</f>
        <v/>
      </c>
      <c r="F6271" s="157"/>
      <c r="G6271" s="158"/>
    </row>
    <row r="6272" spans="1:7" x14ac:dyDescent="0.25">
      <c r="B6272" s="159"/>
      <c r="C6272" s="67" t="str">
        <f ca="1">IF(OFFSET(Zdroj!BE$16,A6258-1,0)=0,"",CONCATENATE("B",$A$2+8," - ",Zdroj!$BE$15))</f>
        <v/>
      </c>
      <c r="D6272" s="65" t="str">
        <f ca="1">IF(C6272="","",CONCATENATE(OFFSET(Zdroj!BE$16,A6258-1,0)))</f>
        <v/>
      </c>
      <c r="E6272" s="34" t="str">
        <f ca="1">IF(C6272="","",OFFSET(Zdroj!BF$16,A6258-1,0))</f>
        <v/>
      </c>
      <c r="F6272" s="157"/>
      <c r="G6272" s="158"/>
    </row>
    <row r="6273" spans="1:7" x14ac:dyDescent="0.25">
      <c r="B6273" s="159"/>
      <c r="C6273" s="67" t="str">
        <f ca="1">IF(OFFSET(Zdroj!BG$16,A6258-1,0)=0,"",CONCATENATE("C",$A$2," - ",Zdroj!$BG$15))</f>
        <v/>
      </c>
      <c r="D6273" s="65" t="str">
        <f ca="1">IF(C6273="","",CONCATENATE(OFFSET(Zdroj!BG$16,A6258-1,0)))</f>
        <v/>
      </c>
      <c r="E6273" s="34" t="str">
        <f ca="1">IF(C6273="","",OFFSET(Zdroj!BH$16,A6258-1,0))</f>
        <v/>
      </c>
      <c r="F6273" s="157" t="str">
        <f t="shared" ref="F6273" ca="1" si="1467">IF(SUM(E6273:E6274)=0,"",SUM(E6273:E6274))</f>
        <v/>
      </c>
      <c r="G6273" s="158"/>
    </row>
    <row r="6274" spans="1:7" x14ac:dyDescent="0.25">
      <c r="B6274" s="159"/>
      <c r="C6274" s="67" t="str">
        <f ca="1">IF(OFFSET(Zdroj!BI$16,A6258-1,0)=0,"",CONCATENATE("C",$A$2+1," - ",Zdroj!$BI$15))</f>
        <v/>
      </c>
      <c r="D6274" s="65" t="str">
        <f ca="1">IF(C6274="","",CONCATENATE(OFFSET(Zdroj!BI$16,A6258-1,0)))</f>
        <v/>
      </c>
      <c r="E6274" s="34" t="str">
        <f ca="1">IF(C6274="","",OFFSET(Zdroj!BJ$16,A6258-1,0))</f>
        <v/>
      </c>
      <c r="F6274" s="157"/>
      <c r="G6274" s="158"/>
    </row>
    <row r="6275" spans="1:7" x14ac:dyDescent="0.25">
      <c r="A6275">
        <f>SUM((ROW()+15)/17)</f>
        <v>370</v>
      </c>
      <c r="B6275" s="159" t="str">
        <f ca="1">IF(OFFSET(Zdroj!$B$16,A6275-1,0)&gt;0,CONCATENATE(A6275,"
","___ ","
",OFFSET(Zdroj!$B$16,A6275-1,0)),"")</f>
        <v/>
      </c>
      <c r="C6275" s="67" t="str">
        <f ca="1">IF(OFFSET(Zdroj!AI$16,A6275-1,0)=0,"",CONCATENATE("A",$A$2," - ",Zdroj!$AI$15))</f>
        <v/>
      </c>
      <c r="D6275" s="65" t="str">
        <f ca="1">IF(C6275="","",CONCATENATE(OFFSET(Zdroj!AI$16,A6275-1,0)," - ",OFFSET(Zdroj!BK$16,A6275-1,0)))</f>
        <v/>
      </c>
      <c r="E6275" s="34" t="str">
        <f ca="1">IF(C6275="","",OFFSET(Zdroj!BL$16,A6275-1,0))</f>
        <v/>
      </c>
      <c r="F6275" s="157" t="str">
        <f t="shared" ref="F6275" ca="1" si="1468">IF(SUM(E6275:E6280)=0,"",SUM(E6275:E6280))</f>
        <v/>
      </c>
      <c r="G6275" s="158" t="str">
        <f t="shared" ref="G6275" ca="1" si="1469">IF(SUM(E6275:E6291)=0,"",SUM(E6275:E6291))</f>
        <v/>
      </c>
    </row>
    <row r="6276" spans="1:7" x14ac:dyDescent="0.25">
      <c r="B6276" s="159"/>
      <c r="C6276" s="67" t="str">
        <f ca="1">IF(OFFSET(Zdroj!AJ$16,A6275-1,0)=0,"",CONCATENATE("A",$A$2+1," - ",Zdroj!$AJ$15))</f>
        <v/>
      </c>
      <c r="D6276" s="65" t="str">
        <f ca="1">IF(C6276="","",CONCATENATE(OFFSET(Zdroj!AJ$16,A6275-1,0)," - ",OFFSET(Zdroj!BM$16,A6275-1,0)))</f>
        <v/>
      </c>
      <c r="E6276" s="34" t="str">
        <f ca="1">IF(C6276="","",OFFSET(Zdroj!BN$16,A6275-1,0))</f>
        <v/>
      </c>
      <c r="F6276" s="157"/>
      <c r="G6276" s="158"/>
    </row>
    <row r="6277" spans="1:7" x14ac:dyDescent="0.25">
      <c r="B6277" s="159"/>
      <c r="C6277" s="67" t="str">
        <f ca="1">IF(OFFSET(Zdroj!AK$16,A6275-1,0)=0,"",CONCATENATE("A",$A$2+2," - ",Zdroj!$AK$15))</f>
        <v/>
      </c>
      <c r="D6277" s="65" t="str">
        <f ca="1">IF(C6277="","",CONCATENATE(OFFSET(Zdroj!AK$16,A6275-1,0)," - ",OFFSET(Zdroj!BO$16,A6275-1,0)))</f>
        <v/>
      </c>
      <c r="E6277" s="34" t="str">
        <f ca="1">IF(C6277="","",OFFSET(Zdroj!BP$16,A6275-1,0))</f>
        <v/>
      </c>
      <c r="F6277" s="157"/>
      <c r="G6277" s="158"/>
    </row>
    <row r="6278" spans="1:7" x14ac:dyDescent="0.25">
      <c r="B6278" s="159"/>
      <c r="C6278" s="67" t="str">
        <f ca="1">IF(OFFSET(Zdroj!AL$16,A6275-1,0)=0,"",CONCATENATE("A",$A$2+3," - ",Zdroj!$AL$15))</f>
        <v/>
      </c>
      <c r="D6278" s="65" t="str">
        <f ca="1">IF(C6278="","",CONCATENATE(OFFSET(Zdroj!AL$16,A6275-1,0)," - ",OFFSET(Zdroj!BQ$16,A6275-1,0)))</f>
        <v/>
      </c>
      <c r="E6278" s="34" t="str">
        <f ca="1">IF(C6278="","",OFFSET(Zdroj!BR$16,A6275-1,0))</f>
        <v/>
      </c>
      <c r="F6278" s="157"/>
      <c r="G6278" s="158"/>
    </row>
    <row r="6279" spans="1:7" x14ac:dyDescent="0.25">
      <c r="B6279" s="159"/>
      <c r="C6279" s="67" t="str">
        <f ca="1">IF(OFFSET(Zdroj!AM$16,A6275-1,0)=0,"",CONCATENATE("A",$A$2+4," - ",Zdroj!$AM$15))</f>
        <v/>
      </c>
      <c r="D6279" s="65" t="str">
        <f ca="1">IF(C6279="","",CONCATENATE(OFFSET(Zdroj!AM$16,A6275-1,0)," - ",OFFSET(Zdroj!BS$16,A6275-1,0)))</f>
        <v/>
      </c>
      <c r="E6279" s="34" t="str">
        <f ca="1">IF(C6279="","",OFFSET(Zdroj!BT$16,A6275-1,0))</f>
        <v/>
      </c>
      <c r="F6279" s="157"/>
      <c r="G6279" s="158"/>
    </row>
    <row r="6280" spans="1:7" x14ac:dyDescent="0.25">
      <c r="B6280" s="159"/>
      <c r="C6280" s="67" t="str">
        <f ca="1">IF(OFFSET(Zdroj!AN$16,A6275-1,0)=0,"",CONCATENATE("A",$A$2+5," - ",Zdroj!$AN$15))</f>
        <v/>
      </c>
      <c r="D6280" s="65" t="str">
        <f ca="1">IF(C6280="","",CONCATENATE(OFFSET(Zdroj!AN$16,A6275-1,0)," - ",OFFSET(Zdroj!BU$16,A6275-1,0)))</f>
        <v/>
      </c>
      <c r="E6280" s="34" t="str">
        <f ca="1">IF(C6280="","",OFFSET(Zdroj!BV$16,A6275-1,0))</f>
        <v/>
      </c>
      <c r="F6280" s="157"/>
      <c r="G6280" s="158"/>
    </row>
    <row r="6281" spans="1:7" x14ac:dyDescent="0.25">
      <c r="B6281" s="159"/>
      <c r="C6281" s="67" t="str">
        <f ca="1">IF(OFFSET(Zdroj!AO$16,A6275-1,0)=0,"",CONCATENATE("B",$A$2," - ",Zdroj!$AO$15))</f>
        <v/>
      </c>
      <c r="D6281" s="65" t="str">
        <f ca="1">IF(C6281="","",CONCATENATE(OFFSET(Zdroj!AO$16,A6275-1,0)))</f>
        <v/>
      </c>
      <c r="E6281" s="34" t="str">
        <f ca="1">IF(C6281="","",OFFSET(Zdroj!AP$16,A6275-1,0))</f>
        <v/>
      </c>
      <c r="F6281" s="157" t="str">
        <f t="shared" ref="F6281" ca="1" si="1470">IF(SUM(E6281:E6289)=0,"",SUM(E6281:E6289))</f>
        <v/>
      </c>
      <c r="G6281" s="158"/>
    </row>
    <row r="6282" spans="1:7" x14ac:dyDescent="0.25">
      <c r="B6282" s="159"/>
      <c r="C6282" s="67" t="str">
        <f ca="1">IF(OFFSET(Zdroj!AQ$16,A6275-1,0)=0,"",CONCATENATE("B",$A$2+1," - ",Zdroj!$AQ$15))</f>
        <v/>
      </c>
      <c r="D6282" s="65" t="str">
        <f ca="1">IF(C6282="","",CONCATENATE(OFFSET(Zdroj!AQ$16,A6275-1,0)))</f>
        <v/>
      </c>
      <c r="E6282" s="34" t="str">
        <f ca="1">IF(C6282="","",OFFSET(Zdroj!AR$16,A6275-1,0))</f>
        <v/>
      </c>
      <c r="F6282" s="157"/>
      <c r="G6282" s="158"/>
    </row>
    <row r="6283" spans="1:7" x14ac:dyDescent="0.25">
      <c r="B6283" s="159"/>
      <c r="C6283" s="67" t="str">
        <f ca="1">IF(OFFSET(Zdroj!AS$16,A6275-1,0)=0,"",CONCATENATE("B",$A$2+2," - ",Zdroj!$AS$15))</f>
        <v/>
      </c>
      <c r="D6283" s="65" t="str">
        <f ca="1">IF(C6283="","",CONCATENATE(OFFSET(Zdroj!AS$16,A6275-1,0)))</f>
        <v/>
      </c>
      <c r="E6283" s="34" t="str">
        <f ca="1">IF(C6283="","",OFFSET(Zdroj!AT$16,A6275-1,0))</f>
        <v/>
      </c>
      <c r="F6283" s="157"/>
      <c r="G6283" s="158"/>
    </row>
    <row r="6284" spans="1:7" x14ac:dyDescent="0.25">
      <c r="B6284" s="159"/>
      <c r="C6284" s="67" t="str">
        <f ca="1">IF(OFFSET(Zdroj!AU$16,A6275-1,0)=0,"",CONCATENATE("B",$A$2+3," - ",Zdroj!$AU$15))</f>
        <v/>
      </c>
      <c r="D6284" s="65" t="str">
        <f ca="1">IF(C6284="","",CONCATENATE(OFFSET(Zdroj!AU$16,A6275-1,0)))</f>
        <v/>
      </c>
      <c r="E6284" s="34" t="str">
        <f ca="1">IF(C6284="","",OFFSET(Zdroj!AV$16,A6275-1,0))</f>
        <v/>
      </c>
      <c r="F6284" s="157"/>
      <c r="G6284" s="158"/>
    </row>
    <row r="6285" spans="1:7" x14ac:dyDescent="0.25">
      <c r="B6285" s="159"/>
      <c r="C6285" s="67" t="str">
        <f ca="1">IF(OFFSET(Zdroj!AW$16,A6275-1,0)=0,"",CONCATENATE("B",$A$2+4," - ",Zdroj!$AW$15))</f>
        <v/>
      </c>
      <c r="D6285" s="65" t="str">
        <f ca="1">IF(C6285="","",CONCATENATE(OFFSET(Zdroj!AW$16,A6275-1,0)))</f>
        <v/>
      </c>
      <c r="E6285" s="34" t="str">
        <f ca="1">IF(C6285="","",OFFSET(Zdroj!AX$16,A6275-1,0))</f>
        <v/>
      </c>
      <c r="F6285" s="157"/>
      <c r="G6285" s="158"/>
    </row>
    <row r="6286" spans="1:7" x14ac:dyDescent="0.25">
      <c r="B6286" s="159"/>
      <c r="C6286" s="67" t="str">
        <f ca="1">IF(OFFSET(Zdroj!AY$16,A6275-1,0)=0,"",CONCATENATE("B",$A$2+5," - ",Zdroj!$AY$15))</f>
        <v/>
      </c>
      <c r="D6286" s="65" t="str">
        <f ca="1">IF(C6286="","",CONCATENATE(OFFSET(Zdroj!AY$16,A6275-1,0)))</f>
        <v/>
      </c>
      <c r="E6286" s="34" t="str">
        <f ca="1">IF(C6286="","",OFFSET(Zdroj!AZ$16,A6275-1,0))</f>
        <v/>
      </c>
      <c r="F6286" s="157"/>
      <c r="G6286" s="158"/>
    </row>
    <row r="6287" spans="1:7" x14ac:dyDescent="0.25">
      <c r="B6287" s="159"/>
      <c r="C6287" s="67" t="str">
        <f ca="1">IF(OFFSET(Zdroj!BA$16,A6275-1,0)=0,"",CONCATENATE("B",$A$2+6," - ",Zdroj!$BA$15))</f>
        <v/>
      </c>
      <c r="D6287" s="65" t="str">
        <f ca="1">IF(C6287="","",CONCATENATE(OFFSET(Zdroj!BA$16,A6275-1,0)))</f>
        <v/>
      </c>
      <c r="E6287" s="34" t="str">
        <f ca="1">IF(C6287="","",OFFSET(Zdroj!BB$16,A6275-1,0))</f>
        <v/>
      </c>
      <c r="F6287" s="157"/>
      <c r="G6287" s="158"/>
    </row>
    <row r="6288" spans="1:7" x14ac:dyDescent="0.25">
      <c r="B6288" s="159"/>
      <c r="C6288" s="67" t="str">
        <f ca="1">IF(OFFSET(Zdroj!BC$16,A6275-1,0)=0,"",CONCATENATE("B",$A$2+7," - ",Zdroj!$BC$15))</f>
        <v/>
      </c>
      <c r="D6288" s="65" t="str">
        <f ca="1">IF(C6288="","",CONCATENATE(OFFSET(Zdroj!BC$16,A6275-1,0)))</f>
        <v/>
      </c>
      <c r="E6288" s="34" t="str">
        <f ca="1">IF(C6288="","",OFFSET(Zdroj!BD$16,A6275-1,0))</f>
        <v/>
      </c>
      <c r="F6288" s="157"/>
      <c r="G6288" s="158"/>
    </row>
    <row r="6289" spans="1:7" x14ac:dyDescent="0.25">
      <c r="B6289" s="159"/>
      <c r="C6289" s="67" t="str">
        <f ca="1">IF(OFFSET(Zdroj!BE$16,A6275-1,0)=0,"",CONCATENATE("B",$A$2+8," - ",Zdroj!$BE$15))</f>
        <v/>
      </c>
      <c r="D6289" s="65" t="str">
        <f ca="1">IF(C6289="","",CONCATENATE(OFFSET(Zdroj!BE$16,A6275-1,0)))</f>
        <v/>
      </c>
      <c r="E6289" s="34" t="str">
        <f ca="1">IF(C6289="","",OFFSET(Zdroj!BF$16,A6275-1,0))</f>
        <v/>
      </c>
      <c r="F6289" s="157"/>
      <c r="G6289" s="158"/>
    </row>
    <row r="6290" spans="1:7" x14ac:dyDescent="0.25">
      <c r="B6290" s="159"/>
      <c r="C6290" s="67" t="str">
        <f ca="1">IF(OFFSET(Zdroj!BG$16,A6275-1,0)=0,"",CONCATENATE("C",$A$2," - ",Zdroj!$BG$15))</f>
        <v/>
      </c>
      <c r="D6290" s="65" t="str">
        <f ca="1">IF(C6290="","",CONCATENATE(OFFSET(Zdroj!BG$16,A6275-1,0)))</f>
        <v/>
      </c>
      <c r="E6290" s="34" t="str">
        <f ca="1">IF(C6290="","",OFFSET(Zdroj!BH$16,A6275-1,0))</f>
        <v/>
      </c>
      <c r="F6290" s="157" t="str">
        <f t="shared" ref="F6290" ca="1" si="1471">IF(SUM(E6290:E6291)=0,"",SUM(E6290:E6291))</f>
        <v/>
      </c>
      <c r="G6290" s="158"/>
    </row>
    <row r="6291" spans="1:7" x14ac:dyDescent="0.25">
      <c r="B6291" s="159"/>
      <c r="C6291" s="67" t="str">
        <f ca="1">IF(OFFSET(Zdroj!BI$16,A6275-1,0)=0,"",CONCATENATE("C",$A$2+1," - ",Zdroj!$BI$15))</f>
        <v/>
      </c>
      <c r="D6291" s="65" t="str">
        <f ca="1">IF(C6291="","",CONCATENATE(OFFSET(Zdroj!BI$16,A6275-1,0)))</f>
        <v/>
      </c>
      <c r="E6291" s="34" t="str">
        <f ca="1">IF(C6291="","",OFFSET(Zdroj!BJ$16,A6275-1,0))</f>
        <v/>
      </c>
      <c r="F6291" s="157"/>
      <c r="G6291" s="158"/>
    </row>
    <row r="6292" spans="1:7" x14ac:dyDescent="0.25">
      <c r="A6292">
        <f>SUM((ROW()+15)/17)</f>
        <v>371</v>
      </c>
      <c r="B6292" s="159" t="str">
        <f ca="1">IF(OFFSET(Zdroj!$B$16,A6292-1,0)&gt;0,CONCATENATE(A6292,"
","___ ","
",OFFSET(Zdroj!$B$16,A6292-1,0)),"")</f>
        <v/>
      </c>
      <c r="C6292" s="67" t="str">
        <f ca="1">IF(OFFSET(Zdroj!AI$16,A6292-1,0)=0,"",CONCATENATE("A",$A$2," - ",Zdroj!$AI$15))</f>
        <v/>
      </c>
      <c r="D6292" s="65" t="str">
        <f ca="1">IF(C6292="","",CONCATENATE(OFFSET(Zdroj!AI$16,A6292-1,0)," - ",OFFSET(Zdroj!BK$16,A6292-1,0)))</f>
        <v/>
      </c>
      <c r="E6292" s="34" t="str">
        <f ca="1">IF(C6292="","",OFFSET(Zdroj!BL$16,A6292-1,0))</f>
        <v/>
      </c>
      <c r="F6292" s="157" t="str">
        <f t="shared" ref="F6292" ca="1" si="1472">IF(SUM(E6292:E6297)=0,"",SUM(E6292:E6297))</f>
        <v/>
      </c>
      <c r="G6292" s="158" t="str">
        <f t="shared" ref="G6292" ca="1" si="1473">IF(SUM(E6292:E6308)=0,"",SUM(E6292:E6308))</f>
        <v/>
      </c>
    </row>
    <row r="6293" spans="1:7" x14ac:dyDescent="0.25">
      <c r="B6293" s="159"/>
      <c r="C6293" s="67" t="str">
        <f ca="1">IF(OFFSET(Zdroj!AJ$16,A6292-1,0)=0,"",CONCATENATE("A",$A$2+1," - ",Zdroj!$AJ$15))</f>
        <v/>
      </c>
      <c r="D6293" s="65" t="str">
        <f ca="1">IF(C6293="","",CONCATENATE(OFFSET(Zdroj!AJ$16,A6292-1,0)," - ",OFFSET(Zdroj!BM$16,A6292-1,0)))</f>
        <v/>
      </c>
      <c r="E6293" s="34" t="str">
        <f ca="1">IF(C6293="","",OFFSET(Zdroj!BN$16,A6292-1,0))</f>
        <v/>
      </c>
      <c r="F6293" s="157"/>
      <c r="G6293" s="158"/>
    </row>
    <row r="6294" spans="1:7" x14ac:dyDescent="0.25">
      <c r="B6294" s="159"/>
      <c r="C6294" s="67" t="str">
        <f ca="1">IF(OFFSET(Zdroj!AK$16,A6292-1,0)=0,"",CONCATENATE("A",$A$2+2," - ",Zdroj!$AK$15))</f>
        <v/>
      </c>
      <c r="D6294" s="65" t="str">
        <f ca="1">IF(C6294="","",CONCATENATE(OFFSET(Zdroj!AK$16,A6292-1,0)," - ",OFFSET(Zdroj!BO$16,A6292-1,0)))</f>
        <v/>
      </c>
      <c r="E6294" s="34" t="str">
        <f ca="1">IF(C6294="","",OFFSET(Zdroj!BP$16,A6292-1,0))</f>
        <v/>
      </c>
      <c r="F6294" s="157"/>
      <c r="G6294" s="158"/>
    </row>
    <row r="6295" spans="1:7" x14ac:dyDescent="0.25">
      <c r="B6295" s="159"/>
      <c r="C6295" s="67" t="str">
        <f ca="1">IF(OFFSET(Zdroj!AL$16,A6292-1,0)=0,"",CONCATENATE("A",$A$2+3," - ",Zdroj!$AL$15))</f>
        <v/>
      </c>
      <c r="D6295" s="65" t="str">
        <f ca="1">IF(C6295="","",CONCATENATE(OFFSET(Zdroj!AL$16,A6292-1,0)," - ",OFFSET(Zdroj!BQ$16,A6292-1,0)))</f>
        <v/>
      </c>
      <c r="E6295" s="34" t="str">
        <f ca="1">IF(C6295="","",OFFSET(Zdroj!BR$16,A6292-1,0))</f>
        <v/>
      </c>
      <c r="F6295" s="157"/>
      <c r="G6295" s="158"/>
    </row>
    <row r="6296" spans="1:7" x14ac:dyDescent="0.25">
      <c r="B6296" s="159"/>
      <c r="C6296" s="67" t="str">
        <f ca="1">IF(OFFSET(Zdroj!AM$16,A6292-1,0)=0,"",CONCATENATE("A",$A$2+4," - ",Zdroj!$AM$15))</f>
        <v/>
      </c>
      <c r="D6296" s="65" t="str">
        <f ca="1">IF(C6296="","",CONCATENATE(OFFSET(Zdroj!AM$16,A6292-1,0)," - ",OFFSET(Zdroj!BS$16,A6292-1,0)))</f>
        <v/>
      </c>
      <c r="E6296" s="34" t="str">
        <f ca="1">IF(C6296="","",OFFSET(Zdroj!BT$16,A6292-1,0))</f>
        <v/>
      </c>
      <c r="F6296" s="157"/>
      <c r="G6296" s="158"/>
    </row>
    <row r="6297" spans="1:7" x14ac:dyDescent="0.25">
      <c r="B6297" s="159"/>
      <c r="C6297" s="67" t="str">
        <f ca="1">IF(OFFSET(Zdroj!AN$16,A6292-1,0)=0,"",CONCATENATE("A",$A$2+5," - ",Zdroj!$AN$15))</f>
        <v/>
      </c>
      <c r="D6297" s="65" t="str">
        <f ca="1">IF(C6297="","",CONCATENATE(OFFSET(Zdroj!AN$16,A6292-1,0)," - ",OFFSET(Zdroj!BU$16,A6292-1,0)))</f>
        <v/>
      </c>
      <c r="E6297" s="34" t="str">
        <f ca="1">IF(C6297="","",OFFSET(Zdroj!BV$16,A6292-1,0))</f>
        <v/>
      </c>
      <c r="F6297" s="157"/>
      <c r="G6297" s="158"/>
    </row>
    <row r="6298" spans="1:7" x14ac:dyDescent="0.25">
      <c r="B6298" s="159"/>
      <c r="C6298" s="67" t="str">
        <f ca="1">IF(OFFSET(Zdroj!AO$16,A6292-1,0)=0,"",CONCATENATE("B",$A$2," - ",Zdroj!$AO$15))</f>
        <v/>
      </c>
      <c r="D6298" s="65" t="str">
        <f ca="1">IF(C6298="","",CONCATENATE(OFFSET(Zdroj!AO$16,A6292-1,0)))</f>
        <v/>
      </c>
      <c r="E6298" s="34" t="str">
        <f ca="1">IF(C6298="","",OFFSET(Zdroj!AP$16,A6292-1,0))</f>
        <v/>
      </c>
      <c r="F6298" s="157" t="str">
        <f t="shared" ref="F6298" ca="1" si="1474">IF(SUM(E6298:E6306)=0,"",SUM(E6298:E6306))</f>
        <v/>
      </c>
      <c r="G6298" s="158"/>
    </row>
    <row r="6299" spans="1:7" x14ac:dyDescent="0.25">
      <c r="B6299" s="159"/>
      <c r="C6299" s="67" t="str">
        <f ca="1">IF(OFFSET(Zdroj!AQ$16,A6292-1,0)=0,"",CONCATENATE("B",$A$2+1," - ",Zdroj!$AQ$15))</f>
        <v/>
      </c>
      <c r="D6299" s="65" t="str">
        <f ca="1">IF(C6299="","",CONCATENATE(OFFSET(Zdroj!AQ$16,A6292-1,0)))</f>
        <v/>
      </c>
      <c r="E6299" s="34" t="str">
        <f ca="1">IF(C6299="","",OFFSET(Zdroj!AR$16,A6292-1,0))</f>
        <v/>
      </c>
      <c r="F6299" s="157"/>
      <c r="G6299" s="158"/>
    </row>
    <row r="6300" spans="1:7" x14ac:dyDescent="0.25">
      <c r="B6300" s="159"/>
      <c r="C6300" s="67" t="str">
        <f ca="1">IF(OFFSET(Zdroj!AS$16,A6292-1,0)=0,"",CONCATENATE("B",$A$2+2," - ",Zdroj!$AS$15))</f>
        <v/>
      </c>
      <c r="D6300" s="65" t="str">
        <f ca="1">IF(C6300="","",CONCATENATE(OFFSET(Zdroj!AS$16,A6292-1,0)))</f>
        <v/>
      </c>
      <c r="E6300" s="34" t="str">
        <f ca="1">IF(C6300="","",OFFSET(Zdroj!AT$16,A6292-1,0))</f>
        <v/>
      </c>
      <c r="F6300" s="157"/>
      <c r="G6300" s="158"/>
    </row>
    <row r="6301" spans="1:7" x14ac:dyDescent="0.25">
      <c r="B6301" s="159"/>
      <c r="C6301" s="67" t="str">
        <f ca="1">IF(OFFSET(Zdroj!AU$16,A6292-1,0)=0,"",CONCATENATE("B",$A$2+3," - ",Zdroj!$AU$15))</f>
        <v/>
      </c>
      <c r="D6301" s="65" t="str">
        <f ca="1">IF(C6301="","",CONCATENATE(OFFSET(Zdroj!AU$16,A6292-1,0)))</f>
        <v/>
      </c>
      <c r="E6301" s="34" t="str">
        <f ca="1">IF(C6301="","",OFFSET(Zdroj!AV$16,A6292-1,0))</f>
        <v/>
      </c>
      <c r="F6301" s="157"/>
      <c r="G6301" s="158"/>
    </row>
    <row r="6302" spans="1:7" x14ac:dyDescent="0.25">
      <c r="B6302" s="159"/>
      <c r="C6302" s="67" t="str">
        <f ca="1">IF(OFFSET(Zdroj!AW$16,A6292-1,0)=0,"",CONCATENATE("B",$A$2+4," - ",Zdroj!$AW$15))</f>
        <v/>
      </c>
      <c r="D6302" s="65" t="str">
        <f ca="1">IF(C6302="","",CONCATENATE(OFFSET(Zdroj!AW$16,A6292-1,0)))</f>
        <v/>
      </c>
      <c r="E6302" s="34" t="str">
        <f ca="1">IF(C6302="","",OFFSET(Zdroj!AX$16,A6292-1,0))</f>
        <v/>
      </c>
      <c r="F6302" s="157"/>
      <c r="G6302" s="158"/>
    </row>
    <row r="6303" spans="1:7" x14ac:dyDescent="0.25">
      <c r="B6303" s="159"/>
      <c r="C6303" s="67" t="str">
        <f ca="1">IF(OFFSET(Zdroj!AY$16,A6292-1,0)=0,"",CONCATENATE("B",$A$2+5," - ",Zdroj!$AY$15))</f>
        <v/>
      </c>
      <c r="D6303" s="65" t="str">
        <f ca="1">IF(C6303="","",CONCATENATE(OFFSET(Zdroj!AY$16,A6292-1,0)))</f>
        <v/>
      </c>
      <c r="E6303" s="34" t="str">
        <f ca="1">IF(C6303="","",OFFSET(Zdroj!AZ$16,A6292-1,0))</f>
        <v/>
      </c>
      <c r="F6303" s="157"/>
      <c r="G6303" s="158"/>
    </row>
    <row r="6304" spans="1:7" x14ac:dyDescent="0.25">
      <c r="B6304" s="159"/>
      <c r="C6304" s="67" t="str">
        <f ca="1">IF(OFFSET(Zdroj!BA$16,A6292-1,0)=0,"",CONCATENATE("B",$A$2+6," - ",Zdroj!$BA$15))</f>
        <v/>
      </c>
      <c r="D6304" s="65" t="str">
        <f ca="1">IF(C6304="","",CONCATENATE(OFFSET(Zdroj!BA$16,A6292-1,0)))</f>
        <v/>
      </c>
      <c r="E6304" s="34" t="str">
        <f ca="1">IF(C6304="","",OFFSET(Zdroj!BB$16,A6292-1,0))</f>
        <v/>
      </c>
      <c r="F6304" s="157"/>
      <c r="G6304" s="158"/>
    </row>
    <row r="6305" spans="1:7" x14ac:dyDescent="0.25">
      <c r="B6305" s="159"/>
      <c r="C6305" s="67" t="str">
        <f ca="1">IF(OFFSET(Zdroj!BC$16,A6292-1,0)=0,"",CONCATENATE("B",$A$2+7," - ",Zdroj!$BC$15))</f>
        <v/>
      </c>
      <c r="D6305" s="65" t="str">
        <f ca="1">IF(C6305="","",CONCATENATE(OFFSET(Zdroj!BC$16,A6292-1,0)))</f>
        <v/>
      </c>
      <c r="E6305" s="34" t="str">
        <f ca="1">IF(C6305="","",OFFSET(Zdroj!BD$16,A6292-1,0))</f>
        <v/>
      </c>
      <c r="F6305" s="157"/>
      <c r="G6305" s="158"/>
    </row>
    <row r="6306" spans="1:7" x14ac:dyDescent="0.25">
      <c r="B6306" s="159"/>
      <c r="C6306" s="67" t="str">
        <f ca="1">IF(OFFSET(Zdroj!BE$16,A6292-1,0)=0,"",CONCATENATE("B",$A$2+8," - ",Zdroj!$BE$15))</f>
        <v/>
      </c>
      <c r="D6306" s="65" t="str">
        <f ca="1">IF(C6306="","",CONCATENATE(OFFSET(Zdroj!BE$16,A6292-1,0)))</f>
        <v/>
      </c>
      <c r="E6306" s="34" t="str">
        <f ca="1">IF(C6306="","",OFFSET(Zdroj!BF$16,A6292-1,0))</f>
        <v/>
      </c>
      <c r="F6306" s="157"/>
      <c r="G6306" s="158"/>
    </row>
    <row r="6307" spans="1:7" x14ac:dyDescent="0.25">
      <c r="B6307" s="159"/>
      <c r="C6307" s="67" t="str">
        <f ca="1">IF(OFFSET(Zdroj!BG$16,A6292-1,0)=0,"",CONCATENATE("C",$A$2," - ",Zdroj!$BG$15))</f>
        <v/>
      </c>
      <c r="D6307" s="65" t="str">
        <f ca="1">IF(C6307="","",CONCATENATE(OFFSET(Zdroj!BG$16,A6292-1,0)))</f>
        <v/>
      </c>
      <c r="E6307" s="34" t="str">
        <f ca="1">IF(C6307="","",OFFSET(Zdroj!BH$16,A6292-1,0))</f>
        <v/>
      </c>
      <c r="F6307" s="157" t="str">
        <f t="shared" ref="F6307" ca="1" si="1475">IF(SUM(E6307:E6308)=0,"",SUM(E6307:E6308))</f>
        <v/>
      </c>
      <c r="G6307" s="158"/>
    </row>
    <row r="6308" spans="1:7" x14ac:dyDescent="0.25">
      <c r="B6308" s="159"/>
      <c r="C6308" s="67" t="str">
        <f ca="1">IF(OFFSET(Zdroj!BI$16,A6292-1,0)=0,"",CONCATENATE("C",$A$2+1," - ",Zdroj!$BI$15))</f>
        <v/>
      </c>
      <c r="D6308" s="65" t="str">
        <f ca="1">IF(C6308="","",CONCATENATE(OFFSET(Zdroj!BI$16,A6292-1,0)))</f>
        <v/>
      </c>
      <c r="E6308" s="34" t="str">
        <f ca="1">IF(C6308="","",OFFSET(Zdroj!BJ$16,A6292-1,0))</f>
        <v/>
      </c>
      <c r="F6308" s="157"/>
      <c r="G6308" s="158"/>
    </row>
    <row r="6309" spans="1:7" x14ac:dyDescent="0.25">
      <c r="A6309">
        <f>SUM((ROW()+15)/17)</f>
        <v>372</v>
      </c>
      <c r="B6309" s="159" t="str">
        <f ca="1">IF(OFFSET(Zdroj!$B$16,A6309-1,0)&gt;0,CONCATENATE(A6309,"
","___ ","
",OFFSET(Zdroj!$B$16,A6309-1,0)),"")</f>
        <v/>
      </c>
      <c r="C6309" s="67" t="str">
        <f ca="1">IF(OFFSET(Zdroj!AI$16,A6309-1,0)=0,"",CONCATENATE("A",$A$2," - ",Zdroj!$AI$15))</f>
        <v/>
      </c>
      <c r="D6309" s="65" t="str">
        <f ca="1">IF(C6309="","",CONCATENATE(OFFSET(Zdroj!AI$16,A6309-1,0)," - ",OFFSET(Zdroj!BK$16,A6309-1,0)))</f>
        <v/>
      </c>
      <c r="E6309" s="34" t="str">
        <f ca="1">IF(C6309="","",OFFSET(Zdroj!BL$16,A6309-1,0))</f>
        <v/>
      </c>
      <c r="F6309" s="157" t="str">
        <f t="shared" ref="F6309" ca="1" si="1476">IF(SUM(E6309:E6314)=0,"",SUM(E6309:E6314))</f>
        <v/>
      </c>
      <c r="G6309" s="158" t="str">
        <f t="shared" ref="G6309" ca="1" si="1477">IF(SUM(E6309:E6325)=0,"",SUM(E6309:E6325))</f>
        <v/>
      </c>
    </row>
    <row r="6310" spans="1:7" x14ac:dyDescent="0.25">
      <c r="B6310" s="159"/>
      <c r="C6310" s="67" t="str">
        <f ca="1">IF(OFFSET(Zdroj!AJ$16,A6309-1,0)=0,"",CONCATENATE("A",$A$2+1," - ",Zdroj!$AJ$15))</f>
        <v/>
      </c>
      <c r="D6310" s="65" t="str">
        <f ca="1">IF(C6310="","",CONCATENATE(OFFSET(Zdroj!AJ$16,A6309-1,0)," - ",OFFSET(Zdroj!BM$16,A6309-1,0)))</f>
        <v/>
      </c>
      <c r="E6310" s="34" t="str">
        <f ca="1">IF(C6310="","",OFFSET(Zdroj!BN$16,A6309-1,0))</f>
        <v/>
      </c>
      <c r="F6310" s="157"/>
      <c r="G6310" s="158"/>
    </row>
    <row r="6311" spans="1:7" x14ac:dyDescent="0.25">
      <c r="B6311" s="159"/>
      <c r="C6311" s="67" t="str">
        <f ca="1">IF(OFFSET(Zdroj!AK$16,A6309-1,0)=0,"",CONCATENATE("A",$A$2+2," - ",Zdroj!$AK$15))</f>
        <v/>
      </c>
      <c r="D6311" s="65" t="str">
        <f ca="1">IF(C6311="","",CONCATENATE(OFFSET(Zdroj!AK$16,A6309-1,0)," - ",OFFSET(Zdroj!BO$16,A6309-1,0)))</f>
        <v/>
      </c>
      <c r="E6311" s="34" t="str">
        <f ca="1">IF(C6311="","",OFFSET(Zdroj!BP$16,A6309-1,0))</f>
        <v/>
      </c>
      <c r="F6311" s="157"/>
      <c r="G6311" s="158"/>
    </row>
    <row r="6312" spans="1:7" x14ac:dyDescent="0.25">
      <c r="B6312" s="159"/>
      <c r="C6312" s="67" t="str">
        <f ca="1">IF(OFFSET(Zdroj!AL$16,A6309-1,0)=0,"",CONCATENATE("A",$A$2+3," - ",Zdroj!$AL$15))</f>
        <v/>
      </c>
      <c r="D6312" s="65" t="str">
        <f ca="1">IF(C6312="","",CONCATENATE(OFFSET(Zdroj!AL$16,A6309-1,0)," - ",OFFSET(Zdroj!BQ$16,A6309-1,0)))</f>
        <v/>
      </c>
      <c r="E6312" s="34" t="str">
        <f ca="1">IF(C6312="","",OFFSET(Zdroj!BR$16,A6309-1,0))</f>
        <v/>
      </c>
      <c r="F6312" s="157"/>
      <c r="G6312" s="158"/>
    </row>
    <row r="6313" spans="1:7" x14ac:dyDescent="0.25">
      <c r="B6313" s="159"/>
      <c r="C6313" s="67" t="str">
        <f ca="1">IF(OFFSET(Zdroj!AM$16,A6309-1,0)=0,"",CONCATENATE("A",$A$2+4," - ",Zdroj!$AM$15))</f>
        <v/>
      </c>
      <c r="D6313" s="65" t="str">
        <f ca="1">IF(C6313="","",CONCATENATE(OFFSET(Zdroj!AM$16,A6309-1,0)," - ",OFFSET(Zdroj!BS$16,A6309-1,0)))</f>
        <v/>
      </c>
      <c r="E6313" s="34" t="str">
        <f ca="1">IF(C6313="","",OFFSET(Zdroj!BT$16,A6309-1,0))</f>
        <v/>
      </c>
      <c r="F6313" s="157"/>
      <c r="G6313" s="158"/>
    </row>
    <row r="6314" spans="1:7" x14ac:dyDescent="0.25">
      <c r="B6314" s="159"/>
      <c r="C6314" s="67" t="str">
        <f ca="1">IF(OFFSET(Zdroj!AN$16,A6309-1,0)=0,"",CONCATENATE("A",$A$2+5," - ",Zdroj!$AN$15))</f>
        <v/>
      </c>
      <c r="D6314" s="65" t="str">
        <f ca="1">IF(C6314="","",CONCATENATE(OFFSET(Zdroj!AN$16,A6309-1,0)," - ",OFFSET(Zdroj!BU$16,A6309-1,0)))</f>
        <v/>
      </c>
      <c r="E6314" s="34" t="str">
        <f ca="1">IF(C6314="","",OFFSET(Zdroj!BV$16,A6309-1,0))</f>
        <v/>
      </c>
      <c r="F6314" s="157"/>
      <c r="G6314" s="158"/>
    </row>
    <row r="6315" spans="1:7" x14ac:dyDescent="0.25">
      <c r="B6315" s="159"/>
      <c r="C6315" s="67" t="str">
        <f ca="1">IF(OFFSET(Zdroj!AO$16,A6309-1,0)=0,"",CONCATENATE("B",$A$2," - ",Zdroj!$AO$15))</f>
        <v/>
      </c>
      <c r="D6315" s="65" t="str">
        <f ca="1">IF(C6315="","",CONCATENATE(OFFSET(Zdroj!AO$16,A6309-1,0)))</f>
        <v/>
      </c>
      <c r="E6315" s="34" t="str">
        <f ca="1">IF(C6315="","",OFFSET(Zdroj!AP$16,A6309-1,0))</f>
        <v/>
      </c>
      <c r="F6315" s="157" t="str">
        <f t="shared" ref="F6315" ca="1" si="1478">IF(SUM(E6315:E6323)=0,"",SUM(E6315:E6323))</f>
        <v/>
      </c>
      <c r="G6315" s="158"/>
    </row>
    <row r="6316" spans="1:7" x14ac:dyDescent="0.25">
      <c r="B6316" s="159"/>
      <c r="C6316" s="67" t="str">
        <f ca="1">IF(OFFSET(Zdroj!AQ$16,A6309-1,0)=0,"",CONCATENATE("B",$A$2+1," - ",Zdroj!$AQ$15))</f>
        <v/>
      </c>
      <c r="D6316" s="65" t="str">
        <f ca="1">IF(C6316="","",CONCATENATE(OFFSET(Zdroj!AQ$16,A6309-1,0)))</f>
        <v/>
      </c>
      <c r="E6316" s="34" t="str">
        <f ca="1">IF(C6316="","",OFFSET(Zdroj!AR$16,A6309-1,0))</f>
        <v/>
      </c>
      <c r="F6316" s="157"/>
      <c r="G6316" s="158"/>
    </row>
    <row r="6317" spans="1:7" x14ac:dyDescent="0.25">
      <c r="B6317" s="159"/>
      <c r="C6317" s="67" t="str">
        <f ca="1">IF(OFFSET(Zdroj!AS$16,A6309-1,0)=0,"",CONCATENATE("B",$A$2+2," - ",Zdroj!$AS$15))</f>
        <v/>
      </c>
      <c r="D6317" s="65" t="str">
        <f ca="1">IF(C6317="","",CONCATENATE(OFFSET(Zdroj!AS$16,A6309-1,0)))</f>
        <v/>
      </c>
      <c r="E6317" s="34" t="str">
        <f ca="1">IF(C6317="","",OFFSET(Zdroj!AT$16,A6309-1,0))</f>
        <v/>
      </c>
      <c r="F6317" s="157"/>
      <c r="G6317" s="158"/>
    </row>
    <row r="6318" spans="1:7" x14ac:dyDescent="0.25">
      <c r="B6318" s="159"/>
      <c r="C6318" s="67" t="str">
        <f ca="1">IF(OFFSET(Zdroj!AU$16,A6309-1,0)=0,"",CONCATENATE("B",$A$2+3," - ",Zdroj!$AU$15))</f>
        <v/>
      </c>
      <c r="D6318" s="65" t="str">
        <f ca="1">IF(C6318="","",CONCATENATE(OFFSET(Zdroj!AU$16,A6309-1,0)))</f>
        <v/>
      </c>
      <c r="E6318" s="34" t="str">
        <f ca="1">IF(C6318="","",OFFSET(Zdroj!AV$16,A6309-1,0))</f>
        <v/>
      </c>
      <c r="F6318" s="157"/>
      <c r="G6318" s="158"/>
    </row>
    <row r="6319" spans="1:7" x14ac:dyDescent="0.25">
      <c r="B6319" s="159"/>
      <c r="C6319" s="67" t="str">
        <f ca="1">IF(OFFSET(Zdroj!AW$16,A6309-1,0)=0,"",CONCATENATE("B",$A$2+4," - ",Zdroj!$AW$15))</f>
        <v/>
      </c>
      <c r="D6319" s="65" t="str">
        <f ca="1">IF(C6319="","",CONCATENATE(OFFSET(Zdroj!AW$16,A6309-1,0)))</f>
        <v/>
      </c>
      <c r="E6319" s="34" t="str">
        <f ca="1">IF(C6319="","",OFFSET(Zdroj!AX$16,A6309-1,0))</f>
        <v/>
      </c>
      <c r="F6319" s="157"/>
      <c r="G6319" s="158"/>
    </row>
    <row r="6320" spans="1:7" x14ac:dyDescent="0.25">
      <c r="B6320" s="159"/>
      <c r="C6320" s="67" t="str">
        <f ca="1">IF(OFFSET(Zdroj!AY$16,A6309-1,0)=0,"",CONCATENATE("B",$A$2+5," - ",Zdroj!$AY$15))</f>
        <v/>
      </c>
      <c r="D6320" s="65" t="str">
        <f ca="1">IF(C6320="","",CONCATENATE(OFFSET(Zdroj!AY$16,A6309-1,0)))</f>
        <v/>
      </c>
      <c r="E6320" s="34" t="str">
        <f ca="1">IF(C6320="","",OFFSET(Zdroj!AZ$16,A6309-1,0))</f>
        <v/>
      </c>
      <c r="F6320" s="157"/>
      <c r="G6320" s="158"/>
    </row>
    <row r="6321" spans="1:7" x14ac:dyDescent="0.25">
      <c r="B6321" s="159"/>
      <c r="C6321" s="67" t="str">
        <f ca="1">IF(OFFSET(Zdroj!BA$16,A6309-1,0)=0,"",CONCATENATE("B",$A$2+6," - ",Zdroj!$BA$15))</f>
        <v/>
      </c>
      <c r="D6321" s="65" t="str">
        <f ca="1">IF(C6321="","",CONCATENATE(OFFSET(Zdroj!BA$16,A6309-1,0)))</f>
        <v/>
      </c>
      <c r="E6321" s="34" t="str">
        <f ca="1">IF(C6321="","",OFFSET(Zdroj!BB$16,A6309-1,0))</f>
        <v/>
      </c>
      <c r="F6321" s="157"/>
      <c r="G6321" s="158"/>
    </row>
    <row r="6322" spans="1:7" x14ac:dyDescent="0.25">
      <c r="B6322" s="159"/>
      <c r="C6322" s="67" t="str">
        <f ca="1">IF(OFFSET(Zdroj!BC$16,A6309-1,0)=0,"",CONCATENATE("B",$A$2+7," - ",Zdroj!$BC$15))</f>
        <v/>
      </c>
      <c r="D6322" s="65" t="str">
        <f ca="1">IF(C6322="","",CONCATENATE(OFFSET(Zdroj!BC$16,A6309-1,0)))</f>
        <v/>
      </c>
      <c r="E6322" s="34" t="str">
        <f ca="1">IF(C6322="","",OFFSET(Zdroj!BD$16,A6309-1,0))</f>
        <v/>
      </c>
      <c r="F6322" s="157"/>
      <c r="G6322" s="158"/>
    </row>
    <row r="6323" spans="1:7" x14ac:dyDescent="0.25">
      <c r="B6323" s="159"/>
      <c r="C6323" s="67" t="str">
        <f ca="1">IF(OFFSET(Zdroj!BE$16,A6309-1,0)=0,"",CONCATENATE("B",$A$2+8," - ",Zdroj!$BE$15))</f>
        <v/>
      </c>
      <c r="D6323" s="65" t="str">
        <f ca="1">IF(C6323="","",CONCATENATE(OFFSET(Zdroj!BE$16,A6309-1,0)))</f>
        <v/>
      </c>
      <c r="E6323" s="34" t="str">
        <f ca="1">IF(C6323="","",OFFSET(Zdroj!BF$16,A6309-1,0))</f>
        <v/>
      </c>
      <c r="F6323" s="157"/>
      <c r="G6323" s="158"/>
    </row>
    <row r="6324" spans="1:7" x14ac:dyDescent="0.25">
      <c r="B6324" s="159"/>
      <c r="C6324" s="67" t="str">
        <f ca="1">IF(OFFSET(Zdroj!BG$16,A6309-1,0)=0,"",CONCATENATE("C",$A$2," - ",Zdroj!$BG$15))</f>
        <v/>
      </c>
      <c r="D6324" s="65" t="str">
        <f ca="1">IF(C6324="","",CONCATENATE(OFFSET(Zdroj!BG$16,A6309-1,0)))</f>
        <v/>
      </c>
      <c r="E6324" s="34" t="str">
        <f ca="1">IF(C6324="","",OFFSET(Zdroj!BH$16,A6309-1,0))</f>
        <v/>
      </c>
      <c r="F6324" s="157" t="str">
        <f t="shared" ref="F6324" ca="1" si="1479">IF(SUM(E6324:E6325)=0,"",SUM(E6324:E6325))</f>
        <v/>
      </c>
      <c r="G6324" s="158"/>
    </row>
    <row r="6325" spans="1:7" x14ac:dyDescent="0.25">
      <c r="B6325" s="159"/>
      <c r="C6325" s="67" t="str">
        <f ca="1">IF(OFFSET(Zdroj!BI$16,A6309-1,0)=0,"",CONCATENATE("C",$A$2+1," - ",Zdroj!$BI$15))</f>
        <v/>
      </c>
      <c r="D6325" s="65" t="str">
        <f ca="1">IF(C6325="","",CONCATENATE(OFFSET(Zdroj!BI$16,A6309-1,0)))</f>
        <v/>
      </c>
      <c r="E6325" s="34" t="str">
        <f ca="1">IF(C6325="","",OFFSET(Zdroj!BJ$16,A6309-1,0))</f>
        <v/>
      </c>
      <c r="F6325" s="157"/>
      <c r="G6325" s="158"/>
    </row>
    <row r="6326" spans="1:7" x14ac:dyDescent="0.25">
      <c r="A6326">
        <f>SUM((ROW()+15)/17)</f>
        <v>373</v>
      </c>
      <c r="B6326" s="159" t="str">
        <f ca="1">IF(OFFSET(Zdroj!$B$16,A6326-1,0)&gt;0,CONCATENATE(A6326,"
","___ ","
",OFFSET(Zdroj!$B$16,A6326-1,0)),"")</f>
        <v/>
      </c>
      <c r="C6326" s="67" t="str">
        <f ca="1">IF(OFFSET(Zdroj!AI$16,A6326-1,0)=0,"",CONCATENATE("A",$A$2," - ",Zdroj!$AI$15))</f>
        <v/>
      </c>
      <c r="D6326" s="65" t="str">
        <f ca="1">IF(C6326="","",CONCATENATE(OFFSET(Zdroj!AI$16,A6326-1,0)," - ",OFFSET(Zdroj!BK$16,A6326-1,0)))</f>
        <v/>
      </c>
      <c r="E6326" s="34" t="str">
        <f ca="1">IF(C6326="","",OFFSET(Zdroj!BL$16,A6326-1,0))</f>
        <v/>
      </c>
      <c r="F6326" s="157" t="str">
        <f t="shared" ref="F6326" ca="1" si="1480">IF(SUM(E6326:E6331)=0,"",SUM(E6326:E6331))</f>
        <v/>
      </c>
      <c r="G6326" s="158" t="str">
        <f t="shared" ref="G6326" ca="1" si="1481">IF(SUM(E6326:E6342)=0,"",SUM(E6326:E6342))</f>
        <v/>
      </c>
    </row>
    <row r="6327" spans="1:7" x14ac:dyDescent="0.25">
      <c r="B6327" s="159"/>
      <c r="C6327" s="67" t="str">
        <f ca="1">IF(OFFSET(Zdroj!AJ$16,A6326-1,0)=0,"",CONCATENATE("A",$A$2+1," - ",Zdroj!$AJ$15))</f>
        <v/>
      </c>
      <c r="D6327" s="65" t="str">
        <f ca="1">IF(C6327="","",CONCATENATE(OFFSET(Zdroj!AJ$16,A6326-1,0)," - ",OFFSET(Zdroj!BM$16,A6326-1,0)))</f>
        <v/>
      </c>
      <c r="E6327" s="34" t="str">
        <f ca="1">IF(C6327="","",OFFSET(Zdroj!BN$16,A6326-1,0))</f>
        <v/>
      </c>
      <c r="F6327" s="157"/>
      <c r="G6327" s="158"/>
    </row>
    <row r="6328" spans="1:7" x14ac:dyDescent="0.25">
      <c r="B6328" s="159"/>
      <c r="C6328" s="67" t="str">
        <f ca="1">IF(OFFSET(Zdroj!AK$16,A6326-1,0)=0,"",CONCATENATE("A",$A$2+2," - ",Zdroj!$AK$15))</f>
        <v/>
      </c>
      <c r="D6328" s="65" t="str">
        <f ca="1">IF(C6328="","",CONCATENATE(OFFSET(Zdroj!AK$16,A6326-1,0)," - ",OFFSET(Zdroj!BO$16,A6326-1,0)))</f>
        <v/>
      </c>
      <c r="E6328" s="34" t="str">
        <f ca="1">IF(C6328="","",OFFSET(Zdroj!BP$16,A6326-1,0))</f>
        <v/>
      </c>
      <c r="F6328" s="157"/>
      <c r="G6328" s="158"/>
    </row>
    <row r="6329" spans="1:7" x14ac:dyDescent="0.25">
      <c r="B6329" s="159"/>
      <c r="C6329" s="67" t="str">
        <f ca="1">IF(OFFSET(Zdroj!AL$16,A6326-1,0)=0,"",CONCATENATE("A",$A$2+3," - ",Zdroj!$AL$15))</f>
        <v/>
      </c>
      <c r="D6329" s="65" t="str">
        <f ca="1">IF(C6329="","",CONCATENATE(OFFSET(Zdroj!AL$16,A6326-1,0)," - ",OFFSET(Zdroj!BQ$16,A6326-1,0)))</f>
        <v/>
      </c>
      <c r="E6329" s="34" t="str">
        <f ca="1">IF(C6329="","",OFFSET(Zdroj!BR$16,A6326-1,0))</f>
        <v/>
      </c>
      <c r="F6329" s="157"/>
      <c r="G6329" s="158"/>
    </row>
    <row r="6330" spans="1:7" x14ac:dyDescent="0.25">
      <c r="B6330" s="159"/>
      <c r="C6330" s="67" t="str">
        <f ca="1">IF(OFFSET(Zdroj!AM$16,A6326-1,0)=0,"",CONCATENATE("A",$A$2+4," - ",Zdroj!$AM$15))</f>
        <v/>
      </c>
      <c r="D6330" s="65" t="str">
        <f ca="1">IF(C6330="","",CONCATENATE(OFFSET(Zdroj!AM$16,A6326-1,0)," - ",OFFSET(Zdroj!BS$16,A6326-1,0)))</f>
        <v/>
      </c>
      <c r="E6330" s="34" t="str">
        <f ca="1">IF(C6330="","",OFFSET(Zdroj!BT$16,A6326-1,0))</f>
        <v/>
      </c>
      <c r="F6330" s="157"/>
      <c r="G6330" s="158"/>
    </row>
    <row r="6331" spans="1:7" x14ac:dyDescent="0.25">
      <c r="B6331" s="159"/>
      <c r="C6331" s="67" t="str">
        <f ca="1">IF(OFFSET(Zdroj!AN$16,A6326-1,0)=0,"",CONCATENATE("A",$A$2+5," - ",Zdroj!$AN$15))</f>
        <v/>
      </c>
      <c r="D6331" s="65" t="str">
        <f ca="1">IF(C6331="","",CONCATENATE(OFFSET(Zdroj!AN$16,A6326-1,0)," - ",OFFSET(Zdroj!BU$16,A6326-1,0)))</f>
        <v/>
      </c>
      <c r="E6331" s="34" t="str">
        <f ca="1">IF(C6331="","",OFFSET(Zdroj!BV$16,A6326-1,0))</f>
        <v/>
      </c>
      <c r="F6331" s="157"/>
      <c r="G6331" s="158"/>
    </row>
    <row r="6332" spans="1:7" x14ac:dyDescent="0.25">
      <c r="B6332" s="159"/>
      <c r="C6332" s="67" t="str">
        <f ca="1">IF(OFFSET(Zdroj!AO$16,A6326-1,0)=0,"",CONCATENATE("B",$A$2," - ",Zdroj!$AO$15))</f>
        <v/>
      </c>
      <c r="D6332" s="65" t="str">
        <f ca="1">IF(C6332="","",CONCATENATE(OFFSET(Zdroj!AO$16,A6326-1,0)))</f>
        <v/>
      </c>
      <c r="E6332" s="34" t="str">
        <f ca="1">IF(C6332="","",OFFSET(Zdroj!AP$16,A6326-1,0))</f>
        <v/>
      </c>
      <c r="F6332" s="157" t="str">
        <f t="shared" ref="F6332" ca="1" si="1482">IF(SUM(E6332:E6340)=0,"",SUM(E6332:E6340))</f>
        <v/>
      </c>
      <c r="G6332" s="158"/>
    </row>
    <row r="6333" spans="1:7" x14ac:dyDescent="0.25">
      <c r="B6333" s="159"/>
      <c r="C6333" s="67" t="str">
        <f ca="1">IF(OFFSET(Zdroj!AQ$16,A6326-1,0)=0,"",CONCATENATE("B",$A$2+1," - ",Zdroj!$AQ$15))</f>
        <v/>
      </c>
      <c r="D6333" s="65" t="str">
        <f ca="1">IF(C6333="","",CONCATENATE(OFFSET(Zdroj!AQ$16,A6326-1,0)))</f>
        <v/>
      </c>
      <c r="E6333" s="34" t="str">
        <f ca="1">IF(C6333="","",OFFSET(Zdroj!AR$16,A6326-1,0))</f>
        <v/>
      </c>
      <c r="F6333" s="157"/>
      <c r="G6333" s="158"/>
    </row>
    <row r="6334" spans="1:7" x14ac:dyDescent="0.25">
      <c r="B6334" s="159"/>
      <c r="C6334" s="67" t="str">
        <f ca="1">IF(OFFSET(Zdroj!AS$16,A6326-1,0)=0,"",CONCATENATE("B",$A$2+2," - ",Zdroj!$AS$15))</f>
        <v/>
      </c>
      <c r="D6334" s="65" t="str">
        <f ca="1">IF(C6334="","",CONCATENATE(OFFSET(Zdroj!AS$16,A6326-1,0)))</f>
        <v/>
      </c>
      <c r="E6334" s="34" t="str">
        <f ca="1">IF(C6334="","",OFFSET(Zdroj!AT$16,A6326-1,0))</f>
        <v/>
      </c>
      <c r="F6334" s="157"/>
      <c r="G6334" s="158"/>
    </row>
    <row r="6335" spans="1:7" x14ac:dyDescent="0.25">
      <c r="B6335" s="159"/>
      <c r="C6335" s="67" t="str">
        <f ca="1">IF(OFFSET(Zdroj!AU$16,A6326-1,0)=0,"",CONCATENATE("B",$A$2+3," - ",Zdroj!$AU$15))</f>
        <v/>
      </c>
      <c r="D6335" s="65" t="str">
        <f ca="1">IF(C6335="","",CONCATENATE(OFFSET(Zdroj!AU$16,A6326-1,0)))</f>
        <v/>
      </c>
      <c r="E6335" s="34" t="str">
        <f ca="1">IF(C6335="","",OFFSET(Zdroj!AV$16,A6326-1,0))</f>
        <v/>
      </c>
      <c r="F6335" s="157"/>
      <c r="G6335" s="158"/>
    </row>
    <row r="6336" spans="1:7" x14ac:dyDescent="0.25">
      <c r="B6336" s="159"/>
      <c r="C6336" s="67" t="str">
        <f ca="1">IF(OFFSET(Zdroj!AW$16,A6326-1,0)=0,"",CONCATENATE("B",$A$2+4," - ",Zdroj!$AW$15))</f>
        <v/>
      </c>
      <c r="D6336" s="65" t="str">
        <f ca="1">IF(C6336="","",CONCATENATE(OFFSET(Zdroj!AW$16,A6326-1,0)))</f>
        <v/>
      </c>
      <c r="E6336" s="34" t="str">
        <f ca="1">IF(C6336="","",OFFSET(Zdroj!AX$16,A6326-1,0))</f>
        <v/>
      </c>
      <c r="F6336" s="157"/>
      <c r="G6336" s="158"/>
    </row>
    <row r="6337" spans="1:7" x14ac:dyDescent="0.25">
      <c r="B6337" s="159"/>
      <c r="C6337" s="67" t="str">
        <f ca="1">IF(OFFSET(Zdroj!AY$16,A6326-1,0)=0,"",CONCATENATE("B",$A$2+5," - ",Zdroj!$AY$15))</f>
        <v/>
      </c>
      <c r="D6337" s="65" t="str">
        <f ca="1">IF(C6337="","",CONCATENATE(OFFSET(Zdroj!AY$16,A6326-1,0)))</f>
        <v/>
      </c>
      <c r="E6337" s="34" t="str">
        <f ca="1">IF(C6337="","",OFFSET(Zdroj!AZ$16,A6326-1,0))</f>
        <v/>
      </c>
      <c r="F6337" s="157"/>
      <c r="G6337" s="158"/>
    </row>
    <row r="6338" spans="1:7" x14ac:dyDescent="0.25">
      <c r="B6338" s="159"/>
      <c r="C6338" s="67" t="str">
        <f ca="1">IF(OFFSET(Zdroj!BA$16,A6326-1,0)=0,"",CONCATENATE("B",$A$2+6," - ",Zdroj!$BA$15))</f>
        <v/>
      </c>
      <c r="D6338" s="65" t="str">
        <f ca="1">IF(C6338="","",CONCATENATE(OFFSET(Zdroj!BA$16,A6326-1,0)))</f>
        <v/>
      </c>
      <c r="E6338" s="34" t="str">
        <f ca="1">IF(C6338="","",OFFSET(Zdroj!BB$16,A6326-1,0))</f>
        <v/>
      </c>
      <c r="F6338" s="157"/>
      <c r="G6338" s="158"/>
    </row>
    <row r="6339" spans="1:7" x14ac:dyDescent="0.25">
      <c r="B6339" s="159"/>
      <c r="C6339" s="67" t="str">
        <f ca="1">IF(OFFSET(Zdroj!BC$16,A6326-1,0)=0,"",CONCATENATE("B",$A$2+7," - ",Zdroj!$BC$15))</f>
        <v/>
      </c>
      <c r="D6339" s="65" t="str">
        <f ca="1">IF(C6339="","",CONCATENATE(OFFSET(Zdroj!BC$16,A6326-1,0)))</f>
        <v/>
      </c>
      <c r="E6339" s="34" t="str">
        <f ca="1">IF(C6339="","",OFFSET(Zdroj!BD$16,A6326-1,0))</f>
        <v/>
      </c>
      <c r="F6339" s="157"/>
      <c r="G6339" s="158"/>
    </row>
    <row r="6340" spans="1:7" x14ac:dyDescent="0.25">
      <c r="B6340" s="159"/>
      <c r="C6340" s="67" t="str">
        <f ca="1">IF(OFFSET(Zdroj!BE$16,A6326-1,0)=0,"",CONCATENATE("B",$A$2+8," - ",Zdroj!$BE$15))</f>
        <v/>
      </c>
      <c r="D6340" s="65" t="str">
        <f ca="1">IF(C6340="","",CONCATENATE(OFFSET(Zdroj!BE$16,A6326-1,0)))</f>
        <v/>
      </c>
      <c r="E6340" s="34" t="str">
        <f ca="1">IF(C6340="","",OFFSET(Zdroj!BF$16,A6326-1,0))</f>
        <v/>
      </c>
      <c r="F6340" s="157"/>
      <c r="G6340" s="158"/>
    </row>
    <row r="6341" spans="1:7" x14ac:dyDescent="0.25">
      <c r="B6341" s="159"/>
      <c r="C6341" s="67" t="str">
        <f ca="1">IF(OFFSET(Zdroj!BG$16,A6326-1,0)=0,"",CONCATENATE("C",$A$2," - ",Zdroj!$BG$15))</f>
        <v/>
      </c>
      <c r="D6341" s="65" t="str">
        <f ca="1">IF(C6341="","",CONCATENATE(OFFSET(Zdroj!BG$16,A6326-1,0)))</f>
        <v/>
      </c>
      <c r="E6341" s="34" t="str">
        <f ca="1">IF(C6341="","",OFFSET(Zdroj!BH$16,A6326-1,0))</f>
        <v/>
      </c>
      <c r="F6341" s="157" t="str">
        <f t="shared" ref="F6341" ca="1" si="1483">IF(SUM(E6341:E6342)=0,"",SUM(E6341:E6342))</f>
        <v/>
      </c>
      <c r="G6341" s="158"/>
    </row>
    <row r="6342" spans="1:7" x14ac:dyDescent="0.25">
      <c r="B6342" s="159"/>
      <c r="C6342" s="67" t="str">
        <f ca="1">IF(OFFSET(Zdroj!BI$16,A6326-1,0)=0,"",CONCATENATE("C",$A$2+1," - ",Zdroj!$BI$15))</f>
        <v/>
      </c>
      <c r="D6342" s="65" t="str">
        <f ca="1">IF(C6342="","",CONCATENATE(OFFSET(Zdroj!BI$16,A6326-1,0)))</f>
        <v/>
      </c>
      <c r="E6342" s="34" t="str">
        <f ca="1">IF(C6342="","",OFFSET(Zdroj!BJ$16,A6326-1,0))</f>
        <v/>
      </c>
      <c r="F6342" s="157"/>
      <c r="G6342" s="158"/>
    </row>
    <row r="6343" spans="1:7" x14ac:dyDescent="0.25">
      <c r="A6343">
        <f>SUM((ROW()+15)/17)</f>
        <v>374</v>
      </c>
      <c r="B6343" s="159" t="str">
        <f ca="1">IF(OFFSET(Zdroj!$B$16,A6343-1,0)&gt;0,CONCATENATE(A6343,"
","___ ","
",OFFSET(Zdroj!$B$16,A6343-1,0)),"")</f>
        <v/>
      </c>
      <c r="C6343" s="67" t="str">
        <f ca="1">IF(OFFSET(Zdroj!AI$16,A6343-1,0)=0,"",CONCATENATE("A",$A$2," - ",Zdroj!$AI$15))</f>
        <v/>
      </c>
      <c r="D6343" s="65" t="str">
        <f ca="1">IF(C6343="","",CONCATENATE(OFFSET(Zdroj!AI$16,A6343-1,0)," - ",OFFSET(Zdroj!BK$16,A6343-1,0)))</f>
        <v/>
      </c>
      <c r="E6343" s="34" t="str">
        <f ca="1">IF(C6343="","",OFFSET(Zdroj!BL$16,A6343-1,0))</f>
        <v/>
      </c>
      <c r="F6343" s="157" t="str">
        <f t="shared" ref="F6343" ca="1" si="1484">IF(SUM(E6343:E6348)=0,"",SUM(E6343:E6348))</f>
        <v/>
      </c>
      <c r="G6343" s="158" t="str">
        <f t="shared" ref="G6343" ca="1" si="1485">IF(SUM(E6343:E6359)=0,"",SUM(E6343:E6359))</f>
        <v/>
      </c>
    </row>
    <row r="6344" spans="1:7" x14ac:dyDescent="0.25">
      <c r="B6344" s="159"/>
      <c r="C6344" s="67" t="str">
        <f ca="1">IF(OFFSET(Zdroj!AJ$16,A6343-1,0)=0,"",CONCATENATE("A",$A$2+1," - ",Zdroj!$AJ$15))</f>
        <v/>
      </c>
      <c r="D6344" s="65" t="str">
        <f ca="1">IF(C6344="","",CONCATENATE(OFFSET(Zdroj!AJ$16,A6343-1,0)," - ",OFFSET(Zdroj!BM$16,A6343-1,0)))</f>
        <v/>
      </c>
      <c r="E6344" s="34" t="str">
        <f ca="1">IF(C6344="","",OFFSET(Zdroj!BN$16,A6343-1,0))</f>
        <v/>
      </c>
      <c r="F6344" s="157"/>
      <c r="G6344" s="158"/>
    </row>
    <row r="6345" spans="1:7" x14ac:dyDescent="0.25">
      <c r="B6345" s="159"/>
      <c r="C6345" s="67" t="str">
        <f ca="1">IF(OFFSET(Zdroj!AK$16,A6343-1,0)=0,"",CONCATENATE("A",$A$2+2," - ",Zdroj!$AK$15))</f>
        <v/>
      </c>
      <c r="D6345" s="65" t="str">
        <f ca="1">IF(C6345="","",CONCATENATE(OFFSET(Zdroj!AK$16,A6343-1,0)," - ",OFFSET(Zdroj!BO$16,A6343-1,0)))</f>
        <v/>
      </c>
      <c r="E6345" s="34" t="str">
        <f ca="1">IF(C6345="","",OFFSET(Zdroj!BP$16,A6343-1,0))</f>
        <v/>
      </c>
      <c r="F6345" s="157"/>
      <c r="G6345" s="158"/>
    </row>
    <row r="6346" spans="1:7" x14ac:dyDescent="0.25">
      <c r="B6346" s="159"/>
      <c r="C6346" s="67" t="str">
        <f ca="1">IF(OFFSET(Zdroj!AL$16,A6343-1,0)=0,"",CONCATENATE("A",$A$2+3," - ",Zdroj!$AL$15))</f>
        <v/>
      </c>
      <c r="D6346" s="65" t="str">
        <f ca="1">IF(C6346="","",CONCATENATE(OFFSET(Zdroj!AL$16,A6343-1,0)," - ",OFFSET(Zdroj!BQ$16,A6343-1,0)))</f>
        <v/>
      </c>
      <c r="E6346" s="34" t="str">
        <f ca="1">IF(C6346="","",OFFSET(Zdroj!BR$16,A6343-1,0))</f>
        <v/>
      </c>
      <c r="F6346" s="157"/>
      <c r="G6346" s="158"/>
    </row>
    <row r="6347" spans="1:7" x14ac:dyDescent="0.25">
      <c r="B6347" s="159"/>
      <c r="C6347" s="67" t="str">
        <f ca="1">IF(OFFSET(Zdroj!AM$16,A6343-1,0)=0,"",CONCATENATE("A",$A$2+4," - ",Zdroj!$AM$15))</f>
        <v/>
      </c>
      <c r="D6347" s="65" t="str">
        <f ca="1">IF(C6347="","",CONCATENATE(OFFSET(Zdroj!AM$16,A6343-1,0)," - ",OFFSET(Zdroj!BS$16,A6343-1,0)))</f>
        <v/>
      </c>
      <c r="E6347" s="34" t="str">
        <f ca="1">IF(C6347="","",OFFSET(Zdroj!BT$16,A6343-1,0))</f>
        <v/>
      </c>
      <c r="F6347" s="157"/>
      <c r="G6347" s="158"/>
    </row>
    <row r="6348" spans="1:7" x14ac:dyDescent="0.25">
      <c r="B6348" s="159"/>
      <c r="C6348" s="67" t="str">
        <f ca="1">IF(OFFSET(Zdroj!AN$16,A6343-1,0)=0,"",CONCATENATE("A",$A$2+5," - ",Zdroj!$AN$15))</f>
        <v/>
      </c>
      <c r="D6348" s="65" t="str">
        <f ca="1">IF(C6348="","",CONCATENATE(OFFSET(Zdroj!AN$16,A6343-1,0)," - ",OFFSET(Zdroj!BU$16,A6343-1,0)))</f>
        <v/>
      </c>
      <c r="E6348" s="34" t="str">
        <f ca="1">IF(C6348="","",OFFSET(Zdroj!BV$16,A6343-1,0))</f>
        <v/>
      </c>
      <c r="F6348" s="157"/>
      <c r="G6348" s="158"/>
    </row>
    <row r="6349" spans="1:7" x14ac:dyDescent="0.25">
      <c r="B6349" s="159"/>
      <c r="C6349" s="67" t="str">
        <f ca="1">IF(OFFSET(Zdroj!AO$16,A6343-1,0)=0,"",CONCATENATE("B",$A$2," - ",Zdroj!$AO$15))</f>
        <v/>
      </c>
      <c r="D6349" s="65" t="str">
        <f ca="1">IF(C6349="","",CONCATENATE(OFFSET(Zdroj!AO$16,A6343-1,0)))</f>
        <v/>
      </c>
      <c r="E6349" s="34" t="str">
        <f ca="1">IF(C6349="","",OFFSET(Zdroj!AP$16,A6343-1,0))</f>
        <v/>
      </c>
      <c r="F6349" s="157" t="str">
        <f t="shared" ref="F6349" ca="1" si="1486">IF(SUM(E6349:E6357)=0,"",SUM(E6349:E6357))</f>
        <v/>
      </c>
      <c r="G6349" s="158"/>
    </row>
    <row r="6350" spans="1:7" x14ac:dyDescent="0.25">
      <c r="B6350" s="159"/>
      <c r="C6350" s="67" t="str">
        <f ca="1">IF(OFFSET(Zdroj!AQ$16,A6343-1,0)=0,"",CONCATENATE("B",$A$2+1," - ",Zdroj!$AQ$15))</f>
        <v/>
      </c>
      <c r="D6350" s="65" t="str">
        <f ca="1">IF(C6350="","",CONCATENATE(OFFSET(Zdroj!AQ$16,A6343-1,0)))</f>
        <v/>
      </c>
      <c r="E6350" s="34" t="str">
        <f ca="1">IF(C6350="","",OFFSET(Zdroj!AR$16,A6343-1,0))</f>
        <v/>
      </c>
      <c r="F6350" s="157"/>
      <c r="G6350" s="158"/>
    </row>
    <row r="6351" spans="1:7" x14ac:dyDescent="0.25">
      <c r="B6351" s="159"/>
      <c r="C6351" s="67" t="str">
        <f ca="1">IF(OFFSET(Zdroj!AS$16,A6343-1,0)=0,"",CONCATENATE("B",$A$2+2," - ",Zdroj!$AS$15))</f>
        <v/>
      </c>
      <c r="D6351" s="65" t="str">
        <f ca="1">IF(C6351="","",CONCATENATE(OFFSET(Zdroj!AS$16,A6343-1,0)))</f>
        <v/>
      </c>
      <c r="E6351" s="34" t="str">
        <f ca="1">IF(C6351="","",OFFSET(Zdroj!AT$16,A6343-1,0))</f>
        <v/>
      </c>
      <c r="F6351" s="157"/>
      <c r="G6351" s="158"/>
    </row>
    <row r="6352" spans="1:7" x14ac:dyDescent="0.25">
      <c r="B6352" s="159"/>
      <c r="C6352" s="67" t="str">
        <f ca="1">IF(OFFSET(Zdroj!AU$16,A6343-1,0)=0,"",CONCATENATE("B",$A$2+3," - ",Zdroj!$AU$15))</f>
        <v/>
      </c>
      <c r="D6352" s="65" t="str">
        <f ca="1">IF(C6352="","",CONCATENATE(OFFSET(Zdroj!AU$16,A6343-1,0)))</f>
        <v/>
      </c>
      <c r="E6352" s="34" t="str">
        <f ca="1">IF(C6352="","",OFFSET(Zdroj!AV$16,A6343-1,0))</f>
        <v/>
      </c>
      <c r="F6352" s="157"/>
      <c r="G6352" s="158"/>
    </row>
    <row r="6353" spans="1:7" x14ac:dyDescent="0.25">
      <c r="B6353" s="159"/>
      <c r="C6353" s="67" t="str">
        <f ca="1">IF(OFFSET(Zdroj!AW$16,A6343-1,0)=0,"",CONCATENATE("B",$A$2+4," - ",Zdroj!$AW$15))</f>
        <v/>
      </c>
      <c r="D6353" s="65" t="str">
        <f ca="1">IF(C6353="","",CONCATENATE(OFFSET(Zdroj!AW$16,A6343-1,0)))</f>
        <v/>
      </c>
      <c r="E6353" s="34" t="str">
        <f ca="1">IF(C6353="","",OFFSET(Zdroj!AX$16,A6343-1,0))</f>
        <v/>
      </c>
      <c r="F6353" s="157"/>
      <c r="G6353" s="158"/>
    </row>
    <row r="6354" spans="1:7" x14ac:dyDescent="0.25">
      <c r="B6354" s="159"/>
      <c r="C6354" s="67" t="str">
        <f ca="1">IF(OFFSET(Zdroj!AY$16,A6343-1,0)=0,"",CONCATENATE("B",$A$2+5," - ",Zdroj!$AY$15))</f>
        <v/>
      </c>
      <c r="D6354" s="65" t="str">
        <f ca="1">IF(C6354="","",CONCATENATE(OFFSET(Zdroj!AY$16,A6343-1,0)))</f>
        <v/>
      </c>
      <c r="E6354" s="34" t="str">
        <f ca="1">IF(C6354="","",OFFSET(Zdroj!AZ$16,A6343-1,0))</f>
        <v/>
      </c>
      <c r="F6354" s="157"/>
      <c r="G6354" s="158"/>
    </row>
    <row r="6355" spans="1:7" x14ac:dyDescent="0.25">
      <c r="B6355" s="159"/>
      <c r="C6355" s="67" t="str">
        <f ca="1">IF(OFFSET(Zdroj!BA$16,A6343-1,0)=0,"",CONCATENATE("B",$A$2+6," - ",Zdroj!$BA$15))</f>
        <v/>
      </c>
      <c r="D6355" s="65" t="str">
        <f ca="1">IF(C6355="","",CONCATENATE(OFFSET(Zdroj!BA$16,A6343-1,0)))</f>
        <v/>
      </c>
      <c r="E6355" s="34" t="str">
        <f ca="1">IF(C6355="","",OFFSET(Zdroj!BB$16,A6343-1,0))</f>
        <v/>
      </c>
      <c r="F6355" s="157"/>
      <c r="G6355" s="158"/>
    </row>
    <row r="6356" spans="1:7" x14ac:dyDescent="0.25">
      <c r="B6356" s="159"/>
      <c r="C6356" s="67" t="str">
        <f ca="1">IF(OFFSET(Zdroj!BC$16,A6343-1,0)=0,"",CONCATENATE("B",$A$2+7," - ",Zdroj!$BC$15))</f>
        <v/>
      </c>
      <c r="D6356" s="65" t="str">
        <f ca="1">IF(C6356="","",CONCATENATE(OFFSET(Zdroj!BC$16,A6343-1,0)))</f>
        <v/>
      </c>
      <c r="E6356" s="34" t="str">
        <f ca="1">IF(C6356="","",OFFSET(Zdroj!BD$16,A6343-1,0))</f>
        <v/>
      </c>
      <c r="F6356" s="157"/>
      <c r="G6356" s="158"/>
    </row>
    <row r="6357" spans="1:7" x14ac:dyDescent="0.25">
      <c r="B6357" s="159"/>
      <c r="C6357" s="67" t="str">
        <f ca="1">IF(OFFSET(Zdroj!BE$16,A6343-1,0)=0,"",CONCATENATE("B",$A$2+8," - ",Zdroj!$BE$15))</f>
        <v/>
      </c>
      <c r="D6357" s="65" t="str">
        <f ca="1">IF(C6357="","",CONCATENATE(OFFSET(Zdroj!BE$16,A6343-1,0)))</f>
        <v/>
      </c>
      <c r="E6357" s="34" t="str">
        <f ca="1">IF(C6357="","",OFFSET(Zdroj!BF$16,A6343-1,0))</f>
        <v/>
      </c>
      <c r="F6357" s="157"/>
      <c r="G6357" s="158"/>
    </row>
    <row r="6358" spans="1:7" x14ac:dyDescent="0.25">
      <c r="B6358" s="159"/>
      <c r="C6358" s="67" t="str">
        <f ca="1">IF(OFFSET(Zdroj!BG$16,A6343-1,0)=0,"",CONCATENATE("C",$A$2," - ",Zdroj!$BG$15))</f>
        <v/>
      </c>
      <c r="D6358" s="65" t="str">
        <f ca="1">IF(C6358="","",CONCATENATE(OFFSET(Zdroj!BG$16,A6343-1,0)))</f>
        <v/>
      </c>
      <c r="E6358" s="34" t="str">
        <f ca="1">IF(C6358="","",OFFSET(Zdroj!BH$16,A6343-1,0))</f>
        <v/>
      </c>
      <c r="F6358" s="157" t="str">
        <f t="shared" ref="F6358" ca="1" si="1487">IF(SUM(E6358:E6359)=0,"",SUM(E6358:E6359))</f>
        <v/>
      </c>
      <c r="G6358" s="158"/>
    </row>
    <row r="6359" spans="1:7" x14ac:dyDescent="0.25">
      <c r="B6359" s="159"/>
      <c r="C6359" s="67" t="str">
        <f ca="1">IF(OFFSET(Zdroj!BI$16,A6343-1,0)=0,"",CONCATENATE("C",$A$2+1," - ",Zdroj!$BI$15))</f>
        <v/>
      </c>
      <c r="D6359" s="65" t="str">
        <f ca="1">IF(C6359="","",CONCATENATE(OFFSET(Zdroj!BI$16,A6343-1,0)))</f>
        <v/>
      </c>
      <c r="E6359" s="34" t="str">
        <f ca="1">IF(C6359="","",OFFSET(Zdroj!BJ$16,A6343-1,0))</f>
        <v/>
      </c>
      <c r="F6359" s="157"/>
      <c r="G6359" s="158"/>
    </row>
    <row r="6360" spans="1:7" x14ac:dyDescent="0.25">
      <c r="A6360">
        <f>SUM((ROW()+15)/17)</f>
        <v>375</v>
      </c>
      <c r="B6360" s="159" t="str">
        <f ca="1">IF(OFFSET(Zdroj!$B$16,A6360-1,0)&gt;0,CONCATENATE(A6360,"
","___ ","
",OFFSET(Zdroj!$B$16,A6360-1,0)),"")</f>
        <v/>
      </c>
      <c r="C6360" s="67" t="str">
        <f ca="1">IF(OFFSET(Zdroj!AI$16,A6360-1,0)=0,"",CONCATENATE("A",$A$2," - ",Zdroj!$AI$15))</f>
        <v/>
      </c>
      <c r="D6360" s="65" t="str">
        <f ca="1">IF(C6360="","",CONCATENATE(OFFSET(Zdroj!AI$16,A6360-1,0)," - ",OFFSET(Zdroj!BK$16,A6360-1,0)))</f>
        <v/>
      </c>
      <c r="E6360" s="34" t="str">
        <f ca="1">IF(C6360="","",OFFSET(Zdroj!BL$16,A6360-1,0))</f>
        <v/>
      </c>
      <c r="F6360" s="157" t="str">
        <f t="shared" ref="F6360" ca="1" si="1488">IF(SUM(E6360:E6365)=0,"",SUM(E6360:E6365))</f>
        <v/>
      </c>
      <c r="G6360" s="158" t="str">
        <f t="shared" ref="G6360" ca="1" si="1489">IF(SUM(E6360:E6376)=0,"",SUM(E6360:E6376))</f>
        <v/>
      </c>
    </row>
    <row r="6361" spans="1:7" x14ac:dyDescent="0.25">
      <c r="B6361" s="159"/>
      <c r="C6361" s="67" t="str">
        <f ca="1">IF(OFFSET(Zdroj!AJ$16,A6360-1,0)=0,"",CONCATENATE("A",$A$2+1," - ",Zdroj!$AJ$15))</f>
        <v/>
      </c>
      <c r="D6361" s="65" t="str">
        <f ca="1">IF(C6361="","",CONCATENATE(OFFSET(Zdroj!AJ$16,A6360-1,0)," - ",OFFSET(Zdroj!BM$16,A6360-1,0)))</f>
        <v/>
      </c>
      <c r="E6361" s="34" t="str">
        <f ca="1">IF(C6361="","",OFFSET(Zdroj!BN$16,A6360-1,0))</f>
        <v/>
      </c>
      <c r="F6361" s="157"/>
      <c r="G6361" s="158"/>
    </row>
    <row r="6362" spans="1:7" x14ac:dyDescent="0.25">
      <c r="B6362" s="159"/>
      <c r="C6362" s="67" t="str">
        <f ca="1">IF(OFFSET(Zdroj!AK$16,A6360-1,0)=0,"",CONCATENATE("A",$A$2+2," - ",Zdroj!$AK$15))</f>
        <v/>
      </c>
      <c r="D6362" s="65" t="str">
        <f ca="1">IF(C6362="","",CONCATENATE(OFFSET(Zdroj!AK$16,A6360-1,0)," - ",OFFSET(Zdroj!BO$16,A6360-1,0)))</f>
        <v/>
      </c>
      <c r="E6362" s="34" t="str">
        <f ca="1">IF(C6362="","",OFFSET(Zdroj!BP$16,A6360-1,0))</f>
        <v/>
      </c>
      <c r="F6362" s="157"/>
      <c r="G6362" s="158"/>
    </row>
    <row r="6363" spans="1:7" x14ac:dyDescent="0.25">
      <c r="B6363" s="159"/>
      <c r="C6363" s="67" t="str">
        <f ca="1">IF(OFFSET(Zdroj!AL$16,A6360-1,0)=0,"",CONCATENATE("A",$A$2+3," - ",Zdroj!$AL$15))</f>
        <v/>
      </c>
      <c r="D6363" s="65" t="str">
        <f ca="1">IF(C6363="","",CONCATENATE(OFFSET(Zdroj!AL$16,A6360-1,0)," - ",OFFSET(Zdroj!BQ$16,A6360-1,0)))</f>
        <v/>
      </c>
      <c r="E6363" s="34" t="str">
        <f ca="1">IF(C6363="","",OFFSET(Zdroj!BR$16,A6360-1,0))</f>
        <v/>
      </c>
      <c r="F6363" s="157"/>
      <c r="G6363" s="158"/>
    </row>
    <row r="6364" spans="1:7" x14ac:dyDescent="0.25">
      <c r="B6364" s="159"/>
      <c r="C6364" s="67" t="str">
        <f ca="1">IF(OFFSET(Zdroj!AM$16,A6360-1,0)=0,"",CONCATENATE("A",$A$2+4," - ",Zdroj!$AM$15))</f>
        <v/>
      </c>
      <c r="D6364" s="65" t="str">
        <f ca="1">IF(C6364="","",CONCATENATE(OFFSET(Zdroj!AM$16,A6360-1,0)," - ",OFFSET(Zdroj!BS$16,A6360-1,0)))</f>
        <v/>
      </c>
      <c r="E6364" s="34" t="str">
        <f ca="1">IF(C6364="","",OFFSET(Zdroj!BT$16,A6360-1,0))</f>
        <v/>
      </c>
      <c r="F6364" s="157"/>
      <c r="G6364" s="158"/>
    </row>
    <row r="6365" spans="1:7" x14ac:dyDescent="0.25">
      <c r="B6365" s="159"/>
      <c r="C6365" s="67" t="str">
        <f ca="1">IF(OFFSET(Zdroj!AN$16,A6360-1,0)=0,"",CONCATENATE("A",$A$2+5," - ",Zdroj!$AN$15))</f>
        <v/>
      </c>
      <c r="D6365" s="65" t="str">
        <f ca="1">IF(C6365="","",CONCATENATE(OFFSET(Zdroj!AN$16,A6360-1,0)," - ",OFFSET(Zdroj!BU$16,A6360-1,0)))</f>
        <v/>
      </c>
      <c r="E6365" s="34" t="str">
        <f ca="1">IF(C6365="","",OFFSET(Zdroj!BV$16,A6360-1,0))</f>
        <v/>
      </c>
      <c r="F6365" s="157"/>
      <c r="G6365" s="158"/>
    </row>
    <row r="6366" spans="1:7" x14ac:dyDescent="0.25">
      <c r="B6366" s="159"/>
      <c r="C6366" s="67" t="str">
        <f ca="1">IF(OFFSET(Zdroj!AO$16,A6360-1,0)=0,"",CONCATENATE("B",$A$2," - ",Zdroj!$AO$15))</f>
        <v/>
      </c>
      <c r="D6366" s="65" t="str">
        <f ca="1">IF(C6366="","",CONCATENATE(OFFSET(Zdroj!AO$16,A6360-1,0)))</f>
        <v/>
      </c>
      <c r="E6366" s="34" t="str">
        <f ca="1">IF(C6366="","",OFFSET(Zdroj!AP$16,A6360-1,0))</f>
        <v/>
      </c>
      <c r="F6366" s="157" t="str">
        <f t="shared" ref="F6366" ca="1" si="1490">IF(SUM(E6366:E6374)=0,"",SUM(E6366:E6374))</f>
        <v/>
      </c>
      <c r="G6366" s="158"/>
    </row>
    <row r="6367" spans="1:7" x14ac:dyDescent="0.25">
      <c r="B6367" s="159"/>
      <c r="C6367" s="67" t="str">
        <f ca="1">IF(OFFSET(Zdroj!AQ$16,A6360-1,0)=0,"",CONCATENATE("B",$A$2+1," - ",Zdroj!$AQ$15))</f>
        <v/>
      </c>
      <c r="D6367" s="65" t="str">
        <f ca="1">IF(C6367="","",CONCATENATE(OFFSET(Zdroj!AQ$16,A6360-1,0)))</f>
        <v/>
      </c>
      <c r="E6367" s="34" t="str">
        <f ca="1">IF(C6367="","",OFFSET(Zdroj!AR$16,A6360-1,0))</f>
        <v/>
      </c>
      <c r="F6367" s="157"/>
      <c r="G6367" s="158"/>
    </row>
    <row r="6368" spans="1:7" x14ac:dyDescent="0.25">
      <c r="B6368" s="159"/>
      <c r="C6368" s="67" t="str">
        <f ca="1">IF(OFFSET(Zdroj!AS$16,A6360-1,0)=0,"",CONCATENATE("B",$A$2+2," - ",Zdroj!$AS$15))</f>
        <v/>
      </c>
      <c r="D6368" s="65" t="str">
        <f ca="1">IF(C6368="","",CONCATENATE(OFFSET(Zdroj!AS$16,A6360-1,0)))</f>
        <v/>
      </c>
      <c r="E6368" s="34" t="str">
        <f ca="1">IF(C6368="","",OFFSET(Zdroj!AT$16,A6360-1,0))</f>
        <v/>
      </c>
      <c r="F6368" s="157"/>
      <c r="G6368" s="158"/>
    </row>
    <row r="6369" spans="1:7" x14ac:dyDescent="0.25">
      <c r="B6369" s="159"/>
      <c r="C6369" s="67" t="str">
        <f ca="1">IF(OFFSET(Zdroj!AU$16,A6360-1,0)=0,"",CONCATENATE("B",$A$2+3," - ",Zdroj!$AU$15))</f>
        <v/>
      </c>
      <c r="D6369" s="65" t="str">
        <f ca="1">IF(C6369="","",CONCATENATE(OFFSET(Zdroj!AU$16,A6360-1,0)))</f>
        <v/>
      </c>
      <c r="E6369" s="34" t="str">
        <f ca="1">IF(C6369="","",OFFSET(Zdroj!AV$16,A6360-1,0))</f>
        <v/>
      </c>
      <c r="F6369" s="157"/>
      <c r="G6369" s="158"/>
    </row>
    <row r="6370" spans="1:7" x14ac:dyDescent="0.25">
      <c r="B6370" s="159"/>
      <c r="C6370" s="67" t="str">
        <f ca="1">IF(OFFSET(Zdroj!AW$16,A6360-1,0)=0,"",CONCATENATE("B",$A$2+4," - ",Zdroj!$AW$15))</f>
        <v/>
      </c>
      <c r="D6370" s="65" t="str">
        <f ca="1">IF(C6370="","",CONCATENATE(OFFSET(Zdroj!AW$16,A6360-1,0)))</f>
        <v/>
      </c>
      <c r="E6370" s="34" t="str">
        <f ca="1">IF(C6370="","",OFFSET(Zdroj!AX$16,A6360-1,0))</f>
        <v/>
      </c>
      <c r="F6370" s="157"/>
      <c r="G6370" s="158"/>
    </row>
    <row r="6371" spans="1:7" x14ac:dyDescent="0.25">
      <c r="B6371" s="159"/>
      <c r="C6371" s="67" t="str">
        <f ca="1">IF(OFFSET(Zdroj!AY$16,A6360-1,0)=0,"",CONCATENATE("B",$A$2+5," - ",Zdroj!$AY$15))</f>
        <v/>
      </c>
      <c r="D6371" s="65" t="str">
        <f ca="1">IF(C6371="","",CONCATENATE(OFFSET(Zdroj!AY$16,A6360-1,0)))</f>
        <v/>
      </c>
      <c r="E6371" s="34" t="str">
        <f ca="1">IF(C6371="","",OFFSET(Zdroj!AZ$16,A6360-1,0))</f>
        <v/>
      </c>
      <c r="F6371" s="157"/>
      <c r="G6371" s="158"/>
    </row>
    <row r="6372" spans="1:7" x14ac:dyDescent="0.25">
      <c r="B6372" s="159"/>
      <c r="C6372" s="67" t="str">
        <f ca="1">IF(OFFSET(Zdroj!BA$16,A6360-1,0)=0,"",CONCATENATE("B",$A$2+6," - ",Zdroj!$BA$15))</f>
        <v/>
      </c>
      <c r="D6372" s="65" t="str">
        <f ca="1">IF(C6372="","",CONCATENATE(OFFSET(Zdroj!BA$16,A6360-1,0)))</f>
        <v/>
      </c>
      <c r="E6372" s="34" t="str">
        <f ca="1">IF(C6372="","",OFFSET(Zdroj!BB$16,A6360-1,0))</f>
        <v/>
      </c>
      <c r="F6372" s="157"/>
      <c r="G6372" s="158"/>
    </row>
    <row r="6373" spans="1:7" x14ac:dyDescent="0.25">
      <c r="B6373" s="159"/>
      <c r="C6373" s="67" t="str">
        <f ca="1">IF(OFFSET(Zdroj!BC$16,A6360-1,0)=0,"",CONCATENATE("B",$A$2+7," - ",Zdroj!$BC$15))</f>
        <v/>
      </c>
      <c r="D6373" s="65" t="str">
        <f ca="1">IF(C6373="","",CONCATENATE(OFFSET(Zdroj!BC$16,A6360-1,0)))</f>
        <v/>
      </c>
      <c r="E6373" s="34" t="str">
        <f ca="1">IF(C6373="","",OFFSET(Zdroj!BD$16,A6360-1,0))</f>
        <v/>
      </c>
      <c r="F6373" s="157"/>
      <c r="G6373" s="158"/>
    </row>
    <row r="6374" spans="1:7" x14ac:dyDescent="0.25">
      <c r="B6374" s="159"/>
      <c r="C6374" s="67" t="str">
        <f ca="1">IF(OFFSET(Zdroj!BE$16,A6360-1,0)=0,"",CONCATENATE("B",$A$2+8," - ",Zdroj!$BE$15))</f>
        <v/>
      </c>
      <c r="D6374" s="65" t="str">
        <f ca="1">IF(C6374="","",CONCATENATE(OFFSET(Zdroj!BE$16,A6360-1,0)))</f>
        <v/>
      </c>
      <c r="E6374" s="34" t="str">
        <f ca="1">IF(C6374="","",OFFSET(Zdroj!BF$16,A6360-1,0))</f>
        <v/>
      </c>
      <c r="F6374" s="157"/>
      <c r="G6374" s="158"/>
    </row>
    <row r="6375" spans="1:7" x14ac:dyDescent="0.25">
      <c r="B6375" s="159"/>
      <c r="C6375" s="67" t="str">
        <f ca="1">IF(OFFSET(Zdroj!BG$16,A6360-1,0)=0,"",CONCATENATE("C",$A$2," - ",Zdroj!$BG$15))</f>
        <v/>
      </c>
      <c r="D6375" s="65" t="str">
        <f ca="1">IF(C6375="","",CONCATENATE(OFFSET(Zdroj!BG$16,A6360-1,0)))</f>
        <v/>
      </c>
      <c r="E6375" s="34" t="str">
        <f ca="1">IF(C6375="","",OFFSET(Zdroj!BH$16,A6360-1,0))</f>
        <v/>
      </c>
      <c r="F6375" s="157" t="str">
        <f t="shared" ref="F6375" ca="1" si="1491">IF(SUM(E6375:E6376)=0,"",SUM(E6375:E6376))</f>
        <v/>
      </c>
      <c r="G6375" s="158"/>
    </row>
    <row r="6376" spans="1:7" x14ac:dyDescent="0.25">
      <c r="B6376" s="159"/>
      <c r="C6376" s="67" t="str">
        <f ca="1">IF(OFFSET(Zdroj!BI$16,A6360-1,0)=0,"",CONCATENATE("C",$A$2+1," - ",Zdroj!$BI$15))</f>
        <v/>
      </c>
      <c r="D6376" s="65" t="str">
        <f ca="1">IF(C6376="","",CONCATENATE(OFFSET(Zdroj!BI$16,A6360-1,0)))</f>
        <v/>
      </c>
      <c r="E6376" s="34" t="str">
        <f ca="1">IF(C6376="","",OFFSET(Zdroj!BJ$16,A6360-1,0))</f>
        <v/>
      </c>
      <c r="F6376" s="157"/>
      <c r="G6376" s="158"/>
    </row>
    <row r="6377" spans="1:7" x14ac:dyDescent="0.25">
      <c r="A6377">
        <f>SUM((ROW()+15)/17)</f>
        <v>376</v>
      </c>
      <c r="B6377" s="159" t="str">
        <f ca="1">IF(OFFSET(Zdroj!$B$16,A6377-1,0)&gt;0,CONCATENATE(A6377,"
","___ ","
",OFFSET(Zdroj!$B$16,A6377-1,0)),"")</f>
        <v/>
      </c>
      <c r="C6377" s="67" t="str">
        <f ca="1">IF(OFFSET(Zdroj!AI$16,A6377-1,0)=0,"",CONCATENATE("A",$A$2," - ",Zdroj!$AI$15))</f>
        <v/>
      </c>
      <c r="D6377" s="65" t="str">
        <f ca="1">IF(C6377="","",CONCATENATE(OFFSET(Zdroj!AI$16,A6377-1,0)," - ",OFFSET(Zdroj!BK$16,A6377-1,0)))</f>
        <v/>
      </c>
      <c r="E6377" s="34" t="str">
        <f ca="1">IF(C6377="","",OFFSET(Zdroj!BL$16,A6377-1,0))</f>
        <v/>
      </c>
      <c r="F6377" s="157" t="str">
        <f t="shared" ref="F6377" ca="1" si="1492">IF(SUM(E6377:E6382)=0,"",SUM(E6377:E6382))</f>
        <v/>
      </c>
      <c r="G6377" s="158" t="str">
        <f t="shared" ref="G6377" ca="1" si="1493">IF(SUM(E6377:E6393)=0,"",SUM(E6377:E6393))</f>
        <v/>
      </c>
    </row>
    <row r="6378" spans="1:7" x14ac:dyDescent="0.25">
      <c r="B6378" s="159"/>
      <c r="C6378" s="67" t="str">
        <f ca="1">IF(OFFSET(Zdroj!AJ$16,A6377-1,0)=0,"",CONCATENATE("A",$A$2+1," - ",Zdroj!$AJ$15))</f>
        <v/>
      </c>
      <c r="D6378" s="65" t="str">
        <f ca="1">IF(C6378="","",CONCATENATE(OFFSET(Zdroj!AJ$16,A6377-1,0)," - ",OFFSET(Zdroj!BM$16,A6377-1,0)))</f>
        <v/>
      </c>
      <c r="E6378" s="34" t="str">
        <f ca="1">IF(C6378="","",OFFSET(Zdroj!BN$16,A6377-1,0))</f>
        <v/>
      </c>
      <c r="F6378" s="157"/>
      <c r="G6378" s="158"/>
    </row>
    <row r="6379" spans="1:7" x14ac:dyDescent="0.25">
      <c r="B6379" s="159"/>
      <c r="C6379" s="67" t="str">
        <f ca="1">IF(OFFSET(Zdroj!AK$16,A6377-1,0)=0,"",CONCATENATE("A",$A$2+2," - ",Zdroj!$AK$15))</f>
        <v/>
      </c>
      <c r="D6379" s="65" t="str">
        <f ca="1">IF(C6379="","",CONCATENATE(OFFSET(Zdroj!AK$16,A6377-1,0)," - ",OFFSET(Zdroj!BO$16,A6377-1,0)))</f>
        <v/>
      </c>
      <c r="E6379" s="34" t="str">
        <f ca="1">IF(C6379="","",OFFSET(Zdroj!BP$16,A6377-1,0))</f>
        <v/>
      </c>
      <c r="F6379" s="157"/>
      <c r="G6379" s="158"/>
    </row>
    <row r="6380" spans="1:7" x14ac:dyDescent="0.25">
      <c r="B6380" s="159"/>
      <c r="C6380" s="67" t="str">
        <f ca="1">IF(OFFSET(Zdroj!AL$16,A6377-1,0)=0,"",CONCATENATE("A",$A$2+3," - ",Zdroj!$AL$15))</f>
        <v/>
      </c>
      <c r="D6380" s="65" t="str">
        <f ca="1">IF(C6380="","",CONCATENATE(OFFSET(Zdroj!AL$16,A6377-1,0)," - ",OFFSET(Zdroj!BQ$16,A6377-1,0)))</f>
        <v/>
      </c>
      <c r="E6380" s="34" t="str">
        <f ca="1">IF(C6380="","",OFFSET(Zdroj!BR$16,A6377-1,0))</f>
        <v/>
      </c>
      <c r="F6380" s="157"/>
      <c r="G6380" s="158"/>
    </row>
    <row r="6381" spans="1:7" x14ac:dyDescent="0.25">
      <c r="B6381" s="159"/>
      <c r="C6381" s="67" t="str">
        <f ca="1">IF(OFFSET(Zdroj!AM$16,A6377-1,0)=0,"",CONCATENATE("A",$A$2+4," - ",Zdroj!$AM$15))</f>
        <v/>
      </c>
      <c r="D6381" s="65" t="str">
        <f ca="1">IF(C6381="","",CONCATENATE(OFFSET(Zdroj!AM$16,A6377-1,0)," - ",OFFSET(Zdroj!BS$16,A6377-1,0)))</f>
        <v/>
      </c>
      <c r="E6381" s="34" t="str">
        <f ca="1">IF(C6381="","",OFFSET(Zdroj!BT$16,A6377-1,0))</f>
        <v/>
      </c>
      <c r="F6381" s="157"/>
      <c r="G6381" s="158"/>
    </row>
    <row r="6382" spans="1:7" x14ac:dyDescent="0.25">
      <c r="B6382" s="159"/>
      <c r="C6382" s="67" t="str">
        <f ca="1">IF(OFFSET(Zdroj!AN$16,A6377-1,0)=0,"",CONCATENATE("A",$A$2+5," - ",Zdroj!$AN$15))</f>
        <v/>
      </c>
      <c r="D6382" s="65" t="str">
        <f ca="1">IF(C6382="","",CONCATENATE(OFFSET(Zdroj!AN$16,A6377-1,0)," - ",OFFSET(Zdroj!BU$16,A6377-1,0)))</f>
        <v/>
      </c>
      <c r="E6382" s="34" t="str">
        <f ca="1">IF(C6382="","",OFFSET(Zdroj!BV$16,A6377-1,0))</f>
        <v/>
      </c>
      <c r="F6382" s="157"/>
      <c r="G6382" s="158"/>
    </row>
    <row r="6383" spans="1:7" x14ac:dyDescent="0.25">
      <c r="B6383" s="159"/>
      <c r="C6383" s="67" t="str">
        <f ca="1">IF(OFFSET(Zdroj!AO$16,A6377-1,0)=0,"",CONCATENATE("B",$A$2," - ",Zdroj!$AO$15))</f>
        <v/>
      </c>
      <c r="D6383" s="65" t="str">
        <f ca="1">IF(C6383="","",CONCATENATE(OFFSET(Zdroj!AO$16,A6377-1,0)))</f>
        <v/>
      </c>
      <c r="E6383" s="34" t="str">
        <f ca="1">IF(C6383="","",OFFSET(Zdroj!AP$16,A6377-1,0))</f>
        <v/>
      </c>
      <c r="F6383" s="157" t="str">
        <f t="shared" ref="F6383" ca="1" si="1494">IF(SUM(E6383:E6391)=0,"",SUM(E6383:E6391))</f>
        <v/>
      </c>
      <c r="G6383" s="158"/>
    </row>
    <row r="6384" spans="1:7" x14ac:dyDescent="0.25">
      <c r="B6384" s="159"/>
      <c r="C6384" s="67" t="str">
        <f ca="1">IF(OFFSET(Zdroj!AQ$16,A6377-1,0)=0,"",CONCATENATE("B",$A$2+1," - ",Zdroj!$AQ$15))</f>
        <v/>
      </c>
      <c r="D6384" s="65" t="str">
        <f ca="1">IF(C6384="","",CONCATENATE(OFFSET(Zdroj!AQ$16,A6377-1,0)))</f>
        <v/>
      </c>
      <c r="E6384" s="34" t="str">
        <f ca="1">IF(C6384="","",OFFSET(Zdroj!AR$16,A6377-1,0))</f>
        <v/>
      </c>
      <c r="F6384" s="157"/>
      <c r="G6384" s="158"/>
    </row>
    <row r="6385" spans="1:7" x14ac:dyDescent="0.25">
      <c r="B6385" s="159"/>
      <c r="C6385" s="67" t="str">
        <f ca="1">IF(OFFSET(Zdroj!AS$16,A6377-1,0)=0,"",CONCATENATE("B",$A$2+2," - ",Zdroj!$AS$15))</f>
        <v/>
      </c>
      <c r="D6385" s="65" t="str">
        <f ca="1">IF(C6385="","",CONCATENATE(OFFSET(Zdroj!AS$16,A6377-1,0)))</f>
        <v/>
      </c>
      <c r="E6385" s="34" t="str">
        <f ca="1">IF(C6385="","",OFFSET(Zdroj!AT$16,A6377-1,0))</f>
        <v/>
      </c>
      <c r="F6385" s="157"/>
      <c r="G6385" s="158"/>
    </row>
    <row r="6386" spans="1:7" x14ac:dyDescent="0.25">
      <c r="B6386" s="159"/>
      <c r="C6386" s="67" t="str">
        <f ca="1">IF(OFFSET(Zdroj!AU$16,A6377-1,0)=0,"",CONCATENATE("B",$A$2+3," - ",Zdroj!$AU$15))</f>
        <v/>
      </c>
      <c r="D6386" s="65" t="str">
        <f ca="1">IF(C6386="","",CONCATENATE(OFFSET(Zdroj!AU$16,A6377-1,0)))</f>
        <v/>
      </c>
      <c r="E6386" s="34" t="str">
        <f ca="1">IF(C6386="","",OFFSET(Zdroj!AV$16,A6377-1,0))</f>
        <v/>
      </c>
      <c r="F6386" s="157"/>
      <c r="G6386" s="158"/>
    </row>
    <row r="6387" spans="1:7" x14ac:dyDescent="0.25">
      <c r="B6387" s="159"/>
      <c r="C6387" s="67" t="str">
        <f ca="1">IF(OFFSET(Zdroj!AW$16,A6377-1,0)=0,"",CONCATENATE("B",$A$2+4," - ",Zdroj!$AW$15))</f>
        <v/>
      </c>
      <c r="D6387" s="65" t="str">
        <f ca="1">IF(C6387="","",CONCATENATE(OFFSET(Zdroj!AW$16,A6377-1,0)))</f>
        <v/>
      </c>
      <c r="E6387" s="34" t="str">
        <f ca="1">IF(C6387="","",OFFSET(Zdroj!AX$16,A6377-1,0))</f>
        <v/>
      </c>
      <c r="F6387" s="157"/>
      <c r="G6387" s="158"/>
    </row>
    <row r="6388" spans="1:7" x14ac:dyDescent="0.25">
      <c r="B6388" s="159"/>
      <c r="C6388" s="67" t="str">
        <f ca="1">IF(OFFSET(Zdroj!AY$16,A6377-1,0)=0,"",CONCATENATE("B",$A$2+5," - ",Zdroj!$AY$15))</f>
        <v/>
      </c>
      <c r="D6388" s="65" t="str">
        <f ca="1">IF(C6388="","",CONCATENATE(OFFSET(Zdroj!AY$16,A6377-1,0)))</f>
        <v/>
      </c>
      <c r="E6388" s="34" t="str">
        <f ca="1">IF(C6388="","",OFFSET(Zdroj!AZ$16,A6377-1,0))</f>
        <v/>
      </c>
      <c r="F6388" s="157"/>
      <c r="G6388" s="158"/>
    </row>
    <row r="6389" spans="1:7" x14ac:dyDescent="0.25">
      <c r="B6389" s="159"/>
      <c r="C6389" s="67" t="str">
        <f ca="1">IF(OFFSET(Zdroj!BA$16,A6377-1,0)=0,"",CONCATENATE("B",$A$2+6," - ",Zdroj!$BA$15))</f>
        <v/>
      </c>
      <c r="D6389" s="65" t="str">
        <f ca="1">IF(C6389="","",CONCATENATE(OFFSET(Zdroj!BA$16,A6377-1,0)))</f>
        <v/>
      </c>
      <c r="E6389" s="34" t="str">
        <f ca="1">IF(C6389="","",OFFSET(Zdroj!BB$16,A6377-1,0))</f>
        <v/>
      </c>
      <c r="F6389" s="157"/>
      <c r="G6389" s="158"/>
    </row>
    <row r="6390" spans="1:7" x14ac:dyDescent="0.25">
      <c r="B6390" s="159"/>
      <c r="C6390" s="67" t="str">
        <f ca="1">IF(OFFSET(Zdroj!BC$16,A6377-1,0)=0,"",CONCATENATE("B",$A$2+7," - ",Zdroj!$BC$15))</f>
        <v/>
      </c>
      <c r="D6390" s="65" t="str">
        <f ca="1">IF(C6390="","",CONCATENATE(OFFSET(Zdroj!BC$16,A6377-1,0)))</f>
        <v/>
      </c>
      <c r="E6390" s="34" t="str">
        <f ca="1">IF(C6390="","",OFFSET(Zdroj!BD$16,A6377-1,0))</f>
        <v/>
      </c>
      <c r="F6390" s="157"/>
      <c r="G6390" s="158"/>
    </row>
    <row r="6391" spans="1:7" x14ac:dyDescent="0.25">
      <c r="B6391" s="159"/>
      <c r="C6391" s="67" t="str">
        <f ca="1">IF(OFFSET(Zdroj!BE$16,A6377-1,0)=0,"",CONCATENATE("B",$A$2+8," - ",Zdroj!$BE$15))</f>
        <v/>
      </c>
      <c r="D6391" s="65" t="str">
        <f ca="1">IF(C6391="","",CONCATENATE(OFFSET(Zdroj!BE$16,A6377-1,0)))</f>
        <v/>
      </c>
      <c r="E6391" s="34" t="str">
        <f ca="1">IF(C6391="","",OFFSET(Zdroj!BF$16,A6377-1,0))</f>
        <v/>
      </c>
      <c r="F6391" s="157"/>
      <c r="G6391" s="158"/>
    </row>
    <row r="6392" spans="1:7" x14ac:dyDescent="0.25">
      <c r="B6392" s="159"/>
      <c r="C6392" s="67" t="str">
        <f ca="1">IF(OFFSET(Zdroj!BG$16,A6377-1,0)=0,"",CONCATENATE("C",$A$2," - ",Zdroj!$BG$15))</f>
        <v/>
      </c>
      <c r="D6392" s="65" t="str">
        <f ca="1">IF(C6392="","",CONCATENATE(OFFSET(Zdroj!BG$16,A6377-1,0)))</f>
        <v/>
      </c>
      <c r="E6392" s="34" t="str">
        <f ca="1">IF(C6392="","",OFFSET(Zdroj!BH$16,A6377-1,0))</f>
        <v/>
      </c>
      <c r="F6392" s="157" t="str">
        <f t="shared" ref="F6392" ca="1" si="1495">IF(SUM(E6392:E6393)=0,"",SUM(E6392:E6393))</f>
        <v/>
      </c>
      <c r="G6392" s="158"/>
    </row>
    <row r="6393" spans="1:7" x14ac:dyDescent="0.25">
      <c r="B6393" s="159"/>
      <c r="C6393" s="67" t="str">
        <f ca="1">IF(OFFSET(Zdroj!BI$16,A6377-1,0)=0,"",CONCATENATE("C",$A$2+1," - ",Zdroj!$BI$15))</f>
        <v/>
      </c>
      <c r="D6393" s="65" t="str">
        <f ca="1">IF(C6393="","",CONCATENATE(OFFSET(Zdroj!BI$16,A6377-1,0)))</f>
        <v/>
      </c>
      <c r="E6393" s="34" t="str">
        <f ca="1">IF(C6393="","",OFFSET(Zdroj!BJ$16,A6377-1,0))</f>
        <v/>
      </c>
      <c r="F6393" s="157"/>
      <c r="G6393" s="158"/>
    </row>
    <row r="6394" spans="1:7" x14ac:dyDescent="0.25">
      <c r="A6394">
        <f>SUM((ROW()+15)/17)</f>
        <v>377</v>
      </c>
      <c r="B6394" s="159" t="str">
        <f ca="1">IF(OFFSET(Zdroj!$B$16,A6394-1,0)&gt;0,CONCATENATE(A6394,"
","___ ","
",OFFSET(Zdroj!$B$16,A6394-1,0)),"")</f>
        <v/>
      </c>
      <c r="C6394" s="67" t="str">
        <f ca="1">IF(OFFSET(Zdroj!AI$16,A6394-1,0)=0,"",CONCATENATE("A",$A$2," - ",Zdroj!$AI$15))</f>
        <v/>
      </c>
      <c r="D6394" s="65" t="str">
        <f ca="1">IF(C6394="","",CONCATENATE(OFFSET(Zdroj!AI$16,A6394-1,0)," - ",OFFSET(Zdroj!BK$16,A6394-1,0)))</f>
        <v/>
      </c>
      <c r="E6394" s="34" t="str">
        <f ca="1">IF(C6394="","",OFFSET(Zdroj!BL$16,A6394-1,0))</f>
        <v/>
      </c>
      <c r="F6394" s="157" t="str">
        <f t="shared" ref="F6394" ca="1" si="1496">IF(SUM(E6394:E6399)=0,"",SUM(E6394:E6399))</f>
        <v/>
      </c>
      <c r="G6394" s="158" t="str">
        <f t="shared" ref="G6394" ca="1" si="1497">IF(SUM(E6394:E6410)=0,"",SUM(E6394:E6410))</f>
        <v/>
      </c>
    </row>
    <row r="6395" spans="1:7" x14ac:dyDescent="0.25">
      <c r="B6395" s="159"/>
      <c r="C6395" s="67" t="str">
        <f ca="1">IF(OFFSET(Zdroj!AJ$16,A6394-1,0)=0,"",CONCATENATE("A",$A$2+1," - ",Zdroj!$AJ$15))</f>
        <v/>
      </c>
      <c r="D6395" s="65" t="str">
        <f ca="1">IF(C6395="","",CONCATENATE(OFFSET(Zdroj!AJ$16,A6394-1,0)," - ",OFFSET(Zdroj!BM$16,A6394-1,0)))</f>
        <v/>
      </c>
      <c r="E6395" s="34" t="str">
        <f ca="1">IF(C6395="","",OFFSET(Zdroj!BN$16,A6394-1,0))</f>
        <v/>
      </c>
      <c r="F6395" s="157"/>
      <c r="G6395" s="158"/>
    </row>
    <row r="6396" spans="1:7" x14ac:dyDescent="0.25">
      <c r="B6396" s="159"/>
      <c r="C6396" s="67" t="str">
        <f ca="1">IF(OFFSET(Zdroj!AK$16,A6394-1,0)=0,"",CONCATENATE("A",$A$2+2," - ",Zdroj!$AK$15))</f>
        <v/>
      </c>
      <c r="D6396" s="65" t="str">
        <f ca="1">IF(C6396="","",CONCATENATE(OFFSET(Zdroj!AK$16,A6394-1,0)," - ",OFFSET(Zdroj!BO$16,A6394-1,0)))</f>
        <v/>
      </c>
      <c r="E6396" s="34" t="str">
        <f ca="1">IF(C6396="","",OFFSET(Zdroj!BP$16,A6394-1,0))</f>
        <v/>
      </c>
      <c r="F6396" s="157"/>
      <c r="G6396" s="158"/>
    </row>
    <row r="6397" spans="1:7" x14ac:dyDescent="0.25">
      <c r="B6397" s="159"/>
      <c r="C6397" s="67" t="str">
        <f ca="1">IF(OFFSET(Zdroj!AL$16,A6394-1,0)=0,"",CONCATENATE("A",$A$2+3," - ",Zdroj!$AL$15))</f>
        <v/>
      </c>
      <c r="D6397" s="65" t="str">
        <f ca="1">IF(C6397="","",CONCATENATE(OFFSET(Zdroj!AL$16,A6394-1,0)," - ",OFFSET(Zdroj!BQ$16,A6394-1,0)))</f>
        <v/>
      </c>
      <c r="E6397" s="34" t="str">
        <f ca="1">IF(C6397="","",OFFSET(Zdroj!BR$16,A6394-1,0))</f>
        <v/>
      </c>
      <c r="F6397" s="157"/>
      <c r="G6397" s="158"/>
    </row>
    <row r="6398" spans="1:7" x14ac:dyDescent="0.25">
      <c r="B6398" s="159"/>
      <c r="C6398" s="67" t="str">
        <f ca="1">IF(OFFSET(Zdroj!AM$16,A6394-1,0)=0,"",CONCATENATE("A",$A$2+4," - ",Zdroj!$AM$15))</f>
        <v/>
      </c>
      <c r="D6398" s="65" t="str">
        <f ca="1">IF(C6398="","",CONCATENATE(OFFSET(Zdroj!AM$16,A6394-1,0)," - ",OFFSET(Zdroj!BS$16,A6394-1,0)))</f>
        <v/>
      </c>
      <c r="E6398" s="34" t="str">
        <f ca="1">IF(C6398="","",OFFSET(Zdroj!BT$16,A6394-1,0))</f>
        <v/>
      </c>
      <c r="F6398" s="157"/>
      <c r="G6398" s="158"/>
    </row>
    <row r="6399" spans="1:7" x14ac:dyDescent="0.25">
      <c r="B6399" s="159"/>
      <c r="C6399" s="67" t="str">
        <f ca="1">IF(OFFSET(Zdroj!AN$16,A6394-1,0)=0,"",CONCATENATE("A",$A$2+5," - ",Zdroj!$AN$15))</f>
        <v/>
      </c>
      <c r="D6399" s="65" t="str">
        <f ca="1">IF(C6399="","",CONCATENATE(OFFSET(Zdroj!AN$16,A6394-1,0)," - ",OFFSET(Zdroj!BU$16,A6394-1,0)))</f>
        <v/>
      </c>
      <c r="E6399" s="34" t="str">
        <f ca="1">IF(C6399="","",OFFSET(Zdroj!BV$16,A6394-1,0))</f>
        <v/>
      </c>
      <c r="F6399" s="157"/>
      <c r="G6399" s="158"/>
    </row>
    <row r="6400" spans="1:7" x14ac:dyDescent="0.25">
      <c r="B6400" s="159"/>
      <c r="C6400" s="67" t="str">
        <f ca="1">IF(OFFSET(Zdroj!AO$16,A6394-1,0)=0,"",CONCATENATE("B",$A$2," - ",Zdroj!$AO$15))</f>
        <v/>
      </c>
      <c r="D6400" s="65" t="str">
        <f ca="1">IF(C6400="","",CONCATENATE(OFFSET(Zdroj!AO$16,A6394-1,0)))</f>
        <v/>
      </c>
      <c r="E6400" s="34" t="str">
        <f ca="1">IF(C6400="","",OFFSET(Zdroj!AP$16,A6394-1,0))</f>
        <v/>
      </c>
      <c r="F6400" s="157" t="str">
        <f t="shared" ref="F6400" ca="1" si="1498">IF(SUM(E6400:E6408)=0,"",SUM(E6400:E6408))</f>
        <v/>
      </c>
      <c r="G6400" s="158"/>
    </row>
    <row r="6401" spans="1:7" x14ac:dyDescent="0.25">
      <c r="B6401" s="159"/>
      <c r="C6401" s="67" t="str">
        <f ca="1">IF(OFFSET(Zdroj!AQ$16,A6394-1,0)=0,"",CONCATENATE("B",$A$2+1," - ",Zdroj!$AQ$15))</f>
        <v/>
      </c>
      <c r="D6401" s="65" t="str">
        <f ca="1">IF(C6401="","",CONCATENATE(OFFSET(Zdroj!AQ$16,A6394-1,0)))</f>
        <v/>
      </c>
      <c r="E6401" s="34" t="str">
        <f ca="1">IF(C6401="","",OFFSET(Zdroj!AR$16,A6394-1,0))</f>
        <v/>
      </c>
      <c r="F6401" s="157"/>
      <c r="G6401" s="158"/>
    </row>
    <row r="6402" spans="1:7" x14ac:dyDescent="0.25">
      <c r="B6402" s="159"/>
      <c r="C6402" s="67" t="str">
        <f ca="1">IF(OFFSET(Zdroj!AS$16,A6394-1,0)=0,"",CONCATENATE("B",$A$2+2," - ",Zdroj!$AS$15))</f>
        <v/>
      </c>
      <c r="D6402" s="65" t="str">
        <f ca="1">IF(C6402="","",CONCATENATE(OFFSET(Zdroj!AS$16,A6394-1,0)))</f>
        <v/>
      </c>
      <c r="E6402" s="34" t="str">
        <f ca="1">IF(C6402="","",OFFSET(Zdroj!AT$16,A6394-1,0))</f>
        <v/>
      </c>
      <c r="F6402" s="157"/>
      <c r="G6402" s="158"/>
    </row>
    <row r="6403" spans="1:7" x14ac:dyDescent="0.25">
      <c r="B6403" s="159"/>
      <c r="C6403" s="67" t="str">
        <f ca="1">IF(OFFSET(Zdroj!AU$16,A6394-1,0)=0,"",CONCATENATE("B",$A$2+3," - ",Zdroj!$AU$15))</f>
        <v/>
      </c>
      <c r="D6403" s="65" t="str">
        <f ca="1">IF(C6403="","",CONCATENATE(OFFSET(Zdroj!AU$16,A6394-1,0)))</f>
        <v/>
      </c>
      <c r="E6403" s="34" t="str">
        <f ca="1">IF(C6403="","",OFFSET(Zdroj!AV$16,A6394-1,0))</f>
        <v/>
      </c>
      <c r="F6403" s="157"/>
      <c r="G6403" s="158"/>
    </row>
    <row r="6404" spans="1:7" x14ac:dyDescent="0.25">
      <c r="B6404" s="159"/>
      <c r="C6404" s="67" t="str">
        <f ca="1">IF(OFFSET(Zdroj!AW$16,A6394-1,0)=0,"",CONCATENATE("B",$A$2+4," - ",Zdroj!$AW$15))</f>
        <v/>
      </c>
      <c r="D6404" s="65" t="str">
        <f ca="1">IF(C6404="","",CONCATENATE(OFFSET(Zdroj!AW$16,A6394-1,0)))</f>
        <v/>
      </c>
      <c r="E6404" s="34" t="str">
        <f ca="1">IF(C6404="","",OFFSET(Zdroj!AX$16,A6394-1,0))</f>
        <v/>
      </c>
      <c r="F6404" s="157"/>
      <c r="G6404" s="158"/>
    </row>
    <row r="6405" spans="1:7" x14ac:dyDescent="0.25">
      <c r="B6405" s="159"/>
      <c r="C6405" s="67" t="str">
        <f ca="1">IF(OFFSET(Zdroj!AY$16,A6394-1,0)=0,"",CONCATENATE("B",$A$2+5," - ",Zdroj!$AY$15))</f>
        <v/>
      </c>
      <c r="D6405" s="65" t="str">
        <f ca="1">IF(C6405="","",CONCATENATE(OFFSET(Zdroj!AY$16,A6394-1,0)))</f>
        <v/>
      </c>
      <c r="E6405" s="34" t="str">
        <f ca="1">IF(C6405="","",OFFSET(Zdroj!AZ$16,A6394-1,0))</f>
        <v/>
      </c>
      <c r="F6405" s="157"/>
      <c r="G6405" s="158"/>
    </row>
    <row r="6406" spans="1:7" x14ac:dyDescent="0.25">
      <c r="B6406" s="159"/>
      <c r="C6406" s="67" t="str">
        <f ca="1">IF(OFFSET(Zdroj!BA$16,A6394-1,0)=0,"",CONCATENATE("B",$A$2+6," - ",Zdroj!$BA$15))</f>
        <v/>
      </c>
      <c r="D6406" s="65" t="str">
        <f ca="1">IF(C6406="","",CONCATENATE(OFFSET(Zdroj!BA$16,A6394-1,0)))</f>
        <v/>
      </c>
      <c r="E6406" s="34" t="str">
        <f ca="1">IF(C6406="","",OFFSET(Zdroj!BB$16,A6394-1,0))</f>
        <v/>
      </c>
      <c r="F6406" s="157"/>
      <c r="G6406" s="158"/>
    </row>
    <row r="6407" spans="1:7" x14ac:dyDescent="0.25">
      <c r="B6407" s="159"/>
      <c r="C6407" s="67" t="str">
        <f ca="1">IF(OFFSET(Zdroj!BC$16,A6394-1,0)=0,"",CONCATENATE("B",$A$2+7," - ",Zdroj!$BC$15))</f>
        <v/>
      </c>
      <c r="D6407" s="65" t="str">
        <f ca="1">IF(C6407="","",CONCATENATE(OFFSET(Zdroj!BC$16,A6394-1,0)))</f>
        <v/>
      </c>
      <c r="E6407" s="34" t="str">
        <f ca="1">IF(C6407="","",OFFSET(Zdroj!BD$16,A6394-1,0))</f>
        <v/>
      </c>
      <c r="F6407" s="157"/>
      <c r="G6407" s="158"/>
    </row>
    <row r="6408" spans="1:7" x14ac:dyDescent="0.25">
      <c r="B6408" s="159"/>
      <c r="C6408" s="67" t="str">
        <f ca="1">IF(OFFSET(Zdroj!BE$16,A6394-1,0)=0,"",CONCATENATE("B",$A$2+8," - ",Zdroj!$BE$15))</f>
        <v/>
      </c>
      <c r="D6408" s="65" t="str">
        <f ca="1">IF(C6408="","",CONCATENATE(OFFSET(Zdroj!BE$16,A6394-1,0)))</f>
        <v/>
      </c>
      <c r="E6408" s="34" t="str">
        <f ca="1">IF(C6408="","",OFFSET(Zdroj!BF$16,A6394-1,0))</f>
        <v/>
      </c>
      <c r="F6408" s="157"/>
      <c r="G6408" s="158"/>
    </row>
    <row r="6409" spans="1:7" x14ac:dyDescent="0.25">
      <c r="B6409" s="159"/>
      <c r="C6409" s="67" t="str">
        <f ca="1">IF(OFFSET(Zdroj!BG$16,A6394-1,0)=0,"",CONCATENATE("C",$A$2," - ",Zdroj!$BG$15))</f>
        <v/>
      </c>
      <c r="D6409" s="65" t="str">
        <f ca="1">IF(C6409="","",CONCATENATE(OFFSET(Zdroj!BG$16,A6394-1,0)))</f>
        <v/>
      </c>
      <c r="E6409" s="34" t="str">
        <f ca="1">IF(C6409="","",OFFSET(Zdroj!BH$16,A6394-1,0))</f>
        <v/>
      </c>
      <c r="F6409" s="157" t="str">
        <f t="shared" ref="F6409" ca="1" si="1499">IF(SUM(E6409:E6410)=0,"",SUM(E6409:E6410))</f>
        <v/>
      </c>
      <c r="G6409" s="158"/>
    </row>
    <row r="6410" spans="1:7" x14ac:dyDescent="0.25">
      <c r="B6410" s="159"/>
      <c r="C6410" s="67" t="str">
        <f ca="1">IF(OFFSET(Zdroj!BI$16,A6394-1,0)=0,"",CONCATENATE("C",$A$2+1," - ",Zdroj!$BI$15))</f>
        <v/>
      </c>
      <c r="D6410" s="65" t="str">
        <f ca="1">IF(C6410="","",CONCATENATE(OFFSET(Zdroj!BI$16,A6394-1,0)))</f>
        <v/>
      </c>
      <c r="E6410" s="34" t="str">
        <f ca="1">IF(C6410="","",OFFSET(Zdroj!BJ$16,A6394-1,0))</f>
        <v/>
      </c>
      <c r="F6410" s="157"/>
      <c r="G6410" s="158"/>
    </row>
    <row r="6411" spans="1:7" x14ac:dyDescent="0.25">
      <c r="A6411">
        <f>SUM((ROW()+15)/17)</f>
        <v>378</v>
      </c>
      <c r="B6411" s="159" t="str">
        <f ca="1">IF(OFFSET(Zdroj!$B$16,A6411-1,0)&gt;0,CONCATENATE(A6411,"
","___ ","
",OFFSET(Zdroj!$B$16,A6411-1,0)),"")</f>
        <v/>
      </c>
      <c r="C6411" s="67" t="str">
        <f ca="1">IF(OFFSET(Zdroj!AI$16,A6411-1,0)=0,"",CONCATENATE("A",$A$2," - ",Zdroj!$AI$15))</f>
        <v/>
      </c>
      <c r="D6411" s="65" t="str">
        <f ca="1">IF(C6411="","",CONCATENATE(OFFSET(Zdroj!AI$16,A6411-1,0)," - ",OFFSET(Zdroj!BK$16,A6411-1,0)))</f>
        <v/>
      </c>
      <c r="E6411" s="34" t="str">
        <f ca="1">IF(C6411="","",OFFSET(Zdroj!BL$16,A6411-1,0))</f>
        <v/>
      </c>
      <c r="F6411" s="157" t="str">
        <f t="shared" ref="F6411" ca="1" si="1500">IF(SUM(E6411:E6416)=0,"",SUM(E6411:E6416))</f>
        <v/>
      </c>
      <c r="G6411" s="158" t="str">
        <f t="shared" ref="G6411" ca="1" si="1501">IF(SUM(E6411:E6427)=0,"",SUM(E6411:E6427))</f>
        <v/>
      </c>
    </row>
    <row r="6412" spans="1:7" x14ac:dyDescent="0.25">
      <c r="B6412" s="159"/>
      <c r="C6412" s="67" t="str">
        <f ca="1">IF(OFFSET(Zdroj!AJ$16,A6411-1,0)=0,"",CONCATENATE("A",$A$2+1," - ",Zdroj!$AJ$15))</f>
        <v/>
      </c>
      <c r="D6412" s="65" t="str">
        <f ca="1">IF(C6412="","",CONCATENATE(OFFSET(Zdroj!AJ$16,A6411-1,0)," - ",OFFSET(Zdroj!BM$16,A6411-1,0)))</f>
        <v/>
      </c>
      <c r="E6412" s="34" t="str">
        <f ca="1">IF(C6412="","",OFFSET(Zdroj!BN$16,A6411-1,0))</f>
        <v/>
      </c>
      <c r="F6412" s="157"/>
      <c r="G6412" s="158"/>
    </row>
    <row r="6413" spans="1:7" x14ac:dyDescent="0.25">
      <c r="B6413" s="159"/>
      <c r="C6413" s="67" t="str">
        <f ca="1">IF(OFFSET(Zdroj!AK$16,A6411-1,0)=0,"",CONCATENATE("A",$A$2+2," - ",Zdroj!$AK$15))</f>
        <v/>
      </c>
      <c r="D6413" s="65" t="str">
        <f ca="1">IF(C6413="","",CONCATENATE(OFFSET(Zdroj!AK$16,A6411-1,0)," - ",OFFSET(Zdroj!BO$16,A6411-1,0)))</f>
        <v/>
      </c>
      <c r="E6413" s="34" t="str">
        <f ca="1">IF(C6413="","",OFFSET(Zdroj!BP$16,A6411-1,0))</f>
        <v/>
      </c>
      <c r="F6413" s="157"/>
      <c r="G6413" s="158"/>
    </row>
    <row r="6414" spans="1:7" x14ac:dyDescent="0.25">
      <c r="B6414" s="159"/>
      <c r="C6414" s="67" t="str">
        <f ca="1">IF(OFFSET(Zdroj!AL$16,A6411-1,0)=0,"",CONCATENATE("A",$A$2+3," - ",Zdroj!$AL$15))</f>
        <v/>
      </c>
      <c r="D6414" s="65" t="str">
        <f ca="1">IF(C6414="","",CONCATENATE(OFFSET(Zdroj!AL$16,A6411-1,0)," - ",OFFSET(Zdroj!BQ$16,A6411-1,0)))</f>
        <v/>
      </c>
      <c r="E6414" s="34" t="str">
        <f ca="1">IF(C6414="","",OFFSET(Zdroj!BR$16,A6411-1,0))</f>
        <v/>
      </c>
      <c r="F6414" s="157"/>
      <c r="G6414" s="158"/>
    </row>
    <row r="6415" spans="1:7" x14ac:dyDescent="0.25">
      <c r="B6415" s="159"/>
      <c r="C6415" s="67" t="str">
        <f ca="1">IF(OFFSET(Zdroj!AM$16,A6411-1,0)=0,"",CONCATENATE("A",$A$2+4," - ",Zdroj!$AM$15))</f>
        <v/>
      </c>
      <c r="D6415" s="65" t="str">
        <f ca="1">IF(C6415="","",CONCATENATE(OFFSET(Zdroj!AM$16,A6411-1,0)," - ",OFFSET(Zdroj!BS$16,A6411-1,0)))</f>
        <v/>
      </c>
      <c r="E6415" s="34" t="str">
        <f ca="1">IF(C6415="","",OFFSET(Zdroj!BT$16,A6411-1,0))</f>
        <v/>
      </c>
      <c r="F6415" s="157"/>
      <c r="G6415" s="158"/>
    </row>
    <row r="6416" spans="1:7" x14ac:dyDescent="0.25">
      <c r="B6416" s="159"/>
      <c r="C6416" s="67" t="str">
        <f ca="1">IF(OFFSET(Zdroj!AN$16,A6411-1,0)=0,"",CONCATENATE("A",$A$2+5," - ",Zdroj!$AN$15))</f>
        <v/>
      </c>
      <c r="D6416" s="65" t="str">
        <f ca="1">IF(C6416="","",CONCATENATE(OFFSET(Zdroj!AN$16,A6411-1,0)," - ",OFFSET(Zdroj!BU$16,A6411-1,0)))</f>
        <v/>
      </c>
      <c r="E6416" s="34" t="str">
        <f ca="1">IF(C6416="","",OFFSET(Zdroj!BV$16,A6411-1,0))</f>
        <v/>
      </c>
      <c r="F6416" s="157"/>
      <c r="G6416" s="158"/>
    </row>
    <row r="6417" spans="1:7" x14ac:dyDescent="0.25">
      <c r="B6417" s="159"/>
      <c r="C6417" s="67" t="str">
        <f ca="1">IF(OFFSET(Zdroj!AO$16,A6411-1,0)=0,"",CONCATENATE("B",$A$2," - ",Zdroj!$AO$15))</f>
        <v/>
      </c>
      <c r="D6417" s="65" t="str">
        <f ca="1">IF(C6417="","",CONCATENATE(OFFSET(Zdroj!AO$16,A6411-1,0)))</f>
        <v/>
      </c>
      <c r="E6417" s="34" t="str">
        <f ca="1">IF(C6417="","",OFFSET(Zdroj!AP$16,A6411-1,0))</f>
        <v/>
      </c>
      <c r="F6417" s="157" t="str">
        <f t="shared" ref="F6417" ca="1" si="1502">IF(SUM(E6417:E6425)=0,"",SUM(E6417:E6425))</f>
        <v/>
      </c>
      <c r="G6417" s="158"/>
    </row>
    <row r="6418" spans="1:7" x14ac:dyDescent="0.25">
      <c r="B6418" s="159"/>
      <c r="C6418" s="67" t="str">
        <f ca="1">IF(OFFSET(Zdroj!AQ$16,A6411-1,0)=0,"",CONCATENATE("B",$A$2+1," - ",Zdroj!$AQ$15))</f>
        <v/>
      </c>
      <c r="D6418" s="65" t="str">
        <f ca="1">IF(C6418="","",CONCATENATE(OFFSET(Zdroj!AQ$16,A6411-1,0)))</f>
        <v/>
      </c>
      <c r="E6418" s="34" t="str">
        <f ca="1">IF(C6418="","",OFFSET(Zdroj!AR$16,A6411-1,0))</f>
        <v/>
      </c>
      <c r="F6418" s="157"/>
      <c r="G6418" s="158"/>
    </row>
    <row r="6419" spans="1:7" x14ac:dyDescent="0.25">
      <c r="B6419" s="159"/>
      <c r="C6419" s="67" t="str">
        <f ca="1">IF(OFFSET(Zdroj!AS$16,A6411-1,0)=0,"",CONCATENATE("B",$A$2+2," - ",Zdroj!$AS$15))</f>
        <v/>
      </c>
      <c r="D6419" s="65" t="str">
        <f ca="1">IF(C6419="","",CONCATENATE(OFFSET(Zdroj!AS$16,A6411-1,0)))</f>
        <v/>
      </c>
      <c r="E6419" s="34" t="str">
        <f ca="1">IF(C6419="","",OFFSET(Zdroj!AT$16,A6411-1,0))</f>
        <v/>
      </c>
      <c r="F6419" s="157"/>
      <c r="G6419" s="158"/>
    </row>
    <row r="6420" spans="1:7" x14ac:dyDescent="0.25">
      <c r="B6420" s="159"/>
      <c r="C6420" s="67" t="str">
        <f ca="1">IF(OFFSET(Zdroj!AU$16,A6411-1,0)=0,"",CONCATENATE("B",$A$2+3," - ",Zdroj!$AU$15))</f>
        <v/>
      </c>
      <c r="D6420" s="65" t="str">
        <f ca="1">IF(C6420="","",CONCATENATE(OFFSET(Zdroj!AU$16,A6411-1,0)))</f>
        <v/>
      </c>
      <c r="E6420" s="34" t="str">
        <f ca="1">IF(C6420="","",OFFSET(Zdroj!AV$16,A6411-1,0))</f>
        <v/>
      </c>
      <c r="F6420" s="157"/>
      <c r="G6420" s="158"/>
    </row>
    <row r="6421" spans="1:7" x14ac:dyDescent="0.25">
      <c r="B6421" s="159"/>
      <c r="C6421" s="67" t="str">
        <f ca="1">IF(OFFSET(Zdroj!AW$16,A6411-1,0)=0,"",CONCATENATE("B",$A$2+4," - ",Zdroj!$AW$15))</f>
        <v/>
      </c>
      <c r="D6421" s="65" t="str">
        <f ca="1">IF(C6421="","",CONCATENATE(OFFSET(Zdroj!AW$16,A6411-1,0)))</f>
        <v/>
      </c>
      <c r="E6421" s="34" t="str">
        <f ca="1">IF(C6421="","",OFFSET(Zdroj!AX$16,A6411-1,0))</f>
        <v/>
      </c>
      <c r="F6421" s="157"/>
      <c r="G6421" s="158"/>
    </row>
    <row r="6422" spans="1:7" x14ac:dyDescent="0.25">
      <c r="B6422" s="159"/>
      <c r="C6422" s="67" t="str">
        <f ca="1">IF(OFFSET(Zdroj!AY$16,A6411-1,0)=0,"",CONCATENATE("B",$A$2+5," - ",Zdroj!$AY$15))</f>
        <v/>
      </c>
      <c r="D6422" s="65" t="str">
        <f ca="1">IF(C6422="","",CONCATENATE(OFFSET(Zdroj!AY$16,A6411-1,0)))</f>
        <v/>
      </c>
      <c r="E6422" s="34" t="str">
        <f ca="1">IF(C6422="","",OFFSET(Zdroj!AZ$16,A6411-1,0))</f>
        <v/>
      </c>
      <c r="F6422" s="157"/>
      <c r="G6422" s="158"/>
    </row>
    <row r="6423" spans="1:7" x14ac:dyDescent="0.25">
      <c r="B6423" s="159"/>
      <c r="C6423" s="67" t="str">
        <f ca="1">IF(OFFSET(Zdroj!BA$16,A6411-1,0)=0,"",CONCATENATE("B",$A$2+6," - ",Zdroj!$BA$15))</f>
        <v/>
      </c>
      <c r="D6423" s="65" t="str">
        <f ca="1">IF(C6423="","",CONCATENATE(OFFSET(Zdroj!BA$16,A6411-1,0)))</f>
        <v/>
      </c>
      <c r="E6423" s="34" t="str">
        <f ca="1">IF(C6423="","",OFFSET(Zdroj!BB$16,A6411-1,0))</f>
        <v/>
      </c>
      <c r="F6423" s="157"/>
      <c r="G6423" s="158"/>
    </row>
    <row r="6424" spans="1:7" x14ac:dyDescent="0.25">
      <c r="B6424" s="159"/>
      <c r="C6424" s="67" t="str">
        <f ca="1">IF(OFFSET(Zdroj!BC$16,A6411-1,0)=0,"",CONCATENATE("B",$A$2+7," - ",Zdroj!$BC$15))</f>
        <v/>
      </c>
      <c r="D6424" s="65" t="str">
        <f ca="1">IF(C6424="","",CONCATENATE(OFFSET(Zdroj!BC$16,A6411-1,0)))</f>
        <v/>
      </c>
      <c r="E6424" s="34" t="str">
        <f ca="1">IF(C6424="","",OFFSET(Zdroj!BD$16,A6411-1,0))</f>
        <v/>
      </c>
      <c r="F6424" s="157"/>
      <c r="G6424" s="158"/>
    </row>
    <row r="6425" spans="1:7" x14ac:dyDescent="0.25">
      <c r="B6425" s="159"/>
      <c r="C6425" s="67" t="str">
        <f ca="1">IF(OFFSET(Zdroj!BE$16,A6411-1,0)=0,"",CONCATENATE("B",$A$2+8," - ",Zdroj!$BE$15))</f>
        <v/>
      </c>
      <c r="D6425" s="65" t="str">
        <f ca="1">IF(C6425="","",CONCATENATE(OFFSET(Zdroj!BE$16,A6411-1,0)))</f>
        <v/>
      </c>
      <c r="E6425" s="34" t="str">
        <f ca="1">IF(C6425="","",OFFSET(Zdroj!BF$16,A6411-1,0))</f>
        <v/>
      </c>
      <c r="F6425" s="157"/>
      <c r="G6425" s="158"/>
    </row>
    <row r="6426" spans="1:7" x14ac:dyDescent="0.25">
      <c r="B6426" s="159"/>
      <c r="C6426" s="67" t="str">
        <f ca="1">IF(OFFSET(Zdroj!BG$16,A6411-1,0)=0,"",CONCATENATE("C",$A$2," - ",Zdroj!$BG$15))</f>
        <v/>
      </c>
      <c r="D6426" s="65" t="str">
        <f ca="1">IF(C6426="","",CONCATENATE(OFFSET(Zdroj!BG$16,A6411-1,0)))</f>
        <v/>
      </c>
      <c r="E6426" s="34" t="str">
        <f ca="1">IF(C6426="","",OFFSET(Zdroj!BH$16,A6411-1,0))</f>
        <v/>
      </c>
      <c r="F6426" s="157" t="str">
        <f t="shared" ref="F6426" ca="1" si="1503">IF(SUM(E6426:E6427)=0,"",SUM(E6426:E6427))</f>
        <v/>
      </c>
      <c r="G6426" s="158"/>
    </row>
    <row r="6427" spans="1:7" x14ac:dyDescent="0.25">
      <c r="B6427" s="159"/>
      <c r="C6427" s="67" t="str">
        <f ca="1">IF(OFFSET(Zdroj!BI$16,A6411-1,0)=0,"",CONCATENATE("C",$A$2+1," - ",Zdroj!$BI$15))</f>
        <v/>
      </c>
      <c r="D6427" s="65" t="str">
        <f ca="1">IF(C6427="","",CONCATENATE(OFFSET(Zdroj!BI$16,A6411-1,0)))</f>
        <v/>
      </c>
      <c r="E6427" s="34" t="str">
        <f ca="1">IF(C6427="","",OFFSET(Zdroj!BJ$16,A6411-1,0))</f>
        <v/>
      </c>
      <c r="F6427" s="157"/>
      <c r="G6427" s="158"/>
    </row>
    <row r="6428" spans="1:7" x14ac:dyDescent="0.25">
      <c r="A6428">
        <f>SUM((ROW()+15)/17)</f>
        <v>379</v>
      </c>
      <c r="B6428" s="159" t="str">
        <f ca="1">IF(OFFSET(Zdroj!$B$16,A6428-1,0)&gt;0,CONCATENATE(A6428,"
","___ ","
",OFFSET(Zdroj!$B$16,A6428-1,0)),"")</f>
        <v/>
      </c>
      <c r="C6428" s="67" t="str">
        <f ca="1">IF(OFFSET(Zdroj!AI$16,A6428-1,0)=0,"",CONCATENATE("A",$A$2," - ",Zdroj!$AI$15))</f>
        <v/>
      </c>
      <c r="D6428" s="65" t="str">
        <f ca="1">IF(C6428="","",CONCATENATE(OFFSET(Zdroj!AI$16,A6428-1,0)," - ",OFFSET(Zdroj!BK$16,A6428-1,0)))</f>
        <v/>
      </c>
      <c r="E6428" s="34" t="str">
        <f ca="1">IF(C6428="","",OFFSET(Zdroj!BL$16,A6428-1,0))</f>
        <v/>
      </c>
      <c r="F6428" s="157" t="str">
        <f t="shared" ref="F6428" ca="1" si="1504">IF(SUM(E6428:E6433)=0,"",SUM(E6428:E6433))</f>
        <v/>
      </c>
      <c r="G6428" s="158" t="str">
        <f t="shared" ref="G6428" ca="1" si="1505">IF(SUM(E6428:E6444)=0,"",SUM(E6428:E6444))</f>
        <v/>
      </c>
    </row>
    <row r="6429" spans="1:7" x14ac:dyDescent="0.25">
      <c r="B6429" s="159"/>
      <c r="C6429" s="67" t="str">
        <f ca="1">IF(OFFSET(Zdroj!AJ$16,A6428-1,0)=0,"",CONCATENATE("A",$A$2+1," - ",Zdroj!$AJ$15))</f>
        <v/>
      </c>
      <c r="D6429" s="65" t="str">
        <f ca="1">IF(C6429="","",CONCATENATE(OFFSET(Zdroj!AJ$16,A6428-1,0)," - ",OFFSET(Zdroj!BM$16,A6428-1,0)))</f>
        <v/>
      </c>
      <c r="E6429" s="34" t="str">
        <f ca="1">IF(C6429="","",OFFSET(Zdroj!BN$16,A6428-1,0))</f>
        <v/>
      </c>
      <c r="F6429" s="157"/>
      <c r="G6429" s="158"/>
    </row>
    <row r="6430" spans="1:7" x14ac:dyDescent="0.25">
      <c r="B6430" s="159"/>
      <c r="C6430" s="67" t="str">
        <f ca="1">IF(OFFSET(Zdroj!AK$16,A6428-1,0)=0,"",CONCATENATE("A",$A$2+2," - ",Zdroj!$AK$15))</f>
        <v/>
      </c>
      <c r="D6430" s="65" t="str">
        <f ca="1">IF(C6430="","",CONCATENATE(OFFSET(Zdroj!AK$16,A6428-1,0)," - ",OFFSET(Zdroj!BO$16,A6428-1,0)))</f>
        <v/>
      </c>
      <c r="E6430" s="34" t="str">
        <f ca="1">IF(C6430="","",OFFSET(Zdroj!BP$16,A6428-1,0))</f>
        <v/>
      </c>
      <c r="F6430" s="157"/>
      <c r="G6430" s="158"/>
    </row>
    <row r="6431" spans="1:7" x14ac:dyDescent="0.25">
      <c r="B6431" s="159"/>
      <c r="C6431" s="67" t="str">
        <f ca="1">IF(OFFSET(Zdroj!AL$16,A6428-1,0)=0,"",CONCATENATE("A",$A$2+3," - ",Zdroj!$AL$15))</f>
        <v/>
      </c>
      <c r="D6431" s="65" t="str">
        <f ca="1">IF(C6431="","",CONCATENATE(OFFSET(Zdroj!AL$16,A6428-1,0)," - ",OFFSET(Zdroj!BQ$16,A6428-1,0)))</f>
        <v/>
      </c>
      <c r="E6431" s="34" t="str">
        <f ca="1">IF(C6431="","",OFFSET(Zdroj!BR$16,A6428-1,0))</f>
        <v/>
      </c>
      <c r="F6431" s="157"/>
      <c r="G6431" s="158"/>
    </row>
    <row r="6432" spans="1:7" x14ac:dyDescent="0.25">
      <c r="B6432" s="159"/>
      <c r="C6432" s="67" t="str">
        <f ca="1">IF(OFFSET(Zdroj!AM$16,A6428-1,0)=0,"",CONCATENATE("A",$A$2+4," - ",Zdroj!$AM$15))</f>
        <v/>
      </c>
      <c r="D6432" s="65" t="str">
        <f ca="1">IF(C6432="","",CONCATENATE(OFFSET(Zdroj!AM$16,A6428-1,0)," - ",OFFSET(Zdroj!BS$16,A6428-1,0)))</f>
        <v/>
      </c>
      <c r="E6432" s="34" t="str">
        <f ca="1">IF(C6432="","",OFFSET(Zdroj!BT$16,A6428-1,0))</f>
        <v/>
      </c>
      <c r="F6432" s="157"/>
      <c r="G6432" s="158"/>
    </row>
    <row r="6433" spans="1:7" x14ac:dyDescent="0.25">
      <c r="B6433" s="159"/>
      <c r="C6433" s="67" t="str">
        <f ca="1">IF(OFFSET(Zdroj!AN$16,A6428-1,0)=0,"",CONCATENATE("A",$A$2+5," - ",Zdroj!$AN$15))</f>
        <v/>
      </c>
      <c r="D6433" s="65" t="str">
        <f ca="1">IF(C6433="","",CONCATENATE(OFFSET(Zdroj!AN$16,A6428-1,0)," - ",OFFSET(Zdroj!BU$16,A6428-1,0)))</f>
        <v/>
      </c>
      <c r="E6433" s="34" t="str">
        <f ca="1">IF(C6433="","",OFFSET(Zdroj!BV$16,A6428-1,0))</f>
        <v/>
      </c>
      <c r="F6433" s="157"/>
      <c r="G6433" s="158"/>
    </row>
    <row r="6434" spans="1:7" x14ac:dyDescent="0.25">
      <c r="B6434" s="159"/>
      <c r="C6434" s="67" t="str">
        <f ca="1">IF(OFFSET(Zdroj!AO$16,A6428-1,0)=0,"",CONCATENATE("B",$A$2," - ",Zdroj!$AO$15))</f>
        <v/>
      </c>
      <c r="D6434" s="65" t="str">
        <f ca="1">IF(C6434="","",CONCATENATE(OFFSET(Zdroj!AO$16,A6428-1,0)))</f>
        <v/>
      </c>
      <c r="E6434" s="34" t="str">
        <f ca="1">IF(C6434="","",OFFSET(Zdroj!AP$16,A6428-1,0))</f>
        <v/>
      </c>
      <c r="F6434" s="157" t="str">
        <f t="shared" ref="F6434" ca="1" si="1506">IF(SUM(E6434:E6442)=0,"",SUM(E6434:E6442))</f>
        <v/>
      </c>
      <c r="G6434" s="158"/>
    </row>
    <row r="6435" spans="1:7" x14ac:dyDescent="0.25">
      <c r="B6435" s="159"/>
      <c r="C6435" s="67" t="str">
        <f ca="1">IF(OFFSET(Zdroj!AQ$16,A6428-1,0)=0,"",CONCATENATE("B",$A$2+1," - ",Zdroj!$AQ$15))</f>
        <v/>
      </c>
      <c r="D6435" s="65" t="str">
        <f ca="1">IF(C6435="","",CONCATENATE(OFFSET(Zdroj!AQ$16,A6428-1,0)))</f>
        <v/>
      </c>
      <c r="E6435" s="34" t="str">
        <f ca="1">IF(C6435="","",OFFSET(Zdroj!AR$16,A6428-1,0))</f>
        <v/>
      </c>
      <c r="F6435" s="157"/>
      <c r="G6435" s="158"/>
    </row>
    <row r="6436" spans="1:7" x14ac:dyDescent="0.25">
      <c r="B6436" s="159"/>
      <c r="C6436" s="67" t="str">
        <f ca="1">IF(OFFSET(Zdroj!AS$16,A6428-1,0)=0,"",CONCATENATE("B",$A$2+2," - ",Zdroj!$AS$15))</f>
        <v/>
      </c>
      <c r="D6436" s="65" t="str">
        <f ca="1">IF(C6436="","",CONCATENATE(OFFSET(Zdroj!AS$16,A6428-1,0)))</f>
        <v/>
      </c>
      <c r="E6436" s="34" t="str">
        <f ca="1">IF(C6436="","",OFFSET(Zdroj!AT$16,A6428-1,0))</f>
        <v/>
      </c>
      <c r="F6436" s="157"/>
      <c r="G6436" s="158"/>
    </row>
    <row r="6437" spans="1:7" x14ac:dyDescent="0.25">
      <c r="B6437" s="159"/>
      <c r="C6437" s="67" t="str">
        <f ca="1">IF(OFFSET(Zdroj!AU$16,A6428-1,0)=0,"",CONCATENATE("B",$A$2+3," - ",Zdroj!$AU$15))</f>
        <v/>
      </c>
      <c r="D6437" s="65" t="str">
        <f ca="1">IF(C6437="","",CONCATENATE(OFFSET(Zdroj!AU$16,A6428-1,0)))</f>
        <v/>
      </c>
      <c r="E6437" s="34" t="str">
        <f ca="1">IF(C6437="","",OFFSET(Zdroj!AV$16,A6428-1,0))</f>
        <v/>
      </c>
      <c r="F6437" s="157"/>
      <c r="G6437" s="158"/>
    </row>
    <row r="6438" spans="1:7" x14ac:dyDescent="0.25">
      <c r="B6438" s="159"/>
      <c r="C6438" s="67" t="str">
        <f ca="1">IF(OFFSET(Zdroj!AW$16,A6428-1,0)=0,"",CONCATENATE("B",$A$2+4," - ",Zdroj!$AW$15))</f>
        <v/>
      </c>
      <c r="D6438" s="65" t="str">
        <f ca="1">IF(C6438="","",CONCATENATE(OFFSET(Zdroj!AW$16,A6428-1,0)))</f>
        <v/>
      </c>
      <c r="E6438" s="34" t="str">
        <f ca="1">IF(C6438="","",OFFSET(Zdroj!AX$16,A6428-1,0))</f>
        <v/>
      </c>
      <c r="F6438" s="157"/>
      <c r="G6438" s="158"/>
    </row>
    <row r="6439" spans="1:7" x14ac:dyDescent="0.25">
      <c r="B6439" s="159"/>
      <c r="C6439" s="67" t="str">
        <f ca="1">IF(OFFSET(Zdroj!AY$16,A6428-1,0)=0,"",CONCATENATE("B",$A$2+5," - ",Zdroj!$AY$15))</f>
        <v/>
      </c>
      <c r="D6439" s="65" t="str">
        <f ca="1">IF(C6439="","",CONCATENATE(OFFSET(Zdroj!AY$16,A6428-1,0)))</f>
        <v/>
      </c>
      <c r="E6439" s="34" t="str">
        <f ca="1">IF(C6439="","",OFFSET(Zdroj!AZ$16,A6428-1,0))</f>
        <v/>
      </c>
      <c r="F6439" s="157"/>
      <c r="G6439" s="158"/>
    </row>
    <row r="6440" spans="1:7" x14ac:dyDescent="0.25">
      <c r="B6440" s="159"/>
      <c r="C6440" s="67" t="str">
        <f ca="1">IF(OFFSET(Zdroj!BA$16,A6428-1,0)=0,"",CONCATENATE("B",$A$2+6," - ",Zdroj!$BA$15))</f>
        <v/>
      </c>
      <c r="D6440" s="65" t="str">
        <f ca="1">IF(C6440="","",CONCATENATE(OFFSET(Zdroj!BA$16,A6428-1,0)))</f>
        <v/>
      </c>
      <c r="E6440" s="34" t="str">
        <f ca="1">IF(C6440="","",OFFSET(Zdroj!BB$16,A6428-1,0))</f>
        <v/>
      </c>
      <c r="F6440" s="157"/>
      <c r="G6440" s="158"/>
    </row>
    <row r="6441" spans="1:7" x14ac:dyDescent="0.25">
      <c r="B6441" s="159"/>
      <c r="C6441" s="67" t="str">
        <f ca="1">IF(OFFSET(Zdroj!BC$16,A6428-1,0)=0,"",CONCATENATE("B",$A$2+7," - ",Zdroj!$BC$15))</f>
        <v/>
      </c>
      <c r="D6441" s="65" t="str">
        <f ca="1">IF(C6441="","",CONCATENATE(OFFSET(Zdroj!BC$16,A6428-1,0)))</f>
        <v/>
      </c>
      <c r="E6441" s="34" t="str">
        <f ca="1">IF(C6441="","",OFFSET(Zdroj!BD$16,A6428-1,0))</f>
        <v/>
      </c>
      <c r="F6441" s="157"/>
      <c r="G6441" s="158"/>
    </row>
    <row r="6442" spans="1:7" x14ac:dyDescent="0.25">
      <c r="B6442" s="159"/>
      <c r="C6442" s="67" t="str">
        <f ca="1">IF(OFFSET(Zdroj!BE$16,A6428-1,0)=0,"",CONCATENATE("B",$A$2+8," - ",Zdroj!$BE$15))</f>
        <v/>
      </c>
      <c r="D6442" s="65" t="str">
        <f ca="1">IF(C6442="","",CONCATENATE(OFFSET(Zdroj!BE$16,A6428-1,0)))</f>
        <v/>
      </c>
      <c r="E6442" s="34" t="str">
        <f ca="1">IF(C6442="","",OFFSET(Zdroj!BF$16,A6428-1,0))</f>
        <v/>
      </c>
      <c r="F6442" s="157"/>
      <c r="G6442" s="158"/>
    </row>
    <row r="6443" spans="1:7" x14ac:dyDescent="0.25">
      <c r="B6443" s="159"/>
      <c r="C6443" s="67" t="str">
        <f ca="1">IF(OFFSET(Zdroj!BG$16,A6428-1,0)=0,"",CONCATENATE("C",$A$2," - ",Zdroj!$BG$15))</f>
        <v/>
      </c>
      <c r="D6443" s="65" t="str">
        <f ca="1">IF(C6443="","",CONCATENATE(OFFSET(Zdroj!BG$16,A6428-1,0)))</f>
        <v/>
      </c>
      <c r="E6443" s="34" t="str">
        <f ca="1">IF(C6443="","",OFFSET(Zdroj!BH$16,A6428-1,0))</f>
        <v/>
      </c>
      <c r="F6443" s="157" t="str">
        <f t="shared" ref="F6443" ca="1" si="1507">IF(SUM(E6443:E6444)=0,"",SUM(E6443:E6444))</f>
        <v/>
      </c>
      <c r="G6443" s="158"/>
    </row>
    <row r="6444" spans="1:7" x14ac:dyDescent="0.25">
      <c r="B6444" s="159"/>
      <c r="C6444" s="67" t="str">
        <f ca="1">IF(OFFSET(Zdroj!BI$16,A6428-1,0)=0,"",CONCATENATE("C",$A$2+1," - ",Zdroj!$BI$15))</f>
        <v/>
      </c>
      <c r="D6444" s="65" t="str">
        <f ca="1">IF(C6444="","",CONCATENATE(OFFSET(Zdroj!BI$16,A6428-1,0)))</f>
        <v/>
      </c>
      <c r="E6444" s="34" t="str">
        <f ca="1">IF(C6444="","",OFFSET(Zdroj!BJ$16,A6428-1,0))</f>
        <v/>
      </c>
      <c r="F6444" s="157"/>
      <c r="G6444" s="158"/>
    </row>
    <row r="6445" spans="1:7" x14ac:dyDescent="0.25">
      <c r="A6445">
        <f>SUM((ROW()+15)/17)</f>
        <v>380</v>
      </c>
      <c r="B6445" s="159" t="str">
        <f ca="1">IF(OFFSET(Zdroj!$B$16,A6445-1,0)&gt;0,CONCATENATE(A6445,"
","___ ","
",OFFSET(Zdroj!$B$16,A6445-1,0)),"")</f>
        <v/>
      </c>
      <c r="C6445" s="67" t="str">
        <f ca="1">IF(OFFSET(Zdroj!AI$16,A6445-1,0)=0,"",CONCATENATE("A",$A$2," - ",Zdroj!$AI$15))</f>
        <v/>
      </c>
      <c r="D6445" s="65" t="str">
        <f ca="1">IF(C6445="","",CONCATENATE(OFFSET(Zdroj!AI$16,A6445-1,0)," - ",OFFSET(Zdroj!BK$16,A6445-1,0)))</f>
        <v/>
      </c>
      <c r="E6445" s="34" t="str">
        <f ca="1">IF(C6445="","",OFFSET(Zdroj!BL$16,A6445-1,0))</f>
        <v/>
      </c>
      <c r="F6445" s="157" t="str">
        <f t="shared" ref="F6445" ca="1" si="1508">IF(SUM(E6445:E6450)=0,"",SUM(E6445:E6450))</f>
        <v/>
      </c>
      <c r="G6445" s="158" t="str">
        <f t="shared" ref="G6445" ca="1" si="1509">IF(SUM(E6445:E6461)=0,"",SUM(E6445:E6461))</f>
        <v/>
      </c>
    </row>
    <row r="6446" spans="1:7" x14ac:dyDescent="0.25">
      <c r="B6446" s="159"/>
      <c r="C6446" s="67" t="str">
        <f ca="1">IF(OFFSET(Zdroj!AJ$16,A6445-1,0)=0,"",CONCATENATE("A",$A$2+1," - ",Zdroj!$AJ$15))</f>
        <v/>
      </c>
      <c r="D6446" s="65" t="str">
        <f ca="1">IF(C6446="","",CONCATENATE(OFFSET(Zdroj!AJ$16,A6445-1,0)," - ",OFFSET(Zdroj!BM$16,A6445-1,0)))</f>
        <v/>
      </c>
      <c r="E6446" s="34" t="str">
        <f ca="1">IF(C6446="","",OFFSET(Zdroj!BN$16,A6445-1,0))</f>
        <v/>
      </c>
      <c r="F6446" s="157"/>
      <c r="G6446" s="158"/>
    </row>
    <row r="6447" spans="1:7" x14ac:dyDescent="0.25">
      <c r="B6447" s="159"/>
      <c r="C6447" s="67" t="str">
        <f ca="1">IF(OFFSET(Zdroj!AK$16,A6445-1,0)=0,"",CONCATENATE("A",$A$2+2," - ",Zdroj!$AK$15))</f>
        <v/>
      </c>
      <c r="D6447" s="65" t="str">
        <f ca="1">IF(C6447="","",CONCATENATE(OFFSET(Zdroj!AK$16,A6445-1,0)," - ",OFFSET(Zdroj!BO$16,A6445-1,0)))</f>
        <v/>
      </c>
      <c r="E6447" s="34" t="str">
        <f ca="1">IF(C6447="","",OFFSET(Zdroj!BP$16,A6445-1,0))</f>
        <v/>
      </c>
      <c r="F6447" s="157"/>
      <c r="G6447" s="158"/>
    </row>
    <row r="6448" spans="1:7" x14ac:dyDescent="0.25">
      <c r="B6448" s="159"/>
      <c r="C6448" s="67" t="str">
        <f ca="1">IF(OFFSET(Zdroj!AL$16,A6445-1,0)=0,"",CONCATENATE("A",$A$2+3," - ",Zdroj!$AL$15))</f>
        <v/>
      </c>
      <c r="D6448" s="65" t="str">
        <f ca="1">IF(C6448="","",CONCATENATE(OFFSET(Zdroj!AL$16,A6445-1,0)," - ",OFFSET(Zdroj!BQ$16,A6445-1,0)))</f>
        <v/>
      </c>
      <c r="E6448" s="34" t="str">
        <f ca="1">IF(C6448="","",OFFSET(Zdroj!BR$16,A6445-1,0))</f>
        <v/>
      </c>
      <c r="F6448" s="157"/>
      <c r="G6448" s="158"/>
    </row>
    <row r="6449" spans="1:7" x14ac:dyDescent="0.25">
      <c r="B6449" s="159"/>
      <c r="C6449" s="67" t="str">
        <f ca="1">IF(OFFSET(Zdroj!AM$16,A6445-1,0)=0,"",CONCATENATE("A",$A$2+4," - ",Zdroj!$AM$15))</f>
        <v/>
      </c>
      <c r="D6449" s="65" t="str">
        <f ca="1">IF(C6449="","",CONCATENATE(OFFSET(Zdroj!AM$16,A6445-1,0)," - ",OFFSET(Zdroj!BS$16,A6445-1,0)))</f>
        <v/>
      </c>
      <c r="E6449" s="34" t="str">
        <f ca="1">IF(C6449="","",OFFSET(Zdroj!BT$16,A6445-1,0))</f>
        <v/>
      </c>
      <c r="F6449" s="157"/>
      <c r="G6449" s="158"/>
    </row>
    <row r="6450" spans="1:7" x14ac:dyDescent="0.25">
      <c r="B6450" s="159"/>
      <c r="C6450" s="67" t="str">
        <f ca="1">IF(OFFSET(Zdroj!AN$16,A6445-1,0)=0,"",CONCATENATE("A",$A$2+5," - ",Zdroj!$AN$15))</f>
        <v/>
      </c>
      <c r="D6450" s="65" t="str">
        <f ca="1">IF(C6450="","",CONCATENATE(OFFSET(Zdroj!AN$16,A6445-1,0)," - ",OFFSET(Zdroj!BU$16,A6445-1,0)))</f>
        <v/>
      </c>
      <c r="E6450" s="34" t="str">
        <f ca="1">IF(C6450="","",OFFSET(Zdroj!BV$16,A6445-1,0))</f>
        <v/>
      </c>
      <c r="F6450" s="157"/>
      <c r="G6450" s="158"/>
    </row>
    <row r="6451" spans="1:7" x14ac:dyDescent="0.25">
      <c r="B6451" s="159"/>
      <c r="C6451" s="67" t="str">
        <f ca="1">IF(OFFSET(Zdroj!AO$16,A6445-1,0)=0,"",CONCATENATE("B",$A$2," - ",Zdroj!$AO$15))</f>
        <v/>
      </c>
      <c r="D6451" s="65" t="str">
        <f ca="1">IF(C6451="","",CONCATENATE(OFFSET(Zdroj!AO$16,A6445-1,0)))</f>
        <v/>
      </c>
      <c r="E6451" s="34" t="str">
        <f ca="1">IF(C6451="","",OFFSET(Zdroj!AP$16,A6445-1,0))</f>
        <v/>
      </c>
      <c r="F6451" s="157" t="str">
        <f t="shared" ref="F6451" ca="1" si="1510">IF(SUM(E6451:E6459)=0,"",SUM(E6451:E6459))</f>
        <v/>
      </c>
      <c r="G6451" s="158"/>
    </row>
    <row r="6452" spans="1:7" x14ac:dyDescent="0.25">
      <c r="B6452" s="159"/>
      <c r="C6452" s="67" t="str">
        <f ca="1">IF(OFFSET(Zdroj!AQ$16,A6445-1,0)=0,"",CONCATENATE("B",$A$2+1," - ",Zdroj!$AQ$15))</f>
        <v/>
      </c>
      <c r="D6452" s="65" t="str">
        <f ca="1">IF(C6452="","",CONCATENATE(OFFSET(Zdroj!AQ$16,A6445-1,0)))</f>
        <v/>
      </c>
      <c r="E6452" s="34" t="str">
        <f ca="1">IF(C6452="","",OFFSET(Zdroj!AR$16,A6445-1,0))</f>
        <v/>
      </c>
      <c r="F6452" s="157"/>
      <c r="G6452" s="158"/>
    </row>
    <row r="6453" spans="1:7" x14ac:dyDescent="0.25">
      <c r="B6453" s="159"/>
      <c r="C6453" s="67" t="str">
        <f ca="1">IF(OFFSET(Zdroj!AS$16,A6445-1,0)=0,"",CONCATENATE("B",$A$2+2," - ",Zdroj!$AS$15))</f>
        <v/>
      </c>
      <c r="D6453" s="65" t="str">
        <f ca="1">IF(C6453="","",CONCATENATE(OFFSET(Zdroj!AS$16,A6445-1,0)))</f>
        <v/>
      </c>
      <c r="E6453" s="34" t="str">
        <f ca="1">IF(C6453="","",OFFSET(Zdroj!AT$16,A6445-1,0))</f>
        <v/>
      </c>
      <c r="F6453" s="157"/>
      <c r="G6453" s="158"/>
    </row>
    <row r="6454" spans="1:7" x14ac:dyDescent="0.25">
      <c r="B6454" s="159"/>
      <c r="C6454" s="67" t="str">
        <f ca="1">IF(OFFSET(Zdroj!AU$16,A6445-1,0)=0,"",CONCATENATE("B",$A$2+3," - ",Zdroj!$AU$15))</f>
        <v/>
      </c>
      <c r="D6454" s="65" t="str">
        <f ca="1">IF(C6454="","",CONCATENATE(OFFSET(Zdroj!AU$16,A6445-1,0)))</f>
        <v/>
      </c>
      <c r="E6454" s="34" t="str">
        <f ca="1">IF(C6454="","",OFFSET(Zdroj!AV$16,A6445-1,0))</f>
        <v/>
      </c>
      <c r="F6454" s="157"/>
      <c r="G6454" s="158"/>
    </row>
    <row r="6455" spans="1:7" x14ac:dyDescent="0.25">
      <c r="B6455" s="159"/>
      <c r="C6455" s="67" t="str">
        <f ca="1">IF(OFFSET(Zdroj!AW$16,A6445-1,0)=0,"",CONCATENATE("B",$A$2+4," - ",Zdroj!$AW$15))</f>
        <v/>
      </c>
      <c r="D6455" s="65" t="str">
        <f ca="1">IF(C6455="","",CONCATENATE(OFFSET(Zdroj!AW$16,A6445-1,0)))</f>
        <v/>
      </c>
      <c r="E6455" s="34" t="str">
        <f ca="1">IF(C6455="","",OFFSET(Zdroj!AX$16,A6445-1,0))</f>
        <v/>
      </c>
      <c r="F6455" s="157"/>
      <c r="G6455" s="158"/>
    </row>
    <row r="6456" spans="1:7" x14ac:dyDescent="0.25">
      <c r="B6456" s="159"/>
      <c r="C6456" s="67" t="str">
        <f ca="1">IF(OFFSET(Zdroj!AY$16,A6445-1,0)=0,"",CONCATENATE("B",$A$2+5," - ",Zdroj!$AY$15))</f>
        <v/>
      </c>
      <c r="D6456" s="65" t="str">
        <f ca="1">IF(C6456="","",CONCATENATE(OFFSET(Zdroj!AY$16,A6445-1,0)))</f>
        <v/>
      </c>
      <c r="E6456" s="34" t="str">
        <f ca="1">IF(C6456="","",OFFSET(Zdroj!AZ$16,A6445-1,0))</f>
        <v/>
      </c>
      <c r="F6456" s="157"/>
      <c r="G6456" s="158"/>
    </row>
    <row r="6457" spans="1:7" x14ac:dyDescent="0.25">
      <c r="B6457" s="159"/>
      <c r="C6457" s="67" t="str">
        <f ca="1">IF(OFFSET(Zdroj!BA$16,A6445-1,0)=0,"",CONCATENATE("B",$A$2+6," - ",Zdroj!$BA$15))</f>
        <v/>
      </c>
      <c r="D6457" s="65" t="str">
        <f ca="1">IF(C6457="","",CONCATENATE(OFFSET(Zdroj!BA$16,A6445-1,0)))</f>
        <v/>
      </c>
      <c r="E6457" s="34" t="str">
        <f ca="1">IF(C6457="","",OFFSET(Zdroj!BB$16,A6445-1,0))</f>
        <v/>
      </c>
      <c r="F6457" s="157"/>
      <c r="G6457" s="158"/>
    </row>
    <row r="6458" spans="1:7" x14ac:dyDescent="0.25">
      <c r="B6458" s="159"/>
      <c r="C6458" s="67" t="str">
        <f ca="1">IF(OFFSET(Zdroj!BC$16,A6445-1,0)=0,"",CONCATENATE("B",$A$2+7," - ",Zdroj!$BC$15))</f>
        <v/>
      </c>
      <c r="D6458" s="65" t="str">
        <f ca="1">IF(C6458="","",CONCATENATE(OFFSET(Zdroj!BC$16,A6445-1,0)))</f>
        <v/>
      </c>
      <c r="E6458" s="34" t="str">
        <f ca="1">IF(C6458="","",OFFSET(Zdroj!BD$16,A6445-1,0))</f>
        <v/>
      </c>
      <c r="F6458" s="157"/>
      <c r="G6458" s="158"/>
    </row>
    <row r="6459" spans="1:7" x14ac:dyDescent="0.25">
      <c r="B6459" s="159"/>
      <c r="C6459" s="67" t="str">
        <f ca="1">IF(OFFSET(Zdroj!BE$16,A6445-1,0)=0,"",CONCATENATE("B",$A$2+8," - ",Zdroj!$BE$15))</f>
        <v/>
      </c>
      <c r="D6459" s="65" t="str">
        <f ca="1">IF(C6459="","",CONCATENATE(OFFSET(Zdroj!BE$16,A6445-1,0)))</f>
        <v/>
      </c>
      <c r="E6459" s="34" t="str">
        <f ca="1">IF(C6459="","",OFFSET(Zdroj!BF$16,A6445-1,0))</f>
        <v/>
      </c>
      <c r="F6459" s="157"/>
      <c r="G6459" s="158"/>
    </row>
    <row r="6460" spans="1:7" x14ac:dyDescent="0.25">
      <c r="B6460" s="159"/>
      <c r="C6460" s="67" t="str">
        <f ca="1">IF(OFFSET(Zdroj!BG$16,A6445-1,0)=0,"",CONCATENATE("C",$A$2," - ",Zdroj!$BG$15))</f>
        <v/>
      </c>
      <c r="D6460" s="65" t="str">
        <f ca="1">IF(C6460="","",CONCATENATE(OFFSET(Zdroj!BG$16,A6445-1,0)))</f>
        <v/>
      </c>
      <c r="E6460" s="34" t="str">
        <f ca="1">IF(C6460="","",OFFSET(Zdroj!BH$16,A6445-1,0))</f>
        <v/>
      </c>
      <c r="F6460" s="157" t="str">
        <f t="shared" ref="F6460" ca="1" si="1511">IF(SUM(E6460:E6461)=0,"",SUM(E6460:E6461))</f>
        <v/>
      </c>
      <c r="G6460" s="158"/>
    </row>
    <row r="6461" spans="1:7" x14ac:dyDescent="0.25">
      <c r="B6461" s="159"/>
      <c r="C6461" s="67" t="str">
        <f ca="1">IF(OFFSET(Zdroj!BI$16,A6445-1,0)=0,"",CONCATENATE("C",$A$2+1," - ",Zdroj!$BI$15))</f>
        <v/>
      </c>
      <c r="D6461" s="65" t="str">
        <f ca="1">IF(C6461="","",CONCATENATE(OFFSET(Zdroj!BI$16,A6445-1,0)))</f>
        <v/>
      </c>
      <c r="E6461" s="34" t="str">
        <f ca="1">IF(C6461="","",OFFSET(Zdroj!BJ$16,A6445-1,0))</f>
        <v/>
      </c>
      <c r="F6461" s="157"/>
      <c r="G6461" s="158"/>
    </row>
    <row r="6462" spans="1:7" x14ac:dyDescent="0.25">
      <c r="A6462">
        <f>SUM((ROW()+15)/17)</f>
        <v>381</v>
      </c>
      <c r="B6462" s="159" t="str">
        <f ca="1">IF(OFFSET(Zdroj!$B$16,A6462-1,0)&gt;0,CONCATENATE(A6462,"
","___ ","
",OFFSET(Zdroj!$B$16,A6462-1,0)),"")</f>
        <v/>
      </c>
      <c r="C6462" s="67" t="str">
        <f ca="1">IF(OFFSET(Zdroj!AI$16,A6462-1,0)=0,"",CONCATENATE("A",$A$2," - ",Zdroj!$AI$15))</f>
        <v/>
      </c>
      <c r="D6462" s="65" t="str">
        <f ca="1">IF(C6462="","",CONCATENATE(OFFSET(Zdroj!AI$16,A6462-1,0)," - ",OFFSET(Zdroj!BK$16,A6462-1,0)))</f>
        <v/>
      </c>
      <c r="E6462" s="34" t="str">
        <f ca="1">IF(C6462="","",OFFSET(Zdroj!BL$16,A6462-1,0))</f>
        <v/>
      </c>
      <c r="F6462" s="157" t="str">
        <f t="shared" ref="F6462" ca="1" si="1512">IF(SUM(E6462:E6467)=0,"",SUM(E6462:E6467))</f>
        <v/>
      </c>
      <c r="G6462" s="158" t="str">
        <f t="shared" ref="G6462" ca="1" si="1513">IF(SUM(E6462:E6478)=0,"",SUM(E6462:E6478))</f>
        <v/>
      </c>
    </row>
    <row r="6463" spans="1:7" x14ac:dyDescent="0.25">
      <c r="B6463" s="159"/>
      <c r="C6463" s="67" t="str">
        <f ca="1">IF(OFFSET(Zdroj!AJ$16,A6462-1,0)=0,"",CONCATENATE("A",$A$2+1," - ",Zdroj!$AJ$15))</f>
        <v/>
      </c>
      <c r="D6463" s="65" t="str">
        <f ca="1">IF(C6463="","",CONCATENATE(OFFSET(Zdroj!AJ$16,A6462-1,0)," - ",OFFSET(Zdroj!BM$16,A6462-1,0)))</f>
        <v/>
      </c>
      <c r="E6463" s="34" t="str">
        <f ca="1">IF(C6463="","",OFFSET(Zdroj!BN$16,A6462-1,0))</f>
        <v/>
      </c>
      <c r="F6463" s="157"/>
      <c r="G6463" s="158"/>
    </row>
    <row r="6464" spans="1:7" x14ac:dyDescent="0.25">
      <c r="B6464" s="159"/>
      <c r="C6464" s="67" t="str">
        <f ca="1">IF(OFFSET(Zdroj!AK$16,A6462-1,0)=0,"",CONCATENATE("A",$A$2+2," - ",Zdroj!$AK$15))</f>
        <v/>
      </c>
      <c r="D6464" s="65" t="str">
        <f ca="1">IF(C6464="","",CONCATENATE(OFFSET(Zdroj!AK$16,A6462-1,0)," - ",OFFSET(Zdroj!BO$16,A6462-1,0)))</f>
        <v/>
      </c>
      <c r="E6464" s="34" t="str">
        <f ca="1">IF(C6464="","",OFFSET(Zdroj!BP$16,A6462-1,0))</f>
        <v/>
      </c>
      <c r="F6464" s="157"/>
      <c r="G6464" s="158"/>
    </row>
    <row r="6465" spans="1:7" x14ac:dyDescent="0.25">
      <c r="B6465" s="159"/>
      <c r="C6465" s="67" t="str">
        <f ca="1">IF(OFFSET(Zdroj!AL$16,A6462-1,0)=0,"",CONCATENATE("A",$A$2+3," - ",Zdroj!$AL$15))</f>
        <v/>
      </c>
      <c r="D6465" s="65" t="str">
        <f ca="1">IF(C6465="","",CONCATENATE(OFFSET(Zdroj!AL$16,A6462-1,0)," - ",OFFSET(Zdroj!BQ$16,A6462-1,0)))</f>
        <v/>
      </c>
      <c r="E6465" s="34" t="str">
        <f ca="1">IF(C6465="","",OFFSET(Zdroj!BR$16,A6462-1,0))</f>
        <v/>
      </c>
      <c r="F6465" s="157"/>
      <c r="G6465" s="158"/>
    </row>
    <row r="6466" spans="1:7" x14ac:dyDescent="0.25">
      <c r="B6466" s="159"/>
      <c r="C6466" s="67" t="str">
        <f ca="1">IF(OFFSET(Zdroj!AM$16,A6462-1,0)=0,"",CONCATENATE("A",$A$2+4," - ",Zdroj!$AM$15))</f>
        <v/>
      </c>
      <c r="D6466" s="65" t="str">
        <f ca="1">IF(C6466="","",CONCATENATE(OFFSET(Zdroj!AM$16,A6462-1,0)," - ",OFFSET(Zdroj!BS$16,A6462-1,0)))</f>
        <v/>
      </c>
      <c r="E6466" s="34" t="str">
        <f ca="1">IF(C6466="","",OFFSET(Zdroj!BT$16,A6462-1,0))</f>
        <v/>
      </c>
      <c r="F6466" s="157"/>
      <c r="G6466" s="158"/>
    </row>
    <row r="6467" spans="1:7" x14ac:dyDescent="0.25">
      <c r="B6467" s="159"/>
      <c r="C6467" s="67" t="str">
        <f ca="1">IF(OFFSET(Zdroj!AN$16,A6462-1,0)=0,"",CONCATENATE("A",$A$2+5," - ",Zdroj!$AN$15))</f>
        <v/>
      </c>
      <c r="D6467" s="65" t="str">
        <f ca="1">IF(C6467="","",CONCATENATE(OFFSET(Zdroj!AN$16,A6462-1,0)," - ",OFFSET(Zdroj!BU$16,A6462-1,0)))</f>
        <v/>
      </c>
      <c r="E6467" s="34" t="str">
        <f ca="1">IF(C6467="","",OFFSET(Zdroj!BV$16,A6462-1,0))</f>
        <v/>
      </c>
      <c r="F6467" s="157"/>
      <c r="G6467" s="158"/>
    </row>
    <row r="6468" spans="1:7" x14ac:dyDescent="0.25">
      <c r="B6468" s="159"/>
      <c r="C6468" s="67" t="str">
        <f ca="1">IF(OFFSET(Zdroj!AO$16,A6462-1,0)=0,"",CONCATENATE("B",$A$2," - ",Zdroj!$AO$15))</f>
        <v/>
      </c>
      <c r="D6468" s="65" t="str">
        <f ca="1">IF(C6468="","",CONCATENATE(OFFSET(Zdroj!AO$16,A6462-1,0)))</f>
        <v/>
      </c>
      <c r="E6468" s="34" t="str">
        <f ca="1">IF(C6468="","",OFFSET(Zdroj!AP$16,A6462-1,0))</f>
        <v/>
      </c>
      <c r="F6468" s="157" t="str">
        <f t="shared" ref="F6468" ca="1" si="1514">IF(SUM(E6468:E6476)=0,"",SUM(E6468:E6476))</f>
        <v/>
      </c>
      <c r="G6468" s="158"/>
    </row>
    <row r="6469" spans="1:7" x14ac:dyDescent="0.25">
      <c r="B6469" s="159"/>
      <c r="C6469" s="67" t="str">
        <f ca="1">IF(OFFSET(Zdroj!AQ$16,A6462-1,0)=0,"",CONCATENATE("B",$A$2+1," - ",Zdroj!$AQ$15))</f>
        <v/>
      </c>
      <c r="D6469" s="65" t="str">
        <f ca="1">IF(C6469="","",CONCATENATE(OFFSET(Zdroj!AQ$16,A6462-1,0)))</f>
        <v/>
      </c>
      <c r="E6469" s="34" t="str">
        <f ca="1">IF(C6469="","",OFFSET(Zdroj!AR$16,A6462-1,0))</f>
        <v/>
      </c>
      <c r="F6469" s="157"/>
      <c r="G6469" s="158"/>
    </row>
    <row r="6470" spans="1:7" x14ac:dyDescent="0.25">
      <c r="B6470" s="159"/>
      <c r="C6470" s="67" t="str">
        <f ca="1">IF(OFFSET(Zdroj!AS$16,A6462-1,0)=0,"",CONCATENATE("B",$A$2+2," - ",Zdroj!$AS$15))</f>
        <v/>
      </c>
      <c r="D6470" s="65" t="str">
        <f ca="1">IF(C6470="","",CONCATENATE(OFFSET(Zdroj!AS$16,A6462-1,0)))</f>
        <v/>
      </c>
      <c r="E6470" s="34" t="str">
        <f ca="1">IF(C6470="","",OFFSET(Zdroj!AT$16,A6462-1,0))</f>
        <v/>
      </c>
      <c r="F6470" s="157"/>
      <c r="G6470" s="158"/>
    </row>
    <row r="6471" spans="1:7" x14ac:dyDescent="0.25">
      <c r="B6471" s="159"/>
      <c r="C6471" s="67" t="str">
        <f ca="1">IF(OFFSET(Zdroj!AU$16,A6462-1,0)=0,"",CONCATENATE("B",$A$2+3," - ",Zdroj!$AU$15))</f>
        <v/>
      </c>
      <c r="D6471" s="65" t="str">
        <f ca="1">IF(C6471="","",CONCATENATE(OFFSET(Zdroj!AU$16,A6462-1,0)))</f>
        <v/>
      </c>
      <c r="E6471" s="34" t="str">
        <f ca="1">IF(C6471="","",OFFSET(Zdroj!AV$16,A6462-1,0))</f>
        <v/>
      </c>
      <c r="F6471" s="157"/>
      <c r="G6471" s="158"/>
    </row>
    <row r="6472" spans="1:7" x14ac:dyDescent="0.25">
      <c r="B6472" s="159"/>
      <c r="C6472" s="67" t="str">
        <f ca="1">IF(OFFSET(Zdroj!AW$16,A6462-1,0)=0,"",CONCATENATE("B",$A$2+4," - ",Zdroj!$AW$15))</f>
        <v/>
      </c>
      <c r="D6472" s="65" t="str">
        <f ca="1">IF(C6472="","",CONCATENATE(OFFSET(Zdroj!AW$16,A6462-1,0)))</f>
        <v/>
      </c>
      <c r="E6472" s="34" t="str">
        <f ca="1">IF(C6472="","",OFFSET(Zdroj!AX$16,A6462-1,0))</f>
        <v/>
      </c>
      <c r="F6472" s="157"/>
      <c r="G6472" s="158"/>
    </row>
    <row r="6473" spans="1:7" x14ac:dyDescent="0.25">
      <c r="B6473" s="159"/>
      <c r="C6473" s="67" t="str">
        <f ca="1">IF(OFFSET(Zdroj!AY$16,A6462-1,0)=0,"",CONCATENATE("B",$A$2+5," - ",Zdroj!$AY$15))</f>
        <v/>
      </c>
      <c r="D6473" s="65" t="str">
        <f ca="1">IF(C6473="","",CONCATENATE(OFFSET(Zdroj!AY$16,A6462-1,0)))</f>
        <v/>
      </c>
      <c r="E6473" s="34" t="str">
        <f ca="1">IF(C6473="","",OFFSET(Zdroj!AZ$16,A6462-1,0))</f>
        <v/>
      </c>
      <c r="F6473" s="157"/>
      <c r="G6473" s="158"/>
    </row>
    <row r="6474" spans="1:7" x14ac:dyDescent="0.25">
      <c r="B6474" s="159"/>
      <c r="C6474" s="67" t="str">
        <f ca="1">IF(OFFSET(Zdroj!BA$16,A6462-1,0)=0,"",CONCATENATE("B",$A$2+6," - ",Zdroj!$BA$15))</f>
        <v/>
      </c>
      <c r="D6474" s="65" t="str">
        <f ca="1">IF(C6474="","",CONCATENATE(OFFSET(Zdroj!BA$16,A6462-1,0)))</f>
        <v/>
      </c>
      <c r="E6474" s="34" t="str">
        <f ca="1">IF(C6474="","",OFFSET(Zdroj!BB$16,A6462-1,0))</f>
        <v/>
      </c>
      <c r="F6474" s="157"/>
      <c r="G6474" s="158"/>
    </row>
    <row r="6475" spans="1:7" x14ac:dyDescent="0.25">
      <c r="B6475" s="159"/>
      <c r="C6475" s="67" t="str">
        <f ca="1">IF(OFFSET(Zdroj!BC$16,A6462-1,0)=0,"",CONCATENATE("B",$A$2+7," - ",Zdroj!$BC$15))</f>
        <v/>
      </c>
      <c r="D6475" s="65" t="str">
        <f ca="1">IF(C6475="","",CONCATENATE(OFFSET(Zdroj!BC$16,A6462-1,0)))</f>
        <v/>
      </c>
      <c r="E6475" s="34" t="str">
        <f ca="1">IF(C6475="","",OFFSET(Zdroj!BD$16,A6462-1,0))</f>
        <v/>
      </c>
      <c r="F6475" s="157"/>
      <c r="G6475" s="158"/>
    </row>
    <row r="6476" spans="1:7" x14ac:dyDescent="0.25">
      <c r="B6476" s="159"/>
      <c r="C6476" s="67" t="str">
        <f ca="1">IF(OFFSET(Zdroj!BE$16,A6462-1,0)=0,"",CONCATENATE("B",$A$2+8," - ",Zdroj!$BE$15))</f>
        <v/>
      </c>
      <c r="D6476" s="65" t="str">
        <f ca="1">IF(C6476="","",CONCATENATE(OFFSET(Zdroj!BE$16,A6462-1,0)))</f>
        <v/>
      </c>
      <c r="E6476" s="34" t="str">
        <f ca="1">IF(C6476="","",OFFSET(Zdroj!BF$16,A6462-1,0))</f>
        <v/>
      </c>
      <c r="F6476" s="157"/>
      <c r="G6476" s="158"/>
    </row>
    <row r="6477" spans="1:7" x14ac:dyDescent="0.25">
      <c r="B6477" s="159"/>
      <c r="C6477" s="67" t="str">
        <f ca="1">IF(OFFSET(Zdroj!BG$16,A6462-1,0)=0,"",CONCATENATE("C",$A$2," - ",Zdroj!$BG$15))</f>
        <v/>
      </c>
      <c r="D6477" s="65" t="str">
        <f ca="1">IF(C6477="","",CONCATENATE(OFFSET(Zdroj!BG$16,A6462-1,0)))</f>
        <v/>
      </c>
      <c r="E6477" s="34" t="str">
        <f ca="1">IF(C6477="","",OFFSET(Zdroj!BH$16,A6462-1,0))</f>
        <v/>
      </c>
      <c r="F6477" s="157" t="str">
        <f t="shared" ref="F6477" ca="1" si="1515">IF(SUM(E6477:E6478)=0,"",SUM(E6477:E6478))</f>
        <v/>
      </c>
      <c r="G6477" s="158"/>
    </row>
    <row r="6478" spans="1:7" x14ac:dyDescent="0.25">
      <c r="B6478" s="159"/>
      <c r="C6478" s="67" t="str">
        <f ca="1">IF(OFFSET(Zdroj!BI$16,A6462-1,0)=0,"",CONCATENATE("C",$A$2+1," - ",Zdroj!$BI$15))</f>
        <v/>
      </c>
      <c r="D6478" s="65" t="str">
        <f ca="1">IF(C6478="","",CONCATENATE(OFFSET(Zdroj!BI$16,A6462-1,0)))</f>
        <v/>
      </c>
      <c r="E6478" s="34" t="str">
        <f ca="1">IF(C6478="","",OFFSET(Zdroj!BJ$16,A6462-1,0))</f>
        <v/>
      </c>
      <c r="F6478" s="157"/>
      <c r="G6478" s="158"/>
    </row>
    <row r="6479" spans="1:7" x14ac:dyDescent="0.25">
      <c r="A6479">
        <f>SUM((ROW()+15)/17)</f>
        <v>382</v>
      </c>
      <c r="B6479" s="159" t="str">
        <f ca="1">IF(OFFSET(Zdroj!$B$16,A6479-1,0)&gt;0,CONCATENATE(A6479,"
","___ ","
",OFFSET(Zdroj!$B$16,A6479-1,0)),"")</f>
        <v/>
      </c>
      <c r="C6479" s="67" t="str">
        <f ca="1">IF(OFFSET(Zdroj!AI$16,A6479-1,0)=0,"",CONCATENATE("A",$A$2," - ",Zdroj!$AI$15))</f>
        <v/>
      </c>
      <c r="D6479" s="65" t="str">
        <f ca="1">IF(C6479="","",CONCATENATE(OFFSET(Zdroj!AI$16,A6479-1,0)," - ",OFFSET(Zdroj!BK$16,A6479-1,0)))</f>
        <v/>
      </c>
      <c r="E6479" s="34" t="str">
        <f ca="1">IF(C6479="","",OFFSET(Zdroj!BL$16,A6479-1,0))</f>
        <v/>
      </c>
      <c r="F6479" s="157" t="str">
        <f t="shared" ref="F6479" ca="1" si="1516">IF(SUM(E6479:E6484)=0,"",SUM(E6479:E6484))</f>
        <v/>
      </c>
      <c r="G6479" s="158" t="str">
        <f t="shared" ref="G6479" ca="1" si="1517">IF(SUM(E6479:E6495)=0,"",SUM(E6479:E6495))</f>
        <v/>
      </c>
    </row>
    <row r="6480" spans="1:7" x14ac:dyDescent="0.25">
      <c r="B6480" s="159"/>
      <c r="C6480" s="67" t="str">
        <f ca="1">IF(OFFSET(Zdroj!AJ$16,A6479-1,0)=0,"",CONCATENATE("A",$A$2+1," - ",Zdroj!$AJ$15))</f>
        <v/>
      </c>
      <c r="D6480" s="65" t="str">
        <f ca="1">IF(C6480="","",CONCATENATE(OFFSET(Zdroj!AJ$16,A6479-1,0)," - ",OFFSET(Zdroj!BM$16,A6479-1,0)))</f>
        <v/>
      </c>
      <c r="E6480" s="34" t="str">
        <f ca="1">IF(C6480="","",OFFSET(Zdroj!BN$16,A6479-1,0))</f>
        <v/>
      </c>
      <c r="F6480" s="157"/>
      <c r="G6480" s="158"/>
    </row>
    <row r="6481" spans="1:7" x14ac:dyDescent="0.25">
      <c r="B6481" s="159"/>
      <c r="C6481" s="67" t="str">
        <f ca="1">IF(OFFSET(Zdroj!AK$16,A6479-1,0)=0,"",CONCATENATE("A",$A$2+2," - ",Zdroj!$AK$15))</f>
        <v/>
      </c>
      <c r="D6481" s="65" t="str">
        <f ca="1">IF(C6481="","",CONCATENATE(OFFSET(Zdroj!AK$16,A6479-1,0)," - ",OFFSET(Zdroj!BO$16,A6479-1,0)))</f>
        <v/>
      </c>
      <c r="E6481" s="34" t="str">
        <f ca="1">IF(C6481="","",OFFSET(Zdroj!BP$16,A6479-1,0))</f>
        <v/>
      </c>
      <c r="F6481" s="157"/>
      <c r="G6481" s="158"/>
    </row>
    <row r="6482" spans="1:7" x14ac:dyDescent="0.25">
      <c r="B6482" s="159"/>
      <c r="C6482" s="67" t="str">
        <f ca="1">IF(OFFSET(Zdroj!AL$16,A6479-1,0)=0,"",CONCATENATE("A",$A$2+3," - ",Zdroj!$AL$15))</f>
        <v/>
      </c>
      <c r="D6482" s="65" t="str">
        <f ca="1">IF(C6482="","",CONCATENATE(OFFSET(Zdroj!AL$16,A6479-1,0)," - ",OFFSET(Zdroj!BQ$16,A6479-1,0)))</f>
        <v/>
      </c>
      <c r="E6482" s="34" t="str">
        <f ca="1">IF(C6482="","",OFFSET(Zdroj!BR$16,A6479-1,0))</f>
        <v/>
      </c>
      <c r="F6482" s="157"/>
      <c r="G6482" s="158"/>
    </row>
    <row r="6483" spans="1:7" x14ac:dyDescent="0.25">
      <c r="B6483" s="159"/>
      <c r="C6483" s="67" t="str">
        <f ca="1">IF(OFFSET(Zdroj!AM$16,A6479-1,0)=0,"",CONCATENATE("A",$A$2+4," - ",Zdroj!$AM$15))</f>
        <v/>
      </c>
      <c r="D6483" s="65" t="str">
        <f ca="1">IF(C6483="","",CONCATENATE(OFFSET(Zdroj!AM$16,A6479-1,0)," - ",OFFSET(Zdroj!BS$16,A6479-1,0)))</f>
        <v/>
      </c>
      <c r="E6483" s="34" t="str">
        <f ca="1">IF(C6483="","",OFFSET(Zdroj!BT$16,A6479-1,0))</f>
        <v/>
      </c>
      <c r="F6483" s="157"/>
      <c r="G6483" s="158"/>
    </row>
    <row r="6484" spans="1:7" x14ac:dyDescent="0.25">
      <c r="B6484" s="159"/>
      <c r="C6484" s="67" t="str">
        <f ca="1">IF(OFFSET(Zdroj!AN$16,A6479-1,0)=0,"",CONCATENATE("A",$A$2+5," - ",Zdroj!$AN$15))</f>
        <v/>
      </c>
      <c r="D6484" s="65" t="str">
        <f ca="1">IF(C6484="","",CONCATENATE(OFFSET(Zdroj!AN$16,A6479-1,0)," - ",OFFSET(Zdroj!BU$16,A6479-1,0)))</f>
        <v/>
      </c>
      <c r="E6484" s="34" t="str">
        <f ca="1">IF(C6484="","",OFFSET(Zdroj!BV$16,A6479-1,0))</f>
        <v/>
      </c>
      <c r="F6484" s="157"/>
      <c r="G6484" s="158"/>
    </row>
    <row r="6485" spans="1:7" x14ac:dyDescent="0.25">
      <c r="B6485" s="159"/>
      <c r="C6485" s="67" t="str">
        <f ca="1">IF(OFFSET(Zdroj!AO$16,A6479-1,0)=0,"",CONCATENATE("B",$A$2," - ",Zdroj!$AO$15))</f>
        <v/>
      </c>
      <c r="D6485" s="65" t="str">
        <f ca="1">IF(C6485="","",CONCATENATE(OFFSET(Zdroj!AO$16,A6479-1,0)))</f>
        <v/>
      </c>
      <c r="E6485" s="34" t="str">
        <f ca="1">IF(C6485="","",OFFSET(Zdroj!AP$16,A6479-1,0))</f>
        <v/>
      </c>
      <c r="F6485" s="157" t="str">
        <f t="shared" ref="F6485" ca="1" si="1518">IF(SUM(E6485:E6493)=0,"",SUM(E6485:E6493))</f>
        <v/>
      </c>
      <c r="G6485" s="158"/>
    </row>
    <row r="6486" spans="1:7" x14ac:dyDescent="0.25">
      <c r="B6486" s="159"/>
      <c r="C6486" s="67" t="str">
        <f ca="1">IF(OFFSET(Zdroj!AQ$16,A6479-1,0)=0,"",CONCATENATE("B",$A$2+1," - ",Zdroj!$AQ$15))</f>
        <v/>
      </c>
      <c r="D6486" s="65" t="str">
        <f ca="1">IF(C6486="","",CONCATENATE(OFFSET(Zdroj!AQ$16,A6479-1,0)))</f>
        <v/>
      </c>
      <c r="E6486" s="34" t="str">
        <f ca="1">IF(C6486="","",OFFSET(Zdroj!AR$16,A6479-1,0))</f>
        <v/>
      </c>
      <c r="F6486" s="157"/>
      <c r="G6486" s="158"/>
    </row>
    <row r="6487" spans="1:7" x14ac:dyDescent="0.25">
      <c r="B6487" s="159"/>
      <c r="C6487" s="67" t="str">
        <f ca="1">IF(OFFSET(Zdroj!AS$16,A6479-1,0)=0,"",CONCATENATE("B",$A$2+2," - ",Zdroj!$AS$15))</f>
        <v/>
      </c>
      <c r="D6487" s="65" t="str">
        <f ca="1">IF(C6487="","",CONCATENATE(OFFSET(Zdroj!AS$16,A6479-1,0)))</f>
        <v/>
      </c>
      <c r="E6487" s="34" t="str">
        <f ca="1">IF(C6487="","",OFFSET(Zdroj!AT$16,A6479-1,0))</f>
        <v/>
      </c>
      <c r="F6487" s="157"/>
      <c r="G6487" s="158"/>
    </row>
    <row r="6488" spans="1:7" x14ac:dyDescent="0.25">
      <c r="B6488" s="159"/>
      <c r="C6488" s="67" t="str">
        <f ca="1">IF(OFFSET(Zdroj!AU$16,A6479-1,0)=0,"",CONCATENATE("B",$A$2+3," - ",Zdroj!$AU$15))</f>
        <v/>
      </c>
      <c r="D6488" s="65" t="str">
        <f ca="1">IF(C6488="","",CONCATENATE(OFFSET(Zdroj!AU$16,A6479-1,0)))</f>
        <v/>
      </c>
      <c r="E6488" s="34" t="str">
        <f ca="1">IF(C6488="","",OFFSET(Zdroj!AV$16,A6479-1,0))</f>
        <v/>
      </c>
      <c r="F6488" s="157"/>
      <c r="G6488" s="158"/>
    </row>
    <row r="6489" spans="1:7" x14ac:dyDescent="0.25">
      <c r="B6489" s="159"/>
      <c r="C6489" s="67" t="str">
        <f ca="1">IF(OFFSET(Zdroj!AW$16,A6479-1,0)=0,"",CONCATENATE("B",$A$2+4," - ",Zdroj!$AW$15))</f>
        <v/>
      </c>
      <c r="D6489" s="65" t="str">
        <f ca="1">IF(C6489="","",CONCATENATE(OFFSET(Zdroj!AW$16,A6479-1,0)))</f>
        <v/>
      </c>
      <c r="E6489" s="34" t="str">
        <f ca="1">IF(C6489="","",OFFSET(Zdroj!AX$16,A6479-1,0))</f>
        <v/>
      </c>
      <c r="F6489" s="157"/>
      <c r="G6489" s="158"/>
    </row>
    <row r="6490" spans="1:7" x14ac:dyDescent="0.25">
      <c r="B6490" s="159"/>
      <c r="C6490" s="67" t="str">
        <f ca="1">IF(OFFSET(Zdroj!AY$16,A6479-1,0)=0,"",CONCATENATE("B",$A$2+5," - ",Zdroj!$AY$15))</f>
        <v/>
      </c>
      <c r="D6490" s="65" t="str">
        <f ca="1">IF(C6490="","",CONCATENATE(OFFSET(Zdroj!AY$16,A6479-1,0)))</f>
        <v/>
      </c>
      <c r="E6490" s="34" t="str">
        <f ca="1">IF(C6490="","",OFFSET(Zdroj!AZ$16,A6479-1,0))</f>
        <v/>
      </c>
      <c r="F6490" s="157"/>
      <c r="G6490" s="158"/>
    </row>
    <row r="6491" spans="1:7" x14ac:dyDescent="0.25">
      <c r="B6491" s="159"/>
      <c r="C6491" s="67" t="str">
        <f ca="1">IF(OFFSET(Zdroj!BA$16,A6479-1,0)=0,"",CONCATENATE("B",$A$2+6," - ",Zdroj!$BA$15))</f>
        <v/>
      </c>
      <c r="D6491" s="65" t="str">
        <f ca="1">IF(C6491="","",CONCATENATE(OFFSET(Zdroj!BA$16,A6479-1,0)))</f>
        <v/>
      </c>
      <c r="E6491" s="34" t="str">
        <f ca="1">IF(C6491="","",OFFSET(Zdroj!BB$16,A6479-1,0))</f>
        <v/>
      </c>
      <c r="F6491" s="157"/>
      <c r="G6491" s="158"/>
    </row>
    <row r="6492" spans="1:7" x14ac:dyDescent="0.25">
      <c r="B6492" s="159"/>
      <c r="C6492" s="67" t="str">
        <f ca="1">IF(OFFSET(Zdroj!BC$16,A6479-1,0)=0,"",CONCATENATE("B",$A$2+7," - ",Zdroj!$BC$15))</f>
        <v/>
      </c>
      <c r="D6492" s="65" t="str">
        <f ca="1">IF(C6492="","",CONCATENATE(OFFSET(Zdroj!BC$16,A6479-1,0)))</f>
        <v/>
      </c>
      <c r="E6492" s="34" t="str">
        <f ca="1">IF(C6492="","",OFFSET(Zdroj!BD$16,A6479-1,0))</f>
        <v/>
      </c>
      <c r="F6492" s="157"/>
      <c r="G6492" s="158"/>
    </row>
    <row r="6493" spans="1:7" x14ac:dyDescent="0.25">
      <c r="B6493" s="159"/>
      <c r="C6493" s="67" t="str">
        <f ca="1">IF(OFFSET(Zdroj!BE$16,A6479-1,0)=0,"",CONCATENATE("B",$A$2+8," - ",Zdroj!$BE$15))</f>
        <v/>
      </c>
      <c r="D6493" s="65" t="str">
        <f ca="1">IF(C6493="","",CONCATENATE(OFFSET(Zdroj!BE$16,A6479-1,0)))</f>
        <v/>
      </c>
      <c r="E6493" s="34" t="str">
        <f ca="1">IF(C6493="","",OFFSET(Zdroj!BF$16,A6479-1,0))</f>
        <v/>
      </c>
      <c r="F6493" s="157"/>
      <c r="G6493" s="158"/>
    </row>
    <row r="6494" spans="1:7" x14ac:dyDescent="0.25">
      <c r="B6494" s="159"/>
      <c r="C6494" s="67" t="str">
        <f ca="1">IF(OFFSET(Zdroj!BG$16,A6479-1,0)=0,"",CONCATENATE("C",$A$2," - ",Zdroj!$BG$15))</f>
        <v/>
      </c>
      <c r="D6494" s="65" t="str">
        <f ca="1">IF(C6494="","",CONCATENATE(OFFSET(Zdroj!BG$16,A6479-1,0)))</f>
        <v/>
      </c>
      <c r="E6494" s="34" t="str">
        <f ca="1">IF(C6494="","",OFFSET(Zdroj!BH$16,A6479-1,0))</f>
        <v/>
      </c>
      <c r="F6494" s="157" t="str">
        <f t="shared" ref="F6494" ca="1" si="1519">IF(SUM(E6494:E6495)=0,"",SUM(E6494:E6495))</f>
        <v/>
      </c>
      <c r="G6494" s="158"/>
    </row>
    <row r="6495" spans="1:7" x14ac:dyDescent="0.25">
      <c r="B6495" s="159"/>
      <c r="C6495" s="67" t="str">
        <f ca="1">IF(OFFSET(Zdroj!BI$16,A6479-1,0)=0,"",CONCATENATE("C",$A$2+1," - ",Zdroj!$BI$15))</f>
        <v/>
      </c>
      <c r="D6495" s="65" t="str">
        <f ca="1">IF(C6495="","",CONCATENATE(OFFSET(Zdroj!BI$16,A6479-1,0)))</f>
        <v/>
      </c>
      <c r="E6495" s="34" t="str">
        <f ca="1">IF(C6495="","",OFFSET(Zdroj!BJ$16,A6479-1,0))</f>
        <v/>
      </c>
      <c r="F6495" s="157"/>
      <c r="G6495" s="158"/>
    </row>
    <row r="6496" spans="1:7" x14ac:dyDescent="0.25">
      <c r="A6496">
        <f>SUM((ROW()+15)/17)</f>
        <v>383</v>
      </c>
      <c r="B6496" s="159" t="str">
        <f ca="1">IF(OFFSET(Zdroj!$B$16,A6496-1,0)&gt;0,CONCATENATE(A6496,"
","___ ","
",OFFSET(Zdroj!$B$16,A6496-1,0)),"")</f>
        <v/>
      </c>
      <c r="C6496" s="67" t="str">
        <f ca="1">IF(OFFSET(Zdroj!AI$16,A6496-1,0)=0,"",CONCATENATE("A",$A$2," - ",Zdroj!$AI$15))</f>
        <v/>
      </c>
      <c r="D6496" s="65" t="str">
        <f ca="1">IF(C6496="","",CONCATENATE(OFFSET(Zdroj!AI$16,A6496-1,0)," - ",OFFSET(Zdroj!BK$16,A6496-1,0)))</f>
        <v/>
      </c>
      <c r="E6496" s="34" t="str">
        <f ca="1">IF(C6496="","",OFFSET(Zdroj!BL$16,A6496-1,0))</f>
        <v/>
      </c>
      <c r="F6496" s="157" t="str">
        <f t="shared" ref="F6496" ca="1" si="1520">IF(SUM(E6496:E6501)=0,"",SUM(E6496:E6501))</f>
        <v/>
      </c>
      <c r="G6496" s="158" t="str">
        <f t="shared" ref="G6496" ca="1" si="1521">IF(SUM(E6496:E6512)=0,"",SUM(E6496:E6512))</f>
        <v/>
      </c>
    </row>
    <row r="6497" spans="2:7" x14ac:dyDescent="0.25">
      <c r="B6497" s="159"/>
      <c r="C6497" s="67" t="str">
        <f ca="1">IF(OFFSET(Zdroj!AJ$16,A6496-1,0)=0,"",CONCATENATE("A",$A$2+1," - ",Zdroj!$AJ$15))</f>
        <v/>
      </c>
      <c r="D6497" s="65" t="str">
        <f ca="1">IF(C6497="","",CONCATENATE(OFFSET(Zdroj!AJ$16,A6496-1,0)," - ",OFFSET(Zdroj!BM$16,A6496-1,0)))</f>
        <v/>
      </c>
      <c r="E6497" s="34" t="str">
        <f ca="1">IF(C6497="","",OFFSET(Zdroj!BN$16,A6496-1,0))</f>
        <v/>
      </c>
      <c r="F6497" s="157"/>
      <c r="G6497" s="158"/>
    </row>
    <row r="6498" spans="2:7" x14ac:dyDescent="0.25">
      <c r="B6498" s="159"/>
      <c r="C6498" s="67" t="str">
        <f ca="1">IF(OFFSET(Zdroj!AK$16,A6496-1,0)=0,"",CONCATENATE("A",$A$2+2," - ",Zdroj!$AK$15))</f>
        <v/>
      </c>
      <c r="D6498" s="65" t="str">
        <f ca="1">IF(C6498="","",CONCATENATE(OFFSET(Zdroj!AK$16,A6496-1,0)," - ",OFFSET(Zdroj!BO$16,A6496-1,0)))</f>
        <v/>
      </c>
      <c r="E6498" s="34" t="str">
        <f ca="1">IF(C6498="","",OFFSET(Zdroj!BP$16,A6496-1,0))</f>
        <v/>
      </c>
      <c r="F6498" s="157"/>
      <c r="G6498" s="158"/>
    </row>
    <row r="6499" spans="2:7" x14ac:dyDescent="0.25">
      <c r="B6499" s="159"/>
      <c r="C6499" s="67" t="str">
        <f ca="1">IF(OFFSET(Zdroj!AL$16,A6496-1,0)=0,"",CONCATENATE("A",$A$2+3," - ",Zdroj!$AL$15))</f>
        <v/>
      </c>
      <c r="D6499" s="65" t="str">
        <f ca="1">IF(C6499="","",CONCATENATE(OFFSET(Zdroj!AL$16,A6496-1,0)," - ",OFFSET(Zdroj!BQ$16,A6496-1,0)))</f>
        <v/>
      </c>
      <c r="E6499" s="34" t="str">
        <f ca="1">IF(C6499="","",OFFSET(Zdroj!BR$16,A6496-1,0))</f>
        <v/>
      </c>
      <c r="F6499" s="157"/>
      <c r="G6499" s="158"/>
    </row>
    <row r="6500" spans="2:7" x14ac:dyDescent="0.25">
      <c r="B6500" s="159"/>
      <c r="C6500" s="67" t="str">
        <f ca="1">IF(OFFSET(Zdroj!AM$16,A6496-1,0)=0,"",CONCATENATE("A",$A$2+4," - ",Zdroj!$AM$15))</f>
        <v/>
      </c>
      <c r="D6500" s="65" t="str">
        <f ca="1">IF(C6500="","",CONCATENATE(OFFSET(Zdroj!AM$16,A6496-1,0)," - ",OFFSET(Zdroj!BS$16,A6496-1,0)))</f>
        <v/>
      </c>
      <c r="E6500" s="34" t="str">
        <f ca="1">IF(C6500="","",OFFSET(Zdroj!BT$16,A6496-1,0))</f>
        <v/>
      </c>
      <c r="F6500" s="157"/>
      <c r="G6500" s="158"/>
    </row>
    <row r="6501" spans="2:7" x14ac:dyDescent="0.25">
      <c r="B6501" s="159"/>
      <c r="C6501" s="67" t="str">
        <f ca="1">IF(OFFSET(Zdroj!AN$16,A6496-1,0)=0,"",CONCATENATE("A",$A$2+5," - ",Zdroj!$AN$15))</f>
        <v/>
      </c>
      <c r="D6501" s="65" t="str">
        <f ca="1">IF(C6501="","",CONCATENATE(OFFSET(Zdroj!AN$16,A6496-1,0)," - ",OFFSET(Zdroj!BU$16,A6496-1,0)))</f>
        <v/>
      </c>
      <c r="E6501" s="34" t="str">
        <f ca="1">IF(C6501="","",OFFSET(Zdroj!BV$16,A6496-1,0))</f>
        <v/>
      </c>
      <c r="F6501" s="157"/>
      <c r="G6501" s="158"/>
    </row>
    <row r="6502" spans="2:7" x14ac:dyDescent="0.25">
      <c r="B6502" s="159"/>
      <c r="C6502" s="67" t="str">
        <f ca="1">IF(OFFSET(Zdroj!AO$16,A6496-1,0)=0,"",CONCATENATE("B",$A$2," - ",Zdroj!$AO$15))</f>
        <v/>
      </c>
      <c r="D6502" s="65" t="str">
        <f ca="1">IF(C6502="","",CONCATENATE(OFFSET(Zdroj!AO$16,A6496-1,0)))</f>
        <v/>
      </c>
      <c r="E6502" s="34" t="str">
        <f ca="1">IF(C6502="","",OFFSET(Zdroj!AP$16,A6496-1,0))</f>
        <v/>
      </c>
      <c r="F6502" s="157" t="str">
        <f t="shared" ref="F6502" ca="1" si="1522">IF(SUM(E6502:E6510)=0,"",SUM(E6502:E6510))</f>
        <v/>
      </c>
      <c r="G6502" s="158"/>
    </row>
    <row r="6503" spans="2:7" x14ac:dyDescent="0.25">
      <c r="B6503" s="159"/>
      <c r="C6503" s="67" t="str">
        <f ca="1">IF(OFFSET(Zdroj!AQ$16,A6496-1,0)=0,"",CONCATENATE("B",$A$2+1," - ",Zdroj!$AQ$15))</f>
        <v/>
      </c>
      <c r="D6503" s="65" t="str">
        <f ca="1">IF(C6503="","",CONCATENATE(OFFSET(Zdroj!AQ$16,A6496-1,0)))</f>
        <v/>
      </c>
      <c r="E6503" s="34" t="str">
        <f ca="1">IF(C6503="","",OFFSET(Zdroj!AR$16,A6496-1,0))</f>
        <v/>
      </c>
      <c r="F6503" s="157"/>
      <c r="G6503" s="158"/>
    </row>
    <row r="6504" spans="2:7" x14ac:dyDescent="0.25">
      <c r="B6504" s="159"/>
      <c r="C6504" s="67" t="str">
        <f ca="1">IF(OFFSET(Zdroj!AS$16,A6496-1,0)=0,"",CONCATENATE("B",$A$2+2," - ",Zdroj!$AS$15))</f>
        <v/>
      </c>
      <c r="D6504" s="65" t="str">
        <f ca="1">IF(C6504="","",CONCATENATE(OFFSET(Zdroj!AS$16,A6496-1,0)))</f>
        <v/>
      </c>
      <c r="E6504" s="34" t="str">
        <f ca="1">IF(C6504="","",OFFSET(Zdroj!AT$16,A6496-1,0))</f>
        <v/>
      </c>
      <c r="F6504" s="157"/>
      <c r="G6504" s="158"/>
    </row>
    <row r="6505" spans="2:7" x14ac:dyDescent="0.25">
      <c r="B6505" s="159"/>
      <c r="C6505" s="67" t="str">
        <f ca="1">IF(OFFSET(Zdroj!AU$16,A6496-1,0)=0,"",CONCATENATE("B",$A$2+3," - ",Zdroj!$AU$15))</f>
        <v/>
      </c>
      <c r="D6505" s="65" t="str">
        <f ca="1">IF(C6505="","",CONCATENATE(OFFSET(Zdroj!AU$16,A6496-1,0)))</f>
        <v/>
      </c>
      <c r="E6505" s="34" t="str">
        <f ca="1">IF(C6505="","",OFFSET(Zdroj!AV$16,A6496-1,0))</f>
        <v/>
      </c>
      <c r="F6505" s="157"/>
      <c r="G6505" s="158"/>
    </row>
    <row r="6506" spans="2:7" x14ac:dyDescent="0.25">
      <c r="B6506" s="159"/>
      <c r="C6506" s="67" t="str">
        <f ca="1">IF(OFFSET(Zdroj!AW$16,A6496-1,0)=0,"",CONCATENATE("B",$A$2+4," - ",Zdroj!$AW$15))</f>
        <v/>
      </c>
      <c r="D6506" s="65" t="str">
        <f ca="1">IF(C6506="","",CONCATENATE(OFFSET(Zdroj!AW$16,A6496-1,0)))</f>
        <v/>
      </c>
      <c r="E6506" s="34" t="str">
        <f ca="1">IF(C6506="","",OFFSET(Zdroj!AX$16,A6496-1,0))</f>
        <v/>
      </c>
      <c r="F6506" s="157"/>
      <c r="G6506" s="158"/>
    </row>
    <row r="6507" spans="2:7" x14ac:dyDescent="0.25">
      <c r="B6507" s="159"/>
      <c r="C6507" s="67" t="str">
        <f ca="1">IF(OFFSET(Zdroj!AY$16,A6496-1,0)=0,"",CONCATENATE("B",$A$2+5," - ",Zdroj!$AY$15))</f>
        <v/>
      </c>
      <c r="D6507" s="65" t="str">
        <f ca="1">IF(C6507="","",CONCATENATE(OFFSET(Zdroj!AY$16,A6496-1,0)))</f>
        <v/>
      </c>
      <c r="E6507" s="34" t="str">
        <f ca="1">IF(C6507="","",OFFSET(Zdroj!AZ$16,A6496-1,0))</f>
        <v/>
      </c>
      <c r="F6507" s="157"/>
      <c r="G6507" s="158"/>
    </row>
    <row r="6508" spans="2:7" x14ac:dyDescent="0.25">
      <c r="B6508" s="159"/>
      <c r="C6508" s="67" t="str">
        <f ca="1">IF(OFFSET(Zdroj!BA$16,A6496-1,0)=0,"",CONCATENATE("B",$A$2+6," - ",Zdroj!$BA$15))</f>
        <v/>
      </c>
      <c r="D6508" s="65" t="str">
        <f ca="1">IF(C6508="","",CONCATENATE(OFFSET(Zdroj!BA$16,A6496-1,0)))</f>
        <v/>
      </c>
      <c r="E6508" s="34" t="str">
        <f ca="1">IF(C6508="","",OFFSET(Zdroj!BB$16,A6496-1,0))</f>
        <v/>
      </c>
      <c r="F6508" s="157"/>
      <c r="G6508" s="158"/>
    </row>
    <row r="6509" spans="2:7" x14ac:dyDescent="0.25">
      <c r="B6509" s="159"/>
      <c r="C6509" s="67" t="str">
        <f ca="1">IF(OFFSET(Zdroj!BC$16,A6496-1,0)=0,"",CONCATENATE("B",$A$2+7," - ",Zdroj!$BC$15))</f>
        <v/>
      </c>
      <c r="D6509" s="65" t="str">
        <f ca="1">IF(C6509="","",CONCATENATE(OFFSET(Zdroj!BC$16,A6496-1,0)))</f>
        <v/>
      </c>
      <c r="E6509" s="34" t="str">
        <f ca="1">IF(C6509="","",OFFSET(Zdroj!BD$16,A6496-1,0))</f>
        <v/>
      </c>
      <c r="F6509" s="157"/>
      <c r="G6509" s="158"/>
    </row>
    <row r="6510" spans="2:7" x14ac:dyDescent="0.25">
      <c r="B6510" s="159"/>
      <c r="C6510" s="67" t="str">
        <f ca="1">IF(OFFSET(Zdroj!BE$16,A6496-1,0)=0,"",CONCATENATE("B",$A$2+8," - ",Zdroj!$BE$15))</f>
        <v/>
      </c>
      <c r="D6510" s="65" t="str">
        <f ca="1">IF(C6510="","",CONCATENATE(OFFSET(Zdroj!BE$16,A6496-1,0)))</f>
        <v/>
      </c>
      <c r="E6510" s="34" t="str">
        <f ca="1">IF(C6510="","",OFFSET(Zdroj!BF$16,A6496-1,0))</f>
        <v/>
      </c>
      <c r="F6510" s="157"/>
      <c r="G6510" s="158"/>
    </row>
    <row r="6511" spans="2:7" x14ac:dyDescent="0.25">
      <c r="B6511" s="159"/>
      <c r="C6511" s="67" t="str">
        <f ca="1">IF(OFFSET(Zdroj!BG$16,A6496-1,0)=0,"",CONCATENATE("C",$A$2," - ",Zdroj!$BG$15))</f>
        <v/>
      </c>
      <c r="D6511" s="65" t="str">
        <f ca="1">IF(C6511="","",CONCATENATE(OFFSET(Zdroj!BG$16,A6496-1,0)))</f>
        <v/>
      </c>
      <c r="E6511" s="34" t="str">
        <f ca="1">IF(C6511="","",OFFSET(Zdroj!BH$16,A6496-1,0))</f>
        <v/>
      </c>
      <c r="F6511" s="157" t="str">
        <f t="shared" ref="F6511" ca="1" si="1523">IF(SUM(E6511:E6512)=0,"",SUM(E6511:E6512))</f>
        <v/>
      </c>
      <c r="G6511" s="158"/>
    </row>
    <row r="6512" spans="2:7" x14ac:dyDescent="0.25">
      <c r="B6512" s="159"/>
      <c r="C6512" s="67" t="str">
        <f ca="1">IF(OFFSET(Zdroj!BI$16,A6496-1,0)=0,"",CONCATENATE("C",$A$2+1," - ",Zdroj!$BI$15))</f>
        <v/>
      </c>
      <c r="D6512" s="65" t="str">
        <f ca="1">IF(C6512="","",CONCATENATE(OFFSET(Zdroj!BI$16,A6496-1,0)))</f>
        <v/>
      </c>
      <c r="E6512" s="34" t="str">
        <f ca="1">IF(C6512="","",OFFSET(Zdroj!BJ$16,A6496-1,0))</f>
        <v/>
      </c>
      <c r="F6512" s="157"/>
      <c r="G6512" s="158"/>
    </row>
    <row r="6513" spans="1:7" x14ac:dyDescent="0.25">
      <c r="A6513">
        <f>SUM((ROW()+15)/17)</f>
        <v>384</v>
      </c>
      <c r="B6513" s="159" t="str">
        <f ca="1">IF(OFFSET(Zdroj!$B$16,A6513-1,0)&gt;0,CONCATENATE(A6513,"
","___ ","
",OFFSET(Zdroj!$B$16,A6513-1,0)),"")</f>
        <v/>
      </c>
      <c r="C6513" s="67" t="str">
        <f ca="1">IF(OFFSET(Zdroj!AI$16,A6513-1,0)=0,"",CONCATENATE("A",$A$2," - ",Zdroj!$AI$15))</f>
        <v/>
      </c>
      <c r="D6513" s="65" t="str">
        <f ca="1">IF(C6513="","",CONCATENATE(OFFSET(Zdroj!AI$16,A6513-1,0)," - ",OFFSET(Zdroj!BK$16,A6513-1,0)))</f>
        <v/>
      </c>
      <c r="E6513" s="34" t="str">
        <f ca="1">IF(C6513="","",OFFSET(Zdroj!BL$16,A6513-1,0))</f>
        <v/>
      </c>
      <c r="F6513" s="157" t="str">
        <f t="shared" ref="F6513" ca="1" si="1524">IF(SUM(E6513:E6518)=0,"",SUM(E6513:E6518))</f>
        <v/>
      </c>
      <c r="G6513" s="158" t="str">
        <f t="shared" ref="G6513" ca="1" si="1525">IF(SUM(E6513:E6529)=0,"",SUM(E6513:E6529))</f>
        <v/>
      </c>
    </row>
    <row r="6514" spans="1:7" x14ac:dyDescent="0.25">
      <c r="B6514" s="159"/>
      <c r="C6514" s="67" t="str">
        <f ca="1">IF(OFFSET(Zdroj!AJ$16,A6513-1,0)=0,"",CONCATENATE("A",$A$2+1," - ",Zdroj!$AJ$15))</f>
        <v/>
      </c>
      <c r="D6514" s="65" t="str">
        <f ca="1">IF(C6514="","",CONCATENATE(OFFSET(Zdroj!AJ$16,A6513-1,0)," - ",OFFSET(Zdroj!BM$16,A6513-1,0)))</f>
        <v/>
      </c>
      <c r="E6514" s="34" t="str">
        <f ca="1">IF(C6514="","",OFFSET(Zdroj!BN$16,A6513-1,0))</f>
        <v/>
      </c>
      <c r="F6514" s="157"/>
      <c r="G6514" s="158"/>
    </row>
    <row r="6515" spans="1:7" x14ac:dyDescent="0.25">
      <c r="B6515" s="159"/>
      <c r="C6515" s="67" t="str">
        <f ca="1">IF(OFFSET(Zdroj!AK$16,A6513-1,0)=0,"",CONCATENATE("A",$A$2+2," - ",Zdroj!$AK$15))</f>
        <v/>
      </c>
      <c r="D6515" s="65" t="str">
        <f ca="1">IF(C6515="","",CONCATENATE(OFFSET(Zdroj!AK$16,A6513-1,0)," - ",OFFSET(Zdroj!BO$16,A6513-1,0)))</f>
        <v/>
      </c>
      <c r="E6515" s="34" t="str">
        <f ca="1">IF(C6515="","",OFFSET(Zdroj!BP$16,A6513-1,0))</f>
        <v/>
      </c>
      <c r="F6515" s="157"/>
      <c r="G6515" s="158"/>
    </row>
    <row r="6516" spans="1:7" x14ac:dyDescent="0.25">
      <c r="B6516" s="159"/>
      <c r="C6516" s="67" t="str">
        <f ca="1">IF(OFFSET(Zdroj!AL$16,A6513-1,0)=0,"",CONCATENATE("A",$A$2+3," - ",Zdroj!$AL$15))</f>
        <v/>
      </c>
      <c r="D6516" s="65" t="str">
        <f ca="1">IF(C6516="","",CONCATENATE(OFFSET(Zdroj!AL$16,A6513-1,0)," - ",OFFSET(Zdroj!BQ$16,A6513-1,0)))</f>
        <v/>
      </c>
      <c r="E6516" s="34" t="str">
        <f ca="1">IF(C6516="","",OFFSET(Zdroj!BR$16,A6513-1,0))</f>
        <v/>
      </c>
      <c r="F6516" s="157"/>
      <c r="G6516" s="158"/>
    </row>
    <row r="6517" spans="1:7" x14ac:dyDescent="0.25">
      <c r="B6517" s="159"/>
      <c r="C6517" s="67" t="str">
        <f ca="1">IF(OFFSET(Zdroj!AM$16,A6513-1,0)=0,"",CONCATENATE("A",$A$2+4," - ",Zdroj!$AM$15))</f>
        <v/>
      </c>
      <c r="D6517" s="65" t="str">
        <f ca="1">IF(C6517="","",CONCATENATE(OFFSET(Zdroj!AM$16,A6513-1,0)," - ",OFFSET(Zdroj!BS$16,A6513-1,0)))</f>
        <v/>
      </c>
      <c r="E6517" s="34" t="str">
        <f ca="1">IF(C6517="","",OFFSET(Zdroj!BT$16,A6513-1,0))</f>
        <v/>
      </c>
      <c r="F6517" s="157"/>
      <c r="G6517" s="158"/>
    </row>
    <row r="6518" spans="1:7" x14ac:dyDescent="0.25">
      <c r="B6518" s="159"/>
      <c r="C6518" s="67" t="str">
        <f ca="1">IF(OFFSET(Zdroj!AN$16,A6513-1,0)=0,"",CONCATENATE("A",$A$2+5," - ",Zdroj!$AN$15))</f>
        <v/>
      </c>
      <c r="D6518" s="65" t="str">
        <f ca="1">IF(C6518="","",CONCATENATE(OFFSET(Zdroj!AN$16,A6513-1,0)," - ",OFFSET(Zdroj!BU$16,A6513-1,0)))</f>
        <v/>
      </c>
      <c r="E6518" s="34" t="str">
        <f ca="1">IF(C6518="","",OFFSET(Zdroj!BV$16,A6513-1,0))</f>
        <v/>
      </c>
      <c r="F6518" s="157"/>
      <c r="G6518" s="158"/>
    </row>
    <row r="6519" spans="1:7" x14ac:dyDescent="0.25">
      <c r="B6519" s="159"/>
      <c r="C6519" s="67" t="str">
        <f ca="1">IF(OFFSET(Zdroj!AO$16,A6513-1,0)=0,"",CONCATENATE("B",$A$2," - ",Zdroj!$AO$15))</f>
        <v/>
      </c>
      <c r="D6519" s="65" t="str">
        <f ca="1">IF(C6519="","",CONCATENATE(OFFSET(Zdroj!AO$16,A6513-1,0)))</f>
        <v/>
      </c>
      <c r="E6519" s="34" t="str">
        <f ca="1">IF(C6519="","",OFFSET(Zdroj!AP$16,A6513-1,0))</f>
        <v/>
      </c>
      <c r="F6519" s="157" t="str">
        <f t="shared" ref="F6519" ca="1" si="1526">IF(SUM(E6519:E6527)=0,"",SUM(E6519:E6527))</f>
        <v/>
      </c>
      <c r="G6519" s="158"/>
    </row>
    <row r="6520" spans="1:7" x14ac:dyDescent="0.25">
      <c r="B6520" s="159"/>
      <c r="C6520" s="67" t="str">
        <f ca="1">IF(OFFSET(Zdroj!AQ$16,A6513-1,0)=0,"",CONCATENATE("B",$A$2+1," - ",Zdroj!$AQ$15))</f>
        <v/>
      </c>
      <c r="D6520" s="65" t="str">
        <f ca="1">IF(C6520="","",CONCATENATE(OFFSET(Zdroj!AQ$16,A6513-1,0)))</f>
        <v/>
      </c>
      <c r="E6520" s="34" t="str">
        <f ca="1">IF(C6520="","",OFFSET(Zdroj!AR$16,A6513-1,0))</f>
        <v/>
      </c>
      <c r="F6520" s="157"/>
      <c r="G6520" s="158"/>
    </row>
    <row r="6521" spans="1:7" x14ac:dyDescent="0.25">
      <c r="B6521" s="159"/>
      <c r="C6521" s="67" t="str">
        <f ca="1">IF(OFFSET(Zdroj!AS$16,A6513-1,0)=0,"",CONCATENATE("B",$A$2+2," - ",Zdroj!$AS$15))</f>
        <v/>
      </c>
      <c r="D6521" s="65" t="str">
        <f ca="1">IF(C6521="","",CONCATENATE(OFFSET(Zdroj!AS$16,A6513-1,0)))</f>
        <v/>
      </c>
      <c r="E6521" s="34" t="str">
        <f ca="1">IF(C6521="","",OFFSET(Zdroj!AT$16,A6513-1,0))</f>
        <v/>
      </c>
      <c r="F6521" s="157"/>
      <c r="G6521" s="158"/>
    </row>
    <row r="6522" spans="1:7" x14ac:dyDescent="0.25">
      <c r="B6522" s="159"/>
      <c r="C6522" s="67" t="str">
        <f ca="1">IF(OFFSET(Zdroj!AU$16,A6513-1,0)=0,"",CONCATENATE("B",$A$2+3," - ",Zdroj!$AU$15))</f>
        <v/>
      </c>
      <c r="D6522" s="65" t="str">
        <f ca="1">IF(C6522="","",CONCATENATE(OFFSET(Zdroj!AU$16,A6513-1,0)))</f>
        <v/>
      </c>
      <c r="E6522" s="34" t="str">
        <f ca="1">IF(C6522="","",OFFSET(Zdroj!AV$16,A6513-1,0))</f>
        <v/>
      </c>
      <c r="F6522" s="157"/>
      <c r="G6522" s="158"/>
    </row>
    <row r="6523" spans="1:7" x14ac:dyDescent="0.25">
      <c r="B6523" s="159"/>
      <c r="C6523" s="67" t="str">
        <f ca="1">IF(OFFSET(Zdroj!AW$16,A6513-1,0)=0,"",CONCATENATE("B",$A$2+4," - ",Zdroj!$AW$15))</f>
        <v/>
      </c>
      <c r="D6523" s="65" t="str">
        <f ca="1">IF(C6523="","",CONCATENATE(OFFSET(Zdroj!AW$16,A6513-1,0)))</f>
        <v/>
      </c>
      <c r="E6523" s="34" t="str">
        <f ca="1">IF(C6523="","",OFFSET(Zdroj!AX$16,A6513-1,0))</f>
        <v/>
      </c>
      <c r="F6523" s="157"/>
      <c r="G6523" s="158"/>
    </row>
    <row r="6524" spans="1:7" x14ac:dyDescent="0.25">
      <c r="B6524" s="159"/>
      <c r="C6524" s="67" t="str">
        <f ca="1">IF(OFFSET(Zdroj!AY$16,A6513-1,0)=0,"",CONCATENATE("B",$A$2+5," - ",Zdroj!$AY$15))</f>
        <v/>
      </c>
      <c r="D6524" s="65" t="str">
        <f ca="1">IF(C6524="","",CONCATENATE(OFFSET(Zdroj!AY$16,A6513-1,0)))</f>
        <v/>
      </c>
      <c r="E6524" s="34" t="str">
        <f ca="1">IF(C6524="","",OFFSET(Zdroj!AZ$16,A6513-1,0))</f>
        <v/>
      </c>
      <c r="F6524" s="157"/>
      <c r="G6524" s="158"/>
    </row>
    <row r="6525" spans="1:7" x14ac:dyDescent="0.25">
      <c r="B6525" s="159"/>
      <c r="C6525" s="67" t="str">
        <f ca="1">IF(OFFSET(Zdroj!BA$16,A6513-1,0)=0,"",CONCATENATE("B",$A$2+6," - ",Zdroj!$BA$15))</f>
        <v/>
      </c>
      <c r="D6525" s="65" t="str">
        <f ca="1">IF(C6525="","",CONCATENATE(OFFSET(Zdroj!BA$16,A6513-1,0)))</f>
        <v/>
      </c>
      <c r="E6525" s="34" t="str">
        <f ca="1">IF(C6525="","",OFFSET(Zdroj!BB$16,A6513-1,0))</f>
        <v/>
      </c>
      <c r="F6525" s="157"/>
      <c r="G6525" s="158"/>
    </row>
    <row r="6526" spans="1:7" x14ac:dyDescent="0.25">
      <c r="B6526" s="159"/>
      <c r="C6526" s="67" t="str">
        <f ca="1">IF(OFFSET(Zdroj!BC$16,A6513-1,0)=0,"",CONCATENATE("B",$A$2+7," - ",Zdroj!$BC$15))</f>
        <v/>
      </c>
      <c r="D6526" s="65" t="str">
        <f ca="1">IF(C6526="","",CONCATENATE(OFFSET(Zdroj!BC$16,A6513-1,0)))</f>
        <v/>
      </c>
      <c r="E6526" s="34" t="str">
        <f ca="1">IF(C6526="","",OFFSET(Zdroj!BD$16,A6513-1,0))</f>
        <v/>
      </c>
      <c r="F6526" s="157"/>
      <c r="G6526" s="158"/>
    </row>
    <row r="6527" spans="1:7" x14ac:dyDescent="0.25">
      <c r="B6527" s="159"/>
      <c r="C6527" s="67" t="str">
        <f ca="1">IF(OFFSET(Zdroj!BE$16,A6513-1,0)=0,"",CONCATENATE("B",$A$2+8," - ",Zdroj!$BE$15))</f>
        <v/>
      </c>
      <c r="D6527" s="65" t="str">
        <f ca="1">IF(C6527="","",CONCATENATE(OFFSET(Zdroj!BE$16,A6513-1,0)))</f>
        <v/>
      </c>
      <c r="E6527" s="34" t="str">
        <f ca="1">IF(C6527="","",OFFSET(Zdroj!BF$16,A6513-1,0))</f>
        <v/>
      </c>
      <c r="F6527" s="157"/>
      <c r="G6527" s="158"/>
    </row>
    <row r="6528" spans="1:7" x14ac:dyDescent="0.25">
      <c r="B6528" s="159"/>
      <c r="C6528" s="67" t="str">
        <f ca="1">IF(OFFSET(Zdroj!BG$16,A6513-1,0)=0,"",CONCATENATE("C",$A$2," - ",Zdroj!$BG$15))</f>
        <v/>
      </c>
      <c r="D6528" s="65" t="str">
        <f ca="1">IF(C6528="","",CONCATENATE(OFFSET(Zdroj!BG$16,A6513-1,0)))</f>
        <v/>
      </c>
      <c r="E6528" s="34" t="str">
        <f ca="1">IF(C6528="","",OFFSET(Zdroj!BH$16,A6513-1,0))</f>
        <v/>
      </c>
      <c r="F6528" s="157" t="str">
        <f t="shared" ref="F6528" ca="1" si="1527">IF(SUM(E6528:E6529)=0,"",SUM(E6528:E6529))</f>
        <v/>
      </c>
      <c r="G6528" s="158"/>
    </row>
    <row r="6529" spans="1:7" x14ac:dyDescent="0.25">
      <c r="B6529" s="159"/>
      <c r="C6529" s="67" t="str">
        <f ca="1">IF(OFFSET(Zdroj!BI$16,A6513-1,0)=0,"",CONCATENATE("C",$A$2+1," - ",Zdroj!$BI$15))</f>
        <v/>
      </c>
      <c r="D6529" s="65" t="str">
        <f ca="1">IF(C6529="","",CONCATENATE(OFFSET(Zdroj!BI$16,A6513-1,0)))</f>
        <v/>
      </c>
      <c r="E6529" s="34" t="str">
        <f ca="1">IF(C6529="","",OFFSET(Zdroj!BJ$16,A6513-1,0))</f>
        <v/>
      </c>
      <c r="F6529" s="157"/>
      <c r="G6529" s="158"/>
    </row>
    <row r="6530" spans="1:7" x14ac:dyDescent="0.25">
      <c r="A6530">
        <f>SUM((ROW()+15)/17)</f>
        <v>385</v>
      </c>
      <c r="B6530" s="159" t="str">
        <f ca="1">IF(OFFSET(Zdroj!$B$16,A6530-1,0)&gt;0,CONCATENATE(A6530,"
","___ ","
",OFFSET(Zdroj!$B$16,A6530-1,0)),"")</f>
        <v/>
      </c>
      <c r="C6530" s="67" t="str">
        <f ca="1">IF(OFFSET(Zdroj!AI$16,A6530-1,0)=0,"",CONCATENATE("A",$A$2," - ",Zdroj!$AI$15))</f>
        <v/>
      </c>
      <c r="D6530" s="65" t="str">
        <f ca="1">IF(C6530="","",CONCATENATE(OFFSET(Zdroj!AI$16,A6530-1,0)," - ",OFFSET(Zdroj!BK$16,A6530-1,0)))</f>
        <v/>
      </c>
      <c r="E6530" s="34" t="str">
        <f ca="1">IF(C6530="","",OFFSET(Zdroj!BL$16,A6530-1,0))</f>
        <v/>
      </c>
      <c r="F6530" s="157" t="str">
        <f t="shared" ref="F6530" ca="1" si="1528">IF(SUM(E6530:E6535)=0,"",SUM(E6530:E6535))</f>
        <v/>
      </c>
      <c r="G6530" s="158" t="str">
        <f t="shared" ref="G6530" ca="1" si="1529">IF(SUM(E6530:E6546)=0,"",SUM(E6530:E6546))</f>
        <v/>
      </c>
    </row>
    <row r="6531" spans="1:7" x14ac:dyDescent="0.25">
      <c r="B6531" s="159"/>
      <c r="C6531" s="67" t="str">
        <f ca="1">IF(OFFSET(Zdroj!AJ$16,A6530-1,0)=0,"",CONCATENATE("A",$A$2+1," - ",Zdroj!$AJ$15))</f>
        <v/>
      </c>
      <c r="D6531" s="65" t="str">
        <f ca="1">IF(C6531="","",CONCATENATE(OFFSET(Zdroj!AJ$16,A6530-1,0)," - ",OFFSET(Zdroj!BM$16,A6530-1,0)))</f>
        <v/>
      </c>
      <c r="E6531" s="34" t="str">
        <f ca="1">IF(C6531="","",OFFSET(Zdroj!BN$16,A6530-1,0))</f>
        <v/>
      </c>
      <c r="F6531" s="157"/>
      <c r="G6531" s="158"/>
    </row>
    <row r="6532" spans="1:7" x14ac:dyDescent="0.25">
      <c r="B6532" s="159"/>
      <c r="C6532" s="67" t="str">
        <f ca="1">IF(OFFSET(Zdroj!AK$16,A6530-1,0)=0,"",CONCATENATE("A",$A$2+2," - ",Zdroj!$AK$15))</f>
        <v/>
      </c>
      <c r="D6532" s="65" t="str">
        <f ca="1">IF(C6532="","",CONCATENATE(OFFSET(Zdroj!AK$16,A6530-1,0)," - ",OFFSET(Zdroj!BO$16,A6530-1,0)))</f>
        <v/>
      </c>
      <c r="E6532" s="34" t="str">
        <f ca="1">IF(C6532="","",OFFSET(Zdroj!BP$16,A6530-1,0))</f>
        <v/>
      </c>
      <c r="F6532" s="157"/>
      <c r="G6532" s="158"/>
    </row>
    <row r="6533" spans="1:7" x14ac:dyDescent="0.25">
      <c r="B6533" s="159"/>
      <c r="C6533" s="67" t="str">
        <f ca="1">IF(OFFSET(Zdroj!AL$16,A6530-1,0)=0,"",CONCATENATE("A",$A$2+3," - ",Zdroj!$AL$15))</f>
        <v/>
      </c>
      <c r="D6533" s="65" t="str">
        <f ca="1">IF(C6533="","",CONCATENATE(OFFSET(Zdroj!AL$16,A6530-1,0)," - ",OFFSET(Zdroj!BQ$16,A6530-1,0)))</f>
        <v/>
      </c>
      <c r="E6533" s="34" t="str">
        <f ca="1">IF(C6533="","",OFFSET(Zdroj!BR$16,A6530-1,0))</f>
        <v/>
      </c>
      <c r="F6533" s="157"/>
      <c r="G6533" s="158"/>
    </row>
    <row r="6534" spans="1:7" x14ac:dyDescent="0.25">
      <c r="B6534" s="159"/>
      <c r="C6534" s="67" t="str">
        <f ca="1">IF(OFFSET(Zdroj!AM$16,A6530-1,0)=0,"",CONCATENATE("A",$A$2+4," - ",Zdroj!$AM$15))</f>
        <v/>
      </c>
      <c r="D6534" s="65" t="str">
        <f ca="1">IF(C6534="","",CONCATENATE(OFFSET(Zdroj!AM$16,A6530-1,0)," - ",OFFSET(Zdroj!BS$16,A6530-1,0)))</f>
        <v/>
      </c>
      <c r="E6534" s="34" t="str">
        <f ca="1">IF(C6534="","",OFFSET(Zdroj!BT$16,A6530-1,0))</f>
        <v/>
      </c>
      <c r="F6534" s="157"/>
      <c r="G6534" s="158"/>
    </row>
    <row r="6535" spans="1:7" x14ac:dyDescent="0.25">
      <c r="B6535" s="159"/>
      <c r="C6535" s="67" t="str">
        <f ca="1">IF(OFFSET(Zdroj!AN$16,A6530-1,0)=0,"",CONCATENATE("A",$A$2+5," - ",Zdroj!$AN$15))</f>
        <v/>
      </c>
      <c r="D6535" s="65" t="str">
        <f ca="1">IF(C6535="","",CONCATENATE(OFFSET(Zdroj!AN$16,A6530-1,0)," - ",OFFSET(Zdroj!BU$16,A6530-1,0)))</f>
        <v/>
      </c>
      <c r="E6535" s="34" t="str">
        <f ca="1">IF(C6535="","",OFFSET(Zdroj!BV$16,A6530-1,0))</f>
        <v/>
      </c>
      <c r="F6535" s="157"/>
      <c r="G6535" s="158"/>
    </row>
    <row r="6536" spans="1:7" x14ac:dyDescent="0.25">
      <c r="B6536" s="159"/>
      <c r="C6536" s="67" t="str">
        <f ca="1">IF(OFFSET(Zdroj!AO$16,A6530-1,0)=0,"",CONCATENATE("B",$A$2," - ",Zdroj!$AO$15))</f>
        <v/>
      </c>
      <c r="D6536" s="65" t="str">
        <f ca="1">IF(C6536="","",CONCATENATE(OFFSET(Zdroj!AO$16,A6530-1,0)))</f>
        <v/>
      </c>
      <c r="E6536" s="34" t="str">
        <f ca="1">IF(C6536="","",OFFSET(Zdroj!AP$16,A6530-1,0))</f>
        <v/>
      </c>
      <c r="F6536" s="157" t="str">
        <f t="shared" ref="F6536" ca="1" si="1530">IF(SUM(E6536:E6544)=0,"",SUM(E6536:E6544))</f>
        <v/>
      </c>
      <c r="G6536" s="158"/>
    </row>
    <row r="6537" spans="1:7" x14ac:dyDescent="0.25">
      <c r="B6537" s="159"/>
      <c r="C6537" s="67" t="str">
        <f ca="1">IF(OFFSET(Zdroj!AQ$16,A6530-1,0)=0,"",CONCATENATE("B",$A$2+1," - ",Zdroj!$AQ$15))</f>
        <v/>
      </c>
      <c r="D6537" s="65" t="str">
        <f ca="1">IF(C6537="","",CONCATENATE(OFFSET(Zdroj!AQ$16,A6530-1,0)))</f>
        <v/>
      </c>
      <c r="E6537" s="34" t="str">
        <f ca="1">IF(C6537="","",OFFSET(Zdroj!AR$16,A6530-1,0))</f>
        <v/>
      </c>
      <c r="F6537" s="157"/>
      <c r="G6537" s="158"/>
    </row>
    <row r="6538" spans="1:7" x14ac:dyDescent="0.25">
      <c r="B6538" s="159"/>
      <c r="C6538" s="67" t="str">
        <f ca="1">IF(OFFSET(Zdroj!AS$16,A6530-1,0)=0,"",CONCATENATE("B",$A$2+2," - ",Zdroj!$AS$15))</f>
        <v/>
      </c>
      <c r="D6538" s="65" t="str">
        <f ca="1">IF(C6538="","",CONCATENATE(OFFSET(Zdroj!AS$16,A6530-1,0)))</f>
        <v/>
      </c>
      <c r="E6538" s="34" t="str">
        <f ca="1">IF(C6538="","",OFFSET(Zdroj!AT$16,A6530-1,0))</f>
        <v/>
      </c>
      <c r="F6538" s="157"/>
      <c r="G6538" s="158"/>
    </row>
    <row r="6539" spans="1:7" x14ac:dyDescent="0.25">
      <c r="B6539" s="159"/>
      <c r="C6539" s="67" t="str">
        <f ca="1">IF(OFFSET(Zdroj!AU$16,A6530-1,0)=0,"",CONCATENATE("B",$A$2+3," - ",Zdroj!$AU$15))</f>
        <v/>
      </c>
      <c r="D6539" s="65" t="str">
        <f ca="1">IF(C6539="","",CONCATENATE(OFFSET(Zdroj!AU$16,A6530-1,0)))</f>
        <v/>
      </c>
      <c r="E6539" s="34" t="str">
        <f ca="1">IF(C6539="","",OFFSET(Zdroj!AV$16,A6530-1,0))</f>
        <v/>
      </c>
      <c r="F6539" s="157"/>
      <c r="G6539" s="158"/>
    </row>
    <row r="6540" spans="1:7" x14ac:dyDescent="0.25">
      <c r="B6540" s="159"/>
      <c r="C6540" s="67" t="str">
        <f ca="1">IF(OFFSET(Zdroj!AW$16,A6530-1,0)=0,"",CONCATENATE("B",$A$2+4," - ",Zdroj!$AW$15))</f>
        <v/>
      </c>
      <c r="D6540" s="65" t="str">
        <f ca="1">IF(C6540="","",CONCATENATE(OFFSET(Zdroj!AW$16,A6530-1,0)))</f>
        <v/>
      </c>
      <c r="E6540" s="34" t="str">
        <f ca="1">IF(C6540="","",OFFSET(Zdroj!AX$16,A6530-1,0))</f>
        <v/>
      </c>
      <c r="F6540" s="157"/>
      <c r="G6540" s="158"/>
    </row>
    <row r="6541" spans="1:7" x14ac:dyDescent="0.25">
      <c r="B6541" s="159"/>
      <c r="C6541" s="67" t="str">
        <f ca="1">IF(OFFSET(Zdroj!AY$16,A6530-1,0)=0,"",CONCATENATE("B",$A$2+5," - ",Zdroj!$AY$15))</f>
        <v/>
      </c>
      <c r="D6541" s="65" t="str">
        <f ca="1">IF(C6541="","",CONCATENATE(OFFSET(Zdroj!AY$16,A6530-1,0)))</f>
        <v/>
      </c>
      <c r="E6541" s="34" t="str">
        <f ca="1">IF(C6541="","",OFFSET(Zdroj!AZ$16,A6530-1,0))</f>
        <v/>
      </c>
      <c r="F6541" s="157"/>
      <c r="G6541" s="158"/>
    </row>
    <row r="6542" spans="1:7" x14ac:dyDescent="0.25">
      <c r="B6542" s="159"/>
      <c r="C6542" s="67" t="str">
        <f ca="1">IF(OFFSET(Zdroj!BA$16,A6530-1,0)=0,"",CONCATENATE("B",$A$2+6," - ",Zdroj!$BA$15))</f>
        <v/>
      </c>
      <c r="D6542" s="65" t="str">
        <f ca="1">IF(C6542="","",CONCATENATE(OFFSET(Zdroj!BA$16,A6530-1,0)))</f>
        <v/>
      </c>
      <c r="E6542" s="34" t="str">
        <f ca="1">IF(C6542="","",OFFSET(Zdroj!BB$16,A6530-1,0))</f>
        <v/>
      </c>
      <c r="F6542" s="157"/>
      <c r="G6542" s="158"/>
    </row>
    <row r="6543" spans="1:7" x14ac:dyDescent="0.25">
      <c r="B6543" s="159"/>
      <c r="C6543" s="67" t="str">
        <f ca="1">IF(OFFSET(Zdroj!BC$16,A6530-1,0)=0,"",CONCATENATE("B",$A$2+7," - ",Zdroj!$BC$15))</f>
        <v/>
      </c>
      <c r="D6543" s="65" t="str">
        <f ca="1">IF(C6543="","",CONCATENATE(OFFSET(Zdroj!BC$16,A6530-1,0)))</f>
        <v/>
      </c>
      <c r="E6543" s="34" t="str">
        <f ca="1">IF(C6543="","",OFFSET(Zdroj!BD$16,A6530-1,0))</f>
        <v/>
      </c>
      <c r="F6543" s="157"/>
      <c r="G6543" s="158"/>
    </row>
    <row r="6544" spans="1:7" x14ac:dyDescent="0.25">
      <c r="B6544" s="159"/>
      <c r="C6544" s="67" t="str">
        <f ca="1">IF(OFFSET(Zdroj!BE$16,A6530-1,0)=0,"",CONCATENATE("B",$A$2+8," - ",Zdroj!$BE$15))</f>
        <v/>
      </c>
      <c r="D6544" s="65" t="str">
        <f ca="1">IF(C6544="","",CONCATENATE(OFFSET(Zdroj!BE$16,A6530-1,0)))</f>
        <v/>
      </c>
      <c r="E6544" s="34" t="str">
        <f ca="1">IF(C6544="","",OFFSET(Zdroj!BF$16,A6530-1,0))</f>
        <v/>
      </c>
      <c r="F6544" s="157"/>
      <c r="G6544" s="158"/>
    </row>
    <row r="6545" spans="1:7" x14ac:dyDescent="0.25">
      <c r="B6545" s="159"/>
      <c r="C6545" s="67" t="str">
        <f ca="1">IF(OFFSET(Zdroj!BG$16,A6530-1,0)=0,"",CONCATENATE("C",$A$2," - ",Zdroj!$BG$15))</f>
        <v/>
      </c>
      <c r="D6545" s="65" t="str">
        <f ca="1">IF(C6545="","",CONCATENATE(OFFSET(Zdroj!BG$16,A6530-1,0)))</f>
        <v/>
      </c>
      <c r="E6545" s="34" t="str">
        <f ca="1">IF(C6545="","",OFFSET(Zdroj!BH$16,A6530-1,0))</f>
        <v/>
      </c>
      <c r="F6545" s="157" t="str">
        <f t="shared" ref="F6545" ca="1" si="1531">IF(SUM(E6545:E6546)=0,"",SUM(E6545:E6546))</f>
        <v/>
      </c>
      <c r="G6545" s="158"/>
    </row>
    <row r="6546" spans="1:7" x14ac:dyDescent="0.25">
      <c r="B6546" s="159"/>
      <c r="C6546" s="67" t="str">
        <f ca="1">IF(OFFSET(Zdroj!BI$16,A6530-1,0)=0,"",CONCATENATE("C",$A$2+1," - ",Zdroj!$BI$15))</f>
        <v/>
      </c>
      <c r="D6546" s="65" t="str">
        <f ca="1">IF(C6546="","",CONCATENATE(OFFSET(Zdroj!BI$16,A6530-1,0)))</f>
        <v/>
      </c>
      <c r="E6546" s="34" t="str">
        <f ca="1">IF(C6546="","",OFFSET(Zdroj!BJ$16,A6530-1,0))</f>
        <v/>
      </c>
      <c r="F6546" s="157"/>
      <c r="G6546" s="158"/>
    </row>
    <row r="6547" spans="1:7" x14ac:dyDescent="0.25">
      <c r="A6547">
        <f>SUM((ROW()+15)/17)</f>
        <v>386</v>
      </c>
      <c r="B6547" s="159" t="str">
        <f ca="1">IF(OFFSET(Zdroj!$B$16,A6547-1,0)&gt;0,CONCATENATE(A6547,"
","___ ","
",OFFSET(Zdroj!$B$16,A6547-1,0)),"")</f>
        <v/>
      </c>
      <c r="C6547" s="67" t="str">
        <f ca="1">IF(OFFSET(Zdroj!AI$16,A6547-1,0)=0,"",CONCATENATE("A",$A$2," - ",Zdroj!$AI$15))</f>
        <v/>
      </c>
      <c r="D6547" s="65" t="str">
        <f ca="1">IF(C6547="","",CONCATENATE(OFFSET(Zdroj!AI$16,A6547-1,0)," - ",OFFSET(Zdroj!BK$16,A6547-1,0)))</f>
        <v/>
      </c>
      <c r="E6547" s="34" t="str">
        <f ca="1">IF(C6547="","",OFFSET(Zdroj!BL$16,A6547-1,0))</f>
        <v/>
      </c>
      <c r="F6547" s="157" t="str">
        <f t="shared" ref="F6547" ca="1" si="1532">IF(SUM(E6547:E6552)=0,"",SUM(E6547:E6552))</f>
        <v/>
      </c>
      <c r="G6547" s="158" t="str">
        <f t="shared" ref="G6547" ca="1" si="1533">IF(SUM(E6547:E6563)=0,"",SUM(E6547:E6563))</f>
        <v/>
      </c>
    </row>
    <row r="6548" spans="1:7" x14ac:dyDescent="0.25">
      <c r="B6548" s="159"/>
      <c r="C6548" s="67" t="str">
        <f ca="1">IF(OFFSET(Zdroj!AJ$16,A6547-1,0)=0,"",CONCATENATE("A",$A$2+1," - ",Zdroj!$AJ$15))</f>
        <v/>
      </c>
      <c r="D6548" s="65" t="str">
        <f ca="1">IF(C6548="","",CONCATENATE(OFFSET(Zdroj!AJ$16,A6547-1,0)," - ",OFFSET(Zdroj!BM$16,A6547-1,0)))</f>
        <v/>
      </c>
      <c r="E6548" s="34" t="str">
        <f ca="1">IF(C6548="","",OFFSET(Zdroj!BN$16,A6547-1,0))</f>
        <v/>
      </c>
      <c r="F6548" s="157"/>
      <c r="G6548" s="158"/>
    </row>
    <row r="6549" spans="1:7" x14ac:dyDescent="0.25">
      <c r="B6549" s="159"/>
      <c r="C6549" s="67" t="str">
        <f ca="1">IF(OFFSET(Zdroj!AK$16,A6547-1,0)=0,"",CONCATENATE("A",$A$2+2," - ",Zdroj!$AK$15))</f>
        <v/>
      </c>
      <c r="D6549" s="65" t="str">
        <f ca="1">IF(C6549="","",CONCATENATE(OFFSET(Zdroj!AK$16,A6547-1,0)," - ",OFFSET(Zdroj!BO$16,A6547-1,0)))</f>
        <v/>
      </c>
      <c r="E6549" s="34" t="str">
        <f ca="1">IF(C6549="","",OFFSET(Zdroj!BP$16,A6547-1,0))</f>
        <v/>
      </c>
      <c r="F6549" s="157"/>
      <c r="G6549" s="158"/>
    </row>
    <row r="6550" spans="1:7" x14ac:dyDescent="0.25">
      <c r="B6550" s="159"/>
      <c r="C6550" s="67" t="str">
        <f ca="1">IF(OFFSET(Zdroj!AL$16,A6547-1,0)=0,"",CONCATENATE("A",$A$2+3," - ",Zdroj!$AL$15))</f>
        <v/>
      </c>
      <c r="D6550" s="65" t="str">
        <f ca="1">IF(C6550="","",CONCATENATE(OFFSET(Zdroj!AL$16,A6547-1,0)," - ",OFFSET(Zdroj!BQ$16,A6547-1,0)))</f>
        <v/>
      </c>
      <c r="E6550" s="34" t="str">
        <f ca="1">IF(C6550="","",OFFSET(Zdroj!BR$16,A6547-1,0))</f>
        <v/>
      </c>
      <c r="F6550" s="157"/>
      <c r="G6550" s="158"/>
    </row>
    <row r="6551" spans="1:7" x14ac:dyDescent="0.25">
      <c r="B6551" s="159"/>
      <c r="C6551" s="67" t="str">
        <f ca="1">IF(OFFSET(Zdroj!AM$16,A6547-1,0)=0,"",CONCATENATE("A",$A$2+4," - ",Zdroj!$AM$15))</f>
        <v/>
      </c>
      <c r="D6551" s="65" t="str">
        <f ca="1">IF(C6551="","",CONCATENATE(OFFSET(Zdroj!AM$16,A6547-1,0)," - ",OFFSET(Zdroj!BS$16,A6547-1,0)))</f>
        <v/>
      </c>
      <c r="E6551" s="34" t="str">
        <f ca="1">IF(C6551="","",OFFSET(Zdroj!BT$16,A6547-1,0))</f>
        <v/>
      </c>
      <c r="F6551" s="157"/>
      <c r="G6551" s="158"/>
    </row>
    <row r="6552" spans="1:7" x14ac:dyDescent="0.25">
      <c r="B6552" s="159"/>
      <c r="C6552" s="67" t="str">
        <f ca="1">IF(OFFSET(Zdroj!AN$16,A6547-1,0)=0,"",CONCATENATE("A",$A$2+5," - ",Zdroj!$AN$15))</f>
        <v/>
      </c>
      <c r="D6552" s="65" t="str">
        <f ca="1">IF(C6552="","",CONCATENATE(OFFSET(Zdroj!AN$16,A6547-1,0)," - ",OFFSET(Zdroj!BU$16,A6547-1,0)))</f>
        <v/>
      </c>
      <c r="E6552" s="34" t="str">
        <f ca="1">IF(C6552="","",OFFSET(Zdroj!BV$16,A6547-1,0))</f>
        <v/>
      </c>
      <c r="F6552" s="157"/>
      <c r="G6552" s="158"/>
    </row>
    <row r="6553" spans="1:7" x14ac:dyDescent="0.25">
      <c r="B6553" s="159"/>
      <c r="C6553" s="67" t="str">
        <f ca="1">IF(OFFSET(Zdroj!AO$16,A6547-1,0)=0,"",CONCATENATE("B",$A$2," - ",Zdroj!$AO$15))</f>
        <v/>
      </c>
      <c r="D6553" s="65" t="str">
        <f ca="1">IF(C6553="","",CONCATENATE(OFFSET(Zdroj!AO$16,A6547-1,0)))</f>
        <v/>
      </c>
      <c r="E6553" s="34" t="str">
        <f ca="1">IF(C6553="","",OFFSET(Zdroj!AP$16,A6547-1,0))</f>
        <v/>
      </c>
      <c r="F6553" s="157" t="str">
        <f t="shared" ref="F6553" ca="1" si="1534">IF(SUM(E6553:E6561)=0,"",SUM(E6553:E6561))</f>
        <v/>
      </c>
      <c r="G6553" s="158"/>
    </row>
    <row r="6554" spans="1:7" x14ac:dyDescent="0.25">
      <c r="B6554" s="159"/>
      <c r="C6554" s="67" t="str">
        <f ca="1">IF(OFFSET(Zdroj!AQ$16,A6547-1,0)=0,"",CONCATENATE("B",$A$2+1," - ",Zdroj!$AQ$15))</f>
        <v/>
      </c>
      <c r="D6554" s="65" t="str">
        <f ca="1">IF(C6554="","",CONCATENATE(OFFSET(Zdroj!AQ$16,A6547-1,0)))</f>
        <v/>
      </c>
      <c r="E6554" s="34" t="str">
        <f ca="1">IF(C6554="","",OFFSET(Zdroj!AR$16,A6547-1,0))</f>
        <v/>
      </c>
      <c r="F6554" s="157"/>
      <c r="G6554" s="158"/>
    </row>
    <row r="6555" spans="1:7" x14ac:dyDescent="0.25">
      <c r="B6555" s="159"/>
      <c r="C6555" s="67" t="str">
        <f ca="1">IF(OFFSET(Zdroj!AS$16,A6547-1,0)=0,"",CONCATENATE("B",$A$2+2," - ",Zdroj!$AS$15))</f>
        <v/>
      </c>
      <c r="D6555" s="65" t="str">
        <f ca="1">IF(C6555="","",CONCATENATE(OFFSET(Zdroj!AS$16,A6547-1,0)))</f>
        <v/>
      </c>
      <c r="E6555" s="34" t="str">
        <f ca="1">IF(C6555="","",OFFSET(Zdroj!AT$16,A6547-1,0))</f>
        <v/>
      </c>
      <c r="F6555" s="157"/>
      <c r="G6555" s="158"/>
    </row>
    <row r="6556" spans="1:7" x14ac:dyDescent="0.25">
      <c r="B6556" s="159"/>
      <c r="C6556" s="67" t="str">
        <f ca="1">IF(OFFSET(Zdroj!AU$16,A6547-1,0)=0,"",CONCATENATE("B",$A$2+3," - ",Zdroj!$AU$15))</f>
        <v/>
      </c>
      <c r="D6556" s="65" t="str">
        <f ca="1">IF(C6556="","",CONCATENATE(OFFSET(Zdroj!AU$16,A6547-1,0)))</f>
        <v/>
      </c>
      <c r="E6556" s="34" t="str">
        <f ca="1">IF(C6556="","",OFFSET(Zdroj!AV$16,A6547-1,0))</f>
        <v/>
      </c>
      <c r="F6556" s="157"/>
      <c r="G6556" s="158"/>
    </row>
    <row r="6557" spans="1:7" x14ac:dyDescent="0.25">
      <c r="B6557" s="159"/>
      <c r="C6557" s="67" t="str">
        <f ca="1">IF(OFFSET(Zdroj!AW$16,A6547-1,0)=0,"",CONCATENATE("B",$A$2+4," - ",Zdroj!$AW$15))</f>
        <v/>
      </c>
      <c r="D6557" s="65" t="str">
        <f ca="1">IF(C6557="","",CONCATENATE(OFFSET(Zdroj!AW$16,A6547-1,0)))</f>
        <v/>
      </c>
      <c r="E6557" s="34" t="str">
        <f ca="1">IF(C6557="","",OFFSET(Zdroj!AX$16,A6547-1,0))</f>
        <v/>
      </c>
      <c r="F6557" s="157"/>
      <c r="G6557" s="158"/>
    </row>
    <row r="6558" spans="1:7" x14ac:dyDescent="0.25">
      <c r="B6558" s="159"/>
      <c r="C6558" s="67" t="str">
        <f ca="1">IF(OFFSET(Zdroj!AY$16,A6547-1,0)=0,"",CONCATENATE("B",$A$2+5," - ",Zdroj!$AY$15))</f>
        <v/>
      </c>
      <c r="D6558" s="65" t="str">
        <f ca="1">IF(C6558="","",CONCATENATE(OFFSET(Zdroj!AY$16,A6547-1,0)))</f>
        <v/>
      </c>
      <c r="E6558" s="34" t="str">
        <f ca="1">IF(C6558="","",OFFSET(Zdroj!AZ$16,A6547-1,0))</f>
        <v/>
      </c>
      <c r="F6558" s="157"/>
      <c r="G6558" s="158"/>
    </row>
    <row r="6559" spans="1:7" x14ac:dyDescent="0.25">
      <c r="B6559" s="159"/>
      <c r="C6559" s="67" t="str">
        <f ca="1">IF(OFFSET(Zdroj!BA$16,A6547-1,0)=0,"",CONCATENATE("B",$A$2+6," - ",Zdroj!$BA$15))</f>
        <v/>
      </c>
      <c r="D6559" s="65" t="str">
        <f ca="1">IF(C6559="","",CONCATENATE(OFFSET(Zdroj!BA$16,A6547-1,0)))</f>
        <v/>
      </c>
      <c r="E6559" s="34" t="str">
        <f ca="1">IF(C6559="","",OFFSET(Zdroj!BB$16,A6547-1,0))</f>
        <v/>
      </c>
      <c r="F6559" s="157"/>
      <c r="G6559" s="158"/>
    </row>
    <row r="6560" spans="1:7" x14ac:dyDescent="0.25">
      <c r="B6560" s="159"/>
      <c r="C6560" s="67" t="str">
        <f ca="1">IF(OFFSET(Zdroj!BC$16,A6547-1,0)=0,"",CONCATENATE("B",$A$2+7," - ",Zdroj!$BC$15))</f>
        <v/>
      </c>
      <c r="D6560" s="65" t="str">
        <f ca="1">IF(C6560="","",CONCATENATE(OFFSET(Zdroj!BC$16,A6547-1,0)))</f>
        <v/>
      </c>
      <c r="E6560" s="34" t="str">
        <f ca="1">IF(C6560="","",OFFSET(Zdroj!BD$16,A6547-1,0))</f>
        <v/>
      </c>
      <c r="F6560" s="157"/>
      <c r="G6560" s="158"/>
    </row>
    <row r="6561" spans="1:7" x14ac:dyDescent="0.25">
      <c r="B6561" s="159"/>
      <c r="C6561" s="67" t="str">
        <f ca="1">IF(OFFSET(Zdroj!BE$16,A6547-1,0)=0,"",CONCATENATE("B",$A$2+8," - ",Zdroj!$BE$15))</f>
        <v/>
      </c>
      <c r="D6561" s="65" t="str">
        <f ca="1">IF(C6561="","",CONCATENATE(OFFSET(Zdroj!BE$16,A6547-1,0)))</f>
        <v/>
      </c>
      <c r="E6561" s="34" t="str">
        <f ca="1">IF(C6561="","",OFFSET(Zdroj!BF$16,A6547-1,0))</f>
        <v/>
      </c>
      <c r="F6561" s="157"/>
      <c r="G6561" s="158"/>
    </row>
    <row r="6562" spans="1:7" x14ac:dyDescent="0.25">
      <c r="B6562" s="159"/>
      <c r="C6562" s="67" t="str">
        <f ca="1">IF(OFFSET(Zdroj!BG$16,A6547-1,0)=0,"",CONCATENATE("C",$A$2," - ",Zdroj!$BG$15))</f>
        <v/>
      </c>
      <c r="D6562" s="65" t="str">
        <f ca="1">IF(C6562="","",CONCATENATE(OFFSET(Zdroj!BG$16,A6547-1,0)))</f>
        <v/>
      </c>
      <c r="E6562" s="34" t="str">
        <f ca="1">IF(C6562="","",OFFSET(Zdroj!BH$16,A6547-1,0))</f>
        <v/>
      </c>
      <c r="F6562" s="157" t="str">
        <f t="shared" ref="F6562" ca="1" si="1535">IF(SUM(E6562:E6563)=0,"",SUM(E6562:E6563))</f>
        <v/>
      </c>
      <c r="G6562" s="158"/>
    </row>
    <row r="6563" spans="1:7" x14ac:dyDescent="0.25">
      <c r="B6563" s="159"/>
      <c r="C6563" s="67" t="str">
        <f ca="1">IF(OFFSET(Zdroj!BI$16,A6547-1,0)=0,"",CONCATENATE("C",$A$2+1," - ",Zdroj!$BI$15))</f>
        <v/>
      </c>
      <c r="D6563" s="65" t="str">
        <f ca="1">IF(C6563="","",CONCATENATE(OFFSET(Zdroj!BI$16,A6547-1,0)))</f>
        <v/>
      </c>
      <c r="E6563" s="34" t="str">
        <f ca="1">IF(C6563="","",OFFSET(Zdroj!BJ$16,A6547-1,0))</f>
        <v/>
      </c>
      <c r="F6563" s="157"/>
      <c r="G6563" s="158"/>
    </row>
    <row r="6564" spans="1:7" x14ac:dyDescent="0.25">
      <c r="A6564">
        <f>SUM((ROW()+15)/17)</f>
        <v>387</v>
      </c>
      <c r="B6564" s="159" t="str">
        <f ca="1">IF(OFFSET(Zdroj!$B$16,A6564-1,0)&gt;0,CONCATENATE(A6564,"
","___ ","
",OFFSET(Zdroj!$B$16,A6564-1,0)),"")</f>
        <v/>
      </c>
      <c r="C6564" s="67" t="str">
        <f ca="1">IF(OFFSET(Zdroj!AI$16,A6564-1,0)=0,"",CONCATENATE("A",$A$2," - ",Zdroj!$AI$15))</f>
        <v/>
      </c>
      <c r="D6564" s="65" t="str">
        <f ca="1">IF(C6564="","",CONCATENATE(OFFSET(Zdroj!AI$16,A6564-1,0)," - ",OFFSET(Zdroj!BK$16,A6564-1,0)))</f>
        <v/>
      </c>
      <c r="E6564" s="34" t="str">
        <f ca="1">IF(C6564="","",OFFSET(Zdroj!BL$16,A6564-1,0))</f>
        <v/>
      </c>
      <c r="F6564" s="157" t="str">
        <f t="shared" ref="F6564" ca="1" si="1536">IF(SUM(E6564:E6569)=0,"",SUM(E6564:E6569))</f>
        <v/>
      </c>
      <c r="G6564" s="158" t="str">
        <f t="shared" ref="G6564" ca="1" si="1537">IF(SUM(E6564:E6580)=0,"",SUM(E6564:E6580))</f>
        <v/>
      </c>
    </row>
    <row r="6565" spans="1:7" x14ac:dyDescent="0.25">
      <c r="B6565" s="159"/>
      <c r="C6565" s="67" t="str">
        <f ca="1">IF(OFFSET(Zdroj!AJ$16,A6564-1,0)=0,"",CONCATENATE("A",$A$2+1," - ",Zdroj!$AJ$15))</f>
        <v/>
      </c>
      <c r="D6565" s="65" t="str">
        <f ca="1">IF(C6565="","",CONCATENATE(OFFSET(Zdroj!AJ$16,A6564-1,0)," - ",OFFSET(Zdroj!BM$16,A6564-1,0)))</f>
        <v/>
      </c>
      <c r="E6565" s="34" t="str">
        <f ca="1">IF(C6565="","",OFFSET(Zdroj!BN$16,A6564-1,0))</f>
        <v/>
      </c>
      <c r="F6565" s="157"/>
      <c r="G6565" s="158"/>
    </row>
    <row r="6566" spans="1:7" x14ac:dyDescent="0.25">
      <c r="B6566" s="159"/>
      <c r="C6566" s="67" t="str">
        <f ca="1">IF(OFFSET(Zdroj!AK$16,A6564-1,0)=0,"",CONCATENATE("A",$A$2+2," - ",Zdroj!$AK$15))</f>
        <v/>
      </c>
      <c r="D6566" s="65" t="str">
        <f ca="1">IF(C6566="","",CONCATENATE(OFFSET(Zdroj!AK$16,A6564-1,0)," - ",OFFSET(Zdroj!BO$16,A6564-1,0)))</f>
        <v/>
      </c>
      <c r="E6566" s="34" t="str">
        <f ca="1">IF(C6566="","",OFFSET(Zdroj!BP$16,A6564-1,0))</f>
        <v/>
      </c>
      <c r="F6566" s="157"/>
      <c r="G6566" s="158"/>
    </row>
    <row r="6567" spans="1:7" x14ac:dyDescent="0.25">
      <c r="B6567" s="159"/>
      <c r="C6567" s="67" t="str">
        <f ca="1">IF(OFFSET(Zdroj!AL$16,A6564-1,0)=0,"",CONCATENATE("A",$A$2+3," - ",Zdroj!$AL$15))</f>
        <v/>
      </c>
      <c r="D6567" s="65" t="str">
        <f ca="1">IF(C6567="","",CONCATENATE(OFFSET(Zdroj!AL$16,A6564-1,0)," - ",OFFSET(Zdroj!BQ$16,A6564-1,0)))</f>
        <v/>
      </c>
      <c r="E6567" s="34" t="str">
        <f ca="1">IF(C6567="","",OFFSET(Zdroj!BR$16,A6564-1,0))</f>
        <v/>
      </c>
      <c r="F6567" s="157"/>
      <c r="G6567" s="158"/>
    </row>
    <row r="6568" spans="1:7" x14ac:dyDescent="0.25">
      <c r="B6568" s="159"/>
      <c r="C6568" s="67" t="str">
        <f ca="1">IF(OFFSET(Zdroj!AM$16,A6564-1,0)=0,"",CONCATENATE("A",$A$2+4," - ",Zdroj!$AM$15))</f>
        <v/>
      </c>
      <c r="D6568" s="65" t="str">
        <f ca="1">IF(C6568="","",CONCATENATE(OFFSET(Zdroj!AM$16,A6564-1,0)," - ",OFFSET(Zdroj!BS$16,A6564-1,0)))</f>
        <v/>
      </c>
      <c r="E6568" s="34" t="str">
        <f ca="1">IF(C6568="","",OFFSET(Zdroj!BT$16,A6564-1,0))</f>
        <v/>
      </c>
      <c r="F6568" s="157"/>
      <c r="G6568" s="158"/>
    </row>
    <row r="6569" spans="1:7" x14ac:dyDescent="0.25">
      <c r="B6569" s="159"/>
      <c r="C6569" s="67" t="str">
        <f ca="1">IF(OFFSET(Zdroj!AN$16,A6564-1,0)=0,"",CONCATENATE("A",$A$2+5," - ",Zdroj!$AN$15))</f>
        <v/>
      </c>
      <c r="D6569" s="65" t="str">
        <f ca="1">IF(C6569="","",CONCATENATE(OFFSET(Zdroj!AN$16,A6564-1,0)," - ",OFFSET(Zdroj!BU$16,A6564-1,0)))</f>
        <v/>
      </c>
      <c r="E6569" s="34" t="str">
        <f ca="1">IF(C6569="","",OFFSET(Zdroj!BV$16,A6564-1,0))</f>
        <v/>
      </c>
      <c r="F6569" s="157"/>
      <c r="G6569" s="158"/>
    </row>
    <row r="6570" spans="1:7" x14ac:dyDescent="0.25">
      <c r="B6570" s="159"/>
      <c r="C6570" s="67" t="str">
        <f ca="1">IF(OFFSET(Zdroj!AO$16,A6564-1,0)=0,"",CONCATENATE("B",$A$2," - ",Zdroj!$AO$15))</f>
        <v/>
      </c>
      <c r="D6570" s="65" t="str">
        <f ca="1">IF(C6570="","",CONCATENATE(OFFSET(Zdroj!AO$16,A6564-1,0)))</f>
        <v/>
      </c>
      <c r="E6570" s="34" t="str">
        <f ca="1">IF(C6570="","",OFFSET(Zdroj!AP$16,A6564-1,0))</f>
        <v/>
      </c>
      <c r="F6570" s="157" t="str">
        <f t="shared" ref="F6570" ca="1" si="1538">IF(SUM(E6570:E6578)=0,"",SUM(E6570:E6578))</f>
        <v/>
      </c>
      <c r="G6570" s="158"/>
    </row>
    <row r="6571" spans="1:7" x14ac:dyDescent="0.25">
      <c r="B6571" s="159"/>
      <c r="C6571" s="67" t="str">
        <f ca="1">IF(OFFSET(Zdroj!AQ$16,A6564-1,0)=0,"",CONCATENATE("B",$A$2+1," - ",Zdroj!$AQ$15))</f>
        <v/>
      </c>
      <c r="D6571" s="65" t="str">
        <f ca="1">IF(C6571="","",CONCATENATE(OFFSET(Zdroj!AQ$16,A6564-1,0)))</f>
        <v/>
      </c>
      <c r="E6571" s="34" t="str">
        <f ca="1">IF(C6571="","",OFFSET(Zdroj!AR$16,A6564-1,0))</f>
        <v/>
      </c>
      <c r="F6571" s="157"/>
      <c r="G6571" s="158"/>
    </row>
    <row r="6572" spans="1:7" x14ac:dyDescent="0.25">
      <c r="B6572" s="159"/>
      <c r="C6572" s="67" t="str">
        <f ca="1">IF(OFFSET(Zdroj!AS$16,A6564-1,0)=0,"",CONCATENATE("B",$A$2+2," - ",Zdroj!$AS$15))</f>
        <v/>
      </c>
      <c r="D6572" s="65" t="str">
        <f ca="1">IF(C6572="","",CONCATENATE(OFFSET(Zdroj!AS$16,A6564-1,0)))</f>
        <v/>
      </c>
      <c r="E6572" s="34" t="str">
        <f ca="1">IF(C6572="","",OFFSET(Zdroj!AT$16,A6564-1,0))</f>
        <v/>
      </c>
      <c r="F6572" s="157"/>
      <c r="G6572" s="158"/>
    </row>
    <row r="6573" spans="1:7" x14ac:dyDescent="0.25">
      <c r="B6573" s="159"/>
      <c r="C6573" s="67" t="str">
        <f ca="1">IF(OFFSET(Zdroj!AU$16,A6564-1,0)=0,"",CONCATENATE("B",$A$2+3," - ",Zdroj!$AU$15))</f>
        <v/>
      </c>
      <c r="D6573" s="65" t="str">
        <f ca="1">IF(C6573="","",CONCATENATE(OFFSET(Zdroj!AU$16,A6564-1,0)))</f>
        <v/>
      </c>
      <c r="E6573" s="34" t="str">
        <f ca="1">IF(C6573="","",OFFSET(Zdroj!AV$16,A6564-1,0))</f>
        <v/>
      </c>
      <c r="F6573" s="157"/>
      <c r="G6573" s="158"/>
    </row>
    <row r="6574" spans="1:7" x14ac:dyDescent="0.25">
      <c r="B6574" s="159"/>
      <c r="C6574" s="67" t="str">
        <f ca="1">IF(OFFSET(Zdroj!AW$16,A6564-1,0)=0,"",CONCATENATE("B",$A$2+4," - ",Zdroj!$AW$15))</f>
        <v/>
      </c>
      <c r="D6574" s="65" t="str">
        <f ca="1">IF(C6574="","",CONCATENATE(OFFSET(Zdroj!AW$16,A6564-1,0)))</f>
        <v/>
      </c>
      <c r="E6574" s="34" t="str">
        <f ca="1">IF(C6574="","",OFFSET(Zdroj!AX$16,A6564-1,0))</f>
        <v/>
      </c>
      <c r="F6574" s="157"/>
      <c r="G6574" s="158"/>
    </row>
    <row r="6575" spans="1:7" x14ac:dyDescent="0.25">
      <c r="B6575" s="159"/>
      <c r="C6575" s="67" t="str">
        <f ca="1">IF(OFFSET(Zdroj!AY$16,A6564-1,0)=0,"",CONCATENATE("B",$A$2+5," - ",Zdroj!$AY$15))</f>
        <v/>
      </c>
      <c r="D6575" s="65" t="str">
        <f ca="1">IF(C6575="","",CONCATENATE(OFFSET(Zdroj!AY$16,A6564-1,0)))</f>
        <v/>
      </c>
      <c r="E6575" s="34" t="str">
        <f ca="1">IF(C6575="","",OFFSET(Zdroj!AZ$16,A6564-1,0))</f>
        <v/>
      </c>
      <c r="F6575" s="157"/>
      <c r="G6575" s="158"/>
    </row>
    <row r="6576" spans="1:7" x14ac:dyDescent="0.25">
      <c r="B6576" s="159"/>
      <c r="C6576" s="67" t="str">
        <f ca="1">IF(OFFSET(Zdroj!BA$16,A6564-1,0)=0,"",CONCATENATE("B",$A$2+6," - ",Zdroj!$BA$15))</f>
        <v/>
      </c>
      <c r="D6576" s="65" t="str">
        <f ca="1">IF(C6576="","",CONCATENATE(OFFSET(Zdroj!BA$16,A6564-1,0)))</f>
        <v/>
      </c>
      <c r="E6576" s="34" t="str">
        <f ca="1">IF(C6576="","",OFFSET(Zdroj!BB$16,A6564-1,0))</f>
        <v/>
      </c>
      <c r="F6576" s="157"/>
      <c r="G6576" s="158"/>
    </row>
    <row r="6577" spans="1:7" x14ac:dyDescent="0.25">
      <c r="B6577" s="159"/>
      <c r="C6577" s="67" t="str">
        <f ca="1">IF(OFFSET(Zdroj!BC$16,A6564-1,0)=0,"",CONCATENATE("B",$A$2+7," - ",Zdroj!$BC$15))</f>
        <v/>
      </c>
      <c r="D6577" s="65" t="str">
        <f ca="1">IF(C6577="","",CONCATENATE(OFFSET(Zdroj!BC$16,A6564-1,0)))</f>
        <v/>
      </c>
      <c r="E6577" s="34" t="str">
        <f ca="1">IF(C6577="","",OFFSET(Zdroj!BD$16,A6564-1,0))</f>
        <v/>
      </c>
      <c r="F6577" s="157"/>
      <c r="G6577" s="158"/>
    </row>
    <row r="6578" spans="1:7" x14ac:dyDescent="0.25">
      <c r="B6578" s="159"/>
      <c r="C6578" s="67" t="str">
        <f ca="1">IF(OFFSET(Zdroj!BE$16,A6564-1,0)=0,"",CONCATENATE("B",$A$2+8," - ",Zdroj!$BE$15))</f>
        <v/>
      </c>
      <c r="D6578" s="65" t="str">
        <f ca="1">IF(C6578="","",CONCATENATE(OFFSET(Zdroj!BE$16,A6564-1,0)))</f>
        <v/>
      </c>
      <c r="E6578" s="34" t="str">
        <f ca="1">IF(C6578="","",OFFSET(Zdroj!BF$16,A6564-1,0))</f>
        <v/>
      </c>
      <c r="F6578" s="157"/>
      <c r="G6578" s="158"/>
    </row>
    <row r="6579" spans="1:7" x14ac:dyDescent="0.25">
      <c r="B6579" s="159"/>
      <c r="C6579" s="67" t="str">
        <f ca="1">IF(OFFSET(Zdroj!BG$16,A6564-1,0)=0,"",CONCATENATE("C",$A$2," - ",Zdroj!$BG$15))</f>
        <v/>
      </c>
      <c r="D6579" s="65" t="str">
        <f ca="1">IF(C6579="","",CONCATENATE(OFFSET(Zdroj!BG$16,A6564-1,0)))</f>
        <v/>
      </c>
      <c r="E6579" s="34" t="str">
        <f ca="1">IF(C6579="","",OFFSET(Zdroj!BH$16,A6564-1,0))</f>
        <v/>
      </c>
      <c r="F6579" s="157" t="str">
        <f t="shared" ref="F6579" ca="1" si="1539">IF(SUM(E6579:E6580)=0,"",SUM(E6579:E6580))</f>
        <v/>
      </c>
      <c r="G6579" s="158"/>
    </row>
    <row r="6580" spans="1:7" x14ac:dyDescent="0.25">
      <c r="B6580" s="159"/>
      <c r="C6580" s="67" t="str">
        <f ca="1">IF(OFFSET(Zdroj!BI$16,A6564-1,0)=0,"",CONCATENATE("C",$A$2+1," - ",Zdroj!$BI$15))</f>
        <v/>
      </c>
      <c r="D6580" s="65" t="str">
        <f ca="1">IF(C6580="","",CONCATENATE(OFFSET(Zdroj!BI$16,A6564-1,0)))</f>
        <v/>
      </c>
      <c r="E6580" s="34" t="str">
        <f ca="1">IF(C6580="","",OFFSET(Zdroj!BJ$16,A6564-1,0))</f>
        <v/>
      </c>
      <c r="F6580" s="157"/>
      <c r="G6580" s="158"/>
    </row>
    <row r="6581" spans="1:7" x14ac:dyDescent="0.25">
      <c r="A6581">
        <f>SUM((ROW()+15)/17)</f>
        <v>388</v>
      </c>
      <c r="B6581" s="159" t="str">
        <f ca="1">IF(OFFSET(Zdroj!$B$16,A6581-1,0)&gt;0,CONCATENATE(A6581,"
","___ ","
",OFFSET(Zdroj!$B$16,A6581-1,0)),"")</f>
        <v/>
      </c>
      <c r="C6581" s="67" t="str">
        <f ca="1">IF(OFFSET(Zdroj!AI$16,A6581-1,0)=0,"",CONCATENATE("A",$A$2," - ",Zdroj!$AI$15))</f>
        <v/>
      </c>
      <c r="D6581" s="65" t="str">
        <f ca="1">IF(C6581="","",CONCATENATE(OFFSET(Zdroj!AI$16,A6581-1,0)," - ",OFFSET(Zdroj!BK$16,A6581-1,0)))</f>
        <v/>
      </c>
      <c r="E6581" s="34" t="str">
        <f ca="1">IF(C6581="","",OFFSET(Zdroj!BL$16,A6581-1,0))</f>
        <v/>
      </c>
      <c r="F6581" s="157" t="str">
        <f t="shared" ref="F6581" ca="1" si="1540">IF(SUM(E6581:E6586)=0,"",SUM(E6581:E6586))</f>
        <v/>
      </c>
      <c r="G6581" s="158" t="str">
        <f t="shared" ref="G6581" ca="1" si="1541">IF(SUM(E6581:E6597)=0,"",SUM(E6581:E6597))</f>
        <v/>
      </c>
    </row>
    <row r="6582" spans="1:7" x14ac:dyDescent="0.25">
      <c r="B6582" s="159"/>
      <c r="C6582" s="67" t="str">
        <f ca="1">IF(OFFSET(Zdroj!AJ$16,A6581-1,0)=0,"",CONCATENATE("A",$A$2+1," - ",Zdroj!$AJ$15))</f>
        <v/>
      </c>
      <c r="D6582" s="65" t="str">
        <f ca="1">IF(C6582="","",CONCATENATE(OFFSET(Zdroj!AJ$16,A6581-1,0)," - ",OFFSET(Zdroj!BM$16,A6581-1,0)))</f>
        <v/>
      </c>
      <c r="E6582" s="34" t="str">
        <f ca="1">IF(C6582="","",OFFSET(Zdroj!BN$16,A6581-1,0))</f>
        <v/>
      </c>
      <c r="F6582" s="157"/>
      <c r="G6582" s="158"/>
    </row>
    <row r="6583" spans="1:7" x14ac:dyDescent="0.25">
      <c r="B6583" s="159"/>
      <c r="C6583" s="67" t="str">
        <f ca="1">IF(OFFSET(Zdroj!AK$16,A6581-1,0)=0,"",CONCATENATE("A",$A$2+2," - ",Zdroj!$AK$15))</f>
        <v/>
      </c>
      <c r="D6583" s="65" t="str">
        <f ca="1">IF(C6583="","",CONCATENATE(OFFSET(Zdroj!AK$16,A6581-1,0)," - ",OFFSET(Zdroj!BO$16,A6581-1,0)))</f>
        <v/>
      </c>
      <c r="E6583" s="34" t="str">
        <f ca="1">IF(C6583="","",OFFSET(Zdroj!BP$16,A6581-1,0))</f>
        <v/>
      </c>
      <c r="F6583" s="157"/>
      <c r="G6583" s="158"/>
    </row>
    <row r="6584" spans="1:7" x14ac:dyDescent="0.25">
      <c r="B6584" s="159"/>
      <c r="C6584" s="67" t="str">
        <f ca="1">IF(OFFSET(Zdroj!AL$16,A6581-1,0)=0,"",CONCATENATE("A",$A$2+3," - ",Zdroj!$AL$15))</f>
        <v/>
      </c>
      <c r="D6584" s="65" t="str">
        <f ca="1">IF(C6584="","",CONCATENATE(OFFSET(Zdroj!AL$16,A6581-1,0)," - ",OFFSET(Zdroj!BQ$16,A6581-1,0)))</f>
        <v/>
      </c>
      <c r="E6584" s="34" t="str">
        <f ca="1">IF(C6584="","",OFFSET(Zdroj!BR$16,A6581-1,0))</f>
        <v/>
      </c>
      <c r="F6584" s="157"/>
      <c r="G6584" s="158"/>
    </row>
    <row r="6585" spans="1:7" x14ac:dyDescent="0.25">
      <c r="B6585" s="159"/>
      <c r="C6585" s="67" t="str">
        <f ca="1">IF(OFFSET(Zdroj!AM$16,A6581-1,0)=0,"",CONCATENATE("A",$A$2+4," - ",Zdroj!$AM$15))</f>
        <v/>
      </c>
      <c r="D6585" s="65" t="str">
        <f ca="1">IF(C6585="","",CONCATENATE(OFFSET(Zdroj!AM$16,A6581-1,0)," - ",OFFSET(Zdroj!BS$16,A6581-1,0)))</f>
        <v/>
      </c>
      <c r="E6585" s="34" t="str">
        <f ca="1">IF(C6585="","",OFFSET(Zdroj!BT$16,A6581-1,0))</f>
        <v/>
      </c>
      <c r="F6585" s="157"/>
      <c r="G6585" s="158"/>
    </row>
    <row r="6586" spans="1:7" x14ac:dyDescent="0.25">
      <c r="B6586" s="159"/>
      <c r="C6586" s="67" t="str">
        <f ca="1">IF(OFFSET(Zdroj!AN$16,A6581-1,0)=0,"",CONCATENATE("A",$A$2+5," - ",Zdroj!$AN$15))</f>
        <v/>
      </c>
      <c r="D6586" s="65" t="str">
        <f ca="1">IF(C6586="","",CONCATENATE(OFFSET(Zdroj!AN$16,A6581-1,0)," - ",OFFSET(Zdroj!BU$16,A6581-1,0)))</f>
        <v/>
      </c>
      <c r="E6586" s="34" t="str">
        <f ca="1">IF(C6586="","",OFFSET(Zdroj!BV$16,A6581-1,0))</f>
        <v/>
      </c>
      <c r="F6586" s="157"/>
      <c r="G6586" s="158"/>
    </row>
    <row r="6587" spans="1:7" x14ac:dyDescent="0.25">
      <c r="B6587" s="159"/>
      <c r="C6587" s="67" t="str">
        <f ca="1">IF(OFFSET(Zdroj!AO$16,A6581-1,0)=0,"",CONCATENATE("B",$A$2," - ",Zdroj!$AO$15))</f>
        <v/>
      </c>
      <c r="D6587" s="65" t="str">
        <f ca="1">IF(C6587="","",CONCATENATE(OFFSET(Zdroj!AO$16,A6581-1,0)))</f>
        <v/>
      </c>
      <c r="E6587" s="34" t="str">
        <f ca="1">IF(C6587="","",OFFSET(Zdroj!AP$16,A6581-1,0))</f>
        <v/>
      </c>
      <c r="F6587" s="157" t="str">
        <f t="shared" ref="F6587" ca="1" si="1542">IF(SUM(E6587:E6595)=0,"",SUM(E6587:E6595))</f>
        <v/>
      </c>
      <c r="G6587" s="158"/>
    </row>
    <row r="6588" spans="1:7" x14ac:dyDescent="0.25">
      <c r="B6588" s="159"/>
      <c r="C6588" s="67" t="str">
        <f ca="1">IF(OFFSET(Zdroj!AQ$16,A6581-1,0)=0,"",CONCATENATE("B",$A$2+1," - ",Zdroj!$AQ$15))</f>
        <v/>
      </c>
      <c r="D6588" s="65" t="str">
        <f ca="1">IF(C6588="","",CONCATENATE(OFFSET(Zdroj!AQ$16,A6581-1,0)))</f>
        <v/>
      </c>
      <c r="E6588" s="34" t="str">
        <f ca="1">IF(C6588="","",OFFSET(Zdroj!AR$16,A6581-1,0))</f>
        <v/>
      </c>
      <c r="F6588" s="157"/>
      <c r="G6588" s="158"/>
    </row>
    <row r="6589" spans="1:7" x14ac:dyDescent="0.25">
      <c r="B6589" s="159"/>
      <c r="C6589" s="67" t="str">
        <f ca="1">IF(OFFSET(Zdroj!AS$16,A6581-1,0)=0,"",CONCATENATE("B",$A$2+2," - ",Zdroj!$AS$15))</f>
        <v/>
      </c>
      <c r="D6589" s="65" t="str">
        <f ca="1">IF(C6589="","",CONCATENATE(OFFSET(Zdroj!AS$16,A6581-1,0)))</f>
        <v/>
      </c>
      <c r="E6589" s="34" t="str">
        <f ca="1">IF(C6589="","",OFFSET(Zdroj!AT$16,A6581-1,0))</f>
        <v/>
      </c>
      <c r="F6589" s="157"/>
      <c r="G6589" s="158"/>
    </row>
    <row r="6590" spans="1:7" x14ac:dyDescent="0.25">
      <c r="B6590" s="159"/>
      <c r="C6590" s="67" t="str">
        <f ca="1">IF(OFFSET(Zdroj!AU$16,A6581-1,0)=0,"",CONCATENATE("B",$A$2+3," - ",Zdroj!$AU$15))</f>
        <v/>
      </c>
      <c r="D6590" s="65" t="str">
        <f ca="1">IF(C6590="","",CONCATENATE(OFFSET(Zdroj!AU$16,A6581-1,0)))</f>
        <v/>
      </c>
      <c r="E6590" s="34" t="str">
        <f ca="1">IF(C6590="","",OFFSET(Zdroj!AV$16,A6581-1,0))</f>
        <v/>
      </c>
      <c r="F6590" s="157"/>
      <c r="G6590" s="158"/>
    </row>
    <row r="6591" spans="1:7" x14ac:dyDescent="0.25">
      <c r="B6591" s="159"/>
      <c r="C6591" s="67" t="str">
        <f ca="1">IF(OFFSET(Zdroj!AW$16,A6581-1,0)=0,"",CONCATENATE("B",$A$2+4," - ",Zdroj!$AW$15))</f>
        <v/>
      </c>
      <c r="D6591" s="65" t="str">
        <f ca="1">IF(C6591="","",CONCATENATE(OFFSET(Zdroj!AW$16,A6581-1,0)))</f>
        <v/>
      </c>
      <c r="E6591" s="34" t="str">
        <f ca="1">IF(C6591="","",OFFSET(Zdroj!AX$16,A6581-1,0))</f>
        <v/>
      </c>
      <c r="F6591" s="157"/>
      <c r="G6591" s="158"/>
    </row>
    <row r="6592" spans="1:7" x14ac:dyDescent="0.25">
      <c r="B6592" s="159"/>
      <c r="C6592" s="67" t="str">
        <f ca="1">IF(OFFSET(Zdroj!AY$16,A6581-1,0)=0,"",CONCATENATE("B",$A$2+5," - ",Zdroj!$AY$15))</f>
        <v/>
      </c>
      <c r="D6592" s="65" t="str">
        <f ca="1">IF(C6592="","",CONCATENATE(OFFSET(Zdroj!AY$16,A6581-1,0)))</f>
        <v/>
      </c>
      <c r="E6592" s="34" t="str">
        <f ca="1">IF(C6592="","",OFFSET(Zdroj!AZ$16,A6581-1,0))</f>
        <v/>
      </c>
      <c r="F6592" s="157"/>
      <c r="G6592" s="158"/>
    </row>
    <row r="6593" spans="1:7" x14ac:dyDescent="0.25">
      <c r="B6593" s="159"/>
      <c r="C6593" s="67" t="str">
        <f ca="1">IF(OFFSET(Zdroj!BA$16,A6581-1,0)=0,"",CONCATENATE("B",$A$2+6," - ",Zdroj!$BA$15))</f>
        <v/>
      </c>
      <c r="D6593" s="65" t="str">
        <f ca="1">IF(C6593="","",CONCATENATE(OFFSET(Zdroj!BA$16,A6581-1,0)))</f>
        <v/>
      </c>
      <c r="E6593" s="34" t="str">
        <f ca="1">IF(C6593="","",OFFSET(Zdroj!BB$16,A6581-1,0))</f>
        <v/>
      </c>
      <c r="F6593" s="157"/>
      <c r="G6593" s="158"/>
    </row>
    <row r="6594" spans="1:7" x14ac:dyDescent="0.25">
      <c r="B6594" s="159"/>
      <c r="C6594" s="67" t="str">
        <f ca="1">IF(OFFSET(Zdroj!BC$16,A6581-1,0)=0,"",CONCATENATE("B",$A$2+7," - ",Zdroj!$BC$15))</f>
        <v/>
      </c>
      <c r="D6594" s="65" t="str">
        <f ca="1">IF(C6594="","",CONCATENATE(OFFSET(Zdroj!BC$16,A6581-1,0)))</f>
        <v/>
      </c>
      <c r="E6594" s="34" t="str">
        <f ca="1">IF(C6594="","",OFFSET(Zdroj!BD$16,A6581-1,0))</f>
        <v/>
      </c>
      <c r="F6594" s="157"/>
      <c r="G6594" s="158"/>
    </row>
    <row r="6595" spans="1:7" x14ac:dyDescent="0.25">
      <c r="B6595" s="159"/>
      <c r="C6595" s="67" t="str">
        <f ca="1">IF(OFFSET(Zdroj!BE$16,A6581-1,0)=0,"",CONCATENATE("B",$A$2+8," - ",Zdroj!$BE$15))</f>
        <v/>
      </c>
      <c r="D6595" s="65" t="str">
        <f ca="1">IF(C6595="","",CONCATENATE(OFFSET(Zdroj!BE$16,A6581-1,0)))</f>
        <v/>
      </c>
      <c r="E6595" s="34" t="str">
        <f ca="1">IF(C6595="","",OFFSET(Zdroj!BF$16,A6581-1,0))</f>
        <v/>
      </c>
      <c r="F6595" s="157"/>
      <c r="G6595" s="158"/>
    </row>
    <row r="6596" spans="1:7" x14ac:dyDescent="0.25">
      <c r="B6596" s="159"/>
      <c r="C6596" s="67" t="str">
        <f ca="1">IF(OFFSET(Zdroj!BG$16,A6581-1,0)=0,"",CONCATENATE("C",$A$2," - ",Zdroj!$BG$15))</f>
        <v/>
      </c>
      <c r="D6596" s="65" t="str">
        <f ca="1">IF(C6596="","",CONCATENATE(OFFSET(Zdroj!BG$16,A6581-1,0)))</f>
        <v/>
      </c>
      <c r="E6596" s="34" t="str">
        <f ca="1">IF(C6596="","",OFFSET(Zdroj!BH$16,A6581-1,0))</f>
        <v/>
      </c>
      <c r="F6596" s="157" t="str">
        <f t="shared" ref="F6596" ca="1" si="1543">IF(SUM(E6596:E6597)=0,"",SUM(E6596:E6597))</f>
        <v/>
      </c>
      <c r="G6596" s="158"/>
    </row>
    <row r="6597" spans="1:7" x14ac:dyDescent="0.25">
      <c r="B6597" s="159"/>
      <c r="C6597" s="67" t="str">
        <f ca="1">IF(OFFSET(Zdroj!BI$16,A6581-1,0)=0,"",CONCATENATE("C",$A$2+1," - ",Zdroj!$BI$15))</f>
        <v/>
      </c>
      <c r="D6597" s="65" t="str">
        <f ca="1">IF(C6597="","",CONCATENATE(OFFSET(Zdroj!BI$16,A6581-1,0)))</f>
        <v/>
      </c>
      <c r="E6597" s="34" t="str">
        <f ca="1">IF(C6597="","",OFFSET(Zdroj!BJ$16,A6581-1,0))</f>
        <v/>
      </c>
      <c r="F6597" s="157"/>
      <c r="G6597" s="158"/>
    </row>
    <row r="6598" spans="1:7" x14ac:dyDescent="0.25">
      <c r="A6598">
        <f>SUM((ROW()+15)/17)</f>
        <v>389</v>
      </c>
      <c r="B6598" s="159" t="str">
        <f ca="1">IF(OFFSET(Zdroj!$B$16,A6598-1,0)&gt;0,CONCATENATE(A6598,"
","___ ","
",OFFSET(Zdroj!$B$16,A6598-1,0)),"")</f>
        <v/>
      </c>
      <c r="C6598" s="67" t="str">
        <f ca="1">IF(OFFSET(Zdroj!AI$16,A6598-1,0)=0,"",CONCATENATE("A",$A$2," - ",Zdroj!$AI$15))</f>
        <v/>
      </c>
      <c r="D6598" s="65" t="str">
        <f ca="1">IF(C6598="","",CONCATENATE(OFFSET(Zdroj!AI$16,A6598-1,0)," - ",OFFSET(Zdroj!BK$16,A6598-1,0)))</f>
        <v/>
      </c>
      <c r="E6598" s="34" t="str">
        <f ca="1">IF(C6598="","",OFFSET(Zdroj!BL$16,A6598-1,0))</f>
        <v/>
      </c>
      <c r="F6598" s="157" t="str">
        <f t="shared" ref="F6598" ca="1" si="1544">IF(SUM(E6598:E6603)=0,"",SUM(E6598:E6603))</f>
        <v/>
      </c>
      <c r="G6598" s="158" t="str">
        <f t="shared" ref="G6598" ca="1" si="1545">IF(SUM(E6598:E6614)=0,"",SUM(E6598:E6614))</f>
        <v/>
      </c>
    </row>
    <row r="6599" spans="1:7" x14ac:dyDescent="0.25">
      <c r="B6599" s="159"/>
      <c r="C6599" s="67" t="str">
        <f ca="1">IF(OFFSET(Zdroj!AJ$16,A6598-1,0)=0,"",CONCATENATE("A",$A$2+1," - ",Zdroj!$AJ$15))</f>
        <v/>
      </c>
      <c r="D6599" s="65" t="str">
        <f ca="1">IF(C6599="","",CONCATENATE(OFFSET(Zdroj!AJ$16,A6598-1,0)," - ",OFFSET(Zdroj!BM$16,A6598-1,0)))</f>
        <v/>
      </c>
      <c r="E6599" s="34" t="str">
        <f ca="1">IF(C6599="","",OFFSET(Zdroj!BN$16,A6598-1,0))</f>
        <v/>
      </c>
      <c r="F6599" s="157"/>
      <c r="G6599" s="158"/>
    </row>
    <row r="6600" spans="1:7" x14ac:dyDescent="0.25">
      <c r="B6600" s="159"/>
      <c r="C6600" s="67" t="str">
        <f ca="1">IF(OFFSET(Zdroj!AK$16,A6598-1,0)=0,"",CONCATENATE("A",$A$2+2," - ",Zdroj!$AK$15))</f>
        <v/>
      </c>
      <c r="D6600" s="65" t="str">
        <f ca="1">IF(C6600="","",CONCATENATE(OFFSET(Zdroj!AK$16,A6598-1,0)," - ",OFFSET(Zdroj!BO$16,A6598-1,0)))</f>
        <v/>
      </c>
      <c r="E6600" s="34" t="str">
        <f ca="1">IF(C6600="","",OFFSET(Zdroj!BP$16,A6598-1,0))</f>
        <v/>
      </c>
      <c r="F6600" s="157"/>
      <c r="G6600" s="158"/>
    </row>
    <row r="6601" spans="1:7" x14ac:dyDescent="0.25">
      <c r="B6601" s="159"/>
      <c r="C6601" s="67" t="str">
        <f ca="1">IF(OFFSET(Zdroj!AL$16,A6598-1,0)=0,"",CONCATENATE("A",$A$2+3," - ",Zdroj!$AL$15))</f>
        <v/>
      </c>
      <c r="D6601" s="65" t="str">
        <f ca="1">IF(C6601="","",CONCATENATE(OFFSET(Zdroj!AL$16,A6598-1,0)," - ",OFFSET(Zdroj!BQ$16,A6598-1,0)))</f>
        <v/>
      </c>
      <c r="E6601" s="34" t="str">
        <f ca="1">IF(C6601="","",OFFSET(Zdroj!BR$16,A6598-1,0))</f>
        <v/>
      </c>
      <c r="F6601" s="157"/>
      <c r="G6601" s="158"/>
    </row>
    <row r="6602" spans="1:7" x14ac:dyDescent="0.25">
      <c r="B6602" s="159"/>
      <c r="C6602" s="67" t="str">
        <f ca="1">IF(OFFSET(Zdroj!AM$16,A6598-1,0)=0,"",CONCATENATE("A",$A$2+4," - ",Zdroj!$AM$15))</f>
        <v/>
      </c>
      <c r="D6602" s="65" t="str">
        <f ca="1">IF(C6602="","",CONCATENATE(OFFSET(Zdroj!AM$16,A6598-1,0)," - ",OFFSET(Zdroj!BS$16,A6598-1,0)))</f>
        <v/>
      </c>
      <c r="E6602" s="34" t="str">
        <f ca="1">IF(C6602="","",OFFSET(Zdroj!BT$16,A6598-1,0))</f>
        <v/>
      </c>
      <c r="F6602" s="157"/>
      <c r="G6602" s="158"/>
    </row>
    <row r="6603" spans="1:7" x14ac:dyDescent="0.25">
      <c r="B6603" s="159"/>
      <c r="C6603" s="67" t="str">
        <f ca="1">IF(OFFSET(Zdroj!AN$16,A6598-1,0)=0,"",CONCATENATE("A",$A$2+5," - ",Zdroj!$AN$15))</f>
        <v/>
      </c>
      <c r="D6603" s="65" t="str">
        <f ca="1">IF(C6603="","",CONCATENATE(OFFSET(Zdroj!AN$16,A6598-1,0)," - ",OFFSET(Zdroj!BU$16,A6598-1,0)))</f>
        <v/>
      </c>
      <c r="E6603" s="34" t="str">
        <f ca="1">IF(C6603="","",OFFSET(Zdroj!BV$16,A6598-1,0))</f>
        <v/>
      </c>
      <c r="F6603" s="157"/>
      <c r="G6603" s="158"/>
    </row>
    <row r="6604" spans="1:7" x14ac:dyDescent="0.25">
      <c r="B6604" s="159"/>
      <c r="C6604" s="67" t="str">
        <f ca="1">IF(OFFSET(Zdroj!AO$16,A6598-1,0)=0,"",CONCATENATE("B",$A$2," - ",Zdroj!$AO$15))</f>
        <v/>
      </c>
      <c r="D6604" s="65" t="str">
        <f ca="1">IF(C6604="","",CONCATENATE(OFFSET(Zdroj!AO$16,A6598-1,0)))</f>
        <v/>
      </c>
      <c r="E6604" s="34" t="str">
        <f ca="1">IF(C6604="","",OFFSET(Zdroj!AP$16,A6598-1,0))</f>
        <v/>
      </c>
      <c r="F6604" s="157" t="str">
        <f t="shared" ref="F6604" ca="1" si="1546">IF(SUM(E6604:E6612)=0,"",SUM(E6604:E6612))</f>
        <v/>
      </c>
      <c r="G6604" s="158"/>
    </row>
    <row r="6605" spans="1:7" x14ac:dyDescent="0.25">
      <c r="B6605" s="159"/>
      <c r="C6605" s="67" t="str">
        <f ca="1">IF(OFFSET(Zdroj!AQ$16,A6598-1,0)=0,"",CONCATENATE("B",$A$2+1," - ",Zdroj!$AQ$15))</f>
        <v/>
      </c>
      <c r="D6605" s="65" t="str">
        <f ca="1">IF(C6605="","",CONCATENATE(OFFSET(Zdroj!AQ$16,A6598-1,0)))</f>
        <v/>
      </c>
      <c r="E6605" s="34" t="str">
        <f ca="1">IF(C6605="","",OFFSET(Zdroj!AR$16,A6598-1,0))</f>
        <v/>
      </c>
      <c r="F6605" s="157"/>
      <c r="G6605" s="158"/>
    </row>
    <row r="6606" spans="1:7" x14ac:dyDescent="0.25">
      <c r="B6606" s="159"/>
      <c r="C6606" s="67" t="str">
        <f ca="1">IF(OFFSET(Zdroj!AS$16,A6598-1,0)=0,"",CONCATENATE("B",$A$2+2," - ",Zdroj!$AS$15))</f>
        <v/>
      </c>
      <c r="D6606" s="65" t="str">
        <f ca="1">IF(C6606="","",CONCATENATE(OFFSET(Zdroj!AS$16,A6598-1,0)))</f>
        <v/>
      </c>
      <c r="E6606" s="34" t="str">
        <f ca="1">IF(C6606="","",OFFSET(Zdroj!AT$16,A6598-1,0))</f>
        <v/>
      </c>
      <c r="F6606" s="157"/>
      <c r="G6606" s="158"/>
    </row>
    <row r="6607" spans="1:7" x14ac:dyDescent="0.25">
      <c r="B6607" s="159"/>
      <c r="C6607" s="67" t="str">
        <f ca="1">IF(OFFSET(Zdroj!AU$16,A6598-1,0)=0,"",CONCATENATE("B",$A$2+3," - ",Zdroj!$AU$15))</f>
        <v/>
      </c>
      <c r="D6607" s="65" t="str">
        <f ca="1">IF(C6607="","",CONCATENATE(OFFSET(Zdroj!AU$16,A6598-1,0)))</f>
        <v/>
      </c>
      <c r="E6607" s="34" t="str">
        <f ca="1">IF(C6607="","",OFFSET(Zdroj!AV$16,A6598-1,0))</f>
        <v/>
      </c>
      <c r="F6607" s="157"/>
      <c r="G6607" s="158"/>
    </row>
    <row r="6608" spans="1:7" x14ac:dyDescent="0.25">
      <c r="B6608" s="159"/>
      <c r="C6608" s="67" t="str">
        <f ca="1">IF(OFFSET(Zdroj!AW$16,A6598-1,0)=0,"",CONCATENATE("B",$A$2+4," - ",Zdroj!$AW$15))</f>
        <v/>
      </c>
      <c r="D6608" s="65" t="str">
        <f ca="1">IF(C6608="","",CONCATENATE(OFFSET(Zdroj!AW$16,A6598-1,0)))</f>
        <v/>
      </c>
      <c r="E6608" s="34" t="str">
        <f ca="1">IF(C6608="","",OFFSET(Zdroj!AX$16,A6598-1,0))</f>
        <v/>
      </c>
      <c r="F6608" s="157"/>
      <c r="G6608" s="158"/>
    </row>
    <row r="6609" spans="1:7" x14ac:dyDescent="0.25">
      <c r="B6609" s="159"/>
      <c r="C6609" s="67" t="str">
        <f ca="1">IF(OFFSET(Zdroj!AY$16,A6598-1,0)=0,"",CONCATENATE("B",$A$2+5," - ",Zdroj!$AY$15))</f>
        <v/>
      </c>
      <c r="D6609" s="65" t="str">
        <f ca="1">IF(C6609="","",CONCATENATE(OFFSET(Zdroj!AY$16,A6598-1,0)))</f>
        <v/>
      </c>
      <c r="E6609" s="34" t="str">
        <f ca="1">IF(C6609="","",OFFSET(Zdroj!AZ$16,A6598-1,0))</f>
        <v/>
      </c>
      <c r="F6609" s="157"/>
      <c r="G6609" s="158"/>
    </row>
    <row r="6610" spans="1:7" x14ac:dyDescent="0.25">
      <c r="B6610" s="159"/>
      <c r="C6610" s="67" t="str">
        <f ca="1">IF(OFFSET(Zdroj!BA$16,A6598-1,0)=0,"",CONCATENATE("B",$A$2+6," - ",Zdroj!$BA$15))</f>
        <v/>
      </c>
      <c r="D6610" s="65" t="str">
        <f ca="1">IF(C6610="","",CONCATENATE(OFFSET(Zdroj!BA$16,A6598-1,0)))</f>
        <v/>
      </c>
      <c r="E6610" s="34" t="str">
        <f ca="1">IF(C6610="","",OFFSET(Zdroj!BB$16,A6598-1,0))</f>
        <v/>
      </c>
      <c r="F6610" s="157"/>
      <c r="G6610" s="158"/>
    </row>
    <row r="6611" spans="1:7" x14ac:dyDescent="0.25">
      <c r="B6611" s="159"/>
      <c r="C6611" s="67" t="str">
        <f ca="1">IF(OFFSET(Zdroj!BC$16,A6598-1,0)=0,"",CONCATENATE("B",$A$2+7," - ",Zdroj!$BC$15))</f>
        <v/>
      </c>
      <c r="D6611" s="65" t="str">
        <f ca="1">IF(C6611="","",CONCATENATE(OFFSET(Zdroj!BC$16,A6598-1,0)))</f>
        <v/>
      </c>
      <c r="E6611" s="34" t="str">
        <f ca="1">IF(C6611="","",OFFSET(Zdroj!BD$16,A6598-1,0))</f>
        <v/>
      </c>
      <c r="F6611" s="157"/>
      <c r="G6611" s="158"/>
    </row>
    <row r="6612" spans="1:7" x14ac:dyDescent="0.25">
      <c r="B6612" s="159"/>
      <c r="C6612" s="67" t="str">
        <f ca="1">IF(OFFSET(Zdroj!BE$16,A6598-1,0)=0,"",CONCATENATE("B",$A$2+8," - ",Zdroj!$BE$15))</f>
        <v/>
      </c>
      <c r="D6612" s="65" t="str">
        <f ca="1">IF(C6612="","",CONCATENATE(OFFSET(Zdroj!BE$16,A6598-1,0)))</f>
        <v/>
      </c>
      <c r="E6612" s="34" t="str">
        <f ca="1">IF(C6612="","",OFFSET(Zdroj!BF$16,A6598-1,0))</f>
        <v/>
      </c>
      <c r="F6612" s="157"/>
      <c r="G6612" s="158"/>
    </row>
    <row r="6613" spans="1:7" x14ac:dyDescent="0.25">
      <c r="B6613" s="159"/>
      <c r="C6613" s="67" t="str">
        <f ca="1">IF(OFFSET(Zdroj!BG$16,A6598-1,0)=0,"",CONCATENATE("C",$A$2," - ",Zdroj!$BG$15))</f>
        <v/>
      </c>
      <c r="D6613" s="65" t="str">
        <f ca="1">IF(C6613="","",CONCATENATE(OFFSET(Zdroj!BG$16,A6598-1,0)))</f>
        <v/>
      </c>
      <c r="E6613" s="34" t="str">
        <f ca="1">IF(C6613="","",OFFSET(Zdroj!BH$16,A6598-1,0))</f>
        <v/>
      </c>
      <c r="F6613" s="157" t="str">
        <f t="shared" ref="F6613" ca="1" si="1547">IF(SUM(E6613:E6614)=0,"",SUM(E6613:E6614))</f>
        <v/>
      </c>
      <c r="G6613" s="158"/>
    </row>
    <row r="6614" spans="1:7" x14ac:dyDescent="0.25">
      <c r="B6614" s="159"/>
      <c r="C6614" s="67" t="str">
        <f ca="1">IF(OFFSET(Zdroj!BI$16,A6598-1,0)=0,"",CONCATENATE("C",$A$2+1," - ",Zdroj!$BI$15))</f>
        <v/>
      </c>
      <c r="D6614" s="65" t="str">
        <f ca="1">IF(C6614="","",CONCATENATE(OFFSET(Zdroj!BI$16,A6598-1,0)))</f>
        <v/>
      </c>
      <c r="E6614" s="34" t="str">
        <f ca="1">IF(C6614="","",OFFSET(Zdroj!BJ$16,A6598-1,0))</f>
        <v/>
      </c>
      <c r="F6614" s="157"/>
      <c r="G6614" s="158"/>
    </row>
    <row r="6615" spans="1:7" x14ac:dyDescent="0.25">
      <c r="A6615">
        <f>SUM((ROW()+15)/17)</f>
        <v>390</v>
      </c>
      <c r="B6615" s="159" t="str">
        <f ca="1">IF(OFFSET(Zdroj!$B$16,A6615-1,0)&gt;0,CONCATENATE(A6615,"
","___ ","
",OFFSET(Zdroj!$B$16,A6615-1,0)),"")</f>
        <v/>
      </c>
      <c r="C6615" s="67" t="str">
        <f ca="1">IF(OFFSET(Zdroj!AI$16,A6615-1,0)=0,"",CONCATENATE("A",$A$2," - ",Zdroj!$AI$15))</f>
        <v/>
      </c>
      <c r="D6615" s="65" t="str">
        <f ca="1">IF(C6615="","",CONCATENATE(OFFSET(Zdroj!AI$16,A6615-1,0)," - ",OFFSET(Zdroj!BK$16,A6615-1,0)))</f>
        <v/>
      </c>
      <c r="E6615" s="34" t="str">
        <f ca="1">IF(C6615="","",OFFSET(Zdroj!BL$16,A6615-1,0))</f>
        <v/>
      </c>
      <c r="F6615" s="157" t="str">
        <f t="shared" ref="F6615" ca="1" si="1548">IF(SUM(E6615:E6620)=0,"",SUM(E6615:E6620))</f>
        <v/>
      </c>
      <c r="G6615" s="158" t="str">
        <f t="shared" ref="G6615" ca="1" si="1549">IF(SUM(E6615:E6631)=0,"",SUM(E6615:E6631))</f>
        <v/>
      </c>
    </row>
    <row r="6616" spans="1:7" x14ac:dyDescent="0.25">
      <c r="B6616" s="159"/>
      <c r="C6616" s="67" t="str">
        <f ca="1">IF(OFFSET(Zdroj!AJ$16,A6615-1,0)=0,"",CONCATENATE("A",$A$2+1," - ",Zdroj!$AJ$15))</f>
        <v/>
      </c>
      <c r="D6616" s="65" t="str">
        <f ca="1">IF(C6616="","",CONCATENATE(OFFSET(Zdroj!AJ$16,A6615-1,0)," - ",OFFSET(Zdroj!BM$16,A6615-1,0)))</f>
        <v/>
      </c>
      <c r="E6616" s="34" t="str">
        <f ca="1">IF(C6616="","",OFFSET(Zdroj!BN$16,A6615-1,0))</f>
        <v/>
      </c>
      <c r="F6616" s="157"/>
      <c r="G6616" s="158"/>
    </row>
    <row r="6617" spans="1:7" x14ac:dyDescent="0.25">
      <c r="B6617" s="159"/>
      <c r="C6617" s="67" t="str">
        <f ca="1">IF(OFFSET(Zdroj!AK$16,A6615-1,0)=0,"",CONCATENATE("A",$A$2+2," - ",Zdroj!$AK$15))</f>
        <v/>
      </c>
      <c r="D6617" s="65" t="str">
        <f ca="1">IF(C6617="","",CONCATENATE(OFFSET(Zdroj!AK$16,A6615-1,0)," - ",OFFSET(Zdroj!BO$16,A6615-1,0)))</f>
        <v/>
      </c>
      <c r="E6617" s="34" t="str">
        <f ca="1">IF(C6617="","",OFFSET(Zdroj!BP$16,A6615-1,0))</f>
        <v/>
      </c>
      <c r="F6617" s="157"/>
      <c r="G6617" s="158"/>
    </row>
    <row r="6618" spans="1:7" x14ac:dyDescent="0.25">
      <c r="B6618" s="159"/>
      <c r="C6618" s="67" t="str">
        <f ca="1">IF(OFFSET(Zdroj!AL$16,A6615-1,0)=0,"",CONCATENATE("A",$A$2+3," - ",Zdroj!$AL$15))</f>
        <v/>
      </c>
      <c r="D6618" s="65" t="str">
        <f ca="1">IF(C6618="","",CONCATENATE(OFFSET(Zdroj!AL$16,A6615-1,0)," - ",OFFSET(Zdroj!BQ$16,A6615-1,0)))</f>
        <v/>
      </c>
      <c r="E6618" s="34" t="str">
        <f ca="1">IF(C6618="","",OFFSET(Zdroj!BR$16,A6615-1,0))</f>
        <v/>
      </c>
      <c r="F6618" s="157"/>
      <c r="G6618" s="158"/>
    </row>
    <row r="6619" spans="1:7" x14ac:dyDescent="0.25">
      <c r="B6619" s="159"/>
      <c r="C6619" s="67" t="str">
        <f ca="1">IF(OFFSET(Zdroj!AM$16,A6615-1,0)=0,"",CONCATENATE("A",$A$2+4," - ",Zdroj!$AM$15))</f>
        <v/>
      </c>
      <c r="D6619" s="65" t="str">
        <f ca="1">IF(C6619="","",CONCATENATE(OFFSET(Zdroj!AM$16,A6615-1,0)," - ",OFFSET(Zdroj!BS$16,A6615-1,0)))</f>
        <v/>
      </c>
      <c r="E6619" s="34" t="str">
        <f ca="1">IF(C6619="","",OFFSET(Zdroj!BT$16,A6615-1,0))</f>
        <v/>
      </c>
      <c r="F6619" s="157"/>
      <c r="G6619" s="158"/>
    </row>
    <row r="6620" spans="1:7" x14ac:dyDescent="0.25">
      <c r="B6620" s="159"/>
      <c r="C6620" s="67" t="str">
        <f ca="1">IF(OFFSET(Zdroj!AN$16,A6615-1,0)=0,"",CONCATENATE("A",$A$2+5," - ",Zdroj!$AN$15))</f>
        <v/>
      </c>
      <c r="D6620" s="65" t="str">
        <f ca="1">IF(C6620="","",CONCATENATE(OFFSET(Zdroj!AN$16,A6615-1,0)," - ",OFFSET(Zdroj!BU$16,A6615-1,0)))</f>
        <v/>
      </c>
      <c r="E6620" s="34" t="str">
        <f ca="1">IF(C6620="","",OFFSET(Zdroj!BV$16,A6615-1,0))</f>
        <v/>
      </c>
      <c r="F6620" s="157"/>
      <c r="G6620" s="158"/>
    </row>
    <row r="6621" spans="1:7" x14ac:dyDescent="0.25">
      <c r="B6621" s="159"/>
      <c r="C6621" s="67" t="str">
        <f ca="1">IF(OFFSET(Zdroj!AO$16,A6615-1,0)=0,"",CONCATENATE("B",$A$2," - ",Zdroj!$AO$15))</f>
        <v/>
      </c>
      <c r="D6621" s="65" t="str">
        <f ca="1">IF(C6621="","",CONCATENATE(OFFSET(Zdroj!AO$16,A6615-1,0)))</f>
        <v/>
      </c>
      <c r="E6621" s="34" t="str">
        <f ca="1">IF(C6621="","",OFFSET(Zdroj!AP$16,A6615-1,0))</f>
        <v/>
      </c>
      <c r="F6621" s="157" t="str">
        <f t="shared" ref="F6621" ca="1" si="1550">IF(SUM(E6621:E6629)=0,"",SUM(E6621:E6629))</f>
        <v/>
      </c>
      <c r="G6621" s="158"/>
    </row>
    <row r="6622" spans="1:7" x14ac:dyDescent="0.25">
      <c r="B6622" s="159"/>
      <c r="C6622" s="67" t="str">
        <f ca="1">IF(OFFSET(Zdroj!AQ$16,A6615-1,0)=0,"",CONCATENATE("B",$A$2+1," - ",Zdroj!$AQ$15))</f>
        <v/>
      </c>
      <c r="D6622" s="65" t="str">
        <f ca="1">IF(C6622="","",CONCATENATE(OFFSET(Zdroj!AQ$16,A6615-1,0)))</f>
        <v/>
      </c>
      <c r="E6622" s="34" t="str">
        <f ca="1">IF(C6622="","",OFFSET(Zdroj!AR$16,A6615-1,0))</f>
        <v/>
      </c>
      <c r="F6622" s="157"/>
      <c r="G6622" s="158"/>
    </row>
    <row r="6623" spans="1:7" x14ac:dyDescent="0.25">
      <c r="B6623" s="159"/>
      <c r="C6623" s="67" t="str">
        <f ca="1">IF(OFFSET(Zdroj!AS$16,A6615-1,0)=0,"",CONCATENATE("B",$A$2+2," - ",Zdroj!$AS$15))</f>
        <v/>
      </c>
      <c r="D6623" s="65" t="str">
        <f ca="1">IF(C6623="","",CONCATENATE(OFFSET(Zdroj!AS$16,A6615-1,0)))</f>
        <v/>
      </c>
      <c r="E6623" s="34" t="str">
        <f ca="1">IF(C6623="","",OFFSET(Zdroj!AT$16,A6615-1,0))</f>
        <v/>
      </c>
      <c r="F6623" s="157"/>
      <c r="G6623" s="158"/>
    </row>
    <row r="6624" spans="1:7" x14ac:dyDescent="0.25">
      <c r="B6624" s="159"/>
      <c r="C6624" s="67" t="str">
        <f ca="1">IF(OFFSET(Zdroj!AU$16,A6615-1,0)=0,"",CONCATENATE("B",$A$2+3," - ",Zdroj!$AU$15))</f>
        <v/>
      </c>
      <c r="D6624" s="65" t="str">
        <f ca="1">IF(C6624="","",CONCATENATE(OFFSET(Zdroj!AU$16,A6615-1,0)))</f>
        <v/>
      </c>
      <c r="E6624" s="34" t="str">
        <f ca="1">IF(C6624="","",OFFSET(Zdroj!AV$16,A6615-1,0))</f>
        <v/>
      </c>
      <c r="F6624" s="157"/>
      <c r="G6624" s="158"/>
    </row>
    <row r="6625" spans="1:7" x14ac:dyDescent="0.25">
      <c r="B6625" s="159"/>
      <c r="C6625" s="67" t="str">
        <f ca="1">IF(OFFSET(Zdroj!AW$16,A6615-1,0)=0,"",CONCATENATE("B",$A$2+4," - ",Zdroj!$AW$15))</f>
        <v/>
      </c>
      <c r="D6625" s="65" t="str">
        <f ca="1">IF(C6625="","",CONCATENATE(OFFSET(Zdroj!AW$16,A6615-1,0)))</f>
        <v/>
      </c>
      <c r="E6625" s="34" t="str">
        <f ca="1">IF(C6625="","",OFFSET(Zdroj!AX$16,A6615-1,0))</f>
        <v/>
      </c>
      <c r="F6625" s="157"/>
      <c r="G6625" s="158"/>
    </row>
    <row r="6626" spans="1:7" x14ac:dyDescent="0.25">
      <c r="B6626" s="159"/>
      <c r="C6626" s="67" t="str">
        <f ca="1">IF(OFFSET(Zdroj!AY$16,A6615-1,0)=0,"",CONCATENATE("B",$A$2+5," - ",Zdroj!$AY$15))</f>
        <v/>
      </c>
      <c r="D6626" s="65" t="str">
        <f ca="1">IF(C6626="","",CONCATENATE(OFFSET(Zdroj!AY$16,A6615-1,0)))</f>
        <v/>
      </c>
      <c r="E6626" s="34" t="str">
        <f ca="1">IF(C6626="","",OFFSET(Zdroj!AZ$16,A6615-1,0))</f>
        <v/>
      </c>
      <c r="F6626" s="157"/>
      <c r="G6626" s="158"/>
    </row>
    <row r="6627" spans="1:7" x14ac:dyDescent="0.25">
      <c r="B6627" s="159"/>
      <c r="C6627" s="67" t="str">
        <f ca="1">IF(OFFSET(Zdroj!BA$16,A6615-1,0)=0,"",CONCATENATE("B",$A$2+6," - ",Zdroj!$BA$15))</f>
        <v/>
      </c>
      <c r="D6627" s="65" t="str">
        <f ca="1">IF(C6627="","",CONCATENATE(OFFSET(Zdroj!BA$16,A6615-1,0)))</f>
        <v/>
      </c>
      <c r="E6627" s="34" t="str">
        <f ca="1">IF(C6627="","",OFFSET(Zdroj!BB$16,A6615-1,0))</f>
        <v/>
      </c>
      <c r="F6627" s="157"/>
      <c r="G6627" s="158"/>
    </row>
    <row r="6628" spans="1:7" x14ac:dyDescent="0.25">
      <c r="B6628" s="159"/>
      <c r="C6628" s="67" t="str">
        <f ca="1">IF(OFFSET(Zdroj!BC$16,A6615-1,0)=0,"",CONCATENATE("B",$A$2+7," - ",Zdroj!$BC$15))</f>
        <v/>
      </c>
      <c r="D6628" s="65" t="str">
        <f ca="1">IF(C6628="","",CONCATENATE(OFFSET(Zdroj!BC$16,A6615-1,0)))</f>
        <v/>
      </c>
      <c r="E6628" s="34" t="str">
        <f ca="1">IF(C6628="","",OFFSET(Zdroj!BD$16,A6615-1,0))</f>
        <v/>
      </c>
      <c r="F6628" s="157"/>
      <c r="G6628" s="158"/>
    </row>
    <row r="6629" spans="1:7" x14ac:dyDescent="0.25">
      <c r="B6629" s="159"/>
      <c r="C6629" s="67" t="str">
        <f ca="1">IF(OFFSET(Zdroj!BE$16,A6615-1,0)=0,"",CONCATENATE("B",$A$2+8," - ",Zdroj!$BE$15))</f>
        <v/>
      </c>
      <c r="D6629" s="65" t="str">
        <f ca="1">IF(C6629="","",CONCATENATE(OFFSET(Zdroj!BE$16,A6615-1,0)))</f>
        <v/>
      </c>
      <c r="E6629" s="34" t="str">
        <f ca="1">IF(C6629="","",OFFSET(Zdroj!BF$16,A6615-1,0))</f>
        <v/>
      </c>
      <c r="F6629" s="157"/>
      <c r="G6629" s="158"/>
    </row>
    <row r="6630" spans="1:7" x14ac:dyDescent="0.25">
      <c r="B6630" s="159"/>
      <c r="C6630" s="67" t="str">
        <f ca="1">IF(OFFSET(Zdroj!BG$16,A6615-1,0)=0,"",CONCATENATE("C",$A$2," - ",Zdroj!$BG$15))</f>
        <v/>
      </c>
      <c r="D6630" s="65" t="str">
        <f ca="1">IF(C6630="","",CONCATENATE(OFFSET(Zdroj!BG$16,A6615-1,0)))</f>
        <v/>
      </c>
      <c r="E6630" s="34" t="str">
        <f ca="1">IF(C6630="","",OFFSET(Zdroj!BH$16,A6615-1,0))</f>
        <v/>
      </c>
      <c r="F6630" s="157" t="str">
        <f t="shared" ref="F6630" ca="1" si="1551">IF(SUM(E6630:E6631)=0,"",SUM(E6630:E6631))</f>
        <v/>
      </c>
      <c r="G6630" s="158"/>
    </row>
    <row r="6631" spans="1:7" x14ac:dyDescent="0.25">
      <c r="B6631" s="159"/>
      <c r="C6631" s="67" t="str">
        <f ca="1">IF(OFFSET(Zdroj!BI$16,A6615-1,0)=0,"",CONCATENATE("C",$A$2+1," - ",Zdroj!$BI$15))</f>
        <v/>
      </c>
      <c r="D6631" s="65" t="str">
        <f ca="1">IF(C6631="","",CONCATENATE(OFFSET(Zdroj!BI$16,A6615-1,0)))</f>
        <v/>
      </c>
      <c r="E6631" s="34" t="str">
        <f ca="1">IF(C6631="","",OFFSET(Zdroj!BJ$16,A6615-1,0))</f>
        <v/>
      </c>
      <c r="F6631" s="157"/>
      <c r="G6631" s="158"/>
    </row>
    <row r="6632" spans="1:7" x14ac:dyDescent="0.25">
      <c r="A6632">
        <f>SUM((ROW()+15)/17)</f>
        <v>391</v>
      </c>
      <c r="B6632" s="159" t="str">
        <f ca="1">IF(OFFSET(Zdroj!$B$16,A6632-1,0)&gt;0,CONCATENATE(A6632,"
","___ ","
",OFFSET(Zdroj!$B$16,A6632-1,0)),"")</f>
        <v/>
      </c>
      <c r="C6632" s="67" t="str">
        <f ca="1">IF(OFFSET(Zdroj!AI$16,A6632-1,0)=0,"",CONCATENATE("A",$A$2," - ",Zdroj!$AI$15))</f>
        <v/>
      </c>
      <c r="D6632" s="65" t="str">
        <f ca="1">IF(C6632="","",CONCATENATE(OFFSET(Zdroj!AI$16,A6632-1,0)," - ",OFFSET(Zdroj!BK$16,A6632-1,0)))</f>
        <v/>
      </c>
      <c r="E6632" s="34" t="str">
        <f ca="1">IF(C6632="","",OFFSET(Zdroj!BL$16,A6632-1,0))</f>
        <v/>
      </c>
      <c r="F6632" s="157" t="str">
        <f t="shared" ref="F6632" ca="1" si="1552">IF(SUM(E6632:E6637)=0,"",SUM(E6632:E6637))</f>
        <v/>
      </c>
      <c r="G6632" s="158" t="str">
        <f t="shared" ref="G6632" ca="1" si="1553">IF(SUM(E6632:E6648)=0,"",SUM(E6632:E6648))</f>
        <v/>
      </c>
    </row>
    <row r="6633" spans="1:7" x14ac:dyDescent="0.25">
      <c r="B6633" s="159"/>
      <c r="C6633" s="67" t="str">
        <f ca="1">IF(OFFSET(Zdroj!AJ$16,A6632-1,0)=0,"",CONCATENATE("A",$A$2+1," - ",Zdroj!$AJ$15))</f>
        <v/>
      </c>
      <c r="D6633" s="65" t="str">
        <f ca="1">IF(C6633="","",CONCATENATE(OFFSET(Zdroj!AJ$16,A6632-1,0)," - ",OFFSET(Zdroj!BM$16,A6632-1,0)))</f>
        <v/>
      </c>
      <c r="E6633" s="34" t="str">
        <f ca="1">IF(C6633="","",OFFSET(Zdroj!BN$16,A6632-1,0))</f>
        <v/>
      </c>
      <c r="F6633" s="157"/>
      <c r="G6633" s="158"/>
    </row>
    <row r="6634" spans="1:7" x14ac:dyDescent="0.25">
      <c r="B6634" s="159"/>
      <c r="C6634" s="67" t="str">
        <f ca="1">IF(OFFSET(Zdroj!AK$16,A6632-1,0)=0,"",CONCATENATE("A",$A$2+2," - ",Zdroj!$AK$15))</f>
        <v/>
      </c>
      <c r="D6634" s="65" t="str">
        <f ca="1">IF(C6634="","",CONCATENATE(OFFSET(Zdroj!AK$16,A6632-1,0)," - ",OFFSET(Zdroj!BO$16,A6632-1,0)))</f>
        <v/>
      </c>
      <c r="E6634" s="34" t="str">
        <f ca="1">IF(C6634="","",OFFSET(Zdroj!BP$16,A6632-1,0))</f>
        <v/>
      </c>
      <c r="F6634" s="157"/>
      <c r="G6634" s="158"/>
    </row>
    <row r="6635" spans="1:7" x14ac:dyDescent="0.25">
      <c r="B6635" s="159"/>
      <c r="C6635" s="67" t="str">
        <f ca="1">IF(OFFSET(Zdroj!AL$16,A6632-1,0)=0,"",CONCATENATE("A",$A$2+3," - ",Zdroj!$AL$15))</f>
        <v/>
      </c>
      <c r="D6635" s="65" t="str">
        <f ca="1">IF(C6635="","",CONCATENATE(OFFSET(Zdroj!AL$16,A6632-1,0)," - ",OFFSET(Zdroj!BQ$16,A6632-1,0)))</f>
        <v/>
      </c>
      <c r="E6635" s="34" t="str">
        <f ca="1">IF(C6635="","",OFFSET(Zdroj!BR$16,A6632-1,0))</f>
        <v/>
      </c>
      <c r="F6635" s="157"/>
      <c r="G6635" s="158"/>
    </row>
    <row r="6636" spans="1:7" x14ac:dyDescent="0.25">
      <c r="B6636" s="159"/>
      <c r="C6636" s="67" t="str">
        <f ca="1">IF(OFFSET(Zdroj!AM$16,A6632-1,0)=0,"",CONCATENATE("A",$A$2+4," - ",Zdroj!$AM$15))</f>
        <v/>
      </c>
      <c r="D6636" s="65" t="str">
        <f ca="1">IF(C6636="","",CONCATENATE(OFFSET(Zdroj!AM$16,A6632-1,0)," - ",OFFSET(Zdroj!BS$16,A6632-1,0)))</f>
        <v/>
      </c>
      <c r="E6636" s="34" t="str">
        <f ca="1">IF(C6636="","",OFFSET(Zdroj!BT$16,A6632-1,0))</f>
        <v/>
      </c>
      <c r="F6636" s="157"/>
      <c r="G6636" s="158"/>
    </row>
    <row r="6637" spans="1:7" x14ac:dyDescent="0.25">
      <c r="B6637" s="159"/>
      <c r="C6637" s="67" t="str">
        <f ca="1">IF(OFFSET(Zdroj!AN$16,A6632-1,0)=0,"",CONCATENATE("A",$A$2+5," - ",Zdroj!$AN$15))</f>
        <v/>
      </c>
      <c r="D6637" s="65" t="str">
        <f ca="1">IF(C6637="","",CONCATENATE(OFFSET(Zdroj!AN$16,A6632-1,0)," - ",OFFSET(Zdroj!BU$16,A6632-1,0)))</f>
        <v/>
      </c>
      <c r="E6637" s="34" t="str">
        <f ca="1">IF(C6637="","",OFFSET(Zdroj!BV$16,A6632-1,0))</f>
        <v/>
      </c>
      <c r="F6637" s="157"/>
      <c r="G6637" s="158"/>
    </row>
    <row r="6638" spans="1:7" x14ac:dyDescent="0.25">
      <c r="B6638" s="159"/>
      <c r="C6638" s="67" t="str">
        <f ca="1">IF(OFFSET(Zdroj!AO$16,A6632-1,0)=0,"",CONCATENATE("B",$A$2," - ",Zdroj!$AO$15))</f>
        <v/>
      </c>
      <c r="D6638" s="65" t="str">
        <f ca="1">IF(C6638="","",CONCATENATE(OFFSET(Zdroj!AO$16,A6632-1,0)))</f>
        <v/>
      </c>
      <c r="E6638" s="34" t="str">
        <f ca="1">IF(C6638="","",OFFSET(Zdroj!AP$16,A6632-1,0))</f>
        <v/>
      </c>
      <c r="F6638" s="157" t="str">
        <f t="shared" ref="F6638" ca="1" si="1554">IF(SUM(E6638:E6646)=0,"",SUM(E6638:E6646))</f>
        <v/>
      </c>
      <c r="G6638" s="158"/>
    </row>
    <row r="6639" spans="1:7" x14ac:dyDescent="0.25">
      <c r="B6639" s="159"/>
      <c r="C6639" s="67" t="str">
        <f ca="1">IF(OFFSET(Zdroj!AQ$16,A6632-1,0)=0,"",CONCATENATE("B",$A$2+1," - ",Zdroj!$AQ$15))</f>
        <v/>
      </c>
      <c r="D6639" s="65" t="str">
        <f ca="1">IF(C6639="","",CONCATENATE(OFFSET(Zdroj!AQ$16,A6632-1,0)))</f>
        <v/>
      </c>
      <c r="E6639" s="34" t="str">
        <f ca="1">IF(C6639="","",OFFSET(Zdroj!AR$16,A6632-1,0))</f>
        <v/>
      </c>
      <c r="F6639" s="157"/>
      <c r="G6639" s="158"/>
    </row>
    <row r="6640" spans="1:7" x14ac:dyDescent="0.25">
      <c r="B6640" s="159"/>
      <c r="C6640" s="67" t="str">
        <f ca="1">IF(OFFSET(Zdroj!AS$16,A6632-1,0)=0,"",CONCATENATE("B",$A$2+2," - ",Zdroj!$AS$15))</f>
        <v/>
      </c>
      <c r="D6640" s="65" t="str">
        <f ca="1">IF(C6640="","",CONCATENATE(OFFSET(Zdroj!AS$16,A6632-1,0)))</f>
        <v/>
      </c>
      <c r="E6640" s="34" t="str">
        <f ca="1">IF(C6640="","",OFFSET(Zdroj!AT$16,A6632-1,0))</f>
        <v/>
      </c>
      <c r="F6640" s="157"/>
      <c r="G6640" s="158"/>
    </row>
    <row r="6641" spans="1:7" x14ac:dyDescent="0.25">
      <c r="B6641" s="159"/>
      <c r="C6641" s="67" t="str">
        <f ca="1">IF(OFFSET(Zdroj!AU$16,A6632-1,0)=0,"",CONCATENATE("B",$A$2+3," - ",Zdroj!$AU$15))</f>
        <v/>
      </c>
      <c r="D6641" s="65" t="str">
        <f ca="1">IF(C6641="","",CONCATENATE(OFFSET(Zdroj!AU$16,A6632-1,0)))</f>
        <v/>
      </c>
      <c r="E6641" s="34" t="str">
        <f ca="1">IF(C6641="","",OFFSET(Zdroj!AV$16,A6632-1,0))</f>
        <v/>
      </c>
      <c r="F6641" s="157"/>
      <c r="G6641" s="158"/>
    </row>
    <row r="6642" spans="1:7" x14ac:dyDescent="0.25">
      <c r="B6642" s="159"/>
      <c r="C6642" s="67" t="str">
        <f ca="1">IF(OFFSET(Zdroj!AW$16,A6632-1,0)=0,"",CONCATENATE("B",$A$2+4," - ",Zdroj!$AW$15))</f>
        <v/>
      </c>
      <c r="D6642" s="65" t="str">
        <f ca="1">IF(C6642="","",CONCATENATE(OFFSET(Zdroj!AW$16,A6632-1,0)))</f>
        <v/>
      </c>
      <c r="E6642" s="34" t="str">
        <f ca="1">IF(C6642="","",OFFSET(Zdroj!AX$16,A6632-1,0))</f>
        <v/>
      </c>
      <c r="F6642" s="157"/>
      <c r="G6642" s="158"/>
    </row>
    <row r="6643" spans="1:7" x14ac:dyDescent="0.25">
      <c r="B6643" s="159"/>
      <c r="C6643" s="67" t="str">
        <f ca="1">IF(OFFSET(Zdroj!AY$16,A6632-1,0)=0,"",CONCATENATE("B",$A$2+5," - ",Zdroj!$AY$15))</f>
        <v/>
      </c>
      <c r="D6643" s="65" t="str">
        <f ca="1">IF(C6643="","",CONCATENATE(OFFSET(Zdroj!AY$16,A6632-1,0)))</f>
        <v/>
      </c>
      <c r="E6643" s="34" t="str">
        <f ca="1">IF(C6643="","",OFFSET(Zdroj!AZ$16,A6632-1,0))</f>
        <v/>
      </c>
      <c r="F6643" s="157"/>
      <c r="G6643" s="158"/>
    </row>
    <row r="6644" spans="1:7" x14ac:dyDescent="0.25">
      <c r="B6644" s="159"/>
      <c r="C6644" s="67" t="str">
        <f ca="1">IF(OFFSET(Zdroj!BA$16,A6632-1,0)=0,"",CONCATENATE("B",$A$2+6," - ",Zdroj!$BA$15))</f>
        <v/>
      </c>
      <c r="D6644" s="65" t="str">
        <f ca="1">IF(C6644="","",CONCATENATE(OFFSET(Zdroj!BA$16,A6632-1,0)))</f>
        <v/>
      </c>
      <c r="E6644" s="34" t="str">
        <f ca="1">IF(C6644="","",OFFSET(Zdroj!BB$16,A6632-1,0))</f>
        <v/>
      </c>
      <c r="F6644" s="157"/>
      <c r="G6644" s="158"/>
    </row>
    <row r="6645" spans="1:7" x14ac:dyDescent="0.25">
      <c r="B6645" s="159"/>
      <c r="C6645" s="67" t="str">
        <f ca="1">IF(OFFSET(Zdroj!BC$16,A6632-1,0)=0,"",CONCATENATE("B",$A$2+7," - ",Zdroj!$BC$15))</f>
        <v/>
      </c>
      <c r="D6645" s="65" t="str">
        <f ca="1">IF(C6645="","",CONCATENATE(OFFSET(Zdroj!BC$16,A6632-1,0)))</f>
        <v/>
      </c>
      <c r="E6645" s="34" t="str">
        <f ca="1">IF(C6645="","",OFFSET(Zdroj!BD$16,A6632-1,0))</f>
        <v/>
      </c>
      <c r="F6645" s="157"/>
      <c r="G6645" s="158"/>
    </row>
    <row r="6646" spans="1:7" x14ac:dyDescent="0.25">
      <c r="B6646" s="159"/>
      <c r="C6646" s="67" t="str">
        <f ca="1">IF(OFFSET(Zdroj!BE$16,A6632-1,0)=0,"",CONCATENATE("B",$A$2+8," - ",Zdroj!$BE$15))</f>
        <v/>
      </c>
      <c r="D6646" s="65" t="str">
        <f ca="1">IF(C6646="","",CONCATENATE(OFFSET(Zdroj!BE$16,A6632-1,0)))</f>
        <v/>
      </c>
      <c r="E6646" s="34" t="str">
        <f ca="1">IF(C6646="","",OFFSET(Zdroj!BF$16,A6632-1,0))</f>
        <v/>
      </c>
      <c r="F6646" s="157"/>
      <c r="G6646" s="158"/>
    </row>
    <row r="6647" spans="1:7" x14ac:dyDescent="0.25">
      <c r="B6647" s="159"/>
      <c r="C6647" s="67" t="str">
        <f ca="1">IF(OFFSET(Zdroj!BG$16,A6632-1,0)=0,"",CONCATENATE("C",$A$2," - ",Zdroj!$BG$15))</f>
        <v/>
      </c>
      <c r="D6647" s="65" t="str">
        <f ca="1">IF(C6647="","",CONCATENATE(OFFSET(Zdroj!BG$16,A6632-1,0)))</f>
        <v/>
      </c>
      <c r="E6647" s="34" t="str">
        <f ca="1">IF(C6647="","",OFFSET(Zdroj!BH$16,A6632-1,0))</f>
        <v/>
      </c>
      <c r="F6647" s="157" t="str">
        <f t="shared" ref="F6647" ca="1" si="1555">IF(SUM(E6647:E6648)=0,"",SUM(E6647:E6648))</f>
        <v/>
      </c>
      <c r="G6647" s="158"/>
    </row>
    <row r="6648" spans="1:7" x14ac:dyDescent="0.25">
      <c r="B6648" s="159"/>
      <c r="C6648" s="67" t="str">
        <f ca="1">IF(OFFSET(Zdroj!BI$16,A6632-1,0)=0,"",CONCATENATE("C",$A$2+1," - ",Zdroj!$BI$15))</f>
        <v/>
      </c>
      <c r="D6648" s="65" t="str">
        <f ca="1">IF(C6648="","",CONCATENATE(OFFSET(Zdroj!BI$16,A6632-1,0)))</f>
        <v/>
      </c>
      <c r="E6648" s="34" t="str">
        <f ca="1">IF(C6648="","",OFFSET(Zdroj!BJ$16,A6632-1,0))</f>
        <v/>
      </c>
      <c r="F6648" s="157"/>
      <c r="G6648" s="158"/>
    </row>
    <row r="6649" spans="1:7" x14ac:dyDescent="0.25">
      <c r="A6649">
        <f>SUM((ROW()+15)/17)</f>
        <v>392</v>
      </c>
      <c r="B6649" s="159" t="str">
        <f ca="1">IF(OFFSET(Zdroj!$B$16,A6649-1,0)&gt;0,CONCATENATE(A6649,"
","___ ","
",OFFSET(Zdroj!$B$16,A6649-1,0)),"")</f>
        <v/>
      </c>
      <c r="C6649" s="67" t="str">
        <f ca="1">IF(OFFSET(Zdroj!AI$16,A6649-1,0)=0,"",CONCATENATE("A",$A$2," - ",Zdroj!$AI$15))</f>
        <v/>
      </c>
      <c r="D6649" s="65" t="str">
        <f ca="1">IF(C6649="","",CONCATENATE(OFFSET(Zdroj!AI$16,A6649-1,0)," - ",OFFSET(Zdroj!BK$16,A6649-1,0)))</f>
        <v/>
      </c>
      <c r="E6649" s="34" t="str">
        <f ca="1">IF(C6649="","",OFFSET(Zdroj!BL$16,A6649-1,0))</f>
        <v/>
      </c>
      <c r="F6649" s="157" t="str">
        <f t="shared" ref="F6649" ca="1" si="1556">IF(SUM(E6649:E6654)=0,"",SUM(E6649:E6654))</f>
        <v/>
      </c>
      <c r="G6649" s="158" t="str">
        <f t="shared" ref="G6649" ca="1" si="1557">IF(SUM(E6649:E6665)=0,"",SUM(E6649:E6665))</f>
        <v/>
      </c>
    </row>
    <row r="6650" spans="1:7" x14ac:dyDescent="0.25">
      <c r="B6650" s="159"/>
      <c r="C6650" s="67" t="str">
        <f ca="1">IF(OFFSET(Zdroj!AJ$16,A6649-1,0)=0,"",CONCATENATE("A",$A$2+1," - ",Zdroj!$AJ$15))</f>
        <v/>
      </c>
      <c r="D6650" s="65" t="str">
        <f ca="1">IF(C6650="","",CONCATENATE(OFFSET(Zdroj!AJ$16,A6649-1,0)," - ",OFFSET(Zdroj!BM$16,A6649-1,0)))</f>
        <v/>
      </c>
      <c r="E6650" s="34" t="str">
        <f ca="1">IF(C6650="","",OFFSET(Zdroj!BN$16,A6649-1,0))</f>
        <v/>
      </c>
      <c r="F6650" s="157"/>
      <c r="G6650" s="158"/>
    </row>
    <row r="6651" spans="1:7" x14ac:dyDescent="0.25">
      <c r="B6651" s="159"/>
      <c r="C6651" s="67" t="str">
        <f ca="1">IF(OFFSET(Zdroj!AK$16,A6649-1,0)=0,"",CONCATENATE("A",$A$2+2," - ",Zdroj!$AK$15))</f>
        <v/>
      </c>
      <c r="D6651" s="65" t="str">
        <f ca="1">IF(C6651="","",CONCATENATE(OFFSET(Zdroj!AK$16,A6649-1,0)," - ",OFFSET(Zdroj!BO$16,A6649-1,0)))</f>
        <v/>
      </c>
      <c r="E6651" s="34" t="str">
        <f ca="1">IF(C6651="","",OFFSET(Zdroj!BP$16,A6649-1,0))</f>
        <v/>
      </c>
      <c r="F6651" s="157"/>
      <c r="G6651" s="158"/>
    </row>
    <row r="6652" spans="1:7" x14ac:dyDescent="0.25">
      <c r="B6652" s="159"/>
      <c r="C6652" s="67" t="str">
        <f ca="1">IF(OFFSET(Zdroj!AL$16,A6649-1,0)=0,"",CONCATENATE("A",$A$2+3," - ",Zdroj!$AL$15))</f>
        <v/>
      </c>
      <c r="D6652" s="65" t="str">
        <f ca="1">IF(C6652="","",CONCATENATE(OFFSET(Zdroj!AL$16,A6649-1,0)," - ",OFFSET(Zdroj!BQ$16,A6649-1,0)))</f>
        <v/>
      </c>
      <c r="E6652" s="34" t="str">
        <f ca="1">IF(C6652="","",OFFSET(Zdroj!BR$16,A6649-1,0))</f>
        <v/>
      </c>
      <c r="F6652" s="157"/>
      <c r="G6652" s="158"/>
    </row>
    <row r="6653" spans="1:7" x14ac:dyDescent="0.25">
      <c r="B6653" s="159"/>
      <c r="C6653" s="67" t="str">
        <f ca="1">IF(OFFSET(Zdroj!AM$16,A6649-1,0)=0,"",CONCATENATE("A",$A$2+4," - ",Zdroj!$AM$15))</f>
        <v/>
      </c>
      <c r="D6653" s="65" t="str">
        <f ca="1">IF(C6653="","",CONCATENATE(OFFSET(Zdroj!AM$16,A6649-1,0)," - ",OFFSET(Zdroj!BS$16,A6649-1,0)))</f>
        <v/>
      </c>
      <c r="E6653" s="34" t="str">
        <f ca="1">IF(C6653="","",OFFSET(Zdroj!BT$16,A6649-1,0))</f>
        <v/>
      </c>
      <c r="F6653" s="157"/>
      <c r="G6653" s="158"/>
    </row>
    <row r="6654" spans="1:7" x14ac:dyDescent="0.25">
      <c r="B6654" s="159"/>
      <c r="C6654" s="67" t="str">
        <f ca="1">IF(OFFSET(Zdroj!AN$16,A6649-1,0)=0,"",CONCATENATE("A",$A$2+5," - ",Zdroj!$AN$15))</f>
        <v/>
      </c>
      <c r="D6654" s="65" t="str">
        <f ca="1">IF(C6654="","",CONCATENATE(OFFSET(Zdroj!AN$16,A6649-1,0)," - ",OFFSET(Zdroj!BU$16,A6649-1,0)))</f>
        <v/>
      </c>
      <c r="E6654" s="34" t="str">
        <f ca="1">IF(C6654="","",OFFSET(Zdroj!BV$16,A6649-1,0))</f>
        <v/>
      </c>
      <c r="F6654" s="157"/>
      <c r="G6654" s="158"/>
    </row>
    <row r="6655" spans="1:7" x14ac:dyDescent="0.25">
      <c r="B6655" s="159"/>
      <c r="C6655" s="67" t="str">
        <f ca="1">IF(OFFSET(Zdroj!AO$16,A6649-1,0)=0,"",CONCATENATE("B",$A$2," - ",Zdroj!$AO$15))</f>
        <v/>
      </c>
      <c r="D6655" s="65" t="str">
        <f ca="1">IF(C6655="","",CONCATENATE(OFFSET(Zdroj!AO$16,A6649-1,0)))</f>
        <v/>
      </c>
      <c r="E6655" s="34" t="str">
        <f ca="1">IF(C6655="","",OFFSET(Zdroj!AP$16,A6649-1,0))</f>
        <v/>
      </c>
      <c r="F6655" s="157" t="str">
        <f t="shared" ref="F6655" ca="1" si="1558">IF(SUM(E6655:E6663)=0,"",SUM(E6655:E6663))</f>
        <v/>
      </c>
      <c r="G6655" s="158"/>
    </row>
    <row r="6656" spans="1:7" x14ac:dyDescent="0.25">
      <c r="B6656" s="159"/>
      <c r="C6656" s="67" t="str">
        <f ca="1">IF(OFFSET(Zdroj!AQ$16,A6649-1,0)=0,"",CONCATENATE("B",$A$2+1," - ",Zdroj!$AQ$15))</f>
        <v/>
      </c>
      <c r="D6656" s="65" t="str">
        <f ca="1">IF(C6656="","",CONCATENATE(OFFSET(Zdroj!AQ$16,A6649-1,0)))</f>
        <v/>
      </c>
      <c r="E6656" s="34" t="str">
        <f ca="1">IF(C6656="","",OFFSET(Zdroj!AR$16,A6649-1,0))</f>
        <v/>
      </c>
      <c r="F6656" s="157"/>
      <c r="G6656" s="158"/>
    </row>
    <row r="6657" spans="1:7" x14ac:dyDescent="0.25">
      <c r="B6657" s="159"/>
      <c r="C6657" s="67" t="str">
        <f ca="1">IF(OFFSET(Zdroj!AS$16,A6649-1,0)=0,"",CONCATENATE("B",$A$2+2," - ",Zdroj!$AS$15))</f>
        <v/>
      </c>
      <c r="D6657" s="65" t="str">
        <f ca="1">IF(C6657="","",CONCATENATE(OFFSET(Zdroj!AS$16,A6649-1,0)))</f>
        <v/>
      </c>
      <c r="E6657" s="34" t="str">
        <f ca="1">IF(C6657="","",OFFSET(Zdroj!AT$16,A6649-1,0))</f>
        <v/>
      </c>
      <c r="F6657" s="157"/>
      <c r="G6657" s="158"/>
    </row>
    <row r="6658" spans="1:7" x14ac:dyDescent="0.25">
      <c r="B6658" s="159"/>
      <c r="C6658" s="67" t="str">
        <f ca="1">IF(OFFSET(Zdroj!AU$16,A6649-1,0)=0,"",CONCATENATE("B",$A$2+3," - ",Zdroj!$AU$15))</f>
        <v/>
      </c>
      <c r="D6658" s="65" t="str">
        <f ca="1">IF(C6658="","",CONCATENATE(OFFSET(Zdroj!AU$16,A6649-1,0)))</f>
        <v/>
      </c>
      <c r="E6658" s="34" t="str">
        <f ca="1">IF(C6658="","",OFFSET(Zdroj!AV$16,A6649-1,0))</f>
        <v/>
      </c>
      <c r="F6658" s="157"/>
      <c r="G6658" s="158"/>
    </row>
    <row r="6659" spans="1:7" x14ac:dyDescent="0.25">
      <c r="B6659" s="159"/>
      <c r="C6659" s="67" t="str">
        <f ca="1">IF(OFFSET(Zdroj!AW$16,A6649-1,0)=0,"",CONCATENATE("B",$A$2+4," - ",Zdroj!$AW$15))</f>
        <v/>
      </c>
      <c r="D6659" s="65" t="str">
        <f ca="1">IF(C6659="","",CONCATENATE(OFFSET(Zdroj!AW$16,A6649-1,0)))</f>
        <v/>
      </c>
      <c r="E6659" s="34" t="str">
        <f ca="1">IF(C6659="","",OFFSET(Zdroj!AX$16,A6649-1,0))</f>
        <v/>
      </c>
      <c r="F6659" s="157"/>
      <c r="G6659" s="158"/>
    </row>
    <row r="6660" spans="1:7" x14ac:dyDescent="0.25">
      <c r="B6660" s="159"/>
      <c r="C6660" s="67" t="str">
        <f ca="1">IF(OFFSET(Zdroj!AY$16,A6649-1,0)=0,"",CONCATENATE("B",$A$2+5," - ",Zdroj!$AY$15))</f>
        <v/>
      </c>
      <c r="D6660" s="65" t="str">
        <f ca="1">IF(C6660="","",CONCATENATE(OFFSET(Zdroj!AY$16,A6649-1,0)))</f>
        <v/>
      </c>
      <c r="E6660" s="34" t="str">
        <f ca="1">IF(C6660="","",OFFSET(Zdroj!AZ$16,A6649-1,0))</f>
        <v/>
      </c>
      <c r="F6660" s="157"/>
      <c r="G6660" s="158"/>
    </row>
    <row r="6661" spans="1:7" x14ac:dyDescent="0.25">
      <c r="B6661" s="159"/>
      <c r="C6661" s="67" t="str">
        <f ca="1">IF(OFFSET(Zdroj!BA$16,A6649-1,0)=0,"",CONCATENATE("B",$A$2+6," - ",Zdroj!$BA$15))</f>
        <v/>
      </c>
      <c r="D6661" s="65" t="str">
        <f ca="1">IF(C6661="","",CONCATENATE(OFFSET(Zdroj!BA$16,A6649-1,0)))</f>
        <v/>
      </c>
      <c r="E6661" s="34" t="str">
        <f ca="1">IF(C6661="","",OFFSET(Zdroj!BB$16,A6649-1,0))</f>
        <v/>
      </c>
      <c r="F6661" s="157"/>
      <c r="G6661" s="158"/>
    </row>
    <row r="6662" spans="1:7" x14ac:dyDescent="0.25">
      <c r="B6662" s="159"/>
      <c r="C6662" s="67" t="str">
        <f ca="1">IF(OFFSET(Zdroj!BC$16,A6649-1,0)=0,"",CONCATENATE("B",$A$2+7," - ",Zdroj!$BC$15))</f>
        <v/>
      </c>
      <c r="D6662" s="65" t="str">
        <f ca="1">IF(C6662="","",CONCATENATE(OFFSET(Zdroj!BC$16,A6649-1,0)))</f>
        <v/>
      </c>
      <c r="E6662" s="34" t="str">
        <f ca="1">IF(C6662="","",OFFSET(Zdroj!BD$16,A6649-1,0))</f>
        <v/>
      </c>
      <c r="F6662" s="157"/>
      <c r="G6662" s="158"/>
    </row>
    <row r="6663" spans="1:7" x14ac:dyDescent="0.25">
      <c r="B6663" s="159"/>
      <c r="C6663" s="67" t="str">
        <f ca="1">IF(OFFSET(Zdroj!BE$16,A6649-1,0)=0,"",CONCATENATE("B",$A$2+8," - ",Zdroj!$BE$15))</f>
        <v/>
      </c>
      <c r="D6663" s="65" t="str">
        <f ca="1">IF(C6663="","",CONCATENATE(OFFSET(Zdroj!BE$16,A6649-1,0)))</f>
        <v/>
      </c>
      <c r="E6663" s="34" t="str">
        <f ca="1">IF(C6663="","",OFFSET(Zdroj!BF$16,A6649-1,0))</f>
        <v/>
      </c>
      <c r="F6663" s="157"/>
      <c r="G6663" s="158"/>
    </row>
    <row r="6664" spans="1:7" x14ac:dyDescent="0.25">
      <c r="B6664" s="159"/>
      <c r="C6664" s="67" t="str">
        <f ca="1">IF(OFFSET(Zdroj!BG$16,A6649-1,0)=0,"",CONCATENATE("C",$A$2," - ",Zdroj!$BG$15))</f>
        <v/>
      </c>
      <c r="D6664" s="65" t="str">
        <f ca="1">IF(C6664="","",CONCATENATE(OFFSET(Zdroj!BG$16,A6649-1,0)))</f>
        <v/>
      </c>
      <c r="E6664" s="34" t="str">
        <f ca="1">IF(C6664="","",OFFSET(Zdroj!BH$16,A6649-1,0))</f>
        <v/>
      </c>
      <c r="F6664" s="157" t="str">
        <f t="shared" ref="F6664" ca="1" si="1559">IF(SUM(E6664:E6665)=0,"",SUM(E6664:E6665))</f>
        <v/>
      </c>
      <c r="G6664" s="158"/>
    </row>
    <row r="6665" spans="1:7" x14ac:dyDescent="0.25">
      <c r="B6665" s="159"/>
      <c r="C6665" s="67" t="str">
        <f ca="1">IF(OFFSET(Zdroj!BI$16,A6649-1,0)=0,"",CONCATENATE("C",$A$2+1," - ",Zdroj!$BI$15))</f>
        <v/>
      </c>
      <c r="D6665" s="65" t="str">
        <f ca="1">IF(C6665="","",CONCATENATE(OFFSET(Zdroj!BI$16,A6649-1,0)))</f>
        <v/>
      </c>
      <c r="E6665" s="34" t="str">
        <f ca="1">IF(C6665="","",OFFSET(Zdroj!BJ$16,A6649-1,0))</f>
        <v/>
      </c>
      <c r="F6665" s="157"/>
      <c r="G6665" s="158"/>
    </row>
    <row r="6666" spans="1:7" x14ac:dyDescent="0.25">
      <c r="A6666">
        <f>SUM((ROW()+15)/17)</f>
        <v>393</v>
      </c>
      <c r="B6666" s="159" t="str">
        <f ca="1">IF(OFFSET(Zdroj!$B$16,A6666-1,0)&gt;0,CONCATENATE(A6666,"
","___ ","
",OFFSET(Zdroj!$B$16,A6666-1,0)),"")</f>
        <v/>
      </c>
      <c r="C6666" s="67" t="str">
        <f ca="1">IF(OFFSET(Zdroj!AI$16,A6666-1,0)=0,"",CONCATENATE("A",$A$2," - ",Zdroj!$AI$15))</f>
        <v/>
      </c>
      <c r="D6666" s="65" t="str">
        <f ca="1">IF(C6666="","",CONCATENATE(OFFSET(Zdroj!AI$16,A6666-1,0)," - ",OFFSET(Zdroj!BK$16,A6666-1,0)))</f>
        <v/>
      </c>
      <c r="E6666" s="34" t="str">
        <f ca="1">IF(C6666="","",OFFSET(Zdroj!BL$16,A6666-1,0))</f>
        <v/>
      </c>
      <c r="F6666" s="157" t="str">
        <f t="shared" ref="F6666" ca="1" si="1560">IF(SUM(E6666:E6671)=0,"",SUM(E6666:E6671))</f>
        <v/>
      </c>
      <c r="G6666" s="158" t="str">
        <f t="shared" ref="G6666" ca="1" si="1561">IF(SUM(E6666:E6682)=0,"",SUM(E6666:E6682))</f>
        <v/>
      </c>
    </row>
    <row r="6667" spans="1:7" x14ac:dyDescent="0.25">
      <c r="B6667" s="159"/>
      <c r="C6667" s="67" t="str">
        <f ca="1">IF(OFFSET(Zdroj!AJ$16,A6666-1,0)=0,"",CONCATENATE("A",$A$2+1," - ",Zdroj!$AJ$15))</f>
        <v/>
      </c>
      <c r="D6667" s="65" t="str">
        <f ca="1">IF(C6667="","",CONCATENATE(OFFSET(Zdroj!AJ$16,A6666-1,0)," - ",OFFSET(Zdroj!BM$16,A6666-1,0)))</f>
        <v/>
      </c>
      <c r="E6667" s="34" t="str">
        <f ca="1">IF(C6667="","",OFFSET(Zdroj!BN$16,A6666-1,0))</f>
        <v/>
      </c>
      <c r="F6667" s="157"/>
      <c r="G6667" s="158"/>
    </row>
    <row r="6668" spans="1:7" x14ac:dyDescent="0.25">
      <c r="B6668" s="159"/>
      <c r="C6668" s="67" t="str">
        <f ca="1">IF(OFFSET(Zdroj!AK$16,A6666-1,0)=0,"",CONCATENATE("A",$A$2+2," - ",Zdroj!$AK$15))</f>
        <v/>
      </c>
      <c r="D6668" s="65" t="str">
        <f ca="1">IF(C6668="","",CONCATENATE(OFFSET(Zdroj!AK$16,A6666-1,0)," - ",OFFSET(Zdroj!BO$16,A6666-1,0)))</f>
        <v/>
      </c>
      <c r="E6668" s="34" t="str">
        <f ca="1">IF(C6668="","",OFFSET(Zdroj!BP$16,A6666-1,0))</f>
        <v/>
      </c>
      <c r="F6668" s="157"/>
      <c r="G6668" s="158"/>
    </row>
    <row r="6669" spans="1:7" x14ac:dyDescent="0.25">
      <c r="B6669" s="159"/>
      <c r="C6669" s="67" t="str">
        <f ca="1">IF(OFFSET(Zdroj!AL$16,A6666-1,0)=0,"",CONCATENATE("A",$A$2+3," - ",Zdroj!$AL$15))</f>
        <v/>
      </c>
      <c r="D6669" s="65" t="str">
        <f ca="1">IF(C6669="","",CONCATENATE(OFFSET(Zdroj!AL$16,A6666-1,0)," - ",OFFSET(Zdroj!BQ$16,A6666-1,0)))</f>
        <v/>
      </c>
      <c r="E6669" s="34" t="str">
        <f ca="1">IF(C6669="","",OFFSET(Zdroj!BR$16,A6666-1,0))</f>
        <v/>
      </c>
      <c r="F6669" s="157"/>
      <c r="G6669" s="158"/>
    </row>
    <row r="6670" spans="1:7" x14ac:dyDescent="0.25">
      <c r="B6670" s="159"/>
      <c r="C6670" s="67" t="str">
        <f ca="1">IF(OFFSET(Zdroj!AM$16,A6666-1,0)=0,"",CONCATENATE("A",$A$2+4," - ",Zdroj!$AM$15))</f>
        <v/>
      </c>
      <c r="D6670" s="65" t="str">
        <f ca="1">IF(C6670="","",CONCATENATE(OFFSET(Zdroj!AM$16,A6666-1,0)," - ",OFFSET(Zdroj!BS$16,A6666-1,0)))</f>
        <v/>
      </c>
      <c r="E6670" s="34" t="str">
        <f ca="1">IF(C6670="","",OFFSET(Zdroj!BT$16,A6666-1,0))</f>
        <v/>
      </c>
      <c r="F6670" s="157"/>
      <c r="G6670" s="158"/>
    </row>
    <row r="6671" spans="1:7" x14ac:dyDescent="0.25">
      <c r="B6671" s="159"/>
      <c r="C6671" s="67" t="str">
        <f ca="1">IF(OFFSET(Zdroj!AN$16,A6666-1,0)=0,"",CONCATENATE("A",$A$2+5," - ",Zdroj!$AN$15))</f>
        <v/>
      </c>
      <c r="D6671" s="65" t="str">
        <f ca="1">IF(C6671="","",CONCATENATE(OFFSET(Zdroj!AN$16,A6666-1,0)," - ",OFFSET(Zdroj!BU$16,A6666-1,0)))</f>
        <v/>
      </c>
      <c r="E6671" s="34" t="str">
        <f ca="1">IF(C6671="","",OFFSET(Zdroj!BV$16,A6666-1,0))</f>
        <v/>
      </c>
      <c r="F6671" s="157"/>
      <c r="G6671" s="158"/>
    </row>
    <row r="6672" spans="1:7" x14ac:dyDescent="0.25">
      <c r="B6672" s="159"/>
      <c r="C6672" s="67" t="str">
        <f ca="1">IF(OFFSET(Zdroj!AO$16,A6666-1,0)=0,"",CONCATENATE("B",$A$2," - ",Zdroj!$AO$15))</f>
        <v/>
      </c>
      <c r="D6672" s="65" t="str">
        <f ca="1">IF(C6672="","",CONCATENATE(OFFSET(Zdroj!AO$16,A6666-1,0)))</f>
        <v/>
      </c>
      <c r="E6672" s="34" t="str">
        <f ca="1">IF(C6672="","",OFFSET(Zdroj!AP$16,A6666-1,0))</f>
        <v/>
      </c>
      <c r="F6672" s="157" t="str">
        <f t="shared" ref="F6672" ca="1" si="1562">IF(SUM(E6672:E6680)=0,"",SUM(E6672:E6680))</f>
        <v/>
      </c>
      <c r="G6672" s="158"/>
    </row>
    <row r="6673" spans="1:7" x14ac:dyDescent="0.25">
      <c r="B6673" s="159"/>
      <c r="C6673" s="67" t="str">
        <f ca="1">IF(OFFSET(Zdroj!AQ$16,A6666-1,0)=0,"",CONCATENATE("B",$A$2+1," - ",Zdroj!$AQ$15))</f>
        <v/>
      </c>
      <c r="D6673" s="65" t="str">
        <f ca="1">IF(C6673="","",CONCATENATE(OFFSET(Zdroj!AQ$16,A6666-1,0)))</f>
        <v/>
      </c>
      <c r="E6673" s="34" t="str">
        <f ca="1">IF(C6673="","",OFFSET(Zdroj!AR$16,A6666-1,0))</f>
        <v/>
      </c>
      <c r="F6673" s="157"/>
      <c r="G6673" s="158"/>
    </row>
    <row r="6674" spans="1:7" x14ac:dyDescent="0.25">
      <c r="B6674" s="159"/>
      <c r="C6674" s="67" t="str">
        <f ca="1">IF(OFFSET(Zdroj!AS$16,A6666-1,0)=0,"",CONCATENATE("B",$A$2+2," - ",Zdroj!$AS$15))</f>
        <v/>
      </c>
      <c r="D6674" s="65" t="str">
        <f ca="1">IF(C6674="","",CONCATENATE(OFFSET(Zdroj!AS$16,A6666-1,0)))</f>
        <v/>
      </c>
      <c r="E6674" s="34" t="str">
        <f ca="1">IF(C6674="","",OFFSET(Zdroj!AT$16,A6666-1,0))</f>
        <v/>
      </c>
      <c r="F6674" s="157"/>
      <c r="G6674" s="158"/>
    </row>
    <row r="6675" spans="1:7" x14ac:dyDescent="0.25">
      <c r="B6675" s="159"/>
      <c r="C6675" s="67" t="str">
        <f ca="1">IF(OFFSET(Zdroj!AU$16,A6666-1,0)=0,"",CONCATENATE("B",$A$2+3," - ",Zdroj!$AU$15))</f>
        <v/>
      </c>
      <c r="D6675" s="65" t="str">
        <f ca="1">IF(C6675="","",CONCATENATE(OFFSET(Zdroj!AU$16,A6666-1,0)))</f>
        <v/>
      </c>
      <c r="E6675" s="34" t="str">
        <f ca="1">IF(C6675="","",OFFSET(Zdroj!AV$16,A6666-1,0))</f>
        <v/>
      </c>
      <c r="F6675" s="157"/>
      <c r="G6675" s="158"/>
    </row>
    <row r="6676" spans="1:7" x14ac:dyDescent="0.25">
      <c r="B6676" s="159"/>
      <c r="C6676" s="67" t="str">
        <f ca="1">IF(OFFSET(Zdroj!AW$16,A6666-1,0)=0,"",CONCATENATE("B",$A$2+4," - ",Zdroj!$AW$15))</f>
        <v/>
      </c>
      <c r="D6676" s="65" t="str">
        <f ca="1">IF(C6676="","",CONCATENATE(OFFSET(Zdroj!AW$16,A6666-1,0)))</f>
        <v/>
      </c>
      <c r="E6676" s="34" t="str">
        <f ca="1">IF(C6676="","",OFFSET(Zdroj!AX$16,A6666-1,0))</f>
        <v/>
      </c>
      <c r="F6676" s="157"/>
      <c r="G6676" s="158"/>
    </row>
    <row r="6677" spans="1:7" x14ac:dyDescent="0.25">
      <c r="B6677" s="159"/>
      <c r="C6677" s="67" t="str">
        <f ca="1">IF(OFFSET(Zdroj!AY$16,A6666-1,0)=0,"",CONCATENATE("B",$A$2+5," - ",Zdroj!$AY$15))</f>
        <v/>
      </c>
      <c r="D6677" s="65" t="str">
        <f ca="1">IF(C6677="","",CONCATENATE(OFFSET(Zdroj!AY$16,A6666-1,0)))</f>
        <v/>
      </c>
      <c r="E6677" s="34" t="str">
        <f ca="1">IF(C6677="","",OFFSET(Zdroj!AZ$16,A6666-1,0))</f>
        <v/>
      </c>
      <c r="F6677" s="157"/>
      <c r="G6677" s="158"/>
    </row>
    <row r="6678" spans="1:7" x14ac:dyDescent="0.25">
      <c r="B6678" s="159"/>
      <c r="C6678" s="67" t="str">
        <f ca="1">IF(OFFSET(Zdroj!BA$16,A6666-1,0)=0,"",CONCATENATE("B",$A$2+6," - ",Zdroj!$BA$15))</f>
        <v/>
      </c>
      <c r="D6678" s="65" t="str">
        <f ca="1">IF(C6678="","",CONCATENATE(OFFSET(Zdroj!BA$16,A6666-1,0)))</f>
        <v/>
      </c>
      <c r="E6678" s="34" t="str">
        <f ca="1">IF(C6678="","",OFFSET(Zdroj!BB$16,A6666-1,0))</f>
        <v/>
      </c>
      <c r="F6678" s="157"/>
      <c r="G6678" s="158"/>
    </row>
    <row r="6679" spans="1:7" x14ac:dyDescent="0.25">
      <c r="B6679" s="159"/>
      <c r="C6679" s="67" t="str">
        <f ca="1">IF(OFFSET(Zdroj!BC$16,A6666-1,0)=0,"",CONCATENATE("B",$A$2+7," - ",Zdroj!$BC$15))</f>
        <v/>
      </c>
      <c r="D6679" s="65" t="str">
        <f ca="1">IF(C6679="","",CONCATENATE(OFFSET(Zdroj!BC$16,A6666-1,0)))</f>
        <v/>
      </c>
      <c r="E6679" s="34" t="str">
        <f ca="1">IF(C6679="","",OFFSET(Zdroj!BD$16,A6666-1,0))</f>
        <v/>
      </c>
      <c r="F6679" s="157"/>
      <c r="G6679" s="158"/>
    </row>
    <row r="6680" spans="1:7" x14ac:dyDescent="0.25">
      <c r="B6680" s="159"/>
      <c r="C6680" s="67" t="str">
        <f ca="1">IF(OFFSET(Zdroj!BE$16,A6666-1,0)=0,"",CONCATENATE("B",$A$2+8," - ",Zdroj!$BE$15))</f>
        <v/>
      </c>
      <c r="D6680" s="65" t="str">
        <f ca="1">IF(C6680="","",CONCATENATE(OFFSET(Zdroj!BE$16,A6666-1,0)))</f>
        <v/>
      </c>
      <c r="E6680" s="34" t="str">
        <f ca="1">IF(C6680="","",OFFSET(Zdroj!BF$16,A6666-1,0))</f>
        <v/>
      </c>
      <c r="F6680" s="157"/>
      <c r="G6680" s="158"/>
    </row>
    <row r="6681" spans="1:7" x14ac:dyDescent="0.25">
      <c r="B6681" s="159"/>
      <c r="C6681" s="67" t="str">
        <f ca="1">IF(OFFSET(Zdroj!BG$16,A6666-1,0)=0,"",CONCATENATE("C",$A$2," - ",Zdroj!$BG$15))</f>
        <v/>
      </c>
      <c r="D6681" s="65" t="str">
        <f ca="1">IF(C6681="","",CONCATENATE(OFFSET(Zdroj!BG$16,A6666-1,0)))</f>
        <v/>
      </c>
      <c r="E6681" s="34" t="str">
        <f ca="1">IF(C6681="","",OFFSET(Zdroj!BH$16,A6666-1,0))</f>
        <v/>
      </c>
      <c r="F6681" s="157" t="str">
        <f t="shared" ref="F6681" ca="1" si="1563">IF(SUM(E6681:E6682)=0,"",SUM(E6681:E6682))</f>
        <v/>
      </c>
      <c r="G6681" s="158"/>
    </row>
    <row r="6682" spans="1:7" x14ac:dyDescent="0.25">
      <c r="B6682" s="159"/>
      <c r="C6682" s="67" t="str">
        <f ca="1">IF(OFFSET(Zdroj!BI$16,A6666-1,0)=0,"",CONCATENATE("C",$A$2+1," - ",Zdroj!$BI$15))</f>
        <v/>
      </c>
      <c r="D6682" s="65" t="str">
        <f ca="1">IF(C6682="","",CONCATENATE(OFFSET(Zdroj!BI$16,A6666-1,0)))</f>
        <v/>
      </c>
      <c r="E6682" s="34" t="str">
        <f ca="1">IF(C6682="","",OFFSET(Zdroj!BJ$16,A6666-1,0))</f>
        <v/>
      </c>
      <c r="F6682" s="157"/>
      <c r="G6682" s="158"/>
    </row>
    <row r="6683" spans="1:7" x14ac:dyDescent="0.25">
      <c r="A6683">
        <f>SUM((ROW()+15)/17)</f>
        <v>394</v>
      </c>
      <c r="B6683" s="159" t="str">
        <f ca="1">IF(OFFSET(Zdroj!$B$16,A6683-1,0)&gt;0,CONCATENATE(A6683,"
","___ ","
",OFFSET(Zdroj!$B$16,A6683-1,0)),"")</f>
        <v/>
      </c>
      <c r="C6683" s="67" t="str">
        <f ca="1">IF(OFFSET(Zdroj!AI$16,A6683-1,0)=0,"",CONCATENATE("A",$A$2," - ",Zdroj!$AI$15))</f>
        <v/>
      </c>
      <c r="D6683" s="65" t="str">
        <f ca="1">IF(C6683="","",CONCATENATE(OFFSET(Zdroj!AI$16,A6683-1,0)," - ",OFFSET(Zdroj!BK$16,A6683-1,0)))</f>
        <v/>
      </c>
      <c r="E6683" s="34" t="str">
        <f ca="1">IF(C6683="","",OFFSET(Zdroj!BL$16,A6683-1,0))</f>
        <v/>
      </c>
      <c r="F6683" s="157" t="str">
        <f t="shared" ref="F6683" ca="1" si="1564">IF(SUM(E6683:E6688)=0,"",SUM(E6683:E6688))</f>
        <v/>
      </c>
      <c r="G6683" s="158" t="str">
        <f t="shared" ref="G6683" ca="1" si="1565">IF(SUM(E6683:E6699)=0,"",SUM(E6683:E6699))</f>
        <v/>
      </c>
    </row>
    <row r="6684" spans="1:7" x14ac:dyDescent="0.25">
      <c r="B6684" s="159"/>
      <c r="C6684" s="67" t="str">
        <f ca="1">IF(OFFSET(Zdroj!AJ$16,A6683-1,0)=0,"",CONCATENATE("A",$A$2+1," - ",Zdroj!$AJ$15))</f>
        <v/>
      </c>
      <c r="D6684" s="65" t="str">
        <f ca="1">IF(C6684="","",CONCATENATE(OFFSET(Zdroj!AJ$16,A6683-1,0)," - ",OFFSET(Zdroj!BM$16,A6683-1,0)))</f>
        <v/>
      </c>
      <c r="E6684" s="34" t="str">
        <f ca="1">IF(C6684="","",OFFSET(Zdroj!BN$16,A6683-1,0))</f>
        <v/>
      </c>
      <c r="F6684" s="157"/>
      <c r="G6684" s="158"/>
    </row>
    <row r="6685" spans="1:7" x14ac:dyDescent="0.25">
      <c r="B6685" s="159"/>
      <c r="C6685" s="67" t="str">
        <f ca="1">IF(OFFSET(Zdroj!AK$16,A6683-1,0)=0,"",CONCATENATE("A",$A$2+2," - ",Zdroj!$AK$15))</f>
        <v/>
      </c>
      <c r="D6685" s="65" t="str">
        <f ca="1">IF(C6685="","",CONCATENATE(OFFSET(Zdroj!AK$16,A6683-1,0)," - ",OFFSET(Zdroj!BO$16,A6683-1,0)))</f>
        <v/>
      </c>
      <c r="E6685" s="34" t="str">
        <f ca="1">IF(C6685="","",OFFSET(Zdroj!BP$16,A6683-1,0))</f>
        <v/>
      </c>
      <c r="F6685" s="157"/>
      <c r="G6685" s="158"/>
    </row>
    <row r="6686" spans="1:7" x14ac:dyDescent="0.25">
      <c r="B6686" s="159"/>
      <c r="C6686" s="67" t="str">
        <f ca="1">IF(OFFSET(Zdroj!AL$16,A6683-1,0)=0,"",CONCATENATE("A",$A$2+3," - ",Zdroj!$AL$15))</f>
        <v/>
      </c>
      <c r="D6686" s="65" t="str">
        <f ca="1">IF(C6686="","",CONCATENATE(OFFSET(Zdroj!AL$16,A6683-1,0)," - ",OFFSET(Zdroj!BQ$16,A6683-1,0)))</f>
        <v/>
      </c>
      <c r="E6686" s="34" t="str">
        <f ca="1">IF(C6686="","",OFFSET(Zdroj!BR$16,A6683-1,0))</f>
        <v/>
      </c>
      <c r="F6686" s="157"/>
      <c r="G6686" s="158"/>
    </row>
    <row r="6687" spans="1:7" x14ac:dyDescent="0.25">
      <c r="B6687" s="159"/>
      <c r="C6687" s="67" t="str">
        <f ca="1">IF(OFFSET(Zdroj!AM$16,A6683-1,0)=0,"",CONCATENATE("A",$A$2+4," - ",Zdroj!$AM$15))</f>
        <v/>
      </c>
      <c r="D6687" s="65" t="str">
        <f ca="1">IF(C6687="","",CONCATENATE(OFFSET(Zdroj!AM$16,A6683-1,0)," - ",OFFSET(Zdroj!BS$16,A6683-1,0)))</f>
        <v/>
      </c>
      <c r="E6687" s="34" t="str">
        <f ca="1">IF(C6687="","",OFFSET(Zdroj!BT$16,A6683-1,0))</f>
        <v/>
      </c>
      <c r="F6687" s="157"/>
      <c r="G6687" s="158"/>
    </row>
    <row r="6688" spans="1:7" x14ac:dyDescent="0.25">
      <c r="B6688" s="159"/>
      <c r="C6688" s="67" t="str">
        <f ca="1">IF(OFFSET(Zdroj!AN$16,A6683-1,0)=0,"",CONCATENATE("A",$A$2+5," - ",Zdroj!$AN$15))</f>
        <v/>
      </c>
      <c r="D6688" s="65" t="str">
        <f ca="1">IF(C6688="","",CONCATENATE(OFFSET(Zdroj!AN$16,A6683-1,0)," - ",OFFSET(Zdroj!BU$16,A6683-1,0)))</f>
        <v/>
      </c>
      <c r="E6688" s="34" t="str">
        <f ca="1">IF(C6688="","",OFFSET(Zdroj!BV$16,A6683-1,0))</f>
        <v/>
      </c>
      <c r="F6688" s="157"/>
      <c r="G6688" s="158"/>
    </row>
    <row r="6689" spans="1:7" x14ac:dyDescent="0.25">
      <c r="B6689" s="159"/>
      <c r="C6689" s="67" t="str">
        <f ca="1">IF(OFFSET(Zdroj!AO$16,A6683-1,0)=0,"",CONCATENATE("B",$A$2," - ",Zdroj!$AO$15))</f>
        <v/>
      </c>
      <c r="D6689" s="65" t="str">
        <f ca="1">IF(C6689="","",CONCATENATE(OFFSET(Zdroj!AO$16,A6683-1,0)))</f>
        <v/>
      </c>
      <c r="E6689" s="34" t="str">
        <f ca="1">IF(C6689="","",OFFSET(Zdroj!AP$16,A6683-1,0))</f>
        <v/>
      </c>
      <c r="F6689" s="157" t="str">
        <f t="shared" ref="F6689" ca="1" si="1566">IF(SUM(E6689:E6697)=0,"",SUM(E6689:E6697))</f>
        <v/>
      </c>
      <c r="G6689" s="158"/>
    </row>
    <row r="6690" spans="1:7" x14ac:dyDescent="0.25">
      <c r="B6690" s="159"/>
      <c r="C6690" s="67" t="str">
        <f ca="1">IF(OFFSET(Zdroj!AQ$16,A6683-1,0)=0,"",CONCATENATE("B",$A$2+1," - ",Zdroj!$AQ$15))</f>
        <v/>
      </c>
      <c r="D6690" s="65" t="str">
        <f ca="1">IF(C6690="","",CONCATENATE(OFFSET(Zdroj!AQ$16,A6683-1,0)))</f>
        <v/>
      </c>
      <c r="E6690" s="34" t="str">
        <f ca="1">IF(C6690="","",OFFSET(Zdroj!AR$16,A6683-1,0))</f>
        <v/>
      </c>
      <c r="F6690" s="157"/>
      <c r="G6690" s="158"/>
    </row>
    <row r="6691" spans="1:7" x14ac:dyDescent="0.25">
      <c r="B6691" s="159"/>
      <c r="C6691" s="67" t="str">
        <f ca="1">IF(OFFSET(Zdroj!AS$16,A6683-1,0)=0,"",CONCATENATE("B",$A$2+2," - ",Zdroj!$AS$15))</f>
        <v/>
      </c>
      <c r="D6691" s="65" t="str">
        <f ca="1">IF(C6691="","",CONCATENATE(OFFSET(Zdroj!AS$16,A6683-1,0)))</f>
        <v/>
      </c>
      <c r="E6691" s="34" t="str">
        <f ca="1">IF(C6691="","",OFFSET(Zdroj!AT$16,A6683-1,0))</f>
        <v/>
      </c>
      <c r="F6691" s="157"/>
      <c r="G6691" s="158"/>
    </row>
    <row r="6692" spans="1:7" x14ac:dyDescent="0.25">
      <c r="B6692" s="159"/>
      <c r="C6692" s="67" t="str">
        <f ca="1">IF(OFFSET(Zdroj!AU$16,A6683-1,0)=0,"",CONCATENATE("B",$A$2+3," - ",Zdroj!$AU$15))</f>
        <v/>
      </c>
      <c r="D6692" s="65" t="str">
        <f ca="1">IF(C6692="","",CONCATENATE(OFFSET(Zdroj!AU$16,A6683-1,0)))</f>
        <v/>
      </c>
      <c r="E6692" s="34" t="str">
        <f ca="1">IF(C6692="","",OFFSET(Zdroj!AV$16,A6683-1,0))</f>
        <v/>
      </c>
      <c r="F6692" s="157"/>
      <c r="G6692" s="158"/>
    </row>
    <row r="6693" spans="1:7" x14ac:dyDescent="0.25">
      <c r="B6693" s="159"/>
      <c r="C6693" s="67" t="str">
        <f ca="1">IF(OFFSET(Zdroj!AW$16,A6683-1,0)=0,"",CONCATENATE("B",$A$2+4," - ",Zdroj!$AW$15))</f>
        <v/>
      </c>
      <c r="D6693" s="65" t="str">
        <f ca="1">IF(C6693="","",CONCATENATE(OFFSET(Zdroj!AW$16,A6683-1,0)))</f>
        <v/>
      </c>
      <c r="E6693" s="34" t="str">
        <f ca="1">IF(C6693="","",OFFSET(Zdroj!AX$16,A6683-1,0))</f>
        <v/>
      </c>
      <c r="F6693" s="157"/>
      <c r="G6693" s="158"/>
    </row>
    <row r="6694" spans="1:7" x14ac:dyDescent="0.25">
      <c r="B6694" s="159"/>
      <c r="C6694" s="67" t="str">
        <f ca="1">IF(OFFSET(Zdroj!AY$16,A6683-1,0)=0,"",CONCATENATE("B",$A$2+5," - ",Zdroj!$AY$15))</f>
        <v/>
      </c>
      <c r="D6694" s="65" t="str">
        <f ca="1">IF(C6694="","",CONCATENATE(OFFSET(Zdroj!AY$16,A6683-1,0)))</f>
        <v/>
      </c>
      <c r="E6694" s="34" t="str">
        <f ca="1">IF(C6694="","",OFFSET(Zdroj!AZ$16,A6683-1,0))</f>
        <v/>
      </c>
      <c r="F6694" s="157"/>
      <c r="G6694" s="158"/>
    </row>
    <row r="6695" spans="1:7" x14ac:dyDescent="0.25">
      <c r="B6695" s="159"/>
      <c r="C6695" s="67" t="str">
        <f ca="1">IF(OFFSET(Zdroj!BA$16,A6683-1,0)=0,"",CONCATENATE("B",$A$2+6," - ",Zdroj!$BA$15))</f>
        <v/>
      </c>
      <c r="D6695" s="65" t="str">
        <f ca="1">IF(C6695="","",CONCATENATE(OFFSET(Zdroj!BA$16,A6683-1,0)))</f>
        <v/>
      </c>
      <c r="E6695" s="34" t="str">
        <f ca="1">IF(C6695="","",OFFSET(Zdroj!BB$16,A6683-1,0))</f>
        <v/>
      </c>
      <c r="F6695" s="157"/>
      <c r="G6695" s="158"/>
    </row>
    <row r="6696" spans="1:7" x14ac:dyDescent="0.25">
      <c r="B6696" s="159"/>
      <c r="C6696" s="67" t="str">
        <f ca="1">IF(OFFSET(Zdroj!BC$16,A6683-1,0)=0,"",CONCATENATE("B",$A$2+7," - ",Zdroj!$BC$15))</f>
        <v/>
      </c>
      <c r="D6696" s="65" t="str">
        <f ca="1">IF(C6696="","",CONCATENATE(OFFSET(Zdroj!BC$16,A6683-1,0)))</f>
        <v/>
      </c>
      <c r="E6696" s="34" t="str">
        <f ca="1">IF(C6696="","",OFFSET(Zdroj!BD$16,A6683-1,0))</f>
        <v/>
      </c>
      <c r="F6696" s="157"/>
      <c r="G6696" s="158"/>
    </row>
    <row r="6697" spans="1:7" x14ac:dyDescent="0.25">
      <c r="B6697" s="159"/>
      <c r="C6697" s="67" t="str">
        <f ca="1">IF(OFFSET(Zdroj!BE$16,A6683-1,0)=0,"",CONCATENATE("B",$A$2+8," - ",Zdroj!$BE$15))</f>
        <v/>
      </c>
      <c r="D6697" s="65" t="str">
        <f ca="1">IF(C6697="","",CONCATENATE(OFFSET(Zdroj!BE$16,A6683-1,0)))</f>
        <v/>
      </c>
      <c r="E6697" s="34" t="str">
        <f ca="1">IF(C6697="","",OFFSET(Zdroj!BF$16,A6683-1,0))</f>
        <v/>
      </c>
      <c r="F6697" s="157"/>
      <c r="G6697" s="158"/>
    </row>
    <row r="6698" spans="1:7" x14ac:dyDescent="0.25">
      <c r="B6698" s="159"/>
      <c r="C6698" s="67" t="str">
        <f ca="1">IF(OFFSET(Zdroj!BG$16,A6683-1,0)=0,"",CONCATENATE("C",$A$2," - ",Zdroj!$BG$15))</f>
        <v/>
      </c>
      <c r="D6698" s="65" t="str">
        <f ca="1">IF(C6698="","",CONCATENATE(OFFSET(Zdroj!BG$16,A6683-1,0)))</f>
        <v/>
      </c>
      <c r="E6698" s="34" t="str">
        <f ca="1">IF(C6698="","",OFFSET(Zdroj!BH$16,A6683-1,0))</f>
        <v/>
      </c>
      <c r="F6698" s="157" t="str">
        <f t="shared" ref="F6698" ca="1" si="1567">IF(SUM(E6698:E6699)=0,"",SUM(E6698:E6699))</f>
        <v/>
      </c>
      <c r="G6698" s="158"/>
    </row>
    <row r="6699" spans="1:7" x14ac:dyDescent="0.25">
      <c r="B6699" s="159"/>
      <c r="C6699" s="67" t="str">
        <f ca="1">IF(OFFSET(Zdroj!BI$16,A6683-1,0)=0,"",CONCATENATE("C",$A$2+1," - ",Zdroj!$BI$15))</f>
        <v/>
      </c>
      <c r="D6699" s="65" t="str">
        <f ca="1">IF(C6699="","",CONCATENATE(OFFSET(Zdroj!BI$16,A6683-1,0)))</f>
        <v/>
      </c>
      <c r="E6699" s="34" t="str">
        <f ca="1">IF(C6699="","",OFFSET(Zdroj!BJ$16,A6683-1,0))</f>
        <v/>
      </c>
      <c r="F6699" s="157"/>
      <c r="G6699" s="158"/>
    </row>
    <row r="6700" spans="1:7" x14ac:dyDescent="0.25">
      <c r="A6700">
        <f>SUM((ROW()+15)/17)</f>
        <v>395</v>
      </c>
      <c r="B6700" s="159" t="str">
        <f ca="1">IF(OFFSET(Zdroj!$B$16,A6700-1,0)&gt;0,CONCATENATE(A6700,"
","___ ","
",OFFSET(Zdroj!$B$16,A6700-1,0)),"")</f>
        <v/>
      </c>
      <c r="C6700" s="67" t="str">
        <f ca="1">IF(OFFSET(Zdroj!AI$16,A6700-1,0)=0,"",CONCATENATE("A",$A$2," - ",Zdroj!$AI$15))</f>
        <v/>
      </c>
      <c r="D6700" s="65" t="str">
        <f ca="1">IF(C6700="","",CONCATENATE(OFFSET(Zdroj!AI$16,A6700-1,0)," - ",OFFSET(Zdroj!BK$16,A6700-1,0)))</f>
        <v/>
      </c>
      <c r="E6700" s="34" t="str">
        <f ca="1">IF(C6700="","",OFFSET(Zdroj!BL$16,A6700-1,0))</f>
        <v/>
      </c>
      <c r="F6700" s="157" t="str">
        <f t="shared" ref="F6700" ca="1" si="1568">IF(SUM(E6700:E6705)=0,"",SUM(E6700:E6705))</f>
        <v/>
      </c>
      <c r="G6700" s="158" t="str">
        <f t="shared" ref="G6700" ca="1" si="1569">IF(SUM(E6700:E6716)=0,"",SUM(E6700:E6716))</f>
        <v/>
      </c>
    </row>
    <row r="6701" spans="1:7" x14ac:dyDescent="0.25">
      <c r="B6701" s="159"/>
      <c r="C6701" s="67" t="str">
        <f ca="1">IF(OFFSET(Zdroj!AJ$16,A6700-1,0)=0,"",CONCATENATE("A",$A$2+1," - ",Zdroj!$AJ$15))</f>
        <v/>
      </c>
      <c r="D6701" s="65" t="str">
        <f ca="1">IF(C6701="","",CONCATENATE(OFFSET(Zdroj!AJ$16,A6700-1,0)," - ",OFFSET(Zdroj!BM$16,A6700-1,0)))</f>
        <v/>
      </c>
      <c r="E6701" s="34" t="str">
        <f ca="1">IF(C6701="","",OFFSET(Zdroj!BN$16,A6700-1,0))</f>
        <v/>
      </c>
      <c r="F6701" s="157"/>
      <c r="G6701" s="158"/>
    </row>
    <row r="6702" spans="1:7" x14ac:dyDescent="0.25">
      <c r="B6702" s="159"/>
      <c r="C6702" s="67" t="str">
        <f ca="1">IF(OFFSET(Zdroj!AK$16,A6700-1,0)=0,"",CONCATENATE("A",$A$2+2," - ",Zdroj!$AK$15))</f>
        <v/>
      </c>
      <c r="D6702" s="65" t="str">
        <f ca="1">IF(C6702="","",CONCATENATE(OFFSET(Zdroj!AK$16,A6700-1,0)," - ",OFFSET(Zdroj!BO$16,A6700-1,0)))</f>
        <v/>
      </c>
      <c r="E6702" s="34" t="str">
        <f ca="1">IF(C6702="","",OFFSET(Zdroj!BP$16,A6700-1,0))</f>
        <v/>
      </c>
      <c r="F6702" s="157"/>
      <c r="G6702" s="158"/>
    </row>
    <row r="6703" spans="1:7" x14ac:dyDescent="0.25">
      <c r="B6703" s="159"/>
      <c r="C6703" s="67" t="str">
        <f ca="1">IF(OFFSET(Zdroj!AL$16,A6700-1,0)=0,"",CONCATENATE("A",$A$2+3," - ",Zdroj!$AL$15))</f>
        <v/>
      </c>
      <c r="D6703" s="65" t="str">
        <f ca="1">IF(C6703="","",CONCATENATE(OFFSET(Zdroj!AL$16,A6700-1,0)," - ",OFFSET(Zdroj!BQ$16,A6700-1,0)))</f>
        <v/>
      </c>
      <c r="E6703" s="34" t="str">
        <f ca="1">IF(C6703="","",OFFSET(Zdroj!BR$16,A6700-1,0))</f>
        <v/>
      </c>
      <c r="F6703" s="157"/>
      <c r="G6703" s="158"/>
    </row>
    <row r="6704" spans="1:7" x14ac:dyDescent="0.25">
      <c r="B6704" s="159"/>
      <c r="C6704" s="67" t="str">
        <f ca="1">IF(OFFSET(Zdroj!AM$16,A6700-1,0)=0,"",CONCATENATE("A",$A$2+4," - ",Zdroj!$AM$15))</f>
        <v/>
      </c>
      <c r="D6704" s="65" t="str">
        <f ca="1">IF(C6704="","",CONCATENATE(OFFSET(Zdroj!AM$16,A6700-1,0)," - ",OFFSET(Zdroj!BS$16,A6700-1,0)))</f>
        <v/>
      </c>
      <c r="E6704" s="34" t="str">
        <f ca="1">IF(C6704="","",OFFSET(Zdroj!BT$16,A6700-1,0))</f>
        <v/>
      </c>
      <c r="F6704" s="157"/>
      <c r="G6704" s="158"/>
    </row>
    <row r="6705" spans="1:7" x14ac:dyDescent="0.25">
      <c r="B6705" s="159"/>
      <c r="C6705" s="67" t="str">
        <f ca="1">IF(OFFSET(Zdroj!AN$16,A6700-1,0)=0,"",CONCATENATE("A",$A$2+5," - ",Zdroj!$AN$15))</f>
        <v/>
      </c>
      <c r="D6705" s="65" t="str">
        <f ca="1">IF(C6705="","",CONCATENATE(OFFSET(Zdroj!AN$16,A6700-1,0)," - ",OFFSET(Zdroj!BU$16,A6700-1,0)))</f>
        <v/>
      </c>
      <c r="E6705" s="34" t="str">
        <f ca="1">IF(C6705="","",OFFSET(Zdroj!BV$16,A6700-1,0))</f>
        <v/>
      </c>
      <c r="F6705" s="157"/>
      <c r="G6705" s="158"/>
    </row>
    <row r="6706" spans="1:7" x14ac:dyDescent="0.25">
      <c r="B6706" s="159"/>
      <c r="C6706" s="67" t="str">
        <f ca="1">IF(OFFSET(Zdroj!AO$16,A6700-1,0)=0,"",CONCATENATE("B",$A$2," - ",Zdroj!$AO$15))</f>
        <v/>
      </c>
      <c r="D6706" s="65" t="str">
        <f ca="1">IF(C6706="","",CONCATENATE(OFFSET(Zdroj!AO$16,A6700-1,0)))</f>
        <v/>
      </c>
      <c r="E6706" s="34" t="str">
        <f ca="1">IF(C6706="","",OFFSET(Zdroj!AP$16,A6700-1,0))</f>
        <v/>
      </c>
      <c r="F6706" s="157" t="str">
        <f t="shared" ref="F6706" ca="1" si="1570">IF(SUM(E6706:E6714)=0,"",SUM(E6706:E6714))</f>
        <v/>
      </c>
      <c r="G6706" s="158"/>
    </row>
    <row r="6707" spans="1:7" x14ac:dyDescent="0.25">
      <c r="B6707" s="159"/>
      <c r="C6707" s="67" t="str">
        <f ca="1">IF(OFFSET(Zdroj!AQ$16,A6700-1,0)=0,"",CONCATENATE("B",$A$2+1," - ",Zdroj!$AQ$15))</f>
        <v/>
      </c>
      <c r="D6707" s="65" t="str">
        <f ca="1">IF(C6707="","",CONCATENATE(OFFSET(Zdroj!AQ$16,A6700-1,0)))</f>
        <v/>
      </c>
      <c r="E6707" s="34" t="str">
        <f ca="1">IF(C6707="","",OFFSET(Zdroj!AR$16,A6700-1,0))</f>
        <v/>
      </c>
      <c r="F6707" s="157"/>
      <c r="G6707" s="158"/>
    </row>
    <row r="6708" spans="1:7" x14ac:dyDescent="0.25">
      <c r="B6708" s="159"/>
      <c r="C6708" s="67" t="str">
        <f ca="1">IF(OFFSET(Zdroj!AS$16,A6700-1,0)=0,"",CONCATENATE("B",$A$2+2," - ",Zdroj!$AS$15))</f>
        <v/>
      </c>
      <c r="D6708" s="65" t="str">
        <f ca="1">IF(C6708="","",CONCATENATE(OFFSET(Zdroj!AS$16,A6700-1,0)))</f>
        <v/>
      </c>
      <c r="E6708" s="34" t="str">
        <f ca="1">IF(C6708="","",OFFSET(Zdroj!AT$16,A6700-1,0))</f>
        <v/>
      </c>
      <c r="F6708" s="157"/>
      <c r="G6708" s="158"/>
    </row>
    <row r="6709" spans="1:7" x14ac:dyDescent="0.25">
      <c r="B6709" s="159"/>
      <c r="C6709" s="67" t="str">
        <f ca="1">IF(OFFSET(Zdroj!AU$16,A6700-1,0)=0,"",CONCATENATE("B",$A$2+3," - ",Zdroj!$AU$15))</f>
        <v/>
      </c>
      <c r="D6709" s="65" t="str">
        <f ca="1">IF(C6709="","",CONCATENATE(OFFSET(Zdroj!AU$16,A6700-1,0)))</f>
        <v/>
      </c>
      <c r="E6709" s="34" t="str">
        <f ca="1">IF(C6709="","",OFFSET(Zdroj!AV$16,A6700-1,0))</f>
        <v/>
      </c>
      <c r="F6709" s="157"/>
      <c r="G6709" s="158"/>
    </row>
    <row r="6710" spans="1:7" x14ac:dyDescent="0.25">
      <c r="B6710" s="159"/>
      <c r="C6710" s="67" t="str">
        <f ca="1">IF(OFFSET(Zdroj!AW$16,A6700-1,0)=0,"",CONCATENATE("B",$A$2+4," - ",Zdroj!$AW$15))</f>
        <v/>
      </c>
      <c r="D6710" s="65" t="str">
        <f ca="1">IF(C6710="","",CONCATENATE(OFFSET(Zdroj!AW$16,A6700-1,0)))</f>
        <v/>
      </c>
      <c r="E6710" s="34" t="str">
        <f ca="1">IF(C6710="","",OFFSET(Zdroj!AX$16,A6700-1,0))</f>
        <v/>
      </c>
      <c r="F6710" s="157"/>
      <c r="G6710" s="158"/>
    </row>
    <row r="6711" spans="1:7" x14ac:dyDescent="0.25">
      <c r="B6711" s="159"/>
      <c r="C6711" s="67" t="str">
        <f ca="1">IF(OFFSET(Zdroj!AY$16,A6700-1,0)=0,"",CONCATENATE("B",$A$2+5," - ",Zdroj!$AY$15))</f>
        <v/>
      </c>
      <c r="D6711" s="65" t="str">
        <f ca="1">IF(C6711="","",CONCATENATE(OFFSET(Zdroj!AY$16,A6700-1,0)))</f>
        <v/>
      </c>
      <c r="E6711" s="34" t="str">
        <f ca="1">IF(C6711="","",OFFSET(Zdroj!AZ$16,A6700-1,0))</f>
        <v/>
      </c>
      <c r="F6711" s="157"/>
      <c r="G6711" s="158"/>
    </row>
    <row r="6712" spans="1:7" x14ac:dyDescent="0.25">
      <c r="B6712" s="159"/>
      <c r="C6712" s="67" t="str">
        <f ca="1">IF(OFFSET(Zdroj!BA$16,A6700-1,0)=0,"",CONCATENATE("B",$A$2+6," - ",Zdroj!$BA$15))</f>
        <v/>
      </c>
      <c r="D6712" s="65" t="str">
        <f ca="1">IF(C6712="","",CONCATENATE(OFFSET(Zdroj!BA$16,A6700-1,0)))</f>
        <v/>
      </c>
      <c r="E6712" s="34" t="str">
        <f ca="1">IF(C6712="","",OFFSET(Zdroj!BB$16,A6700-1,0))</f>
        <v/>
      </c>
      <c r="F6712" s="157"/>
      <c r="G6712" s="158"/>
    </row>
    <row r="6713" spans="1:7" x14ac:dyDescent="0.25">
      <c r="B6713" s="159"/>
      <c r="C6713" s="67" t="str">
        <f ca="1">IF(OFFSET(Zdroj!BC$16,A6700-1,0)=0,"",CONCATENATE("B",$A$2+7," - ",Zdroj!$BC$15))</f>
        <v/>
      </c>
      <c r="D6713" s="65" t="str">
        <f ca="1">IF(C6713="","",CONCATENATE(OFFSET(Zdroj!BC$16,A6700-1,0)))</f>
        <v/>
      </c>
      <c r="E6713" s="34" t="str">
        <f ca="1">IF(C6713="","",OFFSET(Zdroj!BD$16,A6700-1,0))</f>
        <v/>
      </c>
      <c r="F6713" s="157"/>
      <c r="G6713" s="158"/>
    </row>
    <row r="6714" spans="1:7" x14ac:dyDescent="0.25">
      <c r="B6714" s="159"/>
      <c r="C6714" s="67" t="str">
        <f ca="1">IF(OFFSET(Zdroj!BE$16,A6700-1,0)=0,"",CONCATENATE("B",$A$2+8," - ",Zdroj!$BE$15))</f>
        <v/>
      </c>
      <c r="D6714" s="65" t="str">
        <f ca="1">IF(C6714="","",CONCATENATE(OFFSET(Zdroj!BE$16,A6700-1,0)))</f>
        <v/>
      </c>
      <c r="E6714" s="34" t="str">
        <f ca="1">IF(C6714="","",OFFSET(Zdroj!BF$16,A6700-1,0))</f>
        <v/>
      </c>
      <c r="F6714" s="157"/>
      <c r="G6714" s="158"/>
    </row>
    <row r="6715" spans="1:7" x14ac:dyDescent="0.25">
      <c r="B6715" s="159"/>
      <c r="C6715" s="67" t="str">
        <f ca="1">IF(OFFSET(Zdroj!BG$16,A6700-1,0)=0,"",CONCATENATE("C",$A$2," - ",Zdroj!$BG$15))</f>
        <v/>
      </c>
      <c r="D6715" s="65" t="str">
        <f ca="1">IF(C6715="","",CONCATENATE(OFFSET(Zdroj!BG$16,A6700-1,0)))</f>
        <v/>
      </c>
      <c r="E6715" s="34" t="str">
        <f ca="1">IF(C6715="","",OFFSET(Zdroj!BH$16,A6700-1,0))</f>
        <v/>
      </c>
      <c r="F6715" s="157" t="str">
        <f t="shared" ref="F6715" ca="1" si="1571">IF(SUM(E6715:E6716)=0,"",SUM(E6715:E6716))</f>
        <v/>
      </c>
      <c r="G6715" s="158"/>
    </row>
    <row r="6716" spans="1:7" x14ac:dyDescent="0.25">
      <c r="B6716" s="159"/>
      <c r="C6716" s="67" t="str">
        <f ca="1">IF(OFFSET(Zdroj!BI$16,A6700-1,0)=0,"",CONCATENATE("C",$A$2+1," - ",Zdroj!$BI$15))</f>
        <v/>
      </c>
      <c r="D6716" s="65" t="str">
        <f ca="1">IF(C6716="","",CONCATENATE(OFFSET(Zdroj!BI$16,A6700-1,0)))</f>
        <v/>
      </c>
      <c r="E6716" s="34" t="str">
        <f ca="1">IF(C6716="","",OFFSET(Zdroj!BJ$16,A6700-1,0))</f>
        <v/>
      </c>
      <c r="F6716" s="157"/>
      <c r="G6716" s="158"/>
    </row>
    <row r="6717" spans="1:7" x14ac:dyDescent="0.25">
      <c r="A6717">
        <f>SUM((ROW()+15)/17)</f>
        <v>396</v>
      </c>
      <c r="B6717" s="159" t="str">
        <f ca="1">IF(OFFSET(Zdroj!$B$16,A6717-1,0)&gt;0,CONCATENATE(A6717,"
","___ ","
",OFFSET(Zdroj!$B$16,A6717-1,0)),"")</f>
        <v/>
      </c>
      <c r="C6717" s="67" t="str">
        <f ca="1">IF(OFFSET(Zdroj!AI$16,A6717-1,0)=0,"",CONCATENATE("A",$A$2," - ",Zdroj!$AI$15))</f>
        <v/>
      </c>
      <c r="D6717" s="65" t="str">
        <f ca="1">IF(C6717="","",CONCATENATE(OFFSET(Zdroj!AI$16,A6717-1,0)," - ",OFFSET(Zdroj!BK$16,A6717-1,0)))</f>
        <v/>
      </c>
      <c r="E6717" s="34" t="str">
        <f ca="1">IF(C6717="","",OFFSET(Zdroj!BL$16,A6717-1,0))</f>
        <v/>
      </c>
      <c r="F6717" s="157" t="str">
        <f t="shared" ref="F6717" ca="1" si="1572">IF(SUM(E6717:E6722)=0,"",SUM(E6717:E6722))</f>
        <v/>
      </c>
      <c r="G6717" s="158" t="str">
        <f t="shared" ref="G6717" ca="1" si="1573">IF(SUM(E6717:E6733)=0,"",SUM(E6717:E6733))</f>
        <v/>
      </c>
    </row>
    <row r="6718" spans="1:7" x14ac:dyDescent="0.25">
      <c r="B6718" s="159"/>
      <c r="C6718" s="67" t="str">
        <f ca="1">IF(OFFSET(Zdroj!AJ$16,A6717-1,0)=0,"",CONCATENATE("A",$A$2+1," - ",Zdroj!$AJ$15))</f>
        <v/>
      </c>
      <c r="D6718" s="65" t="str">
        <f ca="1">IF(C6718="","",CONCATENATE(OFFSET(Zdroj!AJ$16,A6717-1,0)," - ",OFFSET(Zdroj!BM$16,A6717-1,0)))</f>
        <v/>
      </c>
      <c r="E6718" s="34" t="str">
        <f ca="1">IF(C6718="","",OFFSET(Zdroj!BN$16,A6717-1,0))</f>
        <v/>
      </c>
      <c r="F6718" s="157"/>
      <c r="G6718" s="158"/>
    </row>
    <row r="6719" spans="1:7" x14ac:dyDescent="0.25">
      <c r="B6719" s="159"/>
      <c r="C6719" s="67" t="str">
        <f ca="1">IF(OFFSET(Zdroj!AK$16,A6717-1,0)=0,"",CONCATENATE("A",$A$2+2," - ",Zdroj!$AK$15))</f>
        <v/>
      </c>
      <c r="D6719" s="65" t="str">
        <f ca="1">IF(C6719="","",CONCATENATE(OFFSET(Zdroj!AK$16,A6717-1,0)," - ",OFFSET(Zdroj!BO$16,A6717-1,0)))</f>
        <v/>
      </c>
      <c r="E6719" s="34" t="str">
        <f ca="1">IF(C6719="","",OFFSET(Zdroj!BP$16,A6717-1,0))</f>
        <v/>
      </c>
      <c r="F6719" s="157"/>
      <c r="G6719" s="158"/>
    </row>
    <row r="6720" spans="1:7" x14ac:dyDescent="0.25">
      <c r="B6720" s="159"/>
      <c r="C6720" s="67" t="str">
        <f ca="1">IF(OFFSET(Zdroj!AL$16,A6717-1,0)=0,"",CONCATENATE("A",$A$2+3," - ",Zdroj!$AL$15))</f>
        <v/>
      </c>
      <c r="D6720" s="65" t="str">
        <f ca="1">IF(C6720="","",CONCATENATE(OFFSET(Zdroj!AL$16,A6717-1,0)," - ",OFFSET(Zdroj!BQ$16,A6717-1,0)))</f>
        <v/>
      </c>
      <c r="E6720" s="34" t="str">
        <f ca="1">IF(C6720="","",OFFSET(Zdroj!BR$16,A6717-1,0))</f>
        <v/>
      </c>
      <c r="F6720" s="157"/>
      <c r="G6720" s="158"/>
    </row>
    <row r="6721" spans="1:7" x14ac:dyDescent="0.25">
      <c r="B6721" s="159"/>
      <c r="C6721" s="67" t="str">
        <f ca="1">IF(OFFSET(Zdroj!AM$16,A6717-1,0)=0,"",CONCATENATE("A",$A$2+4," - ",Zdroj!$AM$15))</f>
        <v/>
      </c>
      <c r="D6721" s="65" t="str">
        <f ca="1">IF(C6721="","",CONCATENATE(OFFSET(Zdroj!AM$16,A6717-1,0)," - ",OFFSET(Zdroj!BS$16,A6717-1,0)))</f>
        <v/>
      </c>
      <c r="E6721" s="34" t="str">
        <f ca="1">IF(C6721="","",OFFSET(Zdroj!BT$16,A6717-1,0))</f>
        <v/>
      </c>
      <c r="F6721" s="157"/>
      <c r="G6721" s="158"/>
    </row>
    <row r="6722" spans="1:7" x14ac:dyDescent="0.25">
      <c r="B6722" s="159"/>
      <c r="C6722" s="67" t="str">
        <f ca="1">IF(OFFSET(Zdroj!AN$16,A6717-1,0)=0,"",CONCATENATE("A",$A$2+5," - ",Zdroj!$AN$15))</f>
        <v/>
      </c>
      <c r="D6722" s="65" t="str">
        <f ca="1">IF(C6722="","",CONCATENATE(OFFSET(Zdroj!AN$16,A6717-1,0)," - ",OFFSET(Zdroj!BU$16,A6717-1,0)))</f>
        <v/>
      </c>
      <c r="E6722" s="34" t="str">
        <f ca="1">IF(C6722="","",OFFSET(Zdroj!BV$16,A6717-1,0))</f>
        <v/>
      </c>
      <c r="F6722" s="157"/>
      <c r="G6722" s="158"/>
    </row>
    <row r="6723" spans="1:7" x14ac:dyDescent="0.25">
      <c r="B6723" s="159"/>
      <c r="C6723" s="67" t="str">
        <f ca="1">IF(OFFSET(Zdroj!AO$16,A6717-1,0)=0,"",CONCATENATE("B",$A$2," - ",Zdroj!$AO$15))</f>
        <v/>
      </c>
      <c r="D6723" s="65" t="str">
        <f ca="1">IF(C6723="","",CONCATENATE(OFFSET(Zdroj!AO$16,A6717-1,0)))</f>
        <v/>
      </c>
      <c r="E6723" s="34" t="str">
        <f ca="1">IF(C6723="","",OFFSET(Zdroj!AP$16,A6717-1,0))</f>
        <v/>
      </c>
      <c r="F6723" s="157" t="str">
        <f t="shared" ref="F6723" ca="1" si="1574">IF(SUM(E6723:E6731)=0,"",SUM(E6723:E6731))</f>
        <v/>
      </c>
      <c r="G6723" s="158"/>
    </row>
    <row r="6724" spans="1:7" x14ac:dyDescent="0.25">
      <c r="B6724" s="159"/>
      <c r="C6724" s="67" t="str">
        <f ca="1">IF(OFFSET(Zdroj!AQ$16,A6717-1,0)=0,"",CONCATENATE("B",$A$2+1," - ",Zdroj!$AQ$15))</f>
        <v/>
      </c>
      <c r="D6724" s="65" t="str">
        <f ca="1">IF(C6724="","",CONCATENATE(OFFSET(Zdroj!AQ$16,A6717-1,0)))</f>
        <v/>
      </c>
      <c r="E6724" s="34" t="str">
        <f ca="1">IF(C6724="","",OFFSET(Zdroj!AR$16,A6717-1,0))</f>
        <v/>
      </c>
      <c r="F6724" s="157"/>
      <c r="G6724" s="158"/>
    </row>
    <row r="6725" spans="1:7" x14ac:dyDescent="0.25">
      <c r="B6725" s="159"/>
      <c r="C6725" s="67" t="str">
        <f ca="1">IF(OFFSET(Zdroj!AS$16,A6717-1,0)=0,"",CONCATENATE("B",$A$2+2," - ",Zdroj!$AS$15))</f>
        <v/>
      </c>
      <c r="D6725" s="65" t="str">
        <f ca="1">IF(C6725="","",CONCATENATE(OFFSET(Zdroj!AS$16,A6717-1,0)))</f>
        <v/>
      </c>
      <c r="E6725" s="34" t="str">
        <f ca="1">IF(C6725="","",OFFSET(Zdroj!AT$16,A6717-1,0))</f>
        <v/>
      </c>
      <c r="F6725" s="157"/>
      <c r="G6725" s="158"/>
    </row>
    <row r="6726" spans="1:7" x14ac:dyDescent="0.25">
      <c r="B6726" s="159"/>
      <c r="C6726" s="67" t="str">
        <f ca="1">IF(OFFSET(Zdroj!AU$16,A6717-1,0)=0,"",CONCATENATE("B",$A$2+3," - ",Zdroj!$AU$15))</f>
        <v/>
      </c>
      <c r="D6726" s="65" t="str">
        <f ca="1">IF(C6726="","",CONCATENATE(OFFSET(Zdroj!AU$16,A6717-1,0)))</f>
        <v/>
      </c>
      <c r="E6726" s="34" t="str">
        <f ca="1">IF(C6726="","",OFFSET(Zdroj!AV$16,A6717-1,0))</f>
        <v/>
      </c>
      <c r="F6726" s="157"/>
      <c r="G6726" s="158"/>
    </row>
    <row r="6727" spans="1:7" x14ac:dyDescent="0.25">
      <c r="B6727" s="159"/>
      <c r="C6727" s="67" t="str">
        <f ca="1">IF(OFFSET(Zdroj!AW$16,A6717-1,0)=0,"",CONCATENATE("B",$A$2+4," - ",Zdroj!$AW$15))</f>
        <v/>
      </c>
      <c r="D6727" s="65" t="str">
        <f ca="1">IF(C6727="","",CONCATENATE(OFFSET(Zdroj!AW$16,A6717-1,0)))</f>
        <v/>
      </c>
      <c r="E6727" s="34" t="str">
        <f ca="1">IF(C6727="","",OFFSET(Zdroj!AX$16,A6717-1,0))</f>
        <v/>
      </c>
      <c r="F6727" s="157"/>
      <c r="G6727" s="158"/>
    </row>
    <row r="6728" spans="1:7" x14ac:dyDescent="0.25">
      <c r="B6728" s="159"/>
      <c r="C6728" s="67" t="str">
        <f ca="1">IF(OFFSET(Zdroj!AY$16,A6717-1,0)=0,"",CONCATENATE("B",$A$2+5," - ",Zdroj!$AY$15))</f>
        <v/>
      </c>
      <c r="D6728" s="65" t="str">
        <f ca="1">IF(C6728="","",CONCATENATE(OFFSET(Zdroj!AY$16,A6717-1,0)))</f>
        <v/>
      </c>
      <c r="E6728" s="34" t="str">
        <f ca="1">IF(C6728="","",OFFSET(Zdroj!AZ$16,A6717-1,0))</f>
        <v/>
      </c>
      <c r="F6728" s="157"/>
      <c r="G6728" s="158"/>
    </row>
    <row r="6729" spans="1:7" x14ac:dyDescent="0.25">
      <c r="B6729" s="159"/>
      <c r="C6729" s="67" t="str">
        <f ca="1">IF(OFFSET(Zdroj!BA$16,A6717-1,0)=0,"",CONCATENATE("B",$A$2+6," - ",Zdroj!$BA$15))</f>
        <v/>
      </c>
      <c r="D6729" s="65" t="str">
        <f ca="1">IF(C6729="","",CONCATENATE(OFFSET(Zdroj!BA$16,A6717-1,0)))</f>
        <v/>
      </c>
      <c r="E6729" s="34" t="str">
        <f ca="1">IF(C6729="","",OFFSET(Zdroj!BB$16,A6717-1,0))</f>
        <v/>
      </c>
      <c r="F6729" s="157"/>
      <c r="G6729" s="158"/>
    </row>
    <row r="6730" spans="1:7" x14ac:dyDescent="0.25">
      <c r="B6730" s="159"/>
      <c r="C6730" s="67" t="str">
        <f ca="1">IF(OFFSET(Zdroj!BC$16,A6717-1,0)=0,"",CONCATENATE("B",$A$2+7," - ",Zdroj!$BC$15))</f>
        <v/>
      </c>
      <c r="D6730" s="65" t="str">
        <f ca="1">IF(C6730="","",CONCATENATE(OFFSET(Zdroj!BC$16,A6717-1,0)))</f>
        <v/>
      </c>
      <c r="E6730" s="34" t="str">
        <f ca="1">IF(C6730="","",OFFSET(Zdroj!BD$16,A6717-1,0))</f>
        <v/>
      </c>
      <c r="F6730" s="157"/>
      <c r="G6730" s="158"/>
    </row>
    <row r="6731" spans="1:7" x14ac:dyDescent="0.25">
      <c r="B6731" s="159"/>
      <c r="C6731" s="67" t="str">
        <f ca="1">IF(OFFSET(Zdroj!BE$16,A6717-1,0)=0,"",CONCATENATE("B",$A$2+8," - ",Zdroj!$BE$15))</f>
        <v/>
      </c>
      <c r="D6731" s="65" t="str">
        <f ca="1">IF(C6731="","",CONCATENATE(OFFSET(Zdroj!BE$16,A6717-1,0)))</f>
        <v/>
      </c>
      <c r="E6731" s="34" t="str">
        <f ca="1">IF(C6731="","",OFFSET(Zdroj!BF$16,A6717-1,0))</f>
        <v/>
      </c>
      <c r="F6731" s="157"/>
      <c r="G6731" s="158"/>
    </row>
    <row r="6732" spans="1:7" x14ac:dyDescent="0.25">
      <c r="B6732" s="159"/>
      <c r="C6732" s="67" t="str">
        <f ca="1">IF(OFFSET(Zdroj!BG$16,A6717-1,0)=0,"",CONCATENATE("C",$A$2," - ",Zdroj!$BG$15))</f>
        <v/>
      </c>
      <c r="D6732" s="65" t="str">
        <f ca="1">IF(C6732="","",CONCATENATE(OFFSET(Zdroj!BG$16,A6717-1,0)))</f>
        <v/>
      </c>
      <c r="E6732" s="34" t="str">
        <f ca="1">IF(C6732="","",OFFSET(Zdroj!BH$16,A6717-1,0))</f>
        <v/>
      </c>
      <c r="F6732" s="157" t="str">
        <f t="shared" ref="F6732" ca="1" si="1575">IF(SUM(E6732:E6733)=0,"",SUM(E6732:E6733))</f>
        <v/>
      </c>
      <c r="G6732" s="158"/>
    </row>
    <row r="6733" spans="1:7" x14ac:dyDescent="0.25">
      <c r="B6733" s="159"/>
      <c r="C6733" s="67" t="str">
        <f ca="1">IF(OFFSET(Zdroj!BI$16,A6717-1,0)=0,"",CONCATENATE("C",$A$2+1," - ",Zdroj!$BI$15))</f>
        <v/>
      </c>
      <c r="D6733" s="65" t="str">
        <f ca="1">IF(C6733="","",CONCATENATE(OFFSET(Zdroj!BI$16,A6717-1,0)))</f>
        <v/>
      </c>
      <c r="E6733" s="34" t="str">
        <f ca="1">IF(C6733="","",OFFSET(Zdroj!BJ$16,A6717-1,0))</f>
        <v/>
      </c>
      <c r="F6733" s="157"/>
      <c r="G6733" s="158"/>
    </row>
    <row r="6734" spans="1:7" x14ac:dyDescent="0.25">
      <c r="A6734">
        <f>SUM((ROW()+15)/17)</f>
        <v>397</v>
      </c>
      <c r="B6734" s="159" t="str">
        <f ca="1">IF(OFFSET(Zdroj!$B$16,A6734-1,0)&gt;0,CONCATENATE(A6734,"
","___ ","
",OFFSET(Zdroj!$B$16,A6734-1,0)),"")</f>
        <v/>
      </c>
      <c r="C6734" s="67" t="str">
        <f ca="1">IF(OFFSET(Zdroj!AI$16,A6734-1,0)=0,"",CONCATENATE("A",$A$2," - ",Zdroj!$AI$15))</f>
        <v/>
      </c>
      <c r="D6734" s="65" t="str">
        <f ca="1">IF(C6734="","",CONCATENATE(OFFSET(Zdroj!AI$16,A6734-1,0)," - ",OFFSET(Zdroj!BK$16,A6734-1,0)))</f>
        <v/>
      </c>
      <c r="E6734" s="34" t="str">
        <f ca="1">IF(C6734="","",OFFSET(Zdroj!BL$16,A6734-1,0))</f>
        <v/>
      </c>
      <c r="F6734" s="157" t="str">
        <f t="shared" ref="F6734" ca="1" si="1576">IF(SUM(E6734:E6739)=0,"",SUM(E6734:E6739))</f>
        <v/>
      </c>
      <c r="G6734" s="158" t="str">
        <f t="shared" ref="G6734" ca="1" si="1577">IF(SUM(E6734:E6750)=0,"",SUM(E6734:E6750))</f>
        <v/>
      </c>
    </row>
    <row r="6735" spans="1:7" x14ac:dyDescent="0.25">
      <c r="B6735" s="159"/>
      <c r="C6735" s="67" t="str">
        <f ca="1">IF(OFFSET(Zdroj!AJ$16,A6734-1,0)=0,"",CONCATENATE("A",$A$2+1," - ",Zdroj!$AJ$15))</f>
        <v/>
      </c>
      <c r="D6735" s="65" t="str">
        <f ca="1">IF(C6735="","",CONCATENATE(OFFSET(Zdroj!AJ$16,A6734-1,0)," - ",OFFSET(Zdroj!BM$16,A6734-1,0)))</f>
        <v/>
      </c>
      <c r="E6735" s="34" t="str">
        <f ca="1">IF(C6735="","",OFFSET(Zdroj!BN$16,A6734-1,0))</f>
        <v/>
      </c>
      <c r="F6735" s="157"/>
      <c r="G6735" s="158"/>
    </row>
    <row r="6736" spans="1:7" x14ac:dyDescent="0.25">
      <c r="B6736" s="159"/>
      <c r="C6736" s="67" t="str">
        <f ca="1">IF(OFFSET(Zdroj!AK$16,A6734-1,0)=0,"",CONCATENATE("A",$A$2+2," - ",Zdroj!$AK$15))</f>
        <v/>
      </c>
      <c r="D6736" s="65" t="str">
        <f ca="1">IF(C6736="","",CONCATENATE(OFFSET(Zdroj!AK$16,A6734-1,0)," - ",OFFSET(Zdroj!BO$16,A6734-1,0)))</f>
        <v/>
      </c>
      <c r="E6736" s="34" t="str">
        <f ca="1">IF(C6736="","",OFFSET(Zdroj!BP$16,A6734-1,0))</f>
        <v/>
      </c>
      <c r="F6736" s="157"/>
      <c r="G6736" s="158"/>
    </row>
    <row r="6737" spans="1:7" x14ac:dyDescent="0.25">
      <c r="B6737" s="159"/>
      <c r="C6737" s="67" t="str">
        <f ca="1">IF(OFFSET(Zdroj!AL$16,A6734-1,0)=0,"",CONCATENATE("A",$A$2+3," - ",Zdroj!$AL$15))</f>
        <v/>
      </c>
      <c r="D6737" s="65" t="str">
        <f ca="1">IF(C6737="","",CONCATENATE(OFFSET(Zdroj!AL$16,A6734-1,0)," - ",OFFSET(Zdroj!BQ$16,A6734-1,0)))</f>
        <v/>
      </c>
      <c r="E6737" s="34" t="str">
        <f ca="1">IF(C6737="","",OFFSET(Zdroj!BR$16,A6734-1,0))</f>
        <v/>
      </c>
      <c r="F6737" s="157"/>
      <c r="G6737" s="158"/>
    </row>
    <row r="6738" spans="1:7" x14ac:dyDescent="0.25">
      <c r="B6738" s="159"/>
      <c r="C6738" s="67" t="str">
        <f ca="1">IF(OFFSET(Zdroj!AM$16,A6734-1,0)=0,"",CONCATENATE("A",$A$2+4," - ",Zdroj!$AM$15))</f>
        <v/>
      </c>
      <c r="D6738" s="65" t="str">
        <f ca="1">IF(C6738="","",CONCATENATE(OFFSET(Zdroj!AM$16,A6734-1,0)," - ",OFFSET(Zdroj!BS$16,A6734-1,0)))</f>
        <v/>
      </c>
      <c r="E6738" s="34" t="str">
        <f ca="1">IF(C6738="","",OFFSET(Zdroj!BT$16,A6734-1,0))</f>
        <v/>
      </c>
      <c r="F6738" s="157"/>
      <c r="G6738" s="158"/>
    </row>
    <row r="6739" spans="1:7" x14ac:dyDescent="0.25">
      <c r="B6739" s="159"/>
      <c r="C6739" s="67" t="str">
        <f ca="1">IF(OFFSET(Zdroj!AN$16,A6734-1,0)=0,"",CONCATENATE("A",$A$2+5," - ",Zdroj!$AN$15))</f>
        <v/>
      </c>
      <c r="D6739" s="65" t="str">
        <f ca="1">IF(C6739="","",CONCATENATE(OFFSET(Zdroj!AN$16,A6734-1,0)," - ",OFFSET(Zdroj!BU$16,A6734-1,0)))</f>
        <v/>
      </c>
      <c r="E6739" s="34" t="str">
        <f ca="1">IF(C6739="","",OFFSET(Zdroj!BV$16,A6734-1,0))</f>
        <v/>
      </c>
      <c r="F6739" s="157"/>
      <c r="G6739" s="158"/>
    </row>
    <row r="6740" spans="1:7" x14ac:dyDescent="0.25">
      <c r="B6740" s="159"/>
      <c r="C6740" s="67" t="str">
        <f ca="1">IF(OFFSET(Zdroj!AO$16,A6734-1,0)=0,"",CONCATENATE("B",$A$2," - ",Zdroj!$AO$15))</f>
        <v/>
      </c>
      <c r="D6740" s="65" t="str">
        <f ca="1">IF(C6740="","",CONCATENATE(OFFSET(Zdroj!AO$16,A6734-1,0)))</f>
        <v/>
      </c>
      <c r="E6740" s="34" t="str">
        <f ca="1">IF(C6740="","",OFFSET(Zdroj!AP$16,A6734-1,0))</f>
        <v/>
      </c>
      <c r="F6740" s="157" t="str">
        <f t="shared" ref="F6740" ca="1" si="1578">IF(SUM(E6740:E6748)=0,"",SUM(E6740:E6748))</f>
        <v/>
      </c>
      <c r="G6740" s="158"/>
    </row>
    <row r="6741" spans="1:7" x14ac:dyDescent="0.25">
      <c r="B6741" s="159"/>
      <c r="C6741" s="67" t="str">
        <f ca="1">IF(OFFSET(Zdroj!AQ$16,A6734-1,0)=0,"",CONCATENATE("B",$A$2+1," - ",Zdroj!$AQ$15))</f>
        <v/>
      </c>
      <c r="D6741" s="65" t="str">
        <f ca="1">IF(C6741="","",CONCATENATE(OFFSET(Zdroj!AQ$16,A6734-1,0)))</f>
        <v/>
      </c>
      <c r="E6741" s="34" t="str">
        <f ca="1">IF(C6741="","",OFFSET(Zdroj!AR$16,A6734-1,0))</f>
        <v/>
      </c>
      <c r="F6741" s="157"/>
      <c r="G6741" s="158"/>
    </row>
    <row r="6742" spans="1:7" x14ac:dyDescent="0.25">
      <c r="B6742" s="159"/>
      <c r="C6742" s="67" t="str">
        <f ca="1">IF(OFFSET(Zdroj!AS$16,A6734-1,0)=0,"",CONCATENATE("B",$A$2+2," - ",Zdroj!$AS$15))</f>
        <v/>
      </c>
      <c r="D6742" s="65" t="str">
        <f ca="1">IF(C6742="","",CONCATENATE(OFFSET(Zdroj!AS$16,A6734-1,0)))</f>
        <v/>
      </c>
      <c r="E6742" s="34" t="str">
        <f ca="1">IF(C6742="","",OFFSET(Zdroj!AT$16,A6734-1,0))</f>
        <v/>
      </c>
      <c r="F6742" s="157"/>
      <c r="G6742" s="158"/>
    </row>
    <row r="6743" spans="1:7" x14ac:dyDescent="0.25">
      <c r="B6743" s="159"/>
      <c r="C6743" s="67" t="str">
        <f ca="1">IF(OFFSET(Zdroj!AU$16,A6734-1,0)=0,"",CONCATENATE("B",$A$2+3," - ",Zdroj!$AU$15))</f>
        <v/>
      </c>
      <c r="D6743" s="65" t="str">
        <f ca="1">IF(C6743="","",CONCATENATE(OFFSET(Zdroj!AU$16,A6734-1,0)))</f>
        <v/>
      </c>
      <c r="E6743" s="34" t="str">
        <f ca="1">IF(C6743="","",OFFSET(Zdroj!AV$16,A6734-1,0))</f>
        <v/>
      </c>
      <c r="F6743" s="157"/>
      <c r="G6743" s="158"/>
    </row>
    <row r="6744" spans="1:7" x14ac:dyDescent="0.25">
      <c r="B6744" s="159"/>
      <c r="C6744" s="67" t="str">
        <f ca="1">IF(OFFSET(Zdroj!AW$16,A6734-1,0)=0,"",CONCATENATE("B",$A$2+4," - ",Zdroj!$AW$15))</f>
        <v/>
      </c>
      <c r="D6744" s="65" t="str">
        <f ca="1">IF(C6744="","",CONCATENATE(OFFSET(Zdroj!AW$16,A6734-1,0)))</f>
        <v/>
      </c>
      <c r="E6744" s="34" t="str">
        <f ca="1">IF(C6744="","",OFFSET(Zdroj!AX$16,A6734-1,0))</f>
        <v/>
      </c>
      <c r="F6744" s="157"/>
      <c r="G6744" s="158"/>
    </row>
    <row r="6745" spans="1:7" x14ac:dyDescent="0.25">
      <c r="B6745" s="159"/>
      <c r="C6745" s="67" t="str">
        <f ca="1">IF(OFFSET(Zdroj!AY$16,A6734-1,0)=0,"",CONCATENATE("B",$A$2+5," - ",Zdroj!$AY$15))</f>
        <v/>
      </c>
      <c r="D6745" s="65" t="str">
        <f ca="1">IF(C6745="","",CONCATENATE(OFFSET(Zdroj!AY$16,A6734-1,0)))</f>
        <v/>
      </c>
      <c r="E6745" s="34" t="str">
        <f ca="1">IF(C6745="","",OFFSET(Zdroj!AZ$16,A6734-1,0))</f>
        <v/>
      </c>
      <c r="F6745" s="157"/>
      <c r="G6745" s="158"/>
    </row>
    <row r="6746" spans="1:7" x14ac:dyDescent="0.25">
      <c r="B6746" s="159"/>
      <c r="C6746" s="67" t="str">
        <f ca="1">IF(OFFSET(Zdroj!BA$16,A6734-1,0)=0,"",CONCATENATE("B",$A$2+6," - ",Zdroj!$BA$15))</f>
        <v/>
      </c>
      <c r="D6746" s="65" t="str">
        <f ca="1">IF(C6746="","",CONCATENATE(OFFSET(Zdroj!BA$16,A6734-1,0)))</f>
        <v/>
      </c>
      <c r="E6746" s="34" t="str">
        <f ca="1">IF(C6746="","",OFFSET(Zdroj!BB$16,A6734-1,0))</f>
        <v/>
      </c>
      <c r="F6746" s="157"/>
      <c r="G6746" s="158"/>
    </row>
    <row r="6747" spans="1:7" x14ac:dyDescent="0.25">
      <c r="B6747" s="159"/>
      <c r="C6747" s="67" t="str">
        <f ca="1">IF(OFFSET(Zdroj!BC$16,A6734-1,0)=0,"",CONCATENATE("B",$A$2+7," - ",Zdroj!$BC$15))</f>
        <v/>
      </c>
      <c r="D6747" s="65" t="str">
        <f ca="1">IF(C6747="","",CONCATENATE(OFFSET(Zdroj!BC$16,A6734-1,0)))</f>
        <v/>
      </c>
      <c r="E6747" s="34" t="str">
        <f ca="1">IF(C6747="","",OFFSET(Zdroj!BD$16,A6734-1,0))</f>
        <v/>
      </c>
      <c r="F6747" s="157"/>
      <c r="G6747" s="158"/>
    </row>
    <row r="6748" spans="1:7" x14ac:dyDescent="0.25">
      <c r="B6748" s="159"/>
      <c r="C6748" s="67" t="str">
        <f ca="1">IF(OFFSET(Zdroj!BE$16,A6734-1,0)=0,"",CONCATENATE("B",$A$2+8," - ",Zdroj!$BE$15))</f>
        <v/>
      </c>
      <c r="D6748" s="65" t="str">
        <f ca="1">IF(C6748="","",CONCATENATE(OFFSET(Zdroj!BE$16,A6734-1,0)))</f>
        <v/>
      </c>
      <c r="E6748" s="34" t="str">
        <f ca="1">IF(C6748="","",OFFSET(Zdroj!BF$16,A6734-1,0))</f>
        <v/>
      </c>
      <c r="F6748" s="157"/>
      <c r="G6748" s="158"/>
    </row>
    <row r="6749" spans="1:7" x14ac:dyDescent="0.25">
      <c r="B6749" s="159"/>
      <c r="C6749" s="67" t="str">
        <f ca="1">IF(OFFSET(Zdroj!BG$16,A6734-1,0)=0,"",CONCATENATE("C",$A$2," - ",Zdroj!$BG$15))</f>
        <v/>
      </c>
      <c r="D6749" s="65" t="str">
        <f ca="1">IF(C6749="","",CONCATENATE(OFFSET(Zdroj!BG$16,A6734-1,0)))</f>
        <v/>
      </c>
      <c r="E6749" s="34" t="str">
        <f ca="1">IF(C6749="","",OFFSET(Zdroj!BH$16,A6734-1,0))</f>
        <v/>
      </c>
      <c r="F6749" s="157" t="str">
        <f t="shared" ref="F6749" ca="1" si="1579">IF(SUM(E6749:E6750)=0,"",SUM(E6749:E6750))</f>
        <v/>
      </c>
      <c r="G6749" s="158"/>
    </row>
    <row r="6750" spans="1:7" x14ac:dyDescent="0.25">
      <c r="B6750" s="159"/>
      <c r="C6750" s="67" t="str">
        <f ca="1">IF(OFFSET(Zdroj!BI$16,A6734-1,0)=0,"",CONCATENATE("C",$A$2+1," - ",Zdroj!$BI$15))</f>
        <v/>
      </c>
      <c r="D6750" s="65" t="str">
        <f ca="1">IF(C6750="","",CONCATENATE(OFFSET(Zdroj!BI$16,A6734-1,0)))</f>
        <v/>
      </c>
      <c r="E6750" s="34" t="str">
        <f ca="1">IF(C6750="","",OFFSET(Zdroj!BJ$16,A6734-1,0))</f>
        <v/>
      </c>
      <c r="F6750" s="157"/>
      <c r="G6750" s="158"/>
    </row>
    <row r="6751" spans="1:7" x14ac:dyDescent="0.25">
      <c r="A6751">
        <f>SUM((ROW()+15)/17)</f>
        <v>398</v>
      </c>
      <c r="B6751" s="159" t="str">
        <f ca="1">IF(OFFSET(Zdroj!$B$16,A6751-1,0)&gt;0,CONCATENATE(A6751,"
","___ ","
",OFFSET(Zdroj!$B$16,A6751-1,0)),"")</f>
        <v/>
      </c>
      <c r="C6751" s="67" t="str">
        <f ca="1">IF(OFFSET(Zdroj!AI$16,A6751-1,0)=0,"",CONCATENATE("A",$A$2," - ",Zdroj!$AI$15))</f>
        <v/>
      </c>
      <c r="D6751" s="65" t="str">
        <f ca="1">IF(C6751="","",CONCATENATE(OFFSET(Zdroj!AI$16,A6751-1,0)," - ",OFFSET(Zdroj!BK$16,A6751-1,0)))</f>
        <v/>
      </c>
      <c r="E6751" s="34" t="str">
        <f ca="1">IF(C6751="","",OFFSET(Zdroj!BL$16,A6751-1,0))</f>
        <v/>
      </c>
      <c r="F6751" s="157" t="str">
        <f t="shared" ref="F6751" ca="1" si="1580">IF(SUM(E6751:E6756)=0,"",SUM(E6751:E6756))</f>
        <v/>
      </c>
      <c r="G6751" s="158" t="str">
        <f t="shared" ref="G6751" ca="1" si="1581">IF(SUM(E6751:E6767)=0,"",SUM(E6751:E6767))</f>
        <v/>
      </c>
    </row>
    <row r="6752" spans="1:7" x14ac:dyDescent="0.25">
      <c r="B6752" s="159"/>
      <c r="C6752" s="67" t="str">
        <f ca="1">IF(OFFSET(Zdroj!AJ$16,A6751-1,0)=0,"",CONCATENATE("A",$A$2+1," - ",Zdroj!$AJ$15))</f>
        <v/>
      </c>
      <c r="D6752" s="65" t="str">
        <f ca="1">IF(C6752="","",CONCATENATE(OFFSET(Zdroj!AJ$16,A6751-1,0)," - ",OFFSET(Zdroj!BM$16,A6751-1,0)))</f>
        <v/>
      </c>
      <c r="E6752" s="34" t="str">
        <f ca="1">IF(C6752="","",OFFSET(Zdroj!BN$16,A6751-1,0))</f>
        <v/>
      </c>
      <c r="F6752" s="157"/>
      <c r="G6752" s="158"/>
    </row>
    <row r="6753" spans="1:7" x14ac:dyDescent="0.25">
      <c r="B6753" s="159"/>
      <c r="C6753" s="67" t="str">
        <f ca="1">IF(OFFSET(Zdroj!AK$16,A6751-1,0)=0,"",CONCATENATE("A",$A$2+2," - ",Zdroj!$AK$15))</f>
        <v/>
      </c>
      <c r="D6753" s="65" t="str">
        <f ca="1">IF(C6753="","",CONCATENATE(OFFSET(Zdroj!AK$16,A6751-1,0)," - ",OFFSET(Zdroj!BO$16,A6751-1,0)))</f>
        <v/>
      </c>
      <c r="E6753" s="34" t="str">
        <f ca="1">IF(C6753="","",OFFSET(Zdroj!BP$16,A6751-1,0))</f>
        <v/>
      </c>
      <c r="F6753" s="157"/>
      <c r="G6753" s="158"/>
    </row>
    <row r="6754" spans="1:7" x14ac:dyDescent="0.25">
      <c r="B6754" s="159"/>
      <c r="C6754" s="67" t="str">
        <f ca="1">IF(OFFSET(Zdroj!AL$16,A6751-1,0)=0,"",CONCATENATE("A",$A$2+3," - ",Zdroj!$AL$15))</f>
        <v/>
      </c>
      <c r="D6754" s="65" t="str">
        <f ca="1">IF(C6754="","",CONCATENATE(OFFSET(Zdroj!AL$16,A6751-1,0)," - ",OFFSET(Zdroj!BQ$16,A6751-1,0)))</f>
        <v/>
      </c>
      <c r="E6754" s="34" t="str">
        <f ca="1">IF(C6754="","",OFFSET(Zdroj!BR$16,A6751-1,0))</f>
        <v/>
      </c>
      <c r="F6754" s="157"/>
      <c r="G6754" s="158"/>
    </row>
    <row r="6755" spans="1:7" x14ac:dyDescent="0.25">
      <c r="B6755" s="159"/>
      <c r="C6755" s="67" t="str">
        <f ca="1">IF(OFFSET(Zdroj!AM$16,A6751-1,0)=0,"",CONCATENATE("A",$A$2+4," - ",Zdroj!$AM$15))</f>
        <v/>
      </c>
      <c r="D6755" s="65" t="str">
        <f ca="1">IF(C6755="","",CONCATENATE(OFFSET(Zdroj!AM$16,A6751-1,0)," - ",OFFSET(Zdroj!BS$16,A6751-1,0)))</f>
        <v/>
      </c>
      <c r="E6755" s="34" t="str">
        <f ca="1">IF(C6755="","",OFFSET(Zdroj!BT$16,A6751-1,0))</f>
        <v/>
      </c>
      <c r="F6755" s="157"/>
      <c r="G6755" s="158"/>
    </row>
    <row r="6756" spans="1:7" x14ac:dyDescent="0.25">
      <c r="B6756" s="159"/>
      <c r="C6756" s="67" t="str">
        <f ca="1">IF(OFFSET(Zdroj!AN$16,A6751-1,0)=0,"",CONCATENATE("A",$A$2+5," - ",Zdroj!$AN$15))</f>
        <v/>
      </c>
      <c r="D6756" s="65" t="str">
        <f ca="1">IF(C6756="","",CONCATENATE(OFFSET(Zdroj!AN$16,A6751-1,0)," - ",OFFSET(Zdroj!BU$16,A6751-1,0)))</f>
        <v/>
      </c>
      <c r="E6756" s="34" t="str">
        <f ca="1">IF(C6756="","",OFFSET(Zdroj!BV$16,A6751-1,0))</f>
        <v/>
      </c>
      <c r="F6756" s="157"/>
      <c r="G6756" s="158"/>
    </row>
    <row r="6757" spans="1:7" x14ac:dyDescent="0.25">
      <c r="B6757" s="159"/>
      <c r="C6757" s="67" t="str">
        <f ca="1">IF(OFFSET(Zdroj!AO$16,A6751-1,0)=0,"",CONCATENATE("B",$A$2," - ",Zdroj!$AO$15))</f>
        <v/>
      </c>
      <c r="D6757" s="65" t="str">
        <f ca="1">IF(C6757="","",CONCATENATE(OFFSET(Zdroj!AO$16,A6751-1,0)))</f>
        <v/>
      </c>
      <c r="E6757" s="34" t="str">
        <f ca="1">IF(C6757="","",OFFSET(Zdroj!AP$16,A6751-1,0))</f>
        <v/>
      </c>
      <c r="F6757" s="157" t="str">
        <f t="shared" ref="F6757" ca="1" si="1582">IF(SUM(E6757:E6765)=0,"",SUM(E6757:E6765))</f>
        <v/>
      </c>
      <c r="G6757" s="158"/>
    </row>
    <row r="6758" spans="1:7" x14ac:dyDescent="0.25">
      <c r="B6758" s="159"/>
      <c r="C6758" s="67" t="str">
        <f ca="1">IF(OFFSET(Zdroj!AQ$16,A6751-1,0)=0,"",CONCATENATE("B",$A$2+1," - ",Zdroj!$AQ$15))</f>
        <v/>
      </c>
      <c r="D6758" s="65" t="str">
        <f ca="1">IF(C6758="","",CONCATENATE(OFFSET(Zdroj!AQ$16,A6751-1,0)))</f>
        <v/>
      </c>
      <c r="E6758" s="34" t="str">
        <f ca="1">IF(C6758="","",OFFSET(Zdroj!AR$16,A6751-1,0))</f>
        <v/>
      </c>
      <c r="F6758" s="157"/>
      <c r="G6758" s="158"/>
    </row>
    <row r="6759" spans="1:7" x14ac:dyDescent="0.25">
      <c r="B6759" s="159"/>
      <c r="C6759" s="67" t="str">
        <f ca="1">IF(OFFSET(Zdroj!AS$16,A6751-1,0)=0,"",CONCATENATE("B",$A$2+2," - ",Zdroj!$AS$15))</f>
        <v/>
      </c>
      <c r="D6759" s="65" t="str">
        <f ca="1">IF(C6759="","",CONCATENATE(OFFSET(Zdroj!AS$16,A6751-1,0)))</f>
        <v/>
      </c>
      <c r="E6759" s="34" t="str">
        <f ca="1">IF(C6759="","",OFFSET(Zdroj!AT$16,A6751-1,0))</f>
        <v/>
      </c>
      <c r="F6759" s="157"/>
      <c r="G6759" s="158"/>
    </row>
    <row r="6760" spans="1:7" x14ac:dyDescent="0.25">
      <c r="B6760" s="159"/>
      <c r="C6760" s="67" t="str">
        <f ca="1">IF(OFFSET(Zdroj!AU$16,A6751-1,0)=0,"",CONCATENATE("B",$A$2+3," - ",Zdroj!$AU$15))</f>
        <v/>
      </c>
      <c r="D6760" s="65" t="str">
        <f ca="1">IF(C6760="","",CONCATENATE(OFFSET(Zdroj!AU$16,A6751-1,0)))</f>
        <v/>
      </c>
      <c r="E6760" s="34" t="str">
        <f ca="1">IF(C6760="","",OFFSET(Zdroj!AV$16,A6751-1,0))</f>
        <v/>
      </c>
      <c r="F6760" s="157"/>
      <c r="G6760" s="158"/>
    </row>
    <row r="6761" spans="1:7" x14ac:dyDescent="0.25">
      <c r="B6761" s="159"/>
      <c r="C6761" s="67" t="str">
        <f ca="1">IF(OFFSET(Zdroj!AW$16,A6751-1,0)=0,"",CONCATENATE("B",$A$2+4," - ",Zdroj!$AW$15))</f>
        <v/>
      </c>
      <c r="D6761" s="65" t="str">
        <f ca="1">IF(C6761="","",CONCATENATE(OFFSET(Zdroj!AW$16,A6751-1,0)))</f>
        <v/>
      </c>
      <c r="E6761" s="34" t="str">
        <f ca="1">IF(C6761="","",OFFSET(Zdroj!AX$16,A6751-1,0))</f>
        <v/>
      </c>
      <c r="F6761" s="157"/>
      <c r="G6761" s="158"/>
    </row>
    <row r="6762" spans="1:7" x14ac:dyDescent="0.25">
      <c r="B6762" s="159"/>
      <c r="C6762" s="67" t="str">
        <f ca="1">IF(OFFSET(Zdroj!AY$16,A6751-1,0)=0,"",CONCATENATE("B",$A$2+5," - ",Zdroj!$AY$15))</f>
        <v/>
      </c>
      <c r="D6762" s="65" t="str">
        <f ca="1">IF(C6762="","",CONCATENATE(OFFSET(Zdroj!AY$16,A6751-1,0)))</f>
        <v/>
      </c>
      <c r="E6762" s="34" t="str">
        <f ca="1">IF(C6762="","",OFFSET(Zdroj!AZ$16,A6751-1,0))</f>
        <v/>
      </c>
      <c r="F6762" s="157"/>
      <c r="G6762" s="158"/>
    </row>
    <row r="6763" spans="1:7" x14ac:dyDescent="0.25">
      <c r="B6763" s="159"/>
      <c r="C6763" s="67" t="str">
        <f ca="1">IF(OFFSET(Zdroj!BA$16,A6751-1,0)=0,"",CONCATENATE("B",$A$2+6," - ",Zdroj!$BA$15))</f>
        <v/>
      </c>
      <c r="D6763" s="65" t="str">
        <f ca="1">IF(C6763="","",CONCATENATE(OFFSET(Zdroj!BA$16,A6751-1,0)))</f>
        <v/>
      </c>
      <c r="E6763" s="34" t="str">
        <f ca="1">IF(C6763="","",OFFSET(Zdroj!BB$16,A6751-1,0))</f>
        <v/>
      </c>
      <c r="F6763" s="157"/>
      <c r="G6763" s="158"/>
    </row>
    <row r="6764" spans="1:7" x14ac:dyDescent="0.25">
      <c r="B6764" s="159"/>
      <c r="C6764" s="67" t="str">
        <f ca="1">IF(OFFSET(Zdroj!BC$16,A6751-1,0)=0,"",CONCATENATE("B",$A$2+7," - ",Zdroj!$BC$15))</f>
        <v/>
      </c>
      <c r="D6764" s="65" t="str">
        <f ca="1">IF(C6764="","",CONCATENATE(OFFSET(Zdroj!BC$16,A6751-1,0)))</f>
        <v/>
      </c>
      <c r="E6764" s="34" t="str">
        <f ca="1">IF(C6764="","",OFFSET(Zdroj!BD$16,A6751-1,0))</f>
        <v/>
      </c>
      <c r="F6764" s="157"/>
      <c r="G6764" s="158"/>
    </row>
    <row r="6765" spans="1:7" x14ac:dyDescent="0.25">
      <c r="B6765" s="159"/>
      <c r="C6765" s="67" t="str">
        <f ca="1">IF(OFFSET(Zdroj!BE$16,A6751-1,0)=0,"",CONCATENATE("B",$A$2+8," - ",Zdroj!$BE$15))</f>
        <v/>
      </c>
      <c r="D6765" s="65" t="str">
        <f ca="1">IF(C6765="","",CONCATENATE(OFFSET(Zdroj!BE$16,A6751-1,0)))</f>
        <v/>
      </c>
      <c r="E6765" s="34" t="str">
        <f ca="1">IF(C6765="","",OFFSET(Zdroj!BF$16,A6751-1,0))</f>
        <v/>
      </c>
      <c r="F6765" s="157"/>
      <c r="G6765" s="158"/>
    </row>
    <row r="6766" spans="1:7" x14ac:dyDescent="0.25">
      <c r="B6766" s="159"/>
      <c r="C6766" s="67" t="str">
        <f ca="1">IF(OFFSET(Zdroj!BG$16,A6751-1,0)=0,"",CONCATENATE("C",$A$2," - ",Zdroj!$BG$15))</f>
        <v/>
      </c>
      <c r="D6766" s="65" t="str">
        <f ca="1">IF(C6766="","",CONCATENATE(OFFSET(Zdroj!BG$16,A6751-1,0)))</f>
        <v/>
      </c>
      <c r="E6766" s="34" t="str">
        <f ca="1">IF(C6766="","",OFFSET(Zdroj!BH$16,A6751-1,0))</f>
        <v/>
      </c>
      <c r="F6766" s="157" t="str">
        <f t="shared" ref="F6766" ca="1" si="1583">IF(SUM(E6766:E6767)=0,"",SUM(E6766:E6767))</f>
        <v/>
      </c>
      <c r="G6766" s="158"/>
    </row>
    <row r="6767" spans="1:7" x14ac:dyDescent="0.25">
      <c r="B6767" s="159"/>
      <c r="C6767" s="67" t="str">
        <f ca="1">IF(OFFSET(Zdroj!BI$16,A6751-1,0)=0,"",CONCATENATE("C",$A$2+1," - ",Zdroj!$BI$15))</f>
        <v/>
      </c>
      <c r="D6767" s="65" t="str">
        <f ca="1">IF(C6767="","",CONCATENATE(OFFSET(Zdroj!BI$16,A6751-1,0)))</f>
        <v/>
      </c>
      <c r="E6767" s="34" t="str">
        <f ca="1">IF(C6767="","",OFFSET(Zdroj!BJ$16,A6751-1,0))</f>
        <v/>
      </c>
      <c r="F6767" s="157"/>
      <c r="G6767" s="158"/>
    </row>
    <row r="6768" spans="1:7" x14ac:dyDescent="0.25">
      <c r="A6768">
        <f>SUM((ROW()+15)/17)</f>
        <v>399</v>
      </c>
      <c r="B6768" s="159" t="str">
        <f ca="1">IF(OFFSET(Zdroj!$B$16,A6768-1,0)&gt;0,CONCATENATE(A6768,"
","___ ","
",OFFSET(Zdroj!$B$16,A6768-1,0)),"")</f>
        <v/>
      </c>
      <c r="C6768" s="67" t="str">
        <f ca="1">IF(OFFSET(Zdroj!AI$16,A6768-1,0)=0,"",CONCATENATE("A",$A$2," - ",Zdroj!$AI$15))</f>
        <v/>
      </c>
      <c r="D6768" s="65" t="str">
        <f ca="1">IF(C6768="","",CONCATENATE(OFFSET(Zdroj!AI$16,A6768-1,0)," - ",OFFSET(Zdroj!BK$16,A6768-1,0)))</f>
        <v/>
      </c>
      <c r="E6768" s="34" t="str">
        <f ca="1">IF(C6768="","",OFFSET(Zdroj!BL$16,A6768-1,0))</f>
        <v/>
      </c>
      <c r="F6768" s="157" t="str">
        <f t="shared" ref="F6768" ca="1" si="1584">IF(SUM(E6768:E6773)=0,"",SUM(E6768:E6773))</f>
        <v/>
      </c>
      <c r="G6768" s="158" t="str">
        <f t="shared" ref="G6768" ca="1" si="1585">IF(SUM(E6768:E6784)=0,"",SUM(E6768:E6784))</f>
        <v/>
      </c>
    </row>
    <row r="6769" spans="2:7" x14ac:dyDescent="0.25">
      <c r="B6769" s="159"/>
      <c r="C6769" s="67" t="str">
        <f ca="1">IF(OFFSET(Zdroj!AJ$16,A6768-1,0)=0,"",CONCATENATE("A",$A$2+1," - ",Zdroj!$AJ$15))</f>
        <v/>
      </c>
      <c r="D6769" s="65" t="str">
        <f ca="1">IF(C6769="","",CONCATENATE(OFFSET(Zdroj!AJ$16,A6768-1,0)," - ",OFFSET(Zdroj!BM$16,A6768-1,0)))</f>
        <v/>
      </c>
      <c r="E6769" s="34" t="str">
        <f ca="1">IF(C6769="","",OFFSET(Zdroj!BN$16,A6768-1,0))</f>
        <v/>
      </c>
      <c r="F6769" s="157"/>
      <c r="G6769" s="158"/>
    </row>
    <row r="6770" spans="2:7" x14ac:dyDescent="0.25">
      <c r="B6770" s="159"/>
      <c r="C6770" s="67" t="str">
        <f ca="1">IF(OFFSET(Zdroj!AK$16,A6768-1,0)=0,"",CONCATENATE("A",$A$2+2," - ",Zdroj!$AK$15))</f>
        <v/>
      </c>
      <c r="D6770" s="65" t="str">
        <f ca="1">IF(C6770="","",CONCATENATE(OFFSET(Zdroj!AK$16,A6768-1,0)," - ",OFFSET(Zdroj!BO$16,A6768-1,0)))</f>
        <v/>
      </c>
      <c r="E6770" s="34" t="str">
        <f ca="1">IF(C6770="","",OFFSET(Zdroj!BP$16,A6768-1,0))</f>
        <v/>
      </c>
      <c r="F6770" s="157"/>
      <c r="G6770" s="158"/>
    </row>
    <row r="6771" spans="2:7" x14ac:dyDescent="0.25">
      <c r="B6771" s="159"/>
      <c r="C6771" s="67" t="str">
        <f ca="1">IF(OFFSET(Zdroj!AL$16,A6768-1,0)=0,"",CONCATENATE("A",$A$2+3," - ",Zdroj!$AL$15))</f>
        <v/>
      </c>
      <c r="D6771" s="65" t="str">
        <f ca="1">IF(C6771="","",CONCATENATE(OFFSET(Zdroj!AL$16,A6768-1,0)," - ",OFFSET(Zdroj!BQ$16,A6768-1,0)))</f>
        <v/>
      </c>
      <c r="E6771" s="34" t="str">
        <f ca="1">IF(C6771="","",OFFSET(Zdroj!BR$16,A6768-1,0))</f>
        <v/>
      </c>
      <c r="F6771" s="157"/>
      <c r="G6771" s="158"/>
    </row>
    <row r="6772" spans="2:7" x14ac:dyDescent="0.25">
      <c r="B6772" s="159"/>
      <c r="C6772" s="67" t="str">
        <f ca="1">IF(OFFSET(Zdroj!AM$16,A6768-1,0)=0,"",CONCATENATE("A",$A$2+4," - ",Zdroj!$AM$15))</f>
        <v/>
      </c>
      <c r="D6772" s="65" t="str">
        <f ca="1">IF(C6772="","",CONCATENATE(OFFSET(Zdroj!AM$16,A6768-1,0)," - ",OFFSET(Zdroj!BS$16,A6768-1,0)))</f>
        <v/>
      </c>
      <c r="E6772" s="34" t="str">
        <f ca="1">IF(C6772="","",OFFSET(Zdroj!BT$16,A6768-1,0))</f>
        <v/>
      </c>
      <c r="F6772" s="157"/>
      <c r="G6772" s="158"/>
    </row>
    <row r="6773" spans="2:7" x14ac:dyDescent="0.25">
      <c r="B6773" s="159"/>
      <c r="C6773" s="67" t="str">
        <f ca="1">IF(OFFSET(Zdroj!AN$16,A6768-1,0)=0,"",CONCATENATE("A",$A$2+5," - ",Zdroj!$AN$15))</f>
        <v/>
      </c>
      <c r="D6773" s="65" t="str">
        <f ca="1">IF(C6773="","",CONCATENATE(OFFSET(Zdroj!AN$16,A6768-1,0)," - ",OFFSET(Zdroj!BU$16,A6768-1,0)))</f>
        <v/>
      </c>
      <c r="E6773" s="34" t="str">
        <f ca="1">IF(C6773="","",OFFSET(Zdroj!BV$16,A6768-1,0))</f>
        <v/>
      </c>
      <c r="F6773" s="157"/>
      <c r="G6773" s="158"/>
    </row>
    <row r="6774" spans="2:7" x14ac:dyDescent="0.25">
      <c r="B6774" s="159"/>
      <c r="C6774" s="67" t="str">
        <f ca="1">IF(OFFSET(Zdroj!AO$16,A6768-1,0)=0,"",CONCATENATE("B",$A$2," - ",Zdroj!$AO$15))</f>
        <v/>
      </c>
      <c r="D6774" s="65" t="str">
        <f ca="1">IF(C6774="","",CONCATENATE(OFFSET(Zdroj!AO$16,A6768-1,0)))</f>
        <v/>
      </c>
      <c r="E6774" s="34" t="str">
        <f ca="1">IF(C6774="","",OFFSET(Zdroj!AP$16,A6768-1,0))</f>
        <v/>
      </c>
      <c r="F6774" s="157" t="str">
        <f t="shared" ref="F6774" ca="1" si="1586">IF(SUM(E6774:E6782)=0,"",SUM(E6774:E6782))</f>
        <v/>
      </c>
      <c r="G6774" s="158"/>
    </row>
    <row r="6775" spans="2:7" x14ac:dyDescent="0.25">
      <c r="B6775" s="159"/>
      <c r="C6775" s="67" t="str">
        <f ca="1">IF(OFFSET(Zdroj!AQ$16,A6768-1,0)=0,"",CONCATENATE("B",$A$2+1," - ",Zdroj!$AQ$15))</f>
        <v/>
      </c>
      <c r="D6775" s="65" t="str">
        <f ca="1">IF(C6775="","",CONCATENATE(OFFSET(Zdroj!AQ$16,A6768-1,0)))</f>
        <v/>
      </c>
      <c r="E6775" s="34" t="str">
        <f ca="1">IF(C6775="","",OFFSET(Zdroj!AR$16,A6768-1,0))</f>
        <v/>
      </c>
      <c r="F6775" s="157"/>
      <c r="G6775" s="158"/>
    </row>
    <row r="6776" spans="2:7" x14ac:dyDescent="0.25">
      <c r="B6776" s="159"/>
      <c r="C6776" s="67" t="str">
        <f ca="1">IF(OFFSET(Zdroj!AS$16,A6768-1,0)=0,"",CONCATENATE("B",$A$2+2," - ",Zdroj!$AS$15))</f>
        <v/>
      </c>
      <c r="D6776" s="65" t="str">
        <f ca="1">IF(C6776="","",CONCATENATE(OFFSET(Zdroj!AS$16,A6768-1,0)))</f>
        <v/>
      </c>
      <c r="E6776" s="34" t="str">
        <f ca="1">IF(C6776="","",OFFSET(Zdroj!AT$16,A6768-1,0))</f>
        <v/>
      </c>
      <c r="F6776" s="157"/>
      <c r="G6776" s="158"/>
    </row>
    <row r="6777" spans="2:7" x14ac:dyDescent="0.25">
      <c r="B6777" s="159"/>
      <c r="C6777" s="67" t="str">
        <f ca="1">IF(OFFSET(Zdroj!AU$16,A6768-1,0)=0,"",CONCATENATE("B",$A$2+3," - ",Zdroj!$AU$15))</f>
        <v/>
      </c>
      <c r="D6777" s="65" t="str">
        <f ca="1">IF(C6777="","",CONCATENATE(OFFSET(Zdroj!AU$16,A6768-1,0)))</f>
        <v/>
      </c>
      <c r="E6777" s="34" t="str">
        <f ca="1">IF(C6777="","",OFFSET(Zdroj!AV$16,A6768-1,0))</f>
        <v/>
      </c>
      <c r="F6777" s="157"/>
      <c r="G6777" s="158"/>
    </row>
    <row r="6778" spans="2:7" x14ac:dyDescent="0.25">
      <c r="B6778" s="159"/>
      <c r="C6778" s="67" t="str">
        <f ca="1">IF(OFFSET(Zdroj!AW$16,A6768-1,0)=0,"",CONCATENATE("B",$A$2+4," - ",Zdroj!$AW$15))</f>
        <v/>
      </c>
      <c r="D6778" s="65" t="str">
        <f ca="1">IF(C6778="","",CONCATENATE(OFFSET(Zdroj!AW$16,A6768-1,0)))</f>
        <v/>
      </c>
      <c r="E6778" s="34" t="str">
        <f ca="1">IF(C6778="","",OFFSET(Zdroj!AX$16,A6768-1,0))</f>
        <v/>
      </c>
      <c r="F6778" s="157"/>
      <c r="G6778" s="158"/>
    </row>
    <row r="6779" spans="2:7" x14ac:dyDescent="0.25">
      <c r="B6779" s="159"/>
      <c r="C6779" s="67" t="str">
        <f ca="1">IF(OFFSET(Zdroj!AY$16,A6768-1,0)=0,"",CONCATENATE("B",$A$2+5," - ",Zdroj!$AY$15))</f>
        <v/>
      </c>
      <c r="D6779" s="65" t="str">
        <f ca="1">IF(C6779="","",CONCATENATE(OFFSET(Zdroj!AY$16,A6768-1,0)))</f>
        <v/>
      </c>
      <c r="E6779" s="34" t="str">
        <f ca="1">IF(C6779="","",OFFSET(Zdroj!AZ$16,A6768-1,0))</f>
        <v/>
      </c>
      <c r="F6779" s="157"/>
      <c r="G6779" s="158"/>
    </row>
    <row r="6780" spans="2:7" x14ac:dyDescent="0.25">
      <c r="B6780" s="159"/>
      <c r="C6780" s="67" t="str">
        <f ca="1">IF(OFFSET(Zdroj!BA$16,A6768-1,0)=0,"",CONCATENATE("B",$A$2+6," - ",Zdroj!$BA$15))</f>
        <v/>
      </c>
      <c r="D6780" s="65" t="str">
        <f ca="1">IF(C6780="","",CONCATENATE(OFFSET(Zdroj!BA$16,A6768-1,0)))</f>
        <v/>
      </c>
      <c r="E6780" s="34" t="str">
        <f ca="1">IF(C6780="","",OFFSET(Zdroj!BB$16,A6768-1,0))</f>
        <v/>
      </c>
      <c r="F6780" s="157"/>
      <c r="G6780" s="158"/>
    </row>
    <row r="6781" spans="2:7" x14ac:dyDescent="0.25">
      <c r="B6781" s="159"/>
      <c r="C6781" s="67" t="str">
        <f ca="1">IF(OFFSET(Zdroj!BC$16,A6768-1,0)=0,"",CONCATENATE("B",$A$2+7," - ",Zdroj!$BC$15))</f>
        <v/>
      </c>
      <c r="D6781" s="65" t="str">
        <f ca="1">IF(C6781="","",CONCATENATE(OFFSET(Zdroj!BC$16,A6768-1,0)))</f>
        <v/>
      </c>
      <c r="E6781" s="34" t="str">
        <f ca="1">IF(C6781="","",OFFSET(Zdroj!BD$16,A6768-1,0))</f>
        <v/>
      </c>
      <c r="F6781" s="157"/>
      <c r="G6781" s="158"/>
    </row>
    <row r="6782" spans="2:7" x14ac:dyDescent="0.25">
      <c r="B6782" s="159"/>
      <c r="C6782" s="67" t="str">
        <f ca="1">IF(OFFSET(Zdroj!BE$16,A6768-1,0)=0,"",CONCATENATE("B",$A$2+8," - ",Zdroj!$BE$15))</f>
        <v/>
      </c>
      <c r="D6782" s="65" t="str">
        <f ca="1">IF(C6782="","",CONCATENATE(OFFSET(Zdroj!BE$16,A6768-1,0)))</f>
        <v/>
      </c>
      <c r="E6782" s="34" t="str">
        <f ca="1">IF(C6782="","",OFFSET(Zdroj!BF$16,A6768-1,0))</f>
        <v/>
      </c>
      <c r="F6782" s="157"/>
      <c r="G6782" s="158"/>
    </row>
    <row r="6783" spans="2:7" x14ac:dyDescent="0.25">
      <c r="B6783" s="159"/>
      <c r="C6783" s="67" t="str">
        <f ca="1">IF(OFFSET(Zdroj!BG$16,A6768-1,0)=0,"",CONCATENATE("C",$A$2," - ",Zdroj!$BG$15))</f>
        <v/>
      </c>
      <c r="D6783" s="65" t="str">
        <f ca="1">IF(C6783="","",CONCATENATE(OFFSET(Zdroj!BG$16,A6768-1,0)))</f>
        <v/>
      </c>
      <c r="E6783" s="34" t="str">
        <f ca="1">IF(C6783="","",OFFSET(Zdroj!BH$16,A6768-1,0))</f>
        <v/>
      </c>
      <c r="F6783" s="157" t="str">
        <f t="shared" ref="F6783" ca="1" si="1587">IF(SUM(E6783:E6784)=0,"",SUM(E6783:E6784))</f>
        <v/>
      </c>
      <c r="G6783" s="158"/>
    </row>
    <row r="6784" spans="2:7" x14ac:dyDescent="0.25">
      <c r="B6784" s="159"/>
      <c r="C6784" s="67" t="str">
        <f ca="1">IF(OFFSET(Zdroj!BI$16,A6768-1,0)=0,"",CONCATENATE("C",$A$2+1," - ",Zdroj!$BI$15))</f>
        <v/>
      </c>
      <c r="D6784" s="65" t="str">
        <f ca="1">IF(C6784="","",CONCATENATE(OFFSET(Zdroj!BI$16,A6768-1,0)))</f>
        <v/>
      </c>
      <c r="E6784" s="34" t="str">
        <f ca="1">IF(C6784="","",OFFSET(Zdroj!BJ$16,A6768-1,0))</f>
        <v/>
      </c>
      <c r="F6784" s="157"/>
      <c r="G6784" s="158"/>
    </row>
  </sheetData>
  <autoFilter ref="A1:G6784" xr:uid="{00000000-0001-0000-0200-000000000000}"/>
  <mergeCells count="1995">
    <mergeCell ref="B6768:B6784"/>
    <mergeCell ref="F6768:F6773"/>
    <mergeCell ref="G6768:G6784"/>
    <mergeCell ref="F6774:F6782"/>
    <mergeCell ref="F6783:F6784"/>
    <mergeCell ref="B6683:B6699"/>
    <mergeCell ref="F6683:F6688"/>
    <mergeCell ref="G6683:G6699"/>
    <mergeCell ref="F6689:F6697"/>
    <mergeCell ref="F6698:F6699"/>
    <mergeCell ref="B6700:B6716"/>
    <mergeCell ref="F6700:F6705"/>
    <mergeCell ref="G6700:G6716"/>
    <mergeCell ref="F6706:F6714"/>
    <mergeCell ref="F6715:F6716"/>
    <mergeCell ref="B6717:B6733"/>
    <mergeCell ref="F6717:F6722"/>
    <mergeCell ref="G6717:G6733"/>
    <mergeCell ref="F6723:F6731"/>
    <mergeCell ref="F6732:F6733"/>
    <mergeCell ref="B6734:B6750"/>
    <mergeCell ref="F6734:F6739"/>
    <mergeCell ref="G6734:G6750"/>
    <mergeCell ref="F6740:F6748"/>
    <mergeCell ref="F6749:F6750"/>
    <mergeCell ref="B6632:B6648"/>
    <mergeCell ref="F6632:F6637"/>
    <mergeCell ref="G6632:G6648"/>
    <mergeCell ref="F6638:F6646"/>
    <mergeCell ref="F6647:F6648"/>
    <mergeCell ref="B6649:B6665"/>
    <mergeCell ref="F6649:F6654"/>
    <mergeCell ref="G6649:G6665"/>
    <mergeCell ref="F6655:F6663"/>
    <mergeCell ref="F6664:F6665"/>
    <mergeCell ref="B6751:B6767"/>
    <mergeCell ref="F6751:F6756"/>
    <mergeCell ref="G6751:G6767"/>
    <mergeCell ref="F6757:F6765"/>
    <mergeCell ref="F6766:F6767"/>
    <mergeCell ref="B6666:B6682"/>
    <mergeCell ref="F6666:F6671"/>
    <mergeCell ref="G6666:G6682"/>
    <mergeCell ref="F6672:F6680"/>
    <mergeCell ref="F6681:F6682"/>
    <mergeCell ref="B6564:B6580"/>
    <mergeCell ref="F6564:F6569"/>
    <mergeCell ref="G6564:G6580"/>
    <mergeCell ref="F6570:F6578"/>
    <mergeCell ref="F6579:F6580"/>
    <mergeCell ref="B6581:B6597"/>
    <mergeCell ref="F6581:F6586"/>
    <mergeCell ref="G6581:G6597"/>
    <mergeCell ref="F6587:F6595"/>
    <mergeCell ref="F6596:F6597"/>
    <mergeCell ref="G6615:G6631"/>
    <mergeCell ref="F6621:F6629"/>
    <mergeCell ref="F6630:F6631"/>
    <mergeCell ref="B6598:B6614"/>
    <mergeCell ref="F6598:F6603"/>
    <mergeCell ref="G6598:G6614"/>
    <mergeCell ref="F6604:F6612"/>
    <mergeCell ref="F6613:F6614"/>
    <mergeCell ref="B6615:B6631"/>
    <mergeCell ref="F6615:F6620"/>
    <mergeCell ref="B6496:B6512"/>
    <mergeCell ref="F6496:F6501"/>
    <mergeCell ref="G6496:G6512"/>
    <mergeCell ref="F6502:F6510"/>
    <mergeCell ref="F6511:F6512"/>
    <mergeCell ref="B6513:B6529"/>
    <mergeCell ref="F6513:F6518"/>
    <mergeCell ref="G6513:G6529"/>
    <mergeCell ref="F6519:F6527"/>
    <mergeCell ref="F6528:F6529"/>
    <mergeCell ref="B6547:B6563"/>
    <mergeCell ref="F6547:F6552"/>
    <mergeCell ref="G6547:G6563"/>
    <mergeCell ref="F6553:F6561"/>
    <mergeCell ref="F6562:F6563"/>
    <mergeCell ref="B6530:B6546"/>
    <mergeCell ref="F6530:F6535"/>
    <mergeCell ref="G6530:G6546"/>
    <mergeCell ref="F6536:F6544"/>
    <mergeCell ref="F6545:F6546"/>
    <mergeCell ref="B6428:B6444"/>
    <mergeCell ref="F6428:F6433"/>
    <mergeCell ref="G6428:G6444"/>
    <mergeCell ref="F6434:F6442"/>
    <mergeCell ref="F6443:F6444"/>
    <mergeCell ref="B6445:B6461"/>
    <mergeCell ref="F6445:F6450"/>
    <mergeCell ref="G6445:G6461"/>
    <mergeCell ref="F6451:F6459"/>
    <mergeCell ref="F6460:F6461"/>
    <mergeCell ref="G6479:G6495"/>
    <mergeCell ref="F6485:F6493"/>
    <mergeCell ref="F6494:F6495"/>
    <mergeCell ref="B6462:B6478"/>
    <mergeCell ref="F6462:F6467"/>
    <mergeCell ref="G6462:G6478"/>
    <mergeCell ref="F6468:F6476"/>
    <mergeCell ref="F6477:F6478"/>
    <mergeCell ref="B6479:B6495"/>
    <mergeCell ref="F6479:F6484"/>
    <mergeCell ref="B6360:B6376"/>
    <mergeCell ref="F6360:F6365"/>
    <mergeCell ref="G6360:G6376"/>
    <mergeCell ref="F6366:F6374"/>
    <mergeCell ref="F6375:F6376"/>
    <mergeCell ref="B6377:B6393"/>
    <mergeCell ref="F6377:F6382"/>
    <mergeCell ref="G6377:G6393"/>
    <mergeCell ref="F6383:F6391"/>
    <mergeCell ref="F6392:F6393"/>
    <mergeCell ref="B6411:B6427"/>
    <mergeCell ref="F6411:F6416"/>
    <mergeCell ref="G6411:G6427"/>
    <mergeCell ref="F6417:F6425"/>
    <mergeCell ref="F6426:F6427"/>
    <mergeCell ref="B6394:B6410"/>
    <mergeCell ref="F6394:F6399"/>
    <mergeCell ref="G6394:G6410"/>
    <mergeCell ref="F6400:F6408"/>
    <mergeCell ref="F6409:F6410"/>
    <mergeCell ref="B6292:B6308"/>
    <mergeCell ref="F6292:F6297"/>
    <mergeCell ref="G6292:G6308"/>
    <mergeCell ref="F6298:F6306"/>
    <mergeCell ref="F6307:F6308"/>
    <mergeCell ref="B6309:B6325"/>
    <mergeCell ref="F6309:F6314"/>
    <mergeCell ref="G6309:G6325"/>
    <mergeCell ref="F6315:F6323"/>
    <mergeCell ref="F6324:F6325"/>
    <mergeCell ref="G6343:G6359"/>
    <mergeCell ref="F6349:F6357"/>
    <mergeCell ref="F6358:F6359"/>
    <mergeCell ref="B6326:B6342"/>
    <mergeCell ref="F6326:F6331"/>
    <mergeCell ref="G6326:G6342"/>
    <mergeCell ref="F6332:F6340"/>
    <mergeCell ref="F6341:F6342"/>
    <mergeCell ref="B6343:B6359"/>
    <mergeCell ref="F6343:F6348"/>
    <mergeCell ref="B6224:B6240"/>
    <mergeCell ref="F6224:F6229"/>
    <mergeCell ref="G6224:G6240"/>
    <mergeCell ref="F6230:F6238"/>
    <mergeCell ref="F6239:F6240"/>
    <mergeCell ref="B6241:B6257"/>
    <mergeCell ref="F6241:F6246"/>
    <mergeCell ref="G6241:G6257"/>
    <mergeCell ref="F6247:F6255"/>
    <mergeCell ref="F6256:F6257"/>
    <mergeCell ref="B6275:B6291"/>
    <mergeCell ref="F6275:F6280"/>
    <mergeCell ref="G6275:G6291"/>
    <mergeCell ref="F6281:F6289"/>
    <mergeCell ref="F6290:F6291"/>
    <mergeCell ref="B6258:B6274"/>
    <mergeCell ref="F6258:F6263"/>
    <mergeCell ref="G6258:G6274"/>
    <mergeCell ref="F6264:F6272"/>
    <mergeCell ref="F6273:F6274"/>
    <mergeCell ref="B6156:B6172"/>
    <mergeCell ref="F6156:F6161"/>
    <mergeCell ref="G6156:G6172"/>
    <mergeCell ref="F6162:F6170"/>
    <mergeCell ref="F6171:F6172"/>
    <mergeCell ref="B6173:B6189"/>
    <mergeCell ref="F6173:F6178"/>
    <mergeCell ref="G6173:G6189"/>
    <mergeCell ref="F6179:F6187"/>
    <mergeCell ref="F6188:F6189"/>
    <mergeCell ref="G6207:G6223"/>
    <mergeCell ref="F6213:F6221"/>
    <mergeCell ref="F6222:F6223"/>
    <mergeCell ref="B6190:B6206"/>
    <mergeCell ref="F6190:F6195"/>
    <mergeCell ref="G6190:G6206"/>
    <mergeCell ref="F6196:F6204"/>
    <mergeCell ref="F6205:F6206"/>
    <mergeCell ref="B6207:B6223"/>
    <mergeCell ref="F6207:F6212"/>
    <mergeCell ref="B6088:B6104"/>
    <mergeCell ref="F6088:F6093"/>
    <mergeCell ref="G6088:G6104"/>
    <mergeCell ref="F6094:F6102"/>
    <mergeCell ref="F6103:F6104"/>
    <mergeCell ref="B6105:B6121"/>
    <mergeCell ref="F6105:F6110"/>
    <mergeCell ref="G6105:G6121"/>
    <mergeCell ref="F6111:F6119"/>
    <mergeCell ref="F6120:F6121"/>
    <mergeCell ref="B6139:B6155"/>
    <mergeCell ref="F6139:F6144"/>
    <mergeCell ref="G6139:G6155"/>
    <mergeCell ref="F6145:F6153"/>
    <mergeCell ref="F6154:F6155"/>
    <mergeCell ref="B6122:B6138"/>
    <mergeCell ref="F6122:F6127"/>
    <mergeCell ref="G6122:G6138"/>
    <mergeCell ref="F6128:F6136"/>
    <mergeCell ref="F6137:F6138"/>
    <mergeCell ref="B6020:B6036"/>
    <mergeCell ref="F6020:F6025"/>
    <mergeCell ref="G6020:G6036"/>
    <mergeCell ref="F6026:F6034"/>
    <mergeCell ref="F6035:F6036"/>
    <mergeCell ref="B6037:B6053"/>
    <mergeCell ref="F6037:F6042"/>
    <mergeCell ref="G6037:G6053"/>
    <mergeCell ref="F6043:F6051"/>
    <mergeCell ref="F6052:F6053"/>
    <mergeCell ref="G6071:G6087"/>
    <mergeCell ref="F6077:F6085"/>
    <mergeCell ref="F6086:F6087"/>
    <mergeCell ref="B6054:B6070"/>
    <mergeCell ref="F6054:F6059"/>
    <mergeCell ref="G6054:G6070"/>
    <mergeCell ref="F6060:F6068"/>
    <mergeCell ref="F6069:F6070"/>
    <mergeCell ref="B6071:B6087"/>
    <mergeCell ref="F6071:F6076"/>
    <mergeCell ref="B5952:B5968"/>
    <mergeCell ref="F5952:F5957"/>
    <mergeCell ref="G5952:G5968"/>
    <mergeCell ref="F5958:F5966"/>
    <mergeCell ref="F5967:F5968"/>
    <mergeCell ref="B5969:B5985"/>
    <mergeCell ref="F5969:F5974"/>
    <mergeCell ref="G5969:G5985"/>
    <mergeCell ref="F5975:F5983"/>
    <mergeCell ref="F5984:F5985"/>
    <mergeCell ref="B6003:B6019"/>
    <mergeCell ref="F6003:F6008"/>
    <mergeCell ref="G6003:G6019"/>
    <mergeCell ref="F6009:F6017"/>
    <mergeCell ref="F6018:F6019"/>
    <mergeCell ref="B5986:B6002"/>
    <mergeCell ref="F5986:F5991"/>
    <mergeCell ref="G5986:G6002"/>
    <mergeCell ref="F5992:F6000"/>
    <mergeCell ref="F6001:F6002"/>
    <mergeCell ref="B5884:B5900"/>
    <mergeCell ref="F5884:F5889"/>
    <mergeCell ref="G5884:G5900"/>
    <mergeCell ref="F5890:F5898"/>
    <mergeCell ref="F5899:F5900"/>
    <mergeCell ref="B5901:B5917"/>
    <mergeCell ref="F5901:F5906"/>
    <mergeCell ref="G5901:G5917"/>
    <mergeCell ref="F5907:F5915"/>
    <mergeCell ref="F5916:F5917"/>
    <mergeCell ref="G5935:G5951"/>
    <mergeCell ref="F5941:F5949"/>
    <mergeCell ref="F5950:F5951"/>
    <mergeCell ref="B5918:B5934"/>
    <mergeCell ref="F5918:F5923"/>
    <mergeCell ref="G5918:G5934"/>
    <mergeCell ref="F5924:F5932"/>
    <mergeCell ref="F5933:F5934"/>
    <mergeCell ref="B5935:B5951"/>
    <mergeCell ref="F5935:F5940"/>
    <mergeCell ref="B5816:B5832"/>
    <mergeCell ref="F5816:F5821"/>
    <mergeCell ref="G5816:G5832"/>
    <mergeCell ref="F5822:F5830"/>
    <mergeCell ref="F5831:F5832"/>
    <mergeCell ref="B5833:B5849"/>
    <mergeCell ref="F5833:F5838"/>
    <mergeCell ref="G5833:G5849"/>
    <mergeCell ref="F5839:F5847"/>
    <mergeCell ref="F5848:F5849"/>
    <mergeCell ref="B5867:B5883"/>
    <mergeCell ref="F5867:F5872"/>
    <mergeCell ref="G5867:G5883"/>
    <mergeCell ref="F5873:F5881"/>
    <mergeCell ref="F5882:F5883"/>
    <mergeCell ref="B5850:B5866"/>
    <mergeCell ref="F5850:F5855"/>
    <mergeCell ref="G5850:G5866"/>
    <mergeCell ref="F5856:F5864"/>
    <mergeCell ref="F5865:F5866"/>
    <mergeCell ref="B5748:B5764"/>
    <mergeCell ref="F5748:F5753"/>
    <mergeCell ref="G5748:G5764"/>
    <mergeCell ref="F5754:F5762"/>
    <mergeCell ref="F5763:F5764"/>
    <mergeCell ref="B5765:B5781"/>
    <mergeCell ref="F5765:F5770"/>
    <mergeCell ref="G5765:G5781"/>
    <mergeCell ref="F5771:F5779"/>
    <mergeCell ref="F5780:F5781"/>
    <mergeCell ref="G5799:G5815"/>
    <mergeCell ref="F5805:F5813"/>
    <mergeCell ref="F5814:F5815"/>
    <mergeCell ref="B5782:B5798"/>
    <mergeCell ref="F5782:F5787"/>
    <mergeCell ref="G5782:G5798"/>
    <mergeCell ref="F5788:F5796"/>
    <mergeCell ref="F5797:F5798"/>
    <mergeCell ref="B5799:B5815"/>
    <mergeCell ref="F5799:F5804"/>
    <mergeCell ref="B5680:B5696"/>
    <mergeCell ref="F5680:F5685"/>
    <mergeCell ref="G5680:G5696"/>
    <mergeCell ref="F5686:F5694"/>
    <mergeCell ref="F5695:F5696"/>
    <mergeCell ref="B5697:B5713"/>
    <mergeCell ref="F5697:F5702"/>
    <mergeCell ref="G5697:G5713"/>
    <mergeCell ref="F5703:F5711"/>
    <mergeCell ref="F5712:F5713"/>
    <mergeCell ref="B5731:B5747"/>
    <mergeCell ref="F5731:F5736"/>
    <mergeCell ref="G5731:G5747"/>
    <mergeCell ref="F5737:F5745"/>
    <mergeCell ref="F5746:F5747"/>
    <mergeCell ref="B5714:B5730"/>
    <mergeCell ref="F5714:F5719"/>
    <mergeCell ref="G5714:G5730"/>
    <mergeCell ref="F5720:F5728"/>
    <mergeCell ref="F5729:F5730"/>
    <mergeCell ref="B5612:B5628"/>
    <mergeCell ref="F5612:F5617"/>
    <mergeCell ref="G5612:G5628"/>
    <mergeCell ref="F5618:F5626"/>
    <mergeCell ref="F5627:F5628"/>
    <mergeCell ref="B5629:B5645"/>
    <mergeCell ref="F5629:F5634"/>
    <mergeCell ref="G5629:G5645"/>
    <mergeCell ref="F5635:F5643"/>
    <mergeCell ref="F5644:F5645"/>
    <mergeCell ref="G5663:G5679"/>
    <mergeCell ref="F5669:F5677"/>
    <mergeCell ref="F5678:F5679"/>
    <mergeCell ref="B5646:B5662"/>
    <mergeCell ref="F5646:F5651"/>
    <mergeCell ref="G5646:G5662"/>
    <mergeCell ref="F5652:F5660"/>
    <mergeCell ref="F5661:F5662"/>
    <mergeCell ref="B5663:B5679"/>
    <mergeCell ref="F5663:F5668"/>
    <mergeCell ref="B5544:B5560"/>
    <mergeCell ref="F5544:F5549"/>
    <mergeCell ref="G5544:G5560"/>
    <mergeCell ref="F5550:F5558"/>
    <mergeCell ref="F5559:F5560"/>
    <mergeCell ref="B5561:B5577"/>
    <mergeCell ref="F5561:F5566"/>
    <mergeCell ref="G5561:G5577"/>
    <mergeCell ref="F5567:F5575"/>
    <mergeCell ref="F5576:F5577"/>
    <mergeCell ref="B5595:B5611"/>
    <mergeCell ref="F5595:F5600"/>
    <mergeCell ref="G5595:G5611"/>
    <mergeCell ref="F5601:F5609"/>
    <mergeCell ref="F5610:F5611"/>
    <mergeCell ref="B5578:B5594"/>
    <mergeCell ref="F5578:F5583"/>
    <mergeCell ref="G5578:G5594"/>
    <mergeCell ref="F5584:F5592"/>
    <mergeCell ref="F5593:F5594"/>
    <mergeCell ref="B5459:B5475"/>
    <mergeCell ref="F5459:F5464"/>
    <mergeCell ref="G5459:G5475"/>
    <mergeCell ref="F5465:F5473"/>
    <mergeCell ref="F5474:F5475"/>
    <mergeCell ref="B5476:B5492"/>
    <mergeCell ref="F5476:F5481"/>
    <mergeCell ref="G5476:G5492"/>
    <mergeCell ref="F5482:F5490"/>
    <mergeCell ref="F5491:F5492"/>
    <mergeCell ref="B5493:B5509"/>
    <mergeCell ref="F5493:F5498"/>
    <mergeCell ref="G5493:G5509"/>
    <mergeCell ref="F5499:F5507"/>
    <mergeCell ref="F5508:F5509"/>
    <mergeCell ref="G5527:G5543"/>
    <mergeCell ref="F5533:F5541"/>
    <mergeCell ref="F5542:F5543"/>
    <mergeCell ref="B5510:B5526"/>
    <mergeCell ref="F5510:F5515"/>
    <mergeCell ref="G5510:G5526"/>
    <mergeCell ref="F5516:F5524"/>
    <mergeCell ref="F5525:F5526"/>
    <mergeCell ref="B5527:B5543"/>
    <mergeCell ref="F5527:F5532"/>
    <mergeCell ref="B5374:B5390"/>
    <mergeCell ref="F5374:F5379"/>
    <mergeCell ref="G5374:G5390"/>
    <mergeCell ref="F5380:F5388"/>
    <mergeCell ref="F5389:F5390"/>
    <mergeCell ref="B5391:B5407"/>
    <mergeCell ref="F5391:F5396"/>
    <mergeCell ref="G5391:G5407"/>
    <mergeCell ref="F5397:F5405"/>
    <mergeCell ref="F5406:F5407"/>
    <mergeCell ref="B5408:B5424"/>
    <mergeCell ref="F5408:F5413"/>
    <mergeCell ref="G5408:G5424"/>
    <mergeCell ref="F5414:F5422"/>
    <mergeCell ref="F5423:F5424"/>
    <mergeCell ref="B5425:B5441"/>
    <mergeCell ref="F5425:F5430"/>
    <mergeCell ref="G5425:G5441"/>
    <mergeCell ref="F5431:F5439"/>
    <mergeCell ref="F5440:F5441"/>
    <mergeCell ref="B5442:B5458"/>
    <mergeCell ref="F5442:F5447"/>
    <mergeCell ref="G5442:G5458"/>
    <mergeCell ref="F5448:F5456"/>
    <mergeCell ref="F5457:F5458"/>
    <mergeCell ref="B5306:B5322"/>
    <mergeCell ref="F5306:F5311"/>
    <mergeCell ref="G5306:G5322"/>
    <mergeCell ref="F5312:F5320"/>
    <mergeCell ref="F5321:F5322"/>
    <mergeCell ref="B5323:B5339"/>
    <mergeCell ref="F5323:F5328"/>
    <mergeCell ref="G5323:G5339"/>
    <mergeCell ref="F5329:F5337"/>
    <mergeCell ref="F5338:F5339"/>
    <mergeCell ref="B5340:B5356"/>
    <mergeCell ref="F5340:F5345"/>
    <mergeCell ref="G5340:G5356"/>
    <mergeCell ref="F5346:F5354"/>
    <mergeCell ref="F5355:F5356"/>
    <mergeCell ref="B5357:B5373"/>
    <mergeCell ref="F5357:F5362"/>
    <mergeCell ref="G5357:G5373"/>
    <mergeCell ref="F5363:F5371"/>
    <mergeCell ref="F5372:F5373"/>
    <mergeCell ref="B5238:B5254"/>
    <mergeCell ref="F5238:F5243"/>
    <mergeCell ref="G5238:G5254"/>
    <mergeCell ref="F5244:F5252"/>
    <mergeCell ref="F5253:F5254"/>
    <mergeCell ref="B5255:B5271"/>
    <mergeCell ref="F5255:F5260"/>
    <mergeCell ref="G5255:G5271"/>
    <mergeCell ref="F5261:F5269"/>
    <mergeCell ref="F5270:F5271"/>
    <mergeCell ref="B5272:B5288"/>
    <mergeCell ref="F5272:F5277"/>
    <mergeCell ref="G5272:G5288"/>
    <mergeCell ref="F5278:F5286"/>
    <mergeCell ref="F5287:F5288"/>
    <mergeCell ref="B5289:B5305"/>
    <mergeCell ref="F5289:F5294"/>
    <mergeCell ref="G5289:G5305"/>
    <mergeCell ref="F5295:F5303"/>
    <mergeCell ref="F5304:F5305"/>
    <mergeCell ref="B5170:B5186"/>
    <mergeCell ref="F5170:F5175"/>
    <mergeCell ref="G5170:G5186"/>
    <mergeCell ref="F5176:F5184"/>
    <mergeCell ref="F5185:F5186"/>
    <mergeCell ref="B5187:B5203"/>
    <mergeCell ref="F5187:F5192"/>
    <mergeCell ref="G5187:G5203"/>
    <mergeCell ref="F5193:F5201"/>
    <mergeCell ref="F5202:F5203"/>
    <mergeCell ref="B5204:B5220"/>
    <mergeCell ref="F5204:F5209"/>
    <mergeCell ref="G5204:G5220"/>
    <mergeCell ref="F5210:F5218"/>
    <mergeCell ref="F5219:F5220"/>
    <mergeCell ref="B5221:B5237"/>
    <mergeCell ref="F5221:F5226"/>
    <mergeCell ref="G5221:G5237"/>
    <mergeCell ref="F5227:F5235"/>
    <mergeCell ref="F5236:F5237"/>
    <mergeCell ref="B5102:B5118"/>
    <mergeCell ref="F5102:F5107"/>
    <mergeCell ref="G5102:G5118"/>
    <mergeCell ref="F5108:F5116"/>
    <mergeCell ref="F5117:F5118"/>
    <mergeCell ref="B5119:B5135"/>
    <mergeCell ref="F5119:F5124"/>
    <mergeCell ref="G5119:G5135"/>
    <mergeCell ref="F5125:F5133"/>
    <mergeCell ref="F5134:F5135"/>
    <mergeCell ref="B5136:B5152"/>
    <mergeCell ref="F5136:F5141"/>
    <mergeCell ref="G5136:G5152"/>
    <mergeCell ref="F5142:F5150"/>
    <mergeCell ref="F5151:F5152"/>
    <mergeCell ref="B5153:B5169"/>
    <mergeCell ref="F5153:F5158"/>
    <mergeCell ref="G5153:G5169"/>
    <mergeCell ref="F5159:F5167"/>
    <mergeCell ref="F5168:F5169"/>
    <mergeCell ref="B5034:B5050"/>
    <mergeCell ref="F5034:F5039"/>
    <mergeCell ref="G5034:G5050"/>
    <mergeCell ref="F5040:F5048"/>
    <mergeCell ref="F5049:F5050"/>
    <mergeCell ref="B5051:B5067"/>
    <mergeCell ref="F5051:F5056"/>
    <mergeCell ref="G5051:G5067"/>
    <mergeCell ref="F5057:F5065"/>
    <mergeCell ref="F5066:F5067"/>
    <mergeCell ref="B5068:B5084"/>
    <mergeCell ref="F5068:F5073"/>
    <mergeCell ref="G5068:G5084"/>
    <mergeCell ref="F5074:F5082"/>
    <mergeCell ref="F5083:F5084"/>
    <mergeCell ref="B5085:B5101"/>
    <mergeCell ref="F5085:F5090"/>
    <mergeCell ref="G5085:G5101"/>
    <mergeCell ref="F5091:F5099"/>
    <mergeCell ref="F5100:F5101"/>
    <mergeCell ref="B4966:B4982"/>
    <mergeCell ref="F4966:F4971"/>
    <mergeCell ref="G4966:G4982"/>
    <mergeCell ref="F4972:F4980"/>
    <mergeCell ref="F4981:F4982"/>
    <mergeCell ref="B4983:B4999"/>
    <mergeCell ref="F4983:F4988"/>
    <mergeCell ref="G4983:G4999"/>
    <mergeCell ref="F4989:F4997"/>
    <mergeCell ref="F4998:F4999"/>
    <mergeCell ref="B5000:B5016"/>
    <mergeCell ref="F5000:F5005"/>
    <mergeCell ref="G5000:G5016"/>
    <mergeCell ref="F5006:F5014"/>
    <mergeCell ref="F5015:F5016"/>
    <mergeCell ref="B5017:B5033"/>
    <mergeCell ref="F5017:F5022"/>
    <mergeCell ref="G5017:G5033"/>
    <mergeCell ref="F5023:F5031"/>
    <mergeCell ref="F5032:F5033"/>
    <mergeCell ref="B4898:B4914"/>
    <mergeCell ref="F4898:F4903"/>
    <mergeCell ref="G4898:G4914"/>
    <mergeCell ref="F4904:F4912"/>
    <mergeCell ref="F4913:F4914"/>
    <mergeCell ref="B4915:B4931"/>
    <mergeCell ref="F4915:F4920"/>
    <mergeCell ref="G4915:G4931"/>
    <mergeCell ref="F4921:F4929"/>
    <mergeCell ref="F4930:F4931"/>
    <mergeCell ref="B4932:B4948"/>
    <mergeCell ref="F4932:F4937"/>
    <mergeCell ref="G4932:G4948"/>
    <mergeCell ref="F4938:F4946"/>
    <mergeCell ref="F4947:F4948"/>
    <mergeCell ref="B4949:B4965"/>
    <mergeCell ref="F4949:F4954"/>
    <mergeCell ref="G4949:G4965"/>
    <mergeCell ref="F4955:F4963"/>
    <mergeCell ref="F4964:F4965"/>
    <mergeCell ref="B4830:B4846"/>
    <mergeCell ref="F4830:F4835"/>
    <mergeCell ref="G4830:G4846"/>
    <mergeCell ref="F4836:F4844"/>
    <mergeCell ref="F4845:F4846"/>
    <mergeCell ref="B4847:B4863"/>
    <mergeCell ref="F4847:F4852"/>
    <mergeCell ref="G4847:G4863"/>
    <mergeCell ref="F4853:F4861"/>
    <mergeCell ref="F4862:F4863"/>
    <mergeCell ref="B4864:B4880"/>
    <mergeCell ref="F4864:F4869"/>
    <mergeCell ref="G4864:G4880"/>
    <mergeCell ref="F4870:F4878"/>
    <mergeCell ref="F4879:F4880"/>
    <mergeCell ref="B4881:B4897"/>
    <mergeCell ref="F4881:F4886"/>
    <mergeCell ref="G4881:G4897"/>
    <mergeCell ref="F4887:F4895"/>
    <mergeCell ref="F4896:F4897"/>
    <mergeCell ref="B4762:B4778"/>
    <mergeCell ref="F4762:F4767"/>
    <mergeCell ref="G4762:G4778"/>
    <mergeCell ref="F4768:F4776"/>
    <mergeCell ref="F4777:F4778"/>
    <mergeCell ref="B4779:B4795"/>
    <mergeCell ref="F4779:F4784"/>
    <mergeCell ref="G4779:G4795"/>
    <mergeCell ref="F4785:F4793"/>
    <mergeCell ref="F4794:F4795"/>
    <mergeCell ref="B4796:B4812"/>
    <mergeCell ref="F4796:F4801"/>
    <mergeCell ref="G4796:G4812"/>
    <mergeCell ref="F4802:F4810"/>
    <mergeCell ref="F4811:F4812"/>
    <mergeCell ref="B4813:B4829"/>
    <mergeCell ref="F4813:F4818"/>
    <mergeCell ref="G4813:G4829"/>
    <mergeCell ref="F4819:F4827"/>
    <mergeCell ref="F4828:F4829"/>
    <mergeCell ref="B4694:B4710"/>
    <mergeCell ref="F4694:F4699"/>
    <mergeCell ref="G4694:G4710"/>
    <mergeCell ref="F4700:F4708"/>
    <mergeCell ref="F4709:F4710"/>
    <mergeCell ref="B4711:B4727"/>
    <mergeCell ref="F4711:F4716"/>
    <mergeCell ref="G4711:G4727"/>
    <mergeCell ref="F4717:F4725"/>
    <mergeCell ref="F4726:F4727"/>
    <mergeCell ref="B4728:B4744"/>
    <mergeCell ref="F4728:F4733"/>
    <mergeCell ref="G4728:G4744"/>
    <mergeCell ref="F4734:F4742"/>
    <mergeCell ref="F4743:F4744"/>
    <mergeCell ref="B4745:B4761"/>
    <mergeCell ref="F4745:F4750"/>
    <mergeCell ref="G4745:G4761"/>
    <mergeCell ref="F4751:F4759"/>
    <mergeCell ref="F4760:F4761"/>
    <mergeCell ref="B4626:B4642"/>
    <mergeCell ref="F4626:F4631"/>
    <mergeCell ref="G4626:G4642"/>
    <mergeCell ref="F4632:F4640"/>
    <mergeCell ref="F4641:F4642"/>
    <mergeCell ref="B4643:B4659"/>
    <mergeCell ref="F4643:F4648"/>
    <mergeCell ref="G4643:G4659"/>
    <mergeCell ref="F4649:F4657"/>
    <mergeCell ref="F4658:F4659"/>
    <mergeCell ref="B4660:B4676"/>
    <mergeCell ref="F4660:F4665"/>
    <mergeCell ref="G4660:G4676"/>
    <mergeCell ref="F4666:F4674"/>
    <mergeCell ref="F4675:F4676"/>
    <mergeCell ref="B4677:B4693"/>
    <mergeCell ref="F4677:F4682"/>
    <mergeCell ref="G4677:G4693"/>
    <mergeCell ref="F4683:F4691"/>
    <mergeCell ref="F4692:F4693"/>
    <mergeCell ref="B4558:B4574"/>
    <mergeCell ref="F4558:F4563"/>
    <mergeCell ref="G4558:G4574"/>
    <mergeCell ref="F4564:F4572"/>
    <mergeCell ref="F4573:F4574"/>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B4541:B4557"/>
    <mergeCell ref="F4541:F4546"/>
    <mergeCell ref="G4541:G4557"/>
    <mergeCell ref="F4547:F4555"/>
    <mergeCell ref="F4556:F4557"/>
    <mergeCell ref="B4337:B4353"/>
    <mergeCell ref="B4354:B4370"/>
    <mergeCell ref="B4371:B4387"/>
    <mergeCell ref="B4388:B4404"/>
    <mergeCell ref="B4405:B4421"/>
    <mergeCell ref="B4422:B4438"/>
    <mergeCell ref="B4439:B4455"/>
    <mergeCell ref="B4456:B4472"/>
    <mergeCell ref="B4473:B4489"/>
    <mergeCell ref="B4490:B4506"/>
    <mergeCell ref="G4439:G4455"/>
    <mergeCell ref="F4445:F4453"/>
    <mergeCell ref="F4454:F4455"/>
    <mergeCell ref="F4456:F4461"/>
    <mergeCell ref="G4456:G4472"/>
    <mergeCell ref="F4462:F4470"/>
    <mergeCell ref="F4471:F4472"/>
    <mergeCell ref="F4473:F4478"/>
    <mergeCell ref="G4473:G4489"/>
    <mergeCell ref="F4479:F4487"/>
    <mergeCell ref="F4488:F4489"/>
    <mergeCell ref="F4490:F4495"/>
    <mergeCell ref="G4490:G4506"/>
    <mergeCell ref="F4496:F4504"/>
    <mergeCell ref="F4354:F4359"/>
    <mergeCell ref="G4354:G4370"/>
    <mergeCell ref="F4360:F4368"/>
    <mergeCell ref="F4116:F4121"/>
    <mergeCell ref="G4116:G4132"/>
    <mergeCell ref="F4122:F4130"/>
    <mergeCell ref="F4131:F4132"/>
    <mergeCell ref="G4320:G4336"/>
    <mergeCell ref="F4326:F4334"/>
    <mergeCell ref="F4335:F4336"/>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133:B4149"/>
    <mergeCell ref="B4150:B4166"/>
    <mergeCell ref="B4167:B4183"/>
    <mergeCell ref="B4184:B4200"/>
    <mergeCell ref="B4201:B4217"/>
    <mergeCell ref="B4218:B4234"/>
    <mergeCell ref="B4235:B4251"/>
    <mergeCell ref="B4252:B4268"/>
    <mergeCell ref="B4269:B4285"/>
    <mergeCell ref="B4286:B4302"/>
    <mergeCell ref="B4303:B4319"/>
    <mergeCell ref="B4320:B4336"/>
    <mergeCell ref="F4133:F4138"/>
    <mergeCell ref="G4133:G4149"/>
    <mergeCell ref="F3334:F3339"/>
    <mergeCell ref="G3334:G3350"/>
    <mergeCell ref="F3340:F3348"/>
    <mergeCell ref="F3349:F3350"/>
    <mergeCell ref="B3351:B3367"/>
    <mergeCell ref="F3351:F3356"/>
    <mergeCell ref="G3351:G3367"/>
    <mergeCell ref="F3357:F3365"/>
    <mergeCell ref="F3366:F3367"/>
    <mergeCell ref="B3368:B3384"/>
    <mergeCell ref="F3368:F3373"/>
    <mergeCell ref="G3368:G3384"/>
    <mergeCell ref="F3374:F3382"/>
    <mergeCell ref="F3383:F3384"/>
    <mergeCell ref="B3385:B3401"/>
    <mergeCell ref="F3385:F3390"/>
    <mergeCell ref="G3385:G3401"/>
    <mergeCell ref="F3391:F3399"/>
    <mergeCell ref="F3400:F3401"/>
    <mergeCell ref="F2654:F2659"/>
    <mergeCell ref="G2654:G2670"/>
    <mergeCell ref="F2660:F2668"/>
    <mergeCell ref="F2669:F2670"/>
    <mergeCell ref="B2671:B2687"/>
    <mergeCell ref="F2671:F2676"/>
    <mergeCell ref="G2671:G2687"/>
    <mergeCell ref="F2677:F2685"/>
    <mergeCell ref="F2686:F2687"/>
    <mergeCell ref="B2977:B2993"/>
    <mergeCell ref="F2977:F2982"/>
    <mergeCell ref="G2977:G2993"/>
    <mergeCell ref="F2983:F2991"/>
    <mergeCell ref="F2992:F2993"/>
    <mergeCell ref="B2994:B3010"/>
    <mergeCell ref="F2994:F2999"/>
    <mergeCell ref="G2994:G3010"/>
    <mergeCell ref="F3000:F3008"/>
    <mergeCell ref="F3009:F3010"/>
    <mergeCell ref="B2688:B2704"/>
    <mergeCell ref="B2705:B2721"/>
    <mergeCell ref="B2722:B2738"/>
    <mergeCell ref="B2739:B2755"/>
    <mergeCell ref="F2756:F2761"/>
    <mergeCell ref="G2756:G2772"/>
    <mergeCell ref="F2762:F2770"/>
    <mergeCell ref="F2771:F2772"/>
    <mergeCell ref="F2773:F2778"/>
    <mergeCell ref="G2773:G2789"/>
    <mergeCell ref="F2779:F2787"/>
    <mergeCell ref="F2788:F2789"/>
    <mergeCell ref="F2790:F2795"/>
    <mergeCell ref="F2263:F2268"/>
    <mergeCell ref="G2263:G2279"/>
    <mergeCell ref="F2269:F2277"/>
    <mergeCell ref="F2278:F2279"/>
    <mergeCell ref="B2280:B2296"/>
    <mergeCell ref="F2280:F2285"/>
    <mergeCell ref="G2280:G2296"/>
    <mergeCell ref="F2286:F2294"/>
    <mergeCell ref="F2295:F2296"/>
    <mergeCell ref="B2297:B2313"/>
    <mergeCell ref="F2297:F2302"/>
    <mergeCell ref="G2297:G2313"/>
    <mergeCell ref="F2303:F2311"/>
    <mergeCell ref="F2312:F2313"/>
    <mergeCell ref="B2314:B2330"/>
    <mergeCell ref="F2314:F2319"/>
    <mergeCell ref="G2314:G2330"/>
    <mergeCell ref="F2320:F2328"/>
    <mergeCell ref="F2329:F2330"/>
    <mergeCell ref="F1566:F1571"/>
    <mergeCell ref="G1566:G1582"/>
    <mergeCell ref="F1572:F1580"/>
    <mergeCell ref="F1581:F1582"/>
    <mergeCell ref="B1583:B1599"/>
    <mergeCell ref="F1583:F1588"/>
    <mergeCell ref="G1583:G1599"/>
    <mergeCell ref="F1589:F1597"/>
    <mergeCell ref="F1598:F1599"/>
    <mergeCell ref="B1600:B1616"/>
    <mergeCell ref="F1600:F1605"/>
    <mergeCell ref="G1600:G1616"/>
    <mergeCell ref="F1606:F1614"/>
    <mergeCell ref="F1615:F1616"/>
    <mergeCell ref="B1906:B1922"/>
    <mergeCell ref="F1906:F1911"/>
    <mergeCell ref="G1906:G1922"/>
    <mergeCell ref="F1912:F1920"/>
    <mergeCell ref="F1921:F1922"/>
    <mergeCell ref="B1685:B1701"/>
    <mergeCell ref="B1702:B1718"/>
    <mergeCell ref="B1719:B1735"/>
    <mergeCell ref="B1736:B1752"/>
    <mergeCell ref="B1753:B1769"/>
    <mergeCell ref="B1770:B1786"/>
    <mergeCell ref="B1787:B1803"/>
    <mergeCell ref="B1804:B1820"/>
    <mergeCell ref="B1821:B1837"/>
    <mergeCell ref="B1838:B1854"/>
    <mergeCell ref="B1855:B1871"/>
    <mergeCell ref="B1872:B1888"/>
    <mergeCell ref="B1889:B1905"/>
    <mergeCell ref="F818:F823"/>
    <mergeCell ref="G818:G834"/>
    <mergeCell ref="F824:F832"/>
    <mergeCell ref="F833:F834"/>
    <mergeCell ref="B835:B851"/>
    <mergeCell ref="F835:F840"/>
    <mergeCell ref="G835:G851"/>
    <mergeCell ref="F841:F849"/>
    <mergeCell ref="F850:F851"/>
    <mergeCell ref="B852:B868"/>
    <mergeCell ref="F852:F857"/>
    <mergeCell ref="G852:G868"/>
    <mergeCell ref="F858:F866"/>
    <mergeCell ref="F867:F868"/>
    <mergeCell ref="B869:B885"/>
    <mergeCell ref="G869:G885"/>
    <mergeCell ref="F875:F883"/>
    <mergeCell ref="F884:F885"/>
    <mergeCell ref="F869:F874"/>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9:B35"/>
    <mergeCell ref="G19:G35"/>
    <mergeCell ref="F25:F33"/>
    <mergeCell ref="F34:F35"/>
    <mergeCell ref="B36:B52"/>
    <mergeCell ref="F36:F41"/>
    <mergeCell ref="G36:G52"/>
    <mergeCell ref="F42:F50"/>
    <mergeCell ref="F51:F52"/>
    <mergeCell ref="B53:B69"/>
    <mergeCell ref="F53:F58"/>
    <mergeCell ref="G53:G69"/>
    <mergeCell ref="F59:F67"/>
    <mergeCell ref="F68:F69"/>
    <mergeCell ref="B70:B86"/>
    <mergeCell ref="F70:F75"/>
    <mergeCell ref="G70:G86"/>
    <mergeCell ref="F76:F84"/>
    <mergeCell ref="F85:F86"/>
    <mergeCell ref="B3844:B3860"/>
    <mergeCell ref="B3861:B3877"/>
    <mergeCell ref="B3878:B3894"/>
    <mergeCell ref="B3895:B3911"/>
    <mergeCell ref="B3912:B3928"/>
    <mergeCell ref="B3929:B3945"/>
    <mergeCell ref="B3946:B3962"/>
    <mergeCell ref="B3963:B3979"/>
    <mergeCell ref="B3980:B3996"/>
    <mergeCell ref="B3997:B4013"/>
    <mergeCell ref="B4014:B4030"/>
    <mergeCell ref="B4031:B4047"/>
    <mergeCell ref="B4048:B4064"/>
    <mergeCell ref="B4065:B4081"/>
    <mergeCell ref="B4082:B4098"/>
    <mergeCell ref="B4099:B4115"/>
    <mergeCell ref="B4116:B4132"/>
    <mergeCell ref="B3776:B3792"/>
    <mergeCell ref="B3793:B3809"/>
    <mergeCell ref="B3810:B3826"/>
    <mergeCell ref="B3827:B3843"/>
    <mergeCell ref="B3487:B3503"/>
    <mergeCell ref="B3504:B3520"/>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B3725:B3741"/>
    <mergeCell ref="B3742:B3758"/>
    <mergeCell ref="B3759:B3775"/>
    <mergeCell ref="B3402:B3418"/>
    <mergeCell ref="B3419:B3435"/>
    <mergeCell ref="B3436:B3452"/>
    <mergeCell ref="B3453:B3469"/>
    <mergeCell ref="B3470:B3486"/>
    <mergeCell ref="B3113:B3129"/>
    <mergeCell ref="B3130:B3146"/>
    <mergeCell ref="B3147:B3163"/>
    <mergeCell ref="B3164:B3180"/>
    <mergeCell ref="B3181:B3197"/>
    <mergeCell ref="B3198:B3214"/>
    <mergeCell ref="B3215:B3231"/>
    <mergeCell ref="B3232:B3248"/>
    <mergeCell ref="B3249:B3265"/>
    <mergeCell ref="B3266:B3282"/>
    <mergeCell ref="B3283:B3299"/>
    <mergeCell ref="B3300:B3316"/>
    <mergeCell ref="B3317:B3333"/>
    <mergeCell ref="B3334:B3350"/>
    <mergeCell ref="B3045:B3061"/>
    <mergeCell ref="B3062:B3078"/>
    <mergeCell ref="B3079:B3095"/>
    <mergeCell ref="B3096:B3112"/>
    <mergeCell ref="B2756:B2772"/>
    <mergeCell ref="B2773:B2789"/>
    <mergeCell ref="B2790:B2806"/>
    <mergeCell ref="B2807:B2823"/>
    <mergeCell ref="B2824:B2840"/>
    <mergeCell ref="B2841:B2857"/>
    <mergeCell ref="B2858:B2874"/>
    <mergeCell ref="B2875:B2891"/>
    <mergeCell ref="B2892:B2908"/>
    <mergeCell ref="B2909:B2925"/>
    <mergeCell ref="B2926:B2942"/>
    <mergeCell ref="B2943:B2959"/>
    <mergeCell ref="B2960:B2976"/>
    <mergeCell ref="B3011:B3027"/>
    <mergeCell ref="B3028:B3044"/>
    <mergeCell ref="B2399:B2415"/>
    <mergeCell ref="B2416:B2432"/>
    <mergeCell ref="B2433:B2449"/>
    <mergeCell ref="B2450:B2466"/>
    <mergeCell ref="B2467:B2483"/>
    <mergeCell ref="B2484:B2500"/>
    <mergeCell ref="B2501:B2517"/>
    <mergeCell ref="B2518:B2534"/>
    <mergeCell ref="B2535:B2551"/>
    <mergeCell ref="B2552:B2568"/>
    <mergeCell ref="B2569:B2585"/>
    <mergeCell ref="B2586:B2602"/>
    <mergeCell ref="B2603:B2619"/>
    <mergeCell ref="B2620:B2636"/>
    <mergeCell ref="B2637:B2653"/>
    <mergeCell ref="B2654:B2670"/>
    <mergeCell ref="B2331:B2347"/>
    <mergeCell ref="B2348:B2364"/>
    <mergeCell ref="B2365:B2381"/>
    <mergeCell ref="B2382:B2398"/>
    <mergeCell ref="B2042:B2058"/>
    <mergeCell ref="B2059:B2075"/>
    <mergeCell ref="B2076:B2092"/>
    <mergeCell ref="B2093:B2109"/>
    <mergeCell ref="B2110:B2126"/>
    <mergeCell ref="B2127:B2143"/>
    <mergeCell ref="B2144:B2160"/>
    <mergeCell ref="B2161:B2177"/>
    <mergeCell ref="B2178:B2194"/>
    <mergeCell ref="B2195:B2211"/>
    <mergeCell ref="B2212:B2228"/>
    <mergeCell ref="B2229:B2245"/>
    <mergeCell ref="B2246:B2262"/>
    <mergeCell ref="B2263:B2279"/>
    <mergeCell ref="B1974:B1990"/>
    <mergeCell ref="B1991:B2007"/>
    <mergeCell ref="B2008:B2024"/>
    <mergeCell ref="B2025:B2041"/>
    <mergeCell ref="B1923:B1939"/>
    <mergeCell ref="B1940:B1956"/>
    <mergeCell ref="B1957:B1973"/>
    <mergeCell ref="B1617:B1633"/>
    <mergeCell ref="B1634:B1650"/>
    <mergeCell ref="B1651:B1667"/>
    <mergeCell ref="B1668:B1684"/>
    <mergeCell ref="B1328:B1344"/>
    <mergeCell ref="B1345:B1361"/>
    <mergeCell ref="B1362:B1378"/>
    <mergeCell ref="B1379:B1395"/>
    <mergeCell ref="B1396:B1412"/>
    <mergeCell ref="B1413:B1429"/>
    <mergeCell ref="B1430:B1446"/>
    <mergeCell ref="B1447:B1463"/>
    <mergeCell ref="B1464:B1480"/>
    <mergeCell ref="B1481:B1497"/>
    <mergeCell ref="B1498:B1514"/>
    <mergeCell ref="B1515:B1531"/>
    <mergeCell ref="B1532:B1548"/>
    <mergeCell ref="B1549:B1565"/>
    <mergeCell ref="B1566:B1582"/>
    <mergeCell ref="B1243:B1259"/>
    <mergeCell ref="B1260:B1276"/>
    <mergeCell ref="B1277:B1293"/>
    <mergeCell ref="B1294:B1310"/>
    <mergeCell ref="B1311:B1327"/>
    <mergeCell ref="B954:B970"/>
    <mergeCell ref="B971:B987"/>
    <mergeCell ref="B988:B1004"/>
    <mergeCell ref="B1005:B1021"/>
    <mergeCell ref="B1022:B1038"/>
    <mergeCell ref="B1039:B1055"/>
    <mergeCell ref="B1056:B1072"/>
    <mergeCell ref="B1073:B1089"/>
    <mergeCell ref="B1090:B1106"/>
    <mergeCell ref="B1107:B1123"/>
    <mergeCell ref="B1124:B1140"/>
    <mergeCell ref="B1141:B1157"/>
    <mergeCell ref="B1158:B1174"/>
    <mergeCell ref="B1175:B1191"/>
    <mergeCell ref="B1192:B1208"/>
    <mergeCell ref="B1209:B1225"/>
    <mergeCell ref="B1226:B1242"/>
    <mergeCell ref="B886:B902"/>
    <mergeCell ref="B903:B919"/>
    <mergeCell ref="B920:B936"/>
    <mergeCell ref="B937:B953"/>
    <mergeCell ref="B597:B613"/>
    <mergeCell ref="B614:B630"/>
    <mergeCell ref="B631:B647"/>
    <mergeCell ref="B648:B664"/>
    <mergeCell ref="B665:B681"/>
    <mergeCell ref="B682:B698"/>
    <mergeCell ref="B699:B715"/>
    <mergeCell ref="B716:B732"/>
    <mergeCell ref="B733:B749"/>
    <mergeCell ref="B750:B766"/>
    <mergeCell ref="B767:B783"/>
    <mergeCell ref="B784:B800"/>
    <mergeCell ref="B801:B817"/>
    <mergeCell ref="B818:B834"/>
    <mergeCell ref="B478:B494"/>
    <mergeCell ref="B495:B511"/>
    <mergeCell ref="B512:B528"/>
    <mergeCell ref="B529:B545"/>
    <mergeCell ref="B563:B579"/>
    <mergeCell ref="B580:B596"/>
    <mergeCell ref="B291:B307"/>
    <mergeCell ref="B308:B324"/>
    <mergeCell ref="B325:B341"/>
    <mergeCell ref="B342:B358"/>
    <mergeCell ref="B359:B375"/>
    <mergeCell ref="B376:B392"/>
    <mergeCell ref="B393:B409"/>
    <mergeCell ref="B410:B426"/>
    <mergeCell ref="B427:B443"/>
    <mergeCell ref="B444:B460"/>
    <mergeCell ref="B461:B477"/>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F357:F358"/>
    <mergeCell ref="G359:G375"/>
    <mergeCell ref="F365:F373"/>
    <mergeCell ref="F374:F375"/>
    <mergeCell ref="B87:B103"/>
    <mergeCell ref="F87:F92"/>
    <mergeCell ref="G87:G103"/>
    <mergeCell ref="F93:F101"/>
    <mergeCell ref="F102:F103"/>
    <mergeCell ref="F8:F16"/>
    <mergeCell ref="F17:F18"/>
    <mergeCell ref="F376:F381"/>
    <mergeCell ref="G376:G392"/>
    <mergeCell ref="F382:F390"/>
    <mergeCell ref="F391:F392"/>
    <mergeCell ref="F393:F398"/>
    <mergeCell ref="G393:G409"/>
    <mergeCell ref="F399:F407"/>
    <mergeCell ref="F408:F409"/>
    <mergeCell ref="F410:F415"/>
    <mergeCell ref="G410:G426"/>
    <mergeCell ref="F416:F424"/>
    <mergeCell ref="F425:F426"/>
    <mergeCell ref="F427:F432"/>
    <mergeCell ref="G427:G443"/>
    <mergeCell ref="F433:F441"/>
    <mergeCell ref="F442:F443"/>
    <mergeCell ref="F444:F449"/>
    <mergeCell ref="G444:G460"/>
    <mergeCell ref="F450:F458"/>
    <mergeCell ref="F459:F460"/>
    <mergeCell ref="F461:F466"/>
    <mergeCell ref="G461:G477"/>
    <mergeCell ref="F467:F475"/>
    <mergeCell ref="F476:F477"/>
    <mergeCell ref="F478:F483"/>
    <mergeCell ref="G478:G494"/>
    <mergeCell ref="F484:F492"/>
    <mergeCell ref="F493:F494"/>
    <mergeCell ref="F529:F534"/>
    <mergeCell ref="F495:F500"/>
    <mergeCell ref="G495:G511"/>
    <mergeCell ref="F501:F509"/>
    <mergeCell ref="F510:F511"/>
    <mergeCell ref="F512:F517"/>
    <mergeCell ref="G512:G528"/>
    <mergeCell ref="F518:F526"/>
    <mergeCell ref="F527:F528"/>
    <mergeCell ref="G529:G545"/>
    <mergeCell ref="F535:F543"/>
    <mergeCell ref="F544:F545"/>
    <mergeCell ref="F563:F568"/>
    <mergeCell ref="G563:G579"/>
    <mergeCell ref="F569:F577"/>
    <mergeCell ref="F578:F579"/>
    <mergeCell ref="F580:F585"/>
    <mergeCell ref="G580:G596"/>
    <mergeCell ref="F586:F594"/>
    <mergeCell ref="F595:F596"/>
    <mergeCell ref="F597:F602"/>
    <mergeCell ref="G597:G613"/>
    <mergeCell ref="F603:F611"/>
    <mergeCell ref="F612:F613"/>
    <mergeCell ref="F614:F619"/>
    <mergeCell ref="G614:G630"/>
    <mergeCell ref="F620:F628"/>
    <mergeCell ref="F629:F630"/>
    <mergeCell ref="F631:F636"/>
    <mergeCell ref="G631:G647"/>
    <mergeCell ref="F637:F645"/>
    <mergeCell ref="F646:F647"/>
    <mergeCell ref="F648:F653"/>
    <mergeCell ref="G648:G664"/>
    <mergeCell ref="F654:F662"/>
    <mergeCell ref="F663:F664"/>
    <mergeCell ref="F665:F670"/>
    <mergeCell ref="G665:G681"/>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733:F738"/>
    <mergeCell ref="G733:G749"/>
    <mergeCell ref="F739:F747"/>
    <mergeCell ref="F748:F749"/>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886:F891"/>
    <mergeCell ref="G886:G902"/>
    <mergeCell ref="F892:F900"/>
    <mergeCell ref="F901:F902"/>
    <mergeCell ref="F903:F908"/>
    <mergeCell ref="G903:G919"/>
    <mergeCell ref="F909:F917"/>
    <mergeCell ref="F918:F919"/>
    <mergeCell ref="F920:F925"/>
    <mergeCell ref="G920:G936"/>
    <mergeCell ref="F926:F934"/>
    <mergeCell ref="F935:F936"/>
    <mergeCell ref="F937:F942"/>
    <mergeCell ref="G937:G953"/>
    <mergeCell ref="F943:F951"/>
    <mergeCell ref="F952:F953"/>
    <mergeCell ref="F954:F959"/>
    <mergeCell ref="G954:G970"/>
    <mergeCell ref="F960:F968"/>
    <mergeCell ref="F969:F970"/>
    <mergeCell ref="F971:F976"/>
    <mergeCell ref="G971:G987"/>
    <mergeCell ref="F977:F985"/>
    <mergeCell ref="F986:F987"/>
    <mergeCell ref="F988:F993"/>
    <mergeCell ref="G988:G1004"/>
    <mergeCell ref="F994:F1002"/>
    <mergeCell ref="F1003:F1004"/>
    <mergeCell ref="F1005:F1010"/>
    <mergeCell ref="G1005:G1021"/>
    <mergeCell ref="F1011:F1019"/>
    <mergeCell ref="F1020:F1021"/>
    <mergeCell ref="F1022:F1027"/>
    <mergeCell ref="G1022:G1038"/>
    <mergeCell ref="F1039:F1044"/>
    <mergeCell ref="F1028:F1036"/>
    <mergeCell ref="F1037:F1038"/>
    <mergeCell ref="G1039:G1055"/>
    <mergeCell ref="F1045:F1053"/>
    <mergeCell ref="F1054:F1055"/>
    <mergeCell ref="F1056:F1061"/>
    <mergeCell ref="G1056:G1072"/>
    <mergeCell ref="F1062:F1070"/>
    <mergeCell ref="F1071:F1072"/>
    <mergeCell ref="F1073:F1078"/>
    <mergeCell ref="G1073:G1089"/>
    <mergeCell ref="F1079:F1087"/>
    <mergeCell ref="F1088:F1089"/>
    <mergeCell ref="F1090:F1095"/>
    <mergeCell ref="G1090:G1106"/>
    <mergeCell ref="F1096:F1104"/>
    <mergeCell ref="F1105:F1106"/>
    <mergeCell ref="F1107:F1112"/>
    <mergeCell ref="G1107:G1123"/>
    <mergeCell ref="F1113:F1121"/>
    <mergeCell ref="F1122:F1123"/>
    <mergeCell ref="F1124:F1129"/>
    <mergeCell ref="G1124:G1140"/>
    <mergeCell ref="F1130:F1138"/>
    <mergeCell ref="F1139:F1140"/>
    <mergeCell ref="F1141:F1146"/>
    <mergeCell ref="G1141:G1157"/>
    <mergeCell ref="F1147:F1155"/>
    <mergeCell ref="F1156:F1157"/>
    <mergeCell ref="F1158:F1163"/>
    <mergeCell ref="G1158:G1174"/>
    <mergeCell ref="F1164:F1172"/>
    <mergeCell ref="F1173:F1174"/>
    <mergeCell ref="F1209:F1214"/>
    <mergeCell ref="F1243:F1248"/>
    <mergeCell ref="G1243:G1259"/>
    <mergeCell ref="F1249:F1257"/>
    <mergeCell ref="F1258:F1259"/>
    <mergeCell ref="F1260:F1265"/>
    <mergeCell ref="G1260:G1276"/>
    <mergeCell ref="F1266:F1274"/>
    <mergeCell ref="F1275:F1276"/>
    <mergeCell ref="F1175:F1180"/>
    <mergeCell ref="G1175:G1191"/>
    <mergeCell ref="F1181:F1189"/>
    <mergeCell ref="F1190:F1191"/>
    <mergeCell ref="F1192:F1197"/>
    <mergeCell ref="G1192:G1208"/>
    <mergeCell ref="F1198:F1206"/>
    <mergeCell ref="F1207:F1208"/>
    <mergeCell ref="G1209:G1225"/>
    <mergeCell ref="F1215:F1223"/>
    <mergeCell ref="F1224:F1225"/>
    <mergeCell ref="F1226:F1231"/>
    <mergeCell ref="G1226:G1242"/>
    <mergeCell ref="F1232:F1240"/>
    <mergeCell ref="F1241:F1242"/>
    <mergeCell ref="F1277:F1282"/>
    <mergeCell ref="G1277:G1293"/>
    <mergeCell ref="F1283:F1291"/>
    <mergeCell ref="F1292:F1293"/>
    <mergeCell ref="F1294:F1299"/>
    <mergeCell ref="G1294:G1310"/>
    <mergeCell ref="F1300:F1308"/>
    <mergeCell ref="F1309:F1310"/>
    <mergeCell ref="F1311:F1316"/>
    <mergeCell ref="G1311:G1327"/>
    <mergeCell ref="F1317:F1325"/>
    <mergeCell ref="F1326:F1327"/>
    <mergeCell ref="F1328:F1333"/>
    <mergeCell ref="G1328:G1344"/>
    <mergeCell ref="F1379:F1384"/>
    <mergeCell ref="F1334:F1342"/>
    <mergeCell ref="F1343:F1344"/>
    <mergeCell ref="F1345:F1350"/>
    <mergeCell ref="G1345:G1361"/>
    <mergeCell ref="F1351:F1359"/>
    <mergeCell ref="F1360:F1361"/>
    <mergeCell ref="F1362:F1367"/>
    <mergeCell ref="G1362:G1378"/>
    <mergeCell ref="F1368:F1376"/>
    <mergeCell ref="F1377:F1378"/>
    <mergeCell ref="G1379:G1395"/>
    <mergeCell ref="F1385:F1393"/>
    <mergeCell ref="F1394:F1395"/>
    <mergeCell ref="F1396:F1401"/>
    <mergeCell ref="G1396:G1412"/>
    <mergeCell ref="F1402:F1410"/>
    <mergeCell ref="F1411:F1412"/>
    <mergeCell ref="F1413:F1418"/>
    <mergeCell ref="G1413:G1429"/>
    <mergeCell ref="F1419:F1427"/>
    <mergeCell ref="F1428:F1429"/>
    <mergeCell ref="F1430:F1435"/>
    <mergeCell ref="G1430:G1446"/>
    <mergeCell ref="F1436:F1444"/>
    <mergeCell ref="F1445:F1446"/>
    <mergeCell ref="F1447:F1452"/>
    <mergeCell ref="G1447:G1463"/>
    <mergeCell ref="F1453:F1461"/>
    <mergeCell ref="F1462:F1463"/>
    <mergeCell ref="F1464:F1469"/>
    <mergeCell ref="G1464:G1480"/>
    <mergeCell ref="F1470:F1478"/>
    <mergeCell ref="F1479:F1480"/>
    <mergeCell ref="F1481:F1486"/>
    <mergeCell ref="G1481:G1497"/>
    <mergeCell ref="F1487:F1495"/>
    <mergeCell ref="F1496:F1497"/>
    <mergeCell ref="F1498:F1503"/>
    <mergeCell ref="G1498:G1514"/>
    <mergeCell ref="F1504:F1512"/>
    <mergeCell ref="F1513:F1514"/>
    <mergeCell ref="F1549:F1554"/>
    <mergeCell ref="F1515:F1520"/>
    <mergeCell ref="G1515:G1531"/>
    <mergeCell ref="F1521:F1529"/>
    <mergeCell ref="F1530:F1531"/>
    <mergeCell ref="F1532:F1537"/>
    <mergeCell ref="G1532:G1548"/>
    <mergeCell ref="F1538:F1546"/>
    <mergeCell ref="F1547:F1548"/>
    <mergeCell ref="G1549:G1565"/>
    <mergeCell ref="F1555:F1563"/>
    <mergeCell ref="F1564:F1565"/>
    <mergeCell ref="F1617:F1622"/>
    <mergeCell ref="G1617:G1633"/>
    <mergeCell ref="F1623:F1631"/>
    <mergeCell ref="F1632:F1633"/>
    <mergeCell ref="F1634:F1639"/>
    <mergeCell ref="G1634:G1650"/>
    <mergeCell ref="F1640:F1648"/>
    <mergeCell ref="F1649:F1650"/>
    <mergeCell ref="F1651:F1656"/>
    <mergeCell ref="G1651:G1667"/>
    <mergeCell ref="F1657:F1665"/>
    <mergeCell ref="F1666:F1667"/>
    <mergeCell ref="F1668:F1673"/>
    <mergeCell ref="G1668:G1684"/>
    <mergeCell ref="F1674:F1682"/>
    <mergeCell ref="F1683:F1684"/>
    <mergeCell ref="F1685:F1690"/>
    <mergeCell ref="G1685:G1701"/>
    <mergeCell ref="F1719:F1724"/>
    <mergeCell ref="F1691:F1699"/>
    <mergeCell ref="F1700:F1701"/>
    <mergeCell ref="F1702:F1707"/>
    <mergeCell ref="G1702:G1718"/>
    <mergeCell ref="F1708:F1716"/>
    <mergeCell ref="F1717:F1718"/>
    <mergeCell ref="G1719:G1735"/>
    <mergeCell ref="F1725:F1733"/>
    <mergeCell ref="F1734:F1735"/>
    <mergeCell ref="F1736:F1741"/>
    <mergeCell ref="G1736:G1752"/>
    <mergeCell ref="F1742:F1750"/>
    <mergeCell ref="F1751:F1752"/>
    <mergeCell ref="F1753:F1758"/>
    <mergeCell ref="G1753:G1769"/>
    <mergeCell ref="F1759:F1767"/>
    <mergeCell ref="F1768:F1769"/>
    <mergeCell ref="F1770:F1775"/>
    <mergeCell ref="G1770:G1786"/>
    <mergeCell ref="F1776:F1784"/>
    <mergeCell ref="F1785:F1786"/>
    <mergeCell ref="F1787:F1792"/>
    <mergeCell ref="G1787:G1803"/>
    <mergeCell ref="F1793:F1801"/>
    <mergeCell ref="F1802:F180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855:F1860"/>
    <mergeCell ref="G1855:G1871"/>
    <mergeCell ref="F1861:F1869"/>
    <mergeCell ref="F1870:F1871"/>
    <mergeCell ref="F1889:F1894"/>
    <mergeCell ref="F1872:F1877"/>
    <mergeCell ref="G1872:G1888"/>
    <mergeCell ref="F1878:F1886"/>
    <mergeCell ref="F1887:F1888"/>
    <mergeCell ref="G1889:G1905"/>
    <mergeCell ref="F1895:F1903"/>
    <mergeCell ref="F1904:F1905"/>
    <mergeCell ref="F1974:F1979"/>
    <mergeCell ref="G1974:G1990"/>
    <mergeCell ref="F1980:F1988"/>
    <mergeCell ref="F1989:F1990"/>
    <mergeCell ref="F1991:F1996"/>
    <mergeCell ref="G1991:G2007"/>
    <mergeCell ref="F1997:F2005"/>
    <mergeCell ref="F2006:F2007"/>
    <mergeCell ref="F1923:F1928"/>
    <mergeCell ref="G1923:G1939"/>
    <mergeCell ref="F1929:F1937"/>
    <mergeCell ref="F1938:F1939"/>
    <mergeCell ref="F1940:F1945"/>
    <mergeCell ref="G1940:G1956"/>
    <mergeCell ref="F1946:F1954"/>
    <mergeCell ref="F1955:F1956"/>
    <mergeCell ref="F1957:F1962"/>
    <mergeCell ref="G1957:G1973"/>
    <mergeCell ref="F1963:F1971"/>
    <mergeCell ref="F1972:F1973"/>
    <mergeCell ref="F2008:F2013"/>
    <mergeCell ref="G2008:G2024"/>
    <mergeCell ref="F2014:F2022"/>
    <mergeCell ref="F2023:F2024"/>
    <mergeCell ref="F2025:F2030"/>
    <mergeCell ref="G2025:G2041"/>
    <mergeCell ref="F2031:F2039"/>
    <mergeCell ref="F2040:F2041"/>
    <mergeCell ref="F2042:F2047"/>
    <mergeCell ref="G2042:G2058"/>
    <mergeCell ref="F2059:F2064"/>
    <mergeCell ref="F2048:F2056"/>
    <mergeCell ref="F2057:F2058"/>
    <mergeCell ref="G2059:G2075"/>
    <mergeCell ref="F2065:F2073"/>
    <mergeCell ref="F2074:F2075"/>
    <mergeCell ref="F2076:F2081"/>
    <mergeCell ref="G2076:G2092"/>
    <mergeCell ref="F2082:F2090"/>
    <mergeCell ref="F2091:F2092"/>
    <mergeCell ref="F2093:F2098"/>
    <mergeCell ref="G2093:G2109"/>
    <mergeCell ref="F2099:F2107"/>
    <mergeCell ref="F2108:F2109"/>
    <mergeCell ref="F2110:F2115"/>
    <mergeCell ref="G2110:G2126"/>
    <mergeCell ref="F2116:F2124"/>
    <mergeCell ref="F2125:F2126"/>
    <mergeCell ref="F2127:F2132"/>
    <mergeCell ref="G2127:G2143"/>
    <mergeCell ref="F2133:F2141"/>
    <mergeCell ref="F2142:F2143"/>
    <mergeCell ref="F2144:F2149"/>
    <mergeCell ref="G2144:G2160"/>
    <mergeCell ref="F2150:F2158"/>
    <mergeCell ref="F2159:F2160"/>
    <mergeCell ref="F2161:F2166"/>
    <mergeCell ref="G2161:G2177"/>
    <mergeCell ref="F2167:F2175"/>
    <mergeCell ref="F2176:F2177"/>
    <mergeCell ref="F2178:F2183"/>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2331:F2336"/>
    <mergeCell ref="G2331:G2347"/>
    <mergeCell ref="F2337:F2345"/>
    <mergeCell ref="F2346:F2347"/>
    <mergeCell ref="F2348:F2353"/>
    <mergeCell ref="G2348:G2364"/>
    <mergeCell ref="F2354:F2362"/>
    <mergeCell ref="F2363:F2364"/>
    <mergeCell ref="F2399:F2404"/>
    <mergeCell ref="F2365:F2370"/>
    <mergeCell ref="G2365:G2381"/>
    <mergeCell ref="F2371:F2379"/>
    <mergeCell ref="F2380:F2381"/>
    <mergeCell ref="F2382:F2387"/>
    <mergeCell ref="G2382:G2398"/>
    <mergeCell ref="F2388:F2396"/>
    <mergeCell ref="F2397:F2398"/>
    <mergeCell ref="G2399:G2415"/>
    <mergeCell ref="F2405:F2413"/>
    <mergeCell ref="F2414:F2415"/>
    <mergeCell ref="F2416:F2421"/>
    <mergeCell ref="G2416:G2432"/>
    <mergeCell ref="F2422:F2430"/>
    <mergeCell ref="F2431:F2432"/>
    <mergeCell ref="F2433:F2438"/>
    <mergeCell ref="G2433:G2449"/>
    <mergeCell ref="F2439:F2447"/>
    <mergeCell ref="F2448:F2449"/>
    <mergeCell ref="F2450:F2455"/>
    <mergeCell ref="G2450:G2466"/>
    <mergeCell ref="F2456:F2464"/>
    <mergeCell ref="F2465:F2466"/>
    <mergeCell ref="F2467:F2472"/>
    <mergeCell ref="G2467:G2483"/>
    <mergeCell ref="F2473:F2481"/>
    <mergeCell ref="F2482:F2483"/>
    <mergeCell ref="F2484:F2489"/>
    <mergeCell ref="G2484:G2500"/>
    <mergeCell ref="F2490:F2498"/>
    <mergeCell ref="F2499:F2500"/>
    <mergeCell ref="F2501:F2506"/>
    <mergeCell ref="G2501:G2517"/>
    <mergeCell ref="F2507:F2515"/>
    <mergeCell ref="F2516:F2517"/>
    <mergeCell ref="F2518:F2523"/>
    <mergeCell ref="G2518:G2534"/>
    <mergeCell ref="F2524:F2532"/>
    <mergeCell ref="F2533:F2534"/>
    <mergeCell ref="F2569:F2574"/>
    <mergeCell ref="F2535:F2540"/>
    <mergeCell ref="G2535:G2551"/>
    <mergeCell ref="F2541:F2549"/>
    <mergeCell ref="F2550:F2551"/>
    <mergeCell ref="F2552:F2557"/>
    <mergeCell ref="G2552:G2568"/>
    <mergeCell ref="F2558:F2566"/>
    <mergeCell ref="F2567:F2568"/>
    <mergeCell ref="G2569:G2585"/>
    <mergeCell ref="F2575:F2583"/>
    <mergeCell ref="F2584:F2585"/>
    <mergeCell ref="F2586:F2591"/>
    <mergeCell ref="G2586:G2602"/>
    <mergeCell ref="F2592:F2600"/>
    <mergeCell ref="F2601:F2602"/>
    <mergeCell ref="F2603:F2608"/>
    <mergeCell ref="G2603:G2619"/>
    <mergeCell ref="F2609:F2617"/>
    <mergeCell ref="F2618:F2619"/>
    <mergeCell ref="F2688:F2693"/>
    <mergeCell ref="G2688:G2704"/>
    <mergeCell ref="F2694:F2702"/>
    <mergeCell ref="F2703:F2704"/>
    <mergeCell ref="F2705:F2710"/>
    <mergeCell ref="G2705:G2721"/>
    <mergeCell ref="F2711:F2719"/>
    <mergeCell ref="F2720:F2721"/>
    <mergeCell ref="F2739:F2744"/>
    <mergeCell ref="F2722:F2727"/>
    <mergeCell ref="G2722:G2738"/>
    <mergeCell ref="F2728:F2736"/>
    <mergeCell ref="F2737:F2738"/>
    <mergeCell ref="G2739:G2755"/>
    <mergeCell ref="F2745:F2753"/>
    <mergeCell ref="F2754:F2755"/>
    <mergeCell ref="F2620:F2625"/>
    <mergeCell ref="G2620:G2636"/>
    <mergeCell ref="F2626:F2634"/>
    <mergeCell ref="F2635:F2636"/>
    <mergeCell ref="F2637:F2642"/>
    <mergeCell ref="G2637:G2653"/>
    <mergeCell ref="F2643:F2651"/>
    <mergeCell ref="F2652:F2653"/>
    <mergeCell ref="G2790:G2806"/>
    <mergeCell ref="F2796:F2804"/>
    <mergeCell ref="F2805:F2806"/>
    <mergeCell ref="F2807:F2812"/>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875:F2880"/>
    <mergeCell ref="G2875:G2891"/>
    <mergeCell ref="F2881:F2889"/>
    <mergeCell ref="F2890:F2891"/>
    <mergeCell ref="F2909:F2914"/>
    <mergeCell ref="F2892:F2897"/>
    <mergeCell ref="G2892:G2908"/>
    <mergeCell ref="F2898:F2906"/>
    <mergeCell ref="F2907:F2908"/>
    <mergeCell ref="G2909:G2925"/>
    <mergeCell ref="F2915:F2923"/>
    <mergeCell ref="F2924:F2925"/>
    <mergeCell ref="F2926:F2931"/>
    <mergeCell ref="G2926:G2942"/>
    <mergeCell ref="F2932:F2940"/>
    <mergeCell ref="F2941:F2942"/>
    <mergeCell ref="F2943:F2948"/>
    <mergeCell ref="G2943:G2959"/>
    <mergeCell ref="F2949:F2957"/>
    <mergeCell ref="F2958:F2959"/>
    <mergeCell ref="F2960:F2965"/>
    <mergeCell ref="G2960:G2976"/>
    <mergeCell ref="F2966:F2974"/>
    <mergeCell ref="F2975:F2976"/>
    <mergeCell ref="F3045:F3050"/>
    <mergeCell ref="G3045:G3061"/>
    <mergeCell ref="F3051:F3059"/>
    <mergeCell ref="F3060:F3061"/>
    <mergeCell ref="F3062:F3067"/>
    <mergeCell ref="G3062:G3078"/>
    <mergeCell ref="F3068:F3076"/>
    <mergeCell ref="F3077:F3078"/>
    <mergeCell ref="F3011:F3016"/>
    <mergeCell ref="G3011:G3027"/>
    <mergeCell ref="F3017:F3025"/>
    <mergeCell ref="F3026:F3027"/>
    <mergeCell ref="F3028:F3033"/>
    <mergeCell ref="G3028:G3044"/>
    <mergeCell ref="F3034:F3042"/>
    <mergeCell ref="F3043:F3044"/>
    <mergeCell ref="F3079:F3084"/>
    <mergeCell ref="G3079:G3095"/>
    <mergeCell ref="F3085:F3093"/>
    <mergeCell ref="F3094:F3095"/>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F3147:F3152"/>
    <mergeCell ref="G3147:G3163"/>
    <mergeCell ref="F3153:F3161"/>
    <mergeCell ref="F3162:F3163"/>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215:F3220"/>
    <mergeCell ref="G3215:G3231"/>
    <mergeCell ref="F3221:F3229"/>
    <mergeCell ref="F3230:F3231"/>
    <mergeCell ref="F3232:F3237"/>
    <mergeCell ref="G3232:G3248"/>
    <mergeCell ref="F3238:F3246"/>
    <mergeCell ref="F3247:F3248"/>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300:F3305"/>
    <mergeCell ref="G3300:G3316"/>
    <mergeCell ref="F3306:F3314"/>
    <mergeCell ref="F3315:F3316"/>
    <mergeCell ref="F3317:F3322"/>
    <mergeCell ref="G3317:G3333"/>
    <mergeCell ref="F3323:F3331"/>
    <mergeCell ref="F3332:F3333"/>
    <mergeCell ref="F3419:F3424"/>
    <mergeCell ref="F3402:F3407"/>
    <mergeCell ref="G3402:G3418"/>
    <mergeCell ref="F3408:F3416"/>
    <mergeCell ref="F3417:F3418"/>
    <mergeCell ref="G3419:G3435"/>
    <mergeCell ref="F3425:F3433"/>
    <mergeCell ref="F3434:F3435"/>
    <mergeCell ref="F3436:F3441"/>
    <mergeCell ref="G3436:G3452"/>
    <mergeCell ref="F3442:F3450"/>
    <mergeCell ref="F3451:F3452"/>
    <mergeCell ref="F3453:F3458"/>
    <mergeCell ref="G3453:G3469"/>
    <mergeCell ref="F3459:F3467"/>
    <mergeCell ref="F3468:F3469"/>
    <mergeCell ref="F3470:F3475"/>
    <mergeCell ref="G3470:G3486"/>
    <mergeCell ref="F3476:F3484"/>
    <mergeCell ref="F3485:F3486"/>
    <mergeCell ref="F3487:F3492"/>
    <mergeCell ref="G3487:G3503"/>
    <mergeCell ref="F3493:F3501"/>
    <mergeCell ref="F3502:F3503"/>
    <mergeCell ref="F3504:F3509"/>
    <mergeCell ref="G3504:G3520"/>
    <mergeCell ref="F3510:F3518"/>
    <mergeCell ref="F3519:F3520"/>
    <mergeCell ref="F3521:F3526"/>
    <mergeCell ref="G3521:G3537"/>
    <mergeCell ref="F3527:F3535"/>
    <mergeCell ref="F3536:F3537"/>
    <mergeCell ref="F3538:F3543"/>
    <mergeCell ref="G3538:G3554"/>
    <mergeCell ref="F3544:F3552"/>
    <mergeCell ref="F3553:F3554"/>
    <mergeCell ref="F3589:F3594"/>
    <mergeCell ref="F3555:F3560"/>
    <mergeCell ref="G3555:G3571"/>
    <mergeCell ref="F3561:F3569"/>
    <mergeCell ref="F3570:F3571"/>
    <mergeCell ref="F3572:F3577"/>
    <mergeCell ref="G3572:G3588"/>
    <mergeCell ref="F3578:F3586"/>
    <mergeCell ref="F3587:F3588"/>
    <mergeCell ref="G3589:G3605"/>
    <mergeCell ref="F3595:F3603"/>
    <mergeCell ref="F3604:F3605"/>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G3657:G3673"/>
    <mergeCell ref="F3663:F3671"/>
    <mergeCell ref="F3672:F3673"/>
    <mergeCell ref="F3674:F3679"/>
    <mergeCell ref="G3674:G3690"/>
    <mergeCell ref="F3680:F3688"/>
    <mergeCell ref="F3689:F3690"/>
    <mergeCell ref="F3691:F3696"/>
    <mergeCell ref="G3691:G3707"/>
    <mergeCell ref="F3697:F3705"/>
    <mergeCell ref="F3706:F3707"/>
    <mergeCell ref="F3759:F3764"/>
    <mergeCell ref="F3776:F3781"/>
    <mergeCell ref="G3776:G3792"/>
    <mergeCell ref="F3782:F3790"/>
    <mergeCell ref="F3791:F3792"/>
    <mergeCell ref="F3793:F3798"/>
    <mergeCell ref="G3793:G3809"/>
    <mergeCell ref="F3799:F3807"/>
    <mergeCell ref="F3808:F3809"/>
    <mergeCell ref="F3810:F3815"/>
    <mergeCell ref="G3810:G3826"/>
    <mergeCell ref="F3816:F3824"/>
    <mergeCell ref="F3825:F3826"/>
    <mergeCell ref="F3708:F3713"/>
    <mergeCell ref="G3708:G3724"/>
    <mergeCell ref="F3714:F3722"/>
    <mergeCell ref="F3723:F3724"/>
    <mergeCell ref="F3725:F3730"/>
    <mergeCell ref="G3725:G3741"/>
    <mergeCell ref="F3731:F3739"/>
    <mergeCell ref="F3740:F3741"/>
    <mergeCell ref="F3742:F3747"/>
    <mergeCell ref="G3742:G3758"/>
    <mergeCell ref="F3748:F3756"/>
    <mergeCell ref="F3757:F3758"/>
    <mergeCell ref="G3759:G3775"/>
    <mergeCell ref="F3765:F3773"/>
    <mergeCell ref="F3774:F3775"/>
    <mergeCell ref="F3827:F3832"/>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893:F3894"/>
    <mergeCell ref="F3895:F3900"/>
    <mergeCell ref="G3895:G3911"/>
    <mergeCell ref="F3901:F3909"/>
    <mergeCell ref="F3910:F3911"/>
    <mergeCell ref="F3929:F3934"/>
    <mergeCell ref="F3912:F3917"/>
    <mergeCell ref="G3912:G3928"/>
    <mergeCell ref="F3918:F3926"/>
    <mergeCell ref="F3927:F3928"/>
    <mergeCell ref="G3929:G3945"/>
    <mergeCell ref="F3935:F3943"/>
    <mergeCell ref="F3944:F3945"/>
    <mergeCell ref="F3946:F3951"/>
    <mergeCell ref="G3946:G3962"/>
    <mergeCell ref="F3952:F3960"/>
    <mergeCell ref="F3961:F3962"/>
    <mergeCell ref="F3963:F3968"/>
    <mergeCell ref="G3963:G3979"/>
    <mergeCell ref="F3969:F3977"/>
    <mergeCell ref="F3978:F3979"/>
    <mergeCell ref="F3980:F3985"/>
    <mergeCell ref="G3980:G3996"/>
    <mergeCell ref="F3986:F3994"/>
    <mergeCell ref="F3995:F3996"/>
    <mergeCell ref="F3997:F4002"/>
    <mergeCell ref="G3997:G4013"/>
    <mergeCell ref="F4003:F4011"/>
    <mergeCell ref="F4012:F4013"/>
    <mergeCell ref="F4014:F4019"/>
    <mergeCell ref="G4014:G4030"/>
    <mergeCell ref="F4020:F4028"/>
    <mergeCell ref="F4029:F4030"/>
    <mergeCell ref="F4031:F4036"/>
    <mergeCell ref="G4031:G4047"/>
    <mergeCell ref="F4037:F4045"/>
    <mergeCell ref="F4046:F4047"/>
    <mergeCell ref="F4048:F4053"/>
    <mergeCell ref="G4048:G4064"/>
    <mergeCell ref="F4054:F4062"/>
    <mergeCell ref="F4063:F4064"/>
    <mergeCell ref="F4099:F4104"/>
    <mergeCell ref="F4065:F4070"/>
    <mergeCell ref="G4065:G4081"/>
    <mergeCell ref="F4071:F4079"/>
    <mergeCell ref="F4080:F4081"/>
    <mergeCell ref="F4082:F4087"/>
    <mergeCell ref="G4082:G4098"/>
    <mergeCell ref="F4088:F4096"/>
    <mergeCell ref="F4097:F4098"/>
    <mergeCell ref="G4099:G4115"/>
    <mergeCell ref="F4105:F4113"/>
    <mergeCell ref="F4114:F4115"/>
    <mergeCell ref="F4139:F4147"/>
    <mergeCell ref="F4148:F4149"/>
    <mergeCell ref="F4150:F4155"/>
    <mergeCell ref="G4150:G4166"/>
    <mergeCell ref="F4156:F4164"/>
    <mergeCell ref="F4165:F4166"/>
    <mergeCell ref="F4167:F4172"/>
    <mergeCell ref="G4167:G4183"/>
    <mergeCell ref="F4173:F4181"/>
    <mergeCell ref="F4182:F4183"/>
    <mergeCell ref="F4184:F4189"/>
    <mergeCell ref="G4184:G4200"/>
    <mergeCell ref="F4190:F4198"/>
    <mergeCell ref="F4199:F4200"/>
    <mergeCell ref="F4201:F4206"/>
    <mergeCell ref="G4201:G4217"/>
    <mergeCell ref="F4207:F4215"/>
    <mergeCell ref="F4216:F4217"/>
    <mergeCell ref="F4218:F4223"/>
    <mergeCell ref="G4218:G4234"/>
    <mergeCell ref="F4224:F4232"/>
    <mergeCell ref="F4233:F4234"/>
    <mergeCell ref="F4235:F4240"/>
    <mergeCell ref="G4235:G4251"/>
    <mergeCell ref="F4241:F4249"/>
    <mergeCell ref="F4250:F4251"/>
    <mergeCell ref="F4252:F4257"/>
    <mergeCell ref="G4252:G4268"/>
    <mergeCell ref="F4258:F4266"/>
    <mergeCell ref="F4267:F4268"/>
    <mergeCell ref="F4269:F4274"/>
    <mergeCell ref="F4337:F4342"/>
    <mergeCell ref="G4337:G4353"/>
    <mergeCell ref="F4343:F4351"/>
    <mergeCell ref="F4352:F4353"/>
    <mergeCell ref="G4269:G4285"/>
    <mergeCell ref="F4275:F4283"/>
    <mergeCell ref="F4284:F4285"/>
    <mergeCell ref="F4286:F4291"/>
    <mergeCell ref="G4286:G4302"/>
    <mergeCell ref="F4292:F4300"/>
    <mergeCell ref="F4301:F4302"/>
    <mergeCell ref="F4303:F4308"/>
    <mergeCell ref="G4303:G4319"/>
    <mergeCell ref="F4309:F4317"/>
    <mergeCell ref="F4318:F4319"/>
    <mergeCell ref="F4320:F4325"/>
    <mergeCell ref="F4369:F4370"/>
    <mergeCell ref="F4371:F4376"/>
    <mergeCell ref="G4371:G4387"/>
    <mergeCell ref="F4377:F4385"/>
    <mergeCell ref="F4386:F4387"/>
    <mergeCell ref="F4388:F4393"/>
    <mergeCell ref="G4388:G4404"/>
    <mergeCell ref="F4439:F4444"/>
    <mergeCell ref="F4394:F4402"/>
    <mergeCell ref="F4403:F4404"/>
    <mergeCell ref="F4405:F4410"/>
    <mergeCell ref="G4405:G4421"/>
    <mergeCell ref="F4411:F4419"/>
    <mergeCell ref="F4420:F4421"/>
    <mergeCell ref="F4422:F4427"/>
    <mergeCell ref="G4422:G4438"/>
    <mergeCell ref="F4428:F4436"/>
    <mergeCell ref="F4437:F4438"/>
  </mergeCells>
  <conditionalFormatting sqref="F2:G18">
    <cfRule type="notContainsBlanks" dxfId="178" priority="3183">
      <formula>LEN(TRIM(F2))&gt;0</formula>
    </cfRule>
  </conditionalFormatting>
  <conditionalFormatting sqref="C18">
    <cfRule type="expression" dxfId="177" priority="3136">
      <formula>IF(B2="",,1)</formula>
    </cfRule>
  </conditionalFormatting>
  <conditionalFormatting sqref="D18">
    <cfRule type="expression" dxfId="176" priority="3132">
      <formula>IF(B2="",,1)</formula>
    </cfRule>
  </conditionalFormatting>
  <conditionalFormatting sqref="E18">
    <cfRule type="expression" dxfId="175" priority="3131">
      <formula>IF(B2="",,1)</formula>
    </cfRule>
  </conditionalFormatting>
  <conditionalFormatting sqref="G18">
    <cfRule type="expression" dxfId="174" priority="3128">
      <formula>IF(B18="",,1)</formula>
    </cfRule>
  </conditionalFormatting>
  <conditionalFormatting sqref="F17:F18">
    <cfRule type="notContainsBlanks" dxfId="173" priority="3115">
      <formula>LEN(TRIM(F17))&gt;0</formula>
    </cfRule>
  </conditionalFormatting>
  <conditionalFormatting sqref="C35">
    <cfRule type="expression" dxfId="172" priority="2897">
      <formula>IF(B19="",,1)</formula>
    </cfRule>
  </conditionalFormatting>
  <conditionalFormatting sqref="D35">
    <cfRule type="expression" dxfId="171" priority="2896">
      <formula>IF(B19="",,1)</formula>
    </cfRule>
  </conditionalFormatting>
  <conditionalFormatting sqref="E35">
    <cfRule type="expression" dxfId="170" priority="2895">
      <formula>IF(B19="",,1)</formula>
    </cfRule>
  </conditionalFormatting>
  <conditionalFormatting sqref="G35">
    <cfRule type="expression" dxfId="169" priority="2894">
      <formula>IF(B35="",,1)</formula>
    </cfRule>
  </conditionalFormatting>
  <conditionalFormatting sqref="F34:F35">
    <cfRule type="notContainsBlanks" dxfId="168" priority="2893">
      <formula>LEN(TRIM(F34))&gt;0</formula>
    </cfRule>
  </conditionalFormatting>
  <conditionalFormatting sqref="B2:B18">
    <cfRule type="notContainsBlanks" dxfId="167" priority="12">
      <formula>LEN(TRIM(B2))&gt;0</formula>
    </cfRule>
  </conditionalFormatting>
  <conditionalFormatting sqref="B19:B6784">
    <cfRule type="notContainsBlanks" dxfId="166" priority="11">
      <formula>LEN(TRIM(B19))&gt;0</formula>
    </cfRule>
  </conditionalFormatting>
  <conditionalFormatting sqref="C2:E18">
    <cfRule type="notContainsBlanks" dxfId="165" priority="10">
      <formula>LEN(TRIM(C2))&gt;0</formula>
    </cfRule>
  </conditionalFormatting>
  <conditionalFormatting sqref="F19:G35">
    <cfRule type="notContainsBlanks" dxfId="164" priority="9">
      <formula>LEN(TRIM(F19))&gt;0</formula>
    </cfRule>
  </conditionalFormatting>
  <conditionalFormatting sqref="C19:E35">
    <cfRule type="notContainsBlanks" dxfId="163"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6189 C6206 C6223 C6240 C6257 C6274 C6291 C6308 C6325 C6342 C6359 C6376 C6393 C6410 C6427 C6444 C6461 C6478 C6495 C6512 C6529 C6546 C6563 C6580 C6597 C6614 C6631 C6648 C6665 C6682 C6699 C6716 C6733 C6750 C6767 C6784">
    <cfRule type="expression" dxfId="162"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D6189 D6206 D6223 D6240 D6257 D6274 D6291 D6308 D6325 D6342 D6359 D6376 D6393 D6410 D6427 D6444 D6461 D6478 D6495 D6512 D6529 D6546 D6563 D6580 D6597 D6614 D6631 D6648 D6665 D6682 D6699 D6716 D6733 D6750 D6767 D6784">
    <cfRule type="expression" dxfId="161"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E6189 E6206 E6223 E6240 E6257 E6274 E6291 E6308 E6325 E6342 E6359 E6376 E6393 E6410 E6427 E6444 E6461 E6478 E6495 E6512 E6529 E6546 E6563 E6580 E6597 E6614 E6631 E6648 E6665 E6682 E6699 E6716 E6733 E6750 E6767 E6784">
    <cfRule type="expression" dxfId="160"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G6189 G6206 G6223 G6240 G6257 G6274 G6291 G6308 G6325 G6342 G6359 G6376 G6393 G6410 G6427 G6444 G6461 G6478 G6495 G6512 G6529 G6546 G6563 G6580 G6597 G6614 G6631 G6648 G6665 G6682 G6699 G6716 G6733 G6750 G6767 G6784">
    <cfRule type="expression" dxfId="159"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F6188:F6189 F6205:F6206 F6222:F6223 F6239:F6240 F6256:F6257 F6273:F6274 F6290:F6291 F6307:F6308 F6324:F6325 F6341:F6342 F6358:F6359 F6375:F6376 F6392:F6393 F6409:F6410 F6426:F6427 F6443:F6444 F6460:F6461 F6477:F6478 F6494:F6495 F6511:F6512 F6528:F6529 F6545:F6546 F6562:F6563 F6579:F6580 F6596:F6597 F6613:F6614 F6630:F6631 F6647:F6648 F6664:F6665 F6681:F6682 F6698:F6699 F6715:F6716 F6732:F6733 F6749:F6750 F6766:F6767 F6783:F6784">
    <cfRule type="notContainsBlanks" dxfId="158" priority="3">
      <formula>LEN(TRIM(F51))&gt;0</formula>
    </cfRule>
  </conditionalFormatting>
  <conditionalFormatting sqref="F36:G6784">
    <cfRule type="notContainsBlanks" dxfId="157" priority="2">
      <formula>LEN(TRIM(F36))&gt;0</formula>
    </cfRule>
  </conditionalFormatting>
  <conditionalFormatting sqref="C36:E6784">
    <cfRule type="notContainsBlanks" dxfId="156" priority="1">
      <formula>LEN(TRIM(C36))&gt;0</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S65531"/>
  <sheetViews>
    <sheetView zoomScaleNormal="100" workbookViewId="0">
      <pane xSplit="3" topLeftCell="E1" activePane="topRight" state="frozen"/>
      <selection activeCell="C5" sqref="C5:C6"/>
      <selection pane="topRight" activeCell="P23" sqref="P23"/>
    </sheetView>
  </sheetViews>
  <sheetFormatPr defaultRowHeight="15" outlineLevelCol="1" x14ac:dyDescent="0.25"/>
  <cols>
    <col min="1" max="1" width="4.5703125" customWidth="1"/>
    <col min="2" max="2" width="7.28515625" customWidth="1"/>
    <col min="3" max="3" width="13.425781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9" width="20.7109375" customWidth="1"/>
    <col min="20" max="20" width="13" customWidth="1"/>
    <col min="21" max="22" width="11" customWidth="1"/>
    <col min="23" max="24" width="11.28515625" customWidth="1"/>
    <col min="25" max="25" width="10" customWidth="1"/>
    <col min="26" max="26" width="11.28515625" customWidth="1"/>
    <col min="27" max="29" width="11" style="20" customWidth="1"/>
    <col min="30" max="30" width="11.28515625" customWidth="1"/>
    <col min="31" max="34" width="9.28515625" customWidth="1"/>
    <col min="35" max="35" width="10.28515625" customWidth="1"/>
    <col min="36" max="40" width="9.140625" customWidth="1"/>
    <col min="41" max="47" width="10.5703125" customWidth="1"/>
    <col min="48" max="48" width="16.28515625" customWidth="1"/>
    <col min="49" max="49" width="12" customWidth="1"/>
    <col min="50" max="62" width="10.5703125" customWidth="1"/>
    <col min="63" max="69" width="9.140625" style="20" hidden="1" customWidth="1" outlineLevel="1"/>
    <col min="70" max="70" width="16.5703125" style="20" hidden="1" customWidth="1" outlineLevel="1"/>
    <col min="71" max="74" width="9.140625" style="20" hidden="1" customWidth="1" outlineLevel="1"/>
    <col min="75" max="78" width="9.140625" hidden="1" customWidth="1" outlineLevel="1"/>
    <col min="79" max="79" width="9.85546875" hidden="1" customWidth="1" outlineLevel="1"/>
    <col min="80" max="80" width="11.5703125" hidden="1" customWidth="1" outlineLevel="1"/>
    <col min="81" max="81" width="16.140625" hidden="1" customWidth="1" outlineLevel="1"/>
    <col min="82" max="82" width="16.140625" style="70" hidden="1" customWidth="1" outlineLevel="1"/>
    <col min="83" max="83" width="12.140625" hidden="1" customWidth="1" outlineLevel="1"/>
    <col min="84" max="84" width="16.140625" style="70" customWidth="1" collapsed="1"/>
    <col min="85" max="85" width="16.140625" style="70" customWidth="1"/>
    <col min="86" max="86" width="27" style="30" customWidth="1"/>
    <col min="87" max="88" width="12.140625" style="39" hidden="1" customWidth="1" outlineLevel="1"/>
    <col min="89" max="89" width="15.5703125" style="39" hidden="1" customWidth="1" outlineLevel="1"/>
    <col min="90" max="90" width="15.5703125" style="39" customWidth="1" collapsed="1"/>
    <col min="91" max="91" width="15.5703125" style="39" hidden="1" customWidth="1" outlineLevel="1"/>
    <col min="92" max="92" width="27.140625" style="39" hidden="1" customWidth="1" outlineLevel="1"/>
    <col min="93" max="93" width="18.42578125" customWidth="1" collapsed="1"/>
    <col min="95" max="95" width="16.42578125" style="66" customWidth="1"/>
    <col min="96" max="96" width="9.140625" customWidth="1"/>
    <col min="97" max="97" width="4.140625" hidden="1" customWidth="1"/>
    <col min="98" max="98" width="5.140625" hidden="1" customWidth="1"/>
    <col min="99" max="99" width="5.85546875" hidden="1" customWidth="1"/>
    <col min="100" max="408" width="4.140625" hidden="1" customWidth="1"/>
    <col min="409" max="409" width="9.85546875" style="92" bestFit="1" customWidth="1"/>
  </cols>
  <sheetData>
    <row r="1" spans="1:40" s="42" customFormat="1" ht="10.5" customHeight="1" x14ac:dyDescent="0.15"/>
    <row r="2" spans="1:40" s="42" customFormat="1" ht="10.5" customHeight="1" x14ac:dyDescent="0.15"/>
    <row r="3" spans="1:40" s="42" customFormat="1" ht="10.5" customHeight="1" x14ac:dyDescent="0.15">
      <c r="A3" s="43"/>
    </row>
    <row r="4" spans="1:40" s="42" customFormat="1" ht="10.5" customHeight="1" x14ac:dyDescent="0.15">
      <c r="A4" s="43"/>
    </row>
    <row r="5" spans="1:40" s="42" customFormat="1" ht="10.5" customHeight="1" x14ac:dyDescent="0.15"/>
    <row r="6" spans="1:40" s="42" customFormat="1" ht="10.5" customHeight="1" x14ac:dyDescent="0.15"/>
    <row r="7" spans="1:40" s="42" customFormat="1" ht="10.5" x14ac:dyDescent="0.15"/>
    <row r="8" spans="1:40" s="42" customFormat="1" ht="10.5" x14ac:dyDescent="0.15">
      <c r="A8" s="42" t="s">
        <v>72</v>
      </c>
    </row>
    <row r="9" spans="1:40" s="42" customFormat="1" ht="10.5" x14ac:dyDescent="0.15">
      <c r="A9" s="43" t="s">
        <v>73</v>
      </c>
      <c r="M9" s="42" t="s">
        <v>74</v>
      </c>
    </row>
    <row r="10" spans="1:40" s="42" customFormat="1" ht="10.5" x14ac:dyDescent="0.15">
      <c r="A10" s="43" t="s">
        <v>75</v>
      </c>
      <c r="M10" s="42" t="s">
        <v>76</v>
      </c>
    </row>
    <row r="11" spans="1:40" s="42" customFormat="1" ht="10.5" x14ac:dyDescent="0.15"/>
    <row r="12" spans="1:40" s="42" customFormat="1" ht="10.5" customHeight="1" x14ac:dyDescent="0.15"/>
    <row r="13" spans="1:40" s="10" customFormat="1" ht="22.9" customHeight="1" thickBot="1" x14ac:dyDescent="0.2">
      <c r="B13" s="44"/>
      <c r="C13" s="44"/>
      <c r="D13" s="44"/>
      <c r="E13" s="44"/>
      <c r="F13" s="44"/>
      <c r="G13" s="44"/>
      <c r="H13" s="44"/>
      <c r="I13" s="44"/>
      <c r="J13" s="44"/>
      <c r="K13" s="44"/>
      <c r="L13" s="44"/>
      <c r="M13" s="44"/>
      <c r="N13" s="45"/>
      <c r="O13" s="45"/>
      <c r="P13" s="45"/>
      <c r="Q13" s="45"/>
      <c r="R13" s="45"/>
      <c r="S13" s="45"/>
      <c r="T13" s="46"/>
      <c r="U13" s="45"/>
      <c r="V13" s="45"/>
      <c r="W13" s="45"/>
      <c r="X13" s="45"/>
      <c r="AA13" s="45"/>
      <c r="AB13" s="45"/>
      <c r="AC13" s="45"/>
      <c r="AD13" s="45"/>
      <c r="AE13" s="45"/>
      <c r="AF13" s="45"/>
      <c r="AG13" s="45"/>
      <c r="AH13" s="45"/>
    </row>
    <row r="14" spans="1:40" s="10" customFormat="1" ht="13.5" customHeight="1" thickBot="1" x14ac:dyDescent="0.2">
      <c r="A14" s="1"/>
      <c r="B14" s="47"/>
      <c r="C14" s="48" t="s">
        <v>1</v>
      </c>
      <c r="D14" s="48"/>
      <c r="E14" s="48"/>
      <c r="F14" s="48"/>
      <c r="G14" s="49"/>
      <c r="H14" s="49"/>
      <c r="I14" s="49"/>
      <c r="J14" s="48"/>
      <c r="K14" s="49"/>
      <c r="L14" s="49"/>
      <c r="M14" s="50"/>
      <c r="N14" s="51"/>
      <c r="O14" s="52"/>
      <c r="P14" s="51"/>
      <c r="Q14" s="51"/>
      <c r="R14" s="51"/>
      <c r="S14" s="51"/>
      <c r="T14" s="53"/>
      <c r="U14" s="54" t="s">
        <v>4</v>
      </c>
      <c r="V14" s="54"/>
      <c r="W14" s="55" t="s">
        <v>42</v>
      </c>
      <c r="X14" s="56" t="s">
        <v>42</v>
      </c>
      <c r="Y14" s="41"/>
      <c r="Z14" s="40"/>
      <c r="AA14" s="51"/>
      <c r="AB14" s="51"/>
      <c r="AC14" s="51"/>
      <c r="AD14" s="24"/>
      <c r="AE14" s="22"/>
      <c r="AF14" s="22"/>
      <c r="AG14" s="22"/>
      <c r="AH14" s="25"/>
      <c r="AI14" s="1" t="s">
        <v>43</v>
      </c>
      <c r="AJ14" s="1" t="s">
        <v>44</v>
      </c>
      <c r="AK14" s="1" t="s">
        <v>45</v>
      </c>
      <c r="AL14" s="1" t="s">
        <v>46</v>
      </c>
      <c r="AM14" s="1" t="s">
        <v>47</v>
      </c>
      <c r="AN14" s="1" t="s">
        <v>48</v>
      </c>
    </row>
    <row r="15" spans="1:40" s="10" customFormat="1" ht="42" x14ac:dyDescent="0.15">
      <c r="A15" s="57" t="s">
        <v>54</v>
      </c>
      <c r="B15" s="57" t="s">
        <v>0</v>
      </c>
      <c r="C15" s="94" t="s">
        <v>7</v>
      </c>
      <c r="D15" s="95" t="s">
        <v>49</v>
      </c>
      <c r="E15" s="95" t="s">
        <v>31</v>
      </c>
      <c r="F15" s="95" t="s">
        <v>32</v>
      </c>
      <c r="G15" s="95" t="s">
        <v>33</v>
      </c>
      <c r="H15" s="58" t="s">
        <v>34</v>
      </c>
      <c r="I15" s="95" t="s">
        <v>35</v>
      </c>
      <c r="J15" s="95" t="s">
        <v>28</v>
      </c>
      <c r="K15" s="96" t="s">
        <v>29</v>
      </c>
      <c r="L15" s="96" t="s">
        <v>50</v>
      </c>
      <c r="M15" s="97" t="s">
        <v>30</v>
      </c>
      <c r="N15" s="57" t="s">
        <v>10</v>
      </c>
      <c r="O15" s="59" t="s">
        <v>13</v>
      </c>
      <c r="P15" s="57" t="s">
        <v>2</v>
      </c>
      <c r="Q15" s="57" t="s">
        <v>51</v>
      </c>
      <c r="R15" s="57" t="s">
        <v>39</v>
      </c>
      <c r="S15" s="57" t="s">
        <v>38</v>
      </c>
      <c r="T15" s="57" t="s">
        <v>3</v>
      </c>
      <c r="U15" s="60" t="s">
        <v>8</v>
      </c>
      <c r="V15" s="59" t="s">
        <v>9</v>
      </c>
      <c r="W15" s="98" t="s">
        <v>5</v>
      </c>
      <c r="X15" s="60" t="s">
        <v>36</v>
      </c>
      <c r="Y15" s="57" t="s">
        <v>6</v>
      </c>
      <c r="Z15" s="60" t="s">
        <v>15</v>
      </c>
      <c r="AA15" s="57" t="s">
        <v>21</v>
      </c>
      <c r="AB15" s="57" t="s">
        <v>68</v>
      </c>
      <c r="AC15" s="57" t="s">
        <v>69</v>
      </c>
      <c r="AD15" s="90"/>
      <c r="AE15" s="99"/>
      <c r="AF15" s="99"/>
      <c r="AG15" s="99"/>
      <c r="AH15" s="100"/>
      <c r="AI15" s="101" t="s">
        <v>55</v>
      </c>
      <c r="AJ15" s="101" t="s">
        <v>56</v>
      </c>
      <c r="AK15" s="101" t="s">
        <v>57</v>
      </c>
      <c r="AL15" s="101" t="s">
        <v>58</v>
      </c>
      <c r="AM15" s="101" t="s">
        <v>52</v>
      </c>
      <c r="AN15" s="101" t="s">
        <v>53</v>
      </c>
    </row>
    <row r="16" spans="1:40" s="12" customFormat="1" ht="12.75" customHeight="1" x14ac:dyDescent="0.25">
      <c r="A16" s="102" t="s">
        <v>77</v>
      </c>
      <c r="B16" s="103" t="s">
        <v>78</v>
      </c>
      <c r="C16" s="104" t="s">
        <v>79</v>
      </c>
      <c r="D16" s="104" t="s">
        <v>80</v>
      </c>
      <c r="E16" s="104" t="s">
        <v>41</v>
      </c>
      <c r="F16" s="105" t="s">
        <v>81</v>
      </c>
      <c r="G16" s="104" t="s">
        <v>41</v>
      </c>
      <c r="H16" s="104" t="s">
        <v>82</v>
      </c>
      <c r="I16" s="105" t="s">
        <v>83</v>
      </c>
      <c r="J16" s="105" t="s">
        <v>84</v>
      </c>
      <c r="K16" s="105" t="s">
        <v>85</v>
      </c>
      <c r="L16" s="105" t="s">
        <v>86</v>
      </c>
      <c r="M16" s="105" t="s">
        <v>87</v>
      </c>
      <c r="N16" s="106" t="s">
        <v>88</v>
      </c>
      <c r="O16" s="106" t="s">
        <v>89</v>
      </c>
      <c r="P16" s="106" t="s">
        <v>90</v>
      </c>
      <c r="Q16" s="106" t="s">
        <v>91</v>
      </c>
      <c r="R16" s="106" t="s">
        <v>92</v>
      </c>
      <c r="S16" s="106" t="s">
        <v>71</v>
      </c>
      <c r="T16" s="107">
        <v>155926058.31</v>
      </c>
      <c r="U16" s="108" t="s">
        <v>93</v>
      </c>
      <c r="V16" s="108" t="s">
        <v>94</v>
      </c>
      <c r="W16" s="107">
        <v>70000000</v>
      </c>
      <c r="X16" s="107">
        <v>85926058.310000002</v>
      </c>
      <c r="Y16" s="107"/>
      <c r="Z16" s="107" t="s">
        <v>95</v>
      </c>
      <c r="AA16" s="109">
        <v>0</v>
      </c>
      <c r="AB16" s="109"/>
      <c r="AC16" s="109">
        <v>0</v>
      </c>
      <c r="AD16" s="102"/>
      <c r="AE16" s="102"/>
      <c r="AF16" s="102"/>
      <c r="AG16" s="102"/>
      <c r="AH16" s="102"/>
      <c r="AI16" s="102"/>
      <c r="AJ16" s="102"/>
      <c r="AK16" s="102"/>
      <c r="AL16" s="102"/>
      <c r="AM16" s="102"/>
      <c r="AN16" s="102"/>
    </row>
    <row r="17" spans="1:409" s="12" customFormat="1" ht="12.75" customHeight="1" x14ac:dyDescent="0.25">
      <c r="A17" s="102" t="s">
        <v>77</v>
      </c>
      <c r="B17" s="103" t="s">
        <v>96</v>
      </c>
      <c r="C17" s="104" t="s">
        <v>97</v>
      </c>
      <c r="D17" s="104" t="s">
        <v>98</v>
      </c>
      <c r="E17" s="104" t="s">
        <v>40</v>
      </c>
      <c r="F17" s="105" t="s">
        <v>99</v>
      </c>
      <c r="G17" s="104" t="s">
        <v>40</v>
      </c>
      <c r="H17" s="104" t="s">
        <v>82</v>
      </c>
      <c r="I17" s="105" t="s">
        <v>100</v>
      </c>
      <c r="J17" s="105" t="s">
        <v>101</v>
      </c>
      <c r="K17" s="105" t="s">
        <v>102</v>
      </c>
      <c r="L17" s="105" t="s">
        <v>103</v>
      </c>
      <c r="M17" s="105" t="s">
        <v>104</v>
      </c>
      <c r="N17" s="106" t="s">
        <v>105</v>
      </c>
      <c r="O17" s="106" t="s">
        <v>106</v>
      </c>
      <c r="P17" s="106" t="s">
        <v>107</v>
      </c>
      <c r="Q17" s="106" t="s">
        <v>108</v>
      </c>
      <c r="R17" s="106" t="s">
        <v>92</v>
      </c>
      <c r="S17" s="106" t="s">
        <v>70</v>
      </c>
      <c r="T17" s="107">
        <v>50522061.82</v>
      </c>
      <c r="U17" s="108" t="s">
        <v>93</v>
      </c>
      <c r="V17" s="108" t="s">
        <v>109</v>
      </c>
      <c r="W17" s="107">
        <v>25000000</v>
      </c>
      <c r="X17" s="107">
        <v>25522061.82</v>
      </c>
      <c r="Y17" s="107"/>
      <c r="Z17" s="107" t="s">
        <v>110</v>
      </c>
      <c r="AA17" s="109">
        <v>0</v>
      </c>
      <c r="AB17" s="109"/>
      <c r="AC17" s="109">
        <v>0</v>
      </c>
      <c r="AD17" s="102"/>
      <c r="AE17" s="102"/>
      <c r="AF17" s="102"/>
      <c r="AG17" s="102"/>
      <c r="AH17" s="102"/>
      <c r="AI17" s="102"/>
      <c r="AJ17" s="102"/>
      <c r="AK17" s="102"/>
      <c r="AL17" s="102"/>
      <c r="AM17" s="102"/>
      <c r="AN17" s="102"/>
    </row>
    <row r="18" spans="1:409" s="12" customFormat="1" ht="12.75" customHeight="1" x14ac:dyDescent="0.25">
      <c r="A18" s="102" t="s">
        <v>77</v>
      </c>
      <c r="B18" s="103" t="s">
        <v>111</v>
      </c>
      <c r="C18" s="104" t="s">
        <v>97</v>
      </c>
      <c r="D18" s="104" t="s">
        <v>98</v>
      </c>
      <c r="E18" s="104" t="s">
        <v>40</v>
      </c>
      <c r="F18" s="105" t="s">
        <v>99</v>
      </c>
      <c r="G18" s="104" t="s">
        <v>40</v>
      </c>
      <c r="H18" s="104" t="s">
        <v>82</v>
      </c>
      <c r="I18" s="105" t="s">
        <v>100</v>
      </c>
      <c r="J18" s="105" t="s">
        <v>101</v>
      </c>
      <c r="K18" s="105" t="s">
        <v>102</v>
      </c>
      <c r="L18" s="105" t="s">
        <v>103</v>
      </c>
      <c r="M18" s="105" t="s">
        <v>104</v>
      </c>
      <c r="N18" s="106" t="s">
        <v>112</v>
      </c>
      <c r="O18" s="106" t="s">
        <v>113</v>
      </c>
      <c r="P18" s="106" t="s">
        <v>120</v>
      </c>
      <c r="Q18" s="106" t="s">
        <v>114</v>
      </c>
      <c r="R18" s="106" t="s">
        <v>92</v>
      </c>
      <c r="S18" s="106" t="s">
        <v>70</v>
      </c>
      <c r="T18" s="107">
        <v>12000000</v>
      </c>
      <c r="U18" s="108" t="s">
        <v>93</v>
      </c>
      <c r="V18" s="108" t="s">
        <v>115</v>
      </c>
      <c r="W18" s="107">
        <v>10000000</v>
      </c>
      <c r="X18" s="107">
        <v>2000000</v>
      </c>
      <c r="Y18" s="107"/>
      <c r="Z18" s="107" t="s">
        <v>110</v>
      </c>
      <c r="AA18" s="109">
        <v>0</v>
      </c>
      <c r="AB18" s="109"/>
      <c r="AC18" s="109">
        <v>0</v>
      </c>
      <c r="AD18" s="102"/>
      <c r="AE18" s="102"/>
      <c r="AF18" s="102"/>
      <c r="AG18" s="102"/>
      <c r="AH18" s="102"/>
      <c r="AI18" s="102"/>
      <c r="AJ18" s="102"/>
      <c r="AK18" s="102"/>
      <c r="AL18" s="102"/>
      <c r="AM18" s="102"/>
      <c r="AN18" s="102"/>
    </row>
    <row r="19" spans="1:409" s="13" customFormat="1" x14ac:dyDescent="0.25">
      <c r="A19" s="42"/>
      <c r="P19" s="110"/>
      <c r="Q19" s="110"/>
      <c r="R19" s="110"/>
      <c r="S19" s="110"/>
      <c r="T19" s="111"/>
      <c r="U19" s="111"/>
      <c r="V19" s="110"/>
      <c r="W19"/>
      <c r="X19"/>
      <c r="Y19"/>
      <c r="Z19"/>
    </row>
    <row r="20" spans="1:409" s="13" customFormat="1" ht="10.5" x14ac:dyDescent="0.15"/>
    <row r="21" spans="1:409" s="13" customFormat="1" ht="10.5" x14ac:dyDescent="0.15"/>
    <row r="22" spans="1:409" s="13" customFormat="1" ht="10.5" x14ac:dyDescent="0.15">
      <c r="W22" s="112" t="s">
        <v>116</v>
      </c>
      <c r="X22" s="113" t="s">
        <v>117</v>
      </c>
      <c r="Y22" s="112" t="s">
        <v>118</v>
      </c>
      <c r="Z22" s="113" t="s">
        <v>117</v>
      </c>
    </row>
    <row r="23" spans="1:409" x14ac:dyDescent="0.25">
      <c r="AA23"/>
      <c r="AB23"/>
      <c r="AC23"/>
      <c r="BK23"/>
      <c r="BL23"/>
      <c r="BM23"/>
      <c r="BN23"/>
      <c r="BO23"/>
      <c r="BP23"/>
      <c r="BQ23"/>
      <c r="BR23"/>
      <c r="BS23"/>
      <c r="BT23"/>
      <c r="BU23"/>
      <c r="BV23"/>
      <c r="CD23"/>
      <c r="CF23"/>
      <c r="CG23"/>
      <c r="CH23"/>
      <c r="CI23"/>
      <c r="CJ23"/>
      <c r="CK23"/>
      <c r="CL23"/>
      <c r="CM23"/>
      <c r="CN23"/>
      <c r="CQ23"/>
      <c r="OS23"/>
    </row>
    <row r="24" spans="1:409" x14ac:dyDescent="0.25">
      <c r="AA24"/>
      <c r="AB24"/>
      <c r="AC24"/>
      <c r="BK24"/>
      <c r="BL24"/>
      <c r="BM24"/>
      <c r="BN24"/>
      <c r="BO24"/>
      <c r="BP24"/>
      <c r="BQ24"/>
      <c r="BR24"/>
      <c r="BS24"/>
      <c r="BT24"/>
      <c r="BU24"/>
      <c r="BV24"/>
      <c r="CD24"/>
      <c r="CF24"/>
      <c r="CG24"/>
      <c r="CH24"/>
      <c r="CI24"/>
      <c r="CJ24"/>
      <c r="CK24"/>
      <c r="CL24"/>
      <c r="CM24"/>
      <c r="CN24"/>
      <c r="CQ24"/>
      <c r="OS24"/>
    </row>
    <row r="25" spans="1:409" x14ac:dyDescent="0.25">
      <c r="AA25"/>
      <c r="AB25"/>
      <c r="AC25"/>
      <c r="BK25"/>
      <c r="BL25"/>
      <c r="BM25"/>
      <c r="BN25"/>
      <c r="BO25"/>
      <c r="BP25"/>
      <c r="BQ25"/>
      <c r="BR25"/>
      <c r="BS25"/>
      <c r="BT25"/>
      <c r="BU25"/>
      <c r="BV25"/>
      <c r="CD25"/>
      <c r="CF25"/>
      <c r="CG25"/>
      <c r="CH25"/>
      <c r="CI25"/>
      <c r="CJ25"/>
      <c r="CK25"/>
      <c r="CL25"/>
      <c r="CM25"/>
      <c r="CN25"/>
      <c r="CQ25"/>
      <c r="OS25"/>
    </row>
    <row r="26" spans="1:409" x14ac:dyDescent="0.25">
      <c r="AA26"/>
      <c r="AB26"/>
      <c r="AC26"/>
      <c r="BK26"/>
      <c r="BL26"/>
      <c r="BM26"/>
      <c r="BN26"/>
      <c r="BO26"/>
      <c r="BP26"/>
      <c r="BQ26"/>
      <c r="BR26"/>
      <c r="BS26"/>
      <c r="BT26"/>
      <c r="BU26"/>
      <c r="BV26"/>
      <c r="CD26"/>
      <c r="CF26"/>
      <c r="CG26"/>
      <c r="CH26"/>
      <c r="CI26"/>
      <c r="CJ26"/>
      <c r="CK26"/>
      <c r="CL26"/>
      <c r="CM26"/>
      <c r="CN26"/>
      <c r="CQ26"/>
      <c r="OS26"/>
    </row>
    <row r="27" spans="1:409" x14ac:dyDescent="0.25">
      <c r="AA27"/>
      <c r="AB27"/>
      <c r="AC27"/>
      <c r="BK27"/>
      <c r="BL27"/>
      <c r="BM27"/>
      <c r="BN27"/>
      <c r="BO27"/>
      <c r="BP27"/>
      <c r="BQ27"/>
      <c r="BR27"/>
      <c r="BS27"/>
      <c r="BT27"/>
      <c r="BU27"/>
      <c r="BV27"/>
      <c r="CD27"/>
      <c r="CF27"/>
      <c r="CG27"/>
      <c r="CH27"/>
      <c r="CI27"/>
      <c r="CJ27"/>
      <c r="CK27"/>
      <c r="CL27"/>
      <c r="CM27"/>
      <c r="CN27"/>
      <c r="CQ27"/>
      <c r="OS27"/>
    </row>
    <row r="28" spans="1:409" x14ac:dyDescent="0.25">
      <c r="AA28"/>
      <c r="AB28"/>
      <c r="AC28"/>
      <c r="BK28"/>
      <c r="BL28"/>
      <c r="BM28"/>
      <c r="BN28"/>
      <c r="BO28"/>
      <c r="BP28"/>
      <c r="BQ28"/>
      <c r="BR28"/>
      <c r="BS28"/>
      <c r="BT28"/>
      <c r="BU28"/>
      <c r="BV28"/>
      <c r="CD28"/>
      <c r="CF28"/>
      <c r="CG28"/>
      <c r="CH28"/>
      <c r="CI28"/>
      <c r="CJ28"/>
      <c r="CK28"/>
      <c r="CL28"/>
      <c r="CM28"/>
      <c r="CN28"/>
      <c r="CQ28"/>
      <c r="OS28"/>
    </row>
    <row r="29" spans="1:409" x14ac:dyDescent="0.25">
      <c r="AA29"/>
      <c r="AB29"/>
      <c r="AC29"/>
      <c r="BK29"/>
      <c r="BL29"/>
      <c r="BM29"/>
      <c r="BN29"/>
      <c r="BO29"/>
      <c r="BP29"/>
      <c r="BQ29"/>
      <c r="BR29"/>
      <c r="BS29"/>
      <c r="BT29"/>
      <c r="BU29"/>
      <c r="BV29"/>
      <c r="CD29"/>
      <c r="CF29"/>
      <c r="CG29"/>
      <c r="CH29"/>
      <c r="CI29"/>
      <c r="CJ29"/>
      <c r="CK29"/>
      <c r="CL29"/>
      <c r="CM29"/>
      <c r="CN29"/>
      <c r="CQ29"/>
      <c r="OS29"/>
    </row>
    <row r="30" spans="1:409" x14ac:dyDescent="0.25">
      <c r="AA30"/>
      <c r="AB30"/>
      <c r="AC30"/>
      <c r="BK30"/>
      <c r="BL30"/>
      <c r="BM30"/>
      <c r="BN30"/>
      <c r="BO30"/>
      <c r="BP30"/>
      <c r="BQ30"/>
      <c r="BR30"/>
      <c r="BS30"/>
      <c r="BT30"/>
      <c r="BU30"/>
      <c r="BV30"/>
      <c r="CD30"/>
      <c r="CF30"/>
      <c r="CG30"/>
      <c r="CH30"/>
      <c r="CI30"/>
      <c r="CJ30"/>
      <c r="CK30"/>
      <c r="CL30"/>
      <c r="CM30"/>
      <c r="CN30"/>
      <c r="CQ30"/>
      <c r="OS30"/>
    </row>
    <row r="31" spans="1:409" x14ac:dyDescent="0.25">
      <c r="AA31"/>
      <c r="AB31"/>
      <c r="AC31"/>
      <c r="BK31"/>
      <c r="BL31"/>
      <c r="BM31"/>
      <c r="BN31"/>
      <c r="BO31"/>
      <c r="BP31"/>
      <c r="BQ31"/>
      <c r="BR31"/>
      <c r="BS31"/>
      <c r="BT31"/>
      <c r="BU31"/>
      <c r="BV31"/>
      <c r="CD31"/>
      <c r="CF31"/>
      <c r="CG31"/>
      <c r="CH31"/>
      <c r="CI31"/>
      <c r="CJ31"/>
      <c r="CK31"/>
      <c r="CL31"/>
      <c r="CM31"/>
      <c r="CN31"/>
      <c r="CQ31"/>
      <c r="OS31"/>
    </row>
    <row r="32" spans="1:409" x14ac:dyDescent="0.25">
      <c r="AA32"/>
      <c r="AB32"/>
      <c r="AC32"/>
      <c r="BK32"/>
      <c r="BL32"/>
      <c r="BM32"/>
      <c r="BN32"/>
      <c r="BO32"/>
      <c r="BP32"/>
      <c r="BQ32"/>
      <c r="BR32"/>
      <c r="BS32"/>
      <c r="BT32"/>
      <c r="BU32"/>
      <c r="BV32"/>
      <c r="CD32"/>
      <c r="CF32"/>
      <c r="CG32"/>
      <c r="CH32"/>
      <c r="CI32"/>
      <c r="CJ32"/>
      <c r="CK32"/>
      <c r="CL32"/>
      <c r="CM32"/>
      <c r="CN32"/>
      <c r="CQ32"/>
      <c r="OS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spans="27:409" x14ac:dyDescent="0.25">
      <c r="AA65521"/>
      <c r="AB65521"/>
      <c r="AC65521"/>
      <c r="BK65521"/>
      <c r="BL65521"/>
      <c r="BM65521"/>
      <c r="BN65521"/>
      <c r="BO65521"/>
      <c r="BP65521"/>
      <c r="BQ65521"/>
      <c r="BR65521"/>
      <c r="BS65521"/>
      <c r="BT65521"/>
      <c r="BU65521"/>
      <c r="BV65521"/>
      <c r="CD65521"/>
      <c r="CF65521"/>
      <c r="CG65521"/>
      <c r="CH65521"/>
      <c r="CI65521"/>
      <c r="CJ65521"/>
      <c r="CK65521"/>
      <c r="CL65521"/>
      <c r="CM65521"/>
      <c r="CN65521"/>
      <c r="CQ65521"/>
      <c r="OS65521"/>
    </row>
    <row r="65522" spans="27:409" x14ac:dyDescent="0.25">
      <c r="AA65522"/>
      <c r="AB65522"/>
      <c r="AC65522"/>
      <c r="BK65522"/>
      <c r="BL65522"/>
      <c r="BM65522"/>
      <c r="BN65522"/>
      <c r="BO65522"/>
      <c r="BP65522"/>
      <c r="BQ65522"/>
      <c r="BR65522"/>
      <c r="BS65522"/>
      <c r="BT65522"/>
      <c r="BU65522"/>
      <c r="BV65522"/>
      <c r="CD65522"/>
      <c r="CF65522"/>
      <c r="CG65522"/>
      <c r="CH65522"/>
      <c r="CI65522"/>
      <c r="CJ65522"/>
      <c r="CK65522"/>
      <c r="CL65522"/>
      <c r="CM65522"/>
      <c r="CN65522"/>
      <c r="CQ65522"/>
      <c r="OS65522"/>
    </row>
    <row r="65523" spans="27:409" x14ac:dyDescent="0.25">
      <c r="AA65523"/>
      <c r="AB65523"/>
      <c r="AC65523"/>
      <c r="BK65523"/>
      <c r="BL65523"/>
      <c r="BM65523"/>
      <c r="BN65523"/>
      <c r="BO65523"/>
      <c r="BP65523"/>
      <c r="BQ65523"/>
      <c r="BR65523"/>
      <c r="BS65523"/>
      <c r="BT65523"/>
      <c r="BU65523"/>
      <c r="BV65523"/>
      <c r="CD65523"/>
      <c r="CF65523"/>
      <c r="CG65523"/>
      <c r="CH65523"/>
      <c r="CI65523"/>
      <c r="CJ65523"/>
      <c r="CK65523"/>
      <c r="CL65523"/>
      <c r="CM65523"/>
      <c r="CN65523"/>
      <c r="CQ65523"/>
      <c r="OS65523"/>
    </row>
    <row r="65524" spans="27:409" x14ac:dyDescent="0.25">
      <c r="AA65524"/>
      <c r="AB65524"/>
      <c r="AC65524"/>
      <c r="BK65524"/>
      <c r="BL65524"/>
      <c r="BM65524"/>
      <c r="BN65524"/>
      <c r="BO65524"/>
      <c r="BP65524"/>
      <c r="BQ65524"/>
      <c r="BR65524"/>
      <c r="BS65524"/>
      <c r="BT65524"/>
      <c r="BU65524"/>
      <c r="BV65524"/>
      <c r="CD65524"/>
      <c r="CF65524"/>
      <c r="CG65524"/>
      <c r="CH65524"/>
      <c r="CI65524"/>
      <c r="CJ65524"/>
      <c r="CK65524"/>
      <c r="CL65524"/>
      <c r="CM65524"/>
      <c r="CN65524"/>
      <c r="CQ65524"/>
      <c r="OS65524"/>
    </row>
    <row r="65525" spans="27:409" x14ac:dyDescent="0.25">
      <c r="AA65525"/>
      <c r="AB65525"/>
      <c r="AC65525"/>
      <c r="BK65525"/>
      <c r="BL65525"/>
      <c r="BM65525"/>
      <c r="BN65525"/>
      <c r="BO65525"/>
      <c r="BP65525"/>
      <c r="BQ65525"/>
      <c r="BR65525"/>
      <c r="BS65525"/>
      <c r="BT65525"/>
      <c r="BU65525"/>
      <c r="BV65525"/>
      <c r="CD65525"/>
      <c r="CF65525"/>
      <c r="CG65525"/>
      <c r="CH65525"/>
      <c r="CI65525"/>
      <c r="CJ65525"/>
      <c r="CK65525"/>
      <c r="CL65525"/>
      <c r="CM65525"/>
      <c r="CN65525"/>
      <c r="CQ65525"/>
      <c r="OS65525"/>
    </row>
    <row r="65526" spans="27:409" x14ac:dyDescent="0.25">
      <c r="AA65526"/>
      <c r="AB65526"/>
      <c r="AC65526"/>
      <c r="BK65526"/>
      <c r="BL65526"/>
      <c r="BM65526"/>
      <c r="BN65526"/>
      <c r="BO65526"/>
      <c r="BP65526"/>
      <c r="BQ65526"/>
      <c r="BR65526"/>
      <c r="BS65526"/>
      <c r="BT65526"/>
      <c r="BU65526"/>
      <c r="BV65526"/>
      <c r="CD65526"/>
      <c r="CF65526"/>
      <c r="CG65526"/>
      <c r="CH65526"/>
      <c r="CI65526"/>
      <c r="CJ65526"/>
      <c r="CK65526"/>
      <c r="CL65526"/>
      <c r="CM65526"/>
      <c r="CN65526"/>
      <c r="CQ65526"/>
      <c r="OS65526"/>
    </row>
    <row r="65527" spans="27:409" x14ac:dyDescent="0.25">
      <c r="AA65527"/>
      <c r="AB65527"/>
      <c r="AC65527"/>
      <c r="BK65527"/>
      <c r="BL65527"/>
      <c r="BM65527"/>
      <c r="BN65527"/>
      <c r="BO65527"/>
      <c r="BP65527"/>
      <c r="BQ65527"/>
      <c r="BR65527"/>
      <c r="BS65527"/>
      <c r="BT65527"/>
      <c r="BU65527"/>
      <c r="BV65527"/>
      <c r="CD65527"/>
      <c r="CF65527"/>
      <c r="CG65527"/>
      <c r="CH65527"/>
      <c r="CI65527"/>
      <c r="CJ65527"/>
      <c r="CK65527"/>
      <c r="CL65527"/>
      <c r="CM65527"/>
      <c r="CN65527"/>
      <c r="CQ65527"/>
      <c r="OS65527"/>
    </row>
    <row r="65528" spans="27:409" x14ac:dyDescent="0.25">
      <c r="AA65528"/>
      <c r="AB65528"/>
      <c r="AC65528"/>
    </row>
    <row r="65529" spans="27:409" x14ac:dyDescent="0.25">
      <c r="AA65529"/>
      <c r="AB65529"/>
      <c r="AC65529"/>
    </row>
    <row r="65530" spans="27:409" x14ac:dyDescent="0.25">
      <c r="AA65530"/>
      <c r="AB65530"/>
      <c r="AC65530"/>
    </row>
    <row r="65531" spans="27:409" x14ac:dyDescent="0.25">
      <c r="AA65531"/>
      <c r="AB65531"/>
      <c r="AC65531"/>
    </row>
  </sheetData>
  <autoFilter ref="A15:CH15" xr:uid="{00000000-0009-0000-0000-000003000000}">
    <sortState xmlns:xlrd2="http://schemas.microsoft.com/office/spreadsheetml/2017/richdata2" ref="A16:CH2692">
      <sortCondition ref="B15"/>
    </sortState>
  </autoFilter>
  <sortState xmlns:xlrd2="http://schemas.microsoft.com/office/spreadsheetml/2017/richdata2" ref="A16:CO2692">
    <sortCondition ref="CD16:CD2692"/>
    <sortCondition ref="CE16:CE2692"/>
  </sortState>
  <dataConsolidate/>
  <phoneticPr fontId="10" type="noConversion"/>
  <conditionalFormatting sqref="AS9">
    <cfRule type="cellIs" dxfId="155" priority="6" operator="equal">
      <formula>"ne"</formula>
    </cfRule>
    <cfRule type="cellIs" dxfId="154" priority="7" operator="equal">
      <formula>"ano"</formula>
    </cfRule>
  </conditionalFormatting>
  <conditionalFormatting sqref="AS1">
    <cfRule type="cellIs" dxfId="153" priority="4" operator="equal">
      <formula>"ne"</formula>
    </cfRule>
    <cfRule type="cellIs" dxfId="152" priority="5" operator="equal">
      <formula>"ano"</formula>
    </cfRule>
  </conditionalFormatting>
  <conditionalFormatting sqref="CF16:CG516">
    <cfRule type="expression" dxfId="151" priority="1">
      <formula>IF($CF16=$AT$9,1,"")</formula>
    </cfRule>
  </conditionalFormatting>
  <dataValidations count="4">
    <dataValidation type="list" allowBlank="1" showInputMessage="1" showErrorMessage="1" sqref="AS1 AS9 CF16:CF516" xr:uid="{00000000-0002-0000-0300-000000000000}">
      <formula1>$AT$9:$AU$9</formula1>
    </dataValidation>
    <dataValidation type="list" allowBlank="1" showInputMessage="1" showErrorMessage="1" sqref="AS8" xr:uid="{00000000-0002-0000-0300-000001000000}">
      <formula1>$AV$9:$AZ$9</formula1>
    </dataValidation>
    <dataValidation type="list" allowBlank="1" showInputMessage="1" showErrorMessage="1" sqref="AW1" xr:uid="{83E72506-A16D-435D-8491-531B7A3452D6}">
      <formula1>$AX$1:$AZ$1</formula1>
    </dataValidation>
    <dataValidation type="list" allowBlank="1" showInputMessage="1" showErrorMessage="1" sqref="AS2:AT2" xr:uid="{F0026664-365C-4B13-AEB0-64016A102D0F}">
      <formula1>$AU$2:$AW$2</formula1>
    </dataValidation>
  </dataValidations>
  <pageMargins left="0.31496062992125984" right="0.31496062992125984" top="0.39370078740157483" bottom="0.39370078740157483" header="0.31496062992125984" footer="0.31496062992125984"/>
  <pageSetup paperSize="8" scale="3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Judasová Zdeňka</cp:lastModifiedBy>
  <cp:lastPrinted>2024-11-25T14:23:40Z</cp:lastPrinted>
  <dcterms:created xsi:type="dcterms:W3CDTF">2016-08-30T11:35:03Z</dcterms:created>
  <dcterms:modified xsi:type="dcterms:W3CDTF">2024-11-25T14:23:53Z</dcterms:modified>
</cp:coreProperties>
</file>